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mc:AlternateContent xmlns:mc="http://schemas.openxmlformats.org/markup-compatibility/2006">
    <mc:Choice Requires="x15">
      <x15ac:absPath xmlns:x15ac="http://schemas.microsoft.com/office/spreadsheetml/2010/11/ac" url="D:\OneDrive\Project Christopher\Eureka\Kid\Kid v4.0\Simulations\Nov 2019\"/>
    </mc:Choice>
  </mc:AlternateContent>
  <xr:revisionPtr revIDLastSave="92" documentId="6_{73031FB4-220C-4BD4-A55A-A37D5CB84C64}" xr6:coauthVersionLast="45" xr6:coauthVersionMax="45" xr10:uidLastSave="{671CC32B-1D7F-4454-9662-F7125436FD08}"/>
  <bookViews>
    <workbookView xWindow="-110" yWindow="-110" windowWidth="19420" windowHeight="10560" xr2:uid="{00000000-000D-0000-FFFF-FFFF00000000}"/>
  </bookViews>
  <sheets>
    <sheet name="Summary" sheetId="5" r:id="rId1"/>
    <sheet name="data" sheetId="6" r:id="rId2"/>
    <sheet name="ml_code" sheetId="7" r:id="rId3"/>
  </sheets>
  <definedNames>
    <definedName name="Action_Threshold">Summary!$D$23</definedName>
    <definedName name="ExternalData_1" localSheetId="1" hidden="1">data!$A$1:$D$4906</definedName>
    <definedName name="Fee_per_trade">Summary!$D$27</definedName>
    <definedName name="Profit_per_point">Summary!$D$26</definedName>
    <definedName name="Slicer_Days">#N/A</definedName>
    <definedName name="Time_horizon">Summary!$D$22</definedName>
  </definedNames>
  <calcPr calcId="191029" calcMode="autoNoTable"/>
  <pivotCaches>
    <pivotCache cacheId="3"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 i="6" l="1"/>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3"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0"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4" i="6"/>
  <c r="E4165" i="6"/>
  <c r="E4166" i="6"/>
  <c r="E4167" i="6"/>
  <c r="E4168" i="6"/>
  <c r="E4169" i="6"/>
  <c r="E4170" i="6"/>
  <c r="E4171" i="6"/>
  <c r="E4172" i="6"/>
  <c r="E4173" i="6"/>
  <c r="E4174" i="6"/>
  <c r="E4175" i="6"/>
  <c r="E4176" i="6"/>
  <c r="E4177" i="6"/>
  <c r="E4178" i="6"/>
  <c r="E4179" i="6"/>
  <c r="E4180" i="6"/>
  <c r="E4181" i="6"/>
  <c r="E4182" i="6"/>
  <c r="E4183" i="6"/>
  <c r="E4184" i="6"/>
  <c r="E4185" i="6"/>
  <c r="E4186" i="6"/>
  <c r="E4187" i="6"/>
  <c r="E4188" i="6"/>
  <c r="E4189" i="6"/>
  <c r="E4190" i="6"/>
  <c r="E4191" i="6"/>
  <c r="E4192" i="6"/>
  <c r="E4193" i="6"/>
  <c r="E4194" i="6"/>
  <c r="E4195" i="6"/>
  <c r="E4196" i="6"/>
  <c r="E4197" i="6"/>
  <c r="E4198" i="6"/>
  <c r="E4199" i="6"/>
  <c r="E4200"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39" i="6"/>
  <c r="E4240" i="6"/>
  <c r="E4241" i="6"/>
  <c r="E4242" i="6"/>
  <c r="E4243" i="6"/>
  <c r="E4244" i="6"/>
  <c r="E4245" i="6"/>
  <c r="E4246" i="6"/>
  <c r="E4247" i="6"/>
  <c r="E4248" i="6"/>
  <c r="E4249" i="6"/>
  <c r="E4250" i="6"/>
  <c r="E4251" i="6"/>
  <c r="E4252" i="6"/>
  <c r="E4253" i="6"/>
  <c r="E4254" i="6"/>
  <c r="E4255" i="6"/>
  <c r="E4256" i="6"/>
  <c r="E4257" i="6"/>
  <c r="E4258" i="6"/>
  <c r="E4259" i="6"/>
  <c r="E4260" i="6"/>
  <c r="E4261" i="6"/>
  <c r="E4262" i="6"/>
  <c r="E4263"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7" i="6"/>
  <c r="E4308" i="6"/>
  <c r="E4309" i="6"/>
  <c r="E4310" i="6"/>
  <c r="E4311" i="6"/>
  <c r="E4312" i="6"/>
  <c r="E4313" i="6"/>
  <c r="E4314" i="6"/>
  <c r="E4315" i="6"/>
  <c r="E4316" i="6"/>
  <c r="E4317" i="6"/>
  <c r="E4318" i="6"/>
  <c r="E4319" i="6"/>
  <c r="E4320" i="6"/>
  <c r="E4321" i="6"/>
  <c r="E4322" i="6"/>
  <c r="E4323" i="6"/>
  <c r="E4324" i="6"/>
  <c r="E4325" i="6"/>
  <c r="E4326" i="6"/>
  <c r="E4327" i="6"/>
  <c r="E4328" i="6"/>
  <c r="E4329" i="6"/>
  <c r="E4330" i="6"/>
  <c r="E4331" i="6"/>
  <c r="E4332" i="6"/>
  <c r="E4333" i="6"/>
  <c r="E4334" i="6"/>
  <c r="E4335" i="6"/>
  <c r="E4336" i="6"/>
  <c r="E4337" i="6"/>
  <c r="E4338" i="6"/>
  <c r="E4339"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4" i="6"/>
  <c r="E4405" i="6"/>
  <c r="E4406" i="6"/>
  <c r="E4407" i="6"/>
  <c r="E4408" i="6"/>
  <c r="E4409" i="6"/>
  <c r="E4410" i="6"/>
  <c r="E4411" i="6"/>
  <c r="E4412" i="6"/>
  <c r="E4413" i="6"/>
  <c r="E4414" i="6"/>
  <c r="E4415" i="6"/>
  <c r="E4416" i="6"/>
  <c r="E4417" i="6"/>
  <c r="E4418" i="6"/>
  <c r="E4419" i="6"/>
  <c r="E4420" i="6"/>
  <c r="E4421" i="6"/>
  <c r="E4422" i="6"/>
  <c r="E4423" i="6"/>
  <c r="E4424" i="6"/>
  <c r="E4425" i="6"/>
  <c r="E4426" i="6"/>
  <c r="E4427" i="6"/>
  <c r="E4428" i="6"/>
  <c r="E4429" i="6"/>
  <c r="E4430" i="6"/>
  <c r="E4431" i="6"/>
  <c r="E4432" i="6"/>
  <c r="E4433" i="6"/>
  <c r="E4434" i="6"/>
  <c r="E4435" i="6"/>
  <c r="E4436" i="6"/>
  <c r="E4437"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3" i="6"/>
  <c r="E4484" i="6"/>
  <c r="E4485" i="6"/>
  <c r="E4486" i="6"/>
  <c r="E4487" i="6"/>
  <c r="E4488" i="6"/>
  <c r="E4489" i="6"/>
  <c r="E4490" i="6"/>
  <c r="E4491" i="6"/>
  <c r="E4492" i="6"/>
  <c r="E4493" i="6"/>
  <c r="E4494" i="6"/>
  <c r="E4495" i="6"/>
  <c r="E4496" i="6"/>
  <c r="E4497" i="6"/>
  <c r="E4498" i="6"/>
  <c r="E4499" i="6"/>
  <c r="E4500" i="6"/>
  <c r="E4501" i="6"/>
  <c r="E4502" i="6"/>
  <c r="E4503" i="6"/>
  <c r="E4504" i="6"/>
  <c r="E4505" i="6"/>
  <c r="E4506" i="6"/>
  <c r="E4507" i="6"/>
  <c r="E4508" i="6"/>
  <c r="E4509" i="6"/>
  <c r="E4510" i="6"/>
  <c r="E4511" i="6"/>
  <c r="E4512" i="6"/>
  <c r="E4513" i="6"/>
  <c r="E4514" i="6"/>
  <c r="E4515" i="6"/>
  <c r="E4516" i="6"/>
  <c r="E4517" i="6"/>
  <c r="E4518" i="6"/>
  <c r="E4519" i="6"/>
  <c r="E4520" i="6"/>
  <c r="E4521" i="6"/>
  <c r="E4522" i="6"/>
  <c r="E4523" i="6"/>
  <c r="E4524" i="6"/>
  <c r="E4525" i="6"/>
  <c r="E4526" i="6"/>
  <c r="E4527" i="6"/>
  <c r="E4528" i="6"/>
  <c r="E4529" i="6"/>
  <c r="E4530" i="6"/>
  <c r="E4531" i="6"/>
  <c r="E4532" i="6"/>
  <c r="E4533" i="6"/>
  <c r="E4534" i="6"/>
  <c r="E4535" i="6"/>
  <c r="E4536" i="6"/>
  <c r="E4537" i="6"/>
  <c r="E4538" i="6"/>
  <c r="E4539" i="6"/>
  <c r="E4540" i="6"/>
  <c r="E4541" i="6"/>
  <c r="E4542" i="6"/>
  <c r="E4543" i="6"/>
  <c r="E4544" i="6"/>
  <c r="E4545" i="6"/>
  <c r="E4546" i="6"/>
  <c r="E4547" i="6"/>
  <c r="E4548" i="6"/>
  <c r="E4549" i="6"/>
  <c r="E4550" i="6"/>
  <c r="E4551" i="6"/>
  <c r="E4552" i="6"/>
  <c r="E4553" i="6"/>
  <c r="E4554" i="6"/>
  <c r="E4555" i="6"/>
  <c r="E4556" i="6"/>
  <c r="E4557" i="6"/>
  <c r="E4558" i="6"/>
  <c r="E4559" i="6"/>
  <c r="E4560" i="6"/>
  <c r="E4561" i="6"/>
  <c r="E4562" i="6"/>
  <c r="E4563" i="6"/>
  <c r="E4564" i="6"/>
  <c r="E4565" i="6"/>
  <c r="E4566" i="6"/>
  <c r="E4567" i="6"/>
  <c r="E4568" i="6"/>
  <c r="E4569" i="6"/>
  <c r="E4570" i="6"/>
  <c r="E4571" i="6"/>
  <c r="E4572" i="6"/>
  <c r="E4573" i="6"/>
  <c r="E4574" i="6"/>
  <c r="E4575" i="6"/>
  <c r="E4576" i="6"/>
  <c r="E4577" i="6"/>
  <c r="E4578" i="6"/>
  <c r="E4579" i="6"/>
  <c r="E4580" i="6"/>
  <c r="E4581" i="6"/>
  <c r="E4582" i="6"/>
  <c r="E4583" i="6"/>
  <c r="E4584" i="6"/>
  <c r="E4585" i="6"/>
  <c r="E4586" i="6"/>
  <c r="E4587" i="6"/>
  <c r="E4588" i="6"/>
  <c r="E4589" i="6"/>
  <c r="E4590" i="6"/>
  <c r="E4591" i="6"/>
  <c r="E4592" i="6"/>
  <c r="E4593" i="6"/>
  <c r="E4594" i="6"/>
  <c r="E4595" i="6"/>
  <c r="E4596" i="6"/>
  <c r="E4597" i="6"/>
  <c r="E4598" i="6"/>
  <c r="E4599" i="6"/>
  <c r="E4600" i="6"/>
  <c r="E4601" i="6"/>
  <c r="E4602" i="6"/>
  <c r="E4603" i="6"/>
  <c r="E4604" i="6"/>
  <c r="E4605" i="6"/>
  <c r="E4606" i="6"/>
  <c r="E4607" i="6"/>
  <c r="E4608" i="6"/>
  <c r="E4609" i="6"/>
  <c r="E4610" i="6"/>
  <c r="E4611" i="6"/>
  <c r="E4612" i="6"/>
  <c r="E4613" i="6"/>
  <c r="E4614" i="6"/>
  <c r="E4615" i="6"/>
  <c r="E4616" i="6"/>
  <c r="E4617" i="6"/>
  <c r="E4618" i="6"/>
  <c r="E4619" i="6"/>
  <c r="E4620" i="6"/>
  <c r="E4621" i="6"/>
  <c r="E4622" i="6"/>
  <c r="E4623" i="6"/>
  <c r="E4624" i="6"/>
  <c r="E4625" i="6"/>
  <c r="E4626" i="6"/>
  <c r="E4627" i="6"/>
  <c r="E4628" i="6"/>
  <c r="E4629" i="6"/>
  <c r="E4630" i="6"/>
  <c r="E4631" i="6"/>
  <c r="E4632" i="6"/>
  <c r="E4633" i="6"/>
  <c r="E4634" i="6"/>
  <c r="E4635" i="6"/>
  <c r="E4636" i="6"/>
  <c r="E4637" i="6"/>
  <c r="E4638" i="6"/>
  <c r="E4639" i="6"/>
  <c r="E4640" i="6"/>
  <c r="E4641" i="6"/>
  <c r="E4642" i="6"/>
  <c r="E4643" i="6"/>
  <c r="E4644" i="6"/>
  <c r="E4645" i="6"/>
  <c r="E4646" i="6"/>
  <c r="E4647" i="6"/>
  <c r="E4648" i="6"/>
  <c r="E4649" i="6"/>
  <c r="E4650" i="6"/>
  <c r="E4651" i="6"/>
  <c r="E4652" i="6"/>
  <c r="E4653" i="6"/>
  <c r="E4654" i="6"/>
  <c r="E4655" i="6"/>
  <c r="E4656" i="6"/>
  <c r="E4657" i="6"/>
  <c r="E4658" i="6"/>
  <c r="E4659" i="6"/>
  <c r="E4660" i="6"/>
  <c r="E4661" i="6"/>
  <c r="E4662" i="6"/>
  <c r="E4663" i="6"/>
  <c r="E4664" i="6"/>
  <c r="E4665" i="6"/>
  <c r="E4666" i="6"/>
  <c r="E4667" i="6"/>
  <c r="E4668" i="6"/>
  <c r="E4669" i="6"/>
  <c r="E4670" i="6"/>
  <c r="E4671" i="6"/>
  <c r="E4672" i="6"/>
  <c r="E4673" i="6"/>
  <c r="E4674" i="6"/>
  <c r="E4675" i="6"/>
  <c r="E4676" i="6"/>
  <c r="E4677" i="6"/>
  <c r="E4678" i="6"/>
  <c r="E4679" i="6"/>
  <c r="E4680" i="6"/>
  <c r="E4681" i="6"/>
  <c r="E4682" i="6"/>
  <c r="E4683" i="6"/>
  <c r="E4684" i="6"/>
  <c r="E4685" i="6"/>
  <c r="E4686" i="6"/>
  <c r="E4687" i="6"/>
  <c r="E4688" i="6"/>
  <c r="E4689" i="6"/>
  <c r="E4690" i="6"/>
  <c r="E4691" i="6"/>
  <c r="E4692" i="6"/>
  <c r="E4693" i="6"/>
  <c r="E4694" i="6"/>
  <c r="E4695" i="6"/>
  <c r="E4696" i="6"/>
  <c r="E4697" i="6"/>
  <c r="E4698" i="6"/>
  <c r="E4699" i="6"/>
  <c r="E4700" i="6"/>
  <c r="E4701" i="6"/>
  <c r="E4702" i="6"/>
  <c r="E4703" i="6"/>
  <c r="E4704" i="6"/>
  <c r="E4705" i="6"/>
  <c r="E4706" i="6"/>
  <c r="E4707" i="6"/>
  <c r="E4708" i="6"/>
  <c r="E4709" i="6"/>
  <c r="E4710" i="6"/>
  <c r="E4711" i="6"/>
  <c r="E4712" i="6"/>
  <c r="E4713" i="6"/>
  <c r="E4714" i="6"/>
  <c r="E4715" i="6"/>
  <c r="E4716" i="6"/>
  <c r="E4717" i="6"/>
  <c r="E4718" i="6"/>
  <c r="E4719" i="6"/>
  <c r="E4720" i="6"/>
  <c r="E4721" i="6"/>
  <c r="E4722" i="6"/>
  <c r="E4723" i="6"/>
  <c r="E4724" i="6"/>
  <c r="E4725" i="6"/>
  <c r="E4726" i="6"/>
  <c r="E4727" i="6"/>
  <c r="E4728" i="6"/>
  <c r="E4729" i="6"/>
  <c r="E4730" i="6"/>
  <c r="E4731" i="6"/>
  <c r="E4732" i="6"/>
  <c r="E4733" i="6"/>
  <c r="E4734" i="6"/>
  <c r="E4735" i="6"/>
  <c r="E4736" i="6"/>
  <c r="E4737" i="6"/>
  <c r="E4738" i="6"/>
  <c r="E4739" i="6"/>
  <c r="E4740" i="6"/>
  <c r="E4741" i="6"/>
  <c r="E4742" i="6"/>
  <c r="E4743" i="6"/>
  <c r="E4744" i="6"/>
  <c r="E4745" i="6"/>
  <c r="E4746" i="6"/>
  <c r="E4747" i="6"/>
  <c r="E4748" i="6"/>
  <c r="E4749" i="6"/>
  <c r="E4750" i="6"/>
  <c r="E4751" i="6"/>
  <c r="E4752" i="6"/>
  <c r="E4753" i="6"/>
  <c r="E4754" i="6"/>
  <c r="E4755" i="6"/>
  <c r="E4756" i="6"/>
  <c r="E4757" i="6"/>
  <c r="E4758" i="6"/>
  <c r="E4759" i="6"/>
  <c r="E4760" i="6"/>
  <c r="E4761" i="6"/>
  <c r="E4762" i="6"/>
  <c r="E4763" i="6"/>
  <c r="E4764" i="6"/>
  <c r="E4765" i="6"/>
  <c r="E4766" i="6"/>
  <c r="E4767" i="6"/>
  <c r="E4768" i="6"/>
  <c r="E4769" i="6"/>
  <c r="E4770" i="6"/>
  <c r="E4771" i="6"/>
  <c r="E4772" i="6"/>
  <c r="E4773" i="6"/>
  <c r="E4774" i="6"/>
  <c r="E4775" i="6"/>
  <c r="E4776" i="6"/>
  <c r="E4777" i="6"/>
  <c r="E4778" i="6"/>
  <c r="E4779" i="6"/>
  <c r="E4780" i="6"/>
  <c r="E4781" i="6"/>
  <c r="E4782" i="6"/>
  <c r="E4783" i="6"/>
  <c r="E4784" i="6"/>
  <c r="E4785" i="6"/>
  <c r="E4786" i="6"/>
  <c r="E4787" i="6"/>
  <c r="E4788" i="6"/>
  <c r="E4789" i="6"/>
  <c r="E4790" i="6"/>
  <c r="E4791" i="6"/>
  <c r="E4792" i="6"/>
  <c r="E4793" i="6"/>
  <c r="E4794" i="6"/>
  <c r="E4795" i="6"/>
  <c r="E4796" i="6"/>
  <c r="E4797" i="6"/>
  <c r="E4798" i="6"/>
  <c r="E4799" i="6"/>
  <c r="E4800" i="6"/>
  <c r="E4801" i="6"/>
  <c r="E4802" i="6"/>
  <c r="E4803" i="6"/>
  <c r="E4804" i="6"/>
  <c r="E4805" i="6"/>
  <c r="E4806" i="6"/>
  <c r="E4807" i="6"/>
  <c r="E4808" i="6"/>
  <c r="E4809" i="6"/>
  <c r="E4810" i="6"/>
  <c r="E4811" i="6"/>
  <c r="E4812" i="6"/>
  <c r="E4813" i="6"/>
  <c r="E4814" i="6"/>
  <c r="E4815" i="6"/>
  <c r="E4816" i="6"/>
  <c r="E4817" i="6"/>
  <c r="E4818" i="6"/>
  <c r="E4819" i="6"/>
  <c r="E4820" i="6"/>
  <c r="E4821" i="6"/>
  <c r="E4822" i="6"/>
  <c r="E4823" i="6"/>
  <c r="E4824" i="6"/>
  <c r="E4825" i="6"/>
  <c r="E4826" i="6"/>
  <c r="E4827" i="6"/>
  <c r="E4828" i="6"/>
  <c r="E4829" i="6"/>
  <c r="E4830" i="6"/>
  <c r="E4831" i="6"/>
  <c r="E4832" i="6"/>
  <c r="E4833" i="6"/>
  <c r="E4834" i="6"/>
  <c r="E4835" i="6"/>
  <c r="E4836" i="6"/>
  <c r="E4837" i="6"/>
  <c r="E4838" i="6"/>
  <c r="E4839" i="6"/>
  <c r="E4840" i="6"/>
  <c r="E4841" i="6"/>
  <c r="E4842" i="6"/>
  <c r="E4843" i="6"/>
  <c r="E4844" i="6"/>
  <c r="E4845" i="6"/>
  <c r="E4846" i="6"/>
  <c r="E4847" i="6"/>
  <c r="E4848" i="6"/>
  <c r="E4849" i="6"/>
  <c r="E4850" i="6"/>
  <c r="E4851" i="6"/>
  <c r="E4852" i="6"/>
  <c r="E4853" i="6"/>
  <c r="E4854" i="6"/>
  <c r="E4855" i="6"/>
  <c r="E4856" i="6"/>
  <c r="E4857" i="6"/>
  <c r="E4858" i="6"/>
  <c r="E4859" i="6"/>
  <c r="E4860" i="6"/>
  <c r="E4861" i="6"/>
  <c r="E4862" i="6"/>
  <c r="E4863" i="6"/>
  <c r="E4864" i="6"/>
  <c r="E4865" i="6"/>
  <c r="E4866" i="6"/>
  <c r="E4867" i="6"/>
  <c r="E4868" i="6"/>
  <c r="E4869" i="6"/>
  <c r="E4870" i="6"/>
  <c r="E4871" i="6"/>
  <c r="E4872" i="6"/>
  <c r="E4873" i="6"/>
  <c r="E4874" i="6"/>
  <c r="E4875" i="6"/>
  <c r="E4876" i="6"/>
  <c r="E4877" i="6"/>
  <c r="E4878" i="6"/>
  <c r="E4879" i="6"/>
  <c r="E4880" i="6"/>
  <c r="E4881" i="6"/>
  <c r="E4882" i="6"/>
  <c r="E4883" i="6"/>
  <c r="E4884" i="6"/>
  <c r="E4885" i="6"/>
  <c r="E4886" i="6"/>
  <c r="E4887" i="6"/>
  <c r="E4888" i="6"/>
  <c r="E4889" i="6"/>
  <c r="E4890" i="6"/>
  <c r="E4891" i="6"/>
  <c r="E4892" i="6"/>
  <c r="E4893" i="6"/>
  <c r="E4894" i="6"/>
  <c r="E4895" i="6"/>
  <c r="E4896" i="6"/>
  <c r="E4897" i="6"/>
  <c r="E4898" i="6"/>
  <c r="E4899" i="6"/>
  <c r="E4900" i="6"/>
  <c r="E4901" i="6"/>
  <c r="E4902" i="6"/>
  <c r="E4903" i="6"/>
  <c r="E4904" i="6"/>
  <c r="E4905" i="6"/>
  <c r="E4906"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H1488" i="6" s="1"/>
  <c r="K1488" i="6" s="1"/>
  <c r="L1488" i="6" s="1"/>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457" i="6"/>
  <c r="F2458" i="6"/>
  <c r="F2459" i="6"/>
  <c r="F2460" i="6"/>
  <c r="F2461" i="6"/>
  <c r="F2462" i="6"/>
  <c r="F2463" i="6"/>
  <c r="F2464" i="6"/>
  <c r="F2465" i="6"/>
  <c r="F2466" i="6"/>
  <c r="F2467" i="6"/>
  <c r="F2468" i="6"/>
  <c r="F2469" i="6"/>
  <c r="F2470" i="6"/>
  <c r="F2471" i="6"/>
  <c r="F2472" i="6"/>
  <c r="F2473" i="6"/>
  <c r="F2474" i="6"/>
  <c r="F2475" i="6"/>
  <c r="F2476" i="6"/>
  <c r="F2477" i="6"/>
  <c r="F2478" i="6"/>
  <c r="F2479" i="6"/>
  <c r="F2480" i="6"/>
  <c r="F2481" i="6"/>
  <c r="F2482" i="6"/>
  <c r="F2483" i="6"/>
  <c r="F2484" i="6"/>
  <c r="F2485" i="6"/>
  <c r="F2486" i="6"/>
  <c r="F2487" i="6"/>
  <c r="F2488" i="6"/>
  <c r="F2489" i="6"/>
  <c r="F2490" i="6"/>
  <c r="F2491" i="6"/>
  <c r="F2492" i="6"/>
  <c r="F2493" i="6"/>
  <c r="F2494" i="6"/>
  <c r="F2495" i="6"/>
  <c r="F2496" i="6"/>
  <c r="F2497" i="6"/>
  <c r="F2498" i="6"/>
  <c r="F2499" i="6"/>
  <c r="F2500" i="6"/>
  <c r="F2501" i="6"/>
  <c r="F2502" i="6"/>
  <c r="F2503" i="6"/>
  <c r="F2504" i="6"/>
  <c r="F2505" i="6"/>
  <c r="F2506" i="6"/>
  <c r="F2507" i="6"/>
  <c r="F2508" i="6"/>
  <c r="F2509" i="6"/>
  <c r="F2510" i="6"/>
  <c r="F2511" i="6"/>
  <c r="F2512" i="6"/>
  <c r="F2513" i="6"/>
  <c r="F2514" i="6"/>
  <c r="F2515" i="6"/>
  <c r="F2516" i="6"/>
  <c r="F2517" i="6"/>
  <c r="F2518" i="6"/>
  <c r="F2519" i="6"/>
  <c r="F2520" i="6"/>
  <c r="F2521" i="6"/>
  <c r="F2522" i="6"/>
  <c r="F2523" i="6"/>
  <c r="F2524" i="6"/>
  <c r="F2525" i="6"/>
  <c r="F2526" i="6"/>
  <c r="F2527" i="6"/>
  <c r="F2528" i="6"/>
  <c r="F2529" i="6"/>
  <c r="F2530" i="6"/>
  <c r="F2531" i="6"/>
  <c r="F2532" i="6"/>
  <c r="F2533" i="6"/>
  <c r="F2534" i="6"/>
  <c r="F2535" i="6"/>
  <c r="F2536" i="6"/>
  <c r="F2537" i="6"/>
  <c r="F2538" i="6"/>
  <c r="F2539" i="6"/>
  <c r="F2540" i="6"/>
  <c r="F2541" i="6"/>
  <c r="F2542" i="6"/>
  <c r="F2543" i="6"/>
  <c r="F2544" i="6"/>
  <c r="F2545" i="6"/>
  <c r="F2546" i="6"/>
  <c r="F2547" i="6"/>
  <c r="F2548" i="6"/>
  <c r="F2549" i="6"/>
  <c r="F2550" i="6"/>
  <c r="F2551" i="6"/>
  <c r="F2552" i="6"/>
  <c r="F2553" i="6"/>
  <c r="F2554" i="6"/>
  <c r="F2555" i="6"/>
  <c r="F2556" i="6"/>
  <c r="F2557" i="6"/>
  <c r="F2558" i="6"/>
  <c r="F2559" i="6"/>
  <c r="F2560" i="6"/>
  <c r="F2561" i="6"/>
  <c r="F2562" i="6"/>
  <c r="F2563" i="6"/>
  <c r="F2564" i="6"/>
  <c r="F2565" i="6"/>
  <c r="F2566" i="6"/>
  <c r="F2567" i="6"/>
  <c r="F2568" i="6"/>
  <c r="F2569" i="6"/>
  <c r="F2570" i="6"/>
  <c r="F2571" i="6"/>
  <c r="F2572" i="6"/>
  <c r="F2573" i="6"/>
  <c r="F2574" i="6"/>
  <c r="F2575" i="6"/>
  <c r="F2576" i="6"/>
  <c r="F2577" i="6"/>
  <c r="F2578" i="6"/>
  <c r="F2579" i="6"/>
  <c r="F2580" i="6"/>
  <c r="F2581" i="6"/>
  <c r="F2582" i="6"/>
  <c r="F2583" i="6"/>
  <c r="F2584" i="6"/>
  <c r="F2585" i="6"/>
  <c r="F2586" i="6"/>
  <c r="F2587" i="6"/>
  <c r="F2588" i="6"/>
  <c r="F2589" i="6"/>
  <c r="F2590" i="6"/>
  <c r="F2591" i="6"/>
  <c r="F2592" i="6"/>
  <c r="F2593" i="6"/>
  <c r="F2594" i="6"/>
  <c r="F2595" i="6"/>
  <c r="F2596" i="6"/>
  <c r="F2597" i="6"/>
  <c r="F2598" i="6"/>
  <c r="F2599" i="6"/>
  <c r="F2600" i="6"/>
  <c r="F2601" i="6"/>
  <c r="F2602" i="6"/>
  <c r="F2603" i="6"/>
  <c r="F2604" i="6"/>
  <c r="F2605" i="6"/>
  <c r="F2606" i="6"/>
  <c r="F2607" i="6"/>
  <c r="F2608" i="6"/>
  <c r="F2609" i="6"/>
  <c r="F2610" i="6"/>
  <c r="F2611" i="6"/>
  <c r="F2612" i="6"/>
  <c r="F2613" i="6"/>
  <c r="F2614" i="6"/>
  <c r="F2615" i="6"/>
  <c r="F2616" i="6"/>
  <c r="F2617" i="6"/>
  <c r="F2618" i="6"/>
  <c r="F2619" i="6"/>
  <c r="F2620" i="6"/>
  <c r="F2621" i="6"/>
  <c r="F2622" i="6"/>
  <c r="F2623" i="6"/>
  <c r="F2624" i="6"/>
  <c r="F2625" i="6"/>
  <c r="F2626" i="6"/>
  <c r="F2627" i="6"/>
  <c r="F2628" i="6"/>
  <c r="F2629" i="6"/>
  <c r="F2630" i="6"/>
  <c r="F2631" i="6"/>
  <c r="F2632" i="6"/>
  <c r="F2633" i="6"/>
  <c r="F2634" i="6"/>
  <c r="F2635" i="6"/>
  <c r="F2636" i="6"/>
  <c r="F2637" i="6"/>
  <c r="F2638" i="6"/>
  <c r="F2639" i="6"/>
  <c r="F2640" i="6"/>
  <c r="F2641" i="6"/>
  <c r="F2642" i="6"/>
  <c r="F2643" i="6"/>
  <c r="F2644" i="6"/>
  <c r="F2645" i="6"/>
  <c r="F2646" i="6"/>
  <c r="F2647" i="6"/>
  <c r="F2648" i="6"/>
  <c r="F2649" i="6"/>
  <c r="F2650" i="6"/>
  <c r="F2651" i="6"/>
  <c r="F2652" i="6"/>
  <c r="F2653" i="6"/>
  <c r="F2654" i="6"/>
  <c r="F2655" i="6"/>
  <c r="F2656" i="6"/>
  <c r="F2657" i="6"/>
  <c r="F2658" i="6"/>
  <c r="F2659" i="6"/>
  <c r="F2660" i="6"/>
  <c r="F2661" i="6"/>
  <c r="F2662" i="6"/>
  <c r="F2663" i="6"/>
  <c r="F2664" i="6"/>
  <c r="F2665" i="6"/>
  <c r="F2666" i="6"/>
  <c r="F2667" i="6"/>
  <c r="F2668" i="6"/>
  <c r="F2669" i="6"/>
  <c r="F2670" i="6"/>
  <c r="F2671" i="6"/>
  <c r="F2672" i="6"/>
  <c r="F2673" i="6"/>
  <c r="F2674" i="6"/>
  <c r="F2675" i="6"/>
  <c r="F2676" i="6"/>
  <c r="F2677" i="6"/>
  <c r="F2678" i="6"/>
  <c r="F2679" i="6"/>
  <c r="F2680" i="6"/>
  <c r="F2681" i="6"/>
  <c r="F2682" i="6"/>
  <c r="F2683" i="6"/>
  <c r="F2684" i="6"/>
  <c r="F2685" i="6"/>
  <c r="F2686" i="6"/>
  <c r="F2687" i="6"/>
  <c r="F2688" i="6"/>
  <c r="F2689" i="6"/>
  <c r="F2690" i="6"/>
  <c r="F2691" i="6"/>
  <c r="F2692" i="6"/>
  <c r="F2693" i="6"/>
  <c r="F2694" i="6"/>
  <c r="F2695" i="6"/>
  <c r="F2696" i="6"/>
  <c r="F2697" i="6"/>
  <c r="F2698" i="6"/>
  <c r="F2699" i="6"/>
  <c r="F2700" i="6"/>
  <c r="F2701" i="6"/>
  <c r="F2702" i="6"/>
  <c r="F2703" i="6"/>
  <c r="F2704" i="6"/>
  <c r="F2705" i="6"/>
  <c r="F2706" i="6"/>
  <c r="F2707" i="6"/>
  <c r="F2708" i="6"/>
  <c r="F2709" i="6"/>
  <c r="F2710" i="6"/>
  <c r="F2711" i="6"/>
  <c r="F2712" i="6"/>
  <c r="F2713" i="6"/>
  <c r="F2714" i="6"/>
  <c r="F2715" i="6"/>
  <c r="F2716" i="6"/>
  <c r="F2717" i="6"/>
  <c r="F2718" i="6"/>
  <c r="F2719" i="6"/>
  <c r="F2720" i="6"/>
  <c r="F2721" i="6"/>
  <c r="F2722" i="6"/>
  <c r="F2723" i="6"/>
  <c r="F2724" i="6"/>
  <c r="F2725" i="6"/>
  <c r="F2726" i="6"/>
  <c r="F2727" i="6"/>
  <c r="F2728" i="6"/>
  <c r="F2729" i="6"/>
  <c r="F2730" i="6"/>
  <c r="F2731" i="6"/>
  <c r="F2732" i="6"/>
  <c r="F2733" i="6"/>
  <c r="F2734" i="6"/>
  <c r="F2735" i="6"/>
  <c r="F2736" i="6"/>
  <c r="F2737" i="6"/>
  <c r="F2738" i="6"/>
  <c r="F2739" i="6"/>
  <c r="F2740" i="6"/>
  <c r="F2741" i="6"/>
  <c r="F2742" i="6"/>
  <c r="F2743" i="6"/>
  <c r="F2744" i="6"/>
  <c r="F2745" i="6"/>
  <c r="F2746" i="6"/>
  <c r="F2747" i="6"/>
  <c r="F2748" i="6"/>
  <c r="F2749" i="6"/>
  <c r="F2750" i="6"/>
  <c r="F2751" i="6"/>
  <c r="F2752" i="6"/>
  <c r="F2753" i="6"/>
  <c r="F2754" i="6"/>
  <c r="F2755" i="6"/>
  <c r="F2756" i="6"/>
  <c r="F2757" i="6"/>
  <c r="F2758" i="6"/>
  <c r="F2759" i="6"/>
  <c r="F2760" i="6"/>
  <c r="F2761" i="6"/>
  <c r="F2762" i="6"/>
  <c r="F2763" i="6"/>
  <c r="F2764" i="6"/>
  <c r="F2765" i="6"/>
  <c r="F2766" i="6"/>
  <c r="F2767" i="6"/>
  <c r="F2768" i="6"/>
  <c r="F2769" i="6"/>
  <c r="F2770" i="6"/>
  <c r="F2771" i="6"/>
  <c r="F2772" i="6"/>
  <c r="F2773" i="6"/>
  <c r="F2774" i="6"/>
  <c r="F2775" i="6"/>
  <c r="F2776" i="6"/>
  <c r="F2777" i="6"/>
  <c r="F2778" i="6"/>
  <c r="F2779" i="6"/>
  <c r="F2780" i="6"/>
  <c r="F2781" i="6"/>
  <c r="F2782" i="6"/>
  <c r="F2783" i="6"/>
  <c r="F2784" i="6"/>
  <c r="F2785" i="6"/>
  <c r="F2786" i="6"/>
  <c r="F2787" i="6"/>
  <c r="F2788" i="6"/>
  <c r="F2789" i="6"/>
  <c r="F2790" i="6"/>
  <c r="F2791" i="6"/>
  <c r="F2792" i="6"/>
  <c r="F2793" i="6"/>
  <c r="F2794" i="6"/>
  <c r="F2795" i="6"/>
  <c r="F2796" i="6"/>
  <c r="F2797" i="6"/>
  <c r="F2798" i="6"/>
  <c r="F2799" i="6"/>
  <c r="F2800" i="6"/>
  <c r="F2801" i="6"/>
  <c r="F2802" i="6"/>
  <c r="F2803" i="6"/>
  <c r="F2804" i="6"/>
  <c r="F2805" i="6"/>
  <c r="F2806" i="6"/>
  <c r="F2807" i="6"/>
  <c r="F2808" i="6"/>
  <c r="F2809" i="6"/>
  <c r="F2810" i="6"/>
  <c r="F2811" i="6"/>
  <c r="F2812" i="6"/>
  <c r="F2813" i="6"/>
  <c r="F2814" i="6"/>
  <c r="F2815" i="6"/>
  <c r="F2816" i="6"/>
  <c r="F2817" i="6"/>
  <c r="F2818" i="6"/>
  <c r="F2819" i="6"/>
  <c r="F2820" i="6"/>
  <c r="F2821" i="6"/>
  <c r="F2822" i="6"/>
  <c r="F2823" i="6"/>
  <c r="F2824" i="6"/>
  <c r="F2825" i="6"/>
  <c r="F2826" i="6"/>
  <c r="F2827" i="6"/>
  <c r="F2828" i="6"/>
  <c r="F2829" i="6"/>
  <c r="F2830" i="6"/>
  <c r="F2831" i="6"/>
  <c r="F2832" i="6"/>
  <c r="F2833" i="6"/>
  <c r="F2834" i="6"/>
  <c r="F2835" i="6"/>
  <c r="F2836" i="6"/>
  <c r="F2837" i="6"/>
  <c r="F2838" i="6"/>
  <c r="F2839" i="6"/>
  <c r="F2840" i="6"/>
  <c r="F2841" i="6"/>
  <c r="F2842" i="6"/>
  <c r="F2843" i="6"/>
  <c r="F2844" i="6"/>
  <c r="F2845" i="6"/>
  <c r="F2846" i="6"/>
  <c r="F2847" i="6"/>
  <c r="F2848" i="6"/>
  <c r="F2849" i="6"/>
  <c r="F2850" i="6"/>
  <c r="F2851" i="6"/>
  <c r="F2852" i="6"/>
  <c r="F2853" i="6"/>
  <c r="F2854" i="6"/>
  <c r="F2855" i="6"/>
  <c r="F2856" i="6"/>
  <c r="F2857" i="6"/>
  <c r="F2858" i="6"/>
  <c r="F2859" i="6"/>
  <c r="F2860" i="6"/>
  <c r="F2861" i="6"/>
  <c r="F2862" i="6"/>
  <c r="F2863" i="6"/>
  <c r="F2864" i="6"/>
  <c r="F2865" i="6"/>
  <c r="F2866" i="6"/>
  <c r="F2867" i="6"/>
  <c r="F2868" i="6"/>
  <c r="F2869" i="6"/>
  <c r="F2870" i="6"/>
  <c r="F2871" i="6"/>
  <c r="F2872" i="6"/>
  <c r="F2873" i="6"/>
  <c r="F2874" i="6"/>
  <c r="F2875" i="6"/>
  <c r="F2876" i="6"/>
  <c r="F2877" i="6"/>
  <c r="F2878" i="6"/>
  <c r="F2879" i="6"/>
  <c r="F2880" i="6"/>
  <c r="F2881" i="6"/>
  <c r="F2882" i="6"/>
  <c r="F2883" i="6"/>
  <c r="F2884" i="6"/>
  <c r="F2885" i="6"/>
  <c r="F2886" i="6"/>
  <c r="F2887" i="6"/>
  <c r="F2888" i="6"/>
  <c r="F2889" i="6"/>
  <c r="F2890" i="6"/>
  <c r="F2891" i="6"/>
  <c r="F2892" i="6"/>
  <c r="F2893" i="6"/>
  <c r="F2894" i="6"/>
  <c r="F2895" i="6"/>
  <c r="F2896" i="6"/>
  <c r="F2897" i="6"/>
  <c r="F2898" i="6"/>
  <c r="F2899" i="6"/>
  <c r="F2900" i="6"/>
  <c r="F2901" i="6"/>
  <c r="F2902" i="6"/>
  <c r="F2903" i="6"/>
  <c r="F2904" i="6"/>
  <c r="F2905" i="6"/>
  <c r="F2906" i="6"/>
  <c r="F2907" i="6"/>
  <c r="F2908" i="6"/>
  <c r="F2909" i="6"/>
  <c r="F2910" i="6"/>
  <c r="F2911" i="6"/>
  <c r="F2912" i="6"/>
  <c r="F2913" i="6"/>
  <c r="F2914" i="6"/>
  <c r="F2915" i="6"/>
  <c r="F2916" i="6"/>
  <c r="F2917" i="6"/>
  <c r="F2918" i="6"/>
  <c r="F2919" i="6"/>
  <c r="F2920" i="6"/>
  <c r="F2921" i="6"/>
  <c r="F2922" i="6"/>
  <c r="F2923" i="6"/>
  <c r="F2924" i="6"/>
  <c r="F2925" i="6"/>
  <c r="F2926" i="6"/>
  <c r="F2927" i="6"/>
  <c r="F2928" i="6"/>
  <c r="F2929" i="6"/>
  <c r="F2930" i="6"/>
  <c r="F2931" i="6"/>
  <c r="F2932" i="6"/>
  <c r="F2933" i="6"/>
  <c r="F2934" i="6"/>
  <c r="F2935" i="6"/>
  <c r="F2936" i="6"/>
  <c r="F2937" i="6"/>
  <c r="F2938" i="6"/>
  <c r="F2939" i="6"/>
  <c r="F2940" i="6"/>
  <c r="F2941" i="6"/>
  <c r="F2942" i="6"/>
  <c r="F2943" i="6"/>
  <c r="F2944" i="6"/>
  <c r="F2945" i="6"/>
  <c r="F2946" i="6"/>
  <c r="F2947" i="6"/>
  <c r="F2948" i="6"/>
  <c r="F2949" i="6"/>
  <c r="F2950" i="6"/>
  <c r="F2951" i="6"/>
  <c r="F2952" i="6"/>
  <c r="F2953" i="6"/>
  <c r="F2954" i="6"/>
  <c r="F2955" i="6"/>
  <c r="F2956" i="6"/>
  <c r="F2957" i="6"/>
  <c r="F2958" i="6"/>
  <c r="F2959" i="6"/>
  <c r="F2960" i="6"/>
  <c r="F2961" i="6"/>
  <c r="F2962" i="6"/>
  <c r="F2963" i="6"/>
  <c r="F2964" i="6"/>
  <c r="F2965" i="6"/>
  <c r="F2966" i="6"/>
  <c r="F2967" i="6"/>
  <c r="F2968" i="6"/>
  <c r="F2969" i="6"/>
  <c r="F2970" i="6"/>
  <c r="F2971" i="6"/>
  <c r="F2972" i="6"/>
  <c r="F2973" i="6"/>
  <c r="F2974" i="6"/>
  <c r="F2975" i="6"/>
  <c r="F2976" i="6"/>
  <c r="F2977" i="6"/>
  <c r="F2978" i="6"/>
  <c r="F2979" i="6"/>
  <c r="F2980" i="6"/>
  <c r="F2981" i="6"/>
  <c r="F2982" i="6"/>
  <c r="F2983" i="6"/>
  <c r="F2984" i="6"/>
  <c r="F2985" i="6"/>
  <c r="F2986" i="6"/>
  <c r="F2987" i="6"/>
  <c r="F2988" i="6"/>
  <c r="F2989" i="6"/>
  <c r="F2990" i="6"/>
  <c r="F2991" i="6"/>
  <c r="F2992" i="6"/>
  <c r="F2993" i="6"/>
  <c r="F2994" i="6"/>
  <c r="F2995" i="6"/>
  <c r="F2996" i="6"/>
  <c r="F2997" i="6"/>
  <c r="F2998" i="6"/>
  <c r="F2999" i="6"/>
  <c r="F3000" i="6"/>
  <c r="F3001" i="6"/>
  <c r="F3002" i="6"/>
  <c r="F3003" i="6"/>
  <c r="F3004" i="6"/>
  <c r="F3005" i="6"/>
  <c r="F3006" i="6"/>
  <c r="F3007" i="6"/>
  <c r="F3008" i="6"/>
  <c r="F3009" i="6"/>
  <c r="F3010" i="6"/>
  <c r="F3011" i="6"/>
  <c r="F3012" i="6"/>
  <c r="F3013" i="6"/>
  <c r="F3014" i="6"/>
  <c r="F3015" i="6"/>
  <c r="F3016" i="6"/>
  <c r="F3017" i="6"/>
  <c r="F3018" i="6"/>
  <c r="F3019" i="6"/>
  <c r="F3020" i="6"/>
  <c r="F3021" i="6"/>
  <c r="F3022" i="6"/>
  <c r="F3023" i="6"/>
  <c r="F3024" i="6"/>
  <c r="F3025" i="6"/>
  <c r="F3026" i="6"/>
  <c r="F3027" i="6"/>
  <c r="F3028" i="6"/>
  <c r="F3029" i="6"/>
  <c r="F3030" i="6"/>
  <c r="F3031" i="6"/>
  <c r="F3032" i="6"/>
  <c r="F3033" i="6"/>
  <c r="F3034" i="6"/>
  <c r="F3035" i="6"/>
  <c r="F3036" i="6"/>
  <c r="F3037" i="6"/>
  <c r="F3038" i="6"/>
  <c r="F3039" i="6"/>
  <c r="F3040" i="6"/>
  <c r="F3041" i="6"/>
  <c r="F3042" i="6"/>
  <c r="F3043" i="6"/>
  <c r="F3044" i="6"/>
  <c r="F3045" i="6"/>
  <c r="F3046" i="6"/>
  <c r="F3047" i="6"/>
  <c r="F3048" i="6"/>
  <c r="F3049" i="6"/>
  <c r="F3050" i="6"/>
  <c r="F3051" i="6"/>
  <c r="F3052" i="6"/>
  <c r="F3053" i="6"/>
  <c r="F3054" i="6"/>
  <c r="F3055" i="6"/>
  <c r="F3056" i="6"/>
  <c r="F3057" i="6"/>
  <c r="F3058" i="6"/>
  <c r="F3059" i="6"/>
  <c r="F3060" i="6"/>
  <c r="F3061" i="6"/>
  <c r="F3062" i="6"/>
  <c r="F3063" i="6"/>
  <c r="F3064" i="6"/>
  <c r="F3065" i="6"/>
  <c r="F3066" i="6"/>
  <c r="F3067" i="6"/>
  <c r="F3068" i="6"/>
  <c r="F3069" i="6"/>
  <c r="F3070" i="6"/>
  <c r="F3071" i="6"/>
  <c r="F3072" i="6"/>
  <c r="F3073" i="6"/>
  <c r="F3074" i="6"/>
  <c r="F3075" i="6"/>
  <c r="F3076" i="6"/>
  <c r="F3077" i="6"/>
  <c r="F3078" i="6"/>
  <c r="F3079" i="6"/>
  <c r="F3080" i="6"/>
  <c r="F3081" i="6"/>
  <c r="F3082" i="6"/>
  <c r="F3083" i="6"/>
  <c r="F3084" i="6"/>
  <c r="F3085" i="6"/>
  <c r="F3086" i="6"/>
  <c r="F3087" i="6"/>
  <c r="F3088" i="6"/>
  <c r="F3089" i="6"/>
  <c r="F3090" i="6"/>
  <c r="F3091" i="6"/>
  <c r="F3092" i="6"/>
  <c r="F3093" i="6"/>
  <c r="F3094" i="6"/>
  <c r="F3095" i="6"/>
  <c r="F3096" i="6"/>
  <c r="F3097" i="6"/>
  <c r="F3098" i="6"/>
  <c r="F3099" i="6"/>
  <c r="F3100" i="6"/>
  <c r="F3101" i="6"/>
  <c r="F3102" i="6"/>
  <c r="F3103" i="6"/>
  <c r="F3104" i="6"/>
  <c r="F3105" i="6"/>
  <c r="F3106" i="6"/>
  <c r="F3107" i="6"/>
  <c r="F3108" i="6"/>
  <c r="F3109" i="6"/>
  <c r="F3110" i="6"/>
  <c r="F3111" i="6"/>
  <c r="F3112" i="6"/>
  <c r="F3113" i="6"/>
  <c r="F3114" i="6"/>
  <c r="F3115" i="6"/>
  <c r="F3116" i="6"/>
  <c r="F3117" i="6"/>
  <c r="F3118" i="6"/>
  <c r="F3119" i="6"/>
  <c r="F3120" i="6"/>
  <c r="F3121" i="6"/>
  <c r="F3122" i="6"/>
  <c r="F3123" i="6"/>
  <c r="F3124" i="6"/>
  <c r="F3125" i="6"/>
  <c r="F3126" i="6"/>
  <c r="F3127" i="6"/>
  <c r="F3128" i="6"/>
  <c r="F3129" i="6"/>
  <c r="F3130" i="6"/>
  <c r="F3131" i="6"/>
  <c r="F3132" i="6"/>
  <c r="F3133" i="6"/>
  <c r="F3134" i="6"/>
  <c r="F3135" i="6"/>
  <c r="F3136" i="6"/>
  <c r="F3137" i="6"/>
  <c r="F3138" i="6"/>
  <c r="F3139" i="6"/>
  <c r="F3140" i="6"/>
  <c r="F3141" i="6"/>
  <c r="F3142" i="6"/>
  <c r="F3143" i="6"/>
  <c r="F3144" i="6"/>
  <c r="F3145" i="6"/>
  <c r="F3146" i="6"/>
  <c r="F3147" i="6"/>
  <c r="F3148" i="6"/>
  <c r="F3149" i="6"/>
  <c r="F3150" i="6"/>
  <c r="F3151" i="6"/>
  <c r="F3152" i="6"/>
  <c r="F3153" i="6"/>
  <c r="F3154" i="6"/>
  <c r="F3155" i="6"/>
  <c r="F3156" i="6"/>
  <c r="F3157" i="6"/>
  <c r="F3158" i="6"/>
  <c r="F3159" i="6"/>
  <c r="F3160" i="6"/>
  <c r="F3161" i="6"/>
  <c r="F3162" i="6"/>
  <c r="F3163" i="6"/>
  <c r="F3164" i="6"/>
  <c r="F3165" i="6"/>
  <c r="F3166" i="6"/>
  <c r="F3167" i="6"/>
  <c r="F3168" i="6"/>
  <c r="F3169" i="6"/>
  <c r="F3170" i="6"/>
  <c r="F3171" i="6"/>
  <c r="F3172" i="6"/>
  <c r="F3173" i="6"/>
  <c r="F3174" i="6"/>
  <c r="F3175" i="6"/>
  <c r="F3176" i="6"/>
  <c r="F3177" i="6"/>
  <c r="F3178" i="6"/>
  <c r="F3179" i="6"/>
  <c r="F3180" i="6"/>
  <c r="F3181" i="6"/>
  <c r="F3182" i="6"/>
  <c r="F3183" i="6"/>
  <c r="F3184" i="6"/>
  <c r="F3185" i="6"/>
  <c r="F3186" i="6"/>
  <c r="F3187" i="6"/>
  <c r="F3188" i="6"/>
  <c r="F3189" i="6"/>
  <c r="F3190" i="6"/>
  <c r="F3191" i="6"/>
  <c r="F3192" i="6"/>
  <c r="F3193" i="6"/>
  <c r="F3194" i="6"/>
  <c r="F3195" i="6"/>
  <c r="F3196" i="6"/>
  <c r="F3197" i="6"/>
  <c r="F3198" i="6"/>
  <c r="F3199" i="6"/>
  <c r="F3200" i="6"/>
  <c r="F3201" i="6"/>
  <c r="F3202" i="6"/>
  <c r="F3203" i="6"/>
  <c r="F3204" i="6"/>
  <c r="F3205" i="6"/>
  <c r="F3206" i="6"/>
  <c r="F3207" i="6"/>
  <c r="F3208" i="6"/>
  <c r="F3209" i="6"/>
  <c r="F3210" i="6"/>
  <c r="F3211" i="6"/>
  <c r="F3212" i="6"/>
  <c r="F3213" i="6"/>
  <c r="F3214" i="6"/>
  <c r="F3215" i="6"/>
  <c r="F3216" i="6"/>
  <c r="F3217" i="6"/>
  <c r="F3218" i="6"/>
  <c r="F3219" i="6"/>
  <c r="F3220" i="6"/>
  <c r="F3221" i="6"/>
  <c r="F3222" i="6"/>
  <c r="F3223" i="6"/>
  <c r="F3224" i="6"/>
  <c r="F3225" i="6"/>
  <c r="F3226" i="6"/>
  <c r="F3227" i="6"/>
  <c r="F3228" i="6"/>
  <c r="F3229" i="6"/>
  <c r="F3230" i="6"/>
  <c r="F3231" i="6"/>
  <c r="F3232" i="6"/>
  <c r="F3233" i="6"/>
  <c r="F3234" i="6"/>
  <c r="F3235" i="6"/>
  <c r="F3236" i="6"/>
  <c r="F3237" i="6"/>
  <c r="F3238" i="6"/>
  <c r="F3239" i="6"/>
  <c r="F3240" i="6"/>
  <c r="F3241" i="6"/>
  <c r="F3242" i="6"/>
  <c r="F3243" i="6"/>
  <c r="F3244" i="6"/>
  <c r="F3245" i="6"/>
  <c r="F3246" i="6"/>
  <c r="F3247" i="6"/>
  <c r="F3248" i="6"/>
  <c r="F3249" i="6"/>
  <c r="F3250" i="6"/>
  <c r="F3251" i="6"/>
  <c r="F3252" i="6"/>
  <c r="F3253" i="6"/>
  <c r="F3254" i="6"/>
  <c r="F3255" i="6"/>
  <c r="F3256" i="6"/>
  <c r="F3257" i="6"/>
  <c r="F3258" i="6"/>
  <c r="F3259" i="6"/>
  <c r="F3260" i="6"/>
  <c r="F3261" i="6"/>
  <c r="F3262" i="6"/>
  <c r="F3263" i="6"/>
  <c r="F3264" i="6"/>
  <c r="F3265" i="6"/>
  <c r="F3266" i="6"/>
  <c r="F3267" i="6"/>
  <c r="F3268" i="6"/>
  <c r="F3269" i="6"/>
  <c r="F3270" i="6"/>
  <c r="F3271" i="6"/>
  <c r="F3272" i="6"/>
  <c r="F3273" i="6"/>
  <c r="F3274" i="6"/>
  <c r="F3275" i="6"/>
  <c r="F3276" i="6"/>
  <c r="F3277" i="6"/>
  <c r="F3278" i="6"/>
  <c r="F3279" i="6"/>
  <c r="F3280" i="6"/>
  <c r="F3281" i="6"/>
  <c r="F3282" i="6"/>
  <c r="F3283" i="6"/>
  <c r="F3284" i="6"/>
  <c r="F3285" i="6"/>
  <c r="F3286" i="6"/>
  <c r="F3287" i="6"/>
  <c r="F3288" i="6"/>
  <c r="F3289" i="6"/>
  <c r="F3290" i="6"/>
  <c r="F3291" i="6"/>
  <c r="F3292" i="6"/>
  <c r="F3293" i="6"/>
  <c r="F3294" i="6"/>
  <c r="F3295" i="6"/>
  <c r="F3296" i="6"/>
  <c r="F3297" i="6"/>
  <c r="F3298" i="6"/>
  <c r="F3299" i="6"/>
  <c r="F3300" i="6"/>
  <c r="F3301" i="6"/>
  <c r="F3302" i="6"/>
  <c r="F3303" i="6"/>
  <c r="F3304" i="6"/>
  <c r="F3305" i="6"/>
  <c r="F3306" i="6"/>
  <c r="F3307" i="6"/>
  <c r="F3308" i="6"/>
  <c r="F3309" i="6"/>
  <c r="F3310" i="6"/>
  <c r="F3311" i="6"/>
  <c r="F3312" i="6"/>
  <c r="F3313" i="6"/>
  <c r="F3314" i="6"/>
  <c r="F3315" i="6"/>
  <c r="F3316" i="6"/>
  <c r="F3317" i="6"/>
  <c r="F3318" i="6"/>
  <c r="F3319" i="6"/>
  <c r="F3320" i="6"/>
  <c r="F3321" i="6"/>
  <c r="F3322" i="6"/>
  <c r="F3323" i="6"/>
  <c r="F3324" i="6"/>
  <c r="F3325" i="6"/>
  <c r="F3326" i="6"/>
  <c r="F3327" i="6"/>
  <c r="F3328" i="6"/>
  <c r="F3329" i="6"/>
  <c r="F3330" i="6"/>
  <c r="F3331" i="6"/>
  <c r="F3332" i="6"/>
  <c r="F3333" i="6"/>
  <c r="F3334" i="6"/>
  <c r="F3335" i="6"/>
  <c r="F3336" i="6"/>
  <c r="F3337" i="6"/>
  <c r="F3338" i="6"/>
  <c r="F3339" i="6"/>
  <c r="F3340" i="6"/>
  <c r="F3341" i="6"/>
  <c r="F3342" i="6"/>
  <c r="F3343" i="6"/>
  <c r="F3344" i="6"/>
  <c r="F3345" i="6"/>
  <c r="F3346" i="6"/>
  <c r="F3347" i="6"/>
  <c r="F3348" i="6"/>
  <c r="F3349" i="6"/>
  <c r="F3350" i="6"/>
  <c r="F3351" i="6"/>
  <c r="F3352" i="6"/>
  <c r="F3353" i="6"/>
  <c r="F3354" i="6"/>
  <c r="F3355" i="6"/>
  <c r="F3356" i="6"/>
  <c r="F3357" i="6"/>
  <c r="F3358" i="6"/>
  <c r="F3359" i="6"/>
  <c r="F3360" i="6"/>
  <c r="F3361" i="6"/>
  <c r="F3362" i="6"/>
  <c r="F3363" i="6"/>
  <c r="F3364" i="6"/>
  <c r="F3365" i="6"/>
  <c r="F3366" i="6"/>
  <c r="F3367" i="6"/>
  <c r="F3368" i="6"/>
  <c r="F3369" i="6"/>
  <c r="F3370" i="6"/>
  <c r="F3371" i="6"/>
  <c r="F3372" i="6"/>
  <c r="F3373" i="6"/>
  <c r="F3374" i="6"/>
  <c r="F3375" i="6"/>
  <c r="F3376" i="6"/>
  <c r="F3377" i="6"/>
  <c r="F3378" i="6"/>
  <c r="F3379" i="6"/>
  <c r="F3380" i="6"/>
  <c r="F3381" i="6"/>
  <c r="F3382" i="6"/>
  <c r="F3383" i="6"/>
  <c r="F3384" i="6"/>
  <c r="F3385" i="6"/>
  <c r="F3386" i="6"/>
  <c r="F3387" i="6"/>
  <c r="F3388" i="6"/>
  <c r="F3389" i="6"/>
  <c r="F3390" i="6"/>
  <c r="F3391" i="6"/>
  <c r="F3392" i="6"/>
  <c r="F3393" i="6"/>
  <c r="F3394" i="6"/>
  <c r="F3395" i="6"/>
  <c r="F3396" i="6"/>
  <c r="F3397" i="6"/>
  <c r="F3398" i="6"/>
  <c r="F3399" i="6"/>
  <c r="F3400" i="6"/>
  <c r="F3401" i="6"/>
  <c r="F3402" i="6"/>
  <c r="F3403" i="6"/>
  <c r="F3404" i="6"/>
  <c r="F3405" i="6"/>
  <c r="F3406" i="6"/>
  <c r="F3407" i="6"/>
  <c r="F3408" i="6"/>
  <c r="F3409" i="6"/>
  <c r="F3410" i="6"/>
  <c r="F3411" i="6"/>
  <c r="F3412" i="6"/>
  <c r="F3413" i="6"/>
  <c r="F3414" i="6"/>
  <c r="F3415" i="6"/>
  <c r="F3416" i="6"/>
  <c r="F3417" i="6"/>
  <c r="F3418" i="6"/>
  <c r="F3419" i="6"/>
  <c r="F3420" i="6"/>
  <c r="F3421" i="6"/>
  <c r="F3422" i="6"/>
  <c r="F3423" i="6"/>
  <c r="F3424" i="6"/>
  <c r="F3425" i="6"/>
  <c r="F3426" i="6"/>
  <c r="F3427" i="6"/>
  <c r="F3428" i="6"/>
  <c r="F3429" i="6"/>
  <c r="F3430" i="6"/>
  <c r="F3431" i="6"/>
  <c r="F3432" i="6"/>
  <c r="F3433" i="6"/>
  <c r="F3434" i="6"/>
  <c r="F3435" i="6"/>
  <c r="F3436" i="6"/>
  <c r="F3437" i="6"/>
  <c r="F3438" i="6"/>
  <c r="F3439" i="6"/>
  <c r="F3440" i="6"/>
  <c r="F3441" i="6"/>
  <c r="F3442" i="6"/>
  <c r="F3443" i="6"/>
  <c r="F3444" i="6"/>
  <c r="F3445" i="6"/>
  <c r="F3446" i="6"/>
  <c r="F3447" i="6"/>
  <c r="F3448" i="6"/>
  <c r="F3449" i="6"/>
  <c r="F3450" i="6"/>
  <c r="F3451" i="6"/>
  <c r="F3452" i="6"/>
  <c r="F3453" i="6"/>
  <c r="F3454" i="6"/>
  <c r="F3455" i="6"/>
  <c r="F3456" i="6"/>
  <c r="F3457" i="6"/>
  <c r="F3458" i="6"/>
  <c r="F3459" i="6"/>
  <c r="F3460" i="6"/>
  <c r="F3461" i="6"/>
  <c r="F3462" i="6"/>
  <c r="F3463" i="6"/>
  <c r="F3464" i="6"/>
  <c r="F3465" i="6"/>
  <c r="F3466" i="6"/>
  <c r="F3467" i="6"/>
  <c r="F3468" i="6"/>
  <c r="F3469" i="6"/>
  <c r="F3470" i="6"/>
  <c r="F3471" i="6"/>
  <c r="F3472" i="6"/>
  <c r="F3473" i="6"/>
  <c r="F3474" i="6"/>
  <c r="F3475" i="6"/>
  <c r="F3476" i="6"/>
  <c r="F3477" i="6"/>
  <c r="F3478" i="6"/>
  <c r="F3479" i="6"/>
  <c r="F3480" i="6"/>
  <c r="F3481" i="6"/>
  <c r="F3482" i="6"/>
  <c r="F3483" i="6"/>
  <c r="F3484" i="6"/>
  <c r="F3485" i="6"/>
  <c r="F3486" i="6"/>
  <c r="F3487" i="6"/>
  <c r="F3488" i="6"/>
  <c r="F3489" i="6"/>
  <c r="F3490" i="6"/>
  <c r="F3491" i="6"/>
  <c r="F3492" i="6"/>
  <c r="F3493" i="6"/>
  <c r="F3494" i="6"/>
  <c r="F3495" i="6"/>
  <c r="F3496" i="6"/>
  <c r="F3497" i="6"/>
  <c r="F3498" i="6"/>
  <c r="F3499" i="6"/>
  <c r="F3500" i="6"/>
  <c r="F3501" i="6"/>
  <c r="F3502" i="6"/>
  <c r="F3503" i="6"/>
  <c r="F3504" i="6"/>
  <c r="F3505" i="6"/>
  <c r="F3506" i="6"/>
  <c r="F3507" i="6"/>
  <c r="F3508" i="6"/>
  <c r="F3509" i="6"/>
  <c r="F3510" i="6"/>
  <c r="F3511" i="6"/>
  <c r="F3512" i="6"/>
  <c r="F3513" i="6"/>
  <c r="F3514" i="6"/>
  <c r="F3515" i="6"/>
  <c r="F3516" i="6"/>
  <c r="F3517" i="6"/>
  <c r="F3518" i="6"/>
  <c r="F3519" i="6"/>
  <c r="F3520" i="6"/>
  <c r="F3521" i="6"/>
  <c r="F3522" i="6"/>
  <c r="F3523" i="6"/>
  <c r="F3524" i="6"/>
  <c r="F3525" i="6"/>
  <c r="F3526" i="6"/>
  <c r="F3527" i="6"/>
  <c r="F3528" i="6"/>
  <c r="F3529" i="6"/>
  <c r="F3530" i="6"/>
  <c r="F3531" i="6"/>
  <c r="F3532" i="6"/>
  <c r="F3533" i="6"/>
  <c r="F3534" i="6"/>
  <c r="F3535" i="6"/>
  <c r="F3536" i="6"/>
  <c r="F3537" i="6"/>
  <c r="F3538" i="6"/>
  <c r="F3539" i="6"/>
  <c r="F3540" i="6"/>
  <c r="F3541" i="6"/>
  <c r="F3542" i="6"/>
  <c r="F3543" i="6"/>
  <c r="F3544" i="6"/>
  <c r="F3545" i="6"/>
  <c r="F3546" i="6"/>
  <c r="F3547" i="6"/>
  <c r="F3548" i="6"/>
  <c r="F3549" i="6"/>
  <c r="F3550" i="6"/>
  <c r="F3551" i="6"/>
  <c r="F3552" i="6"/>
  <c r="F3553" i="6"/>
  <c r="F3554" i="6"/>
  <c r="F3555" i="6"/>
  <c r="F3556" i="6"/>
  <c r="F3557" i="6"/>
  <c r="F3558" i="6"/>
  <c r="F3559" i="6"/>
  <c r="F3560" i="6"/>
  <c r="F3561" i="6"/>
  <c r="F3562" i="6"/>
  <c r="F3563" i="6"/>
  <c r="F3564" i="6"/>
  <c r="F3565" i="6"/>
  <c r="F3566" i="6"/>
  <c r="F3567" i="6"/>
  <c r="F3568" i="6"/>
  <c r="F3569" i="6"/>
  <c r="F3570" i="6"/>
  <c r="F3571" i="6"/>
  <c r="F3572" i="6"/>
  <c r="F3573" i="6"/>
  <c r="F3574" i="6"/>
  <c r="F3575" i="6"/>
  <c r="F3576" i="6"/>
  <c r="F3577" i="6"/>
  <c r="F3578" i="6"/>
  <c r="F3579" i="6"/>
  <c r="F3580" i="6"/>
  <c r="F3581" i="6"/>
  <c r="F3582" i="6"/>
  <c r="F3583" i="6"/>
  <c r="F3584" i="6"/>
  <c r="F3585" i="6"/>
  <c r="F3586" i="6"/>
  <c r="F3587" i="6"/>
  <c r="F3588" i="6"/>
  <c r="F3589" i="6"/>
  <c r="F3590" i="6"/>
  <c r="F3591" i="6"/>
  <c r="F3592" i="6"/>
  <c r="F3593" i="6"/>
  <c r="F3594" i="6"/>
  <c r="F3595" i="6"/>
  <c r="F3596" i="6"/>
  <c r="F3597" i="6"/>
  <c r="F3598" i="6"/>
  <c r="F3599" i="6"/>
  <c r="F3600" i="6"/>
  <c r="F3601" i="6"/>
  <c r="F3602" i="6"/>
  <c r="F3603" i="6"/>
  <c r="F3604" i="6"/>
  <c r="F3605" i="6"/>
  <c r="F3606" i="6"/>
  <c r="F3607" i="6"/>
  <c r="F3608" i="6"/>
  <c r="F3609" i="6"/>
  <c r="F3610" i="6"/>
  <c r="F3611" i="6"/>
  <c r="F3612" i="6"/>
  <c r="F3613" i="6"/>
  <c r="F3614" i="6"/>
  <c r="F3615" i="6"/>
  <c r="F3616" i="6"/>
  <c r="F3617" i="6"/>
  <c r="F3618" i="6"/>
  <c r="F3619" i="6"/>
  <c r="F3620" i="6"/>
  <c r="F3621" i="6"/>
  <c r="F3622" i="6"/>
  <c r="F3623" i="6"/>
  <c r="F3624" i="6"/>
  <c r="F3625" i="6"/>
  <c r="F3626" i="6"/>
  <c r="F3627" i="6"/>
  <c r="F3628" i="6"/>
  <c r="F3629" i="6"/>
  <c r="F3630" i="6"/>
  <c r="F3631" i="6"/>
  <c r="F3632" i="6"/>
  <c r="F3633" i="6"/>
  <c r="F3634" i="6"/>
  <c r="F3635" i="6"/>
  <c r="F3636" i="6"/>
  <c r="F3637" i="6"/>
  <c r="F3638" i="6"/>
  <c r="F3639" i="6"/>
  <c r="F3640" i="6"/>
  <c r="F3641" i="6"/>
  <c r="F3642" i="6"/>
  <c r="F3643" i="6"/>
  <c r="F3644" i="6"/>
  <c r="F3645" i="6"/>
  <c r="F3646" i="6"/>
  <c r="F3647" i="6"/>
  <c r="F3648" i="6"/>
  <c r="F3649" i="6"/>
  <c r="F3650" i="6"/>
  <c r="F3651" i="6"/>
  <c r="F3652" i="6"/>
  <c r="F3653" i="6"/>
  <c r="F3654" i="6"/>
  <c r="F3655" i="6"/>
  <c r="F3656" i="6"/>
  <c r="F3657" i="6"/>
  <c r="F3658" i="6"/>
  <c r="F3659" i="6"/>
  <c r="F3660" i="6"/>
  <c r="F3661" i="6"/>
  <c r="F3662" i="6"/>
  <c r="F3663" i="6"/>
  <c r="F3664" i="6"/>
  <c r="F3665" i="6"/>
  <c r="F3666" i="6"/>
  <c r="F3667" i="6"/>
  <c r="F3668" i="6"/>
  <c r="F3669" i="6"/>
  <c r="F3670" i="6"/>
  <c r="F3671" i="6"/>
  <c r="F3672" i="6"/>
  <c r="F3673" i="6"/>
  <c r="F3674" i="6"/>
  <c r="F3675" i="6"/>
  <c r="F3676" i="6"/>
  <c r="F3677" i="6"/>
  <c r="F3678" i="6"/>
  <c r="F3679" i="6"/>
  <c r="F3680" i="6"/>
  <c r="F3681" i="6"/>
  <c r="F3682" i="6"/>
  <c r="F3683" i="6"/>
  <c r="F3684" i="6"/>
  <c r="F3685" i="6"/>
  <c r="F3686" i="6"/>
  <c r="F3687" i="6"/>
  <c r="F3688" i="6"/>
  <c r="F3689" i="6"/>
  <c r="F3690" i="6"/>
  <c r="F3691" i="6"/>
  <c r="F3692" i="6"/>
  <c r="F3693" i="6"/>
  <c r="F3694" i="6"/>
  <c r="F3695" i="6"/>
  <c r="F3696" i="6"/>
  <c r="F3697" i="6"/>
  <c r="F3698" i="6"/>
  <c r="F3699" i="6"/>
  <c r="F3700" i="6"/>
  <c r="F3701" i="6"/>
  <c r="F3702" i="6"/>
  <c r="F3703" i="6"/>
  <c r="F3704" i="6"/>
  <c r="F3705" i="6"/>
  <c r="F3706" i="6"/>
  <c r="F3707" i="6"/>
  <c r="F3708" i="6"/>
  <c r="F3709" i="6"/>
  <c r="F3710" i="6"/>
  <c r="F3711" i="6"/>
  <c r="F3712" i="6"/>
  <c r="F3713" i="6"/>
  <c r="F3714" i="6"/>
  <c r="F3715" i="6"/>
  <c r="F3716" i="6"/>
  <c r="F3717" i="6"/>
  <c r="F3718" i="6"/>
  <c r="F3719" i="6"/>
  <c r="F3720" i="6"/>
  <c r="F3721" i="6"/>
  <c r="F3722" i="6"/>
  <c r="F3723" i="6"/>
  <c r="F3724" i="6"/>
  <c r="F3725" i="6"/>
  <c r="F3726" i="6"/>
  <c r="F3727" i="6"/>
  <c r="F3728" i="6"/>
  <c r="F3729" i="6"/>
  <c r="F3730" i="6"/>
  <c r="F3731" i="6"/>
  <c r="F3732" i="6"/>
  <c r="F3733" i="6"/>
  <c r="F3734" i="6"/>
  <c r="F3735" i="6"/>
  <c r="F3736" i="6"/>
  <c r="F3737" i="6"/>
  <c r="F3738" i="6"/>
  <c r="F3739" i="6"/>
  <c r="F3740" i="6"/>
  <c r="F3741" i="6"/>
  <c r="F3742" i="6"/>
  <c r="F3743" i="6"/>
  <c r="F3744" i="6"/>
  <c r="F3745" i="6"/>
  <c r="F3746" i="6"/>
  <c r="F3747" i="6"/>
  <c r="F3748" i="6"/>
  <c r="F3749" i="6"/>
  <c r="F3750" i="6"/>
  <c r="F3751" i="6"/>
  <c r="F3752" i="6"/>
  <c r="F3753" i="6"/>
  <c r="F3754" i="6"/>
  <c r="F3755" i="6"/>
  <c r="F3756" i="6"/>
  <c r="F3757" i="6"/>
  <c r="F3758" i="6"/>
  <c r="F3759" i="6"/>
  <c r="F3760" i="6"/>
  <c r="F3761" i="6"/>
  <c r="F3762" i="6"/>
  <c r="F3763" i="6"/>
  <c r="F3764" i="6"/>
  <c r="F3765" i="6"/>
  <c r="F3766" i="6"/>
  <c r="F3767" i="6"/>
  <c r="F3768" i="6"/>
  <c r="F3769" i="6"/>
  <c r="F3770" i="6"/>
  <c r="F3771" i="6"/>
  <c r="F3772" i="6"/>
  <c r="F3773" i="6"/>
  <c r="F3774" i="6"/>
  <c r="F3775" i="6"/>
  <c r="F3776" i="6"/>
  <c r="F3777" i="6"/>
  <c r="F3778" i="6"/>
  <c r="F3779" i="6"/>
  <c r="F3780" i="6"/>
  <c r="F3781" i="6"/>
  <c r="F3782" i="6"/>
  <c r="F3783" i="6"/>
  <c r="F3784" i="6"/>
  <c r="F3785" i="6"/>
  <c r="F3786" i="6"/>
  <c r="F3787" i="6"/>
  <c r="F3788" i="6"/>
  <c r="F3789" i="6"/>
  <c r="F3790" i="6"/>
  <c r="F3791" i="6"/>
  <c r="F3792" i="6"/>
  <c r="F3793" i="6"/>
  <c r="F3794" i="6"/>
  <c r="F3795" i="6"/>
  <c r="F3796" i="6"/>
  <c r="F3797" i="6"/>
  <c r="F3798" i="6"/>
  <c r="F3799" i="6"/>
  <c r="F3800" i="6"/>
  <c r="F3801" i="6"/>
  <c r="F3802" i="6"/>
  <c r="F3803" i="6"/>
  <c r="F3804" i="6"/>
  <c r="F3805" i="6"/>
  <c r="F3806" i="6"/>
  <c r="F3807" i="6"/>
  <c r="F3808" i="6"/>
  <c r="F3809" i="6"/>
  <c r="F3810" i="6"/>
  <c r="F3811" i="6"/>
  <c r="F3812" i="6"/>
  <c r="F3813" i="6"/>
  <c r="F3814" i="6"/>
  <c r="F3815" i="6"/>
  <c r="F3816" i="6"/>
  <c r="F3817" i="6"/>
  <c r="F3818" i="6"/>
  <c r="F3819" i="6"/>
  <c r="F3820" i="6"/>
  <c r="F3821" i="6"/>
  <c r="F3822" i="6"/>
  <c r="F3823" i="6"/>
  <c r="F3824" i="6"/>
  <c r="F3825" i="6"/>
  <c r="F3826" i="6"/>
  <c r="F3827" i="6"/>
  <c r="F3828" i="6"/>
  <c r="F3829" i="6"/>
  <c r="F3830" i="6"/>
  <c r="F3831" i="6"/>
  <c r="F3832" i="6"/>
  <c r="F3833" i="6"/>
  <c r="F3834" i="6"/>
  <c r="F3835" i="6"/>
  <c r="F3836" i="6"/>
  <c r="F3837" i="6"/>
  <c r="F3838" i="6"/>
  <c r="F3839" i="6"/>
  <c r="F3840" i="6"/>
  <c r="F3841" i="6"/>
  <c r="F3842" i="6"/>
  <c r="F3843" i="6"/>
  <c r="F3844" i="6"/>
  <c r="F3845" i="6"/>
  <c r="F3846" i="6"/>
  <c r="F3847" i="6"/>
  <c r="F3848" i="6"/>
  <c r="F3849" i="6"/>
  <c r="F3850" i="6"/>
  <c r="F3851" i="6"/>
  <c r="F3852" i="6"/>
  <c r="F3853" i="6"/>
  <c r="F3854" i="6"/>
  <c r="F3855" i="6"/>
  <c r="F3856" i="6"/>
  <c r="F3857" i="6"/>
  <c r="F3858" i="6"/>
  <c r="F3859" i="6"/>
  <c r="F3860" i="6"/>
  <c r="F3861" i="6"/>
  <c r="F3862" i="6"/>
  <c r="F3863" i="6"/>
  <c r="F3864" i="6"/>
  <c r="F3865" i="6"/>
  <c r="F3866" i="6"/>
  <c r="F3867" i="6"/>
  <c r="F3868" i="6"/>
  <c r="F3869" i="6"/>
  <c r="F3870" i="6"/>
  <c r="F3871" i="6"/>
  <c r="F3872" i="6"/>
  <c r="F3873" i="6"/>
  <c r="F3874" i="6"/>
  <c r="F3875" i="6"/>
  <c r="F3876" i="6"/>
  <c r="F3877" i="6"/>
  <c r="F3878" i="6"/>
  <c r="F3879" i="6"/>
  <c r="F3880" i="6"/>
  <c r="F3881" i="6"/>
  <c r="F3882" i="6"/>
  <c r="F3883" i="6"/>
  <c r="F3884" i="6"/>
  <c r="F3885" i="6"/>
  <c r="F3886" i="6"/>
  <c r="F3887" i="6"/>
  <c r="F3888" i="6"/>
  <c r="F3889" i="6"/>
  <c r="F3890" i="6"/>
  <c r="F3891" i="6"/>
  <c r="F3892" i="6"/>
  <c r="F3893" i="6"/>
  <c r="F3894" i="6"/>
  <c r="F3895" i="6"/>
  <c r="F3896" i="6"/>
  <c r="F3897" i="6"/>
  <c r="F3898" i="6"/>
  <c r="F3899" i="6"/>
  <c r="F3900" i="6"/>
  <c r="F3901" i="6"/>
  <c r="F3902" i="6"/>
  <c r="F3903" i="6"/>
  <c r="F3904" i="6"/>
  <c r="F3905" i="6"/>
  <c r="F3906" i="6"/>
  <c r="F3907" i="6"/>
  <c r="F3908" i="6"/>
  <c r="F3909" i="6"/>
  <c r="F3910" i="6"/>
  <c r="F3911" i="6"/>
  <c r="F3912" i="6"/>
  <c r="F3913" i="6"/>
  <c r="F3914" i="6"/>
  <c r="F3915" i="6"/>
  <c r="F3916" i="6"/>
  <c r="F3917" i="6"/>
  <c r="F3918" i="6"/>
  <c r="F3919" i="6"/>
  <c r="F3920" i="6"/>
  <c r="F3921" i="6"/>
  <c r="F3922" i="6"/>
  <c r="F3923" i="6"/>
  <c r="F3924" i="6"/>
  <c r="F3925" i="6"/>
  <c r="F3926" i="6"/>
  <c r="F3927" i="6"/>
  <c r="F3928" i="6"/>
  <c r="F3929" i="6"/>
  <c r="F3930" i="6"/>
  <c r="F3931" i="6"/>
  <c r="F3932" i="6"/>
  <c r="F3933" i="6"/>
  <c r="F3934" i="6"/>
  <c r="F3935" i="6"/>
  <c r="F3936" i="6"/>
  <c r="F3937" i="6"/>
  <c r="F3938" i="6"/>
  <c r="F3939" i="6"/>
  <c r="F3940" i="6"/>
  <c r="F3941" i="6"/>
  <c r="F3942" i="6"/>
  <c r="F3943" i="6"/>
  <c r="F3944" i="6"/>
  <c r="F3945" i="6"/>
  <c r="F3946" i="6"/>
  <c r="F3947" i="6"/>
  <c r="F3948" i="6"/>
  <c r="F3949" i="6"/>
  <c r="F3950" i="6"/>
  <c r="F3951" i="6"/>
  <c r="F3952" i="6"/>
  <c r="F3953" i="6"/>
  <c r="F3954" i="6"/>
  <c r="F3955" i="6"/>
  <c r="F3956" i="6"/>
  <c r="F3957" i="6"/>
  <c r="F3958" i="6"/>
  <c r="F3959" i="6"/>
  <c r="F3960" i="6"/>
  <c r="F3961" i="6"/>
  <c r="F3962" i="6"/>
  <c r="F3963" i="6"/>
  <c r="F3964" i="6"/>
  <c r="F3965" i="6"/>
  <c r="F3966" i="6"/>
  <c r="F3967" i="6"/>
  <c r="F3968" i="6"/>
  <c r="F3969" i="6"/>
  <c r="F3970" i="6"/>
  <c r="F3971" i="6"/>
  <c r="F3972" i="6"/>
  <c r="F3973" i="6"/>
  <c r="F3974" i="6"/>
  <c r="F3975" i="6"/>
  <c r="F3976" i="6"/>
  <c r="F3977" i="6"/>
  <c r="F3978" i="6"/>
  <c r="F3979" i="6"/>
  <c r="F3980" i="6"/>
  <c r="F3981" i="6"/>
  <c r="F3982" i="6"/>
  <c r="F3983" i="6"/>
  <c r="F3984" i="6"/>
  <c r="F3985" i="6"/>
  <c r="F3986" i="6"/>
  <c r="F3987" i="6"/>
  <c r="F3988" i="6"/>
  <c r="F3989" i="6"/>
  <c r="F3990" i="6"/>
  <c r="F3991" i="6"/>
  <c r="F3992" i="6"/>
  <c r="F3993" i="6"/>
  <c r="F3994" i="6"/>
  <c r="F3995" i="6"/>
  <c r="F3996" i="6"/>
  <c r="F3997" i="6"/>
  <c r="F3998" i="6"/>
  <c r="F3999" i="6"/>
  <c r="F4000" i="6"/>
  <c r="F4001" i="6"/>
  <c r="F4002" i="6"/>
  <c r="F4003" i="6"/>
  <c r="F4004" i="6"/>
  <c r="F4005" i="6"/>
  <c r="F4006" i="6"/>
  <c r="F4007" i="6"/>
  <c r="F4008" i="6"/>
  <c r="F4009" i="6"/>
  <c r="F4010" i="6"/>
  <c r="F4011" i="6"/>
  <c r="F4012" i="6"/>
  <c r="F4013" i="6"/>
  <c r="F4014" i="6"/>
  <c r="F4015" i="6"/>
  <c r="F4016" i="6"/>
  <c r="F4017" i="6"/>
  <c r="F4018" i="6"/>
  <c r="F4019" i="6"/>
  <c r="F4020" i="6"/>
  <c r="F4021" i="6"/>
  <c r="F4022" i="6"/>
  <c r="F4023" i="6"/>
  <c r="F4024" i="6"/>
  <c r="F4025" i="6"/>
  <c r="F4026" i="6"/>
  <c r="F4027" i="6"/>
  <c r="F4028" i="6"/>
  <c r="F4029" i="6"/>
  <c r="F4030" i="6"/>
  <c r="F4031" i="6"/>
  <c r="F4032" i="6"/>
  <c r="F4033" i="6"/>
  <c r="F4034" i="6"/>
  <c r="F4035" i="6"/>
  <c r="F4036" i="6"/>
  <c r="F4037" i="6"/>
  <c r="F4038" i="6"/>
  <c r="F4039" i="6"/>
  <c r="F4040" i="6"/>
  <c r="F4041" i="6"/>
  <c r="F4042" i="6"/>
  <c r="F4043" i="6"/>
  <c r="F4044" i="6"/>
  <c r="F4045" i="6"/>
  <c r="F4046" i="6"/>
  <c r="F4047" i="6"/>
  <c r="F4048" i="6"/>
  <c r="F4049" i="6"/>
  <c r="F4050" i="6"/>
  <c r="F4051" i="6"/>
  <c r="F4052" i="6"/>
  <c r="F4053" i="6"/>
  <c r="F4054" i="6"/>
  <c r="F4055" i="6"/>
  <c r="F4056" i="6"/>
  <c r="F4057" i="6"/>
  <c r="F4058" i="6"/>
  <c r="F4059" i="6"/>
  <c r="F4060" i="6"/>
  <c r="F4061" i="6"/>
  <c r="F4062" i="6"/>
  <c r="F4063" i="6"/>
  <c r="F4064" i="6"/>
  <c r="F4065" i="6"/>
  <c r="F4066" i="6"/>
  <c r="F4067" i="6"/>
  <c r="F4068" i="6"/>
  <c r="F4069" i="6"/>
  <c r="F4070" i="6"/>
  <c r="F4071" i="6"/>
  <c r="F4072" i="6"/>
  <c r="F4073" i="6"/>
  <c r="F4074" i="6"/>
  <c r="F4075" i="6"/>
  <c r="F4076" i="6"/>
  <c r="F4077" i="6"/>
  <c r="F4078" i="6"/>
  <c r="F4079" i="6"/>
  <c r="F4080" i="6"/>
  <c r="F4081" i="6"/>
  <c r="F4082" i="6"/>
  <c r="F4083" i="6"/>
  <c r="F4084" i="6"/>
  <c r="F4085" i="6"/>
  <c r="F4086" i="6"/>
  <c r="F4087" i="6"/>
  <c r="F4088" i="6"/>
  <c r="F4089" i="6"/>
  <c r="F4090" i="6"/>
  <c r="F4091" i="6"/>
  <c r="F4092" i="6"/>
  <c r="F4093" i="6"/>
  <c r="F4094" i="6"/>
  <c r="F4095" i="6"/>
  <c r="F4096" i="6"/>
  <c r="F4097" i="6"/>
  <c r="F4098" i="6"/>
  <c r="F4099" i="6"/>
  <c r="F4100" i="6"/>
  <c r="F4101" i="6"/>
  <c r="F4102" i="6"/>
  <c r="F4103" i="6"/>
  <c r="F4104" i="6"/>
  <c r="F4105" i="6"/>
  <c r="F4106" i="6"/>
  <c r="F4107" i="6"/>
  <c r="F4108" i="6"/>
  <c r="F4109" i="6"/>
  <c r="F4110" i="6"/>
  <c r="F4111" i="6"/>
  <c r="F4112" i="6"/>
  <c r="F4113" i="6"/>
  <c r="F4114" i="6"/>
  <c r="F4115" i="6"/>
  <c r="F4116" i="6"/>
  <c r="F4117" i="6"/>
  <c r="F4118" i="6"/>
  <c r="F4119" i="6"/>
  <c r="F4120" i="6"/>
  <c r="F4121" i="6"/>
  <c r="F4122" i="6"/>
  <c r="F4123" i="6"/>
  <c r="F4124" i="6"/>
  <c r="F4125" i="6"/>
  <c r="F4126" i="6"/>
  <c r="F4127" i="6"/>
  <c r="F4128" i="6"/>
  <c r="F4129" i="6"/>
  <c r="F4130" i="6"/>
  <c r="F4131" i="6"/>
  <c r="F4132" i="6"/>
  <c r="F4133" i="6"/>
  <c r="F4134" i="6"/>
  <c r="F4135" i="6"/>
  <c r="F4136" i="6"/>
  <c r="F4137" i="6"/>
  <c r="F4138" i="6"/>
  <c r="F4139" i="6"/>
  <c r="F4140" i="6"/>
  <c r="F4141" i="6"/>
  <c r="F4142" i="6"/>
  <c r="F4143" i="6"/>
  <c r="F4144" i="6"/>
  <c r="F4145" i="6"/>
  <c r="F4146" i="6"/>
  <c r="F4147" i="6"/>
  <c r="F4148" i="6"/>
  <c r="F4149" i="6"/>
  <c r="F4150" i="6"/>
  <c r="F4151" i="6"/>
  <c r="F4152" i="6"/>
  <c r="F4153" i="6"/>
  <c r="F4154" i="6"/>
  <c r="F4155" i="6"/>
  <c r="F4156" i="6"/>
  <c r="F4157" i="6"/>
  <c r="F4158" i="6"/>
  <c r="F4159" i="6"/>
  <c r="F4160" i="6"/>
  <c r="F4161" i="6"/>
  <c r="F4162" i="6"/>
  <c r="F4163" i="6"/>
  <c r="F4164" i="6"/>
  <c r="F4165" i="6"/>
  <c r="F4166" i="6"/>
  <c r="F4167" i="6"/>
  <c r="F4168" i="6"/>
  <c r="F4169" i="6"/>
  <c r="F4170" i="6"/>
  <c r="F4171" i="6"/>
  <c r="F4172" i="6"/>
  <c r="F4173" i="6"/>
  <c r="F4174" i="6"/>
  <c r="F4175" i="6"/>
  <c r="F4176" i="6"/>
  <c r="F4177" i="6"/>
  <c r="F4178" i="6"/>
  <c r="F4179" i="6"/>
  <c r="F4180" i="6"/>
  <c r="F4181" i="6"/>
  <c r="F4182" i="6"/>
  <c r="F4183" i="6"/>
  <c r="F4184" i="6"/>
  <c r="F4185" i="6"/>
  <c r="F4186" i="6"/>
  <c r="F4187" i="6"/>
  <c r="F4188" i="6"/>
  <c r="F4189" i="6"/>
  <c r="F4190" i="6"/>
  <c r="F4191" i="6"/>
  <c r="F4192" i="6"/>
  <c r="F4193" i="6"/>
  <c r="F4194" i="6"/>
  <c r="F4195" i="6"/>
  <c r="F4196" i="6"/>
  <c r="F4197" i="6"/>
  <c r="F4198" i="6"/>
  <c r="F4199" i="6"/>
  <c r="F4200" i="6"/>
  <c r="F4201" i="6"/>
  <c r="F4202" i="6"/>
  <c r="F4203" i="6"/>
  <c r="F4204" i="6"/>
  <c r="F4205" i="6"/>
  <c r="F4206" i="6"/>
  <c r="F4207" i="6"/>
  <c r="F4208" i="6"/>
  <c r="F4209" i="6"/>
  <c r="F4210" i="6"/>
  <c r="F4211" i="6"/>
  <c r="F4212" i="6"/>
  <c r="F4213" i="6"/>
  <c r="F4214" i="6"/>
  <c r="F4215" i="6"/>
  <c r="F4216" i="6"/>
  <c r="F4217" i="6"/>
  <c r="F4218" i="6"/>
  <c r="F4219" i="6"/>
  <c r="F4220" i="6"/>
  <c r="F4221" i="6"/>
  <c r="F4222" i="6"/>
  <c r="F4223" i="6"/>
  <c r="F4224" i="6"/>
  <c r="F4225" i="6"/>
  <c r="F4226" i="6"/>
  <c r="F4227" i="6"/>
  <c r="F4228" i="6"/>
  <c r="F4229" i="6"/>
  <c r="F4230" i="6"/>
  <c r="F4231" i="6"/>
  <c r="F4232" i="6"/>
  <c r="F4233" i="6"/>
  <c r="F4234" i="6"/>
  <c r="F4235" i="6"/>
  <c r="F4236" i="6"/>
  <c r="F4237" i="6"/>
  <c r="F4238" i="6"/>
  <c r="F4239" i="6"/>
  <c r="F4240" i="6"/>
  <c r="F4241" i="6"/>
  <c r="F4242" i="6"/>
  <c r="F4243" i="6"/>
  <c r="F4244" i="6"/>
  <c r="F4245" i="6"/>
  <c r="F4246" i="6"/>
  <c r="F4247" i="6"/>
  <c r="F4248" i="6"/>
  <c r="F4249" i="6"/>
  <c r="F4250" i="6"/>
  <c r="F4251" i="6"/>
  <c r="F4252" i="6"/>
  <c r="F4253" i="6"/>
  <c r="F4254" i="6"/>
  <c r="F4255" i="6"/>
  <c r="F4256" i="6"/>
  <c r="F4257" i="6"/>
  <c r="F4258" i="6"/>
  <c r="F4259" i="6"/>
  <c r="F4260" i="6"/>
  <c r="F4261" i="6"/>
  <c r="F4262" i="6"/>
  <c r="F4263" i="6"/>
  <c r="F4264" i="6"/>
  <c r="F4265" i="6"/>
  <c r="F4266" i="6"/>
  <c r="F4267" i="6"/>
  <c r="F4268" i="6"/>
  <c r="F4269" i="6"/>
  <c r="F4270" i="6"/>
  <c r="F4271" i="6"/>
  <c r="F4272" i="6"/>
  <c r="F4273" i="6"/>
  <c r="F4274" i="6"/>
  <c r="F4275" i="6"/>
  <c r="F4276" i="6"/>
  <c r="F4277" i="6"/>
  <c r="F4278" i="6"/>
  <c r="F4279" i="6"/>
  <c r="F4280" i="6"/>
  <c r="F4281" i="6"/>
  <c r="F4282" i="6"/>
  <c r="F4283" i="6"/>
  <c r="F4284" i="6"/>
  <c r="F4285" i="6"/>
  <c r="F4286" i="6"/>
  <c r="F4287" i="6"/>
  <c r="F4288" i="6"/>
  <c r="F4289" i="6"/>
  <c r="F4290" i="6"/>
  <c r="F4291" i="6"/>
  <c r="F4292" i="6"/>
  <c r="F4293" i="6"/>
  <c r="F4294" i="6"/>
  <c r="F4295" i="6"/>
  <c r="F4296" i="6"/>
  <c r="F4297" i="6"/>
  <c r="F4298" i="6"/>
  <c r="F4299" i="6"/>
  <c r="F4300" i="6"/>
  <c r="F4301" i="6"/>
  <c r="F4302" i="6"/>
  <c r="F4303" i="6"/>
  <c r="F4304" i="6"/>
  <c r="F4305" i="6"/>
  <c r="F4306" i="6"/>
  <c r="F4307" i="6"/>
  <c r="F4308" i="6"/>
  <c r="F4309" i="6"/>
  <c r="F4310" i="6"/>
  <c r="F4311" i="6"/>
  <c r="F4312" i="6"/>
  <c r="F4313" i="6"/>
  <c r="F4314" i="6"/>
  <c r="F4315" i="6"/>
  <c r="F4316" i="6"/>
  <c r="F4317" i="6"/>
  <c r="F4318" i="6"/>
  <c r="F4319" i="6"/>
  <c r="F4320" i="6"/>
  <c r="F4321" i="6"/>
  <c r="F4322" i="6"/>
  <c r="F4323" i="6"/>
  <c r="F4324" i="6"/>
  <c r="F4325" i="6"/>
  <c r="F4326" i="6"/>
  <c r="F4327" i="6"/>
  <c r="F4328" i="6"/>
  <c r="F4329" i="6"/>
  <c r="F4330" i="6"/>
  <c r="F4331" i="6"/>
  <c r="F4332" i="6"/>
  <c r="F4333" i="6"/>
  <c r="F4334" i="6"/>
  <c r="F4335" i="6"/>
  <c r="F4336" i="6"/>
  <c r="F4337" i="6"/>
  <c r="F4338" i="6"/>
  <c r="F4339" i="6"/>
  <c r="F4340" i="6"/>
  <c r="F4341" i="6"/>
  <c r="F4342" i="6"/>
  <c r="F4343" i="6"/>
  <c r="F4344" i="6"/>
  <c r="F4345" i="6"/>
  <c r="F4346" i="6"/>
  <c r="F4347" i="6"/>
  <c r="F4348" i="6"/>
  <c r="F4349" i="6"/>
  <c r="F4350" i="6"/>
  <c r="F4351" i="6"/>
  <c r="F4352" i="6"/>
  <c r="F4353" i="6"/>
  <c r="F4354" i="6"/>
  <c r="F4355" i="6"/>
  <c r="F4356" i="6"/>
  <c r="F4357" i="6"/>
  <c r="F4358" i="6"/>
  <c r="F4359" i="6"/>
  <c r="F4360" i="6"/>
  <c r="F4361" i="6"/>
  <c r="F4362" i="6"/>
  <c r="F4363" i="6"/>
  <c r="F4364" i="6"/>
  <c r="F4365" i="6"/>
  <c r="F4366" i="6"/>
  <c r="F4367" i="6"/>
  <c r="F4368" i="6"/>
  <c r="F4369" i="6"/>
  <c r="F4370" i="6"/>
  <c r="F4371" i="6"/>
  <c r="F4372" i="6"/>
  <c r="F4373" i="6"/>
  <c r="F4374" i="6"/>
  <c r="F4375" i="6"/>
  <c r="F4376" i="6"/>
  <c r="F4377" i="6"/>
  <c r="F4378" i="6"/>
  <c r="F4379" i="6"/>
  <c r="F4380" i="6"/>
  <c r="F4381" i="6"/>
  <c r="F4382" i="6"/>
  <c r="F4383" i="6"/>
  <c r="F4384" i="6"/>
  <c r="F4385" i="6"/>
  <c r="F4386" i="6"/>
  <c r="F4387" i="6"/>
  <c r="F4388" i="6"/>
  <c r="F4389" i="6"/>
  <c r="F4390" i="6"/>
  <c r="F4391" i="6"/>
  <c r="F4392" i="6"/>
  <c r="F4393" i="6"/>
  <c r="F4394" i="6"/>
  <c r="F4395" i="6"/>
  <c r="F4396" i="6"/>
  <c r="F4397" i="6"/>
  <c r="F4398" i="6"/>
  <c r="F4399" i="6"/>
  <c r="F4400" i="6"/>
  <c r="F4401" i="6"/>
  <c r="F4402" i="6"/>
  <c r="F4403" i="6"/>
  <c r="F4404" i="6"/>
  <c r="F4405" i="6"/>
  <c r="F4406" i="6"/>
  <c r="F4407" i="6"/>
  <c r="F4408" i="6"/>
  <c r="F4409" i="6"/>
  <c r="F4410" i="6"/>
  <c r="F4411" i="6"/>
  <c r="F4412" i="6"/>
  <c r="F4413" i="6"/>
  <c r="F4414" i="6"/>
  <c r="F4415" i="6"/>
  <c r="F4416" i="6"/>
  <c r="F4417" i="6"/>
  <c r="F4418" i="6"/>
  <c r="F4419" i="6"/>
  <c r="F4420" i="6"/>
  <c r="F4421" i="6"/>
  <c r="F4422" i="6"/>
  <c r="F4423" i="6"/>
  <c r="F4424" i="6"/>
  <c r="F4425" i="6"/>
  <c r="F4426" i="6"/>
  <c r="F4427" i="6"/>
  <c r="F4428" i="6"/>
  <c r="F4429" i="6"/>
  <c r="F4430" i="6"/>
  <c r="F4431" i="6"/>
  <c r="F4432" i="6"/>
  <c r="F4433" i="6"/>
  <c r="F4434" i="6"/>
  <c r="F4435" i="6"/>
  <c r="F4436" i="6"/>
  <c r="F4437" i="6"/>
  <c r="F4438" i="6"/>
  <c r="F4439" i="6"/>
  <c r="F4440" i="6"/>
  <c r="F4441" i="6"/>
  <c r="F4442" i="6"/>
  <c r="F4443" i="6"/>
  <c r="F4444" i="6"/>
  <c r="F4445" i="6"/>
  <c r="F4446" i="6"/>
  <c r="F4447" i="6"/>
  <c r="F4448" i="6"/>
  <c r="F4449" i="6"/>
  <c r="F4450" i="6"/>
  <c r="F4451" i="6"/>
  <c r="F4452" i="6"/>
  <c r="F4453" i="6"/>
  <c r="F4454" i="6"/>
  <c r="F4455" i="6"/>
  <c r="F4456" i="6"/>
  <c r="F4457" i="6"/>
  <c r="F4458" i="6"/>
  <c r="F4459" i="6"/>
  <c r="F4460" i="6"/>
  <c r="F4461" i="6"/>
  <c r="F4462" i="6"/>
  <c r="F4463" i="6"/>
  <c r="F4464" i="6"/>
  <c r="F4465" i="6"/>
  <c r="F4466" i="6"/>
  <c r="F4467" i="6"/>
  <c r="F4468" i="6"/>
  <c r="F4469" i="6"/>
  <c r="F4470" i="6"/>
  <c r="F4471" i="6"/>
  <c r="F4472" i="6"/>
  <c r="F4473" i="6"/>
  <c r="F4474" i="6"/>
  <c r="F4475" i="6"/>
  <c r="F4476" i="6"/>
  <c r="F4477" i="6"/>
  <c r="F4478" i="6"/>
  <c r="F4479" i="6"/>
  <c r="F4480" i="6"/>
  <c r="F4481" i="6"/>
  <c r="F4482" i="6"/>
  <c r="F4483" i="6"/>
  <c r="F4484" i="6"/>
  <c r="F4485" i="6"/>
  <c r="F4486" i="6"/>
  <c r="F4487" i="6"/>
  <c r="F4488" i="6"/>
  <c r="F4489" i="6"/>
  <c r="F4490" i="6"/>
  <c r="F4491" i="6"/>
  <c r="F4492" i="6"/>
  <c r="F4493" i="6"/>
  <c r="F4494" i="6"/>
  <c r="F4495" i="6"/>
  <c r="F4496" i="6"/>
  <c r="F4497" i="6"/>
  <c r="F4498" i="6"/>
  <c r="F4499" i="6"/>
  <c r="F4500" i="6"/>
  <c r="F4501" i="6"/>
  <c r="F4502" i="6"/>
  <c r="F4503" i="6"/>
  <c r="F4504" i="6"/>
  <c r="F4505" i="6"/>
  <c r="F4506" i="6"/>
  <c r="F4507" i="6"/>
  <c r="F4508" i="6"/>
  <c r="F4509" i="6"/>
  <c r="F4510" i="6"/>
  <c r="F4511" i="6"/>
  <c r="F4512" i="6"/>
  <c r="F4513" i="6"/>
  <c r="F4514" i="6"/>
  <c r="F4515" i="6"/>
  <c r="F4516" i="6"/>
  <c r="F4517" i="6"/>
  <c r="F4518" i="6"/>
  <c r="F4519" i="6"/>
  <c r="F4520" i="6"/>
  <c r="F4521" i="6"/>
  <c r="F4522" i="6"/>
  <c r="F4523" i="6"/>
  <c r="F4524" i="6"/>
  <c r="F4525" i="6"/>
  <c r="F4526" i="6"/>
  <c r="F4527" i="6"/>
  <c r="F4528" i="6"/>
  <c r="F4529" i="6"/>
  <c r="F4530" i="6"/>
  <c r="F4531" i="6"/>
  <c r="F4532" i="6"/>
  <c r="F4533" i="6"/>
  <c r="F4534" i="6"/>
  <c r="F4535" i="6"/>
  <c r="F4536" i="6"/>
  <c r="F4537" i="6"/>
  <c r="F4538" i="6"/>
  <c r="F4539" i="6"/>
  <c r="F4540" i="6"/>
  <c r="F4541" i="6"/>
  <c r="F4542" i="6"/>
  <c r="F4543" i="6"/>
  <c r="F4544" i="6"/>
  <c r="F4545" i="6"/>
  <c r="F4546" i="6"/>
  <c r="F4547" i="6"/>
  <c r="F4548" i="6"/>
  <c r="F4549" i="6"/>
  <c r="F4550" i="6"/>
  <c r="F4551" i="6"/>
  <c r="F4552" i="6"/>
  <c r="F4553" i="6"/>
  <c r="F4554" i="6"/>
  <c r="F4555" i="6"/>
  <c r="F4556" i="6"/>
  <c r="F4557" i="6"/>
  <c r="F4558" i="6"/>
  <c r="F4559" i="6"/>
  <c r="F4560" i="6"/>
  <c r="F4561" i="6"/>
  <c r="F4562" i="6"/>
  <c r="F4563" i="6"/>
  <c r="F4564" i="6"/>
  <c r="F4565" i="6"/>
  <c r="F4566" i="6"/>
  <c r="F4567" i="6"/>
  <c r="F4568" i="6"/>
  <c r="F4569" i="6"/>
  <c r="F4570" i="6"/>
  <c r="F4571" i="6"/>
  <c r="F4572" i="6"/>
  <c r="F4573" i="6"/>
  <c r="F4574" i="6"/>
  <c r="F4575" i="6"/>
  <c r="F4576" i="6"/>
  <c r="F4577" i="6"/>
  <c r="F4578" i="6"/>
  <c r="F4579" i="6"/>
  <c r="F4580" i="6"/>
  <c r="F4581" i="6"/>
  <c r="F4582" i="6"/>
  <c r="F4583" i="6"/>
  <c r="F4584" i="6"/>
  <c r="F4585" i="6"/>
  <c r="F4586" i="6"/>
  <c r="F4587" i="6"/>
  <c r="F4588" i="6"/>
  <c r="F4589" i="6"/>
  <c r="F4590" i="6"/>
  <c r="F4591" i="6"/>
  <c r="F4592" i="6"/>
  <c r="F4593" i="6"/>
  <c r="F4594" i="6"/>
  <c r="F4595" i="6"/>
  <c r="F4596" i="6"/>
  <c r="F4597" i="6"/>
  <c r="F4598" i="6"/>
  <c r="F4599" i="6"/>
  <c r="F4600" i="6"/>
  <c r="F4601" i="6"/>
  <c r="F4602" i="6"/>
  <c r="F4603" i="6"/>
  <c r="F4604" i="6"/>
  <c r="F4605" i="6"/>
  <c r="F4606" i="6"/>
  <c r="F4607" i="6"/>
  <c r="F4608" i="6"/>
  <c r="F4609" i="6"/>
  <c r="F4610" i="6"/>
  <c r="F4611" i="6"/>
  <c r="F4612" i="6"/>
  <c r="F4613" i="6"/>
  <c r="F4614" i="6"/>
  <c r="F4615" i="6"/>
  <c r="F4616" i="6"/>
  <c r="F4617" i="6"/>
  <c r="F4618" i="6"/>
  <c r="F4619" i="6"/>
  <c r="F4620" i="6"/>
  <c r="F4621" i="6"/>
  <c r="F4622" i="6"/>
  <c r="F4623" i="6"/>
  <c r="F4624" i="6"/>
  <c r="F4625" i="6"/>
  <c r="F4626" i="6"/>
  <c r="F4627" i="6"/>
  <c r="F4628" i="6"/>
  <c r="F4629" i="6"/>
  <c r="F4630" i="6"/>
  <c r="F4631" i="6"/>
  <c r="F4632" i="6"/>
  <c r="F4633" i="6"/>
  <c r="F4634" i="6"/>
  <c r="F4635" i="6"/>
  <c r="F4636" i="6"/>
  <c r="F4637" i="6"/>
  <c r="F4638" i="6"/>
  <c r="F4639" i="6"/>
  <c r="F4640" i="6"/>
  <c r="F4641" i="6"/>
  <c r="F4642" i="6"/>
  <c r="F4643" i="6"/>
  <c r="F4644" i="6"/>
  <c r="F4645" i="6"/>
  <c r="F4646" i="6"/>
  <c r="F4647" i="6"/>
  <c r="F4648" i="6"/>
  <c r="F4649" i="6"/>
  <c r="F4650" i="6"/>
  <c r="F4651" i="6"/>
  <c r="F4652" i="6"/>
  <c r="F4653" i="6"/>
  <c r="F4654" i="6"/>
  <c r="F4655" i="6"/>
  <c r="F4656" i="6"/>
  <c r="F4657" i="6"/>
  <c r="F4658" i="6"/>
  <c r="F4659" i="6"/>
  <c r="F4660" i="6"/>
  <c r="F4661" i="6"/>
  <c r="F4662" i="6"/>
  <c r="F4663" i="6"/>
  <c r="F4664" i="6"/>
  <c r="F4665" i="6"/>
  <c r="F4666" i="6"/>
  <c r="F4667" i="6"/>
  <c r="F4668" i="6"/>
  <c r="F4669" i="6"/>
  <c r="F4670" i="6"/>
  <c r="F4671" i="6"/>
  <c r="F4672" i="6"/>
  <c r="F4673" i="6"/>
  <c r="F4674" i="6"/>
  <c r="F4675" i="6"/>
  <c r="F4676" i="6"/>
  <c r="F4677" i="6"/>
  <c r="F4678" i="6"/>
  <c r="F4679" i="6"/>
  <c r="F4680" i="6"/>
  <c r="F4681" i="6"/>
  <c r="F4682" i="6"/>
  <c r="F4683" i="6"/>
  <c r="F4684" i="6"/>
  <c r="F4685" i="6"/>
  <c r="F4686" i="6"/>
  <c r="F4687" i="6"/>
  <c r="F4688" i="6"/>
  <c r="F4689" i="6"/>
  <c r="F4690" i="6"/>
  <c r="F4691" i="6"/>
  <c r="F4692" i="6"/>
  <c r="F4693" i="6"/>
  <c r="F4694" i="6"/>
  <c r="F4695" i="6"/>
  <c r="F4696" i="6"/>
  <c r="F4697" i="6"/>
  <c r="F4698" i="6"/>
  <c r="F4699" i="6"/>
  <c r="F4700" i="6"/>
  <c r="F4701" i="6"/>
  <c r="F4702" i="6"/>
  <c r="F4703" i="6"/>
  <c r="F4704" i="6"/>
  <c r="F4705" i="6"/>
  <c r="F4706" i="6"/>
  <c r="F4707" i="6"/>
  <c r="F4708" i="6"/>
  <c r="F4709" i="6"/>
  <c r="F4710" i="6"/>
  <c r="F4711" i="6"/>
  <c r="F4712" i="6"/>
  <c r="F4713" i="6"/>
  <c r="F4714" i="6"/>
  <c r="F4715" i="6"/>
  <c r="F4716" i="6"/>
  <c r="F4717" i="6"/>
  <c r="F4718" i="6"/>
  <c r="F4719" i="6"/>
  <c r="F4720" i="6"/>
  <c r="F4721" i="6"/>
  <c r="F4722" i="6"/>
  <c r="F4723" i="6"/>
  <c r="F4724" i="6"/>
  <c r="F4725" i="6"/>
  <c r="F4726" i="6"/>
  <c r="F4727" i="6"/>
  <c r="F4728" i="6"/>
  <c r="F4729" i="6"/>
  <c r="F4730" i="6"/>
  <c r="F4731" i="6"/>
  <c r="F4732" i="6"/>
  <c r="F4733" i="6"/>
  <c r="F4734" i="6"/>
  <c r="F4735" i="6"/>
  <c r="F4736" i="6"/>
  <c r="F4737" i="6"/>
  <c r="F4738" i="6"/>
  <c r="F4739" i="6"/>
  <c r="F4740" i="6"/>
  <c r="F4741" i="6"/>
  <c r="F4742" i="6"/>
  <c r="F4743" i="6"/>
  <c r="F4744" i="6"/>
  <c r="F4745" i="6"/>
  <c r="F4746" i="6"/>
  <c r="F4747" i="6"/>
  <c r="F4748" i="6"/>
  <c r="F4749" i="6"/>
  <c r="F4750" i="6"/>
  <c r="F4751" i="6"/>
  <c r="F4752" i="6"/>
  <c r="F4753" i="6"/>
  <c r="F4754" i="6"/>
  <c r="F4755" i="6"/>
  <c r="F4756" i="6"/>
  <c r="F4757" i="6"/>
  <c r="F4758" i="6"/>
  <c r="F4759" i="6"/>
  <c r="F4760" i="6"/>
  <c r="F4761" i="6"/>
  <c r="F4762" i="6"/>
  <c r="F4763" i="6"/>
  <c r="F4764" i="6"/>
  <c r="F4765" i="6"/>
  <c r="F4766" i="6"/>
  <c r="F4767" i="6"/>
  <c r="F4768" i="6"/>
  <c r="F4769" i="6"/>
  <c r="F4770" i="6"/>
  <c r="F4771" i="6"/>
  <c r="F4772" i="6"/>
  <c r="F4773" i="6"/>
  <c r="F4774" i="6"/>
  <c r="F4775" i="6"/>
  <c r="F4776" i="6"/>
  <c r="F4777" i="6"/>
  <c r="F4778" i="6"/>
  <c r="F4779" i="6"/>
  <c r="F4780" i="6"/>
  <c r="F4781" i="6"/>
  <c r="F4782" i="6"/>
  <c r="F4783" i="6"/>
  <c r="F4784" i="6"/>
  <c r="F4785" i="6"/>
  <c r="F4786" i="6"/>
  <c r="F4787" i="6"/>
  <c r="F4788" i="6"/>
  <c r="F4789" i="6"/>
  <c r="F4790" i="6"/>
  <c r="F4791" i="6"/>
  <c r="F4792" i="6"/>
  <c r="F4793" i="6"/>
  <c r="F4794" i="6"/>
  <c r="F4795" i="6"/>
  <c r="F4796" i="6"/>
  <c r="F4797" i="6"/>
  <c r="F4798" i="6"/>
  <c r="F4799" i="6"/>
  <c r="F4800" i="6"/>
  <c r="F4801" i="6"/>
  <c r="F4802" i="6"/>
  <c r="F4803" i="6"/>
  <c r="F4804" i="6"/>
  <c r="F4805" i="6"/>
  <c r="F4806" i="6"/>
  <c r="F4807" i="6"/>
  <c r="F4808" i="6"/>
  <c r="F4809" i="6"/>
  <c r="F4810" i="6"/>
  <c r="F4811" i="6"/>
  <c r="F4812" i="6"/>
  <c r="F4813" i="6"/>
  <c r="F4814" i="6"/>
  <c r="F4815" i="6"/>
  <c r="F4816" i="6"/>
  <c r="F4817" i="6"/>
  <c r="F4818" i="6"/>
  <c r="F4819" i="6"/>
  <c r="F4820" i="6"/>
  <c r="F4821" i="6"/>
  <c r="F4822" i="6"/>
  <c r="F4823" i="6"/>
  <c r="F4824" i="6"/>
  <c r="F4825" i="6"/>
  <c r="F4826" i="6"/>
  <c r="F4827" i="6"/>
  <c r="F4828" i="6"/>
  <c r="F4829" i="6"/>
  <c r="F4830" i="6"/>
  <c r="F4831" i="6"/>
  <c r="F4832" i="6"/>
  <c r="F4833" i="6"/>
  <c r="F4834" i="6"/>
  <c r="F4835" i="6"/>
  <c r="F4836" i="6"/>
  <c r="F4837" i="6"/>
  <c r="F4838" i="6"/>
  <c r="F4839" i="6"/>
  <c r="F4840" i="6"/>
  <c r="F4841" i="6"/>
  <c r="F4842" i="6"/>
  <c r="F4843" i="6"/>
  <c r="F4844" i="6"/>
  <c r="F4845" i="6"/>
  <c r="F4846" i="6"/>
  <c r="F4847" i="6"/>
  <c r="F4848" i="6"/>
  <c r="F4849" i="6"/>
  <c r="F4850" i="6"/>
  <c r="F4851" i="6"/>
  <c r="F4852" i="6"/>
  <c r="F4853" i="6"/>
  <c r="F4854" i="6"/>
  <c r="F4855" i="6"/>
  <c r="F4856" i="6"/>
  <c r="F4857" i="6"/>
  <c r="F4858" i="6"/>
  <c r="F4859" i="6"/>
  <c r="F4860" i="6"/>
  <c r="F4861" i="6"/>
  <c r="F4862" i="6"/>
  <c r="F4863" i="6"/>
  <c r="F4864" i="6"/>
  <c r="F4865" i="6"/>
  <c r="F4866" i="6"/>
  <c r="F4867" i="6"/>
  <c r="F4868" i="6"/>
  <c r="F4869" i="6"/>
  <c r="F4870" i="6"/>
  <c r="F4871" i="6"/>
  <c r="F4872" i="6"/>
  <c r="F4873" i="6"/>
  <c r="F4874" i="6"/>
  <c r="F4875" i="6"/>
  <c r="F4876" i="6"/>
  <c r="F4877" i="6"/>
  <c r="F4878" i="6"/>
  <c r="F4879" i="6"/>
  <c r="F4880" i="6"/>
  <c r="F4881" i="6"/>
  <c r="F4882" i="6"/>
  <c r="F4883" i="6"/>
  <c r="F4884" i="6"/>
  <c r="F4885" i="6"/>
  <c r="F4886" i="6"/>
  <c r="F4887" i="6"/>
  <c r="F4888" i="6"/>
  <c r="F4889" i="6"/>
  <c r="F4890" i="6"/>
  <c r="F4891" i="6"/>
  <c r="F4892" i="6"/>
  <c r="F4893" i="6"/>
  <c r="F4894" i="6"/>
  <c r="F4895" i="6"/>
  <c r="F4896" i="6"/>
  <c r="F4897" i="6"/>
  <c r="F4898" i="6"/>
  <c r="F4899" i="6"/>
  <c r="F4900" i="6"/>
  <c r="F4901" i="6"/>
  <c r="F4902" i="6"/>
  <c r="F4903" i="6"/>
  <c r="F4904" i="6"/>
  <c r="F4905" i="6"/>
  <c r="F4906" i="6"/>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H358" i="6" s="1"/>
  <c r="G352" i="6"/>
  <c r="G353" i="6"/>
  <c r="G354" i="6"/>
  <c r="G355" i="6"/>
  <c r="G356" i="6"/>
  <c r="G357" i="6"/>
  <c r="G358" i="6"/>
  <c r="G359" i="6"/>
  <c r="H367" i="6" s="1"/>
  <c r="K367" i="6" s="1"/>
  <c r="L367" i="6" s="1"/>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H2" i="6"/>
  <c r="H3" i="6"/>
  <c r="H4" i="6"/>
  <c r="H5" i="6"/>
  <c r="H6" i="6"/>
  <c r="H345" i="6"/>
  <c r="H346" i="6"/>
  <c r="H347" i="6"/>
  <c r="H348" i="6"/>
  <c r="H349" i="6"/>
  <c r="H350" i="6"/>
  <c r="H401" i="6"/>
  <c r="H402" i="6"/>
  <c r="H403" i="6"/>
  <c r="H404" i="6"/>
  <c r="H405" i="6"/>
  <c r="H406" i="6"/>
  <c r="H541" i="6"/>
  <c r="H548" i="6"/>
  <c r="H549" i="6"/>
  <c r="H550" i="6"/>
  <c r="H630" i="6"/>
  <c r="H678" i="6"/>
  <c r="H780" i="6"/>
  <c r="H781" i="6"/>
  <c r="H782" i="6"/>
  <c r="H851" i="6"/>
  <c r="H870" i="6"/>
  <c r="H988" i="6"/>
  <c r="H1020" i="6"/>
  <c r="H1021" i="6"/>
  <c r="H1022" i="6"/>
  <c r="H1042" i="6"/>
  <c r="H1110" i="6"/>
  <c r="H1179" i="6"/>
  <c r="H1252" i="6"/>
  <c r="H1259" i="6"/>
  <c r="H1260" i="6"/>
  <c r="H1261" i="6"/>
  <c r="H1262" i="6"/>
  <c r="H1339" i="6"/>
  <c r="H1340" i="6"/>
  <c r="H1341" i="6"/>
  <c r="H1342" i="6"/>
  <c r="H1489" i="6"/>
  <c r="H1490" i="6"/>
  <c r="H1491" i="6"/>
  <c r="H1492" i="6"/>
  <c r="H1493" i="6"/>
  <c r="H1494" i="6"/>
  <c r="H1509" i="6"/>
  <c r="H1521" i="6"/>
  <c r="H1577" i="6"/>
  <c r="H1578" i="6"/>
  <c r="H1579" i="6"/>
  <c r="H1580" i="6"/>
  <c r="H1581" i="6"/>
  <c r="H1582" i="6"/>
  <c r="H1622" i="6"/>
  <c r="H1630" i="6"/>
  <c r="H1678" i="6"/>
  <c r="H1680" i="6"/>
  <c r="H1710" i="6"/>
  <c r="H1712" i="6"/>
  <c r="H1734" i="6"/>
  <c r="H1736" i="6"/>
  <c r="H1753" i="6"/>
  <c r="H1758" i="6"/>
  <c r="H1772" i="6"/>
  <c r="H1774" i="6"/>
  <c r="H1782" i="6"/>
  <c r="H1788" i="6"/>
  <c r="H1790" i="6"/>
  <c r="H1796" i="6"/>
  <c r="H1801" i="6"/>
  <c r="H1802" i="6"/>
  <c r="H1809" i="6"/>
  <c r="H1814" i="6"/>
  <c r="H1816" i="6"/>
  <c r="H1817" i="6"/>
  <c r="H1818" i="6"/>
  <c r="H1819" i="6"/>
  <c r="H1820" i="6"/>
  <c r="H1821" i="6"/>
  <c r="H1822" i="6"/>
  <c r="H1824" i="6"/>
  <c r="H1825" i="6"/>
  <c r="H1826" i="6"/>
  <c r="H1827" i="6"/>
  <c r="H1828" i="6"/>
  <c r="H1829" i="6"/>
  <c r="H1830" i="6"/>
  <c r="H1832" i="6"/>
  <c r="H1833" i="6"/>
  <c r="H1834" i="6"/>
  <c r="H1835" i="6"/>
  <c r="H1836" i="6"/>
  <c r="H1837" i="6"/>
  <c r="H1838" i="6"/>
  <c r="H1840" i="6"/>
  <c r="H1841" i="6"/>
  <c r="H1842" i="6"/>
  <c r="H1843" i="6"/>
  <c r="H1844" i="6"/>
  <c r="H1845" i="6"/>
  <c r="H1846"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H2222" i="6"/>
  <c r="H2223" i="6"/>
  <c r="H2224" i="6"/>
  <c r="H2225" i="6"/>
  <c r="H2226" i="6"/>
  <c r="H2227" i="6"/>
  <c r="H2228" i="6"/>
  <c r="H2229" i="6"/>
  <c r="H2230" i="6"/>
  <c r="H2231" i="6"/>
  <c r="H2232" i="6"/>
  <c r="H2233" i="6"/>
  <c r="H2234" i="6"/>
  <c r="H2235" i="6"/>
  <c r="H2236" i="6"/>
  <c r="H2237" i="6"/>
  <c r="H2238" i="6"/>
  <c r="H2239" i="6"/>
  <c r="H2240" i="6"/>
  <c r="H2241" i="6"/>
  <c r="H2242" i="6"/>
  <c r="H2243" i="6"/>
  <c r="H2244" i="6"/>
  <c r="H2245" i="6"/>
  <c r="H2246" i="6"/>
  <c r="H2247" i="6"/>
  <c r="H2248" i="6"/>
  <c r="H2249" i="6"/>
  <c r="H2250" i="6"/>
  <c r="H2251" i="6"/>
  <c r="H2252" i="6"/>
  <c r="H2253" i="6"/>
  <c r="H2254" i="6"/>
  <c r="H2255" i="6"/>
  <c r="H2256" i="6"/>
  <c r="H2257" i="6"/>
  <c r="H2258" i="6"/>
  <c r="H2259" i="6"/>
  <c r="H2260" i="6"/>
  <c r="H2261" i="6"/>
  <c r="H2262" i="6"/>
  <c r="H2263" i="6"/>
  <c r="H2264" i="6"/>
  <c r="H2265" i="6"/>
  <c r="H2266" i="6"/>
  <c r="H2267" i="6"/>
  <c r="H2268" i="6"/>
  <c r="H2269" i="6"/>
  <c r="H2270" i="6"/>
  <c r="H2271" i="6"/>
  <c r="H2272" i="6"/>
  <c r="H2273" i="6"/>
  <c r="H2274" i="6"/>
  <c r="H2275" i="6"/>
  <c r="H2276" i="6"/>
  <c r="H2277" i="6"/>
  <c r="H2278" i="6"/>
  <c r="H2279" i="6"/>
  <c r="H2280" i="6"/>
  <c r="H2281" i="6"/>
  <c r="H2282" i="6"/>
  <c r="H2283" i="6"/>
  <c r="H2284" i="6"/>
  <c r="H2285" i="6"/>
  <c r="H2286" i="6"/>
  <c r="H2287" i="6"/>
  <c r="H2288" i="6"/>
  <c r="H2289" i="6"/>
  <c r="H2290" i="6"/>
  <c r="H2291" i="6"/>
  <c r="H2292" i="6"/>
  <c r="H2293" i="6"/>
  <c r="H2294" i="6"/>
  <c r="H2295" i="6"/>
  <c r="H2296" i="6"/>
  <c r="H2297" i="6"/>
  <c r="H2298" i="6"/>
  <c r="H2299" i="6"/>
  <c r="H2300" i="6"/>
  <c r="H2301" i="6"/>
  <c r="H2302" i="6"/>
  <c r="H2303" i="6"/>
  <c r="H2304" i="6"/>
  <c r="H2305" i="6"/>
  <c r="H2306" i="6"/>
  <c r="H2307" i="6"/>
  <c r="H2308" i="6"/>
  <c r="H2309" i="6"/>
  <c r="H2310" i="6"/>
  <c r="H2311" i="6"/>
  <c r="H2312" i="6"/>
  <c r="H2313" i="6"/>
  <c r="H2314" i="6"/>
  <c r="H2315" i="6"/>
  <c r="H2316" i="6"/>
  <c r="H2317" i="6"/>
  <c r="H2318" i="6"/>
  <c r="H2319" i="6"/>
  <c r="H2320" i="6"/>
  <c r="H2321" i="6"/>
  <c r="H2322" i="6"/>
  <c r="H2323" i="6"/>
  <c r="H2324" i="6"/>
  <c r="H2325" i="6"/>
  <c r="H2326" i="6"/>
  <c r="H2327" i="6"/>
  <c r="H2328" i="6"/>
  <c r="H2329" i="6"/>
  <c r="H2330" i="6"/>
  <c r="H2331" i="6"/>
  <c r="H2332" i="6"/>
  <c r="H2333" i="6"/>
  <c r="H2334" i="6"/>
  <c r="H2335" i="6"/>
  <c r="H2336" i="6"/>
  <c r="H2337" i="6"/>
  <c r="H2338" i="6"/>
  <c r="H2339" i="6"/>
  <c r="H2340" i="6"/>
  <c r="H2341" i="6"/>
  <c r="H2342" i="6"/>
  <c r="H2343" i="6"/>
  <c r="H2344" i="6"/>
  <c r="H2345" i="6"/>
  <c r="H2346" i="6"/>
  <c r="H2347" i="6"/>
  <c r="H2348" i="6"/>
  <c r="H2349" i="6"/>
  <c r="H2350" i="6"/>
  <c r="H2351" i="6"/>
  <c r="H2352" i="6"/>
  <c r="H2353" i="6"/>
  <c r="H2354" i="6"/>
  <c r="H2355" i="6"/>
  <c r="H2356" i="6"/>
  <c r="H2357" i="6"/>
  <c r="H2358" i="6"/>
  <c r="H2359" i="6"/>
  <c r="H2360" i="6"/>
  <c r="H2361" i="6"/>
  <c r="H2362" i="6"/>
  <c r="H2363" i="6"/>
  <c r="H2364" i="6"/>
  <c r="H2365" i="6"/>
  <c r="H2366" i="6"/>
  <c r="H2367" i="6"/>
  <c r="H2368" i="6"/>
  <c r="H2369" i="6"/>
  <c r="H2370" i="6"/>
  <c r="H2371" i="6"/>
  <c r="H2372" i="6"/>
  <c r="H2373" i="6"/>
  <c r="H2374" i="6"/>
  <c r="H2375" i="6"/>
  <c r="H2376" i="6"/>
  <c r="H2377" i="6"/>
  <c r="H2378" i="6"/>
  <c r="H2379" i="6"/>
  <c r="H2380" i="6"/>
  <c r="H2381" i="6"/>
  <c r="H2382" i="6"/>
  <c r="H2383" i="6"/>
  <c r="H2384" i="6"/>
  <c r="H2385" i="6"/>
  <c r="H2386" i="6"/>
  <c r="H2387" i="6"/>
  <c r="H2388" i="6"/>
  <c r="H2389" i="6"/>
  <c r="H2390" i="6"/>
  <c r="H2391" i="6"/>
  <c r="H2392" i="6"/>
  <c r="H2393" i="6"/>
  <c r="H2394" i="6"/>
  <c r="H2395" i="6"/>
  <c r="H2396" i="6"/>
  <c r="H2397" i="6"/>
  <c r="H2398" i="6"/>
  <c r="H2399" i="6"/>
  <c r="H2400" i="6"/>
  <c r="H2401" i="6"/>
  <c r="H2402" i="6"/>
  <c r="H2403" i="6"/>
  <c r="H2404" i="6"/>
  <c r="H2405" i="6"/>
  <c r="H2406" i="6"/>
  <c r="H2407" i="6"/>
  <c r="H2408" i="6"/>
  <c r="H2409" i="6"/>
  <c r="H2410" i="6"/>
  <c r="H2411" i="6"/>
  <c r="H2412" i="6"/>
  <c r="H2413" i="6"/>
  <c r="H2414" i="6"/>
  <c r="H2415" i="6"/>
  <c r="H2416" i="6"/>
  <c r="H2417" i="6"/>
  <c r="H2418" i="6"/>
  <c r="H2419" i="6"/>
  <c r="H2420" i="6"/>
  <c r="H2421" i="6"/>
  <c r="H2422" i="6"/>
  <c r="H2423" i="6"/>
  <c r="H2424" i="6"/>
  <c r="H2425" i="6"/>
  <c r="H2426" i="6"/>
  <c r="H2427" i="6"/>
  <c r="H2428" i="6"/>
  <c r="H2429" i="6"/>
  <c r="H2430" i="6"/>
  <c r="H2431" i="6"/>
  <c r="H2432" i="6"/>
  <c r="H2433" i="6"/>
  <c r="H2434" i="6"/>
  <c r="H2435" i="6"/>
  <c r="H2436" i="6"/>
  <c r="H2437" i="6"/>
  <c r="H2438" i="6"/>
  <c r="H2439" i="6"/>
  <c r="H2440" i="6"/>
  <c r="H2441" i="6"/>
  <c r="H2442" i="6"/>
  <c r="H2443" i="6"/>
  <c r="H2444" i="6"/>
  <c r="H2445" i="6"/>
  <c r="H2446" i="6"/>
  <c r="H2447" i="6"/>
  <c r="H2448" i="6"/>
  <c r="H2449" i="6"/>
  <c r="H2450" i="6"/>
  <c r="H2451" i="6"/>
  <c r="H2452" i="6"/>
  <c r="H2453" i="6"/>
  <c r="H2454" i="6"/>
  <c r="H2455" i="6"/>
  <c r="H2456" i="6"/>
  <c r="H2457" i="6"/>
  <c r="H2458" i="6"/>
  <c r="H2459" i="6"/>
  <c r="H2460" i="6"/>
  <c r="H2461" i="6"/>
  <c r="H2462" i="6"/>
  <c r="H2463" i="6"/>
  <c r="H2464" i="6"/>
  <c r="H2465" i="6"/>
  <c r="H2466" i="6"/>
  <c r="H2467" i="6"/>
  <c r="H2468" i="6"/>
  <c r="H2469" i="6"/>
  <c r="H2470" i="6"/>
  <c r="H2471" i="6"/>
  <c r="H2472" i="6"/>
  <c r="H2473" i="6"/>
  <c r="H2474" i="6"/>
  <c r="H2475" i="6"/>
  <c r="H2476" i="6"/>
  <c r="H2477" i="6"/>
  <c r="H2478" i="6"/>
  <c r="H2479" i="6"/>
  <c r="H2480" i="6"/>
  <c r="H2481" i="6"/>
  <c r="H2482" i="6"/>
  <c r="H2483" i="6"/>
  <c r="H2484" i="6"/>
  <c r="H2485" i="6"/>
  <c r="H2486" i="6"/>
  <c r="H2487" i="6"/>
  <c r="H2488" i="6"/>
  <c r="H2489" i="6"/>
  <c r="H2490" i="6"/>
  <c r="H2491" i="6"/>
  <c r="H2492" i="6"/>
  <c r="H2493" i="6"/>
  <c r="H2494" i="6"/>
  <c r="H2495" i="6"/>
  <c r="H2496" i="6"/>
  <c r="H2497" i="6"/>
  <c r="H2498" i="6"/>
  <c r="H2499" i="6"/>
  <c r="H2500" i="6"/>
  <c r="H2501" i="6"/>
  <c r="H2502" i="6"/>
  <c r="H2503" i="6"/>
  <c r="H2504" i="6"/>
  <c r="H2505" i="6"/>
  <c r="H2506" i="6"/>
  <c r="H2507" i="6"/>
  <c r="H2508" i="6"/>
  <c r="H2509" i="6"/>
  <c r="H2510" i="6"/>
  <c r="H2511" i="6"/>
  <c r="H2512" i="6"/>
  <c r="H2513" i="6"/>
  <c r="H2514" i="6"/>
  <c r="H2515" i="6"/>
  <c r="H2516" i="6"/>
  <c r="H2517" i="6"/>
  <c r="H2518" i="6"/>
  <c r="H2519" i="6"/>
  <c r="H2520" i="6"/>
  <c r="H2521" i="6"/>
  <c r="H2522" i="6"/>
  <c r="H2523" i="6"/>
  <c r="H2524" i="6"/>
  <c r="H2525" i="6"/>
  <c r="H2526" i="6"/>
  <c r="H2527" i="6"/>
  <c r="H2528" i="6"/>
  <c r="H2529" i="6"/>
  <c r="H2530" i="6"/>
  <c r="H2531" i="6"/>
  <c r="H2532" i="6"/>
  <c r="H2533" i="6"/>
  <c r="H2534" i="6"/>
  <c r="H2535" i="6"/>
  <c r="H2536" i="6"/>
  <c r="H2537" i="6"/>
  <c r="H2538" i="6"/>
  <c r="H2539" i="6"/>
  <c r="H2540" i="6"/>
  <c r="H2541" i="6"/>
  <c r="H2542" i="6"/>
  <c r="H2543" i="6"/>
  <c r="H2544" i="6"/>
  <c r="H2545" i="6"/>
  <c r="H2546" i="6"/>
  <c r="H2547" i="6"/>
  <c r="H2548" i="6"/>
  <c r="H2549" i="6"/>
  <c r="H2550" i="6"/>
  <c r="H2551" i="6"/>
  <c r="H2552" i="6"/>
  <c r="H2553" i="6"/>
  <c r="H2554" i="6"/>
  <c r="H2555" i="6"/>
  <c r="H2556" i="6"/>
  <c r="H2557" i="6"/>
  <c r="H2558" i="6"/>
  <c r="H2559" i="6"/>
  <c r="H2560" i="6"/>
  <c r="H2561" i="6"/>
  <c r="H2562" i="6"/>
  <c r="H2563" i="6"/>
  <c r="H2564" i="6"/>
  <c r="H2565" i="6"/>
  <c r="H2566" i="6"/>
  <c r="H2567" i="6"/>
  <c r="H2568" i="6"/>
  <c r="H2569" i="6"/>
  <c r="H2570" i="6"/>
  <c r="H2571" i="6"/>
  <c r="H2572" i="6"/>
  <c r="H2573" i="6"/>
  <c r="H2574" i="6"/>
  <c r="H2575" i="6"/>
  <c r="H2576" i="6"/>
  <c r="H2577" i="6"/>
  <c r="H2578" i="6"/>
  <c r="H2579" i="6"/>
  <c r="H2580" i="6"/>
  <c r="H2581" i="6"/>
  <c r="H2582" i="6"/>
  <c r="H2583" i="6"/>
  <c r="H2584" i="6"/>
  <c r="H2585" i="6"/>
  <c r="H2586" i="6"/>
  <c r="H2587" i="6"/>
  <c r="H2588" i="6"/>
  <c r="H2589" i="6"/>
  <c r="H2590" i="6"/>
  <c r="H2591" i="6"/>
  <c r="H2592" i="6"/>
  <c r="H2593" i="6"/>
  <c r="H2594" i="6"/>
  <c r="H2595" i="6"/>
  <c r="H2596" i="6"/>
  <c r="H2597" i="6"/>
  <c r="H2598" i="6"/>
  <c r="H2599" i="6"/>
  <c r="H2600" i="6"/>
  <c r="H2601" i="6"/>
  <c r="H2602" i="6"/>
  <c r="H2603" i="6"/>
  <c r="H2604" i="6"/>
  <c r="H2605" i="6"/>
  <c r="H2606" i="6"/>
  <c r="H2607" i="6"/>
  <c r="H2608" i="6"/>
  <c r="H2609" i="6"/>
  <c r="H2610" i="6"/>
  <c r="H2611" i="6"/>
  <c r="H2612" i="6"/>
  <c r="H2613" i="6"/>
  <c r="H2614" i="6"/>
  <c r="H2615" i="6"/>
  <c r="H2616" i="6"/>
  <c r="H2617" i="6"/>
  <c r="H2618" i="6"/>
  <c r="H2619" i="6"/>
  <c r="H2620" i="6"/>
  <c r="H2621" i="6"/>
  <c r="H2622" i="6"/>
  <c r="H2623" i="6"/>
  <c r="H2624" i="6"/>
  <c r="H2625" i="6"/>
  <c r="H2626" i="6"/>
  <c r="H2627" i="6"/>
  <c r="H2628" i="6"/>
  <c r="H2629" i="6"/>
  <c r="H2630" i="6"/>
  <c r="H2631" i="6"/>
  <c r="H2632" i="6"/>
  <c r="H2633" i="6"/>
  <c r="H2634" i="6"/>
  <c r="H2635" i="6"/>
  <c r="H2636" i="6"/>
  <c r="H2637" i="6"/>
  <c r="H2638" i="6"/>
  <c r="H2639" i="6"/>
  <c r="H2640" i="6"/>
  <c r="H2641" i="6"/>
  <c r="H2642" i="6"/>
  <c r="H2643" i="6"/>
  <c r="H2644" i="6"/>
  <c r="H2645" i="6"/>
  <c r="H2646" i="6"/>
  <c r="H2647" i="6"/>
  <c r="H2648" i="6"/>
  <c r="H2649" i="6"/>
  <c r="H2650" i="6"/>
  <c r="H2651" i="6"/>
  <c r="H2652" i="6"/>
  <c r="H2653" i="6"/>
  <c r="H2654" i="6"/>
  <c r="H2655" i="6"/>
  <c r="H2656" i="6"/>
  <c r="H2657" i="6"/>
  <c r="H2658" i="6"/>
  <c r="H2659" i="6"/>
  <c r="H2660" i="6"/>
  <c r="H2661" i="6"/>
  <c r="H2662" i="6"/>
  <c r="H2663" i="6"/>
  <c r="H2664" i="6"/>
  <c r="H2665" i="6"/>
  <c r="H2666" i="6"/>
  <c r="H2667" i="6"/>
  <c r="H2668" i="6"/>
  <c r="H2669" i="6"/>
  <c r="H2670" i="6"/>
  <c r="H2671" i="6"/>
  <c r="H2672" i="6"/>
  <c r="H2673" i="6"/>
  <c r="H2674" i="6"/>
  <c r="H2675" i="6"/>
  <c r="H2676" i="6"/>
  <c r="H2677" i="6"/>
  <c r="H2678" i="6"/>
  <c r="H2679" i="6"/>
  <c r="H2680" i="6"/>
  <c r="H2681" i="6"/>
  <c r="H2682" i="6"/>
  <c r="H2683" i="6"/>
  <c r="H2684" i="6"/>
  <c r="H2685" i="6"/>
  <c r="H2686" i="6"/>
  <c r="H2687" i="6"/>
  <c r="H2688" i="6"/>
  <c r="H2689" i="6"/>
  <c r="H2690" i="6"/>
  <c r="H2691" i="6"/>
  <c r="H2692" i="6"/>
  <c r="H2693" i="6"/>
  <c r="H2694" i="6"/>
  <c r="H2695" i="6"/>
  <c r="H2696" i="6"/>
  <c r="H2697" i="6"/>
  <c r="H2698" i="6"/>
  <c r="H2699" i="6"/>
  <c r="H2700" i="6"/>
  <c r="H2701" i="6"/>
  <c r="H2702" i="6"/>
  <c r="H2703" i="6"/>
  <c r="H2704" i="6"/>
  <c r="H2705" i="6"/>
  <c r="H2706" i="6"/>
  <c r="H2707" i="6"/>
  <c r="H2708" i="6"/>
  <c r="H2709" i="6"/>
  <c r="H2710" i="6"/>
  <c r="H2711" i="6"/>
  <c r="H2712" i="6"/>
  <c r="H2713" i="6"/>
  <c r="H2714" i="6"/>
  <c r="H2715" i="6"/>
  <c r="H2716" i="6"/>
  <c r="H2717" i="6"/>
  <c r="H2718" i="6"/>
  <c r="H2719" i="6"/>
  <c r="H2720" i="6"/>
  <c r="H2721" i="6"/>
  <c r="H2722" i="6"/>
  <c r="H2723" i="6"/>
  <c r="H2724" i="6"/>
  <c r="H2725" i="6"/>
  <c r="H2726" i="6"/>
  <c r="H2727" i="6"/>
  <c r="H2728" i="6"/>
  <c r="H2729" i="6"/>
  <c r="H2730" i="6"/>
  <c r="H2731" i="6"/>
  <c r="H2732" i="6"/>
  <c r="H2733" i="6"/>
  <c r="H2734" i="6"/>
  <c r="H2735" i="6"/>
  <c r="H2736" i="6"/>
  <c r="H2737" i="6"/>
  <c r="H2738" i="6"/>
  <c r="H2739" i="6"/>
  <c r="H2740" i="6"/>
  <c r="H2741" i="6"/>
  <c r="H2742" i="6"/>
  <c r="H2743" i="6"/>
  <c r="H2744" i="6"/>
  <c r="H2745" i="6"/>
  <c r="H2746" i="6"/>
  <c r="H2747" i="6"/>
  <c r="H2748" i="6"/>
  <c r="H2749" i="6"/>
  <c r="H2750" i="6"/>
  <c r="H2751" i="6"/>
  <c r="H2752" i="6"/>
  <c r="H2753" i="6"/>
  <c r="H2754" i="6"/>
  <c r="H2755" i="6"/>
  <c r="H2756" i="6"/>
  <c r="H2757" i="6"/>
  <c r="H2758" i="6"/>
  <c r="H2759" i="6"/>
  <c r="H2760" i="6"/>
  <c r="H2761" i="6"/>
  <c r="H2762" i="6"/>
  <c r="H2763" i="6"/>
  <c r="H2764" i="6"/>
  <c r="H2765" i="6"/>
  <c r="H2766" i="6"/>
  <c r="H2767" i="6"/>
  <c r="H2768" i="6"/>
  <c r="H2769" i="6"/>
  <c r="H2770" i="6"/>
  <c r="H2771" i="6"/>
  <c r="H2772" i="6"/>
  <c r="H2773" i="6"/>
  <c r="H2774" i="6"/>
  <c r="H2775" i="6"/>
  <c r="H2776" i="6"/>
  <c r="H2777" i="6"/>
  <c r="H2778" i="6"/>
  <c r="H2779" i="6"/>
  <c r="H2780" i="6"/>
  <c r="H2781" i="6"/>
  <c r="H2782" i="6"/>
  <c r="H2783" i="6"/>
  <c r="H2784" i="6"/>
  <c r="H2785" i="6"/>
  <c r="H2786" i="6"/>
  <c r="H2787" i="6"/>
  <c r="H2788" i="6"/>
  <c r="H2789" i="6"/>
  <c r="H2790" i="6"/>
  <c r="H2791" i="6"/>
  <c r="H2792" i="6"/>
  <c r="H2793" i="6"/>
  <c r="H2794" i="6"/>
  <c r="H2795" i="6"/>
  <c r="H2796" i="6"/>
  <c r="H2797" i="6"/>
  <c r="H2798" i="6"/>
  <c r="H2799" i="6"/>
  <c r="H2800" i="6"/>
  <c r="H2801" i="6"/>
  <c r="H2802" i="6"/>
  <c r="H2803" i="6"/>
  <c r="H2804" i="6"/>
  <c r="H2805" i="6"/>
  <c r="H2806" i="6"/>
  <c r="H2807" i="6"/>
  <c r="H2808" i="6"/>
  <c r="H2809" i="6"/>
  <c r="H2810" i="6"/>
  <c r="H2811" i="6"/>
  <c r="H2812" i="6"/>
  <c r="H2813" i="6"/>
  <c r="H2814" i="6"/>
  <c r="H2815" i="6"/>
  <c r="H2816" i="6"/>
  <c r="H2817" i="6"/>
  <c r="H2818" i="6"/>
  <c r="H2819" i="6"/>
  <c r="H2820" i="6"/>
  <c r="H2821" i="6"/>
  <c r="H2822" i="6"/>
  <c r="H2823" i="6"/>
  <c r="H2824" i="6"/>
  <c r="H2825" i="6"/>
  <c r="H2826" i="6"/>
  <c r="H2827" i="6"/>
  <c r="H2828" i="6"/>
  <c r="H2829" i="6"/>
  <c r="H2830" i="6"/>
  <c r="H2831" i="6"/>
  <c r="H2832" i="6"/>
  <c r="H2833" i="6"/>
  <c r="H2834" i="6"/>
  <c r="H2835" i="6"/>
  <c r="H2836" i="6"/>
  <c r="H2837" i="6"/>
  <c r="H2838" i="6"/>
  <c r="H2839" i="6"/>
  <c r="H2840" i="6"/>
  <c r="H2841" i="6"/>
  <c r="H2842" i="6"/>
  <c r="H2843" i="6"/>
  <c r="H2844" i="6"/>
  <c r="H2845" i="6"/>
  <c r="H2846" i="6"/>
  <c r="H2847" i="6"/>
  <c r="H2848" i="6"/>
  <c r="H2849" i="6"/>
  <c r="H2850" i="6"/>
  <c r="H2851" i="6"/>
  <c r="H2852" i="6"/>
  <c r="H2853" i="6"/>
  <c r="H2854" i="6"/>
  <c r="H2855" i="6"/>
  <c r="H2856" i="6"/>
  <c r="H2857" i="6"/>
  <c r="H2858" i="6"/>
  <c r="H2859" i="6"/>
  <c r="H2860" i="6"/>
  <c r="H2861" i="6"/>
  <c r="H2862" i="6"/>
  <c r="H2863" i="6"/>
  <c r="H2864" i="6"/>
  <c r="H2865" i="6"/>
  <c r="H2866" i="6"/>
  <c r="H2867" i="6"/>
  <c r="H2868" i="6"/>
  <c r="H2869" i="6"/>
  <c r="H2870" i="6"/>
  <c r="H2871" i="6"/>
  <c r="H2872" i="6"/>
  <c r="H2873" i="6"/>
  <c r="H2874" i="6"/>
  <c r="H2875" i="6"/>
  <c r="H2876" i="6"/>
  <c r="H2877" i="6"/>
  <c r="H2878" i="6"/>
  <c r="H2879" i="6"/>
  <c r="H2880" i="6"/>
  <c r="H2881" i="6"/>
  <c r="H2882" i="6"/>
  <c r="H2883" i="6"/>
  <c r="H2884" i="6"/>
  <c r="H2885" i="6"/>
  <c r="H2886" i="6"/>
  <c r="H2887" i="6"/>
  <c r="H2888" i="6"/>
  <c r="H2889" i="6"/>
  <c r="H2890" i="6"/>
  <c r="H2891" i="6"/>
  <c r="H2892" i="6"/>
  <c r="H2893" i="6"/>
  <c r="H2894" i="6"/>
  <c r="H2895" i="6"/>
  <c r="H2896" i="6"/>
  <c r="H2897" i="6"/>
  <c r="H2898" i="6"/>
  <c r="H2899" i="6"/>
  <c r="H2900" i="6"/>
  <c r="H2901" i="6"/>
  <c r="H2902" i="6"/>
  <c r="H2903" i="6"/>
  <c r="H2904" i="6"/>
  <c r="H2905" i="6"/>
  <c r="H2906" i="6"/>
  <c r="H2907" i="6"/>
  <c r="H2908" i="6"/>
  <c r="H2909" i="6"/>
  <c r="H2910" i="6"/>
  <c r="H2911" i="6"/>
  <c r="H2912" i="6"/>
  <c r="H2913" i="6"/>
  <c r="H2914" i="6"/>
  <c r="H2915" i="6"/>
  <c r="H2916" i="6"/>
  <c r="H2917" i="6"/>
  <c r="H2918" i="6"/>
  <c r="H2919" i="6"/>
  <c r="H2920" i="6"/>
  <c r="H2921" i="6"/>
  <c r="H2922" i="6"/>
  <c r="H2923" i="6"/>
  <c r="H2924" i="6"/>
  <c r="H2925" i="6"/>
  <c r="H2926" i="6"/>
  <c r="H2927" i="6"/>
  <c r="H2928" i="6"/>
  <c r="H2929" i="6"/>
  <c r="H2930" i="6"/>
  <c r="H2931" i="6"/>
  <c r="H2932" i="6"/>
  <c r="H2933" i="6"/>
  <c r="H2934" i="6"/>
  <c r="H2935" i="6"/>
  <c r="H2936" i="6"/>
  <c r="H2937" i="6"/>
  <c r="H2938" i="6"/>
  <c r="H2939" i="6"/>
  <c r="H2940" i="6"/>
  <c r="H2941" i="6"/>
  <c r="H2942" i="6"/>
  <c r="H2943" i="6"/>
  <c r="H2944" i="6"/>
  <c r="H2945" i="6"/>
  <c r="H2946" i="6"/>
  <c r="H2947" i="6"/>
  <c r="H2948" i="6"/>
  <c r="H2949" i="6"/>
  <c r="H2950" i="6"/>
  <c r="H2951" i="6"/>
  <c r="H2952" i="6"/>
  <c r="H2953" i="6"/>
  <c r="H2954" i="6"/>
  <c r="H2955" i="6"/>
  <c r="H2956" i="6"/>
  <c r="H2957" i="6"/>
  <c r="H2958" i="6"/>
  <c r="H2959" i="6"/>
  <c r="H2960" i="6"/>
  <c r="H2961" i="6"/>
  <c r="H2962" i="6"/>
  <c r="H2963" i="6"/>
  <c r="H2964" i="6"/>
  <c r="H2965" i="6"/>
  <c r="H2966" i="6"/>
  <c r="H2967" i="6"/>
  <c r="H2968" i="6"/>
  <c r="H2969" i="6"/>
  <c r="H2970" i="6"/>
  <c r="H2971" i="6"/>
  <c r="H2972" i="6"/>
  <c r="H2973" i="6"/>
  <c r="H2974" i="6"/>
  <c r="H2975" i="6"/>
  <c r="H2976" i="6"/>
  <c r="H2977" i="6"/>
  <c r="H2978" i="6"/>
  <c r="H2979" i="6"/>
  <c r="H2980" i="6"/>
  <c r="H2981" i="6"/>
  <c r="H2982" i="6"/>
  <c r="H2983" i="6"/>
  <c r="H2984" i="6"/>
  <c r="H2985" i="6"/>
  <c r="H2986" i="6"/>
  <c r="H2987" i="6"/>
  <c r="H2988" i="6"/>
  <c r="H2989" i="6"/>
  <c r="H2990" i="6"/>
  <c r="H2991" i="6"/>
  <c r="H2992" i="6"/>
  <c r="H2993" i="6"/>
  <c r="H2994" i="6"/>
  <c r="H2995" i="6"/>
  <c r="H2996" i="6"/>
  <c r="H2997" i="6"/>
  <c r="H2998" i="6"/>
  <c r="H2999" i="6"/>
  <c r="H3000" i="6"/>
  <c r="H3001" i="6"/>
  <c r="H3002" i="6"/>
  <c r="H3003" i="6"/>
  <c r="H3004" i="6"/>
  <c r="H3005" i="6"/>
  <c r="H3006" i="6"/>
  <c r="H3007" i="6"/>
  <c r="H3008" i="6"/>
  <c r="H3009" i="6"/>
  <c r="H3010" i="6"/>
  <c r="H3011" i="6"/>
  <c r="H3012" i="6"/>
  <c r="H3013" i="6"/>
  <c r="H3014" i="6"/>
  <c r="H3015" i="6"/>
  <c r="H3016" i="6"/>
  <c r="H3017" i="6"/>
  <c r="H3018" i="6"/>
  <c r="H3019" i="6"/>
  <c r="H3020" i="6"/>
  <c r="H3021" i="6"/>
  <c r="H3022" i="6"/>
  <c r="H3023" i="6"/>
  <c r="H3024" i="6"/>
  <c r="H3025" i="6"/>
  <c r="H3026" i="6"/>
  <c r="H3027" i="6"/>
  <c r="H3028" i="6"/>
  <c r="H3029" i="6"/>
  <c r="H3030" i="6"/>
  <c r="H3031" i="6"/>
  <c r="H3032" i="6"/>
  <c r="H3033" i="6"/>
  <c r="H3034" i="6"/>
  <c r="H3035" i="6"/>
  <c r="H3036" i="6"/>
  <c r="H3037" i="6"/>
  <c r="H3038" i="6"/>
  <c r="H3039" i="6"/>
  <c r="H3040" i="6"/>
  <c r="H3041" i="6"/>
  <c r="H3042" i="6"/>
  <c r="H3043" i="6"/>
  <c r="H3044" i="6"/>
  <c r="H3045" i="6"/>
  <c r="H3046" i="6"/>
  <c r="H3047" i="6"/>
  <c r="H3048" i="6"/>
  <c r="H3049" i="6"/>
  <c r="H3050" i="6"/>
  <c r="H3051" i="6"/>
  <c r="H3052" i="6"/>
  <c r="H3053" i="6"/>
  <c r="H3054" i="6"/>
  <c r="H3055" i="6"/>
  <c r="H3056" i="6"/>
  <c r="H3057" i="6"/>
  <c r="H3058" i="6"/>
  <c r="H3059" i="6"/>
  <c r="H3060" i="6"/>
  <c r="H3061" i="6"/>
  <c r="H3062" i="6"/>
  <c r="H3063" i="6"/>
  <c r="H3064" i="6"/>
  <c r="H3065" i="6"/>
  <c r="H3066" i="6"/>
  <c r="H3067" i="6"/>
  <c r="H3068" i="6"/>
  <c r="H3069" i="6"/>
  <c r="H3070" i="6"/>
  <c r="H3071" i="6"/>
  <c r="H3072" i="6"/>
  <c r="H3073" i="6"/>
  <c r="H3074" i="6"/>
  <c r="H3075" i="6"/>
  <c r="H3076" i="6"/>
  <c r="H3077" i="6"/>
  <c r="H3078" i="6"/>
  <c r="H3079" i="6"/>
  <c r="H3080" i="6"/>
  <c r="H3081" i="6"/>
  <c r="H3082" i="6"/>
  <c r="H3083" i="6"/>
  <c r="H3084" i="6"/>
  <c r="H3085" i="6"/>
  <c r="H3086" i="6"/>
  <c r="H3087" i="6"/>
  <c r="H3088" i="6"/>
  <c r="H3089" i="6"/>
  <c r="H3090" i="6"/>
  <c r="H3091" i="6"/>
  <c r="H3092" i="6"/>
  <c r="H3093" i="6"/>
  <c r="H3094" i="6"/>
  <c r="H3095" i="6"/>
  <c r="H3096" i="6"/>
  <c r="H3097" i="6"/>
  <c r="H3098" i="6"/>
  <c r="H3099" i="6"/>
  <c r="H3100" i="6"/>
  <c r="H3101" i="6"/>
  <c r="H3102" i="6"/>
  <c r="H3103" i="6"/>
  <c r="H3104" i="6"/>
  <c r="H3105" i="6"/>
  <c r="H3106" i="6"/>
  <c r="H3107" i="6"/>
  <c r="H3108" i="6"/>
  <c r="H3109" i="6"/>
  <c r="H3110" i="6"/>
  <c r="H3111" i="6"/>
  <c r="H3112" i="6"/>
  <c r="H3113" i="6"/>
  <c r="H3114" i="6"/>
  <c r="H3115" i="6"/>
  <c r="H3116" i="6"/>
  <c r="H3117" i="6"/>
  <c r="H3118" i="6"/>
  <c r="H3119" i="6"/>
  <c r="H3120" i="6"/>
  <c r="H3121" i="6"/>
  <c r="H3122" i="6"/>
  <c r="H3123" i="6"/>
  <c r="H3124" i="6"/>
  <c r="H3125" i="6"/>
  <c r="H3126" i="6"/>
  <c r="H3127" i="6"/>
  <c r="H3128" i="6"/>
  <c r="H3129" i="6"/>
  <c r="H3130" i="6"/>
  <c r="H3131" i="6"/>
  <c r="H3132" i="6"/>
  <c r="H3133" i="6"/>
  <c r="H3134" i="6"/>
  <c r="H3135" i="6"/>
  <c r="H3136" i="6"/>
  <c r="H3137" i="6"/>
  <c r="H3138" i="6"/>
  <c r="H3139" i="6"/>
  <c r="H3140" i="6"/>
  <c r="H3141" i="6"/>
  <c r="H3142" i="6"/>
  <c r="H3143" i="6"/>
  <c r="H3144" i="6"/>
  <c r="H3145" i="6"/>
  <c r="H3146" i="6"/>
  <c r="H3147" i="6"/>
  <c r="H3148" i="6"/>
  <c r="H3149" i="6"/>
  <c r="H3150" i="6"/>
  <c r="H3151" i="6"/>
  <c r="H3152" i="6"/>
  <c r="H3153" i="6"/>
  <c r="H3154" i="6"/>
  <c r="H3155" i="6"/>
  <c r="H3156" i="6"/>
  <c r="H3157" i="6"/>
  <c r="H3158" i="6"/>
  <c r="H3159" i="6"/>
  <c r="H3160" i="6"/>
  <c r="H3161" i="6"/>
  <c r="H3162" i="6"/>
  <c r="H3163" i="6"/>
  <c r="H3164" i="6"/>
  <c r="H3165" i="6"/>
  <c r="H3166" i="6"/>
  <c r="H3167" i="6"/>
  <c r="H3168" i="6"/>
  <c r="H3169" i="6"/>
  <c r="H3170" i="6"/>
  <c r="H3171" i="6"/>
  <c r="H3172" i="6"/>
  <c r="H3173" i="6"/>
  <c r="H3174" i="6"/>
  <c r="H3175" i="6"/>
  <c r="H3176" i="6"/>
  <c r="H3177" i="6"/>
  <c r="H3178" i="6"/>
  <c r="H3179" i="6"/>
  <c r="H3180" i="6"/>
  <c r="H3181" i="6"/>
  <c r="H3182" i="6"/>
  <c r="H3183" i="6"/>
  <c r="H3184" i="6"/>
  <c r="H3185" i="6"/>
  <c r="H3186" i="6"/>
  <c r="H3187" i="6"/>
  <c r="H3188" i="6"/>
  <c r="H3189" i="6"/>
  <c r="H3190" i="6"/>
  <c r="H3191" i="6"/>
  <c r="H3192" i="6"/>
  <c r="H3193" i="6"/>
  <c r="H3194" i="6"/>
  <c r="H3195" i="6"/>
  <c r="H3196" i="6"/>
  <c r="H3197" i="6"/>
  <c r="H3198" i="6"/>
  <c r="H3199" i="6"/>
  <c r="H3200" i="6"/>
  <c r="H3201" i="6"/>
  <c r="H3202" i="6"/>
  <c r="H3203" i="6"/>
  <c r="H3204" i="6"/>
  <c r="H3205" i="6"/>
  <c r="H3206" i="6"/>
  <c r="H3207" i="6"/>
  <c r="H3208" i="6"/>
  <c r="H3209" i="6"/>
  <c r="H3210" i="6"/>
  <c r="H3211" i="6"/>
  <c r="H3212" i="6"/>
  <c r="H3213" i="6"/>
  <c r="H3214" i="6"/>
  <c r="H3215" i="6"/>
  <c r="H3216" i="6"/>
  <c r="H3217" i="6"/>
  <c r="H3218" i="6"/>
  <c r="H3219" i="6"/>
  <c r="H3220" i="6"/>
  <c r="H3221" i="6"/>
  <c r="H3222" i="6"/>
  <c r="H3223" i="6"/>
  <c r="H3224" i="6"/>
  <c r="H3225" i="6"/>
  <c r="H3226" i="6"/>
  <c r="H3227" i="6"/>
  <c r="H3228" i="6"/>
  <c r="H3229" i="6"/>
  <c r="H3230" i="6"/>
  <c r="H3231" i="6"/>
  <c r="H3232" i="6"/>
  <c r="H3233" i="6"/>
  <c r="H3234" i="6"/>
  <c r="H3235" i="6"/>
  <c r="H3236" i="6"/>
  <c r="H3237" i="6"/>
  <c r="H3238" i="6"/>
  <c r="H3239" i="6"/>
  <c r="H3240" i="6"/>
  <c r="H3241" i="6"/>
  <c r="H3242" i="6"/>
  <c r="H3243" i="6"/>
  <c r="H3244" i="6"/>
  <c r="H3245" i="6"/>
  <c r="H3246" i="6"/>
  <c r="H3247" i="6"/>
  <c r="H3248" i="6"/>
  <c r="H3249" i="6"/>
  <c r="H3250" i="6"/>
  <c r="H3251" i="6"/>
  <c r="H3252" i="6"/>
  <c r="H3253" i="6"/>
  <c r="H3254" i="6"/>
  <c r="H3255" i="6"/>
  <c r="H3256" i="6"/>
  <c r="H3257" i="6"/>
  <c r="H3258" i="6"/>
  <c r="H3259" i="6"/>
  <c r="H3260" i="6"/>
  <c r="H3261" i="6"/>
  <c r="H3262" i="6"/>
  <c r="H3263" i="6"/>
  <c r="H3264" i="6"/>
  <c r="H3265" i="6"/>
  <c r="H3266" i="6"/>
  <c r="H3267" i="6"/>
  <c r="H3268" i="6"/>
  <c r="H3269" i="6"/>
  <c r="H3270" i="6"/>
  <c r="H3271" i="6"/>
  <c r="H3272" i="6"/>
  <c r="H3273" i="6"/>
  <c r="H3274" i="6"/>
  <c r="H3275" i="6"/>
  <c r="H3276" i="6"/>
  <c r="H3277" i="6"/>
  <c r="H3278" i="6"/>
  <c r="H3279" i="6"/>
  <c r="H3280" i="6"/>
  <c r="H3281" i="6"/>
  <c r="H3282" i="6"/>
  <c r="H3283" i="6"/>
  <c r="H3284" i="6"/>
  <c r="H3285" i="6"/>
  <c r="H3286" i="6"/>
  <c r="H3287" i="6"/>
  <c r="H3288" i="6"/>
  <c r="H3289" i="6"/>
  <c r="H3290" i="6"/>
  <c r="H3291" i="6"/>
  <c r="H3292" i="6"/>
  <c r="H3293" i="6"/>
  <c r="H3294" i="6"/>
  <c r="H3295" i="6"/>
  <c r="H3296" i="6"/>
  <c r="H3297" i="6"/>
  <c r="H3298" i="6"/>
  <c r="H3299" i="6"/>
  <c r="H3300" i="6"/>
  <c r="H3301" i="6"/>
  <c r="H3302" i="6"/>
  <c r="H3303" i="6"/>
  <c r="H3304" i="6"/>
  <c r="H3305" i="6"/>
  <c r="H3306" i="6"/>
  <c r="H3307" i="6"/>
  <c r="H3308" i="6"/>
  <c r="H3309" i="6"/>
  <c r="H3310" i="6"/>
  <c r="H3311" i="6"/>
  <c r="H3312" i="6"/>
  <c r="H3313" i="6"/>
  <c r="H3314" i="6"/>
  <c r="H3315" i="6"/>
  <c r="H3316" i="6"/>
  <c r="H3317" i="6"/>
  <c r="H3318" i="6"/>
  <c r="H3319" i="6"/>
  <c r="H3320" i="6"/>
  <c r="H3321" i="6"/>
  <c r="H3322" i="6"/>
  <c r="H3323" i="6"/>
  <c r="H3324" i="6"/>
  <c r="H3325" i="6"/>
  <c r="H3326" i="6"/>
  <c r="H3327" i="6"/>
  <c r="H3328" i="6"/>
  <c r="H3329" i="6"/>
  <c r="H3330" i="6"/>
  <c r="H3331" i="6"/>
  <c r="H3332" i="6"/>
  <c r="H3333" i="6"/>
  <c r="H3334" i="6"/>
  <c r="H3335" i="6"/>
  <c r="H3336" i="6"/>
  <c r="H3337" i="6"/>
  <c r="H3338" i="6"/>
  <c r="H3339" i="6"/>
  <c r="H3340" i="6"/>
  <c r="H3341" i="6"/>
  <c r="H3342" i="6"/>
  <c r="H3343" i="6"/>
  <c r="H3344" i="6"/>
  <c r="H3345" i="6"/>
  <c r="H3346" i="6"/>
  <c r="H3347" i="6"/>
  <c r="H3348" i="6"/>
  <c r="H3349" i="6"/>
  <c r="H3350" i="6"/>
  <c r="H3351" i="6"/>
  <c r="H3352" i="6"/>
  <c r="H3353" i="6"/>
  <c r="H3354" i="6"/>
  <c r="H3355" i="6"/>
  <c r="H3356" i="6"/>
  <c r="H3357" i="6"/>
  <c r="H3358" i="6"/>
  <c r="H3359" i="6"/>
  <c r="H3360" i="6"/>
  <c r="H3361" i="6"/>
  <c r="H3362" i="6"/>
  <c r="H3363" i="6"/>
  <c r="H3364" i="6"/>
  <c r="H3365" i="6"/>
  <c r="H3366" i="6"/>
  <c r="H3367" i="6"/>
  <c r="H3368" i="6"/>
  <c r="H3369" i="6"/>
  <c r="H3370" i="6"/>
  <c r="H3371" i="6"/>
  <c r="H3372" i="6"/>
  <c r="H3373" i="6"/>
  <c r="H3374" i="6"/>
  <c r="H3375" i="6"/>
  <c r="H3376" i="6"/>
  <c r="H3377" i="6"/>
  <c r="H3378" i="6"/>
  <c r="H3379" i="6"/>
  <c r="H3380" i="6"/>
  <c r="H3381" i="6"/>
  <c r="H3382" i="6"/>
  <c r="H3383" i="6"/>
  <c r="H3384" i="6"/>
  <c r="H3385" i="6"/>
  <c r="H3386" i="6"/>
  <c r="H3387" i="6"/>
  <c r="H3388" i="6"/>
  <c r="H3389" i="6"/>
  <c r="H3390" i="6"/>
  <c r="H3391" i="6"/>
  <c r="H3392" i="6"/>
  <c r="H3393" i="6"/>
  <c r="H3394" i="6"/>
  <c r="H3395" i="6"/>
  <c r="H3396" i="6"/>
  <c r="H3397" i="6"/>
  <c r="H3398" i="6"/>
  <c r="H3399" i="6"/>
  <c r="H3400" i="6"/>
  <c r="H3401" i="6"/>
  <c r="H3402" i="6"/>
  <c r="H3403" i="6"/>
  <c r="H3404" i="6"/>
  <c r="H3405" i="6"/>
  <c r="H3406" i="6"/>
  <c r="H3407" i="6"/>
  <c r="H3408" i="6"/>
  <c r="H3409" i="6"/>
  <c r="H3410" i="6"/>
  <c r="H3411" i="6"/>
  <c r="H3412" i="6"/>
  <c r="H3413" i="6"/>
  <c r="H3414" i="6"/>
  <c r="H3415" i="6"/>
  <c r="H3416" i="6"/>
  <c r="H3417" i="6"/>
  <c r="H3418" i="6"/>
  <c r="H3419" i="6"/>
  <c r="H3420" i="6"/>
  <c r="H3421" i="6"/>
  <c r="H3422" i="6"/>
  <c r="H3423" i="6"/>
  <c r="H3424" i="6"/>
  <c r="H3425" i="6"/>
  <c r="H3426" i="6"/>
  <c r="H3427" i="6"/>
  <c r="H3428" i="6"/>
  <c r="H3429" i="6"/>
  <c r="H3430" i="6"/>
  <c r="H3431" i="6"/>
  <c r="H3432" i="6"/>
  <c r="H3433" i="6"/>
  <c r="H3434" i="6"/>
  <c r="H3435" i="6"/>
  <c r="H3436" i="6"/>
  <c r="H3437" i="6"/>
  <c r="H3438" i="6"/>
  <c r="H3439" i="6"/>
  <c r="H3440" i="6"/>
  <c r="H3441" i="6"/>
  <c r="H3442" i="6"/>
  <c r="H3443" i="6"/>
  <c r="H3444" i="6"/>
  <c r="H3445" i="6"/>
  <c r="H3446" i="6"/>
  <c r="H3447" i="6"/>
  <c r="H3448" i="6"/>
  <c r="H3449" i="6"/>
  <c r="H3450" i="6"/>
  <c r="H3451" i="6"/>
  <c r="H3452" i="6"/>
  <c r="H3453" i="6"/>
  <c r="H3454" i="6"/>
  <c r="H3455" i="6"/>
  <c r="H3456" i="6"/>
  <c r="H3457" i="6"/>
  <c r="H3458" i="6"/>
  <c r="H3459" i="6"/>
  <c r="H3460" i="6"/>
  <c r="H3461" i="6"/>
  <c r="H3462" i="6"/>
  <c r="H3463" i="6"/>
  <c r="H3464" i="6"/>
  <c r="H3465" i="6"/>
  <c r="H3466" i="6"/>
  <c r="H3467" i="6"/>
  <c r="H3468" i="6"/>
  <c r="H3469" i="6"/>
  <c r="H3470" i="6"/>
  <c r="H3471" i="6"/>
  <c r="H3472" i="6"/>
  <c r="H3473" i="6"/>
  <c r="H3474" i="6"/>
  <c r="H3475" i="6"/>
  <c r="H3476" i="6"/>
  <c r="H3477" i="6"/>
  <c r="H3478" i="6"/>
  <c r="H3479" i="6"/>
  <c r="H3480" i="6"/>
  <c r="H3481" i="6"/>
  <c r="H3482" i="6"/>
  <c r="H3483" i="6"/>
  <c r="H3484" i="6"/>
  <c r="H3485" i="6"/>
  <c r="H3486" i="6"/>
  <c r="H3487" i="6"/>
  <c r="H3488" i="6"/>
  <c r="H3489" i="6"/>
  <c r="H3490" i="6"/>
  <c r="H3491" i="6"/>
  <c r="H3492" i="6"/>
  <c r="H3493" i="6"/>
  <c r="H3494" i="6"/>
  <c r="H3495" i="6"/>
  <c r="H3496" i="6"/>
  <c r="H3497" i="6"/>
  <c r="H3498" i="6"/>
  <c r="H3499" i="6"/>
  <c r="H3500" i="6"/>
  <c r="H3501" i="6"/>
  <c r="H3502" i="6"/>
  <c r="H3503" i="6"/>
  <c r="H3504" i="6"/>
  <c r="H3505" i="6"/>
  <c r="H3506" i="6"/>
  <c r="H3507" i="6"/>
  <c r="H3508" i="6"/>
  <c r="H3509" i="6"/>
  <c r="H3510" i="6"/>
  <c r="H3511" i="6"/>
  <c r="H3512" i="6"/>
  <c r="H3513" i="6"/>
  <c r="H3514" i="6"/>
  <c r="H3515" i="6"/>
  <c r="H3516" i="6"/>
  <c r="H3517" i="6"/>
  <c r="H3518" i="6"/>
  <c r="H3519" i="6"/>
  <c r="H3520" i="6"/>
  <c r="H3521" i="6"/>
  <c r="H3522" i="6"/>
  <c r="H3523" i="6"/>
  <c r="H3524" i="6"/>
  <c r="H3525" i="6"/>
  <c r="H3526" i="6"/>
  <c r="H3527" i="6"/>
  <c r="H3528" i="6"/>
  <c r="H3529" i="6"/>
  <c r="H3530" i="6"/>
  <c r="H3531" i="6"/>
  <c r="H3532" i="6"/>
  <c r="H3533" i="6"/>
  <c r="H3534" i="6"/>
  <c r="H3535" i="6"/>
  <c r="H3536" i="6"/>
  <c r="H3537" i="6"/>
  <c r="H3538" i="6"/>
  <c r="H3539" i="6"/>
  <c r="H3540" i="6"/>
  <c r="H3541" i="6"/>
  <c r="H3542" i="6"/>
  <c r="H3543" i="6"/>
  <c r="H3544" i="6"/>
  <c r="H3545" i="6"/>
  <c r="H3546" i="6"/>
  <c r="H3547" i="6"/>
  <c r="H3548" i="6"/>
  <c r="H3549" i="6"/>
  <c r="H3550" i="6"/>
  <c r="H3551" i="6"/>
  <c r="H3552" i="6"/>
  <c r="H3553" i="6"/>
  <c r="H3554" i="6"/>
  <c r="H3555" i="6"/>
  <c r="H3556" i="6"/>
  <c r="H3557" i="6"/>
  <c r="H3558" i="6"/>
  <c r="H3559" i="6"/>
  <c r="H3560" i="6"/>
  <c r="H3561" i="6"/>
  <c r="H3562" i="6"/>
  <c r="H3563" i="6"/>
  <c r="H3564" i="6"/>
  <c r="H3565" i="6"/>
  <c r="H3566" i="6"/>
  <c r="H3567" i="6"/>
  <c r="H3568" i="6"/>
  <c r="H3569" i="6"/>
  <c r="H3570" i="6"/>
  <c r="H3571" i="6"/>
  <c r="H3572" i="6"/>
  <c r="H3573" i="6"/>
  <c r="H3574" i="6"/>
  <c r="H3575" i="6"/>
  <c r="H3576" i="6"/>
  <c r="H3577" i="6"/>
  <c r="H3578" i="6"/>
  <c r="H3579" i="6"/>
  <c r="H3580" i="6"/>
  <c r="H3581" i="6"/>
  <c r="H3582" i="6"/>
  <c r="H3583" i="6"/>
  <c r="H3584" i="6"/>
  <c r="H3585" i="6"/>
  <c r="H3586" i="6"/>
  <c r="H3587" i="6"/>
  <c r="H3588" i="6"/>
  <c r="H3589" i="6"/>
  <c r="H3590" i="6"/>
  <c r="H3591" i="6"/>
  <c r="H3592" i="6"/>
  <c r="H3593" i="6"/>
  <c r="H3594" i="6"/>
  <c r="H3595" i="6"/>
  <c r="H3596" i="6"/>
  <c r="H3597" i="6"/>
  <c r="H3598" i="6"/>
  <c r="H3599" i="6"/>
  <c r="H3600" i="6"/>
  <c r="H3601" i="6"/>
  <c r="H3602" i="6"/>
  <c r="H3603" i="6"/>
  <c r="H3604" i="6"/>
  <c r="H3605" i="6"/>
  <c r="H3606" i="6"/>
  <c r="H3607" i="6"/>
  <c r="H3608" i="6"/>
  <c r="H3609" i="6"/>
  <c r="H3610" i="6"/>
  <c r="H3611" i="6"/>
  <c r="H3612" i="6"/>
  <c r="H3613" i="6"/>
  <c r="H3614" i="6"/>
  <c r="H3615" i="6"/>
  <c r="H3616" i="6"/>
  <c r="H3617" i="6"/>
  <c r="H3618" i="6"/>
  <c r="H3619" i="6"/>
  <c r="H3620" i="6"/>
  <c r="H3621" i="6"/>
  <c r="H3622" i="6"/>
  <c r="H3623" i="6"/>
  <c r="H3624" i="6"/>
  <c r="H3625" i="6"/>
  <c r="H3626" i="6"/>
  <c r="H3627" i="6"/>
  <c r="H3628" i="6"/>
  <c r="H3629" i="6"/>
  <c r="H3630" i="6"/>
  <c r="H3631" i="6"/>
  <c r="H3632" i="6"/>
  <c r="H3633" i="6"/>
  <c r="H3634" i="6"/>
  <c r="H3635" i="6"/>
  <c r="H3636" i="6"/>
  <c r="H3637" i="6"/>
  <c r="H3638" i="6"/>
  <c r="H3639" i="6"/>
  <c r="H3640" i="6"/>
  <c r="H3641" i="6"/>
  <c r="H3642" i="6"/>
  <c r="H3643" i="6"/>
  <c r="H3644" i="6"/>
  <c r="H3645" i="6"/>
  <c r="H3646" i="6"/>
  <c r="H3647" i="6"/>
  <c r="H3648" i="6"/>
  <c r="H3649" i="6"/>
  <c r="H3650" i="6"/>
  <c r="H3651" i="6"/>
  <c r="H3652" i="6"/>
  <c r="H3653" i="6"/>
  <c r="H3654" i="6"/>
  <c r="H3655" i="6"/>
  <c r="H3656" i="6"/>
  <c r="H3657" i="6"/>
  <c r="H3658" i="6"/>
  <c r="H3659" i="6"/>
  <c r="H3660" i="6"/>
  <c r="H3661" i="6"/>
  <c r="H3662" i="6"/>
  <c r="H3663" i="6"/>
  <c r="H3664" i="6"/>
  <c r="H3665" i="6"/>
  <c r="H3666" i="6"/>
  <c r="H3667" i="6"/>
  <c r="H3668" i="6"/>
  <c r="H3669" i="6"/>
  <c r="H3670" i="6"/>
  <c r="H3671" i="6"/>
  <c r="H3672" i="6"/>
  <c r="H3673" i="6"/>
  <c r="H3674" i="6"/>
  <c r="H3675" i="6"/>
  <c r="H3676" i="6"/>
  <c r="H3677" i="6"/>
  <c r="H3678" i="6"/>
  <c r="H3679" i="6"/>
  <c r="H3680" i="6"/>
  <c r="H3681" i="6"/>
  <c r="H3682" i="6"/>
  <c r="H3683" i="6"/>
  <c r="H3684" i="6"/>
  <c r="H3685" i="6"/>
  <c r="H3686" i="6"/>
  <c r="H3687" i="6"/>
  <c r="H3688" i="6"/>
  <c r="H3689" i="6"/>
  <c r="H3690" i="6"/>
  <c r="H3691" i="6"/>
  <c r="H3692" i="6"/>
  <c r="H3693" i="6"/>
  <c r="H3694" i="6"/>
  <c r="H3695" i="6"/>
  <c r="H3696" i="6"/>
  <c r="H3697" i="6"/>
  <c r="H3698" i="6"/>
  <c r="H3699" i="6"/>
  <c r="H3700" i="6"/>
  <c r="H3701" i="6"/>
  <c r="H3702" i="6"/>
  <c r="H3703" i="6"/>
  <c r="H3704" i="6"/>
  <c r="H3705" i="6"/>
  <c r="H3706" i="6"/>
  <c r="H3707" i="6"/>
  <c r="H3708" i="6"/>
  <c r="H3709" i="6"/>
  <c r="H3710" i="6"/>
  <c r="H3711" i="6"/>
  <c r="H3712" i="6"/>
  <c r="H3713" i="6"/>
  <c r="H3714" i="6"/>
  <c r="H3715" i="6"/>
  <c r="H3716" i="6"/>
  <c r="H3717" i="6"/>
  <c r="H3718" i="6"/>
  <c r="H3719" i="6"/>
  <c r="H3720" i="6"/>
  <c r="H3721" i="6"/>
  <c r="H3722" i="6"/>
  <c r="H3723" i="6"/>
  <c r="H3724" i="6"/>
  <c r="H3725" i="6"/>
  <c r="H3726" i="6"/>
  <c r="H3727" i="6"/>
  <c r="H3728" i="6"/>
  <c r="H3729" i="6"/>
  <c r="H3730" i="6"/>
  <c r="H3731" i="6"/>
  <c r="H3732" i="6"/>
  <c r="H3733" i="6"/>
  <c r="H3734" i="6"/>
  <c r="H3735" i="6"/>
  <c r="H3736" i="6"/>
  <c r="H3737" i="6"/>
  <c r="H3738" i="6"/>
  <c r="H3739" i="6"/>
  <c r="H3740" i="6"/>
  <c r="H3741" i="6"/>
  <c r="H3742" i="6"/>
  <c r="H3743" i="6"/>
  <c r="H3744" i="6"/>
  <c r="H3745" i="6"/>
  <c r="H3746" i="6"/>
  <c r="H3747" i="6"/>
  <c r="H3748" i="6"/>
  <c r="H3749" i="6"/>
  <c r="H3750" i="6"/>
  <c r="H3751" i="6"/>
  <c r="H3752" i="6"/>
  <c r="H3753" i="6"/>
  <c r="H3754" i="6"/>
  <c r="H3755" i="6"/>
  <c r="H3756" i="6"/>
  <c r="H3757" i="6"/>
  <c r="H3758" i="6"/>
  <c r="H3759" i="6"/>
  <c r="H3760" i="6"/>
  <c r="H3761" i="6"/>
  <c r="H3762" i="6"/>
  <c r="H3763" i="6"/>
  <c r="H3764" i="6"/>
  <c r="H3765" i="6"/>
  <c r="H3766" i="6"/>
  <c r="H3767" i="6"/>
  <c r="H3768" i="6"/>
  <c r="H3769" i="6"/>
  <c r="H3770" i="6"/>
  <c r="H3771" i="6"/>
  <c r="H3772" i="6"/>
  <c r="H3773" i="6"/>
  <c r="H3774" i="6"/>
  <c r="H3775" i="6"/>
  <c r="H3776" i="6"/>
  <c r="H3777" i="6"/>
  <c r="H3778" i="6"/>
  <c r="H3779" i="6"/>
  <c r="H3780" i="6"/>
  <c r="H3781" i="6"/>
  <c r="H3782" i="6"/>
  <c r="H3783" i="6"/>
  <c r="H3784" i="6"/>
  <c r="H3785" i="6"/>
  <c r="H3786" i="6"/>
  <c r="H3787" i="6"/>
  <c r="H3788" i="6"/>
  <c r="H3789" i="6"/>
  <c r="H3790" i="6"/>
  <c r="H3791" i="6"/>
  <c r="H3792" i="6"/>
  <c r="H3793" i="6"/>
  <c r="H3794" i="6"/>
  <c r="H3795" i="6"/>
  <c r="H3796" i="6"/>
  <c r="H3797" i="6"/>
  <c r="H3798" i="6"/>
  <c r="H3799" i="6"/>
  <c r="H3800" i="6"/>
  <c r="H3801" i="6"/>
  <c r="H3802" i="6"/>
  <c r="H3803" i="6"/>
  <c r="H3804" i="6"/>
  <c r="H3805" i="6"/>
  <c r="H3806" i="6"/>
  <c r="H3807" i="6"/>
  <c r="H3808" i="6"/>
  <c r="H3809" i="6"/>
  <c r="H3810" i="6"/>
  <c r="H3811" i="6"/>
  <c r="H3812" i="6"/>
  <c r="H3813" i="6"/>
  <c r="H3814" i="6"/>
  <c r="H3815" i="6"/>
  <c r="H3816" i="6"/>
  <c r="H3817" i="6"/>
  <c r="H3818" i="6"/>
  <c r="H3819" i="6"/>
  <c r="H3820" i="6"/>
  <c r="H3821" i="6"/>
  <c r="H3822" i="6"/>
  <c r="H3823" i="6"/>
  <c r="H3824" i="6"/>
  <c r="H3825" i="6"/>
  <c r="H3826" i="6"/>
  <c r="H3827" i="6"/>
  <c r="H3828" i="6"/>
  <c r="H3829" i="6"/>
  <c r="H3830" i="6"/>
  <c r="H3831" i="6"/>
  <c r="H3832" i="6"/>
  <c r="H3833" i="6"/>
  <c r="H3834" i="6"/>
  <c r="H3835" i="6"/>
  <c r="H3836" i="6"/>
  <c r="H3837" i="6"/>
  <c r="H3838" i="6"/>
  <c r="H3839" i="6"/>
  <c r="H3840" i="6"/>
  <c r="H3841" i="6"/>
  <c r="H3842" i="6"/>
  <c r="H3843" i="6"/>
  <c r="H3844" i="6"/>
  <c r="H3845" i="6"/>
  <c r="H3846" i="6"/>
  <c r="H3847" i="6"/>
  <c r="H3848" i="6"/>
  <c r="H3849" i="6"/>
  <c r="H3850" i="6"/>
  <c r="H3851" i="6"/>
  <c r="H3852" i="6"/>
  <c r="H3853" i="6"/>
  <c r="H3854" i="6"/>
  <c r="H3855" i="6"/>
  <c r="H3856" i="6"/>
  <c r="H3857" i="6"/>
  <c r="H3858" i="6"/>
  <c r="H3859" i="6"/>
  <c r="H3860" i="6"/>
  <c r="H3861" i="6"/>
  <c r="H3862" i="6"/>
  <c r="H3863" i="6"/>
  <c r="H3864" i="6"/>
  <c r="H3865" i="6"/>
  <c r="H3866" i="6"/>
  <c r="H3867" i="6"/>
  <c r="H3868" i="6"/>
  <c r="H3869" i="6"/>
  <c r="H3870" i="6"/>
  <c r="H3871" i="6"/>
  <c r="H3872" i="6"/>
  <c r="H3873" i="6"/>
  <c r="H3874" i="6"/>
  <c r="H3875" i="6"/>
  <c r="H3876" i="6"/>
  <c r="H3877" i="6"/>
  <c r="H3878" i="6"/>
  <c r="H3879" i="6"/>
  <c r="H3880" i="6"/>
  <c r="H3881" i="6"/>
  <c r="H3882" i="6"/>
  <c r="H3883" i="6"/>
  <c r="H3884" i="6"/>
  <c r="H3885" i="6"/>
  <c r="H3886" i="6"/>
  <c r="H3887" i="6"/>
  <c r="H3888" i="6"/>
  <c r="H3889" i="6"/>
  <c r="H3890" i="6"/>
  <c r="H3891" i="6"/>
  <c r="H3892" i="6"/>
  <c r="H3893" i="6"/>
  <c r="H3894" i="6"/>
  <c r="H3895" i="6"/>
  <c r="H3896" i="6"/>
  <c r="H3897" i="6"/>
  <c r="H3898" i="6"/>
  <c r="H3899" i="6"/>
  <c r="H3900" i="6"/>
  <c r="H3901" i="6"/>
  <c r="H3902" i="6"/>
  <c r="H3903" i="6"/>
  <c r="H3904" i="6"/>
  <c r="H3905" i="6"/>
  <c r="H3906" i="6"/>
  <c r="H3907" i="6"/>
  <c r="H3908" i="6"/>
  <c r="H3909" i="6"/>
  <c r="H3910" i="6"/>
  <c r="H3911" i="6"/>
  <c r="H3912" i="6"/>
  <c r="H3913" i="6"/>
  <c r="H3914" i="6"/>
  <c r="H3915" i="6"/>
  <c r="H3916" i="6"/>
  <c r="H3917" i="6"/>
  <c r="H3918" i="6"/>
  <c r="H3919" i="6"/>
  <c r="H3920" i="6"/>
  <c r="H3921" i="6"/>
  <c r="H3922" i="6"/>
  <c r="H3923" i="6"/>
  <c r="H3924" i="6"/>
  <c r="H3925" i="6"/>
  <c r="H3926" i="6"/>
  <c r="H3927" i="6"/>
  <c r="H3928" i="6"/>
  <c r="H3929" i="6"/>
  <c r="H3930" i="6"/>
  <c r="H3931" i="6"/>
  <c r="H3932" i="6"/>
  <c r="H3933" i="6"/>
  <c r="H3934" i="6"/>
  <c r="H3935" i="6"/>
  <c r="H3936" i="6"/>
  <c r="H3937" i="6"/>
  <c r="H3938" i="6"/>
  <c r="H3939" i="6"/>
  <c r="H3940" i="6"/>
  <c r="H3941" i="6"/>
  <c r="H3942" i="6"/>
  <c r="H3943" i="6"/>
  <c r="H3944" i="6"/>
  <c r="H3945" i="6"/>
  <c r="H3946" i="6"/>
  <c r="H3947" i="6"/>
  <c r="H3948" i="6"/>
  <c r="H3949" i="6"/>
  <c r="H3950" i="6"/>
  <c r="H3951" i="6"/>
  <c r="H3952" i="6"/>
  <c r="H3953" i="6"/>
  <c r="H3954" i="6"/>
  <c r="H3955" i="6"/>
  <c r="H3956" i="6"/>
  <c r="H3957" i="6"/>
  <c r="H3958" i="6"/>
  <c r="H3959" i="6"/>
  <c r="H3960" i="6"/>
  <c r="H3961" i="6"/>
  <c r="H3962" i="6"/>
  <c r="H3963" i="6"/>
  <c r="H3964" i="6"/>
  <c r="H3965" i="6"/>
  <c r="H3966" i="6"/>
  <c r="H3967" i="6"/>
  <c r="H3968" i="6"/>
  <c r="H3969" i="6"/>
  <c r="H3970" i="6"/>
  <c r="H3971" i="6"/>
  <c r="H3972" i="6"/>
  <c r="H3973" i="6"/>
  <c r="H3974" i="6"/>
  <c r="H3975" i="6"/>
  <c r="H3976" i="6"/>
  <c r="H3977" i="6"/>
  <c r="H3978" i="6"/>
  <c r="H3979" i="6"/>
  <c r="H3980" i="6"/>
  <c r="H3981" i="6"/>
  <c r="H3982" i="6"/>
  <c r="H3983" i="6"/>
  <c r="H3984" i="6"/>
  <c r="H3985" i="6"/>
  <c r="H3986" i="6"/>
  <c r="H3987" i="6"/>
  <c r="H3988" i="6"/>
  <c r="H3989" i="6"/>
  <c r="H3990" i="6"/>
  <c r="H3991" i="6"/>
  <c r="H3992" i="6"/>
  <c r="H3993" i="6"/>
  <c r="H3994" i="6"/>
  <c r="H3995" i="6"/>
  <c r="H3996" i="6"/>
  <c r="H3997" i="6"/>
  <c r="H3998" i="6"/>
  <c r="H3999" i="6"/>
  <c r="H4000" i="6"/>
  <c r="H4001" i="6"/>
  <c r="H4002" i="6"/>
  <c r="H4003" i="6"/>
  <c r="H4004" i="6"/>
  <c r="H4005" i="6"/>
  <c r="H4006" i="6"/>
  <c r="H4007" i="6"/>
  <c r="H4008" i="6"/>
  <c r="H4009" i="6"/>
  <c r="H4010" i="6"/>
  <c r="H4011" i="6"/>
  <c r="H4012" i="6"/>
  <c r="H4013" i="6"/>
  <c r="H4014" i="6"/>
  <c r="H4015" i="6"/>
  <c r="H4016" i="6"/>
  <c r="H4017" i="6"/>
  <c r="H4018" i="6"/>
  <c r="H4019" i="6"/>
  <c r="H4020" i="6"/>
  <c r="H4021" i="6"/>
  <c r="H4022" i="6"/>
  <c r="H4023" i="6"/>
  <c r="H4024" i="6"/>
  <c r="H4025" i="6"/>
  <c r="H4026" i="6"/>
  <c r="H4027" i="6"/>
  <c r="H4028" i="6"/>
  <c r="H4029" i="6"/>
  <c r="H4030" i="6"/>
  <c r="H4031" i="6"/>
  <c r="H4032" i="6"/>
  <c r="H4033" i="6"/>
  <c r="H4034" i="6"/>
  <c r="H4035" i="6"/>
  <c r="H4036" i="6"/>
  <c r="H4037" i="6"/>
  <c r="H4038" i="6"/>
  <c r="H4039" i="6"/>
  <c r="H4040" i="6"/>
  <c r="H4041" i="6"/>
  <c r="H4042" i="6"/>
  <c r="H4043" i="6"/>
  <c r="H4044" i="6"/>
  <c r="H4045" i="6"/>
  <c r="H4046" i="6"/>
  <c r="H4047" i="6"/>
  <c r="H4048" i="6"/>
  <c r="H4049" i="6"/>
  <c r="H4050" i="6"/>
  <c r="H4051" i="6"/>
  <c r="H4052" i="6"/>
  <c r="H4053" i="6"/>
  <c r="H4054" i="6"/>
  <c r="H4055" i="6"/>
  <c r="H4056" i="6"/>
  <c r="H4057" i="6"/>
  <c r="H4058" i="6"/>
  <c r="H4059" i="6"/>
  <c r="H4060" i="6"/>
  <c r="H4061" i="6"/>
  <c r="H4062" i="6"/>
  <c r="H4063" i="6"/>
  <c r="H4064" i="6"/>
  <c r="H4065" i="6"/>
  <c r="H4066" i="6"/>
  <c r="H4067" i="6"/>
  <c r="H4068" i="6"/>
  <c r="H4069" i="6"/>
  <c r="H4070" i="6"/>
  <c r="H4071" i="6"/>
  <c r="H4072" i="6"/>
  <c r="H4073" i="6"/>
  <c r="H4074" i="6"/>
  <c r="H4075" i="6"/>
  <c r="H4076" i="6"/>
  <c r="H4077" i="6"/>
  <c r="H4078" i="6"/>
  <c r="H4079" i="6"/>
  <c r="H4080" i="6"/>
  <c r="H4081" i="6"/>
  <c r="H4082" i="6"/>
  <c r="H4083" i="6"/>
  <c r="H4084" i="6"/>
  <c r="H4085" i="6"/>
  <c r="H4086" i="6"/>
  <c r="H4087" i="6"/>
  <c r="H4088" i="6"/>
  <c r="H4089" i="6"/>
  <c r="H4090" i="6"/>
  <c r="H4091" i="6"/>
  <c r="H4092" i="6"/>
  <c r="H4093" i="6"/>
  <c r="H4094" i="6"/>
  <c r="H4095" i="6"/>
  <c r="H4096" i="6"/>
  <c r="H4097" i="6"/>
  <c r="H4098" i="6"/>
  <c r="H4099" i="6"/>
  <c r="H4100" i="6"/>
  <c r="H4101" i="6"/>
  <c r="H4102" i="6"/>
  <c r="H4103" i="6"/>
  <c r="H4104" i="6"/>
  <c r="H4105" i="6"/>
  <c r="H4106" i="6"/>
  <c r="H4107" i="6"/>
  <c r="H4108" i="6"/>
  <c r="H4109" i="6"/>
  <c r="H4110" i="6"/>
  <c r="H4111" i="6"/>
  <c r="H4112" i="6"/>
  <c r="H4113" i="6"/>
  <c r="H4114" i="6"/>
  <c r="H4115" i="6"/>
  <c r="H4116" i="6"/>
  <c r="H4117" i="6"/>
  <c r="H4118" i="6"/>
  <c r="H4119" i="6"/>
  <c r="H4120" i="6"/>
  <c r="H4121" i="6"/>
  <c r="H4122" i="6"/>
  <c r="H4123" i="6"/>
  <c r="H4124" i="6"/>
  <c r="H4125" i="6"/>
  <c r="H4126" i="6"/>
  <c r="H4127" i="6"/>
  <c r="H4128" i="6"/>
  <c r="H4129" i="6"/>
  <c r="H4130" i="6"/>
  <c r="H4131" i="6"/>
  <c r="H4132" i="6"/>
  <c r="H4133" i="6"/>
  <c r="H4134" i="6"/>
  <c r="H4135" i="6"/>
  <c r="H4136" i="6"/>
  <c r="H4137" i="6"/>
  <c r="H4138" i="6"/>
  <c r="H4139" i="6"/>
  <c r="H4140" i="6"/>
  <c r="H4141" i="6"/>
  <c r="H4142" i="6"/>
  <c r="H4143" i="6"/>
  <c r="H4144" i="6"/>
  <c r="H4145" i="6"/>
  <c r="H4146" i="6"/>
  <c r="H4147" i="6"/>
  <c r="H4148" i="6"/>
  <c r="H4149" i="6"/>
  <c r="H4150" i="6"/>
  <c r="H4151" i="6"/>
  <c r="H4152" i="6"/>
  <c r="H4153" i="6"/>
  <c r="H4154" i="6"/>
  <c r="H4155" i="6"/>
  <c r="H4156" i="6"/>
  <c r="H4157" i="6"/>
  <c r="H4158" i="6"/>
  <c r="H4159" i="6"/>
  <c r="H4160" i="6"/>
  <c r="H4161" i="6"/>
  <c r="H4162" i="6"/>
  <c r="H4163" i="6"/>
  <c r="H4164" i="6"/>
  <c r="H4165" i="6"/>
  <c r="H4166" i="6"/>
  <c r="H4167" i="6"/>
  <c r="H4168" i="6"/>
  <c r="H4169" i="6"/>
  <c r="H4170" i="6"/>
  <c r="H4171" i="6"/>
  <c r="H4172" i="6"/>
  <c r="H4173" i="6"/>
  <c r="H4174" i="6"/>
  <c r="H4175" i="6"/>
  <c r="H4176" i="6"/>
  <c r="H4177" i="6"/>
  <c r="H4178" i="6"/>
  <c r="H4179" i="6"/>
  <c r="H4180" i="6"/>
  <c r="H4181" i="6"/>
  <c r="H4182" i="6"/>
  <c r="H4183" i="6"/>
  <c r="H4184" i="6"/>
  <c r="H4185" i="6"/>
  <c r="H4186" i="6"/>
  <c r="H4187" i="6"/>
  <c r="H4188" i="6"/>
  <c r="H4189" i="6"/>
  <c r="H4190" i="6"/>
  <c r="H4191" i="6"/>
  <c r="H4192" i="6"/>
  <c r="H4193" i="6"/>
  <c r="H4194" i="6"/>
  <c r="H4195" i="6"/>
  <c r="H4196" i="6"/>
  <c r="H4197" i="6"/>
  <c r="H4198" i="6"/>
  <c r="H4199" i="6"/>
  <c r="H4200" i="6"/>
  <c r="H4201" i="6"/>
  <c r="H4202" i="6"/>
  <c r="H4203" i="6"/>
  <c r="H4204" i="6"/>
  <c r="H4205" i="6"/>
  <c r="H4206" i="6"/>
  <c r="H4207" i="6"/>
  <c r="H4208" i="6"/>
  <c r="H4209" i="6"/>
  <c r="H4210" i="6"/>
  <c r="H4211" i="6"/>
  <c r="H4212" i="6"/>
  <c r="H4213" i="6"/>
  <c r="H4214" i="6"/>
  <c r="H4215" i="6"/>
  <c r="H4216" i="6"/>
  <c r="H4217" i="6"/>
  <c r="H4218" i="6"/>
  <c r="H4219" i="6"/>
  <c r="H4220" i="6"/>
  <c r="H4221" i="6"/>
  <c r="H4222" i="6"/>
  <c r="H4223" i="6"/>
  <c r="H4224" i="6"/>
  <c r="H4225" i="6"/>
  <c r="H4226" i="6"/>
  <c r="H4227" i="6"/>
  <c r="H4228" i="6"/>
  <c r="H4229" i="6"/>
  <c r="H4230" i="6"/>
  <c r="H4231" i="6"/>
  <c r="H4232" i="6"/>
  <c r="H4233" i="6"/>
  <c r="H4234" i="6"/>
  <c r="H4235" i="6"/>
  <c r="H4236" i="6"/>
  <c r="H4237" i="6"/>
  <c r="H4238" i="6"/>
  <c r="H4239" i="6"/>
  <c r="H4240" i="6"/>
  <c r="H4241" i="6"/>
  <c r="H4242" i="6"/>
  <c r="H4243" i="6"/>
  <c r="H4244" i="6"/>
  <c r="H4245" i="6"/>
  <c r="H4246" i="6"/>
  <c r="H4247" i="6"/>
  <c r="H4248" i="6"/>
  <c r="H4249" i="6"/>
  <c r="H4250" i="6"/>
  <c r="H4251" i="6"/>
  <c r="H4252" i="6"/>
  <c r="H4253" i="6"/>
  <c r="H4254" i="6"/>
  <c r="H4255" i="6"/>
  <c r="H4256" i="6"/>
  <c r="H4257" i="6"/>
  <c r="H4258" i="6"/>
  <c r="H4259" i="6"/>
  <c r="H4260" i="6"/>
  <c r="H4261" i="6"/>
  <c r="H4262" i="6"/>
  <c r="H4263" i="6"/>
  <c r="H4264" i="6"/>
  <c r="H4265" i="6"/>
  <c r="H4266" i="6"/>
  <c r="H4267" i="6"/>
  <c r="H4268" i="6"/>
  <c r="H4269" i="6"/>
  <c r="H4270" i="6"/>
  <c r="H4271" i="6"/>
  <c r="H4272" i="6"/>
  <c r="H4273" i="6"/>
  <c r="H4274" i="6"/>
  <c r="H4275" i="6"/>
  <c r="H4276" i="6"/>
  <c r="H4277" i="6"/>
  <c r="H4278" i="6"/>
  <c r="H4279" i="6"/>
  <c r="H4280" i="6"/>
  <c r="H4281" i="6"/>
  <c r="H4282" i="6"/>
  <c r="H4283" i="6"/>
  <c r="H4284" i="6"/>
  <c r="H4285" i="6"/>
  <c r="H4286" i="6"/>
  <c r="H4287" i="6"/>
  <c r="H4288" i="6"/>
  <c r="H4289" i="6"/>
  <c r="H4290" i="6"/>
  <c r="H4291" i="6"/>
  <c r="H4292" i="6"/>
  <c r="H4293" i="6"/>
  <c r="H4294" i="6"/>
  <c r="H4295" i="6"/>
  <c r="H4296" i="6"/>
  <c r="H4297" i="6"/>
  <c r="H4298" i="6"/>
  <c r="H4299" i="6"/>
  <c r="H4300" i="6"/>
  <c r="H4301" i="6"/>
  <c r="H4302" i="6"/>
  <c r="H4303" i="6"/>
  <c r="H4304" i="6"/>
  <c r="H4305" i="6"/>
  <c r="H4306" i="6"/>
  <c r="H4307" i="6"/>
  <c r="H4308" i="6"/>
  <c r="H4309" i="6"/>
  <c r="H4310" i="6"/>
  <c r="H4311" i="6"/>
  <c r="H4312" i="6"/>
  <c r="H4313" i="6"/>
  <c r="H4314" i="6"/>
  <c r="H4315" i="6"/>
  <c r="H4316" i="6"/>
  <c r="H4317" i="6"/>
  <c r="H4318" i="6"/>
  <c r="H4319" i="6"/>
  <c r="H4320" i="6"/>
  <c r="H4321" i="6"/>
  <c r="H4322" i="6"/>
  <c r="H4323" i="6"/>
  <c r="H4324" i="6"/>
  <c r="H4325" i="6"/>
  <c r="H4326" i="6"/>
  <c r="H4327" i="6"/>
  <c r="H4328" i="6"/>
  <c r="H4329" i="6"/>
  <c r="H4330" i="6"/>
  <c r="H4331" i="6"/>
  <c r="H4332" i="6"/>
  <c r="H4333" i="6"/>
  <c r="H4334" i="6"/>
  <c r="H4335" i="6"/>
  <c r="H4336" i="6"/>
  <c r="H4337" i="6"/>
  <c r="H4338" i="6"/>
  <c r="H4339" i="6"/>
  <c r="H4340" i="6"/>
  <c r="H4341" i="6"/>
  <c r="H4342" i="6"/>
  <c r="H4343" i="6"/>
  <c r="H4344" i="6"/>
  <c r="H4345" i="6"/>
  <c r="H4346" i="6"/>
  <c r="H4347" i="6"/>
  <c r="H4348" i="6"/>
  <c r="H4349" i="6"/>
  <c r="H4350" i="6"/>
  <c r="H4351" i="6"/>
  <c r="H4352" i="6"/>
  <c r="H4353" i="6"/>
  <c r="H4354" i="6"/>
  <c r="H4355" i="6"/>
  <c r="H4356" i="6"/>
  <c r="H4357" i="6"/>
  <c r="H4358" i="6"/>
  <c r="H4359" i="6"/>
  <c r="H4360" i="6"/>
  <c r="H4361" i="6"/>
  <c r="H4362" i="6"/>
  <c r="H4363" i="6"/>
  <c r="H4364" i="6"/>
  <c r="H4365" i="6"/>
  <c r="H4366" i="6"/>
  <c r="H4367" i="6"/>
  <c r="H4368" i="6"/>
  <c r="H4369" i="6"/>
  <c r="H4370" i="6"/>
  <c r="H4371" i="6"/>
  <c r="H4372" i="6"/>
  <c r="H4373" i="6"/>
  <c r="H4374" i="6"/>
  <c r="H4375" i="6"/>
  <c r="H4376" i="6"/>
  <c r="H4377" i="6"/>
  <c r="H4378" i="6"/>
  <c r="H4379" i="6"/>
  <c r="H4380" i="6"/>
  <c r="H4381" i="6"/>
  <c r="H4382" i="6"/>
  <c r="H4383" i="6"/>
  <c r="H4384" i="6"/>
  <c r="H4385" i="6"/>
  <c r="H4386" i="6"/>
  <c r="H4387" i="6"/>
  <c r="H4388" i="6"/>
  <c r="H4389" i="6"/>
  <c r="H4390" i="6"/>
  <c r="H4391" i="6"/>
  <c r="H4392" i="6"/>
  <c r="H4393" i="6"/>
  <c r="H4394" i="6"/>
  <c r="H4395" i="6"/>
  <c r="H4396" i="6"/>
  <c r="H4397" i="6"/>
  <c r="H4398" i="6"/>
  <c r="H4399" i="6"/>
  <c r="H4400" i="6"/>
  <c r="H4401" i="6"/>
  <c r="H4402" i="6"/>
  <c r="H4403" i="6"/>
  <c r="H4404" i="6"/>
  <c r="H4405" i="6"/>
  <c r="H4406" i="6"/>
  <c r="H4407" i="6"/>
  <c r="H4408" i="6"/>
  <c r="H4409" i="6"/>
  <c r="H4410" i="6"/>
  <c r="H4411" i="6"/>
  <c r="H4412" i="6"/>
  <c r="H4413" i="6"/>
  <c r="H4414" i="6"/>
  <c r="H4415" i="6"/>
  <c r="H4416" i="6"/>
  <c r="H4417" i="6"/>
  <c r="H4418" i="6"/>
  <c r="H4419" i="6"/>
  <c r="H4420" i="6"/>
  <c r="H4421" i="6"/>
  <c r="H4422" i="6"/>
  <c r="H4423" i="6"/>
  <c r="H4424" i="6"/>
  <c r="H4425" i="6"/>
  <c r="H4426" i="6"/>
  <c r="H4427" i="6"/>
  <c r="H4428" i="6"/>
  <c r="H4429" i="6"/>
  <c r="H4430" i="6"/>
  <c r="H4431" i="6"/>
  <c r="H4432" i="6"/>
  <c r="H4433" i="6"/>
  <c r="H4434" i="6"/>
  <c r="H4435" i="6"/>
  <c r="H4436" i="6"/>
  <c r="H4437" i="6"/>
  <c r="H4438" i="6"/>
  <c r="H4439" i="6"/>
  <c r="H4440" i="6"/>
  <c r="H4441" i="6"/>
  <c r="H4442" i="6"/>
  <c r="H4443" i="6"/>
  <c r="H4444" i="6"/>
  <c r="H4445" i="6"/>
  <c r="H4446" i="6"/>
  <c r="H4447" i="6"/>
  <c r="H4448" i="6"/>
  <c r="H4449" i="6"/>
  <c r="H4450" i="6"/>
  <c r="H4451" i="6"/>
  <c r="H4452" i="6"/>
  <c r="H4453" i="6"/>
  <c r="H4454" i="6"/>
  <c r="H4455" i="6"/>
  <c r="H4456" i="6"/>
  <c r="H4457" i="6"/>
  <c r="H4458" i="6"/>
  <c r="H4459" i="6"/>
  <c r="H4460" i="6"/>
  <c r="H4461" i="6"/>
  <c r="H4462" i="6"/>
  <c r="H4463" i="6"/>
  <c r="H4464" i="6"/>
  <c r="H4465" i="6"/>
  <c r="H4466" i="6"/>
  <c r="H4467" i="6"/>
  <c r="H4468" i="6"/>
  <c r="H4469" i="6"/>
  <c r="H4470" i="6"/>
  <c r="H4471" i="6"/>
  <c r="H4472" i="6"/>
  <c r="H4473" i="6"/>
  <c r="H4474" i="6"/>
  <c r="H4475" i="6"/>
  <c r="H4476" i="6"/>
  <c r="H4477" i="6"/>
  <c r="H4478" i="6"/>
  <c r="H4479" i="6"/>
  <c r="H4480" i="6"/>
  <c r="H4481" i="6"/>
  <c r="H4482" i="6"/>
  <c r="H4483" i="6"/>
  <c r="H4484" i="6"/>
  <c r="H4485" i="6"/>
  <c r="H4486" i="6"/>
  <c r="H4487" i="6"/>
  <c r="H4488" i="6"/>
  <c r="H4489" i="6"/>
  <c r="H4490" i="6"/>
  <c r="H4491" i="6"/>
  <c r="H4492" i="6"/>
  <c r="H4493" i="6"/>
  <c r="H4494" i="6"/>
  <c r="H4495" i="6"/>
  <c r="H4496" i="6"/>
  <c r="H4497" i="6"/>
  <c r="H4498" i="6"/>
  <c r="H4499" i="6"/>
  <c r="H4500" i="6"/>
  <c r="K4500" i="6" s="1"/>
  <c r="H4501" i="6"/>
  <c r="H4502" i="6"/>
  <c r="H4503" i="6"/>
  <c r="H4504" i="6"/>
  <c r="H4505" i="6"/>
  <c r="H4506" i="6"/>
  <c r="H4507" i="6"/>
  <c r="H4508" i="6"/>
  <c r="K4508" i="6" s="1"/>
  <c r="H4509" i="6"/>
  <c r="H4510" i="6"/>
  <c r="H4511" i="6"/>
  <c r="H4512" i="6"/>
  <c r="H4513" i="6"/>
  <c r="H4514" i="6"/>
  <c r="H4515" i="6"/>
  <c r="I4515" i="6" s="1"/>
  <c r="J4515" i="6" s="1"/>
  <c r="H4516" i="6"/>
  <c r="K4516" i="6" s="1"/>
  <c r="H4517" i="6"/>
  <c r="H4518" i="6"/>
  <c r="H4519" i="6"/>
  <c r="K4519" i="6" s="1"/>
  <c r="H4520" i="6"/>
  <c r="H4521" i="6"/>
  <c r="H4522" i="6"/>
  <c r="H4523" i="6"/>
  <c r="I4523" i="6" s="1"/>
  <c r="J4523" i="6" s="1"/>
  <c r="H4524" i="6"/>
  <c r="K4524" i="6" s="1"/>
  <c r="H4525" i="6"/>
  <c r="H4526" i="6"/>
  <c r="H4527" i="6"/>
  <c r="H4528" i="6"/>
  <c r="K4528" i="6" s="1"/>
  <c r="H4529" i="6"/>
  <c r="H4530" i="6"/>
  <c r="H4531" i="6"/>
  <c r="I4531" i="6" s="1"/>
  <c r="J4531" i="6" s="1"/>
  <c r="H4532" i="6"/>
  <c r="K4532" i="6" s="1"/>
  <c r="H4533" i="6"/>
  <c r="H4534" i="6"/>
  <c r="H4535" i="6"/>
  <c r="H4536" i="6"/>
  <c r="H4537" i="6"/>
  <c r="H4538" i="6"/>
  <c r="H4539" i="6"/>
  <c r="H4540" i="6"/>
  <c r="K4540" i="6" s="1"/>
  <c r="H4541" i="6"/>
  <c r="H4542" i="6"/>
  <c r="H4543" i="6"/>
  <c r="H4544" i="6"/>
  <c r="H4545" i="6"/>
  <c r="H4546" i="6"/>
  <c r="H4547" i="6"/>
  <c r="I4547" i="6" s="1"/>
  <c r="J4547" i="6" s="1"/>
  <c r="H4548" i="6"/>
  <c r="H4549" i="6"/>
  <c r="H4550" i="6"/>
  <c r="H4551" i="6"/>
  <c r="H4552" i="6"/>
  <c r="H4553" i="6"/>
  <c r="H4554" i="6"/>
  <c r="H4555" i="6"/>
  <c r="K4555" i="6" s="1"/>
  <c r="H4556" i="6"/>
  <c r="K4556" i="6" s="1"/>
  <c r="H4557" i="6"/>
  <c r="H4558" i="6"/>
  <c r="H4559" i="6"/>
  <c r="H4560" i="6"/>
  <c r="H4561" i="6"/>
  <c r="H4562" i="6"/>
  <c r="H4563" i="6"/>
  <c r="H4564" i="6"/>
  <c r="K4564" i="6" s="1"/>
  <c r="H4565" i="6"/>
  <c r="H4566" i="6"/>
  <c r="H4567" i="6"/>
  <c r="H4568" i="6"/>
  <c r="H4569" i="6"/>
  <c r="H4570" i="6"/>
  <c r="H4571" i="6"/>
  <c r="I4571" i="6" s="1"/>
  <c r="J4571" i="6" s="1"/>
  <c r="H4572" i="6"/>
  <c r="K4572" i="6" s="1"/>
  <c r="H4573" i="6"/>
  <c r="H4574" i="6"/>
  <c r="K4574" i="6" s="1"/>
  <c r="H4575" i="6"/>
  <c r="H4576" i="6"/>
  <c r="H4577" i="6"/>
  <c r="H4578" i="6"/>
  <c r="H4579" i="6"/>
  <c r="H4580" i="6"/>
  <c r="K4580" i="6" s="1"/>
  <c r="H4581" i="6"/>
  <c r="H4582" i="6"/>
  <c r="H4583" i="6"/>
  <c r="H4584" i="6"/>
  <c r="H4585" i="6"/>
  <c r="H4586" i="6"/>
  <c r="H4587" i="6"/>
  <c r="H4588" i="6"/>
  <c r="H4589" i="6"/>
  <c r="H4590" i="6"/>
  <c r="H4591" i="6"/>
  <c r="K4591" i="6" s="1"/>
  <c r="H4592" i="6"/>
  <c r="H4593" i="6"/>
  <c r="H4594" i="6"/>
  <c r="H4595" i="6"/>
  <c r="H4596" i="6"/>
  <c r="H4597" i="6"/>
  <c r="K4597" i="6" s="1"/>
  <c r="L4597" i="6" s="1"/>
  <c r="H4598" i="6"/>
  <c r="H4599" i="6"/>
  <c r="H4600" i="6"/>
  <c r="H4601" i="6"/>
  <c r="H4602" i="6"/>
  <c r="H4603" i="6"/>
  <c r="K4603" i="6" s="1"/>
  <c r="L4603" i="6" s="1"/>
  <c r="H4604" i="6"/>
  <c r="H4605" i="6"/>
  <c r="H4606" i="6"/>
  <c r="H4607" i="6"/>
  <c r="K4607" i="6" s="1"/>
  <c r="L4607" i="6" s="1"/>
  <c r="H4608" i="6"/>
  <c r="H4609" i="6"/>
  <c r="H4610" i="6"/>
  <c r="H4611" i="6"/>
  <c r="I4611" i="6" s="1"/>
  <c r="J4611" i="6" s="1"/>
  <c r="H4612" i="6"/>
  <c r="H4613" i="6"/>
  <c r="K4613" i="6" s="1"/>
  <c r="H4614" i="6"/>
  <c r="H4615" i="6"/>
  <c r="K4615" i="6" s="1"/>
  <c r="L4615" i="6" s="1"/>
  <c r="H4616" i="6"/>
  <c r="K4616" i="6" s="1"/>
  <c r="H4617" i="6"/>
  <c r="H4618" i="6"/>
  <c r="H4619" i="6"/>
  <c r="H4620" i="6"/>
  <c r="H4621" i="6"/>
  <c r="H4622" i="6"/>
  <c r="H4623" i="6"/>
  <c r="H4624" i="6"/>
  <c r="H4625" i="6"/>
  <c r="H4626" i="6"/>
  <c r="H4627" i="6"/>
  <c r="H4628" i="6"/>
  <c r="H4629" i="6"/>
  <c r="H4630" i="6"/>
  <c r="H4631" i="6"/>
  <c r="H4632" i="6"/>
  <c r="H4633" i="6"/>
  <c r="H4634" i="6"/>
  <c r="H4635" i="6"/>
  <c r="H4636" i="6"/>
  <c r="H4637" i="6"/>
  <c r="H4638" i="6"/>
  <c r="H4639" i="6"/>
  <c r="H4640" i="6"/>
  <c r="H4641" i="6"/>
  <c r="H4642" i="6"/>
  <c r="H4643" i="6"/>
  <c r="K4643" i="6" s="1"/>
  <c r="L4643" i="6" s="1"/>
  <c r="H4644" i="6"/>
  <c r="K4644" i="6" s="1"/>
  <c r="H4645" i="6"/>
  <c r="H4646" i="6"/>
  <c r="H4647" i="6"/>
  <c r="H4648" i="6"/>
  <c r="H4649" i="6"/>
  <c r="K4649" i="6" s="1"/>
  <c r="L4649" i="6" s="1"/>
  <c r="H4650" i="6"/>
  <c r="H4651" i="6"/>
  <c r="I4651" i="6" s="1"/>
  <c r="J4651" i="6" s="1"/>
  <c r="H4652" i="6"/>
  <c r="H4653" i="6"/>
  <c r="H4654" i="6"/>
  <c r="K4654" i="6" s="1"/>
  <c r="L4654" i="6" s="1"/>
  <c r="H4655" i="6"/>
  <c r="H4656" i="6"/>
  <c r="K4656" i="6" s="1"/>
  <c r="L4656" i="6" s="1"/>
  <c r="H4657" i="6"/>
  <c r="K4657" i="6" s="1"/>
  <c r="H4658" i="6"/>
  <c r="H4659" i="6"/>
  <c r="I4659" i="6" s="1"/>
  <c r="J4659" i="6" s="1"/>
  <c r="H4660" i="6"/>
  <c r="H4661" i="6"/>
  <c r="H4662" i="6"/>
  <c r="H4663" i="6"/>
  <c r="H4664" i="6"/>
  <c r="K4664" i="6" s="1"/>
  <c r="L4664" i="6" s="1"/>
  <c r="H4665" i="6"/>
  <c r="K4665" i="6" s="1"/>
  <c r="L4665" i="6" s="1"/>
  <c r="H4666" i="6"/>
  <c r="H4667" i="6"/>
  <c r="I4667" i="6" s="1"/>
  <c r="J4667" i="6" s="1"/>
  <c r="H4668" i="6"/>
  <c r="H4669" i="6"/>
  <c r="H4670" i="6"/>
  <c r="H4671" i="6"/>
  <c r="H4672" i="6"/>
  <c r="H4673" i="6"/>
  <c r="K4673" i="6" s="1"/>
  <c r="L4673" i="6" s="1"/>
  <c r="H4674" i="6"/>
  <c r="H4675" i="6"/>
  <c r="H4676" i="6"/>
  <c r="K4676" i="6" s="1"/>
  <c r="H4677" i="6"/>
  <c r="H4678" i="6"/>
  <c r="H4679" i="6"/>
  <c r="H4680" i="6"/>
  <c r="H4681" i="6"/>
  <c r="K4681" i="6" s="1"/>
  <c r="H4682" i="6"/>
  <c r="H4683" i="6"/>
  <c r="I4683" i="6" s="1"/>
  <c r="J4683" i="6" s="1"/>
  <c r="H4684" i="6"/>
  <c r="H4685" i="6"/>
  <c r="H4686" i="6"/>
  <c r="H4687" i="6"/>
  <c r="H4688" i="6"/>
  <c r="H4689" i="6"/>
  <c r="K4689" i="6" s="1"/>
  <c r="H4690" i="6"/>
  <c r="K4690" i="6" s="1"/>
  <c r="H4691" i="6"/>
  <c r="H4692" i="6"/>
  <c r="K4692" i="6" s="1"/>
  <c r="H4693" i="6"/>
  <c r="H4694" i="6"/>
  <c r="H4695" i="6"/>
  <c r="H4696" i="6"/>
  <c r="H4697" i="6"/>
  <c r="H4698" i="6"/>
  <c r="H4699" i="6"/>
  <c r="H4700" i="6"/>
  <c r="K4700" i="6" s="1"/>
  <c r="H4701" i="6"/>
  <c r="H4702" i="6"/>
  <c r="K4702" i="6" s="1"/>
  <c r="L4702" i="6" s="1"/>
  <c r="H4703" i="6"/>
  <c r="H4704" i="6"/>
  <c r="H4705" i="6"/>
  <c r="H4706" i="6"/>
  <c r="K4706" i="6" s="1"/>
  <c r="L4706" i="6" s="1"/>
  <c r="H4707" i="6"/>
  <c r="I4707" i="6" s="1"/>
  <c r="J4707" i="6" s="1"/>
  <c r="H4708" i="6"/>
  <c r="K4708" i="6" s="1"/>
  <c r="H4709" i="6"/>
  <c r="H4710" i="6"/>
  <c r="H4711" i="6"/>
  <c r="H4712" i="6"/>
  <c r="K4712" i="6" s="1"/>
  <c r="L4712" i="6" s="1"/>
  <c r="H4713" i="6"/>
  <c r="H4714" i="6"/>
  <c r="H4715" i="6"/>
  <c r="H4716" i="6"/>
  <c r="K4716" i="6" s="1"/>
  <c r="H4717" i="6"/>
  <c r="H4718" i="6"/>
  <c r="H4719" i="6"/>
  <c r="H4720" i="6"/>
  <c r="H4721" i="6"/>
  <c r="H4722" i="6"/>
  <c r="H4723" i="6"/>
  <c r="K4723" i="6" s="1"/>
  <c r="L4723" i="6" s="1"/>
  <c r="H4724" i="6"/>
  <c r="H4725" i="6"/>
  <c r="H4726" i="6"/>
  <c r="H4727" i="6"/>
  <c r="H4728" i="6"/>
  <c r="K4728" i="6" s="1"/>
  <c r="L4728" i="6" s="1"/>
  <c r="H4729" i="6"/>
  <c r="H4730" i="6"/>
  <c r="K4730" i="6" s="1"/>
  <c r="L4730" i="6" s="1"/>
  <c r="H4731" i="6"/>
  <c r="H4732" i="6"/>
  <c r="H4733" i="6"/>
  <c r="H4734" i="6"/>
  <c r="H4735" i="6"/>
  <c r="H4736" i="6"/>
  <c r="H4737" i="6"/>
  <c r="H4738" i="6"/>
  <c r="H4739" i="6"/>
  <c r="I4739" i="6" s="1"/>
  <c r="H4740" i="6"/>
  <c r="K4740" i="6" s="1"/>
  <c r="H4741" i="6"/>
  <c r="H4742" i="6"/>
  <c r="H4743" i="6"/>
  <c r="H4744" i="6"/>
  <c r="K4744" i="6" s="1"/>
  <c r="L4744" i="6" s="1"/>
  <c r="H4745" i="6"/>
  <c r="H4746" i="6"/>
  <c r="K4746" i="6" s="1"/>
  <c r="H4747" i="6"/>
  <c r="H4748" i="6"/>
  <c r="K4748" i="6" s="1"/>
  <c r="L4748" i="6" s="1"/>
  <c r="H4749" i="6"/>
  <c r="H4750" i="6"/>
  <c r="H4751" i="6"/>
  <c r="H4752" i="6"/>
  <c r="K4752" i="6" s="1"/>
  <c r="L4752" i="6" s="1"/>
  <c r="H4753" i="6"/>
  <c r="H4754" i="6"/>
  <c r="H4755" i="6"/>
  <c r="H4756" i="6"/>
  <c r="H4757" i="6"/>
  <c r="H4758" i="6"/>
  <c r="H4759" i="6"/>
  <c r="K4759" i="6" s="1"/>
  <c r="L4759" i="6" s="1"/>
  <c r="H4760" i="6"/>
  <c r="H4761" i="6"/>
  <c r="H4762" i="6"/>
  <c r="H4763" i="6"/>
  <c r="K4763" i="6" s="1"/>
  <c r="H4764" i="6"/>
  <c r="K4764" i="6" s="1"/>
  <c r="H4765" i="6"/>
  <c r="K4765" i="6" s="1"/>
  <c r="L4765" i="6" s="1"/>
  <c r="H4766" i="6"/>
  <c r="H4767" i="6"/>
  <c r="K4767" i="6" s="1"/>
  <c r="L4767" i="6" s="1"/>
  <c r="H4768" i="6"/>
  <c r="H4769" i="6"/>
  <c r="H4770" i="6"/>
  <c r="K4770" i="6" s="1"/>
  <c r="L4770" i="6" s="1"/>
  <c r="H4771" i="6"/>
  <c r="H4772" i="6"/>
  <c r="K4772" i="6" s="1"/>
  <c r="H4773" i="6"/>
  <c r="H4774" i="6"/>
  <c r="H4775" i="6"/>
  <c r="H4776" i="6"/>
  <c r="K4776" i="6" s="1"/>
  <c r="L4776" i="6" s="1"/>
  <c r="H4777" i="6"/>
  <c r="H4778" i="6"/>
  <c r="H4779" i="6"/>
  <c r="K4779" i="6" s="1"/>
  <c r="H4780" i="6"/>
  <c r="K4780" i="6" s="1"/>
  <c r="H4781" i="6"/>
  <c r="H4782" i="6"/>
  <c r="H4783" i="6"/>
  <c r="K4783" i="6" s="1"/>
  <c r="L4783" i="6" s="1"/>
  <c r="H4784" i="6"/>
  <c r="H4785" i="6"/>
  <c r="H4786" i="6"/>
  <c r="H4787" i="6"/>
  <c r="H4788" i="6"/>
  <c r="K4788" i="6" s="1"/>
  <c r="L4788" i="6" s="1"/>
  <c r="H4789" i="6"/>
  <c r="H4790" i="6"/>
  <c r="H4791" i="6"/>
  <c r="K4791" i="6" s="1"/>
  <c r="L4791" i="6" s="1"/>
  <c r="H4792" i="6"/>
  <c r="H4793" i="6"/>
  <c r="H4794" i="6"/>
  <c r="H4795" i="6"/>
  <c r="H4796" i="6"/>
  <c r="K4796" i="6" s="1"/>
  <c r="H4797" i="6"/>
  <c r="K4797" i="6" s="1"/>
  <c r="H4798" i="6"/>
  <c r="K4798" i="6" s="1"/>
  <c r="H4799" i="6"/>
  <c r="K4799" i="6" s="1"/>
  <c r="L4799" i="6" s="1"/>
  <c r="H4800" i="6"/>
  <c r="H4801" i="6"/>
  <c r="H4802" i="6"/>
  <c r="H4803" i="6"/>
  <c r="H4804" i="6"/>
  <c r="K4804" i="6" s="1"/>
  <c r="L4804" i="6" s="1"/>
  <c r="H4805" i="6"/>
  <c r="K4805" i="6" s="1"/>
  <c r="L4805" i="6" s="1"/>
  <c r="H4806" i="6"/>
  <c r="K4806" i="6" s="1"/>
  <c r="L4806" i="6" s="1"/>
  <c r="H4807" i="6"/>
  <c r="H4808" i="6"/>
  <c r="K4808" i="6" s="1"/>
  <c r="L4808" i="6" s="1"/>
  <c r="H4809" i="6"/>
  <c r="H4810" i="6"/>
  <c r="H4811" i="6"/>
  <c r="H4812" i="6"/>
  <c r="K4812" i="6" s="1"/>
  <c r="L4812" i="6" s="1"/>
  <c r="H4813" i="6"/>
  <c r="K4813" i="6" s="1"/>
  <c r="H4814" i="6"/>
  <c r="H4815" i="6"/>
  <c r="H4816" i="6"/>
  <c r="K4816" i="6" s="1"/>
  <c r="L4816" i="6" s="1"/>
  <c r="H4817" i="6"/>
  <c r="H4818" i="6"/>
  <c r="H4819" i="6"/>
  <c r="H4820" i="6"/>
  <c r="K4820" i="6" s="1"/>
  <c r="H4821" i="6"/>
  <c r="K4821" i="6" s="1"/>
  <c r="L4821" i="6" s="1"/>
  <c r="H4822" i="6"/>
  <c r="H4823" i="6"/>
  <c r="H4824" i="6"/>
  <c r="H4825" i="6"/>
  <c r="H4826" i="6"/>
  <c r="H4827" i="6"/>
  <c r="H4828" i="6"/>
  <c r="K4828" i="6" s="1"/>
  <c r="L4828" i="6" s="1"/>
  <c r="H4829" i="6"/>
  <c r="K4829" i="6" s="1"/>
  <c r="H4830" i="6"/>
  <c r="K4830" i="6" s="1"/>
  <c r="L4830" i="6" s="1"/>
  <c r="H4831" i="6"/>
  <c r="H4832" i="6"/>
  <c r="H4833" i="6"/>
  <c r="H4834" i="6"/>
  <c r="H4835" i="6"/>
  <c r="H4836" i="6"/>
  <c r="K4836" i="6" s="1"/>
  <c r="L4836" i="6" s="1"/>
  <c r="H4837" i="6"/>
  <c r="K4837" i="6" s="1"/>
  <c r="L4837" i="6" s="1"/>
  <c r="H4838" i="6"/>
  <c r="H4839" i="6"/>
  <c r="H4840" i="6"/>
  <c r="H4841" i="6"/>
  <c r="H4842" i="6"/>
  <c r="H4843" i="6"/>
  <c r="H4844" i="6"/>
  <c r="K4844" i="6" s="1"/>
  <c r="H4845" i="6"/>
  <c r="K4845" i="6" s="1"/>
  <c r="H4846" i="6"/>
  <c r="H4847" i="6"/>
  <c r="H4848" i="6"/>
  <c r="K4848" i="6" s="1"/>
  <c r="L4848" i="6" s="1"/>
  <c r="H4849" i="6"/>
  <c r="H4850" i="6"/>
  <c r="H4851" i="6"/>
  <c r="H4852" i="6"/>
  <c r="K4852" i="6" s="1"/>
  <c r="L4852" i="6" s="1"/>
  <c r="H4853" i="6"/>
  <c r="H4854" i="6"/>
  <c r="H4855" i="6"/>
  <c r="H4856" i="6"/>
  <c r="K4856" i="6" s="1"/>
  <c r="L4856" i="6" s="1"/>
  <c r="H4857" i="6"/>
  <c r="H4858" i="6"/>
  <c r="H4859" i="6"/>
  <c r="H4860" i="6"/>
  <c r="K4860" i="6" s="1"/>
  <c r="L4860" i="6" s="1"/>
  <c r="H4861" i="6"/>
  <c r="K4861" i="6" s="1"/>
  <c r="L4861" i="6" s="1"/>
  <c r="H4862" i="6"/>
  <c r="H4863" i="6"/>
  <c r="H4864" i="6"/>
  <c r="K4864" i="6" s="1"/>
  <c r="L4864" i="6" s="1"/>
  <c r="H4865" i="6"/>
  <c r="H4866" i="6"/>
  <c r="H4867" i="6"/>
  <c r="H4868" i="6"/>
  <c r="K4868" i="6" s="1"/>
  <c r="L4868" i="6" s="1"/>
  <c r="H4869" i="6"/>
  <c r="K4869" i="6" s="1"/>
  <c r="L4869" i="6" s="1"/>
  <c r="H4870" i="6"/>
  <c r="H4871" i="6"/>
  <c r="H4872" i="6"/>
  <c r="H4873" i="6"/>
  <c r="H4874" i="6"/>
  <c r="H4875" i="6"/>
  <c r="H4876" i="6"/>
  <c r="H4877" i="6"/>
  <c r="K4877" i="6" s="1"/>
  <c r="L4877" i="6" s="1"/>
  <c r="H4878" i="6"/>
  <c r="H4879" i="6"/>
  <c r="H4880" i="6"/>
  <c r="K4880" i="6" s="1"/>
  <c r="H4881" i="6"/>
  <c r="H4882" i="6"/>
  <c r="H4883" i="6"/>
  <c r="H4884" i="6"/>
  <c r="H4885" i="6"/>
  <c r="K4885" i="6" s="1"/>
  <c r="L4885" i="6" s="1"/>
  <c r="H4886" i="6"/>
  <c r="H4887" i="6"/>
  <c r="H4888" i="6"/>
  <c r="K4888" i="6" s="1"/>
  <c r="L4888" i="6" s="1"/>
  <c r="H4889" i="6"/>
  <c r="H4890" i="6"/>
  <c r="H4891" i="6"/>
  <c r="H4892" i="6"/>
  <c r="K4892" i="6" s="1"/>
  <c r="H4893" i="6"/>
  <c r="K4893" i="6" s="1"/>
  <c r="L4893" i="6" s="1"/>
  <c r="H4894" i="6"/>
  <c r="H4895" i="6"/>
  <c r="H4896" i="6"/>
  <c r="K4896" i="6" s="1"/>
  <c r="L4896" i="6" s="1"/>
  <c r="H4897" i="6"/>
  <c r="H4898" i="6"/>
  <c r="H4899" i="6"/>
  <c r="H4900" i="6"/>
  <c r="H4901" i="6"/>
  <c r="K4901" i="6" s="1"/>
  <c r="L4901" i="6" s="1"/>
  <c r="H4902" i="6"/>
  <c r="H4903" i="6"/>
  <c r="H4904" i="6"/>
  <c r="K4904" i="6" s="1"/>
  <c r="L4904" i="6" s="1"/>
  <c r="H4905" i="6"/>
  <c r="H4906" i="6"/>
  <c r="K4906" i="6" s="1"/>
  <c r="I2" i="6"/>
  <c r="I3" i="6"/>
  <c r="I4" i="6"/>
  <c r="J4" i="6" s="1"/>
  <c r="I5" i="6"/>
  <c r="J5" i="6" s="1"/>
  <c r="I6" i="6"/>
  <c r="I346" i="6"/>
  <c r="I347" i="6"/>
  <c r="J347" i="6" s="1"/>
  <c r="I348" i="6"/>
  <c r="I349" i="6"/>
  <c r="J349" i="6" s="1"/>
  <c r="I350" i="6"/>
  <c r="I402" i="6"/>
  <c r="I403" i="6"/>
  <c r="I404" i="6"/>
  <c r="J404" i="6" s="1"/>
  <c r="I405" i="6"/>
  <c r="J405" i="6" s="1"/>
  <c r="I406" i="6"/>
  <c r="I549" i="6"/>
  <c r="J549" i="6" s="1"/>
  <c r="I550" i="6"/>
  <c r="I781" i="6"/>
  <c r="J781" i="6" s="1"/>
  <c r="I782" i="6"/>
  <c r="I1021" i="6"/>
  <c r="J1021" i="6" s="1"/>
  <c r="I1022" i="6"/>
  <c r="J1022" i="6" s="1"/>
  <c r="I1260" i="6"/>
  <c r="J1260" i="6" s="1"/>
  <c r="I1261" i="6"/>
  <c r="J1261" i="6" s="1"/>
  <c r="I1262" i="6"/>
  <c r="I1340" i="6"/>
  <c r="J1340" i="6" s="1"/>
  <c r="I1341" i="6"/>
  <c r="J1341" i="6" s="1"/>
  <c r="I1342" i="6"/>
  <c r="J1342" i="6" s="1"/>
  <c r="I1490" i="6"/>
  <c r="I1491" i="6"/>
  <c r="I1492" i="6"/>
  <c r="J1492" i="6" s="1"/>
  <c r="I1493" i="6"/>
  <c r="J1493" i="6" s="1"/>
  <c r="I1494" i="6"/>
  <c r="J1494" i="6" s="1"/>
  <c r="I1578" i="6"/>
  <c r="I1579" i="6"/>
  <c r="J1579" i="6" s="1"/>
  <c r="I1580" i="6"/>
  <c r="I1581" i="6"/>
  <c r="J1581" i="6" s="1"/>
  <c r="I1582" i="6"/>
  <c r="I1802" i="6"/>
  <c r="I1817" i="6"/>
  <c r="I1818" i="6"/>
  <c r="I1819" i="6"/>
  <c r="J1819" i="6" s="1"/>
  <c r="I1820" i="6"/>
  <c r="J1820" i="6" s="1"/>
  <c r="I1821" i="6"/>
  <c r="J1821" i="6" s="1"/>
  <c r="I1822" i="6"/>
  <c r="I1825" i="6"/>
  <c r="I1826" i="6"/>
  <c r="I1827" i="6"/>
  <c r="I1828" i="6"/>
  <c r="I1829" i="6"/>
  <c r="J1829" i="6" s="1"/>
  <c r="I1830" i="6"/>
  <c r="I1833" i="6"/>
  <c r="I1834" i="6"/>
  <c r="I1835" i="6"/>
  <c r="J1835" i="6" s="1"/>
  <c r="I1836" i="6"/>
  <c r="J1836" i="6" s="1"/>
  <c r="I1837" i="6"/>
  <c r="J1837" i="6" s="1"/>
  <c r="I1838" i="6"/>
  <c r="I1841" i="6"/>
  <c r="I1842" i="6"/>
  <c r="I1843" i="6"/>
  <c r="I1844" i="6"/>
  <c r="J1844" i="6" s="1"/>
  <c r="I1845" i="6"/>
  <c r="J1845" i="6" s="1"/>
  <c r="I1846" i="6"/>
  <c r="I1849" i="6"/>
  <c r="I1850" i="6"/>
  <c r="I1851" i="6"/>
  <c r="J1851" i="6" s="1"/>
  <c r="I1852" i="6"/>
  <c r="J1852" i="6" s="1"/>
  <c r="I1853" i="6"/>
  <c r="J1853" i="6" s="1"/>
  <c r="I1854" i="6"/>
  <c r="I1855" i="6"/>
  <c r="J1855" i="6" s="1"/>
  <c r="I1856" i="6"/>
  <c r="J1856" i="6" s="1"/>
  <c r="I1857" i="6"/>
  <c r="I1858" i="6"/>
  <c r="I1859" i="6"/>
  <c r="J1859" i="6" s="1"/>
  <c r="I1860" i="6"/>
  <c r="J1860" i="6" s="1"/>
  <c r="I1861" i="6"/>
  <c r="J1861" i="6" s="1"/>
  <c r="I1862" i="6"/>
  <c r="I1863" i="6"/>
  <c r="J1863" i="6" s="1"/>
  <c r="I1864" i="6"/>
  <c r="J1864" i="6" s="1"/>
  <c r="I1865" i="6"/>
  <c r="I1866" i="6"/>
  <c r="I1867" i="6"/>
  <c r="I1868" i="6"/>
  <c r="I1869" i="6"/>
  <c r="J1869" i="6" s="1"/>
  <c r="I1870" i="6"/>
  <c r="I1871" i="6"/>
  <c r="J1871" i="6" s="1"/>
  <c r="I1872" i="6"/>
  <c r="J1872" i="6" s="1"/>
  <c r="I1873" i="6"/>
  <c r="I1874" i="6"/>
  <c r="I1875" i="6"/>
  <c r="I1876" i="6"/>
  <c r="J1876" i="6" s="1"/>
  <c r="I1877" i="6"/>
  <c r="J1877" i="6" s="1"/>
  <c r="I1878" i="6"/>
  <c r="J1878" i="6" s="1"/>
  <c r="I1879" i="6"/>
  <c r="J1879" i="6" s="1"/>
  <c r="I1880" i="6"/>
  <c r="J1880" i="6" s="1"/>
  <c r="I1881" i="6"/>
  <c r="J1881" i="6" s="1"/>
  <c r="I1882" i="6"/>
  <c r="I1883" i="6"/>
  <c r="J1883" i="6" s="1"/>
  <c r="I1884" i="6"/>
  <c r="I1885" i="6"/>
  <c r="J1885" i="6" s="1"/>
  <c r="I1886" i="6"/>
  <c r="I1887" i="6"/>
  <c r="J1887" i="6" s="1"/>
  <c r="I1888" i="6"/>
  <c r="J1888" i="6" s="1"/>
  <c r="I1889" i="6"/>
  <c r="I1890" i="6"/>
  <c r="I1891" i="6"/>
  <c r="J1891" i="6" s="1"/>
  <c r="I1892" i="6"/>
  <c r="I1893" i="6"/>
  <c r="J1893" i="6" s="1"/>
  <c r="I1894" i="6"/>
  <c r="I1895" i="6"/>
  <c r="J1895" i="6" s="1"/>
  <c r="I1896" i="6"/>
  <c r="J1896" i="6" s="1"/>
  <c r="I1897" i="6"/>
  <c r="I1898" i="6"/>
  <c r="I1899" i="6"/>
  <c r="I1900" i="6"/>
  <c r="J1900" i="6" s="1"/>
  <c r="I1901" i="6"/>
  <c r="J1901" i="6" s="1"/>
  <c r="I1902" i="6"/>
  <c r="I1903" i="6"/>
  <c r="J1903" i="6" s="1"/>
  <c r="I1904" i="6"/>
  <c r="J1904" i="6" s="1"/>
  <c r="I1905" i="6"/>
  <c r="I1906" i="6"/>
  <c r="I1907" i="6"/>
  <c r="I1908" i="6"/>
  <c r="I1909" i="6"/>
  <c r="J1909" i="6" s="1"/>
  <c r="I1910" i="6"/>
  <c r="J1910" i="6" s="1"/>
  <c r="I1911" i="6"/>
  <c r="J1911" i="6" s="1"/>
  <c r="I1912" i="6"/>
  <c r="J1912" i="6" s="1"/>
  <c r="I1913" i="6"/>
  <c r="I1914" i="6"/>
  <c r="I1915" i="6"/>
  <c r="J1915" i="6" s="1"/>
  <c r="I1916" i="6"/>
  <c r="J1916" i="6" s="1"/>
  <c r="I1917" i="6"/>
  <c r="J1917" i="6" s="1"/>
  <c r="I1918" i="6"/>
  <c r="I1919" i="6"/>
  <c r="J1919" i="6" s="1"/>
  <c r="I1920" i="6"/>
  <c r="J1920" i="6" s="1"/>
  <c r="I1921" i="6"/>
  <c r="I1922" i="6"/>
  <c r="I1923" i="6"/>
  <c r="J1923" i="6" s="1"/>
  <c r="I1924" i="6"/>
  <c r="I1925" i="6"/>
  <c r="J1925" i="6" s="1"/>
  <c r="I1926" i="6"/>
  <c r="J1926" i="6" s="1"/>
  <c r="I1927" i="6"/>
  <c r="J1927" i="6" s="1"/>
  <c r="I1928" i="6"/>
  <c r="J1928" i="6" s="1"/>
  <c r="I1929" i="6"/>
  <c r="I1930" i="6"/>
  <c r="I1931" i="6"/>
  <c r="I1932" i="6"/>
  <c r="I1933" i="6"/>
  <c r="J1933" i="6" s="1"/>
  <c r="I1934" i="6"/>
  <c r="I1935" i="6"/>
  <c r="J1935" i="6" s="1"/>
  <c r="I1936" i="6"/>
  <c r="J1936" i="6" s="1"/>
  <c r="I1937" i="6"/>
  <c r="I1938" i="6"/>
  <c r="I1939" i="6"/>
  <c r="J1939" i="6" s="1"/>
  <c r="I1940" i="6"/>
  <c r="I1941" i="6"/>
  <c r="J1941" i="6" s="1"/>
  <c r="I1942" i="6"/>
  <c r="I1943" i="6"/>
  <c r="J1943" i="6" s="1"/>
  <c r="I1944" i="6"/>
  <c r="J1944" i="6" s="1"/>
  <c r="I1945" i="6"/>
  <c r="I1946" i="6"/>
  <c r="I1947" i="6"/>
  <c r="J1947" i="6" s="1"/>
  <c r="I1948" i="6"/>
  <c r="I1949" i="6"/>
  <c r="J1949" i="6" s="1"/>
  <c r="I1950" i="6"/>
  <c r="I1951" i="6"/>
  <c r="J1951" i="6" s="1"/>
  <c r="I1952" i="6"/>
  <c r="J1952" i="6" s="1"/>
  <c r="I1953" i="6"/>
  <c r="I1954" i="6"/>
  <c r="I1955" i="6"/>
  <c r="I1956" i="6"/>
  <c r="I1957" i="6"/>
  <c r="J1957" i="6" s="1"/>
  <c r="I1958" i="6"/>
  <c r="I1959" i="6"/>
  <c r="J1959" i="6" s="1"/>
  <c r="I1960" i="6"/>
  <c r="J1960" i="6" s="1"/>
  <c r="I1961" i="6"/>
  <c r="I1962" i="6"/>
  <c r="I1963" i="6"/>
  <c r="J1963" i="6" s="1"/>
  <c r="I1964" i="6"/>
  <c r="I1965" i="6"/>
  <c r="J1965" i="6" s="1"/>
  <c r="I1966" i="6"/>
  <c r="I1967" i="6"/>
  <c r="J1967" i="6" s="1"/>
  <c r="I1968" i="6"/>
  <c r="J1968" i="6" s="1"/>
  <c r="I1969" i="6"/>
  <c r="I1970" i="6"/>
  <c r="I1971" i="6"/>
  <c r="I1972" i="6"/>
  <c r="I1973" i="6"/>
  <c r="J1973" i="6" s="1"/>
  <c r="I1974" i="6"/>
  <c r="I1975" i="6"/>
  <c r="J1975" i="6" s="1"/>
  <c r="I1976" i="6"/>
  <c r="J1976" i="6" s="1"/>
  <c r="I1977" i="6"/>
  <c r="I1978" i="6"/>
  <c r="I1979" i="6"/>
  <c r="I1980" i="6"/>
  <c r="J1980" i="6" s="1"/>
  <c r="I1981" i="6"/>
  <c r="J1981" i="6" s="1"/>
  <c r="I1982" i="6"/>
  <c r="I1983" i="6"/>
  <c r="J1983" i="6" s="1"/>
  <c r="I1984" i="6"/>
  <c r="J1984" i="6" s="1"/>
  <c r="I1985" i="6"/>
  <c r="I1986" i="6"/>
  <c r="I1987" i="6"/>
  <c r="J1987" i="6" s="1"/>
  <c r="I1988" i="6"/>
  <c r="I1989" i="6"/>
  <c r="J1989" i="6" s="1"/>
  <c r="I1990" i="6"/>
  <c r="I1991" i="6"/>
  <c r="J1991" i="6" s="1"/>
  <c r="I1992" i="6"/>
  <c r="J1992" i="6" s="1"/>
  <c r="I1993" i="6"/>
  <c r="I1994" i="6"/>
  <c r="I1995" i="6"/>
  <c r="I1996" i="6"/>
  <c r="J1996" i="6" s="1"/>
  <c r="I1997" i="6"/>
  <c r="J1997" i="6" s="1"/>
  <c r="I1998" i="6"/>
  <c r="I1999" i="6"/>
  <c r="J1999" i="6" s="1"/>
  <c r="I2000" i="6"/>
  <c r="I2001" i="6"/>
  <c r="I2002" i="6"/>
  <c r="I2003" i="6"/>
  <c r="I2004" i="6"/>
  <c r="J2004" i="6" s="1"/>
  <c r="I2005" i="6"/>
  <c r="J2005" i="6" s="1"/>
  <c r="I2006" i="6"/>
  <c r="J2006" i="6" s="1"/>
  <c r="I2007" i="6"/>
  <c r="I2008" i="6"/>
  <c r="I2009" i="6"/>
  <c r="I2010" i="6"/>
  <c r="I2011" i="6"/>
  <c r="J2011" i="6" s="1"/>
  <c r="I2012" i="6"/>
  <c r="I2013" i="6"/>
  <c r="J2013" i="6" s="1"/>
  <c r="I2014" i="6"/>
  <c r="I2015" i="6"/>
  <c r="J2015" i="6" s="1"/>
  <c r="I2016" i="6"/>
  <c r="J2016" i="6" s="1"/>
  <c r="I2017" i="6"/>
  <c r="I2018" i="6"/>
  <c r="I2019" i="6"/>
  <c r="J2019" i="6" s="1"/>
  <c r="I2020" i="6"/>
  <c r="J2020" i="6" s="1"/>
  <c r="I2021" i="6"/>
  <c r="J2021" i="6" s="1"/>
  <c r="I2022" i="6"/>
  <c r="I2023" i="6"/>
  <c r="J2023" i="6" s="1"/>
  <c r="I2024" i="6"/>
  <c r="J2024" i="6" s="1"/>
  <c r="I2025" i="6"/>
  <c r="I2026" i="6"/>
  <c r="I2027" i="6"/>
  <c r="I2028" i="6"/>
  <c r="I2029" i="6"/>
  <c r="J2029" i="6" s="1"/>
  <c r="I2030" i="6"/>
  <c r="I2031" i="6"/>
  <c r="J2031" i="6" s="1"/>
  <c r="I2032" i="6"/>
  <c r="J2032" i="6" s="1"/>
  <c r="I2033" i="6"/>
  <c r="I2034" i="6"/>
  <c r="I2035" i="6"/>
  <c r="I2036" i="6"/>
  <c r="I2037" i="6"/>
  <c r="J2037" i="6" s="1"/>
  <c r="I2038" i="6"/>
  <c r="I2039" i="6"/>
  <c r="J2039" i="6" s="1"/>
  <c r="I2040" i="6"/>
  <c r="J2040" i="6" s="1"/>
  <c r="I2041" i="6"/>
  <c r="I2042" i="6"/>
  <c r="I2043" i="6"/>
  <c r="J2043" i="6" s="1"/>
  <c r="I2044" i="6"/>
  <c r="J2044" i="6" s="1"/>
  <c r="I2045" i="6"/>
  <c r="J2045" i="6" s="1"/>
  <c r="I2046" i="6"/>
  <c r="I2047" i="6"/>
  <c r="I2048" i="6"/>
  <c r="J2048" i="6" s="1"/>
  <c r="I2049" i="6"/>
  <c r="I2050" i="6"/>
  <c r="I2051" i="6"/>
  <c r="J2051" i="6" s="1"/>
  <c r="I2052" i="6"/>
  <c r="J2052" i="6" s="1"/>
  <c r="I2053" i="6"/>
  <c r="J2053" i="6" s="1"/>
  <c r="I2054" i="6"/>
  <c r="I2055" i="6"/>
  <c r="J2055" i="6" s="1"/>
  <c r="I2056" i="6"/>
  <c r="J2056" i="6" s="1"/>
  <c r="I2057" i="6"/>
  <c r="I2058" i="6"/>
  <c r="I2059" i="6"/>
  <c r="I2060" i="6"/>
  <c r="J2060" i="6" s="1"/>
  <c r="I2061" i="6"/>
  <c r="J2061" i="6" s="1"/>
  <c r="I2062" i="6"/>
  <c r="I2063" i="6"/>
  <c r="J2063" i="6" s="1"/>
  <c r="I2064" i="6"/>
  <c r="J2064" i="6" s="1"/>
  <c r="I2065" i="6"/>
  <c r="J2065" i="6" s="1"/>
  <c r="I2066" i="6"/>
  <c r="I2067" i="6"/>
  <c r="J2067" i="6" s="1"/>
  <c r="I2068" i="6"/>
  <c r="J2068" i="6" s="1"/>
  <c r="I2069" i="6"/>
  <c r="J2069" i="6" s="1"/>
  <c r="I2070" i="6"/>
  <c r="J2070" i="6" s="1"/>
  <c r="I2071" i="6"/>
  <c r="J2071" i="6" s="1"/>
  <c r="I2072" i="6"/>
  <c r="J2072" i="6" s="1"/>
  <c r="I2073" i="6"/>
  <c r="I2074" i="6"/>
  <c r="I2075" i="6"/>
  <c r="J2075" i="6" s="1"/>
  <c r="I2076" i="6"/>
  <c r="J2076" i="6" s="1"/>
  <c r="I2077" i="6"/>
  <c r="J2077" i="6" s="1"/>
  <c r="I2078" i="6"/>
  <c r="I2079" i="6"/>
  <c r="J2079" i="6" s="1"/>
  <c r="I2080" i="6"/>
  <c r="J2080" i="6" s="1"/>
  <c r="I2081" i="6"/>
  <c r="I2082" i="6"/>
  <c r="I2083" i="6"/>
  <c r="I2084" i="6"/>
  <c r="I2085" i="6"/>
  <c r="J2085" i="6" s="1"/>
  <c r="I2086" i="6"/>
  <c r="I2087" i="6"/>
  <c r="J2087" i="6" s="1"/>
  <c r="I2088" i="6"/>
  <c r="I2089" i="6"/>
  <c r="I2090" i="6"/>
  <c r="I2091" i="6"/>
  <c r="J2091" i="6" s="1"/>
  <c r="I2092" i="6"/>
  <c r="J2092" i="6" s="1"/>
  <c r="I2093" i="6"/>
  <c r="J2093" i="6" s="1"/>
  <c r="I2094" i="6"/>
  <c r="I2095" i="6"/>
  <c r="J2095" i="6" s="1"/>
  <c r="I2096" i="6"/>
  <c r="J2096" i="6" s="1"/>
  <c r="I2097" i="6"/>
  <c r="I2098" i="6"/>
  <c r="I2099" i="6"/>
  <c r="I2100" i="6"/>
  <c r="I2101" i="6"/>
  <c r="J2101" i="6" s="1"/>
  <c r="I2102" i="6"/>
  <c r="J2102" i="6" s="1"/>
  <c r="I2103" i="6"/>
  <c r="J2103" i="6" s="1"/>
  <c r="I2104" i="6"/>
  <c r="J2104" i="6" s="1"/>
  <c r="I2105" i="6"/>
  <c r="I2106" i="6"/>
  <c r="I2107" i="6"/>
  <c r="I2108" i="6"/>
  <c r="J2108" i="6" s="1"/>
  <c r="I2109" i="6"/>
  <c r="J2109" i="6" s="1"/>
  <c r="I2110" i="6"/>
  <c r="I2111" i="6"/>
  <c r="J2111" i="6" s="1"/>
  <c r="I2112" i="6"/>
  <c r="J2112" i="6" s="1"/>
  <c r="I2113" i="6"/>
  <c r="I2114" i="6"/>
  <c r="I2115" i="6"/>
  <c r="J2115" i="6" s="1"/>
  <c r="I2116" i="6"/>
  <c r="I2117" i="6"/>
  <c r="J2117" i="6" s="1"/>
  <c r="I2118" i="6"/>
  <c r="I2119" i="6"/>
  <c r="J2119" i="6" s="1"/>
  <c r="I2120" i="6"/>
  <c r="I2121" i="6"/>
  <c r="I2122" i="6"/>
  <c r="I2123" i="6"/>
  <c r="I2124" i="6"/>
  <c r="I2125" i="6"/>
  <c r="J2125" i="6" s="1"/>
  <c r="I2126" i="6"/>
  <c r="I2127" i="6"/>
  <c r="J2127" i="6" s="1"/>
  <c r="I2128" i="6"/>
  <c r="J2128" i="6" s="1"/>
  <c r="I2129" i="6"/>
  <c r="I2130" i="6"/>
  <c r="I2131" i="6"/>
  <c r="I2132" i="6"/>
  <c r="J2132" i="6" s="1"/>
  <c r="I2133" i="6"/>
  <c r="J2133" i="6" s="1"/>
  <c r="I2134" i="6"/>
  <c r="I2135" i="6"/>
  <c r="J2135" i="6" s="1"/>
  <c r="I2136" i="6"/>
  <c r="J2136" i="6" s="1"/>
  <c r="I2137" i="6"/>
  <c r="I2138" i="6"/>
  <c r="I2139" i="6"/>
  <c r="J2139" i="6" s="1"/>
  <c r="I2140" i="6"/>
  <c r="I2141" i="6"/>
  <c r="J2141" i="6" s="1"/>
  <c r="I2142" i="6"/>
  <c r="I2143" i="6"/>
  <c r="J2143" i="6" s="1"/>
  <c r="I2144" i="6"/>
  <c r="J2144" i="6" s="1"/>
  <c r="I2145" i="6"/>
  <c r="I2146" i="6"/>
  <c r="I2147" i="6"/>
  <c r="J2147" i="6" s="1"/>
  <c r="I2148" i="6"/>
  <c r="J2148" i="6" s="1"/>
  <c r="I2149" i="6"/>
  <c r="J2149" i="6" s="1"/>
  <c r="I2150" i="6"/>
  <c r="I2151" i="6"/>
  <c r="J2151" i="6" s="1"/>
  <c r="I2152" i="6"/>
  <c r="J2152" i="6" s="1"/>
  <c r="I2153" i="6"/>
  <c r="I2154" i="6"/>
  <c r="I2155" i="6"/>
  <c r="I2156" i="6"/>
  <c r="J2156" i="6" s="1"/>
  <c r="I2157" i="6"/>
  <c r="J2157" i="6" s="1"/>
  <c r="I2158" i="6"/>
  <c r="J2158" i="6" s="1"/>
  <c r="I2159" i="6"/>
  <c r="J2159" i="6" s="1"/>
  <c r="I2160" i="6"/>
  <c r="I2161" i="6"/>
  <c r="I2162" i="6"/>
  <c r="I2163" i="6"/>
  <c r="I2164" i="6"/>
  <c r="J2164" i="6" s="1"/>
  <c r="I2165" i="6"/>
  <c r="J2165" i="6" s="1"/>
  <c r="I2166" i="6"/>
  <c r="I2167" i="6"/>
  <c r="J2167" i="6" s="1"/>
  <c r="I2168" i="6"/>
  <c r="J2168" i="6" s="1"/>
  <c r="I2169" i="6"/>
  <c r="I2170" i="6"/>
  <c r="I2171" i="6"/>
  <c r="I2172" i="6"/>
  <c r="J2172" i="6" s="1"/>
  <c r="I2173" i="6"/>
  <c r="J2173" i="6" s="1"/>
  <c r="I2174" i="6"/>
  <c r="J2174" i="6" s="1"/>
  <c r="I2175" i="6"/>
  <c r="J2175" i="6" s="1"/>
  <c r="I2176" i="6"/>
  <c r="J2176" i="6" s="1"/>
  <c r="I2177" i="6"/>
  <c r="I2178" i="6"/>
  <c r="I2179" i="6"/>
  <c r="J2179" i="6" s="1"/>
  <c r="I2180" i="6"/>
  <c r="J2180" i="6" s="1"/>
  <c r="I2181" i="6"/>
  <c r="J2181" i="6" s="1"/>
  <c r="I2182" i="6"/>
  <c r="I2183" i="6"/>
  <c r="J2183" i="6" s="1"/>
  <c r="I2184" i="6"/>
  <c r="J2184" i="6" s="1"/>
  <c r="I2185" i="6"/>
  <c r="I2186" i="6"/>
  <c r="I2187" i="6"/>
  <c r="I2188" i="6"/>
  <c r="J2188" i="6" s="1"/>
  <c r="I2189" i="6"/>
  <c r="J2189" i="6" s="1"/>
  <c r="I2190" i="6"/>
  <c r="I2191" i="6"/>
  <c r="J2191" i="6" s="1"/>
  <c r="I2192" i="6"/>
  <c r="J2192" i="6" s="1"/>
  <c r="I2193" i="6"/>
  <c r="I2194" i="6"/>
  <c r="I2195" i="6"/>
  <c r="J2195" i="6" s="1"/>
  <c r="I2196" i="6"/>
  <c r="J2196" i="6" s="1"/>
  <c r="I2197" i="6"/>
  <c r="J2197" i="6" s="1"/>
  <c r="I2198" i="6"/>
  <c r="J2198" i="6" s="1"/>
  <c r="I2199" i="6"/>
  <c r="J2199" i="6" s="1"/>
  <c r="I2200" i="6"/>
  <c r="J2200" i="6" s="1"/>
  <c r="I2201" i="6"/>
  <c r="I2202" i="6"/>
  <c r="I2203" i="6"/>
  <c r="J2203" i="6" s="1"/>
  <c r="I2204" i="6"/>
  <c r="I2205" i="6"/>
  <c r="J2205" i="6" s="1"/>
  <c r="I2206" i="6"/>
  <c r="I2207" i="6"/>
  <c r="J2207" i="6" s="1"/>
  <c r="I2208" i="6"/>
  <c r="J2208" i="6" s="1"/>
  <c r="I2209" i="6"/>
  <c r="I2210" i="6"/>
  <c r="I2211" i="6"/>
  <c r="I2212" i="6"/>
  <c r="J2212" i="6" s="1"/>
  <c r="I2213" i="6"/>
  <c r="J2213" i="6" s="1"/>
  <c r="I2214" i="6"/>
  <c r="I2215" i="6"/>
  <c r="I2216" i="6"/>
  <c r="J2216" i="6" s="1"/>
  <c r="I2217" i="6"/>
  <c r="I2218" i="6"/>
  <c r="I2219" i="6"/>
  <c r="J2219" i="6" s="1"/>
  <c r="I2220" i="6"/>
  <c r="J2220" i="6" s="1"/>
  <c r="I2221" i="6"/>
  <c r="J2221" i="6" s="1"/>
  <c r="I2222" i="6"/>
  <c r="I2223" i="6"/>
  <c r="J2223" i="6" s="1"/>
  <c r="I2224" i="6"/>
  <c r="J2224" i="6" s="1"/>
  <c r="I2225" i="6"/>
  <c r="I2226" i="6"/>
  <c r="I2227" i="6"/>
  <c r="I2228" i="6"/>
  <c r="I2229" i="6"/>
  <c r="J2229" i="6" s="1"/>
  <c r="I2230" i="6"/>
  <c r="I2231" i="6"/>
  <c r="J2231" i="6" s="1"/>
  <c r="I2232" i="6"/>
  <c r="J2232" i="6" s="1"/>
  <c r="I2233" i="6"/>
  <c r="I2234" i="6"/>
  <c r="I2235" i="6"/>
  <c r="I2236" i="6"/>
  <c r="J2236" i="6" s="1"/>
  <c r="I2237" i="6"/>
  <c r="J2237" i="6" s="1"/>
  <c r="I2238" i="6"/>
  <c r="I2239" i="6"/>
  <c r="J2239" i="6" s="1"/>
  <c r="I2240" i="6"/>
  <c r="I2241" i="6"/>
  <c r="I2242" i="6"/>
  <c r="I2243" i="6"/>
  <c r="J2243" i="6" s="1"/>
  <c r="I2244" i="6"/>
  <c r="I2245" i="6"/>
  <c r="J2245" i="6" s="1"/>
  <c r="I2246" i="6"/>
  <c r="I2247" i="6"/>
  <c r="J2247" i="6" s="1"/>
  <c r="I2248" i="6"/>
  <c r="J2248" i="6" s="1"/>
  <c r="I2249" i="6"/>
  <c r="I2250" i="6"/>
  <c r="I2251" i="6"/>
  <c r="I2252" i="6"/>
  <c r="J2252" i="6" s="1"/>
  <c r="I2253" i="6"/>
  <c r="J2253" i="6" s="1"/>
  <c r="I2254" i="6"/>
  <c r="I2255" i="6"/>
  <c r="J2255" i="6" s="1"/>
  <c r="I2256" i="6"/>
  <c r="J2256" i="6" s="1"/>
  <c r="I2257" i="6"/>
  <c r="I2258" i="6"/>
  <c r="I2259" i="6"/>
  <c r="I2260" i="6"/>
  <c r="J2260" i="6" s="1"/>
  <c r="I2261" i="6"/>
  <c r="J2261" i="6" s="1"/>
  <c r="I2262" i="6"/>
  <c r="I2263" i="6"/>
  <c r="J2263" i="6" s="1"/>
  <c r="I2264" i="6"/>
  <c r="I2265" i="6"/>
  <c r="I2266" i="6"/>
  <c r="J2266" i="6" s="1"/>
  <c r="I2267" i="6"/>
  <c r="I2268" i="6"/>
  <c r="J2268" i="6" s="1"/>
  <c r="I2269" i="6"/>
  <c r="J2269" i="6" s="1"/>
  <c r="I2270" i="6"/>
  <c r="J2270" i="6" s="1"/>
  <c r="I2271" i="6"/>
  <c r="J2271" i="6" s="1"/>
  <c r="I2272" i="6"/>
  <c r="J2272" i="6" s="1"/>
  <c r="I2273" i="6"/>
  <c r="I2274" i="6"/>
  <c r="J2274" i="6" s="1"/>
  <c r="I2275" i="6"/>
  <c r="J2275" i="6" s="1"/>
  <c r="I2276" i="6"/>
  <c r="J2276" i="6" s="1"/>
  <c r="I2277" i="6"/>
  <c r="J2277" i="6" s="1"/>
  <c r="I2278" i="6"/>
  <c r="I2279" i="6"/>
  <c r="J2279" i="6" s="1"/>
  <c r="I2280" i="6"/>
  <c r="J2280" i="6" s="1"/>
  <c r="I2281" i="6"/>
  <c r="I2282" i="6"/>
  <c r="J2282" i="6" s="1"/>
  <c r="I2283" i="6"/>
  <c r="J2283" i="6" s="1"/>
  <c r="I2284" i="6"/>
  <c r="J2284" i="6" s="1"/>
  <c r="I2285" i="6"/>
  <c r="J2285" i="6" s="1"/>
  <c r="I2286" i="6"/>
  <c r="I2287" i="6"/>
  <c r="J2287" i="6" s="1"/>
  <c r="I2288" i="6"/>
  <c r="I2289" i="6"/>
  <c r="I2290" i="6"/>
  <c r="J2290" i="6" s="1"/>
  <c r="I2291" i="6"/>
  <c r="J2291" i="6" s="1"/>
  <c r="I2292" i="6"/>
  <c r="J2292" i="6" s="1"/>
  <c r="I2293" i="6"/>
  <c r="J2293" i="6" s="1"/>
  <c r="I2294" i="6"/>
  <c r="I2295" i="6"/>
  <c r="J2295" i="6" s="1"/>
  <c r="I2296" i="6"/>
  <c r="J2296" i="6" s="1"/>
  <c r="I2297" i="6"/>
  <c r="I2298" i="6"/>
  <c r="J2298" i="6" s="1"/>
  <c r="I2299" i="6"/>
  <c r="J2299" i="6" s="1"/>
  <c r="I2300" i="6"/>
  <c r="J2300" i="6" s="1"/>
  <c r="I2301" i="6"/>
  <c r="J2301" i="6" s="1"/>
  <c r="I2302" i="6"/>
  <c r="I2303" i="6"/>
  <c r="J2303" i="6" s="1"/>
  <c r="I2304" i="6"/>
  <c r="J2304" i="6" s="1"/>
  <c r="I2305" i="6"/>
  <c r="I2306" i="6"/>
  <c r="J2306" i="6" s="1"/>
  <c r="I2307" i="6"/>
  <c r="J2307" i="6" s="1"/>
  <c r="I2308" i="6"/>
  <c r="J2308" i="6" s="1"/>
  <c r="I2309" i="6"/>
  <c r="J2309" i="6" s="1"/>
  <c r="I2310" i="6"/>
  <c r="J2310" i="6" s="1"/>
  <c r="I2311" i="6"/>
  <c r="J2311" i="6" s="1"/>
  <c r="I2312" i="6"/>
  <c r="J2312" i="6" s="1"/>
  <c r="I2313" i="6"/>
  <c r="I2314" i="6"/>
  <c r="I2315" i="6"/>
  <c r="J2315" i="6" s="1"/>
  <c r="I2316" i="6"/>
  <c r="J2316" i="6" s="1"/>
  <c r="I2317" i="6"/>
  <c r="J2317" i="6" s="1"/>
  <c r="I2318" i="6"/>
  <c r="J2318" i="6" s="1"/>
  <c r="I2319" i="6"/>
  <c r="J2319" i="6" s="1"/>
  <c r="I2320" i="6"/>
  <c r="J2320" i="6" s="1"/>
  <c r="I2321" i="6"/>
  <c r="I2322" i="6"/>
  <c r="I2323" i="6"/>
  <c r="I2324" i="6"/>
  <c r="J2324" i="6" s="1"/>
  <c r="I2325" i="6"/>
  <c r="J2325" i="6" s="1"/>
  <c r="I2326" i="6"/>
  <c r="J2326" i="6" s="1"/>
  <c r="I2327" i="6"/>
  <c r="J2327" i="6" s="1"/>
  <c r="I2328" i="6"/>
  <c r="J2328" i="6" s="1"/>
  <c r="I2329" i="6"/>
  <c r="I2330" i="6"/>
  <c r="J2330" i="6" s="1"/>
  <c r="I2331" i="6"/>
  <c r="I2332" i="6"/>
  <c r="J2332" i="6" s="1"/>
  <c r="I2333" i="6"/>
  <c r="J2333" i="6" s="1"/>
  <c r="I2334" i="6"/>
  <c r="I2335" i="6"/>
  <c r="J2335" i="6" s="1"/>
  <c r="I2336" i="6"/>
  <c r="J2336" i="6" s="1"/>
  <c r="I2337" i="6"/>
  <c r="I2338" i="6"/>
  <c r="J2338" i="6" s="1"/>
  <c r="I2339" i="6"/>
  <c r="J2339" i="6" s="1"/>
  <c r="I2340" i="6"/>
  <c r="J2340" i="6" s="1"/>
  <c r="I2341" i="6"/>
  <c r="J2341" i="6" s="1"/>
  <c r="I2342" i="6"/>
  <c r="I2343" i="6"/>
  <c r="J2343" i="6" s="1"/>
  <c r="I2344" i="6"/>
  <c r="J2344" i="6" s="1"/>
  <c r="I2345" i="6"/>
  <c r="I2346" i="6"/>
  <c r="J2346" i="6" s="1"/>
  <c r="I2347" i="6"/>
  <c r="J2347" i="6" s="1"/>
  <c r="I2348" i="6"/>
  <c r="J2348" i="6" s="1"/>
  <c r="I2349" i="6"/>
  <c r="J2349" i="6" s="1"/>
  <c r="I2350" i="6"/>
  <c r="I2351" i="6"/>
  <c r="J2351" i="6" s="1"/>
  <c r="I2352" i="6"/>
  <c r="J2352" i="6" s="1"/>
  <c r="I2353" i="6"/>
  <c r="I2354" i="6"/>
  <c r="J2354" i="6" s="1"/>
  <c r="I2355" i="6"/>
  <c r="J2355" i="6" s="1"/>
  <c r="I2356" i="6"/>
  <c r="J2356" i="6" s="1"/>
  <c r="I2357" i="6"/>
  <c r="J2357" i="6" s="1"/>
  <c r="I2358" i="6"/>
  <c r="I2359" i="6"/>
  <c r="J2359" i="6" s="1"/>
  <c r="I2360" i="6"/>
  <c r="J2360" i="6" s="1"/>
  <c r="I2361" i="6"/>
  <c r="I2362" i="6"/>
  <c r="J2362" i="6" s="1"/>
  <c r="I2363" i="6"/>
  <c r="J2363" i="6" s="1"/>
  <c r="I2364" i="6"/>
  <c r="J2364" i="6" s="1"/>
  <c r="I2365" i="6"/>
  <c r="J2365" i="6" s="1"/>
  <c r="I2366" i="6"/>
  <c r="I2367" i="6"/>
  <c r="I2368" i="6"/>
  <c r="J2368" i="6" s="1"/>
  <c r="I2369" i="6"/>
  <c r="I2370" i="6"/>
  <c r="J2370" i="6" s="1"/>
  <c r="I2371" i="6"/>
  <c r="J2371" i="6" s="1"/>
  <c r="I2372" i="6"/>
  <c r="J2372" i="6" s="1"/>
  <c r="I2373" i="6"/>
  <c r="J2373" i="6" s="1"/>
  <c r="I2374" i="6"/>
  <c r="J2374" i="6" s="1"/>
  <c r="I2375" i="6"/>
  <c r="J2375" i="6" s="1"/>
  <c r="I2376" i="6"/>
  <c r="J2376" i="6" s="1"/>
  <c r="I2377" i="6"/>
  <c r="I2378" i="6"/>
  <c r="I2379" i="6"/>
  <c r="J2379" i="6" s="1"/>
  <c r="I2380" i="6"/>
  <c r="J2380" i="6" s="1"/>
  <c r="I2381" i="6"/>
  <c r="J2381" i="6" s="1"/>
  <c r="I2382" i="6"/>
  <c r="I2383" i="6"/>
  <c r="J2383" i="6" s="1"/>
  <c r="I2384" i="6"/>
  <c r="I2385" i="6"/>
  <c r="I2386" i="6"/>
  <c r="I2387" i="6"/>
  <c r="I2388" i="6"/>
  <c r="J2388" i="6" s="1"/>
  <c r="I2389" i="6"/>
  <c r="J2389" i="6" s="1"/>
  <c r="I2390" i="6"/>
  <c r="I2391" i="6"/>
  <c r="J2391" i="6" s="1"/>
  <c r="I2392" i="6"/>
  <c r="J2392" i="6" s="1"/>
  <c r="I2393" i="6"/>
  <c r="I2394" i="6"/>
  <c r="J2394" i="6" s="1"/>
  <c r="I2395" i="6"/>
  <c r="I2396" i="6"/>
  <c r="J2396" i="6" s="1"/>
  <c r="I2397" i="6"/>
  <c r="J2397" i="6" s="1"/>
  <c r="I2398" i="6"/>
  <c r="J2398" i="6" s="1"/>
  <c r="I2399" i="6"/>
  <c r="J2399" i="6" s="1"/>
  <c r="I2400" i="6"/>
  <c r="I2401" i="6"/>
  <c r="I2402" i="6"/>
  <c r="J2402" i="6" s="1"/>
  <c r="I2403" i="6"/>
  <c r="J2403" i="6" s="1"/>
  <c r="I2404" i="6"/>
  <c r="J2404" i="6" s="1"/>
  <c r="I2405" i="6"/>
  <c r="J2405" i="6" s="1"/>
  <c r="I2406" i="6"/>
  <c r="I2407" i="6"/>
  <c r="J2407" i="6" s="1"/>
  <c r="I2408" i="6"/>
  <c r="J2408" i="6" s="1"/>
  <c r="I2409" i="6"/>
  <c r="J2409" i="6" s="1"/>
  <c r="I2410" i="6"/>
  <c r="J2410" i="6" s="1"/>
  <c r="I2411" i="6"/>
  <c r="J2411" i="6" s="1"/>
  <c r="I2412" i="6"/>
  <c r="J2412" i="6" s="1"/>
  <c r="I2413" i="6"/>
  <c r="J2413" i="6" s="1"/>
  <c r="I2414" i="6"/>
  <c r="I2415" i="6"/>
  <c r="I2416" i="6"/>
  <c r="J2416" i="6" s="1"/>
  <c r="I2417" i="6"/>
  <c r="I2418" i="6"/>
  <c r="J2418" i="6" s="1"/>
  <c r="I2419" i="6"/>
  <c r="J2419" i="6" s="1"/>
  <c r="I2420" i="6"/>
  <c r="J2420" i="6" s="1"/>
  <c r="I2421" i="6"/>
  <c r="J2421" i="6" s="1"/>
  <c r="I2422" i="6"/>
  <c r="I2423" i="6"/>
  <c r="J2423" i="6" s="1"/>
  <c r="I2424" i="6"/>
  <c r="J2424" i="6" s="1"/>
  <c r="I2425" i="6"/>
  <c r="I2426" i="6"/>
  <c r="J2426" i="6" s="1"/>
  <c r="I2427" i="6"/>
  <c r="J2427" i="6" s="1"/>
  <c r="I2428" i="6"/>
  <c r="J2428" i="6" s="1"/>
  <c r="I2429" i="6"/>
  <c r="J2429" i="6" s="1"/>
  <c r="I2430" i="6"/>
  <c r="I2431" i="6"/>
  <c r="J2431" i="6" s="1"/>
  <c r="I2432" i="6"/>
  <c r="J2432" i="6" s="1"/>
  <c r="I2433" i="6"/>
  <c r="I2434" i="6"/>
  <c r="J2434" i="6" s="1"/>
  <c r="I2435" i="6"/>
  <c r="J2435" i="6" s="1"/>
  <c r="I2436" i="6"/>
  <c r="J2436" i="6" s="1"/>
  <c r="I2437" i="6"/>
  <c r="J2437" i="6" s="1"/>
  <c r="I2438" i="6"/>
  <c r="J2438" i="6" s="1"/>
  <c r="I2439" i="6"/>
  <c r="J2439" i="6" s="1"/>
  <c r="I2440" i="6"/>
  <c r="I2441" i="6"/>
  <c r="I2442" i="6"/>
  <c r="I2443" i="6"/>
  <c r="J2443" i="6" s="1"/>
  <c r="I2444" i="6"/>
  <c r="J2444" i="6" s="1"/>
  <c r="I2445" i="6"/>
  <c r="J2445" i="6" s="1"/>
  <c r="I2446" i="6"/>
  <c r="I2447" i="6"/>
  <c r="J2447" i="6" s="1"/>
  <c r="I2448" i="6"/>
  <c r="J2448" i="6" s="1"/>
  <c r="I2449" i="6"/>
  <c r="I2450" i="6"/>
  <c r="I2451" i="6"/>
  <c r="I2452" i="6"/>
  <c r="J2452" i="6" s="1"/>
  <c r="I2453" i="6"/>
  <c r="J2453" i="6" s="1"/>
  <c r="I2454" i="6"/>
  <c r="J2454" i="6" s="1"/>
  <c r="I2455" i="6"/>
  <c r="J2455" i="6" s="1"/>
  <c r="I2456" i="6"/>
  <c r="I2457" i="6"/>
  <c r="I2458" i="6"/>
  <c r="J2458" i="6" s="1"/>
  <c r="I2459" i="6"/>
  <c r="I2460" i="6"/>
  <c r="J2460" i="6" s="1"/>
  <c r="I2461" i="6"/>
  <c r="J2461" i="6" s="1"/>
  <c r="I2462" i="6"/>
  <c r="I2463" i="6"/>
  <c r="J2463" i="6" s="1"/>
  <c r="I2464" i="6"/>
  <c r="J2464" i="6" s="1"/>
  <c r="I2465" i="6"/>
  <c r="I2466" i="6"/>
  <c r="J2466" i="6" s="1"/>
  <c r="I2467" i="6"/>
  <c r="J2467" i="6" s="1"/>
  <c r="I2468" i="6"/>
  <c r="J2468" i="6" s="1"/>
  <c r="I2469" i="6"/>
  <c r="J2469" i="6" s="1"/>
  <c r="I2470" i="6"/>
  <c r="I2471" i="6"/>
  <c r="J2471" i="6" s="1"/>
  <c r="I2472" i="6"/>
  <c r="J2472" i="6" s="1"/>
  <c r="I2473" i="6"/>
  <c r="I2474" i="6"/>
  <c r="J2474" i="6" s="1"/>
  <c r="I2475" i="6"/>
  <c r="J2475" i="6" s="1"/>
  <c r="I2476" i="6"/>
  <c r="J2476" i="6" s="1"/>
  <c r="I2477" i="6"/>
  <c r="J2477" i="6" s="1"/>
  <c r="I2478" i="6"/>
  <c r="I2479" i="6"/>
  <c r="J2479" i="6" s="1"/>
  <c r="I2480" i="6"/>
  <c r="J2480" i="6" s="1"/>
  <c r="I2481" i="6"/>
  <c r="I2482" i="6"/>
  <c r="J2482" i="6" s="1"/>
  <c r="I2483" i="6"/>
  <c r="J2483" i="6" s="1"/>
  <c r="I2484" i="6"/>
  <c r="J2484" i="6" s="1"/>
  <c r="I2485" i="6"/>
  <c r="J2485" i="6" s="1"/>
  <c r="I2486" i="6"/>
  <c r="I2487" i="6"/>
  <c r="J2487" i="6" s="1"/>
  <c r="I2488" i="6"/>
  <c r="J2488" i="6" s="1"/>
  <c r="I2489" i="6"/>
  <c r="I2490" i="6"/>
  <c r="J2490" i="6" s="1"/>
  <c r="I2491" i="6"/>
  <c r="J2491" i="6" s="1"/>
  <c r="I2492" i="6"/>
  <c r="J2492" i="6" s="1"/>
  <c r="I2493" i="6"/>
  <c r="J2493" i="6" s="1"/>
  <c r="I2494" i="6"/>
  <c r="I2495" i="6"/>
  <c r="J2495" i="6" s="1"/>
  <c r="I2496" i="6"/>
  <c r="J2496" i="6" s="1"/>
  <c r="I2497" i="6"/>
  <c r="I2498" i="6"/>
  <c r="J2498" i="6" s="1"/>
  <c r="I2499" i="6"/>
  <c r="J2499" i="6" s="1"/>
  <c r="I2500" i="6"/>
  <c r="J2500" i="6" s="1"/>
  <c r="I2501" i="6"/>
  <c r="J2501" i="6" s="1"/>
  <c r="I2502" i="6"/>
  <c r="I2503" i="6"/>
  <c r="I2504" i="6"/>
  <c r="J2504" i="6" s="1"/>
  <c r="I2505" i="6"/>
  <c r="I2506" i="6"/>
  <c r="I2507" i="6"/>
  <c r="J2507" i="6" s="1"/>
  <c r="I2508" i="6"/>
  <c r="J2508" i="6" s="1"/>
  <c r="I2509" i="6"/>
  <c r="J2509" i="6" s="1"/>
  <c r="I2510" i="6"/>
  <c r="I2511" i="6"/>
  <c r="J2511" i="6" s="1"/>
  <c r="I2512" i="6"/>
  <c r="I2513" i="6"/>
  <c r="I2514" i="6"/>
  <c r="I2515" i="6"/>
  <c r="I2516" i="6"/>
  <c r="J2516" i="6" s="1"/>
  <c r="I2517" i="6"/>
  <c r="J2517" i="6" s="1"/>
  <c r="I2518" i="6"/>
  <c r="I2519" i="6"/>
  <c r="J2519" i="6" s="1"/>
  <c r="I2520" i="6"/>
  <c r="J2520" i="6" s="1"/>
  <c r="I2521" i="6"/>
  <c r="I2522" i="6"/>
  <c r="J2522" i="6" s="1"/>
  <c r="I2523" i="6"/>
  <c r="I2524" i="6"/>
  <c r="J2524" i="6" s="1"/>
  <c r="I2525" i="6"/>
  <c r="J2525" i="6" s="1"/>
  <c r="I2526" i="6"/>
  <c r="I2527" i="6"/>
  <c r="J2527" i="6" s="1"/>
  <c r="I2528" i="6"/>
  <c r="I2529" i="6"/>
  <c r="I2530" i="6"/>
  <c r="J2530" i="6" s="1"/>
  <c r="I2531" i="6"/>
  <c r="J2531" i="6" s="1"/>
  <c r="I2532" i="6"/>
  <c r="J2532" i="6" s="1"/>
  <c r="I2533" i="6"/>
  <c r="J2533" i="6" s="1"/>
  <c r="I2534" i="6"/>
  <c r="I2535" i="6"/>
  <c r="J2535" i="6" s="1"/>
  <c r="I2536" i="6"/>
  <c r="J2536" i="6" s="1"/>
  <c r="I2537" i="6"/>
  <c r="I2538" i="6"/>
  <c r="J2538" i="6" s="1"/>
  <c r="I2539" i="6"/>
  <c r="J2539" i="6" s="1"/>
  <c r="I2540" i="6"/>
  <c r="J2540" i="6" s="1"/>
  <c r="I2541" i="6"/>
  <c r="I2542" i="6"/>
  <c r="I2543" i="6"/>
  <c r="J2543" i="6" s="1"/>
  <c r="I2544" i="6"/>
  <c r="J2544" i="6" s="1"/>
  <c r="I2545" i="6"/>
  <c r="I2546" i="6"/>
  <c r="J2546" i="6" s="1"/>
  <c r="I2547" i="6"/>
  <c r="J2547" i="6" s="1"/>
  <c r="I2548" i="6"/>
  <c r="J2548" i="6" s="1"/>
  <c r="I2549" i="6"/>
  <c r="J2549" i="6" s="1"/>
  <c r="I2550" i="6"/>
  <c r="J2550" i="6" s="1"/>
  <c r="I2551" i="6"/>
  <c r="I2552" i="6"/>
  <c r="J2552" i="6" s="1"/>
  <c r="I2553" i="6"/>
  <c r="I2554" i="6"/>
  <c r="J2554" i="6" s="1"/>
  <c r="I2555" i="6"/>
  <c r="J2555" i="6" s="1"/>
  <c r="I2556" i="6"/>
  <c r="J2556" i="6" s="1"/>
  <c r="I2557" i="6"/>
  <c r="J2557" i="6" s="1"/>
  <c r="I2558" i="6"/>
  <c r="J2558" i="6" s="1"/>
  <c r="I2559" i="6"/>
  <c r="J2559" i="6" s="1"/>
  <c r="I2560" i="6"/>
  <c r="J2560" i="6" s="1"/>
  <c r="I2561" i="6"/>
  <c r="I2562" i="6"/>
  <c r="J2562" i="6" s="1"/>
  <c r="I2563" i="6"/>
  <c r="J2563" i="6" s="1"/>
  <c r="I2564" i="6"/>
  <c r="J2564" i="6" s="1"/>
  <c r="I2565" i="6"/>
  <c r="J2565" i="6" s="1"/>
  <c r="I2566" i="6"/>
  <c r="I2567" i="6"/>
  <c r="J2567" i="6" s="1"/>
  <c r="I2568" i="6"/>
  <c r="I2569" i="6"/>
  <c r="I2570" i="6"/>
  <c r="I2571" i="6"/>
  <c r="J2571" i="6" s="1"/>
  <c r="I2572" i="6"/>
  <c r="J2572" i="6" s="1"/>
  <c r="I2573" i="6"/>
  <c r="J2573" i="6" s="1"/>
  <c r="I2574" i="6"/>
  <c r="I2575" i="6"/>
  <c r="J2575" i="6" s="1"/>
  <c r="I2576" i="6"/>
  <c r="J2576" i="6" s="1"/>
  <c r="I2577" i="6"/>
  <c r="J2577" i="6" s="1"/>
  <c r="I2578" i="6"/>
  <c r="I2579" i="6"/>
  <c r="I2580" i="6"/>
  <c r="J2580" i="6" s="1"/>
  <c r="I2581" i="6"/>
  <c r="J2581" i="6" s="1"/>
  <c r="I2582" i="6"/>
  <c r="I2583" i="6"/>
  <c r="J2583" i="6" s="1"/>
  <c r="I2584" i="6"/>
  <c r="I2585" i="6"/>
  <c r="I2586" i="6"/>
  <c r="J2586" i="6" s="1"/>
  <c r="I2587" i="6"/>
  <c r="I2588" i="6"/>
  <c r="J2588" i="6" s="1"/>
  <c r="I2589" i="6"/>
  <c r="J2589" i="6" s="1"/>
  <c r="I2590" i="6"/>
  <c r="I2591" i="6"/>
  <c r="J2591" i="6" s="1"/>
  <c r="I2592" i="6"/>
  <c r="J2592" i="6" s="1"/>
  <c r="I2593" i="6"/>
  <c r="I2594" i="6"/>
  <c r="J2594" i="6" s="1"/>
  <c r="I2595" i="6"/>
  <c r="J2595" i="6" s="1"/>
  <c r="I2596" i="6"/>
  <c r="J2596" i="6" s="1"/>
  <c r="I2597" i="6"/>
  <c r="J2597" i="6" s="1"/>
  <c r="I2598" i="6"/>
  <c r="I2599" i="6"/>
  <c r="J2599" i="6" s="1"/>
  <c r="I2600" i="6"/>
  <c r="J2600" i="6" s="1"/>
  <c r="I2601" i="6"/>
  <c r="I2602" i="6"/>
  <c r="J2602" i="6" s="1"/>
  <c r="I2603" i="6"/>
  <c r="J2603" i="6" s="1"/>
  <c r="I2604" i="6"/>
  <c r="J2604" i="6" s="1"/>
  <c r="I2605" i="6"/>
  <c r="J2605" i="6" s="1"/>
  <c r="I2606" i="6"/>
  <c r="I2607" i="6"/>
  <c r="J2607" i="6" s="1"/>
  <c r="I2608" i="6"/>
  <c r="J2608" i="6" s="1"/>
  <c r="I2609" i="6"/>
  <c r="I2610" i="6"/>
  <c r="J2610" i="6" s="1"/>
  <c r="I2611" i="6"/>
  <c r="J2611" i="6" s="1"/>
  <c r="I2612" i="6"/>
  <c r="J2612" i="6" s="1"/>
  <c r="I2613" i="6"/>
  <c r="J2613" i="6" s="1"/>
  <c r="I2614" i="6"/>
  <c r="I2615" i="6"/>
  <c r="J2615" i="6" s="1"/>
  <c r="I2616" i="6"/>
  <c r="J2616" i="6" s="1"/>
  <c r="I2617" i="6"/>
  <c r="I2618" i="6"/>
  <c r="J2618" i="6" s="1"/>
  <c r="I2619" i="6"/>
  <c r="J2619" i="6" s="1"/>
  <c r="I2620" i="6"/>
  <c r="J2620" i="6" s="1"/>
  <c r="I2621" i="6"/>
  <c r="J2621" i="6" s="1"/>
  <c r="I2622" i="6"/>
  <c r="I2623" i="6"/>
  <c r="J2623" i="6" s="1"/>
  <c r="I2624" i="6"/>
  <c r="J2624" i="6" s="1"/>
  <c r="I2625" i="6"/>
  <c r="I2626" i="6"/>
  <c r="J2626" i="6" s="1"/>
  <c r="I2627" i="6"/>
  <c r="J2627" i="6" s="1"/>
  <c r="I2628" i="6"/>
  <c r="J2628" i="6" s="1"/>
  <c r="I2629" i="6"/>
  <c r="J2629" i="6" s="1"/>
  <c r="I2630" i="6"/>
  <c r="I2631" i="6"/>
  <c r="J2631" i="6" s="1"/>
  <c r="I2632" i="6"/>
  <c r="J2632" i="6" s="1"/>
  <c r="I2633" i="6"/>
  <c r="I2634" i="6"/>
  <c r="I2635" i="6"/>
  <c r="J2635" i="6" s="1"/>
  <c r="I2636" i="6"/>
  <c r="J2636" i="6" s="1"/>
  <c r="I2637" i="6"/>
  <c r="J2637" i="6" s="1"/>
  <c r="I2638" i="6"/>
  <c r="I2639" i="6"/>
  <c r="J2639" i="6" s="1"/>
  <c r="I2640" i="6"/>
  <c r="J2640" i="6" s="1"/>
  <c r="I2641" i="6"/>
  <c r="I2642" i="6"/>
  <c r="I2643" i="6"/>
  <c r="I2644" i="6"/>
  <c r="J2644" i="6" s="1"/>
  <c r="I2645" i="6"/>
  <c r="J2645" i="6" s="1"/>
  <c r="I2646" i="6"/>
  <c r="I2647" i="6"/>
  <c r="J2647" i="6" s="1"/>
  <c r="I2648" i="6"/>
  <c r="I2649" i="6"/>
  <c r="I2650" i="6"/>
  <c r="J2650" i="6" s="1"/>
  <c r="I2651" i="6"/>
  <c r="I2652" i="6"/>
  <c r="J2652" i="6" s="1"/>
  <c r="I2653" i="6"/>
  <c r="J2653" i="6" s="1"/>
  <c r="I2654" i="6"/>
  <c r="I2655" i="6"/>
  <c r="J2655" i="6" s="1"/>
  <c r="I2656" i="6"/>
  <c r="J2656" i="6" s="1"/>
  <c r="I2657" i="6"/>
  <c r="I2658" i="6"/>
  <c r="J2658" i="6" s="1"/>
  <c r="I2659" i="6"/>
  <c r="J2659" i="6" s="1"/>
  <c r="I2660" i="6"/>
  <c r="J2660" i="6" s="1"/>
  <c r="I2661" i="6"/>
  <c r="J2661" i="6" s="1"/>
  <c r="I2662" i="6"/>
  <c r="I2663" i="6"/>
  <c r="I2664" i="6"/>
  <c r="I2665" i="6"/>
  <c r="I2666" i="6"/>
  <c r="J2666" i="6" s="1"/>
  <c r="I2667" i="6"/>
  <c r="J2667" i="6" s="1"/>
  <c r="I2668" i="6"/>
  <c r="J2668" i="6" s="1"/>
  <c r="I2669" i="6"/>
  <c r="J2669" i="6" s="1"/>
  <c r="I2670" i="6"/>
  <c r="I2671" i="6"/>
  <c r="J2671" i="6" s="1"/>
  <c r="I2672" i="6"/>
  <c r="J2672" i="6" s="1"/>
  <c r="I2673" i="6"/>
  <c r="I2674" i="6"/>
  <c r="J2674" i="6" s="1"/>
  <c r="I2675" i="6"/>
  <c r="J2675" i="6" s="1"/>
  <c r="I2676" i="6"/>
  <c r="J2676" i="6" s="1"/>
  <c r="I2677" i="6"/>
  <c r="J2677" i="6" s="1"/>
  <c r="I2678" i="6"/>
  <c r="I2679" i="6"/>
  <c r="J2679" i="6" s="1"/>
  <c r="I2680" i="6"/>
  <c r="J2680" i="6" s="1"/>
  <c r="I2681" i="6"/>
  <c r="I2682" i="6"/>
  <c r="J2682" i="6" s="1"/>
  <c r="I2683" i="6"/>
  <c r="J2683" i="6" s="1"/>
  <c r="I2684" i="6"/>
  <c r="J2684" i="6" s="1"/>
  <c r="I2685" i="6"/>
  <c r="J2685" i="6" s="1"/>
  <c r="I2686" i="6"/>
  <c r="J2686" i="6" s="1"/>
  <c r="I2687" i="6"/>
  <c r="J2687" i="6" s="1"/>
  <c r="I2688" i="6"/>
  <c r="J2688" i="6" s="1"/>
  <c r="I2689" i="6"/>
  <c r="I2690" i="6"/>
  <c r="J2690" i="6" s="1"/>
  <c r="I2691" i="6"/>
  <c r="J2691" i="6" s="1"/>
  <c r="I2692" i="6"/>
  <c r="J2692" i="6" s="1"/>
  <c r="I2693" i="6"/>
  <c r="J2693" i="6" s="1"/>
  <c r="I2694" i="6"/>
  <c r="I2695" i="6"/>
  <c r="J2695" i="6" s="1"/>
  <c r="I2696" i="6"/>
  <c r="J2696" i="6" s="1"/>
  <c r="I2697" i="6"/>
  <c r="I2698" i="6"/>
  <c r="I2699" i="6"/>
  <c r="J2699" i="6" s="1"/>
  <c r="I2700" i="6"/>
  <c r="J2700" i="6" s="1"/>
  <c r="I2701" i="6"/>
  <c r="J2701" i="6" s="1"/>
  <c r="I2702" i="6"/>
  <c r="I2703" i="6"/>
  <c r="J2703" i="6" s="1"/>
  <c r="I2704" i="6"/>
  <c r="J2704" i="6" s="1"/>
  <c r="I2705" i="6"/>
  <c r="I2706" i="6"/>
  <c r="I2707" i="6"/>
  <c r="I2708" i="6"/>
  <c r="J2708" i="6" s="1"/>
  <c r="I2709" i="6"/>
  <c r="J2709" i="6" s="1"/>
  <c r="I2710" i="6"/>
  <c r="I2711" i="6"/>
  <c r="J2711" i="6" s="1"/>
  <c r="I2712" i="6"/>
  <c r="J2712" i="6" s="1"/>
  <c r="I2713" i="6"/>
  <c r="I2714" i="6"/>
  <c r="J2714" i="6" s="1"/>
  <c r="I2715" i="6"/>
  <c r="I2716" i="6"/>
  <c r="J2716" i="6" s="1"/>
  <c r="I2717" i="6"/>
  <c r="J2717" i="6" s="1"/>
  <c r="I2718" i="6"/>
  <c r="I2719" i="6"/>
  <c r="I2720" i="6"/>
  <c r="J2720" i="6" s="1"/>
  <c r="I2721" i="6"/>
  <c r="I2722" i="6"/>
  <c r="J2722" i="6" s="1"/>
  <c r="I2723" i="6"/>
  <c r="J2723" i="6" s="1"/>
  <c r="I2724" i="6"/>
  <c r="J2724" i="6" s="1"/>
  <c r="I2725" i="6"/>
  <c r="J2725" i="6" s="1"/>
  <c r="I2726" i="6"/>
  <c r="I2727" i="6"/>
  <c r="J2727" i="6" s="1"/>
  <c r="I2728" i="6"/>
  <c r="J2728" i="6" s="1"/>
  <c r="I2729" i="6"/>
  <c r="I2730" i="6"/>
  <c r="J2730" i="6" s="1"/>
  <c r="I2731" i="6"/>
  <c r="J2731" i="6" s="1"/>
  <c r="I2732" i="6"/>
  <c r="J2732" i="6" s="1"/>
  <c r="I2733" i="6"/>
  <c r="J2733" i="6" s="1"/>
  <c r="I2734" i="6"/>
  <c r="I2735" i="6"/>
  <c r="J2735" i="6" s="1"/>
  <c r="I2736" i="6"/>
  <c r="I2737" i="6"/>
  <c r="I2738" i="6"/>
  <c r="J2738" i="6" s="1"/>
  <c r="I2739" i="6"/>
  <c r="J2739" i="6" s="1"/>
  <c r="I2740" i="6"/>
  <c r="J2740" i="6" s="1"/>
  <c r="I2741" i="6"/>
  <c r="J2741" i="6" s="1"/>
  <c r="I2742" i="6"/>
  <c r="I2743" i="6"/>
  <c r="I2744" i="6"/>
  <c r="J2744" i="6" s="1"/>
  <c r="I2745" i="6"/>
  <c r="J2745" i="6" s="1"/>
  <c r="I2746" i="6"/>
  <c r="J2746" i="6" s="1"/>
  <c r="I2747" i="6"/>
  <c r="J2747" i="6" s="1"/>
  <c r="I2748" i="6"/>
  <c r="J2748" i="6" s="1"/>
  <c r="I2749" i="6"/>
  <c r="J2749" i="6" s="1"/>
  <c r="I2750" i="6"/>
  <c r="I2751" i="6"/>
  <c r="J2751" i="6" s="1"/>
  <c r="I2752" i="6"/>
  <c r="J2752" i="6" s="1"/>
  <c r="I2753" i="6"/>
  <c r="I2754" i="6"/>
  <c r="J2754" i="6" s="1"/>
  <c r="I2755" i="6"/>
  <c r="J2755" i="6" s="1"/>
  <c r="I2756" i="6"/>
  <c r="J2756" i="6" s="1"/>
  <c r="I2757" i="6"/>
  <c r="J2757" i="6" s="1"/>
  <c r="I2758" i="6"/>
  <c r="J2758" i="6" s="1"/>
  <c r="I2759" i="6"/>
  <c r="I2760" i="6"/>
  <c r="J2760" i="6" s="1"/>
  <c r="I2761" i="6"/>
  <c r="I2762" i="6"/>
  <c r="I2763" i="6"/>
  <c r="J2763" i="6" s="1"/>
  <c r="I2764" i="6"/>
  <c r="J2764" i="6" s="1"/>
  <c r="I2765" i="6"/>
  <c r="J2765" i="6" s="1"/>
  <c r="I2766" i="6"/>
  <c r="I2767" i="6"/>
  <c r="J2767" i="6" s="1"/>
  <c r="I2768" i="6"/>
  <c r="J2768" i="6" s="1"/>
  <c r="I2769" i="6"/>
  <c r="I2770" i="6"/>
  <c r="I2771" i="6"/>
  <c r="I2772" i="6"/>
  <c r="J2772" i="6" s="1"/>
  <c r="I2773" i="6"/>
  <c r="J2773" i="6" s="1"/>
  <c r="I2774" i="6"/>
  <c r="I2775" i="6"/>
  <c r="J2775" i="6" s="1"/>
  <c r="I2776" i="6"/>
  <c r="I2777" i="6"/>
  <c r="I2778" i="6"/>
  <c r="J2778" i="6" s="1"/>
  <c r="I2779" i="6"/>
  <c r="I2780" i="6"/>
  <c r="J2780" i="6" s="1"/>
  <c r="I2781" i="6"/>
  <c r="J2781" i="6" s="1"/>
  <c r="I2782" i="6"/>
  <c r="I2783" i="6"/>
  <c r="J2783" i="6" s="1"/>
  <c r="I2784" i="6"/>
  <c r="J2784" i="6" s="1"/>
  <c r="I2785" i="6"/>
  <c r="I2786" i="6"/>
  <c r="I2787" i="6"/>
  <c r="J2787" i="6" s="1"/>
  <c r="I2788" i="6"/>
  <c r="J2788" i="6" s="1"/>
  <c r="I2789" i="6"/>
  <c r="J2789" i="6" s="1"/>
  <c r="I2790" i="6"/>
  <c r="I2791" i="6"/>
  <c r="J2791" i="6" s="1"/>
  <c r="I2792" i="6"/>
  <c r="I2793" i="6"/>
  <c r="I2794" i="6"/>
  <c r="J2794" i="6" s="1"/>
  <c r="I2795" i="6"/>
  <c r="J2795" i="6" s="1"/>
  <c r="I2796" i="6"/>
  <c r="J2796" i="6" s="1"/>
  <c r="I2797" i="6"/>
  <c r="J2797" i="6" s="1"/>
  <c r="I2798" i="6"/>
  <c r="I2799" i="6"/>
  <c r="J2799" i="6" s="1"/>
  <c r="I2800" i="6"/>
  <c r="J2800" i="6" s="1"/>
  <c r="I2801" i="6"/>
  <c r="I2802" i="6"/>
  <c r="J2802" i="6" s="1"/>
  <c r="I2803" i="6"/>
  <c r="J2803" i="6" s="1"/>
  <c r="I2804" i="6"/>
  <c r="J2804" i="6" s="1"/>
  <c r="I2805" i="6"/>
  <c r="J2805" i="6" s="1"/>
  <c r="I2806" i="6"/>
  <c r="I2807" i="6"/>
  <c r="J2807" i="6" s="1"/>
  <c r="I2808" i="6"/>
  <c r="J2808" i="6" s="1"/>
  <c r="I2809" i="6"/>
  <c r="I2810" i="6"/>
  <c r="J2810" i="6" s="1"/>
  <c r="I2811" i="6"/>
  <c r="J2811" i="6" s="1"/>
  <c r="I2812" i="6"/>
  <c r="J2812" i="6" s="1"/>
  <c r="I2813" i="6"/>
  <c r="J2813" i="6" s="1"/>
  <c r="I2814" i="6"/>
  <c r="I2815" i="6"/>
  <c r="J2815" i="6" s="1"/>
  <c r="I2816" i="6"/>
  <c r="J2816" i="6" s="1"/>
  <c r="I2817" i="6"/>
  <c r="I2818" i="6"/>
  <c r="J2818" i="6" s="1"/>
  <c r="I2819" i="6"/>
  <c r="J2819" i="6" s="1"/>
  <c r="I2820" i="6"/>
  <c r="J2820" i="6" s="1"/>
  <c r="I2821" i="6"/>
  <c r="J2821" i="6" s="1"/>
  <c r="I2822" i="6"/>
  <c r="J2822" i="6" s="1"/>
  <c r="I2823" i="6"/>
  <c r="J2823" i="6" s="1"/>
  <c r="I2824" i="6"/>
  <c r="J2824" i="6" s="1"/>
  <c r="I2825" i="6"/>
  <c r="I2826" i="6"/>
  <c r="I2827" i="6"/>
  <c r="J2827" i="6" s="1"/>
  <c r="I2828" i="6"/>
  <c r="J2828" i="6" s="1"/>
  <c r="I2829" i="6"/>
  <c r="J2829" i="6" s="1"/>
  <c r="I2830" i="6"/>
  <c r="J2830" i="6" s="1"/>
  <c r="I2831" i="6"/>
  <c r="J2831" i="6" s="1"/>
  <c r="I2832" i="6"/>
  <c r="J2832" i="6" s="1"/>
  <c r="I2833" i="6"/>
  <c r="I2834" i="6"/>
  <c r="I2835" i="6"/>
  <c r="I2836" i="6"/>
  <c r="J2836" i="6" s="1"/>
  <c r="I2837" i="6"/>
  <c r="J2837" i="6" s="1"/>
  <c r="I2838" i="6"/>
  <c r="J2838" i="6" s="1"/>
  <c r="I2839" i="6"/>
  <c r="J2839" i="6" s="1"/>
  <c r="I2840" i="6"/>
  <c r="J2840" i="6" s="1"/>
  <c r="I2841" i="6"/>
  <c r="I2842" i="6"/>
  <c r="J2842" i="6" s="1"/>
  <c r="I2843" i="6"/>
  <c r="I2844" i="6"/>
  <c r="J2844" i="6" s="1"/>
  <c r="I2845" i="6"/>
  <c r="J2845" i="6" s="1"/>
  <c r="I2846" i="6"/>
  <c r="I2847" i="6"/>
  <c r="J2847" i="6" s="1"/>
  <c r="I2848" i="6"/>
  <c r="J2848" i="6" s="1"/>
  <c r="I2849" i="6"/>
  <c r="I2850" i="6"/>
  <c r="J2850" i="6" s="1"/>
  <c r="I2851" i="6"/>
  <c r="J2851" i="6" s="1"/>
  <c r="I2852" i="6"/>
  <c r="J2852" i="6" s="1"/>
  <c r="I2853" i="6"/>
  <c r="J2853" i="6" s="1"/>
  <c r="I2854" i="6"/>
  <c r="I2855" i="6"/>
  <c r="J2855" i="6" s="1"/>
  <c r="I2856" i="6"/>
  <c r="J2856" i="6" s="1"/>
  <c r="I2857" i="6"/>
  <c r="I2858" i="6"/>
  <c r="J2858" i="6" s="1"/>
  <c r="I2859" i="6"/>
  <c r="J2859" i="6" s="1"/>
  <c r="I2860" i="6"/>
  <c r="J2860" i="6" s="1"/>
  <c r="I2861" i="6"/>
  <c r="J2861" i="6" s="1"/>
  <c r="I2862" i="6"/>
  <c r="I2863" i="6"/>
  <c r="J2863" i="6" s="1"/>
  <c r="I2864" i="6"/>
  <c r="I2865" i="6"/>
  <c r="I2866" i="6"/>
  <c r="J2866" i="6" s="1"/>
  <c r="I2867" i="6"/>
  <c r="J2867" i="6" s="1"/>
  <c r="I2868" i="6"/>
  <c r="J2868" i="6" s="1"/>
  <c r="I2869" i="6"/>
  <c r="J2869" i="6" s="1"/>
  <c r="I2870" i="6"/>
  <c r="I2871" i="6"/>
  <c r="I2872" i="6"/>
  <c r="J2872" i="6" s="1"/>
  <c r="I2873" i="6"/>
  <c r="I2874" i="6"/>
  <c r="J2874" i="6" s="1"/>
  <c r="I2875" i="6"/>
  <c r="J2875" i="6" s="1"/>
  <c r="I2876" i="6"/>
  <c r="J2876" i="6" s="1"/>
  <c r="I2877" i="6"/>
  <c r="J2877" i="6" s="1"/>
  <c r="I2878" i="6"/>
  <c r="I2879" i="6"/>
  <c r="J2879" i="6" s="1"/>
  <c r="I2880" i="6"/>
  <c r="J2880" i="6" s="1"/>
  <c r="I2881" i="6"/>
  <c r="I2882" i="6"/>
  <c r="J2882" i="6" s="1"/>
  <c r="I2883" i="6"/>
  <c r="J2883" i="6" s="1"/>
  <c r="I2884" i="6"/>
  <c r="J2884" i="6" s="1"/>
  <c r="I2885" i="6"/>
  <c r="J2885" i="6" s="1"/>
  <c r="I2886" i="6"/>
  <c r="J2886" i="6" s="1"/>
  <c r="I2887" i="6"/>
  <c r="J2887" i="6" s="1"/>
  <c r="I2888" i="6"/>
  <c r="J2888" i="6" s="1"/>
  <c r="I2889" i="6"/>
  <c r="I2890" i="6"/>
  <c r="I2891" i="6"/>
  <c r="J2891" i="6" s="1"/>
  <c r="I2892" i="6"/>
  <c r="J2892" i="6" s="1"/>
  <c r="I2893" i="6"/>
  <c r="J2893" i="6" s="1"/>
  <c r="I2894" i="6"/>
  <c r="I2895" i="6"/>
  <c r="I2896" i="6"/>
  <c r="I2897" i="6"/>
  <c r="I2898" i="6"/>
  <c r="I2899" i="6"/>
  <c r="I2900" i="6"/>
  <c r="J2900" i="6" s="1"/>
  <c r="I2901" i="6"/>
  <c r="J2901" i="6" s="1"/>
  <c r="I2902" i="6"/>
  <c r="I2903" i="6"/>
  <c r="J2903" i="6" s="1"/>
  <c r="I2904" i="6"/>
  <c r="J2904" i="6" s="1"/>
  <c r="I2905" i="6"/>
  <c r="I2906" i="6"/>
  <c r="J2906" i="6" s="1"/>
  <c r="I2907" i="6"/>
  <c r="I2908" i="6"/>
  <c r="J2908" i="6" s="1"/>
  <c r="I2909" i="6"/>
  <c r="J2909" i="6" s="1"/>
  <c r="I2910" i="6"/>
  <c r="I2911" i="6"/>
  <c r="J2911" i="6" s="1"/>
  <c r="I2912" i="6"/>
  <c r="J2912" i="6" s="1"/>
  <c r="I2913" i="6"/>
  <c r="I2914" i="6"/>
  <c r="J2914" i="6" s="1"/>
  <c r="I2915" i="6"/>
  <c r="J2915" i="6" s="1"/>
  <c r="I2916" i="6"/>
  <c r="J2916" i="6" s="1"/>
  <c r="I2917" i="6"/>
  <c r="J2917" i="6" s="1"/>
  <c r="I2918" i="6"/>
  <c r="I2919" i="6"/>
  <c r="J2919" i="6" s="1"/>
  <c r="I2920" i="6"/>
  <c r="J2920" i="6" s="1"/>
  <c r="I2921" i="6"/>
  <c r="I2922" i="6"/>
  <c r="J2922" i="6" s="1"/>
  <c r="I2923" i="6"/>
  <c r="J2923" i="6" s="1"/>
  <c r="I2924" i="6"/>
  <c r="J2924" i="6" s="1"/>
  <c r="I2925" i="6"/>
  <c r="J2925" i="6" s="1"/>
  <c r="I2926" i="6"/>
  <c r="I2927" i="6"/>
  <c r="J2927" i="6" s="1"/>
  <c r="I2928" i="6"/>
  <c r="J2928" i="6" s="1"/>
  <c r="I2929" i="6"/>
  <c r="I2930" i="6"/>
  <c r="J2930" i="6" s="1"/>
  <c r="I2931" i="6"/>
  <c r="J2931" i="6" s="1"/>
  <c r="I2932" i="6"/>
  <c r="J2932" i="6" s="1"/>
  <c r="I2933" i="6"/>
  <c r="J2933" i="6" s="1"/>
  <c r="I2934" i="6"/>
  <c r="J2934" i="6" s="1"/>
  <c r="I2935" i="6"/>
  <c r="J2935" i="6" s="1"/>
  <c r="I2936" i="6"/>
  <c r="J2936" i="6" s="1"/>
  <c r="I2937" i="6"/>
  <c r="I2938" i="6"/>
  <c r="J2938" i="6" s="1"/>
  <c r="I2939" i="6"/>
  <c r="J2939" i="6" s="1"/>
  <c r="I2940" i="6"/>
  <c r="J2940" i="6" s="1"/>
  <c r="I2941" i="6"/>
  <c r="J2941" i="6" s="1"/>
  <c r="I2942" i="6"/>
  <c r="I2943" i="6"/>
  <c r="I2944" i="6"/>
  <c r="J2944" i="6" s="1"/>
  <c r="I2945" i="6"/>
  <c r="I2946" i="6"/>
  <c r="J2946" i="6" s="1"/>
  <c r="I2947" i="6"/>
  <c r="J2947" i="6" s="1"/>
  <c r="I2948" i="6"/>
  <c r="J2948" i="6" s="1"/>
  <c r="I2949" i="6"/>
  <c r="J2949" i="6" s="1"/>
  <c r="I2950" i="6"/>
  <c r="J2950" i="6" s="1"/>
  <c r="I2951" i="6"/>
  <c r="J2951" i="6" s="1"/>
  <c r="I2952" i="6"/>
  <c r="I2953" i="6"/>
  <c r="I2954" i="6"/>
  <c r="I2955" i="6"/>
  <c r="J2955" i="6" s="1"/>
  <c r="I2956" i="6"/>
  <c r="J2956" i="6" s="1"/>
  <c r="I2957" i="6"/>
  <c r="J2957" i="6" s="1"/>
  <c r="I2958" i="6"/>
  <c r="J2958" i="6" s="1"/>
  <c r="I2959" i="6"/>
  <c r="J2959" i="6" s="1"/>
  <c r="I2960" i="6"/>
  <c r="J2960" i="6" s="1"/>
  <c r="I2961" i="6"/>
  <c r="I2962" i="6"/>
  <c r="I2963" i="6"/>
  <c r="I2964" i="6"/>
  <c r="J2964" i="6" s="1"/>
  <c r="I2965" i="6"/>
  <c r="J2965" i="6" s="1"/>
  <c r="I2966" i="6"/>
  <c r="J2966" i="6" s="1"/>
  <c r="I2967" i="6"/>
  <c r="J2967" i="6" s="1"/>
  <c r="I2968" i="6"/>
  <c r="I2969" i="6"/>
  <c r="I2970" i="6"/>
  <c r="J2970" i="6" s="1"/>
  <c r="I2971" i="6"/>
  <c r="I2972" i="6"/>
  <c r="J2972" i="6" s="1"/>
  <c r="I2973" i="6"/>
  <c r="I2974" i="6"/>
  <c r="I2975" i="6"/>
  <c r="J2975" i="6" s="1"/>
  <c r="I2976" i="6"/>
  <c r="J2976" i="6" s="1"/>
  <c r="I2977" i="6"/>
  <c r="I2978" i="6"/>
  <c r="J2978" i="6" s="1"/>
  <c r="I2979" i="6"/>
  <c r="J2979" i="6" s="1"/>
  <c r="I2980" i="6"/>
  <c r="J2980" i="6" s="1"/>
  <c r="I2981" i="6"/>
  <c r="J2981" i="6" s="1"/>
  <c r="I2982" i="6"/>
  <c r="I2983" i="6"/>
  <c r="J2983" i="6" s="1"/>
  <c r="I2984" i="6"/>
  <c r="J2984" i="6" s="1"/>
  <c r="I2985" i="6"/>
  <c r="I2986" i="6"/>
  <c r="J2986" i="6" s="1"/>
  <c r="I2987" i="6"/>
  <c r="J2987" i="6" s="1"/>
  <c r="I2988" i="6"/>
  <c r="J2988" i="6" s="1"/>
  <c r="I2989" i="6"/>
  <c r="J2989" i="6" s="1"/>
  <c r="I2990" i="6"/>
  <c r="I2991" i="6"/>
  <c r="J2991" i="6" s="1"/>
  <c r="I2992" i="6"/>
  <c r="J2992" i="6" s="1"/>
  <c r="I2993" i="6"/>
  <c r="I2994" i="6"/>
  <c r="J2994" i="6" s="1"/>
  <c r="I2995" i="6"/>
  <c r="J2995" i="6" s="1"/>
  <c r="I2996" i="6"/>
  <c r="J2996" i="6" s="1"/>
  <c r="I2997" i="6"/>
  <c r="J2997" i="6" s="1"/>
  <c r="I2998" i="6"/>
  <c r="I2999" i="6"/>
  <c r="J2999" i="6" s="1"/>
  <c r="I3000" i="6"/>
  <c r="J3000" i="6" s="1"/>
  <c r="I3001" i="6"/>
  <c r="I3002" i="6"/>
  <c r="J3002" i="6" s="1"/>
  <c r="I3003" i="6"/>
  <c r="J3003" i="6" s="1"/>
  <c r="I3004" i="6"/>
  <c r="J3004" i="6" s="1"/>
  <c r="I3005" i="6"/>
  <c r="J3005" i="6" s="1"/>
  <c r="I3006" i="6"/>
  <c r="I3007" i="6"/>
  <c r="J3007" i="6" s="1"/>
  <c r="I3008" i="6"/>
  <c r="J3008" i="6" s="1"/>
  <c r="I3009" i="6"/>
  <c r="I3010" i="6"/>
  <c r="J3010" i="6" s="1"/>
  <c r="I3011" i="6"/>
  <c r="J3011" i="6" s="1"/>
  <c r="I3012" i="6"/>
  <c r="J3012" i="6" s="1"/>
  <c r="I3013" i="6"/>
  <c r="J3013" i="6" s="1"/>
  <c r="I3014" i="6"/>
  <c r="I3015" i="6"/>
  <c r="J3015" i="6" s="1"/>
  <c r="I3016" i="6"/>
  <c r="J3016" i="6" s="1"/>
  <c r="I3017" i="6"/>
  <c r="I3018" i="6"/>
  <c r="I3019" i="6"/>
  <c r="J3019" i="6" s="1"/>
  <c r="I3020" i="6"/>
  <c r="J3020" i="6" s="1"/>
  <c r="I3021" i="6"/>
  <c r="J3021" i="6" s="1"/>
  <c r="I3022" i="6"/>
  <c r="I3023" i="6"/>
  <c r="J3023" i="6" s="1"/>
  <c r="I3024" i="6"/>
  <c r="J3024" i="6" s="1"/>
  <c r="I3025" i="6"/>
  <c r="I3026" i="6"/>
  <c r="I3027" i="6"/>
  <c r="I3028" i="6"/>
  <c r="J3028" i="6" s="1"/>
  <c r="I3029" i="6"/>
  <c r="J3029" i="6" s="1"/>
  <c r="I3030" i="6"/>
  <c r="I3031" i="6"/>
  <c r="J3031" i="6" s="1"/>
  <c r="I3032" i="6"/>
  <c r="J3032" i="6" s="1"/>
  <c r="I3033" i="6"/>
  <c r="I3034" i="6"/>
  <c r="J3034" i="6" s="1"/>
  <c r="I3035" i="6"/>
  <c r="I3036" i="6"/>
  <c r="J3036" i="6" s="1"/>
  <c r="I3037" i="6"/>
  <c r="J3037" i="6" s="1"/>
  <c r="I3038" i="6"/>
  <c r="I3039" i="6"/>
  <c r="J3039" i="6" s="1"/>
  <c r="I3040" i="6"/>
  <c r="I3041" i="6"/>
  <c r="I3042" i="6"/>
  <c r="I3043" i="6"/>
  <c r="J3043" i="6" s="1"/>
  <c r="I3044" i="6"/>
  <c r="J3044" i="6" s="1"/>
  <c r="I3045" i="6"/>
  <c r="J3045" i="6" s="1"/>
  <c r="I3046" i="6"/>
  <c r="I3047" i="6"/>
  <c r="J3047" i="6" s="1"/>
  <c r="I3048" i="6"/>
  <c r="J3048" i="6" s="1"/>
  <c r="I3049" i="6"/>
  <c r="I3050" i="6"/>
  <c r="J3050" i="6" s="1"/>
  <c r="I3051" i="6"/>
  <c r="J3051" i="6" s="1"/>
  <c r="I3052" i="6"/>
  <c r="J3052" i="6" s="1"/>
  <c r="I3053" i="6"/>
  <c r="J3053" i="6" s="1"/>
  <c r="I3054" i="6"/>
  <c r="I3055" i="6"/>
  <c r="J3055" i="6" s="1"/>
  <c r="I3056" i="6"/>
  <c r="J3056" i="6" s="1"/>
  <c r="I3057" i="6"/>
  <c r="I3058" i="6"/>
  <c r="J3058" i="6" s="1"/>
  <c r="I3059" i="6"/>
  <c r="J3059" i="6" s="1"/>
  <c r="I3060" i="6"/>
  <c r="J3060" i="6" s="1"/>
  <c r="I3061" i="6"/>
  <c r="J3061" i="6" s="1"/>
  <c r="I3062" i="6"/>
  <c r="I3063" i="6"/>
  <c r="J3063" i="6" s="1"/>
  <c r="I3064" i="6"/>
  <c r="J3064" i="6" s="1"/>
  <c r="I3065" i="6"/>
  <c r="I3066" i="6"/>
  <c r="J3066" i="6" s="1"/>
  <c r="I3067" i="6"/>
  <c r="J3067" i="6" s="1"/>
  <c r="I3068" i="6"/>
  <c r="J3068" i="6" s="1"/>
  <c r="I3069" i="6"/>
  <c r="J3069" i="6" s="1"/>
  <c r="I3070" i="6"/>
  <c r="J3070" i="6" s="1"/>
  <c r="I3071" i="6"/>
  <c r="J3071" i="6" s="1"/>
  <c r="I3072" i="6"/>
  <c r="J3072" i="6" s="1"/>
  <c r="I3073" i="6"/>
  <c r="I3074" i="6"/>
  <c r="J3074" i="6" s="1"/>
  <c r="I3075" i="6"/>
  <c r="J3075" i="6" s="1"/>
  <c r="I3076" i="6"/>
  <c r="J3076" i="6" s="1"/>
  <c r="I3077" i="6"/>
  <c r="J3077" i="6" s="1"/>
  <c r="I3078" i="6"/>
  <c r="I3079" i="6"/>
  <c r="I3080" i="6"/>
  <c r="J3080" i="6" s="1"/>
  <c r="I3081" i="6"/>
  <c r="I3082" i="6"/>
  <c r="I3083" i="6"/>
  <c r="J3083" i="6" s="1"/>
  <c r="I3084" i="6"/>
  <c r="J3084" i="6" s="1"/>
  <c r="I3085" i="6"/>
  <c r="J3085" i="6" s="1"/>
  <c r="I3086" i="6"/>
  <c r="I3087" i="6"/>
  <c r="J3087" i="6" s="1"/>
  <c r="I3088" i="6"/>
  <c r="J3088" i="6" s="1"/>
  <c r="I3089" i="6"/>
  <c r="I3090" i="6"/>
  <c r="I3091" i="6"/>
  <c r="I3092" i="6"/>
  <c r="J3092" i="6" s="1"/>
  <c r="I3093" i="6"/>
  <c r="J3093" i="6" s="1"/>
  <c r="I3094" i="6"/>
  <c r="I3095" i="6"/>
  <c r="I3096" i="6"/>
  <c r="I3097" i="6"/>
  <c r="I3098" i="6"/>
  <c r="J3098" i="6" s="1"/>
  <c r="I3099" i="6"/>
  <c r="I3100" i="6"/>
  <c r="J3100" i="6" s="1"/>
  <c r="I3101" i="6"/>
  <c r="J3101" i="6" s="1"/>
  <c r="I3102" i="6"/>
  <c r="I3103" i="6"/>
  <c r="J3103" i="6" s="1"/>
  <c r="I3104" i="6"/>
  <c r="J3104" i="6" s="1"/>
  <c r="I3105" i="6"/>
  <c r="I3106" i="6"/>
  <c r="I3107" i="6"/>
  <c r="J3107" i="6" s="1"/>
  <c r="I3108" i="6"/>
  <c r="J3108" i="6" s="1"/>
  <c r="I3109" i="6"/>
  <c r="J3109" i="6" s="1"/>
  <c r="I3110" i="6"/>
  <c r="I3111" i="6"/>
  <c r="I3112" i="6"/>
  <c r="J3112" i="6" s="1"/>
  <c r="I3113" i="6"/>
  <c r="I3114" i="6"/>
  <c r="J3114" i="6" s="1"/>
  <c r="I3115" i="6"/>
  <c r="J3115" i="6" s="1"/>
  <c r="I3116" i="6"/>
  <c r="J3116" i="6" s="1"/>
  <c r="I3117" i="6"/>
  <c r="J3117" i="6" s="1"/>
  <c r="I3118" i="6"/>
  <c r="I3119" i="6"/>
  <c r="J3119" i="6" s="1"/>
  <c r="I3120" i="6"/>
  <c r="J3120" i="6" s="1"/>
  <c r="I3121" i="6"/>
  <c r="J3121" i="6" s="1"/>
  <c r="I3122" i="6"/>
  <c r="J3122" i="6" s="1"/>
  <c r="I3123" i="6"/>
  <c r="J3123" i="6" s="1"/>
  <c r="I3124" i="6"/>
  <c r="J3124" i="6" s="1"/>
  <c r="I3125" i="6"/>
  <c r="J3125" i="6" s="1"/>
  <c r="I3126" i="6"/>
  <c r="I3127" i="6"/>
  <c r="J3127" i="6" s="1"/>
  <c r="I3128" i="6"/>
  <c r="J3128" i="6" s="1"/>
  <c r="I3129" i="6"/>
  <c r="I3130" i="6"/>
  <c r="J3130" i="6" s="1"/>
  <c r="I3131" i="6"/>
  <c r="J3131" i="6" s="1"/>
  <c r="I3132" i="6"/>
  <c r="J3132" i="6" s="1"/>
  <c r="I3133" i="6"/>
  <c r="J3133" i="6" s="1"/>
  <c r="I3134" i="6"/>
  <c r="I3135" i="6"/>
  <c r="I3136" i="6"/>
  <c r="J3136" i="6" s="1"/>
  <c r="I3137" i="6"/>
  <c r="I3138" i="6"/>
  <c r="J3138" i="6" s="1"/>
  <c r="I3139" i="6"/>
  <c r="J3139" i="6" s="1"/>
  <c r="I3140" i="6"/>
  <c r="J3140" i="6" s="1"/>
  <c r="I3141" i="6"/>
  <c r="J3141" i="6" s="1"/>
  <c r="I3142" i="6"/>
  <c r="I3143" i="6"/>
  <c r="J3143" i="6" s="1"/>
  <c r="I3144" i="6"/>
  <c r="J3144" i="6" s="1"/>
  <c r="I3145" i="6"/>
  <c r="I3146" i="6"/>
  <c r="I3147" i="6"/>
  <c r="J3147" i="6" s="1"/>
  <c r="I3148" i="6"/>
  <c r="J3148" i="6" s="1"/>
  <c r="I3149" i="6"/>
  <c r="J3149" i="6" s="1"/>
  <c r="I3150" i="6"/>
  <c r="I3151" i="6"/>
  <c r="J3151" i="6" s="1"/>
  <c r="I3152" i="6"/>
  <c r="J3152" i="6" s="1"/>
  <c r="I3153" i="6"/>
  <c r="J3153" i="6" s="1"/>
  <c r="I3154" i="6"/>
  <c r="I3155" i="6"/>
  <c r="I3156" i="6"/>
  <c r="J3156" i="6" s="1"/>
  <c r="I3157" i="6"/>
  <c r="J3157" i="6" s="1"/>
  <c r="I3158" i="6"/>
  <c r="I3159" i="6"/>
  <c r="J3159" i="6" s="1"/>
  <c r="I3160" i="6"/>
  <c r="I3161" i="6"/>
  <c r="I3162" i="6"/>
  <c r="J3162" i="6" s="1"/>
  <c r="I3163" i="6"/>
  <c r="J3163" i="6" s="1"/>
  <c r="I3164" i="6"/>
  <c r="J3164" i="6" s="1"/>
  <c r="I3165" i="6"/>
  <c r="J3165" i="6" s="1"/>
  <c r="I3166" i="6"/>
  <c r="I3167" i="6"/>
  <c r="J3167" i="6" s="1"/>
  <c r="I3168" i="6"/>
  <c r="J3168" i="6" s="1"/>
  <c r="I3169" i="6"/>
  <c r="I3170" i="6"/>
  <c r="J3170" i="6" s="1"/>
  <c r="I3171" i="6"/>
  <c r="J3171" i="6" s="1"/>
  <c r="I3172" i="6"/>
  <c r="J3172" i="6" s="1"/>
  <c r="I3173" i="6"/>
  <c r="J3173" i="6" s="1"/>
  <c r="I3174" i="6"/>
  <c r="I3175" i="6"/>
  <c r="J3175" i="6" s="1"/>
  <c r="I3176" i="6"/>
  <c r="J3176" i="6" s="1"/>
  <c r="I3177" i="6"/>
  <c r="I3178" i="6"/>
  <c r="J3178" i="6" s="1"/>
  <c r="I3179" i="6"/>
  <c r="J3179" i="6" s="1"/>
  <c r="I3180" i="6"/>
  <c r="J3180" i="6" s="1"/>
  <c r="I3181" i="6"/>
  <c r="I3182" i="6"/>
  <c r="I3183" i="6"/>
  <c r="J3183" i="6" s="1"/>
  <c r="I3184" i="6"/>
  <c r="J3184" i="6" s="1"/>
  <c r="I3185" i="6"/>
  <c r="I3186" i="6"/>
  <c r="J3186" i="6" s="1"/>
  <c r="I3187" i="6"/>
  <c r="J3187" i="6" s="1"/>
  <c r="I3188" i="6"/>
  <c r="J3188" i="6" s="1"/>
  <c r="I3189" i="6"/>
  <c r="J3189" i="6" s="1"/>
  <c r="I3190" i="6"/>
  <c r="J3190" i="6" s="1"/>
  <c r="I3191" i="6"/>
  <c r="J3191" i="6" s="1"/>
  <c r="I3192" i="6"/>
  <c r="J3192" i="6" s="1"/>
  <c r="I3193" i="6"/>
  <c r="I3194" i="6"/>
  <c r="J3194" i="6" s="1"/>
  <c r="I3195" i="6"/>
  <c r="J3195" i="6" s="1"/>
  <c r="I3196" i="6"/>
  <c r="J3196" i="6" s="1"/>
  <c r="I3197" i="6"/>
  <c r="J3197" i="6" s="1"/>
  <c r="I3198" i="6"/>
  <c r="I3199" i="6"/>
  <c r="I3200" i="6"/>
  <c r="J3200" i="6" s="1"/>
  <c r="I3201" i="6"/>
  <c r="I3202" i="6"/>
  <c r="J3202" i="6" s="1"/>
  <c r="I3203" i="6"/>
  <c r="J3203" i="6" s="1"/>
  <c r="I3204" i="6"/>
  <c r="J3204" i="6" s="1"/>
  <c r="I3205" i="6"/>
  <c r="J3205" i="6" s="1"/>
  <c r="I3206" i="6"/>
  <c r="J3206" i="6" s="1"/>
  <c r="I3207" i="6"/>
  <c r="J3207" i="6" s="1"/>
  <c r="I3208" i="6"/>
  <c r="J3208" i="6" s="1"/>
  <c r="I3209" i="6"/>
  <c r="I3210" i="6"/>
  <c r="I3211" i="6"/>
  <c r="J3211" i="6" s="1"/>
  <c r="I3212" i="6"/>
  <c r="J3212" i="6" s="1"/>
  <c r="I3213" i="6"/>
  <c r="J3213" i="6" s="1"/>
  <c r="I3214" i="6"/>
  <c r="I3215" i="6"/>
  <c r="J3215" i="6" s="1"/>
  <c r="I3216" i="6"/>
  <c r="J3216" i="6" s="1"/>
  <c r="I3217" i="6"/>
  <c r="I3218" i="6"/>
  <c r="J3218" i="6" s="1"/>
  <c r="I3219" i="6"/>
  <c r="I3220" i="6"/>
  <c r="J3220" i="6" s="1"/>
  <c r="I3221" i="6"/>
  <c r="J3221" i="6" s="1"/>
  <c r="I3222" i="6"/>
  <c r="J3222" i="6" s="1"/>
  <c r="I3223" i="6"/>
  <c r="J3223" i="6" s="1"/>
  <c r="I3224" i="6"/>
  <c r="I3225" i="6"/>
  <c r="I3226" i="6"/>
  <c r="J3226" i="6" s="1"/>
  <c r="I3227" i="6"/>
  <c r="J3227" i="6" s="1"/>
  <c r="I3228" i="6"/>
  <c r="J3228" i="6" s="1"/>
  <c r="I3229" i="6"/>
  <c r="J3229" i="6" s="1"/>
  <c r="I3230" i="6"/>
  <c r="I3231" i="6"/>
  <c r="J3231" i="6" s="1"/>
  <c r="I3232" i="6"/>
  <c r="J3232" i="6" s="1"/>
  <c r="I3233" i="6"/>
  <c r="I3234" i="6"/>
  <c r="I3235" i="6"/>
  <c r="J3235" i="6" s="1"/>
  <c r="I3236" i="6"/>
  <c r="J3236" i="6" s="1"/>
  <c r="I3237" i="6"/>
  <c r="J3237" i="6" s="1"/>
  <c r="I3238" i="6"/>
  <c r="I3239" i="6"/>
  <c r="J3239" i="6" s="1"/>
  <c r="I3240" i="6"/>
  <c r="J3240" i="6" s="1"/>
  <c r="I3241" i="6"/>
  <c r="I3242" i="6"/>
  <c r="J3242" i="6" s="1"/>
  <c r="I3243" i="6"/>
  <c r="J3243" i="6" s="1"/>
  <c r="I3244" i="6"/>
  <c r="J3244" i="6" s="1"/>
  <c r="I3245" i="6"/>
  <c r="J3245" i="6" s="1"/>
  <c r="I3246" i="6"/>
  <c r="J3246" i="6" s="1"/>
  <c r="I3247" i="6"/>
  <c r="J3247" i="6" s="1"/>
  <c r="I3248" i="6"/>
  <c r="J3248" i="6" s="1"/>
  <c r="I3249" i="6"/>
  <c r="I3250" i="6"/>
  <c r="J3250" i="6" s="1"/>
  <c r="I3251" i="6"/>
  <c r="J3251" i="6" s="1"/>
  <c r="I3252" i="6"/>
  <c r="J3252" i="6" s="1"/>
  <c r="I3253" i="6"/>
  <c r="J3253" i="6" s="1"/>
  <c r="I3254" i="6"/>
  <c r="I3255" i="6"/>
  <c r="J3255" i="6" s="1"/>
  <c r="I3256" i="6"/>
  <c r="J3256" i="6" s="1"/>
  <c r="I3257" i="6"/>
  <c r="I3258" i="6"/>
  <c r="J3258" i="6" s="1"/>
  <c r="I3259" i="6"/>
  <c r="J3259" i="6" s="1"/>
  <c r="I3260" i="6"/>
  <c r="J3260" i="6" s="1"/>
  <c r="I3261" i="6"/>
  <c r="J3261" i="6" s="1"/>
  <c r="I3262" i="6"/>
  <c r="I3263" i="6"/>
  <c r="J3263" i="6" s="1"/>
  <c r="I3264" i="6"/>
  <c r="J3264" i="6" s="1"/>
  <c r="I3265" i="6"/>
  <c r="I3266" i="6"/>
  <c r="J3266" i="6" s="1"/>
  <c r="I3267" i="6"/>
  <c r="J3267" i="6" s="1"/>
  <c r="I3268" i="6"/>
  <c r="J3268" i="6" s="1"/>
  <c r="I3269" i="6"/>
  <c r="J3269" i="6" s="1"/>
  <c r="I3270" i="6"/>
  <c r="I3271" i="6"/>
  <c r="J3271" i="6" s="1"/>
  <c r="I3272" i="6"/>
  <c r="I3273" i="6"/>
  <c r="I3274" i="6"/>
  <c r="I3275" i="6"/>
  <c r="J3275" i="6" s="1"/>
  <c r="I3276" i="6"/>
  <c r="J3276" i="6" s="1"/>
  <c r="I3277" i="6"/>
  <c r="J3277" i="6" s="1"/>
  <c r="I3278" i="6"/>
  <c r="I3279" i="6"/>
  <c r="I3280" i="6"/>
  <c r="J3280" i="6" s="1"/>
  <c r="I3281" i="6"/>
  <c r="I3282" i="6"/>
  <c r="J3282" i="6" s="1"/>
  <c r="I3283" i="6"/>
  <c r="I3284" i="6"/>
  <c r="J3284" i="6" s="1"/>
  <c r="I3285" i="6"/>
  <c r="J3285" i="6" s="1"/>
  <c r="I3286" i="6"/>
  <c r="I3287" i="6"/>
  <c r="J3287" i="6" s="1"/>
  <c r="I3288" i="6"/>
  <c r="J3288" i="6" s="1"/>
  <c r="I3289" i="6"/>
  <c r="I3290" i="6"/>
  <c r="I3291" i="6"/>
  <c r="J3291" i="6" s="1"/>
  <c r="I3292" i="6"/>
  <c r="J3292" i="6" s="1"/>
  <c r="I3293" i="6"/>
  <c r="I3294" i="6"/>
  <c r="I3295" i="6"/>
  <c r="J3295" i="6" s="1"/>
  <c r="I3296" i="6"/>
  <c r="J3296" i="6" s="1"/>
  <c r="I3297" i="6"/>
  <c r="I3298" i="6"/>
  <c r="J3298" i="6" s="1"/>
  <c r="I3299" i="6"/>
  <c r="J3299" i="6" s="1"/>
  <c r="I3300" i="6"/>
  <c r="J3300" i="6" s="1"/>
  <c r="I3301" i="6"/>
  <c r="J3301" i="6" s="1"/>
  <c r="I3302" i="6"/>
  <c r="I3303" i="6"/>
  <c r="J3303" i="6" s="1"/>
  <c r="I3304" i="6"/>
  <c r="J3304" i="6" s="1"/>
  <c r="I3305" i="6"/>
  <c r="I3306" i="6"/>
  <c r="J3306" i="6" s="1"/>
  <c r="I3307" i="6"/>
  <c r="J3307" i="6" s="1"/>
  <c r="I3308" i="6"/>
  <c r="J3308" i="6" s="1"/>
  <c r="I3309" i="6"/>
  <c r="J3309" i="6" s="1"/>
  <c r="I3310" i="6"/>
  <c r="J3310" i="6" s="1"/>
  <c r="I3311" i="6"/>
  <c r="J3311" i="6" s="1"/>
  <c r="I3312" i="6"/>
  <c r="J3312" i="6" s="1"/>
  <c r="I3313" i="6"/>
  <c r="I3314" i="6"/>
  <c r="J3314" i="6" s="1"/>
  <c r="I3315" i="6"/>
  <c r="J3315" i="6" s="1"/>
  <c r="I3316" i="6"/>
  <c r="J3316" i="6" s="1"/>
  <c r="I3317" i="6"/>
  <c r="J3317" i="6" s="1"/>
  <c r="I3318" i="6"/>
  <c r="I3319" i="6"/>
  <c r="J3319" i="6" s="1"/>
  <c r="I3320" i="6"/>
  <c r="J3320" i="6" s="1"/>
  <c r="I3321" i="6"/>
  <c r="I3322" i="6"/>
  <c r="J3322" i="6" s="1"/>
  <c r="I3323" i="6"/>
  <c r="J3323" i="6" s="1"/>
  <c r="I3324" i="6"/>
  <c r="J3324" i="6" s="1"/>
  <c r="I3325" i="6"/>
  <c r="J3325" i="6" s="1"/>
  <c r="I3326" i="6"/>
  <c r="I3327" i="6"/>
  <c r="J3327" i="6" s="1"/>
  <c r="I3328" i="6"/>
  <c r="J3328" i="6" s="1"/>
  <c r="I3329" i="6"/>
  <c r="I3330" i="6"/>
  <c r="J3330" i="6" s="1"/>
  <c r="I3331" i="6"/>
  <c r="J3331" i="6" s="1"/>
  <c r="I3332" i="6"/>
  <c r="J3332" i="6" s="1"/>
  <c r="I3333" i="6"/>
  <c r="J3333" i="6" s="1"/>
  <c r="I3334" i="6"/>
  <c r="I3335" i="6"/>
  <c r="J3335" i="6" s="1"/>
  <c r="I3336" i="6"/>
  <c r="I3337" i="6"/>
  <c r="I3338" i="6"/>
  <c r="I3339" i="6"/>
  <c r="J3339" i="6" s="1"/>
  <c r="I3340" i="6"/>
  <c r="J3340" i="6" s="1"/>
  <c r="I3341" i="6"/>
  <c r="J3341" i="6" s="1"/>
  <c r="I3342" i="6"/>
  <c r="I3343" i="6"/>
  <c r="J3343" i="6" s="1"/>
  <c r="I3344" i="6"/>
  <c r="J3344" i="6" s="1"/>
  <c r="I3345" i="6"/>
  <c r="I3346" i="6"/>
  <c r="J3346" i="6" s="1"/>
  <c r="I3347" i="6"/>
  <c r="I3348" i="6"/>
  <c r="J3348" i="6" s="1"/>
  <c r="I3349" i="6"/>
  <c r="J3349" i="6" s="1"/>
  <c r="I3350" i="6"/>
  <c r="J3350" i="6" s="1"/>
  <c r="I3351" i="6"/>
  <c r="J3351" i="6" s="1"/>
  <c r="I3352" i="6"/>
  <c r="J3352" i="6" s="1"/>
  <c r="I3353" i="6"/>
  <c r="I3354" i="6"/>
  <c r="J3354" i="6" s="1"/>
  <c r="I3355" i="6"/>
  <c r="J3355" i="6" s="1"/>
  <c r="I3356" i="6"/>
  <c r="J3356" i="6" s="1"/>
  <c r="I3357" i="6"/>
  <c r="J3357" i="6" s="1"/>
  <c r="I3358" i="6"/>
  <c r="I3359" i="6"/>
  <c r="J3359" i="6" s="1"/>
  <c r="I3360" i="6"/>
  <c r="J3360" i="6" s="1"/>
  <c r="I3361" i="6"/>
  <c r="I3362" i="6"/>
  <c r="J3362" i="6" s="1"/>
  <c r="I3363" i="6"/>
  <c r="J3363" i="6" s="1"/>
  <c r="I3364" i="6"/>
  <c r="J3364" i="6" s="1"/>
  <c r="I3365" i="6"/>
  <c r="J3365" i="6" s="1"/>
  <c r="I3366" i="6"/>
  <c r="I3367" i="6"/>
  <c r="I3368" i="6"/>
  <c r="J3368" i="6" s="1"/>
  <c r="I3369" i="6"/>
  <c r="I3370" i="6"/>
  <c r="J3370" i="6" s="1"/>
  <c r="I3371" i="6"/>
  <c r="J3371" i="6" s="1"/>
  <c r="I3372" i="6"/>
  <c r="J3372" i="6" s="1"/>
  <c r="I3373" i="6"/>
  <c r="J3373" i="6" s="1"/>
  <c r="I3374" i="6"/>
  <c r="I3375" i="6"/>
  <c r="J3375" i="6" s="1"/>
  <c r="I3376" i="6"/>
  <c r="J3376" i="6" s="1"/>
  <c r="I3377" i="6"/>
  <c r="I3378" i="6"/>
  <c r="I3379" i="6"/>
  <c r="J3379" i="6" s="1"/>
  <c r="I3380" i="6"/>
  <c r="J3380" i="6" s="1"/>
  <c r="I3381" i="6"/>
  <c r="J3381" i="6" s="1"/>
  <c r="I3382" i="6"/>
  <c r="I3383" i="6"/>
  <c r="I3384" i="6"/>
  <c r="J3384" i="6" s="1"/>
  <c r="I3385" i="6"/>
  <c r="I3386" i="6"/>
  <c r="J3386" i="6" s="1"/>
  <c r="I3387" i="6"/>
  <c r="J3387" i="6" s="1"/>
  <c r="I3388" i="6"/>
  <c r="J3388" i="6" s="1"/>
  <c r="I3389" i="6"/>
  <c r="I3390" i="6"/>
  <c r="J3390" i="6" s="1"/>
  <c r="I3391" i="6"/>
  <c r="J3391" i="6" s="1"/>
  <c r="I3392" i="6"/>
  <c r="J3392" i="6" s="1"/>
  <c r="I3393" i="6"/>
  <c r="I3394" i="6"/>
  <c r="J3394" i="6" s="1"/>
  <c r="I3395" i="6"/>
  <c r="J3395" i="6" s="1"/>
  <c r="I3396" i="6"/>
  <c r="J3396" i="6" s="1"/>
  <c r="I3397" i="6"/>
  <c r="J3397" i="6" s="1"/>
  <c r="I3398" i="6"/>
  <c r="J3398" i="6" s="1"/>
  <c r="I3399" i="6"/>
  <c r="J3399" i="6" s="1"/>
  <c r="I3400" i="6"/>
  <c r="J3400" i="6" s="1"/>
  <c r="I3401" i="6"/>
  <c r="I3402" i="6"/>
  <c r="J3402" i="6" s="1"/>
  <c r="I3403" i="6"/>
  <c r="J3403" i="6" s="1"/>
  <c r="I3404" i="6"/>
  <c r="J3404" i="6" s="1"/>
  <c r="I3405" i="6"/>
  <c r="J3405" i="6" s="1"/>
  <c r="I3406" i="6"/>
  <c r="J3406" i="6" s="1"/>
  <c r="I3407" i="6"/>
  <c r="J3407" i="6" s="1"/>
  <c r="I3408" i="6"/>
  <c r="I3409" i="6"/>
  <c r="I3410" i="6"/>
  <c r="J3410" i="6" s="1"/>
  <c r="I3411" i="6"/>
  <c r="J3411" i="6" s="1"/>
  <c r="I3412" i="6"/>
  <c r="J3412" i="6" s="1"/>
  <c r="I3413" i="6"/>
  <c r="J3413" i="6" s="1"/>
  <c r="I3414" i="6"/>
  <c r="J3414" i="6" s="1"/>
  <c r="I3415" i="6"/>
  <c r="J3415" i="6" s="1"/>
  <c r="I3416" i="6"/>
  <c r="J3416" i="6" s="1"/>
  <c r="I3417" i="6"/>
  <c r="I3418" i="6"/>
  <c r="J3418" i="6" s="1"/>
  <c r="I3419" i="6"/>
  <c r="J3419" i="6" s="1"/>
  <c r="I3420" i="6"/>
  <c r="J3420" i="6" s="1"/>
  <c r="I3421" i="6"/>
  <c r="J3421" i="6" s="1"/>
  <c r="I3422" i="6"/>
  <c r="I3423" i="6"/>
  <c r="J3423" i="6" s="1"/>
  <c r="I3424" i="6"/>
  <c r="I3425" i="6"/>
  <c r="I3426" i="6"/>
  <c r="J3426" i="6" s="1"/>
  <c r="I3427" i="6"/>
  <c r="J3427" i="6" s="1"/>
  <c r="I3428" i="6"/>
  <c r="J3428" i="6" s="1"/>
  <c r="I3429" i="6"/>
  <c r="J3429" i="6" s="1"/>
  <c r="I3430" i="6"/>
  <c r="I3431" i="6"/>
  <c r="J3431" i="6" s="1"/>
  <c r="I3432" i="6"/>
  <c r="J3432" i="6" s="1"/>
  <c r="I3433" i="6"/>
  <c r="I3434" i="6"/>
  <c r="J3434" i="6" s="1"/>
  <c r="I3435" i="6"/>
  <c r="J3435" i="6" s="1"/>
  <c r="I3436" i="6"/>
  <c r="J3436" i="6" s="1"/>
  <c r="I3437" i="6"/>
  <c r="J3437" i="6" s="1"/>
  <c r="I3438" i="6"/>
  <c r="I3439" i="6"/>
  <c r="J3439" i="6" s="1"/>
  <c r="I3440" i="6"/>
  <c r="J3440" i="6" s="1"/>
  <c r="I3441" i="6"/>
  <c r="I3442" i="6"/>
  <c r="J3442" i="6" s="1"/>
  <c r="I3443" i="6"/>
  <c r="J3443" i="6" s="1"/>
  <c r="I3444" i="6"/>
  <c r="J3444" i="6" s="1"/>
  <c r="I3445" i="6"/>
  <c r="J3445" i="6" s="1"/>
  <c r="I3446" i="6"/>
  <c r="I3447" i="6"/>
  <c r="J3447" i="6" s="1"/>
  <c r="I3448" i="6"/>
  <c r="J3448" i="6" s="1"/>
  <c r="I3449" i="6"/>
  <c r="I3450" i="6"/>
  <c r="J3450" i="6" s="1"/>
  <c r="I3451" i="6"/>
  <c r="J3451" i="6" s="1"/>
  <c r="I3452" i="6"/>
  <c r="J3452" i="6" s="1"/>
  <c r="I3453" i="6"/>
  <c r="J3453" i="6" s="1"/>
  <c r="I3454" i="6"/>
  <c r="I3455" i="6"/>
  <c r="J3455" i="6" s="1"/>
  <c r="I3456" i="6"/>
  <c r="J3456" i="6" s="1"/>
  <c r="I3457" i="6"/>
  <c r="I3458" i="6"/>
  <c r="J3458" i="6" s="1"/>
  <c r="I3459" i="6"/>
  <c r="J3459" i="6" s="1"/>
  <c r="I3460" i="6"/>
  <c r="J3460" i="6" s="1"/>
  <c r="I3461" i="6"/>
  <c r="J3461" i="6" s="1"/>
  <c r="I3462" i="6"/>
  <c r="I3463" i="6"/>
  <c r="J3463" i="6" s="1"/>
  <c r="I3464" i="6"/>
  <c r="J3464" i="6" s="1"/>
  <c r="I3465" i="6"/>
  <c r="I3466" i="6"/>
  <c r="J3466" i="6" s="1"/>
  <c r="I3467" i="6"/>
  <c r="J3467" i="6" s="1"/>
  <c r="I3468" i="6"/>
  <c r="J3468" i="6" s="1"/>
  <c r="I3469" i="6"/>
  <c r="J3469" i="6" s="1"/>
  <c r="I3470" i="6"/>
  <c r="I3471" i="6"/>
  <c r="J3471" i="6" s="1"/>
  <c r="I3472" i="6"/>
  <c r="J3472" i="6" s="1"/>
  <c r="I3473" i="6"/>
  <c r="I3474" i="6"/>
  <c r="J3474" i="6" s="1"/>
  <c r="I3475" i="6"/>
  <c r="J3475" i="6" s="1"/>
  <c r="I3476" i="6"/>
  <c r="J3476" i="6" s="1"/>
  <c r="I3477" i="6"/>
  <c r="J3477" i="6" s="1"/>
  <c r="I3478" i="6"/>
  <c r="I3479" i="6"/>
  <c r="J3479" i="6" s="1"/>
  <c r="I3480" i="6"/>
  <c r="J3480" i="6" s="1"/>
  <c r="I3481" i="6"/>
  <c r="I3482" i="6"/>
  <c r="J3482" i="6" s="1"/>
  <c r="I3483" i="6"/>
  <c r="J3483" i="6" s="1"/>
  <c r="I3484" i="6"/>
  <c r="J3484" i="6" s="1"/>
  <c r="I3485" i="6"/>
  <c r="J3485" i="6" s="1"/>
  <c r="I3486" i="6"/>
  <c r="I3487" i="6"/>
  <c r="J3487" i="6" s="1"/>
  <c r="I3488" i="6"/>
  <c r="J3488" i="6" s="1"/>
  <c r="I3489" i="6"/>
  <c r="I3490" i="6"/>
  <c r="J3490" i="6" s="1"/>
  <c r="I3491" i="6"/>
  <c r="J3491" i="6" s="1"/>
  <c r="I3492" i="6"/>
  <c r="J3492" i="6" s="1"/>
  <c r="I3493" i="6"/>
  <c r="J3493" i="6" s="1"/>
  <c r="I3494" i="6"/>
  <c r="J3494" i="6" s="1"/>
  <c r="I3495" i="6"/>
  <c r="I3496" i="6"/>
  <c r="J3496" i="6" s="1"/>
  <c r="I3497" i="6"/>
  <c r="I3498" i="6"/>
  <c r="J3498" i="6" s="1"/>
  <c r="I3499" i="6"/>
  <c r="J3499" i="6" s="1"/>
  <c r="I3500" i="6"/>
  <c r="J3500" i="6" s="1"/>
  <c r="I3501" i="6"/>
  <c r="J3501" i="6" s="1"/>
  <c r="I3502" i="6"/>
  <c r="I3503" i="6"/>
  <c r="J3503" i="6" s="1"/>
  <c r="I3504" i="6"/>
  <c r="J3504" i="6" s="1"/>
  <c r="I3505" i="6"/>
  <c r="I3506" i="6"/>
  <c r="J3506" i="6" s="1"/>
  <c r="I3507" i="6"/>
  <c r="J3507" i="6" s="1"/>
  <c r="I3508" i="6"/>
  <c r="J3508" i="6" s="1"/>
  <c r="I3509" i="6"/>
  <c r="J3509" i="6" s="1"/>
  <c r="I3510" i="6"/>
  <c r="I3511" i="6"/>
  <c r="J3511" i="6" s="1"/>
  <c r="I3512" i="6"/>
  <c r="J3512" i="6" s="1"/>
  <c r="I3513" i="6"/>
  <c r="I3514" i="6"/>
  <c r="J3514" i="6" s="1"/>
  <c r="I3515" i="6"/>
  <c r="J3515" i="6" s="1"/>
  <c r="I3516" i="6"/>
  <c r="J3516" i="6" s="1"/>
  <c r="I3517" i="6"/>
  <c r="J3517" i="6" s="1"/>
  <c r="I3518" i="6"/>
  <c r="J3518" i="6" s="1"/>
  <c r="I3519" i="6"/>
  <c r="J3519" i="6" s="1"/>
  <c r="I3520" i="6"/>
  <c r="J3520" i="6" s="1"/>
  <c r="I3521" i="6"/>
  <c r="I3522" i="6"/>
  <c r="J3522" i="6" s="1"/>
  <c r="I3523" i="6"/>
  <c r="J3523" i="6" s="1"/>
  <c r="I3524" i="6"/>
  <c r="J3524" i="6" s="1"/>
  <c r="I3525" i="6"/>
  <c r="J3525" i="6" s="1"/>
  <c r="I3526" i="6"/>
  <c r="I3527" i="6"/>
  <c r="J3527" i="6" s="1"/>
  <c r="I3528" i="6"/>
  <c r="J3528" i="6" s="1"/>
  <c r="I3529" i="6"/>
  <c r="I3530" i="6"/>
  <c r="J3530" i="6" s="1"/>
  <c r="I3531" i="6"/>
  <c r="J3531" i="6" s="1"/>
  <c r="I3532" i="6"/>
  <c r="J3532" i="6" s="1"/>
  <c r="I3533" i="6"/>
  <c r="J3533" i="6" s="1"/>
  <c r="I3534" i="6"/>
  <c r="J3534" i="6" s="1"/>
  <c r="I3535" i="6"/>
  <c r="J3535" i="6" s="1"/>
  <c r="I3536" i="6"/>
  <c r="I3537" i="6"/>
  <c r="I3538" i="6"/>
  <c r="J3538" i="6" s="1"/>
  <c r="I3539" i="6"/>
  <c r="J3539" i="6" s="1"/>
  <c r="I3540" i="6"/>
  <c r="J3540" i="6" s="1"/>
  <c r="I3541" i="6"/>
  <c r="J3541" i="6" s="1"/>
  <c r="I3542" i="6"/>
  <c r="J3542" i="6" s="1"/>
  <c r="I3543" i="6"/>
  <c r="J3543" i="6" s="1"/>
  <c r="I3544" i="6"/>
  <c r="J3544" i="6" s="1"/>
  <c r="I3545" i="6"/>
  <c r="I3546" i="6"/>
  <c r="J3546" i="6" s="1"/>
  <c r="I3547" i="6"/>
  <c r="J3547" i="6" s="1"/>
  <c r="I3548" i="6"/>
  <c r="J3548" i="6" s="1"/>
  <c r="I3549" i="6"/>
  <c r="J3549" i="6" s="1"/>
  <c r="I3550" i="6"/>
  <c r="I3551" i="6"/>
  <c r="I3552" i="6"/>
  <c r="J3552" i="6" s="1"/>
  <c r="I3553" i="6"/>
  <c r="I3554" i="6"/>
  <c r="J3554" i="6" s="1"/>
  <c r="I3555" i="6"/>
  <c r="J3555" i="6" s="1"/>
  <c r="I3556" i="6"/>
  <c r="J3556" i="6" s="1"/>
  <c r="I3557" i="6"/>
  <c r="J3557" i="6" s="1"/>
  <c r="I3558" i="6"/>
  <c r="I3559" i="6"/>
  <c r="J3559" i="6" s="1"/>
  <c r="I3560" i="6"/>
  <c r="I3561" i="6"/>
  <c r="I3562" i="6"/>
  <c r="J3562" i="6" s="1"/>
  <c r="I3563" i="6"/>
  <c r="J3563" i="6" s="1"/>
  <c r="I3564" i="6"/>
  <c r="J3564" i="6" s="1"/>
  <c r="I3565" i="6"/>
  <c r="J3565" i="6" s="1"/>
  <c r="I3566" i="6"/>
  <c r="I3567" i="6"/>
  <c r="J3567" i="6" s="1"/>
  <c r="I3568" i="6"/>
  <c r="J3568" i="6" s="1"/>
  <c r="I3569" i="6"/>
  <c r="J3569" i="6" s="1"/>
  <c r="I3570" i="6"/>
  <c r="J3570" i="6" s="1"/>
  <c r="I3571" i="6"/>
  <c r="J3571" i="6" s="1"/>
  <c r="I3572" i="6"/>
  <c r="J3572" i="6" s="1"/>
  <c r="I3573" i="6"/>
  <c r="J3573" i="6" s="1"/>
  <c r="I3574" i="6"/>
  <c r="I3575" i="6"/>
  <c r="J3575" i="6" s="1"/>
  <c r="I3576" i="6"/>
  <c r="I3577" i="6"/>
  <c r="I3578" i="6"/>
  <c r="J3578" i="6" s="1"/>
  <c r="I3579" i="6"/>
  <c r="J3579" i="6" s="1"/>
  <c r="I3580" i="6"/>
  <c r="J3580" i="6" s="1"/>
  <c r="I3581" i="6"/>
  <c r="J3581" i="6" s="1"/>
  <c r="I3582" i="6"/>
  <c r="I3583" i="6"/>
  <c r="J3583" i="6" s="1"/>
  <c r="I3584" i="6"/>
  <c r="J3584" i="6" s="1"/>
  <c r="I3585" i="6"/>
  <c r="I3586" i="6"/>
  <c r="J3586" i="6" s="1"/>
  <c r="I3587" i="6"/>
  <c r="J3587" i="6" s="1"/>
  <c r="I3588" i="6"/>
  <c r="J3588" i="6" s="1"/>
  <c r="I3589" i="6"/>
  <c r="J3589" i="6" s="1"/>
  <c r="I3590" i="6"/>
  <c r="I3591" i="6"/>
  <c r="J3591" i="6" s="1"/>
  <c r="I3592" i="6"/>
  <c r="J3592" i="6" s="1"/>
  <c r="I3593" i="6"/>
  <c r="I3594" i="6"/>
  <c r="J3594" i="6" s="1"/>
  <c r="I3595" i="6"/>
  <c r="J3595" i="6" s="1"/>
  <c r="I3596" i="6"/>
  <c r="J3596" i="6" s="1"/>
  <c r="I3597" i="6"/>
  <c r="J3597" i="6" s="1"/>
  <c r="I3598" i="6"/>
  <c r="I3599" i="6"/>
  <c r="J3599" i="6" s="1"/>
  <c r="I3600" i="6"/>
  <c r="J3600" i="6" s="1"/>
  <c r="I3601" i="6"/>
  <c r="I3602" i="6"/>
  <c r="J3602" i="6" s="1"/>
  <c r="I3603" i="6"/>
  <c r="J3603" i="6" s="1"/>
  <c r="I3604" i="6"/>
  <c r="J3604" i="6" s="1"/>
  <c r="I3605" i="6"/>
  <c r="J3605" i="6" s="1"/>
  <c r="I3606" i="6"/>
  <c r="I3607" i="6"/>
  <c r="J3607" i="6" s="1"/>
  <c r="I3608" i="6"/>
  <c r="I3609" i="6"/>
  <c r="I3610" i="6"/>
  <c r="J3610" i="6" s="1"/>
  <c r="I3611" i="6"/>
  <c r="J3611" i="6" s="1"/>
  <c r="I3612" i="6"/>
  <c r="J3612" i="6" s="1"/>
  <c r="I3613" i="6"/>
  <c r="J3613" i="6" s="1"/>
  <c r="I3614" i="6"/>
  <c r="I3615" i="6"/>
  <c r="J3615" i="6" s="1"/>
  <c r="I3616" i="6"/>
  <c r="J3616" i="6" s="1"/>
  <c r="I3617" i="6"/>
  <c r="I3618" i="6"/>
  <c r="J3618" i="6" s="1"/>
  <c r="I3619" i="6"/>
  <c r="J3619" i="6" s="1"/>
  <c r="I3620" i="6"/>
  <c r="J3620" i="6" s="1"/>
  <c r="I3621" i="6"/>
  <c r="J3621" i="6" s="1"/>
  <c r="I3622" i="6"/>
  <c r="J3622" i="6" s="1"/>
  <c r="I3623" i="6"/>
  <c r="I3624" i="6"/>
  <c r="J3624" i="6" s="1"/>
  <c r="I3625" i="6"/>
  <c r="I3626" i="6"/>
  <c r="J3626" i="6" s="1"/>
  <c r="I3627" i="6"/>
  <c r="J3627" i="6" s="1"/>
  <c r="I3628" i="6"/>
  <c r="J3628" i="6" s="1"/>
  <c r="I3629" i="6"/>
  <c r="J3629" i="6" s="1"/>
  <c r="I3630" i="6"/>
  <c r="I3631" i="6"/>
  <c r="I3632" i="6"/>
  <c r="J3632" i="6" s="1"/>
  <c r="I3633" i="6"/>
  <c r="I3634" i="6"/>
  <c r="J3634" i="6" s="1"/>
  <c r="I3635" i="6"/>
  <c r="J3635" i="6" s="1"/>
  <c r="I3636" i="6"/>
  <c r="J3636" i="6" s="1"/>
  <c r="I3637" i="6"/>
  <c r="J3637" i="6" s="1"/>
  <c r="I3638" i="6"/>
  <c r="I3639" i="6"/>
  <c r="J3639" i="6" s="1"/>
  <c r="I3640" i="6"/>
  <c r="J3640" i="6" s="1"/>
  <c r="I3641" i="6"/>
  <c r="I3642" i="6"/>
  <c r="J3642" i="6" s="1"/>
  <c r="I3643" i="6"/>
  <c r="J3643" i="6" s="1"/>
  <c r="I3644" i="6"/>
  <c r="J3644" i="6" s="1"/>
  <c r="I3645" i="6"/>
  <c r="J3645" i="6" s="1"/>
  <c r="I3646" i="6"/>
  <c r="J3646" i="6" s="1"/>
  <c r="I3647" i="6"/>
  <c r="J3647" i="6" s="1"/>
  <c r="I3648" i="6"/>
  <c r="J3648" i="6" s="1"/>
  <c r="I3649" i="6"/>
  <c r="I3650" i="6"/>
  <c r="I3651" i="6"/>
  <c r="J3651" i="6" s="1"/>
  <c r="I3652" i="6"/>
  <c r="J3652" i="6" s="1"/>
  <c r="I3653" i="6"/>
  <c r="J3653" i="6" s="1"/>
  <c r="I3654" i="6"/>
  <c r="J3654" i="6" s="1"/>
  <c r="I3655" i="6"/>
  <c r="J3655" i="6" s="1"/>
  <c r="I3656" i="6"/>
  <c r="J3656" i="6" s="1"/>
  <c r="I3657" i="6"/>
  <c r="I3658" i="6"/>
  <c r="J3658" i="6" s="1"/>
  <c r="I3659" i="6"/>
  <c r="J3659" i="6" s="1"/>
  <c r="I3660" i="6"/>
  <c r="J3660" i="6" s="1"/>
  <c r="I3661" i="6"/>
  <c r="J3661" i="6" s="1"/>
  <c r="I3662" i="6"/>
  <c r="J3662" i="6" s="1"/>
  <c r="I3663" i="6"/>
  <c r="J3663" i="6" s="1"/>
  <c r="I3664" i="6"/>
  <c r="I3665" i="6"/>
  <c r="I3666" i="6"/>
  <c r="J3666" i="6" s="1"/>
  <c r="I3667" i="6"/>
  <c r="J3667" i="6" s="1"/>
  <c r="I3668" i="6"/>
  <c r="J3668" i="6" s="1"/>
  <c r="I3669" i="6"/>
  <c r="J3669" i="6" s="1"/>
  <c r="I3670" i="6"/>
  <c r="J3670" i="6" s="1"/>
  <c r="I3671" i="6"/>
  <c r="J3671" i="6" s="1"/>
  <c r="I3672" i="6"/>
  <c r="J3672" i="6" s="1"/>
  <c r="I3673" i="6"/>
  <c r="I3674" i="6"/>
  <c r="J3674" i="6" s="1"/>
  <c r="I3675" i="6"/>
  <c r="J3675" i="6" s="1"/>
  <c r="I3676" i="6"/>
  <c r="J3676" i="6" s="1"/>
  <c r="I3677" i="6"/>
  <c r="J3677" i="6" s="1"/>
  <c r="I3678" i="6"/>
  <c r="I3679" i="6"/>
  <c r="J3679" i="6" s="1"/>
  <c r="I3680" i="6"/>
  <c r="I3681" i="6"/>
  <c r="I3682" i="6"/>
  <c r="J3682" i="6" s="1"/>
  <c r="I3683" i="6"/>
  <c r="J3683" i="6" s="1"/>
  <c r="I3684" i="6"/>
  <c r="J3684" i="6" s="1"/>
  <c r="I3685" i="6"/>
  <c r="J3685" i="6" s="1"/>
  <c r="I3686" i="6"/>
  <c r="I3687" i="6"/>
  <c r="J3687" i="6" s="1"/>
  <c r="I3688" i="6"/>
  <c r="J3688" i="6" s="1"/>
  <c r="I3689" i="6"/>
  <c r="I3690" i="6"/>
  <c r="J3690" i="6" s="1"/>
  <c r="I3691" i="6"/>
  <c r="J3691" i="6" s="1"/>
  <c r="I3692" i="6"/>
  <c r="J3692" i="6" s="1"/>
  <c r="I3693" i="6"/>
  <c r="J3693" i="6" s="1"/>
  <c r="I3694" i="6"/>
  <c r="I3695" i="6"/>
  <c r="J3695" i="6" s="1"/>
  <c r="I3696" i="6"/>
  <c r="J3696" i="6" s="1"/>
  <c r="I3697" i="6"/>
  <c r="I3698" i="6"/>
  <c r="J3698" i="6" s="1"/>
  <c r="I3699" i="6"/>
  <c r="J3699" i="6" s="1"/>
  <c r="I3700" i="6"/>
  <c r="J3700" i="6" s="1"/>
  <c r="I3701" i="6"/>
  <c r="J3701" i="6" s="1"/>
  <c r="I3702" i="6"/>
  <c r="I3703" i="6"/>
  <c r="J3703" i="6" s="1"/>
  <c r="I3704" i="6"/>
  <c r="J3704" i="6" s="1"/>
  <c r="I3705" i="6"/>
  <c r="I3706" i="6"/>
  <c r="I3707" i="6"/>
  <c r="J3707" i="6" s="1"/>
  <c r="I3708" i="6"/>
  <c r="J3708" i="6" s="1"/>
  <c r="I3709" i="6"/>
  <c r="I3710" i="6"/>
  <c r="I3711" i="6"/>
  <c r="J3711" i="6" s="1"/>
  <c r="I3712" i="6"/>
  <c r="J3712" i="6" s="1"/>
  <c r="I3713" i="6"/>
  <c r="I3714" i="6"/>
  <c r="J3714" i="6" s="1"/>
  <c r="I3715" i="6"/>
  <c r="J3715" i="6" s="1"/>
  <c r="I3716" i="6"/>
  <c r="J3716" i="6" s="1"/>
  <c r="I3717" i="6"/>
  <c r="J3717" i="6" s="1"/>
  <c r="I3718" i="6"/>
  <c r="I3719" i="6"/>
  <c r="J3719" i="6" s="1"/>
  <c r="I3720" i="6"/>
  <c r="J3720" i="6" s="1"/>
  <c r="I3721" i="6"/>
  <c r="I3722" i="6"/>
  <c r="J3722" i="6" s="1"/>
  <c r="I3723" i="6"/>
  <c r="J3723" i="6" s="1"/>
  <c r="I3724" i="6"/>
  <c r="J3724" i="6" s="1"/>
  <c r="I3725" i="6"/>
  <c r="J3725" i="6" s="1"/>
  <c r="I3726" i="6"/>
  <c r="I3727" i="6"/>
  <c r="J3727" i="6" s="1"/>
  <c r="I3728" i="6"/>
  <c r="J3728" i="6" s="1"/>
  <c r="I3729" i="6"/>
  <c r="I3730" i="6"/>
  <c r="J3730" i="6" s="1"/>
  <c r="I3731" i="6"/>
  <c r="J3731" i="6" s="1"/>
  <c r="I3732" i="6"/>
  <c r="J3732" i="6" s="1"/>
  <c r="I3733" i="6"/>
  <c r="J3733" i="6" s="1"/>
  <c r="I3734" i="6"/>
  <c r="I3735" i="6"/>
  <c r="J3735" i="6" s="1"/>
  <c r="I3736" i="6"/>
  <c r="J3736" i="6" s="1"/>
  <c r="I3737" i="6"/>
  <c r="I3738" i="6"/>
  <c r="J3738" i="6" s="1"/>
  <c r="I3739" i="6"/>
  <c r="J3739" i="6" s="1"/>
  <c r="I3740" i="6"/>
  <c r="J3740" i="6" s="1"/>
  <c r="I3741" i="6"/>
  <c r="J3741" i="6" s="1"/>
  <c r="I3742" i="6"/>
  <c r="I3743" i="6"/>
  <c r="J3743" i="6" s="1"/>
  <c r="I3744" i="6"/>
  <c r="J3744" i="6" s="1"/>
  <c r="I3745" i="6"/>
  <c r="I3746" i="6"/>
  <c r="J3746" i="6" s="1"/>
  <c r="I3747" i="6"/>
  <c r="J3747" i="6" s="1"/>
  <c r="I3748" i="6"/>
  <c r="J3748" i="6" s="1"/>
  <c r="I3749" i="6"/>
  <c r="J3749" i="6" s="1"/>
  <c r="I3750" i="6"/>
  <c r="I3751" i="6"/>
  <c r="J3751" i="6" s="1"/>
  <c r="I3752" i="6"/>
  <c r="J3752" i="6" s="1"/>
  <c r="I3753" i="6"/>
  <c r="I3754" i="6"/>
  <c r="J3754" i="6" s="1"/>
  <c r="I3755" i="6"/>
  <c r="J3755" i="6" s="1"/>
  <c r="I3756" i="6"/>
  <c r="J3756" i="6" s="1"/>
  <c r="I3757" i="6"/>
  <c r="J3757" i="6" s="1"/>
  <c r="I3758" i="6"/>
  <c r="I3759" i="6"/>
  <c r="J3759" i="6" s="1"/>
  <c r="I3760" i="6"/>
  <c r="J3760" i="6" s="1"/>
  <c r="I3761" i="6"/>
  <c r="I3762" i="6"/>
  <c r="J3762" i="6" s="1"/>
  <c r="I3763" i="6"/>
  <c r="J3763" i="6" s="1"/>
  <c r="I3764" i="6"/>
  <c r="J3764" i="6" s="1"/>
  <c r="I3765" i="6"/>
  <c r="J3765" i="6" s="1"/>
  <c r="I3766" i="6"/>
  <c r="I3767" i="6"/>
  <c r="J3767" i="6" s="1"/>
  <c r="I3768" i="6"/>
  <c r="J3768" i="6" s="1"/>
  <c r="I3769" i="6"/>
  <c r="I3770" i="6"/>
  <c r="J3770" i="6" s="1"/>
  <c r="I3771" i="6"/>
  <c r="J3771" i="6" s="1"/>
  <c r="I3772" i="6"/>
  <c r="J3772" i="6" s="1"/>
  <c r="I3773" i="6"/>
  <c r="J3773" i="6" s="1"/>
  <c r="I3774" i="6"/>
  <c r="J3774" i="6" s="1"/>
  <c r="I3775" i="6"/>
  <c r="J3775" i="6" s="1"/>
  <c r="I3776" i="6"/>
  <c r="J3776" i="6" s="1"/>
  <c r="I3777" i="6"/>
  <c r="I3778" i="6"/>
  <c r="J3778" i="6" s="1"/>
  <c r="I3779" i="6"/>
  <c r="J3779" i="6" s="1"/>
  <c r="I3780" i="6"/>
  <c r="J3780" i="6" s="1"/>
  <c r="I3781" i="6"/>
  <c r="J3781" i="6" s="1"/>
  <c r="I3782" i="6"/>
  <c r="I3783" i="6"/>
  <c r="J3783" i="6" s="1"/>
  <c r="I3784" i="6"/>
  <c r="J3784" i="6" s="1"/>
  <c r="I3785" i="6"/>
  <c r="I3786" i="6"/>
  <c r="I3787" i="6"/>
  <c r="J3787" i="6" s="1"/>
  <c r="I3788" i="6"/>
  <c r="J3788" i="6" s="1"/>
  <c r="I3789" i="6"/>
  <c r="J3789" i="6" s="1"/>
  <c r="I3790" i="6"/>
  <c r="J3790" i="6" s="1"/>
  <c r="I3791" i="6"/>
  <c r="J3791" i="6" s="1"/>
  <c r="I3792" i="6"/>
  <c r="I3793" i="6"/>
  <c r="I3794" i="6"/>
  <c r="J3794" i="6" s="1"/>
  <c r="I3795" i="6"/>
  <c r="J3795" i="6" s="1"/>
  <c r="I3796" i="6"/>
  <c r="J3796" i="6" s="1"/>
  <c r="I3797" i="6"/>
  <c r="J3797" i="6" s="1"/>
  <c r="I3798" i="6"/>
  <c r="J3798" i="6" s="1"/>
  <c r="I3799" i="6"/>
  <c r="J3799" i="6" s="1"/>
  <c r="I3800" i="6"/>
  <c r="J3800" i="6" s="1"/>
  <c r="I3801" i="6"/>
  <c r="I3802" i="6"/>
  <c r="J3802" i="6" s="1"/>
  <c r="I3803" i="6"/>
  <c r="J3803" i="6" s="1"/>
  <c r="I3804" i="6"/>
  <c r="J3804" i="6" s="1"/>
  <c r="I3805" i="6"/>
  <c r="J3805" i="6" s="1"/>
  <c r="I3806" i="6"/>
  <c r="I3807" i="6"/>
  <c r="J3807" i="6" s="1"/>
  <c r="I3808" i="6"/>
  <c r="J3808" i="6" s="1"/>
  <c r="I3809" i="6"/>
  <c r="I3810" i="6"/>
  <c r="J3810" i="6" s="1"/>
  <c r="I3811" i="6"/>
  <c r="J3811" i="6" s="1"/>
  <c r="I3812" i="6"/>
  <c r="J3812" i="6" s="1"/>
  <c r="I3813" i="6"/>
  <c r="J3813" i="6" s="1"/>
  <c r="I3814" i="6"/>
  <c r="I3815" i="6"/>
  <c r="J3815" i="6" s="1"/>
  <c r="I3816" i="6"/>
  <c r="I3817" i="6"/>
  <c r="I3818" i="6"/>
  <c r="J3818" i="6" s="1"/>
  <c r="I3819" i="6"/>
  <c r="J3819" i="6" s="1"/>
  <c r="I3820" i="6"/>
  <c r="J3820" i="6" s="1"/>
  <c r="I3821" i="6"/>
  <c r="J3821" i="6" s="1"/>
  <c r="I3822" i="6"/>
  <c r="I3823" i="6"/>
  <c r="J3823" i="6" s="1"/>
  <c r="I3824" i="6"/>
  <c r="J3824" i="6" s="1"/>
  <c r="I3825" i="6"/>
  <c r="J3825" i="6" s="1"/>
  <c r="I3826" i="6"/>
  <c r="J3826" i="6" s="1"/>
  <c r="I3827" i="6"/>
  <c r="J3827" i="6" s="1"/>
  <c r="I3828" i="6"/>
  <c r="J3828" i="6" s="1"/>
  <c r="I3829" i="6"/>
  <c r="J3829" i="6" s="1"/>
  <c r="I3830" i="6"/>
  <c r="I3831" i="6"/>
  <c r="J3831" i="6" s="1"/>
  <c r="I3832" i="6"/>
  <c r="I3833" i="6"/>
  <c r="I3834" i="6"/>
  <c r="J3834" i="6" s="1"/>
  <c r="I3835" i="6"/>
  <c r="J3835" i="6" s="1"/>
  <c r="I3836" i="6"/>
  <c r="J3836" i="6" s="1"/>
  <c r="I3837" i="6"/>
  <c r="J3837" i="6" s="1"/>
  <c r="I3838" i="6"/>
  <c r="I3839" i="6"/>
  <c r="J3839" i="6" s="1"/>
  <c r="I3840" i="6"/>
  <c r="J3840" i="6" s="1"/>
  <c r="I3841" i="6"/>
  <c r="I3842" i="6"/>
  <c r="J3842" i="6" s="1"/>
  <c r="I3843" i="6"/>
  <c r="J3843" i="6" s="1"/>
  <c r="I3844" i="6"/>
  <c r="J3844" i="6" s="1"/>
  <c r="I3845" i="6"/>
  <c r="J3845" i="6" s="1"/>
  <c r="I3846" i="6"/>
  <c r="I3847" i="6"/>
  <c r="J3847" i="6" s="1"/>
  <c r="I3848" i="6"/>
  <c r="J3848" i="6" s="1"/>
  <c r="I3849" i="6"/>
  <c r="I3850" i="6"/>
  <c r="J3850" i="6" s="1"/>
  <c r="I3851" i="6"/>
  <c r="J3851" i="6" s="1"/>
  <c r="I3852" i="6"/>
  <c r="J3852" i="6" s="1"/>
  <c r="I3853" i="6"/>
  <c r="J3853" i="6" s="1"/>
  <c r="I3854" i="6"/>
  <c r="I3855" i="6"/>
  <c r="J3855" i="6" s="1"/>
  <c r="I3856" i="6"/>
  <c r="J3856" i="6" s="1"/>
  <c r="I3857" i="6"/>
  <c r="I3858" i="6"/>
  <c r="J3858" i="6" s="1"/>
  <c r="I3859" i="6"/>
  <c r="J3859" i="6" s="1"/>
  <c r="I3860" i="6"/>
  <c r="J3860" i="6" s="1"/>
  <c r="I3861" i="6"/>
  <c r="J3861" i="6" s="1"/>
  <c r="I3862" i="6"/>
  <c r="I3863" i="6"/>
  <c r="J3863" i="6" s="1"/>
  <c r="I3864" i="6"/>
  <c r="I3865" i="6"/>
  <c r="I3866" i="6"/>
  <c r="J3866" i="6" s="1"/>
  <c r="I3867" i="6"/>
  <c r="J3867" i="6" s="1"/>
  <c r="I3868" i="6"/>
  <c r="J3868" i="6" s="1"/>
  <c r="I3869" i="6"/>
  <c r="J3869" i="6" s="1"/>
  <c r="I3870" i="6"/>
  <c r="I3871" i="6"/>
  <c r="J3871" i="6" s="1"/>
  <c r="I3872" i="6"/>
  <c r="J3872" i="6" s="1"/>
  <c r="I3873" i="6"/>
  <c r="J3873" i="6" s="1"/>
  <c r="I3874" i="6"/>
  <c r="J3874" i="6" s="1"/>
  <c r="I3875" i="6"/>
  <c r="J3875" i="6" s="1"/>
  <c r="I3876" i="6"/>
  <c r="J3876" i="6" s="1"/>
  <c r="I3877" i="6"/>
  <c r="J3877" i="6" s="1"/>
  <c r="I3878" i="6"/>
  <c r="J3878" i="6" s="1"/>
  <c r="I3879" i="6"/>
  <c r="J3879" i="6" s="1"/>
  <c r="I3880" i="6"/>
  <c r="J3880" i="6" s="1"/>
  <c r="I3881" i="6"/>
  <c r="I3882" i="6"/>
  <c r="J3882" i="6" s="1"/>
  <c r="I3883" i="6"/>
  <c r="J3883" i="6" s="1"/>
  <c r="I3884" i="6"/>
  <c r="J3884" i="6" s="1"/>
  <c r="I3885" i="6"/>
  <c r="J3885" i="6" s="1"/>
  <c r="I3886" i="6"/>
  <c r="I3887" i="6"/>
  <c r="J3887" i="6" s="1"/>
  <c r="I3888" i="6"/>
  <c r="J3888" i="6" s="1"/>
  <c r="I3889" i="6"/>
  <c r="I3890" i="6"/>
  <c r="J3890" i="6" s="1"/>
  <c r="I3891" i="6"/>
  <c r="J3891" i="6" s="1"/>
  <c r="I3892" i="6"/>
  <c r="J3892" i="6" s="1"/>
  <c r="I3893" i="6"/>
  <c r="J3893" i="6" s="1"/>
  <c r="I3894" i="6"/>
  <c r="I3895" i="6"/>
  <c r="J3895" i="6" s="1"/>
  <c r="I3896" i="6"/>
  <c r="J3896" i="6" s="1"/>
  <c r="I3897" i="6"/>
  <c r="I3898" i="6"/>
  <c r="J3898" i="6" s="1"/>
  <c r="I3899" i="6"/>
  <c r="J3899" i="6" s="1"/>
  <c r="I3900" i="6"/>
  <c r="I3901" i="6"/>
  <c r="J3901" i="6" s="1"/>
  <c r="I3902" i="6"/>
  <c r="J3902" i="6" s="1"/>
  <c r="I3903" i="6"/>
  <c r="J3903" i="6" s="1"/>
  <c r="I3904" i="6"/>
  <c r="J3904" i="6" s="1"/>
  <c r="I3905" i="6"/>
  <c r="I3906" i="6"/>
  <c r="J3906" i="6" s="1"/>
  <c r="I3907" i="6"/>
  <c r="J3907" i="6" s="1"/>
  <c r="I3908" i="6"/>
  <c r="J3908" i="6" s="1"/>
  <c r="I3909" i="6"/>
  <c r="J3909" i="6" s="1"/>
  <c r="I3910" i="6"/>
  <c r="J3910" i="6" s="1"/>
  <c r="I3911" i="6"/>
  <c r="J3911" i="6" s="1"/>
  <c r="I3912" i="6"/>
  <c r="J3912" i="6" s="1"/>
  <c r="I3913" i="6"/>
  <c r="I3914" i="6"/>
  <c r="J3914" i="6" s="1"/>
  <c r="I3915" i="6"/>
  <c r="J3915" i="6" s="1"/>
  <c r="I3916" i="6"/>
  <c r="J3916" i="6" s="1"/>
  <c r="I3917" i="6"/>
  <c r="J3917" i="6" s="1"/>
  <c r="I3918" i="6"/>
  <c r="I3919" i="6"/>
  <c r="J3919" i="6" s="1"/>
  <c r="I3920" i="6"/>
  <c r="I3921" i="6"/>
  <c r="I3922" i="6"/>
  <c r="J3922" i="6" s="1"/>
  <c r="I3923" i="6"/>
  <c r="J3923" i="6" s="1"/>
  <c r="I3924" i="6"/>
  <c r="J3924" i="6" s="1"/>
  <c r="I3925" i="6"/>
  <c r="J3925" i="6" s="1"/>
  <c r="I3926" i="6"/>
  <c r="J3926" i="6" s="1"/>
  <c r="I3927" i="6"/>
  <c r="J3927" i="6" s="1"/>
  <c r="I3928" i="6"/>
  <c r="J3928" i="6" s="1"/>
  <c r="I3929" i="6"/>
  <c r="I3930" i="6"/>
  <c r="J3930" i="6" s="1"/>
  <c r="I3931" i="6"/>
  <c r="J3931" i="6" s="1"/>
  <c r="I3932" i="6"/>
  <c r="J3932" i="6" s="1"/>
  <c r="I3933" i="6"/>
  <c r="J3933" i="6" s="1"/>
  <c r="I3934" i="6"/>
  <c r="I3935" i="6"/>
  <c r="I3936" i="6"/>
  <c r="I3937" i="6"/>
  <c r="I3938" i="6"/>
  <c r="J3938" i="6" s="1"/>
  <c r="I3939" i="6"/>
  <c r="J3939" i="6" s="1"/>
  <c r="I3940" i="6"/>
  <c r="J3940" i="6" s="1"/>
  <c r="I3941" i="6"/>
  <c r="J3941" i="6" s="1"/>
  <c r="I3942" i="6"/>
  <c r="I3943" i="6"/>
  <c r="J3943" i="6" s="1"/>
  <c r="I3944" i="6"/>
  <c r="J3944" i="6" s="1"/>
  <c r="I3945" i="6"/>
  <c r="I3946" i="6"/>
  <c r="J3946" i="6" s="1"/>
  <c r="I3947" i="6"/>
  <c r="J3947" i="6" s="1"/>
  <c r="I3948" i="6"/>
  <c r="J3948" i="6" s="1"/>
  <c r="I3949" i="6"/>
  <c r="J3949" i="6" s="1"/>
  <c r="I3950" i="6"/>
  <c r="I3951" i="6"/>
  <c r="J3951" i="6" s="1"/>
  <c r="I3952" i="6"/>
  <c r="J3952" i="6" s="1"/>
  <c r="I3953" i="6"/>
  <c r="I3954" i="6"/>
  <c r="J3954" i="6" s="1"/>
  <c r="I3955" i="6"/>
  <c r="J3955" i="6" s="1"/>
  <c r="I3956" i="6"/>
  <c r="J3956" i="6" s="1"/>
  <c r="I3957" i="6"/>
  <c r="J3957" i="6" s="1"/>
  <c r="I3958" i="6"/>
  <c r="I3959" i="6"/>
  <c r="I3960" i="6"/>
  <c r="J3960" i="6" s="1"/>
  <c r="I3961" i="6"/>
  <c r="I3962" i="6"/>
  <c r="J3962" i="6" s="1"/>
  <c r="I3963" i="6"/>
  <c r="J3963" i="6" s="1"/>
  <c r="I3964" i="6"/>
  <c r="J3964" i="6" s="1"/>
  <c r="I3965" i="6"/>
  <c r="J3965" i="6" s="1"/>
  <c r="I3966" i="6"/>
  <c r="I3967" i="6"/>
  <c r="J3967" i="6" s="1"/>
  <c r="I3968" i="6"/>
  <c r="J3968" i="6" s="1"/>
  <c r="I3969" i="6"/>
  <c r="I3970" i="6"/>
  <c r="J3970" i="6" s="1"/>
  <c r="I3971" i="6"/>
  <c r="J3971" i="6" s="1"/>
  <c r="I3972" i="6"/>
  <c r="J3972" i="6" s="1"/>
  <c r="I3973" i="6"/>
  <c r="J3973" i="6" s="1"/>
  <c r="I3974" i="6"/>
  <c r="I3975" i="6"/>
  <c r="J3975" i="6" s="1"/>
  <c r="I3976" i="6"/>
  <c r="J3976" i="6" s="1"/>
  <c r="I3977" i="6"/>
  <c r="I3978" i="6"/>
  <c r="J3978" i="6" s="1"/>
  <c r="I3979" i="6"/>
  <c r="J3979" i="6" s="1"/>
  <c r="I3980" i="6"/>
  <c r="J3980" i="6" s="1"/>
  <c r="I3981" i="6"/>
  <c r="J3981" i="6" s="1"/>
  <c r="I3982" i="6"/>
  <c r="I3983" i="6"/>
  <c r="J3983" i="6" s="1"/>
  <c r="I3984" i="6"/>
  <c r="J3984" i="6" s="1"/>
  <c r="I3985" i="6"/>
  <c r="I3986" i="6"/>
  <c r="J3986" i="6" s="1"/>
  <c r="I3987" i="6"/>
  <c r="J3987" i="6" s="1"/>
  <c r="I3988" i="6"/>
  <c r="J3988" i="6" s="1"/>
  <c r="I3989" i="6"/>
  <c r="J3989" i="6" s="1"/>
  <c r="I3990" i="6"/>
  <c r="I3991" i="6"/>
  <c r="J3991" i="6" s="1"/>
  <c r="I3992" i="6"/>
  <c r="J3992" i="6" s="1"/>
  <c r="I3993" i="6"/>
  <c r="I3994" i="6"/>
  <c r="J3994" i="6" s="1"/>
  <c r="I3995" i="6"/>
  <c r="J3995" i="6" s="1"/>
  <c r="I3996" i="6"/>
  <c r="J3996" i="6" s="1"/>
  <c r="I3997" i="6"/>
  <c r="J3997" i="6" s="1"/>
  <c r="I3998" i="6"/>
  <c r="I3999" i="6"/>
  <c r="J3999" i="6" s="1"/>
  <c r="I4000" i="6"/>
  <c r="J4000" i="6" s="1"/>
  <c r="I4001" i="6"/>
  <c r="I4002" i="6"/>
  <c r="J4002" i="6" s="1"/>
  <c r="I4003" i="6"/>
  <c r="J4003" i="6" s="1"/>
  <c r="I4004" i="6"/>
  <c r="J4004" i="6" s="1"/>
  <c r="I4005" i="6"/>
  <c r="J4005" i="6" s="1"/>
  <c r="I4006" i="6"/>
  <c r="J4006" i="6" s="1"/>
  <c r="I4007" i="6"/>
  <c r="J4007" i="6" s="1"/>
  <c r="I4008" i="6"/>
  <c r="J4008" i="6" s="1"/>
  <c r="I4009" i="6"/>
  <c r="I4010" i="6"/>
  <c r="J4010" i="6" s="1"/>
  <c r="I4011" i="6"/>
  <c r="J4011" i="6" s="1"/>
  <c r="I4012" i="6"/>
  <c r="J4012" i="6" s="1"/>
  <c r="I4013" i="6"/>
  <c r="J4013" i="6" s="1"/>
  <c r="I4014" i="6"/>
  <c r="I4015" i="6"/>
  <c r="J4015" i="6" s="1"/>
  <c r="I4016" i="6"/>
  <c r="J4016" i="6" s="1"/>
  <c r="I4017" i="6"/>
  <c r="I4018" i="6"/>
  <c r="J4018" i="6" s="1"/>
  <c r="I4019" i="6"/>
  <c r="J4019" i="6" s="1"/>
  <c r="I4020" i="6"/>
  <c r="J4020" i="6" s="1"/>
  <c r="I4021" i="6"/>
  <c r="J4021" i="6" s="1"/>
  <c r="I4022" i="6"/>
  <c r="I4023" i="6"/>
  <c r="J4023" i="6" s="1"/>
  <c r="I4024" i="6"/>
  <c r="J4024" i="6" s="1"/>
  <c r="I4025" i="6"/>
  <c r="I4026" i="6"/>
  <c r="J4026" i="6" s="1"/>
  <c r="I4027" i="6"/>
  <c r="J4027" i="6" s="1"/>
  <c r="I4028" i="6"/>
  <c r="J4028" i="6" s="1"/>
  <c r="I4029" i="6"/>
  <c r="J4029" i="6" s="1"/>
  <c r="I4030" i="6"/>
  <c r="J4030" i="6" s="1"/>
  <c r="I4031" i="6"/>
  <c r="J4031" i="6" s="1"/>
  <c r="I4032" i="6"/>
  <c r="J4032" i="6" s="1"/>
  <c r="I4033" i="6"/>
  <c r="I4034" i="6"/>
  <c r="J4034" i="6" s="1"/>
  <c r="I4035" i="6"/>
  <c r="J4035" i="6" s="1"/>
  <c r="I4036" i="6"/>
  <c r="J4036" i="6" s="1"/>
  <c r="I4037" i="6"/>
  <c r="J4037" i="6" s="1"/>
  <c r="I4038" i="6"/>
  <c r="I4039" i="6"/>
  <c r="J4039" i="6" s="1"/>
  <c r="I4040" i="6"/>
  <c r="J4040" i="6" s="1"/>
  <c r="I4041" i="6"/>
  <c r="I4042" i="6"/>
  <c r="J4042" i="6" s="1"/>
  <c r="I4043" i="6"/>
  <c r="J4043" i="6" s="1"/>
  <c r="I4044" i="6"/>
  <c r="J4044" i="6" s="1"/>
  <c r="I4045" i="6"/>
  <c r="J4045" i="6" s="1"/>
  <c r="I4046" i="6"/>
  <c r="J4046" i="6" s="1"/>
  <c r="I4047" i="6"/>
  <c r="J4047" i="6" s="1"/>
  <c r="I4048" i="6"/>
  <c r="I4049" i="6"/>
  <c r="I4050" i="6"/>
  <c r="J4050" i="6" s="1"/>
  <c r="I4051" i="6"/>
  <c r="J4051" i="6" s="1"/>
  <c r="I4052" i="6"/>
  <c r="J4052" i="6" s="1"/>
  <c r="I4053" i="6"/>
  <c r="J4053" i="6" s="1"/>
  <c r="I4054" i="6"/>
  <c r="J4054" i="6" s="1"/>
  <c r="I4055" i="6"/>
  <c r="J4055" i="6" s="1"/>
  <c r="I4056" i="6"/>
  <c r="J4056" i="6" s="1"/>
  <c r="I4057" i="6"/>
  <c r="I4058" i="6"/>
  <c r="J4058" i="6" s="1"/>
  <c r="I4059" i="6"/>
  <c r="J4059" i="6" s="1"/>
  <c r="I4060" i="6"/>
  <c r="J4060" i="6" s="1"/>
  <c r="I4061" i="6"/>
  <c r="J4061" i="6" s="1"/>
  <c r="I4062" i="6"/>
  <c r="I4063" i="6"/>
  <c r="J4063" i="6" s="1"/>
  <c r="I4064" i="6"/>
  <c r="J4064" i="6" s="1"/>
  <c r="I4065" i="6"/>
  <c r="I4066" i="6"/>
  <c r="J4066" i="6" s="1"/>
  <c r="I4067" i="6"/>
  <c r="J4067" i="6" s="1"/>
  <c r="I4068" i="6"/>
  <c r="J4068" i="6" s="1"/>
  <c r="I4069" i="6"/>
  <c r="J4069" i="6" s="1"/>
  <c r="I4070" i="6"/>
  <c r="I4071" i="6"/>
  <c r="J4071" i="6" s="1"/>
  <c r="I4072" i="6"/>
  <c r="I4073" i="6"/>
  <c r="I4074" i="6"/>
  <c r="J4074" i="6" s="1"/>
  <c r="I4075" i="6"/>
  <c r="J4075" i="6" s="1"/>
  <c r="I4076" i="6"/>
  <c r="J4076" i="6" s="1"/>
  <c r="I4077" i="6"/>
  <c r="J4077" i="6" s="1"/>
  <c r="I4078" i="6"/>
  <c r="I4079" i="6"/>
  <c r="J4079" i="6" s="1"/>
  <c r="I4080" i="6"/>
  <c r="J4080" i="6" s="1"/>
  <c r="I4081" i="6"/>
  <c r="J4081" i="6" s="1"/>
  <c r="I4082" i="6"/>
  <c r="J4082" i="6" s="1"/>
  <c r="I4083" i="6"/>
  <c r="J4083" i="6" s="1"/>
  <c r="I4084" i="6"/>
  <c r="J4084" i="6" s="1"/>
  <c r="I4085" i="6"/>
  <c r="J4085" i="6" s="1"/>
  <c r="I4086" i="6"/>
  <c r="I4087" i="6"/>
  <c r="J4087" i="6" s="1"/>
  <c r="I4088" i="6"/>
  <c r="I4089" i="6"/>
  <c r="I4090" i="6"/>
  <c r="J4090" i="6" s="1"/>
  <c r="I4091" i="6"/>
  <c r="J4091" i="6" s="1"/>
  <c r="I4092" i="6"/>
  <c r="J4092" i="6" s="1"/>
  <c r="I4093" i="6"/>
  <c r="J4093" i="6" s="1"/>
  <c r="I4094" i="6"/>
  <c r="I4095" i="6"/>
  <c r="J4095" i="6" s="1"/>
  <c r="I4096" i="6"/>
  <c r="J4096" i="6" s="1"/>
  <c r="I4097" i="6"/>
  <c r="I4098" i="6"/>
  <c r="J4098" i="6" s="1"/>
  <c r="I4099" i="6"/>
  <c r="J4099" i="6" s="1"/>
  <c r="I4100" i="6"/>
  <c r="J4100" i="6" s="1"/>
  <c r="I4101" i="6"/>
  <c r="J4101" i="6" s="1"/>
  <c r="I4102" i="6"/>
  <c r="I4103" i="6"/>
  <c r="J4103" i="6" s="1"/>
  <c r="I4104" i="6"/>
  <c r="J4104" i="6" s="1"/>
  <c r="I4105" i="6"/>
  <c r="I4106" i="6"/>
  <c r="J4106" i="6" s="1"/>
  <c r="I4107" i="6"/>
  <c r="J4107" i="6" s="1"/>
  <c r="I4108" i="6"/>
  <c r="J4108" i="6" s="1"/>
  <c r="I4109" i="6"/>
  <c r="J4109" i="6" s="1"/>
  <c r="I4110" i="6"/>
  <c r="I4111" i="6"/>
  <c r="J4111" i="6" s="1"/>
  <c r="I4112" i="6"/>
  <c r="J4112" i="6" s="1"/>
  <c r="I4113" i="6"/>
  <c r="I4114" i="6"/>
  <c r="J4114" i="6" s="1"/>
  <c r="I4115" i="6"/>
  <c r="J4115" i="6" s="1"/>
  <c r="I4116" i="6"/>
  <c r="J4116" i="6" s="1"/>
  <c r="I4117" i="6"/>
  <c r="J4117" i="6" s="1"/>
  <c r="I4118" i="6"/>
  <c r="I4119" i="6"/>
  <c r="J4119" i="6" s="1"/>
  <c r="I4120" i="6"/>
  <c r="I4121" i="6"/>
  <c r="I4122" i="6"/>
  <c r="J4122" i="6" s="1"/>
  <c r="I4123" i="6"/>
  <c r="J4123" i="6" s="1"/>
  <c r="I4124" i="6"/>
  <c r="J4124" i="6" s="1"/>
  <c r="I4125" i="6"/>
  <c r="J4125" i="6" s="1"/>
  <c r="I4126" i="6"/>
  <c r="I4127" i="6"/>
  <c r="J4127" i="6" s="1"/>
  <c r="I4128" i="6"/>
  <c r="J4128" i="6" s="1"/>
  <c r="I4129" i="6"/>
  <c r="J4129" i="6" s="1"/>
  <c r="I4130" i="6"/>
  <c r="J4130" i="6" s="1"/>
  <c r="I4131" i="6"/>
  <c r="J4131" i="6" s="1"/>
  <c r="I4132" i="6"/>
  <c r="J4132" i="6" s="1"/>
  <c r="I4133" i="6"/>
  <c r="J4133" i="6" s="1"/>
  <c r="I4134" i="6"/>
  <c r="J4134" i="6" s="1"/>
  <c r="I4135" i="6"/>
  <c r="I4136" i="6"/>
  <c r="J4136" i="6" s="1"/>
  <c r="I4137" i="6"/>
  <c r="I4138" i="6"/>
  <c r="J4138" i="6" s="1"/>
  <c r="I4139" i="6"/>
  <c r="J4139" i="6" s="1"/>
  <c r="I4140" i="6"/>
  <c r="J4140" i="6" s="1"/>
  <c r="I4141" i="6"/>
  <c r="J4141" i="6" s="1"/>
  <c r="I4142" i="6"/>
  <c r="I4143" i="6"/>
  <c r="J4143" i="6" s="1"/>
  <c r="I4144" i="6"/>
  <c r="J4144" i="6" s="1"/>
  <c r="I4145" i="6"/>
  <c r="I4146" i="6"/>
  <c r="J4146" i="6" s="1"/>
  <c r="I4147" i="6"/>
  <c r="J4147" i="6" s="1"/>
  <c r="I4148" i="6"/>
  <c r="J4148" i="6" s="1"/>
  <c r="I4149" i="6"/>
  <c r="J4149" i="6" s="1"/>
  <c r="I4150" i="6"/>
  <c r="I4151" i="6"/>
  <c r="J4151" i="6" s="1"/>
  <c r="I4152" i="6"/>
  <c r="J4152" i="6" s="1"/>
  <c r="I4153" i="6"/>
  <c r="I4154" i="6"/>
  <c r="J4154" i="6" s="1"/>
  <c r="I4155" i="6"/>
  <c r="J4155" i="6" s="1"/>
  <c r="I4156" i="6"/>
  <c r="J4156" i="6" s="1"/>
  <c r="I4157" i="6"/>
  <c r="J4157" i="6" s="1"/>
  <c r="I4158" i="6"/>
  <c r="J4158" i="6" s="1"/>
  <c r="I4159" i="6"/>
  <c r="J4159" i="6" s="1"/>
  <c r="I4160" i="6"/>
  <c r="J4160" i="6" s="1"/>
  <c r="I4161" i="6"/>
  <c r="I4162" i="6"/>
  <c r="J4162" i="6" s="1"/>
  <c r="I4163" i="6"/>
  <c r="J4163" i="6" s="1"/>
  <c r="I4164" i="6"/>
  <c r="J4164" i="6" s="1"/>
  <c r="I4165" i="6"/>
  <c r="J4165" i="6" s="1"/>
  <c r="I4166" i="6"/>
  <c r="J4166" i="6" s="1"/>
  <c r="I4167" i="6"/>
  <c r="I4168" i="6"/>
  <c r="J4168" i="6" s="1"/>
  <c r="I4169" i="6"/>
  <c r="I4170" i="6"/>
  <c r="J4170" i="6" s="1"/>
  <c r="I4171" i="6"/>
  <c r="J4171" i="6" s="1"/>
  <c r="I4172" i="6"/>
  <c r="J4172" i="6" s="1"/>
  <c r="I4173" i="6"/>
  <c r="J4173" i="6" s="1"/>
  <c r="I4174" i="6"/>
  <c r="I4175" i="6"/>
  <c r="J4175" i="6" s="1"/>
  <c r="I4176" i="6"/>
  <c r="I4177" i="6"/>
  <c r="I4178" i="6"/>
  <c r="J4178" i="6" s="1"/>
  <c r="I4179" i="6"/>
  <c r="J4179" i="6" s="1"/>
  <c r="I4180" i="6"/>
  <c r="J4180" i="6" s="1"/>
  <c r="I4181" i="6"/>
  <c r="J4181" i="6" s="1"/>
  <c r="I4182" i="6"/>
  <c r="J4182" i="6" s="1"/>
  <c r="I4183" i="6"/>
  <c r="J4183" i="6" s="1"/>
  <c r="I4184" i="6"/>
  <c r="J4184" i="6" s="1"/>
  <c r="I4185" i="6"/>
  <c r="I4186" i="6"/>
  <c r="J4186" i="6" s="1"/>
  <c r="I4187" i="6"/>
  <c r="J4187" i="6" s="1"/>
  <c r="I4188" i="6"/>
  <c r="J4188" i="6" s="1"/>
  <c r="I4189" i="6"/>
  <c r="J4189" i="6" s="1"/>
  <c r="I4190" i="6"/>
  <c r="I4191" i="6"/>
  <c r="J4191" i="6" s="1"/>
  <c r="I4192" i="6"/>
  <c r="I4193" i="6"/>
  <c r="I4194" i="6"/>
  <c r="J4194" i="6" s="1"/>
  <c r="I4195" i="6"/>
  <c r="J4195" i="6" s="1"/>
  <c r="I4196" i="6"/>
  <c r="J4196" i="6" s="1"/>
  <c r="I4197" i="6"/>
  <c r="J4197" i="6" s="1"/>
  <c r="I4198" i="6"/>
  <c r="I4199" i="6"/>
  <c r="J4199" i="6" s="1"/>
  <c r="I4200" i="6"/>
  <c r="J4200" i="6" s="1"/>
  <c r="I4201" i="6"/>
  <c r="I4202" i="6"/>
  <c r="J4202" i="6" s="1"/>
  <c r="I4203" i="6"/>
  <c r="J4203" i="6" s="1"/>
  <c r="I4204" i="6"/>
  <c r="J4204" i="6" s="1"/>
  <c r="I4205" i="6"/>
  <c r="J4205" i="6" s="1"/>
  <c r="I4206" i="6"/>
  <c r="I4207" i="6"/>
  <c r="J4207" i="6" s="1"/>
  <c r="I4208" i="6"/>
  <c r="J4208" i="6" s="1"/>
  <c r="I4209" i="6"/>
  <c r="I4210" i="6"/>
  <c r="J4210" i="6" s="1"/>
  <c r="I4211" i="6"/>
  <c r="J4211" i="6" s="1"/>
  <c r="I4212" i="6"/>
  <c r="J4212" i="6" s="1"/>
  <c r="I4213" i="6"/>
  <c r="J4213" i="6" s="1"/>
  <c r="I4214" i="6"/>
  <c r="I4215" i="6"/>
  <c r="J4215" i="6" s="1"/>
  <c r="I4216" i="6"/>
  <c r="J4216" i="6" s="1"/>
  <c r="I4217" i="6"/>
  <c r="I4218" i="6"/>
  <c r="J4218" i="6" s="1"/>
  <c r="I4219" i="6"/>
  <c r="J4219" i="6" s="1"/>
  <c r="I4220" i="6"/>
  <c r="J4220" i="6" s="1"/>
  <c r="I4221" i="6"/>
  <c r="J4221" i="6" s="1"/>
  <c r="I4222" i="6"/>
  <c r="I4223" i="6"/>
  <c r="J4223" i="6" s="1"/>
  <c r="I4224" i="6"/>
  <c r="J4224" i="6" s="1"/>
  <c r="I4225" i="6"/>
  <c r="I4226" i="6"/>
  <c r="J4226" i="6" s="1"/>
  <c r="I4227" i="6"/>
  <c r="J4227" i="6" s="1"/>
  <c r="I4228" i="6"/>
  <c r="J4228" i="6" s="1"/>
  <c r="I4229" i="6"/>
  <c r="J4229" i="6" s="1"/>
  <c r="I4230" i="6"/>
  <c r="I4231" i="6"/>
  <c r="J4231" i="6" s="1"/>
  <c r="I4232" i="6"/>
  <c r="J4232" i="6" s="1"/>
  <c r="I4233" i="6"/>
  <c r="I4234" i="6"/>
  <c r="J4234" i="6" s="1"/>
  <c r="I4235" i="6"/>
  <c r="J4235" i="6" s="1"/>
  <c r="I4236" i="6"/>
  <c r="J4236" i="6" s="1"/>
  <c r="I4237" i="6"/>
  <c r="J4237" i="6" s="1"/>
  <c r="I4238" i="6"/>
  <c r="I4239" i="6"/>
  <c r="J4239" i="6" s="1"/>
  <c r="I4240" i="6"/>
  <c r="J4240" i="6" s="1"/>
  <c r="I4241" i="6"/>
  <c r="I4242" i="6"/>
  <c r="J4242" i="6" s="1"/>
  <c r="I4243" i="6"/>
  <c r="J4243" i="6" s="1"/>
  <c r="I4244" i="6"/>
  <c r="J4244" i="6" s="1"/>
  <c r="I4245" i="6"/>
  <c r="J4245" i="6" s="1"/>
  <c r="I4246" i="6"/>
  <c r="I4247" i="6"/>
  <c r="J4247" i="6" s="1"/>
  <c r="I4248" i="6"/>
  <c r="J4248" i="6" s="1"/>
  <c r="I4249" i="6"/>
  <c r="I4250" i="6"/>
  <c r="J4250" i="6" s="1"/>
  <c r="I4251" i="6"/>
  <c r="J4251" i="6" s="1"/>
  <c r="I4252" i="6"/>
  <c r="J4252" i="6" s="1"/>
  <c r="I4253" i="6"/>
  <c r="J4253" i="6" s="1"/>
  <c r="I4254" i="6"/>
  <c r="I4255" i="6"/>
  <c r="J4255" i="6" s="1"/>
  <c r="I4256" i="6"/>
  <c r="J4256" i="6" s="1"/>
  <c r="I4257" i="6"/>
  <c r="I4258" i="6"/>
  <c r="J4258" i="6" s="1"/>
  <c r="I4259" i="6"/>
  <c r="J4259" i="6" s="1"/>
  <c r="I4260" i="6"/>
  <c r="J4260" i="6" s="1"/>
  <c r="I4261" i="6"/>
  <c r="J4261" i="6" s="1"/>
  <c r="I4262" i="6"/>
  <c r="J4262" i="6" s="1"/>
  <c r="I4263" i="6"/>
  <c r="J4263" i="6" s="1"/>
  <c r="I4264" i="6"/>
  <c r="J4264" i="6" s="1"/>
  <c r="I4265" i="6"/>
  <c r="I4266" i="6"/>
  <c r="J4266" i="6" s="1"/>
  <c r="I4267" i="6"/>
  <c r="J4267" i="6" s="1"/>
  <c r="I4268" i="6"/>
  <c r="J4268" i="6" s="1"/>
  <c r="I4269" i="6"/>
  <c r="J4269" i="6" s="1"/>
  <c r="I4270" i="6"/>
  <c r="I4271" i="6"/>
  <c r="J4271" i="6" s="1"/>
  <c r="I4272" i="6"/>
  <c r="J4272" i="6" s="1"/>
  <c r="I4273" i="6"/>
  <c r="I4274" i="6"/>
  <c r="J4274" i="6" s="1"/>
  <c r="I4275" i="6"/>
  <c r="J4275" i="6" s="1"/>
  <c r="I4276" i="6"/>
  <c r="J4276" i="6" s="1"/>
  <c r="I4277" i="6"/>
  <c r="J4277" i="6" s="1"/>
  <c r="I4278" i="6"/>
  <c r="I4279" i="6"/>
  <c r="J4279" i="6" s="1"/>
  <c r="I4280" i="6"/>
  <c r="J4280" i="6" s="1"/>
  <c r="I4281" i="6"/>
  <c r="I4282" i="6"/>
  <c r="J4282" i="6" s="1"/>
  <c r="I4283" i="6"/>
  <c r="J4283" i="6" s="1"/>
  <c r="I4284" i="6"/>
  <c r="J4284" i="6" s="1"/>
  <c r="I4285" i="6"/>
  <c r="J4285" i="6" s="1"/>
  <c r="I4286" i="6"/>
  <c r="J4286" i="6" s="1"/>
  <c r="I4287" i="6"/>
  <c r="J4287" i="6" s="1"/>
  <c r="I4288" i="6"/>
  <c r="J4288" i="6" s="1"/>
  <c r="I4289" i="6"/>
  <c r="I4290" i="6"/>
  <c r="J4290" i="6" s="1"/>
  <c r="I4291" i="6"/>
  <c r="J4291" i="6" s="1"/>
  <c r="I4292" i="6"/>
  <c r="J4292" i="6" s="1"/>
  <c r="I4293" i="6"/>
  <c r="I4294" i="6"/>
  <c r="J4294" i="6" s="1"/>
  <c r="I4295" i="6"/>
  <c r="J4295" i="6" s="1"/>
  <c r="I4296" i="6"/>
  <c r="J4296" i="6" s="1"/>
  <c r="I4297" i="6"/>
  <c r="I4298" i="6"/>
  <c r="I4299" i="6"/>
  <c r="J4299" i="6" s="1"/>
  <c r="I4300" i="6"/>
  <c r="J4300" i="6" s="1"/>
  <c r="I4302" i="6"/>
  <c r="J4302" i="6" s="1"/>
  <c r="I4303" i="6"/>
  <c r="J4303" i="6" s="1"/>
  <c r="I4304" i="6"/>
  <c r="I4305" i="6"/>
  <c r="I4306" i="6"/>
  <c r="J4306" i="6" s="1"/>
  <c r="I4307" i="6"/>
  <c r="J4307" i="6" s="1"/>
  <c r="I4308" i="6"/>
  <c r="J4308" i="6" s="1"/>
  <c r="I4310" i="6"/>
  <c r="J4310" i="6" s="1"/>
  <c r="I4311" i="6"/>
  <c r="I4312" i="6"/>
  <c r="J4312" i="6" s="1"/>
  <c r="I4313" i="6"/>
  <c r="I4314" i="6"/>
  <c r="J4314" i="6" s="1"/>
  <c r="I4315" i="6"/>
  <c r="J4315" i="6" s="1"/>
  <c r="I4316" i="6"/>
  <c r="J4316" i="6" s="1"/>
  <c r="I4318" i="6"/>
  <c r="I4319" i="6"/>
  <c r="J4319" i="6" s="1"/>
  <c r="I4320" i="6"/>
  <c r="J4320" i="6" s="1"/>
  <c r="I4321" i="6"/>
  <c r="I4322" i="6"/>
  <c r="J4322" i="6" s="1"/>
  <c r="I4323" i="6"/>
  <c r="J4323" i="6" s="1"/>
  <c r="I4324" i="6"/>
  <c r="J4324" i="6" s="1"/>
  <c r="I4326" i="6"/>
  <c r="I4327" i="6"/>
  <c r="J4327" i="6" s="1"/>
  <c r="I4328" i="6"/>
  <c r="I4329" i="6"/>
  <c r="I4330" i="6"/>
  <c r="J4330" i="6" s="1"/>
  <c r="I4331" i="6"/>
  <c r="J4331" i="6" s="1"/>
  <c r="I4332" i="6"/>
  <c r="J4332" i="6" s="1"/>
  <c r="I4334" i="6"/>
  <c r="I4335" i="6"/>
  <c r="J4335" i="6" s="1"/>
  <c r="I4336" i="6"/>
  <c r="J4336" i="6" s="1"/>
  <c r="I4337" i="6"/>
  <c r="J4337" i="6" s="1"/>
  <c r="I4338" i="6"/>
  <c r="J4338" i="6" s="1"/>
  <c r="I4339" i="6"/>
  <c r="J4339" i="6" s="1"/>
  <c r="I4340" i="6"/>
  <c r="J4340" i="6" s="1"/>
  <c r="I4342" i="6"/>
  <c r="I4343" i="6"/>
  <c r="J4343" i="6" s="1"/>
  <c r="I4344" i="6"/>
  <c r="I4345" i="6"/>
  <c r="I4346" i="6"/>
  <c r="J4346" i="6" s="1"/>
  <c r="I4347" i="6"/>
  <c r="J4347" i="6" s="1"/>
  <c r="I4348" i="6"/>
  <c r="J4348" i="6" s="1"/>
  <c r="I4350" i="6"/>
  <c r="I4351" i="6"/>
  <c r="J4351" i="6" s="1"/>
  <c r="I4352" i="6"/>
  <c r="J4352" i="6" s="1"/>
  <c r="I4353" i="6"/>
  <c r="I4354" i="6"/>
  <c r="J4354" i="6" s="1"/>
  <c r="I4355" i="6"/>
  <c r="J4355" i="6" s="1"/>
  <c r="I4356" i="6"/>
  <c r="J4356" i="6" s="1"/>
  <c r="I4358" i="6"/>
  <c r="I4359" i="6"/>
  <c r="J4359" i="6" s="1"/>
  <c r="I4360" i="6"/>
  <c r="J4360" i="6" s="1"/>
  <c r="I4361" i="6"/>
  <c r="I4362" i="6"/>
  <c r="J4362" i="6" s="1"/>
  <c r="I4363" i="6"/>
  <c r="J4363" i="6" s="1"/>
  <c r="I4364" i="6"/>
  <c r="J4364" i="6" s="1"/>
  <c r="I4366" i="6"/>
  <c r="I4367" i="6"/>
  <c r="J4367" i="6" s="1"/>
  <c r="I4368" i="6"/>
  <c r="J4368" i="6" s="1"/>
  <c r="I4369" i="6"/>
  <c r="I4370" i="6"/>
  <c r="J4370" i="6" s="1"/>
  <c r="I4371" i="6"/>
  <c r="J4371" i="6" s="1"/>
  <c r="I4372" i="6"/>
  <c r="J4372" i="6" s="1"/>
  <c r="I4375" i="6"/>
  <c r="J4375" i="6" s="1"/>
  <c r="I4376" i="6"/>
  <c r="I4377" i="6"/>
  <c r="I4378" i="6"/>
  <c r="J4378" i="6" s="1"/>
  <c r="I4379" i="6"/>
  <c r="J4379" i="6" s="1"/>
  <c r="I4380" i="6"/>
  <c r="J4380" i="6" s="1"/>
  <c r="I4382" i="6"/>
  <c r="I4383" i="6"/>
  <c r="J4383" i="6" s="1"/>
  <c r="I4385" i="6"/>
  <c r="J4385" i="6" s="1"/>
  <c r="I4386" i="6"/>
  <c r="J4386" i="6" s="1"/>
  <c r="I4387" i="6"/>
  <c r="J4387" i="6" s="1"/>
  <c r="I4388" i="6"/>
  <c r="J4388" i="6" s="1"/>
  <c r="I4389" i="6"/>
  <c r="J4389" i="6" s="1"/>
  <c r="I4391" i="6"/>
  <c r="J4391" i="6" s="1"/>
  <c r="I4393" i="6"/>
  <c r="I4394" i="6"/>
  <c r="J4394" i="6" s="1"/>
  <c r="I4395" i="6"/>
  <c r="J4395" i="6" s="1"/>
  <c r="I4396" i="6"/>
  <c r="J4396" i="6" s="1"/>
  <c r="I4397" i="6"/>
  <c r="J4397" i="6" s="1"/>
  <c r="I4398" i="6"/>
  <c r="I4401" i="6"/>
  <c r="I4402" i="6"/>
  <c r="J4402" i="6" s="1"/>
  <c r="I4403" i="6"/>
  <c r="J4403" i="6" s="1"/>
  <c r="I4404" i="6"/>
  <c r="I4405" i="6"/>
  <c r="J4405" i="6" s="1"/>
  <c r="I4406" i="6"/>
  <c r="I4407" i="6"/>
  <c r="J4407" i="6" s="1"/>
  <c r="I4409" i="6"/>
  <c r="I4410" i="6"/>
  <c r="J4410" i="6" s="1"/>
  <c r="I4411" i="6"/>
  <c r="J4411" i="6" s="1"/>
  <c r="I4412" i="6"/>
  <c r="J4412" i="6" s="1"/>
  <c r="I4414" i="6"/>
  <c r="J4414" i="6" s="1"/>
  <c r="I4415" i="6"/>
  <c r="J4415" i="6" s="1"/>
  <c r="I4417" i="6"/>
  <c r="I4418" i="6"/>
  <c r="J4418" i="6" s="1"/>
  <c r="I4419" i="6"/>
  <c r="J4419" i="6" s="1"/>
  <c r="I4420" i="6"/>
  <c r="J4420" i="6" s="1"/>
  <c r="I4421" i="6"/>
  <c r="J4421" i="6" s="1"/>
  <c r="I4423" i="6"/>
  <c r="J4423" i="6" s="1"/>
  <c r="I4425" i="6"/>
  <c r="I4426" i="6"/>
  <c r="J4426" i="6" s="1"/>
  <c r="I4427" i="6"/>
  <c r="J4427" i="6" s="1"/>
  <c r="I4428" i="6"/>
  <c r="J4428" i="6" s="1"/>
  <c r="I4430" i="6"/>
  <c r="I4431" i="6"/>
  <c r="J4431" i="6" s="1"/>
  <c r="I4433" i="6"/>
  <c r="I4434" i="6"/>
  <c r="J4434" i="6" s="1"/>
  <c r="I4435" i="6"/>
  <c r="J4435" i="6" s="1"/>
  <c r="I4436" i="6"/>
  <c r="J4436" i="6" s="1"/>
  <c r="I4439" i="6"/>
  <c r="J4439" i="6" s="1"/>
  <c r="I4441" i="6"/>
  <c r="I4442" i="6"/>
  <c r="J4442" i="6" s="1"/>
  <c r="I4443" i="6"/>
  <c r="I4444" i="6"/>
  <c r="J4444" i="6" s="1"/>
  <c r="I4445" i="6"/>
  <c r="J4445" i="6" s="1"/>
  <c r="I4446" i="6"/>
  <c r="I4449" i="6"/>
  <c r="I4450" i="6"/>
  <c r="J4450" i="6" s="1"/>
  <c r="I4451" i="6"/>
  <c r="J4451" i="6" s="1"/>
  <c r="I4452" i="6"/>
  <c r="J4452" i="6" s="1"/>
  <c r="I4453" i="6"/>
  <c r="J4453" i="6" s="1"/>
  <c r="I4455" i="6"/>
  <c r="I4457" i="6"/>
  <c r="I4458" i="6"/>
  <c r="J4458" i="6" s="1"/>
  <c r="I4459" i="6"/>
  <c r="J4459" i="6" s="1"/>
  <c r="I4460" i="6"/>
  <c r="J4460" i="6" s="1"/>
  <c r="I4461" i="6"/>
  <c r="J4461" i="6" s="1"/>
  <c r="I4462" i="6"/>
  <c r="I4465" i="6"/>
  <c r="I4466" i="6"/>
  <c r="J4466" i="6" s="1"/>
  <c r="I4467" i="6"/>
  <c r="J4467" i="6" s="1"/>
  <c r="I4468" i="6"/>
  <c r="J4468" i="6" s="1"/>
  <c r="I4469" i="6"/>
  <c r="J4469" i="6" s="1"/>
  <c r="I4470" i="6"/>
  <c r="I4471" i="6"/>
  <c r="J4471" i="6" s="1"/>
  <c r="I4473" i="6"/>
  <c r="I4474" i="6"/>
  <c r="J4474" i="6" s="1"/>
  <c r="I4475" i="6"/>
  <c r="J4475" i="6" s="1"/>
  <c r="I4477" i="6"/>
  <c r="J4477" i="6" s="1"/>
  <c r="I4478" i="6"/>
  <c r="I4479" i="6"/>
  <c r="J4479" i="6" s="1"/>
  <c r="I4481" i="6"/>
  <c r="I4482" i="6"/>
  <c r="J4482" i="6" s="1"/>
  <c r="I4483" i="6"/>
  <c r="J4483" i="6" s="1"/>
  <c r="I4487" i="6"/>
  <c r="J4487" i="6" s="1"/>
  <c r="I4489" i="6"/>
  <c r="I4490" i="6"/>
  <c r="J4490" i="6" s="1"/>
  <c r="I4491" i="6"/>
  <c r="J4491" i="6" s="1"/>
  <c r="I4492" i="6"/>
  <c r="J4492" i="6" s="1"/>
  <c r="I4494" i="6"/>
  <c r="I4498" i="6"/>
  <c r="J4498" i="6" s="1"/>
  <c r="I4499" i="6"/>
  <c r="J4499" i="6" s="1"/>
  <c r="I4500" i="6"/>
  <c r="J4500" i="6" s="1"/>
  <c r="I4501" i="6"/>
  <c r="J4501" i="6" s="1"/>
  <c r="I4503" i="6"/>
  <c r="I4505" i="6"/>
  <c r="I4506" i="6"/>
  <c r="J4506" i="6" s="1"/>
  <c r="I4507" i="6"/>
  <c r="J4507" i="6" s="1"/>
  <c r="I4508" i="6"/>
  <c r="J4508" i="6" s="1"/>
  <c r="I4510" i="6"/>
  <c r="I4513" i="6"/>
  <c r="I4514" i="6"/>
  <c r="J4514" i="6" s="1"/>
  <c r="I4519" i="6"/>
  <c r="J4519" i="6" s="1"/>
  <c r="I4522" i="6"/>
  <c r="J4522" i="6" s="1"/>
  <c r="I4524" i="6"/>
  <c r="J4524" i="6" s="1"/>
  <c r="I4525" i="6"/>
  <c r="J4525" i="6" s="1"/>
  <c r="I4526" i="6"/>
  <c r="I4529" i="6"/>
  <c r="I4530" i="6"/>
  <c r="J4530" i="6" s="1"/>
  <c r="I4535" i="6"/>
  <c r="J4535" i="6" s="1"/>
  <c r="I4538" i="6"/>
  <c r="J4538" i="6" s="1"/>
  <c r="I4540" i="6"/>
  <c r="J4540" i="6" s="1"/>
  <c r="I4543" i="6"/>
  <c r="J4543" i="6" s="1"/>
  <c r="I4545" i="6"/>
  <c r="I4546" i="6"/>
  <c r="J4546" i="6" s="1"/>
  <c r="I4551" i="6"/>
  <c r="J4551" i="6" s="1"/>
  <c r="I4554" i="6"/>
  <c r="J4554" i="6" s="1"/>
  <c r="I4555" i="6"/>
  <c r="J4555" i="6" s="1"/>
  <c r="I4556" i="6"/>
  <c r="J4556" i="6" s="1"/>
  <c r="I4559" i="6"/>
  <c r="J4559" i="6" s="1"/>
  <c r="I4562" i="6"/>
  <c r="J4562" i="6" s="1"/>
  <c r="I4569" i="6"/>
  <c r="I4572" i="6"/>
  <c r="J4572" i="6" s="1"/>
  <c r="I4575" i="6"/>
  <c r="J4575" i="6" s="1"/>
  <c r="I4577" i="6"/>
  <c r="I4585" i="6"/>
  <c r="I4586" i="6"/>
  <c r="J4586" i="6" s="1"/>
  <c r="I4587" i="6"/>
  <c r="J4587" i="6" s="1"/>
  <c r="I4590" i="6"/>
  <c r="I4593" i="6"/>
  <c r="J4593" i="6" s="1"/>
  <c r="I4594" i="6"/>
  <c r="J4594" i="6" s="1"/>
  <c r="I4597" i="6"/>
  <c r="J4597" i="6" s="1"/>
  <c r="I4602" i="6"/>
  <c r="J4602" i="6" s="1"/>
  <c r="I4603" i="6"/>
  <c r="J4603" i="6" s="1"/>
  <c r="I4604" i="6"/>
  <c r="J4604" i="6" s="1"/>
  <c r="I4605" i="6"/>
  <c r="J4605" i="6" s="1"/>
  <c r="I4613" i="6"/>
  <c r="J4613" i="6" s="1"/>
  <c r="I4617" i="6"/>
  <c r="I4618" i="6"/>
  <c r="J4618" i="6" s="1"/>
  <c r="I4622" i="6"/>
  <c r="I4626" i="6"/>
  <c r="J4626" i="6" s="1"/>
  <c r="I4627" i="6"/>
  <c r="J4627" i="6" s="1"/>
  <c r="I4629" i="6"/>
  <c r="J4629" i="6" s="1"/>
  <c r="I4630" i="6"/>
  <c r="I4633" i="6"/>
  <c r="I4642" i="6"/>
  <c r="J4642" i="6" s="1"/>
  <c r="I4643" i="6"/>
  <c r="J4643" i="6" s="1"/>
  <c r="I4644" i="6"/>
  <c r="J4644" i="6" s="1"/>
  <c r="I4645" i="6"/>
  <c r="J4645" i="6" s="1"/>
  <c r="I4654" i="6"/>
  <c r="I4655" i="6"/>
  <c r="J4655" i="6" s="1"/>
  <c r="I4657" i="6"/>
  <c r="I4665" i="6"/>
  <c r="I4673" i="6"/>
  <c r="I4676" i="6"/>
  <c r="J4676" i="6" s="1"/>
  <c r="I4681" i="6"/>
  <c r="I4684" i="6"/>
  <c r="J4684" i="6" s="1"/>
  <c r="I4708" i="6"/>
  <c r="J4708" i="6" s="1"/>
  <c r="I4732" i="6"/>
  <c r="J4732" i="6" s="1"/>
  <c r="J1940" i="6"/>
  <c r="J2007" i="6"/>
  <c r="J2047" i="6"/>
  <c r="J2171" i="6"/>
  <c r="J2215" i="6"/>
  <c r="J2367" i="6"/>
  <c r="J2415" i="6"/>
  <c r="J2503" i="6"/>
  <c r="J2541" i="6"/>
  <c r="J2551" i="6"/>
  <c r="J2663" i="6"/>
  <c r="J2719" i="6"/>
  <c r="J2743" i="6"/>
  <c r="J2759" i="6"/>
  <c r="J2871" i="6"/>
  <c r="J2895" i="6"/>
  <c r="J2943" i="6"/>
  <c r="J2973" i="6"/>
  <c r="J3079" i="6"/>
  <c r="J3095" i="6"/>
  <c r="J3111" i="6"/>
  <c r="J3135" i="6"/>
  <c r="J3181" i="6"/>
  <c r="J3199" i="6"/>
  <c r="J3279" i="6"/>
  <c r="J3293" i="6"/>
  <c r="J3367" i="6"/>
  <c r="J3383" i="6"/>
  <c r="J3389" i="6"/>
  <c r="J3495" i="6"/>
  <c r="J3551" i="6"/>
  <c r="J3623" i="6"/>
  <c r="J3631" i="6"/>
  <c r="J3709" i="6"/>
  <c r="J3900" i="6"/>
  <c r="J3935" i="6"/>
  <c r="J3959" i="6"/>
  <c r="J4135" i="6"/>
  <c r="J4167" i="6"/>
  <c r="J4293" i="6"/>
  <c r="J4311" i="6"/>
  <c r="J4404" i="6"/>
  <c r="J4443" i="6"/>
  <c r="J4455" i="6"/>
  <c r="K2" i="6"/>
  <c r="L2" i="6" s="1"/>
  <c r="K3" i="6"/>
  <c r="L3" i="6" s="1"/>
  <c r="K4" i="6"/>
  <c r="L4" i="6" s="1"/>
  <c r="K5" i="6"/>
  <c r="K6" i="6"/>
  <c r="L6" i="6" s="1"/>
  <c r="K345" i="6"/>
  <c r="L345" i="6" s="1"/>
  <c r="K346" i="6"/>
  <c r="L346" i="6" s="1"/>
  <c r="K347" i="6"/>
  <c r="K348" i="6"/>
  <c r="L348" i="6" s="1"/>
  <c r="K349" i="6"/>
  <c r="K350" i="6"/>
  <c r="L350" i="6" s="1"/>
  <c r="K358" i="6"/>
  <c r="L358" i="6" s="1"/>
  <c r="K401" i="6"/>
  <c r="L401" i="6" s="1"/>
  <c r="K402" i="6"/>
  <c r="L402" i="6" s="1"/>
  <c r="K403" i="6"/>
  <c r="L403" i="6" s="1"/>
  <c r="K404" i="6"/>
  <c r="L404" i="6" s="1"/>
  <c r="K405" i="6"/>
  <c r="K406" i="6"/>
  <c r="L406" i="6" s="1"/>
  <c r="K541" i="6"/>
  <c r="K548" i="6"/>
  <c r="L548" i="6" s="1"/>
  <c r="K549" i="6"/>
  <c r="L549" i="6" s="1"/>
  <c r="K550" i="6"/>
  <c r="L550" i="6" s="1"/>
  <c r="K630" i="6"/>
  <c r="L630" i="6" s="1"/>
  <c r="K678" i="6"/>
  <c r="K780" i="6"/>
  <c r="L780" i="6" s="1"/>
  <c r="K781" i="6"/>
  <c r="K782" i="6"/>
  <c r="L782" i="6" s="1"/>
  <c r="K851" i="6"/>
  <c r="L851" i="6" s="1"/>
  <c r="K870" i="6"/>
  <c r="L870" i="6" s="1"/>
  <c r="K988" i="6"/>
  <c r="L988" i="6" s="1"/>
  <c r="K1020" i="6"/>
  <c r="K1021" i="6"/>
  <c r="K1022" i="6"/>
  <c r="L1022" i="6" s="1"/>
  <c r="K1042" i="6"/>
  <c r="L1042" i="6" s="1"/>
  <c r="K1110" i="6"/>
  <c r="L1110" i="6" s="1"/>
  <c r="K1179" i="6"/>
  <c r="K1252" i="6"/>
  <c r="L1252" i="6" s="1"/>
  <c r="K1259" i="6"/>
  <c r="L1259" i="6" s="1"/>
  <c r="K1260" i="6"/>
  <c r="L1260" i="6" s="1"/>
  <c r="K1261" i="6"/>
  <c r="K1262" i="6"/>
  <c r="L1262" i="6" s="1"/>
  <c r="K1339" i="6"/>
  <c r="L1339" i="6" s="1"/>
  <c r="K1340" i="6"/>
  <c r="K1341" i="6"/>
  <c r="K1342" i="6"/>
  <c r="L1342" i="6" s="1"/>
  <c r="K1489" i="6"/>
  <c r="K1490" i="6"/>
  <c r="L1490" i="6" s="1"/>
  <c r="K1491" i="6"/>
  <c r="L1491" i="6" s="1"/>
  <c r="K1492" i="6"/>
  <c r="K1493" i="6"/>
  <c r="K1494" i="6"/>
  <c r="L1494" i="6" s="1"/>
  <c r="K1509" i="6"/>
  <c r="K1521" i="6"/>
  <c r="L1521" i="6" s="1"/>
  <c r="K1577" i="6"/>
  <c r="L1577" i="6" s="1"/>
  <c r="K1578" i="6"/>
  <c r="L1578" i="6" s="1"/>
  <c r="K1579" i="6"/>
  <c r="L1579" i="6" s="1"/>
  <c r="K1580" i="6"/>
  <c r="L1580" i="6" s="1"/>
  <c r="K1581" i="6"/>
  <c r="K1582" i="6"/>
  <c r="L1582" i="6" s="1"/>
  <c r="K1622" i="6"/>
  <c r="K1630" i="6"/>
  <c r="L1630" i="6" s="1"/>
  <c r="K1678" i="6"/>
  <c r="L1678" i="6" s="1"/>
  <c r="K1680" i="6"/>
  <c r="K1710" i="6"/>
  <c r="L1710" i="6" s="1"/>
  <c r="K1712" i="6"/>
  <c r="L1712" i="6" s="1"/>
  <c r="K1734" i="6"/>
  <c r="K1736" i="6"/>
  <c r="K1753" i="6"/>
  <c r="L1753" i="6" s="1"/>
  <c r="K1758" i="6"/>
  <c r="K1772" i="6"/>
  <c r="L1772" i="6" s="1"/>
  <c r="K1774" i="6"/>
  <c r="L1774" i="6" s="1"/>
  <c r="K1782" i="6"/>
  <c r="L1782" i="6" s="1"/>
  <c r="K1788" i="6"/>
  <c r="K1790" i="6"/>
  <c r="L1790" i="6" s="1"/>
  <c r="K1796" i="6"/>
  <c r="L1796" i="6" s="1"/>
  <c r="K1801" i="6"/>
  <c r="L1801" i="6" s="1"/>
  <c r="K1802" i="6"/>
  <c r="L1802" i="6" s="1"/>
  <c r="K1809" i="6"/>
  <c r="L1809" i="6" s="1"/>
  <c r="K1814" i="6"/>
  <c r="L1814" i="6" s="1"/>
  <c r="K1816" i="6"/>
  <c r="K1817" i="6"/>
  <c r="L1817" i="6" s="1"/>
  <c r="K1818" i="6"/>
  <c r="L1818" i="6" s="1"/>
  <c r="K1819" i="6"/>
  <c r="L1819" i="6" s="1"/>
  <c r="K1820" i="6"/>
  <c r="L1820" i="6" s="1"/>
  <c r="K1821" i="6"/>
  <c r="K1822" i="6"/>
  <c r="L1822" i="6" s="1"/>
  <c r="K1824" i="6"/>
  <c r="K1825" i="6"/>
  <c r="L1825" i="6" s="1"/>
  <c r="K1826" i="6"/>
  <c r="K1827" i="6"/>
  <c r="L1827" i="6" s="1"/>
  <c r="K1828" i="6"/>
  <c r="L1828" i="6" s="1"/>
  <c r="K1829" i="6"/>
  <c r="K1830" i="6"/>
  <c r="L1830" i="6" s="1"/>
  <c r="K1832" i="6"/>
  <c r="K1833" i="6"/>
  <c r="L1833" i="6" s="1"/>
  <c r="K1834" i="6"/>
  <c r="L1834" i="6" s="1"/>
  <c r="K1835" i="6"/>
  <c r="L1835" i="6" s="1"/>
  <c r="K1836" i="6"/>
  <c r="L1836" i="6" s="1"/>
  <c r="K1837" i="6"/>
  <c r="L1837" i="6" s="1"/>
  <c r="K1838" i="6"/>
  <c r="L1838" i="6" s="1"/>
  <c r="K1840" i="6"/>
  <c r="K1841" i="6"/>
  <c r="L1841" i="6" s="1"/>
  <c r="K1842" i="6"/>
  <c r="L1842" i="6" s="1"/>
  <c r="K1843" i="6"/>
  <c r="L1843" i="6" s="1"/>
  <c r="K1844" i="6"/>
  <c r="L1844" i="6" s="1"/>
  <c r="K1845" i="6"/>
  <c r="K1846" i="6"/>
  <c r="L1846" i="6" s="1"/>
  <c r="K1848" i="6"/>
  <c r="K1849" i="6"/>
  <c r="L1849" i="6" s="1"/>
  <c r="K1850" i="6"/>
  <c r="L1850" i="6" s="1"/>
  <c r="K1851" i="6"/>
  <c r="L1851" i="6" s="1"/>
  <c r="K1852" i="6"/>
  <c r="K1853" i="6"/>
  <c r="K1854" i="6"/>
  <c r="L1854" i="6" s="1"/>
  <c r="K1855" i="6"/>
  <c r="L1855" i="6" s="1"/>
  <c r="K1856" i="6"/>
  <c r="L1856" i="6" s="1"/>
  <c r="K1857" i="6"/>
  <c r="L1857" i="6" s="1"/>
  <c r="K1858" i="6"/>
  <c r="L1858" i="6" s="1"/>
  <c r="K1859" i="6"/>
  <c r="L1859" i="6" s="1"/>
  <c r="K1860" i="6"/>
  <c r="L1860" i="6" s="1"/>
  <c r="K1861" i="6"/>
  <c r="K1862" i="6"/>
  <c r="K1863" i="6"/>
  <c r="K1864" i="6"/>
  <c r="K1865" i="6"/>
  <c r="L1865" i="6" s="1"/>
  <c r="K1866" i="6"/>
  <c r="L1866" i="6" s="1"/>
  <c r="K1867" i="6"/>
  <c r="L1867" i="6" s="1"/>
  <c r="K1868" i="6"/>
  <c r="L1868" i="6" s="1"/>
  <c r="K1869" i="6"/>
  <c r="K1870" i="6"/>
  <c r="K1871" i="6"/>
  <c r="L1871" i="6" s="1"/>
  <c r="K1872" i="6"/>
  <c r="K1873" i="6"/>
  <c r="L1873" i="6" s="1"/>
  <c r="K1874" i="6"/>
  <c r="L1874" i="6" s="1"/>
  <c r="K1875" i="6"/>
  <c r="L1875" i="6" s="1"/>
  <c r="K1876" i="6"/>
  <c r="K1877" i="6"/>
  <c r="K1878" i="6"/>
  <c r="L1878" i="6" s="1"/>
  <c r="K1879" i="6"/>
  <c r="K1880" i="6"/>
  <c r="K1881" i="6"/>
  <c r="L1881" i="6" s="1"/>
  <c r="K1882" i="6"/>
  <c r="L1882" i="6" s="1"/>
  <c r="K1883" i="6"/>
  <c r="K1884" i="6"/>
  <c r="L1884" i="6" s="1"/>
  <c r="K1885" i="6"/>
  <c r="K1886" i="6"/>
  <c r="K1887" i="6"/>
  <c r="K1888" i="6"/>
  <c r="K1889" i="6"/>
  <c r="L1889" i="6" s="1"/>
  <c r="K1890" i="6"/>
  <c r="L1890" i="6" s="1"/>
  <c r="K1891" i="6"/>
  <c r="L1891" i="6" s="1"/>
  <c r="K1892" i="6"/>
  <c r="L1892" i="6" s="1"/>
  <c r="K1893" i="6"/>
  <c r="K1894" i="6"/>
  <c r="L1894" i="6" s="1"/>
  <c r="K1895" i="6"/>
  <c r="K1896" i="6"/>
  <c r="K1897" i="6"/>
  <c r="L1897" i="6" s="1"/>
  <c r="K1898" i="6"/>
  <c r="L1898" i="6" s="1"/>
  <c r="K1899" i="6"/>
  <c r="L1899" i="6" s="1"/>
  <c r="K1900" i="6"/>
  <c r="L1900" i="6" s="1"/>
  <c r="K1901" i="6"/>
  <c r="K1902" i="6"/>
  <c r="K1903" i="6"/>
  <c r="L1903" i="6" s="1"/>
  <c r="K1904" i="6"/>
  <c r="L1904" i="6" s="1"/>
  <c r="K1905" i="6"/>
  <c r="L1905" i="6" s="1"/>
  <c r="K1906" i="6"/>
  <c r="L1906" i="6" s="1"/>
  <c r="K1907" i="6"/>
  <c r="L1907" i="6" s="1"/>
  <c r="K1908" i="6"/>
  <c r="L1908" i="6" s="1"/>
  <c r="K1909" i="6"/>
  <c r="K1910" i="6"/>
  <c r="L1910" i="6" s="1"/>
  <c r="K1911" i="6"/>
  <c r="K1912" i="6"/>
  <c r="K1913" i="6"/>
  <c r="L1913" i="6" s="1"/>
  <c r="K1914" i="6"/>
  <c r="L1914" i="6" s="1"/>
  <c r="K1915" i="6"/>
  <c r="K1916" i="6"/>
  <c r="K1917" i="6"/>
  <c r="K1918" i="6"/>
  <c r="L1918" i="6" s="1"/>
  <c r="K1919" i="6"/>
  <c r="K1920" i="6"/>
  <c r="K1921" i="6"/>
  <c r="L1921" i="6" s="1"/>
  <c r="K1922" i="6"/>
  <c r="L1922" i="6" s="1"/>
  <c r="K1923" i="6"/>
  <c r="L1923" i="6" s="1"/>
  <c r="K1924" i="6"/>
  <c r="L1924" i="6" s="1"/>
  <c r="K1925" i="6"/>
  <c r="K1926" i="6"/>
  <c r="K1927" i="6"/>
  <c r="K1928" i="6"/>
  <c r="K1929" i="6"/>
  <c r="L1929" i="6" s="1"/>
  <c r="K1930" i="6"/>
  <c r="L1930" i="6" s="1"/>
  <c r="K1931" i="6"/>
  <c r="L1931" i="6" s="1"/>
  <c r="K1932" i="6"/>
  <c r="L1932" i="6" s="1"/>
  <c r="K1933" i="6"/>
  <c r="K1934" i="6"/>
  <c r="L1934" i="6" s="1"/>
  <c r="K1935" i="6"/>
  <c r="L1935" i="6" s="1"/>
  <c r="K1936" i="6"/>
  <c r="L1936" i="6" s="1"/>
  <c r="K1937" i="6"/>
  <c r="L1937" i="6" s="1"/>
  <c r="K1938" i="6"/>
  <c r="L1938" i="6" s="1"/>
  <c r="K1939" i="6"/>
  <c r="L1939" i="6" s="1"/>
  <c r="K1940" i="6"/>
  <c r="K1941" i="6"/>
  <c r="K1942" i="6"/>
  <c r="K1943" i="6"/>
  <c r="K1944" i="6"/>
  <c r="K1945" i="6"/>
  <c r="L1945" i="6" s="1"/>
  <c r="K1946" i="6"/>
  <c r="L1946" i="6" s="1"/>
  <c r="K1947" i="6"/>
  <c r="K1948" i="6"/>
  <c r="L1948" i="6" s="1"/>
  <c r="K1949" i="6"/>
  <c r="K1950" i="6"/>
  <c r="K1951" i="6"/>
  <c r="K1952" i="6"/>
  <c r="K1953" i="6"/>
  <c r="L1953" i="6" s="1"/>
  <c r="K1954" i="6"/>
  <c r="L1954" i="6" s="1"/>
  <c r="K1955" i="6"/>
  <c r="L1955" i="6" s="1"/>
  <c r="K1956" i="6"/>
  <c r="L1956" i="6" s="1"/>
  <c r="K1957" i="6"/>
  <c r="K1958" i="6"/>
  <c r="K1959" i="6"/>
  <c r="L1959" i="6" s="1"/>
  <c r="K1960" i="6"/>
  <c r="K1961" i="6"/>
  <c r="L1961" i="6" s="1"/>
  <c r="K1962" i="6"/>
  <c r="L1962" i="6" s="1"/>
  <c r="K1963" i="6"/>
  <c r="L1963" i="6" s="1"/>
  <c r="K1964" i="6"/>
  <c r="L1964" i="6" s="1"/>
  <c r="K1965" i="6"/>
  <c r="L1965" i="6" s="1"/>
  <c r="K1966" i="6"/>
  <c r="L1966" i="6" s="1"/>
  <c r="K1967" i="6"/>
  <c r="K1968" i="6"/>
  <c r="K1969" i="6"/>
  <c r="L1969" i="6" s="1"/>
  <c r="K1970" i="6"/>
  <c r="L1970" i="6" s="1"/>
  <c r="K1971" i="6"/>
  <c r="L1971" i="6" s="1"/>
  <c r="K1972" i="6"/>
  <c r="L1972" i="6" s="1"/>
  <c r="K1973" i="6"/>
  <c r="K1974" i="6"/>
  <c r="L1974" i="6" s="1"/>
  <c r="K1975" i="6"/>
  <c r="L1975" i="6" s="1"/>
  <c r="K1976" i="6"/>
  <c r="K1977" i="6"/>
  <c r="L1977" i="6" s="1"/>
  <c r="K1978" i="6"/>
  <c r="L1978" i="6" s="1"/>
  <c r="K1979" i="6"/>
  <c r="K1980" i="6"/>
  <c r="K1981" i="6"/>
  <c r="L1981" i="6" s="1"/>
  <c r="K1982" i="6"/>
  <c r="L1982" i="6" s="1"/>
  <c r="K1983" i="6"/>
  <c r="K1984" i="6"/>
  <c r="K1985" i="6"/>
  <c r="L1985" i="6" s="1"/>
  <c r="K1986" i="6"/>
  <c r="L1986" i="6" s="1"/>
  <c r="K1987" i="6"/>
  <c r="K1988" i="6"/>
  <c r="L1988" i="6" s="1"/>
  <c r="K1989" i="6"/>
  <c r="K1990" i="6"/>
  <c r="L1990" i="6" s="1"/>
  <c r="K1991" i="6"/>
  <c r="K1992" i="6"/>
  <c r="L1992" i="6" s="1"/>
  <c r="K1993" i="6"/>
  <c r="L1993" i="6" s="1"/>
  <c r="K1994" i="6"/>
  <c r="L1994" i="6" s="1"/>
  <c r="K1995" i="6"/>
  <c r="L1995" i="6" s="1"/>
  <c r="K1996" i="6"/>
  <c r="L1996" i="6" s="1"/>
  <c r="K1997" i="6"/>
  <c r="K1998" i="6"/>
  <c r="L1998" i="6" s="1"/>
  <c r="K1999" i="6"/>
  <c r="L1999" i="6" s="1"/>
  <c r="K2000" i="6"/>
  <c r="L2000" i="6" s="1"/>
  <c r="K2001" i="6"/>
  <c r="L2001" i="6" s="1"/>
  <c r="K2002" i="6"/>
  <c r="L2002" i="6" s="1"/>
  <c r="K2003" i="6"/>
  <c r="L2003" i="6" s="1"/>
  <c r="K2004" i="6"/>
  <c r="K2005" i="6"/>
  <c r="K2006" i="6"/>
  <c r="K2007" i="6"/>
  <c r="L2007" i="6" s="1"/>
  <c r="K2008" i="6"/>
  <c r="L2008" i="6" s="1"/>
  <c r="K2009" i="6"/>
  <c r="L2009" i="6" s="1"/>
  <c r="K2010" i="6"/>
  <c r="L2010" i="6" s="1"/>
  <c r="K2011" i="6"/>
  <c r="K2012" i="6"/>
  <c r="L2012" i="6" s="1"/>
  <c r="K2013" i="6"/>
  <c r="K2014" i="6"/>
  <c r="K2015" i="6"/>
  <c r="K2016" i="6"/>
  <c r="K2017" i="6"/>
  <c r="L2017" i="6" s="1"/>
  <c r="K2018" i="6"/>
  <c r="L2018" i="6" s="1"/>
  <c r="K2019" i="6"/>
  <c r="K2020" i="6"/>
  <c r="L2020" i="6" s="1"/>
  <c r="K2021" i="6"/>
  <c r="K2022" i="6"/>
  <c r="L2022" i="6" s="1"/>
  <c r="K2023" i="6"/>
  <c r="K2024" i="6"/>
  <c r="K2025" i="6"/>
  <c r="L2025" i="6" s="1"/>
  <c r="K2026" i="6"/>
  <c r="L2026" i="6" s="1"/>
  <c r="K2027" i="6"/>
  <c r="L2027" i="6" s="1"/>
  <c r="K2028" i="6"/>
  <c r="L2028" i="6" s="1"/>
  <c r="K2029" i="6"/>
  <c r="K2030" i="6"/>
  <c r="K2031" i="6"/>
  <c r="K2032" i="6"/>
  <c r="L2032" i="6" s="1"/>
  <c r="K2033" i="6"/>
  <c r="L2033" i="6" s="1"/>
  <c r="K2034" i="6"/>
  <c r="L2034" i="6" s="1"/>
  <c r="K2035" i="6"/>
  <c r="L2035" i="6" s="1"/>
  <c r="K2036" i="6"/>
  <c r="L2036" i="6" s="1"/>
  <c r="K2037" i="6"/>
  <c r="K2038" i="6"/>
  <c r="L2038" i="6" s="1"/>
  <c r="K2039" i="6"/>
  <c r="L2039" i="6" s="1"/>
  <c r="K2040" i="6"/>
  <c r="K2041" i="6"/>
  <c r="L2041" i="6" s="1"/>
  <c r="K2042" i="6"/>
  <c r="L2042" i="6" s="1"/>
  <c r="K2043" i="6"/>
  <c r="L2043" i="6" s="1"/>
  <c r="K2044" i="6"/>
  <c r="K2045" i="6"/>
  <c r="K2046" i="6"/>
  <c r="K2047" i="6"/>
  <c r="L2047" i="6" s="1"/>
  <c r="K2048" i="6"/>
  <c r="K2049" i="6"/>
  <c r="L2049" i="6" s="1"/>
  <c r="K2050" i="6"/>
  <c r="L2050" i="6" s="1"/>
  <c r="K2051" i="6"/>
  <c r="K2052" i="6"/>
  <c r="L2052" i="6" s="1"/>
  <c r="K2053" i="6"/>
  <c r="K2054" i="6"/>
  <c r="L2054" i="6" s="1"/>
  <c r="K2055" i="6"/>
  <c r="K2056" i="6"/>
  <c r="L2056" i="6" s="1"/>
  <c r="K2057" i="6"/>
  <c r="L2057" i="6" s="1"/>
  <c r="K2058" i="6"/>
  <c r="L2058" i="6" s="1"/>
  <c r="K2059" i="6"/>
  <c r="L2059" i="6" s="1"/>
  <c r="K2060" i="6"/>
  <c r="L2060" i="6" s="1"/>
  <c r="K2061" i="6"/>
  <c r="K2062" i="6"/>
  <c r="L2062" i="6" s="1"/>
  <c r="K2063" i="6"/>
  <c r="L2063" i="6" s="1"/>
  <c r="K2064" i="6"/>
  <c r="L2064" i="6" s="1"/>
  <c r="K2065" i="6"/>
  <c r="L2065" i="6" s="1"/>
  <c r="K2066" i="6"/>
  <c r="L2066" i="6" s="1"/>
  <c r="K2067" i="6"/>
  <c r="K2068" i="6"/>
  <c r="K2069" i="6"/>
  <c r="K2070" i="6"/>
  <c r="K2071" i="6"/>
  <c r="L2071" i="6" s="1"/>
  <c r="K2072" i="6"/>
  <c r="K2073" i="6"/>
  <c r="L2073" i="6" s="1"/>
  <c r="K2074" i="6"/>
  <c r="L2074" i="6" s="1"/>
  <c r="K2075" i="6"/>
  <c r="L2075" i="6" s="1"/>
  <c r="K2076" i="6"/>
  <c r="L2076" i="6" s="1"/>
  <c r="K2077" i="6"/>
  <c r="K2078" i="6"/>
  <c r="L2078" i="6" s="1"/>
  <c r="K2079" i="6"/>
  <c r="L2079" i="6" s="1"/>
  <c r="K2080" i="6"/>
  <c r="K2081" i="6"/>
  <c r="L2081" i="6" s="1"/>
  <c r="K2082" i="6"/>
  <c r="L2082" i="6" s="1"/>
  <c r="K2083" i="6"/>
  <c r="L2083" i="6" s="1"/>
  <c r="K2084" i="6"/>
  <c r="L2084" i="6" s="1"/>
  <c r="K2085" i="6"/>
  <c r="K2086" i="6"/>
  <c r="L2086" i="6" s="1"/>
  <c r="K2087" i="6"/>
  <c r="L2087" i="6" s="1"/>
  <c r="K2088" i="6"/>
  <c r="L2088" i="6" s="1"/>
  <c r="K2089" i="6"/>
  <c r="L2089" i="6" s="1"/>
  <c r="K2090" i="6"/>
  <c r="L2090" i="6" s="1"/>
  <c r="K2091" i="6"/>
  <c r="L2091" i="6" s="1"/>
  <c r="K2092" i="6"/>
  <c r="L2092" i="6" s="1"/>
  <c r="K2093" i="6"/>
  <c r="K2094" i="6"/>
  <c r="L2094" i="6" s="1"/>
  <c r="K2095" i="6"/>
  <c r="K2096" i="6"/>
  <c r="L2096" i="6" s="1"/>
  <c r="K2097" i="6"/>
  <c r="L2097" i="6" s="1"/>
  <c r="K2098" i="6"/>
  <c r="L2098" i="6" s="1"/>
  <c r="K2099" i="6"/>
  <c r="K2100" i="6"/>
  <c r="L2100" i="6" s="1"/>
  <c r="K2101" i="6"/>
  <c r="M2101" i="6" s="1"/>
  <c r="K2102" i="6"/>
  <c r="L2102" i="6" s="1"/>
  <c r="K2103" i="6"/>
  <c r="L2103" i="6" s="1"/>
  <c r="K2104" i="6"/>
  <c r="K2105" i="6"/>
  <c r="L2105" i="6" s="1"/>
  <c r="K2106" i="6"/>
  <c r="L2106" i="6" s="1"/>
  <c r="K2107" i="6"/>
  <c r="L2107" i="6" s="1"/>
  <c r="K2108" i="6"/>
  <c r="K2109" i="6"/>
  <c r="K2110" i="6"/>
  <c r="K2111" i="6"/>
  <c r="L2111" i="6" s="1"/>
  <c r="K2112" i="6"/>
  <c r="K2113" i="6"/>
  <c r="L2113" i="6" s="1"/>
  <c r="K2114" i="6"/>
  <c r="L2114" i="6" s="1"/>
  <c r="K2115" i="6"/>
  <c r="L2115" i="6" s="1"/>
  <c r="K2116" i="6"/>
  <c r="L2116" i="6" s="1"/>
  <c r="K2117" i="6"/>
  <c r="K2118" i="6"/>
  <c r="L2118" i="6" s="1"/>
  <c r="K2119" i="6"/>
  <c r="K2120" i="6"/>
  <c r="L2120" i="6" s="1"/>
  <c r="K2121" i="6"/>
  <c r="L2121" i="6" s="1"/>
  <c r="K2122" i="6"/>
  <c r="L2122" i="6" s="1"/>
  <c r="K2123" i="6"/>
  <c r="L2123" i="6" s="1"/>
  <c r="K2124" i="6"/>
  <c r="L2124" i="6" s="1"/>
  <c r="K2125" i="6"/>
  <c r="L2125" i="6" s="1"/>
  <c r="K2126" i="6"/>
  <c r="K2127" i="6"/>
  <c r="L2127" i="6" s="1"/>
  <c r="K2128" i="6"/>
  <c r="L2128" i="6" s="1"/>
  <c r="K2129" i="6"/>
  <c r="L2129" i="6" s="1"/>
  <c r="K2130" i="6"/>
  <c r="L2130" i="6" s="1"/>
  <c r="K2131" i="6"/>
  <c r="L2131" i="6" s="1"/>
  <c r="K2132" i="6"/>
  <c r="K2133" i="6"/>
  <c r="K2134" i="6"/>
  <c r="K2135" i="6"/>
  <c r="K2136" i="6"/>
  <c r="K2137" i="6"/>
  <c r="L2137" i="6" s="1"/>
  <c r="K2138" i="6"/>
  <c r="L2138" i="6" s="1"/>
  <c r="K2139" i="6"/>
  <c r="L2139" i="6" s="1"/>
  <c r="K2140" i="6"/>
  <c r="L2140" i="6" s="1"/>
  <c r="K2141" i="6"/>
  <c r="K2142" i="6"/>
  <c r="L2142" i="6" s="1"/>
  <c r="K2143" i="6"/>
  <c r="K2144" i="6"/>
  <c r="K2145" i="6"/>
  <c r="L2145" i="6" s="1"/>
  <c r="K2146" i="6"/>
  <c r="L2146" i="6" s="1"/>
  <c r="K2147" i="6"/>
  <c r="L2147" i="6" s="1"/>
  <c r="K2148" i="6"/>
  <c r="L2148" i="6" s="1"/>
  <c r="K2149" i="6"/>
  <c r="K2150" i="6"/>
  <c r="K2151" i="6"/>
  <c r="L2151" i="6" s="1"/>
  <c r="K2152" i="6"/>
  <c r="K2153" i="6"/>
  <c r="L2153" i="6" s="1"/>
  <c r="K2154" i="6"/>
  <c r="L2154" i="6" s="1"/>
  <c r="K2155" i="6"/>
  <c r="L2155" i="6" s="1"/>
  <c r="K2156" i="6"/>
  <c r="K2157" i="6"/>
  <c r="K2158" i="6"/>
  <c r="K2159" i="6"/>
  <c r="L2159" i="6" s="1"/>
  <c r="K2160" i="6"/>
  <c r="L2160" i="6" s="1"/>
  <c r="K2161" i="6"/>
  <c r="L2161" i="6" s="1"/>
  <c r="K2162" i="6"/>
  <c r="K2163" i="6"/>
  <c r="L2163" i="6" s="1"/>
  <c r="K2164" i="6"/>
  <c r="L2164" i="6" s="1"/>
  <c r="K2165" i="6"/>
  <c r="K2166" i="6"/>
  <c r="L2166" i="6" s="1"/>
  <c r="K2167" i="6"/>
  <c r="L2167" i="6" s="1"/>
  <c r="K2168" i="6"/>
  <c r="K2169" i="6"/>
  <c r="L2169" i="6" s="1"/>
  <c r="K2170" i="6"/>
  <c r="L2170" i="6" s="1"/>
  <c r="K2171" i="6"/>
  <c r="L2171" i="6" s="1"/>
  <c r="K2172" i="6"/>
  <c r="K2173" i="6"/>
  <c r="K2174" i="6"/>
  <c r="K2175" i="6"/>
  <c r="K2176" i="6"/>
  <c r="K2177" i="6"/>
  <c r="L2177" i="6" s="1"/>
  <c r="K2178" i="6"/>
  <c r="L2178" i="6" s="1"/>
  <c r="K2179" i="6"/>
  <c r="L2179" i="6" s="1"/>
  <c r="K2180" i="6"/>
  <c r="L2180" i="6" s="1"/>
  <c r="K2181" i="6"/>
  <c r="K2182" i="6"/>
  <c r="L2182" i="6" s="1"/>
  <c r="K2183" i="6"/>
  <c r="M2183" i="6" s="1"/>
  <c r="K2184" i="6"/>
  <c r="L2184" i="6" s="1"/>
  <c r="K2185" i="6"/>
  <c r="L2185" i="6" s="1"/>
  <c r="K2186" i="6"/>
  <c r="L2186" i="6" s="1"/>
  <c r="K2187" i="6"/>
  <c r="L2187" i="6" s="1"/>
  <c r="K2188" i="6"/>
  <c r="L2188" i="6" s="1"/>
  <c r="K2189" i="6"/>
  <c r="K2190" i="6"/>
  <c r="K2191" i="6"/>
  <c r="L2191" i="6" s="1"/>
  <c r="K2192" i="6"/>
  <c r="K2193" i="6"/>
  <c r="L2193" i="6" s="1"/>
  <c r="K2194" i="6"/>
  <c r="L2194" i="6" s="1"/>
  <c r="K2195" i="6"/>
  <c r="L2195" i="6" s="1"/>
  <c r="K2196" i="6"/>
  <c r="K2197" i="6"/>
  <c r="K2198" i="6"/>
  <c r="K2199" i="6"/>
  <c r="L2199" i="6" s="1"/>
  <c r="K2200" i="6"/>
  <c r="L2200" i="6" s="1"/>
  <c r="K2201" i="6"/>
  <c r="L2201" i="6" s="1"/>
  <c r="K2202" i="6"/>
  <c r="L2202" i="6" s="1"/>
  <c r="K2203" i="6"/>
  <c r="L2203" i="6" s="1"/>
  <c r="K2204" i="6"/>
  <c r="L2204" i="6" s="1"/>
  <c r="K2205" i="6"/>
  <c r="K2206" i="6"/>
  <c r="K2207" i="6"/>
  <c r="K2208" i="6"/>
  <c r="K2209" i="6"/>
  <c r="L2209" i="6" s="1"/>
  <c r="K2210" i="6"/>
  <c r="L2210" i="6" s="1"/>
  <c r="K2211" i="6"/>
  <c r="L2211" i="6" s="1"/>
  <c r="K2212" i="6"/>
  <c r="L2212" i="6" s="1"/>
  <c r="K2213" i="6"/>
  <c r="L2213" i="6" s="1"/>
  <c r="K2214" i="6"/>
  <c r="L2214" i="6" s="1"/>
  <c r="K2215" i="6"/>
  <c r="K2216" i="6"/>
  <c r="L2216" i="6" s="1"/>
  <c r="K2217" i="6"/>
  <c r="L2217" i="6" s="1"/>
  <c r="K2218" i="6"/>
  <c r="L2218" i="6" s="1"/>
  <c r="K2219" i="6"/>
  <c r="L2219" i="6" s="1"/>
  <c r="K2220" i="6"/>
  <c r="L2220" i="6" s="1"/>
  <c r="K2221" i="6"/>
  <c r="K2222" i="6"/>
  <c r="L2222" i="6" s="1"/>
  <c r="K2223" i="6"/>
  <c r="L2223" i="6" s="1"/>
  <c r="K2224" i="6"/>
  <c r="L2224" i="6" s="1"/>
  <c r="K2225" i="6"/>
  <c r="L2225" i="6" s="1"/>
  <c r="K2226" i="6"/>
  <c r="L2226" i="6" s="1"/>
  <c r="K2227" i="6"/>
  <c r="L2227" i="6" s="1"/>
  <c r="K2228" i="6"/>
  <c r="L2228" i="6" s="1"/>
  <c r="K2229" i="6"/>
  <c r="K2230" i="6"/>
  <c r="K2231" i="6"/>
  <c r="L2231" i="6" s="1"/>
  <c r="K2232" i="6"/>
  <c r="K2233" i="6"/>
  <c r="L2233" i="6" s="1"/>
  <c r="K2234" i="6"/>
  <c r="L2234" i="6" s="1"/>
  <c r="K2235" i="6"/>
  <c r="L2235" i="6" s="1"/>
  <c r="K2236" i="6"/>
  <c r="K2237" i="6"/>
  <c r="K2238" i="6"/>
  <c r="L2238" i="6" s="1"/>
  <c r="K2239" i="6"/>
  <c r="K2240" i="6"/>
  <c r="L2240" i="6" s="1"/>
  <c r="K2241" i="6"/>
  <c r="L2241" i="6" s="1"/>
  <c r="K2242" i="6"/>
  <c r="L2242" i="6" s="1"/>
  <c r="K2243" i="6"/>
  <c r="L2243" i="6" s="1"/>
  <c r="K2244" i="6"/>
  <c r="L2244" i="6" s="1"/>
  <c r="K2245" i="6"/>
  <c r="K2246" i="6"/>
  <c r="K2247" i="6"/>
  <c r="L2247" i="6" s="1"/>
  <c r="K2248" i="6"/>
  <c r="K2249" i="6"/>
  <c r="L2249" i="6" s="1"/>
  <c r="K2250" i="6"/>
  <c r="L2250" i="6" s="1"/>
  <c r="K2251" i="6"/>
  <c r="L2251" i="6" s="1"/>
  <c r="K2252" i="6"/>
  <c r="L2252" i="6" s="1"/>
  <c r="K2253" i="6"/>
  <c r="K2254" i="6"/>
  <c r="K2255" i="6"/>
  <c r="K2256" i="6"/>
  <c r="L2256" i="6" s="1"/>
  <c r="K2257" i="6"/>
  <c r="L2257" i="6" s="1"/>
  <c r="K2258" i="6"/>
  <c r="L2258" i="6" s="1"/>
  <c r="K2259" i="6"/>
  <c r="L2259" i="6" s="1"/>
  <c r="K2260" i="6"/>
  <c r="K2261" i="6"/>
  <c r="K2262" i="6"/>
  <c r="K2263" i="6"/>
  <c r="K2264" i="6"/>
  <c r="L2264" i="6" s="1"/>
  <c r="K2265" i="6"/>
  <c r="L2265" i="6" s="1"/>
  <c r="K2266" i="6"/>
  <c r="L2266" i="6" s="1"/>
  <c r="K2267" i="6"/>
  <c r="L2267" i="6" s="1"/>
  <c r="K2268" i="6"/>
  <c r="K2269" i="6"/>
  <c r="K2270" i="6"/>
  <c r="L2270" i="6" s="1"/>
  <c r="K2271" i="6"/>
  <c r="L2271" i="6" s="1"/>
  <c r="K2272" i="6"/>
  <c r="L2272" i="6" s="1"/>
  <c r="K2273" i="6"/>
  <c r="L2273" i="6" s="1"/>
  <c r="K2274" i="6"/>
  <c r="K2275" i="6"/>
  <c r="M2275" i="6" s="1"/>
  <c r="K2276" i="6"/>
  <c r="K2277" i="6"/>
  <c r="K2278" i="6"/>
  <c r="K2279" i="6"/>
  <c r="K2280" i="6"/>
  <c r="L2280" i="6" s="1"/>
  <c r="K2281" i="6"/>
  <c r="L2281" i="6" s="1"/>
  <c r="K2282" i="6"/>
  <c r="K2283" i="6"/>
  <c r="L2283" i="6" s="1"/>
  <c r="K2284" i="6"/>
  <c r="K2285" i="6"/>
  <c r="K2286" i="6"/>
  <c r="K2287" i="6"/>
  <c r="K2288" i="6"/>
  <c r="L2288" i="6" s="1"/>
  <c r="K2289" i="6"/>
  <c r="L2289" i="6" s="1"/>
  <c r="K2290" i="6"/>
  <c r="L2290" i="6" s="1"/>
  <c r="K2291" i="6"/>
  <c r="L2291" i="6" s="1"/>
  <c r="K2292" i="6"/>
  <c r="K2293" i="6"/>
  <c r="K2294" i="6"/>
  <c r="K2295" i="6"/>
  <c r="K2296" i="6"/>
  <c r="K2297" i="6"/>
  <c r="L2297" i="6" s="1"/>
  <c r="K2298" i="6"/>
  <c r="K2299" i="6"/>
  <c r="K2300" i="6"/>
  <c r="K2301" i="6"/>
  <c r="K2302" i="6"/>
  <c r="L2302" i="6" s="1"/>
  <c r="K2303" i="6"/>
  <c r="L2303" i="6" s="1"/>
  <c r="K2304" i="6"/>
  <c r="K2305" i="6"/>
  <c r="L2305" i="6" s="1"/>
  <c r="K2306" i="6"/>
  <c r="K2307" i="6"/>
  <c r="L2307" i="6" s="1"/>
  <c r="K2308" i="6"/>
  <c r="K2309" i="6"/>
  <c r="K2310" i="6"/>
  <c r="K2311" i="6"/>
  <c r="L2311" i="6" s="1"/>
  <c r="K2312" i="6"/>
  <c r="L2312" i="6" s="1"/>
  <c r="K2313" i="6"/>
  <c r="L2313" i="6" s="1"/>
  <c r="K2314" i="6"/>
  <c r="L2314" i="6" s="1"/>
  <c r="K2315" i="6"/>
  <c r="L2315" i="6" s="1"/>
  <c r="K2316" i="6"/>
  <c r="K2317" i="6"/>
  <c r="K2318" i="6"/>
  <c r="K2319" i="6"/>
  <c r="K2320" i="6"/>
  <c r="K2321" i="6"/>
  <c r="L2321" i="6" s="1"/>
  <c r="K2322" i="6"/>
  <c r="L2322" i="6" s="1"/>
  <c r="K2323" i="6"/>
  <c r="L2323" i="6" s="1"/>
  <c r="K2324" i="6"/>
  <c r="K2325" i="6"/>
  <c r="K2326" i="6"/>
  <c r="K2327" i="6"/>
  <c r="K2328" i="6"/>
  <c r="L2328" i="6" s="1"/>
  <c r="K2329" i="6"/>
  <c r="L2329" i="6" s="1"/>
  <c r="K2330" i="6"/>
  <c r="K2331" i="6"/>
  <c r="L2331" i="6" s="1"/>
  <c r="K2332" i="6"/>
  <c r="K2333" i="6"/>
  <c r="K2334" i="6"/>
  <c r="L2334" i="6" s="1"/>
  <c r="K2335" i="6"/>
  <c r="K2336" i="6"/>
  <c r="K2337" i="6"/>
  <c r="L2337" i="6" s="1"/>
  <c r="K2338" i="6"/>
  <c r="L2338" i="6" s="1"/>
  <c r="K2339" i="6"/>
  <c r="L2339" i="6" s="1"/>
  <c r="K2340" i="6"/>
  <c r="K2341" i="6"/>
  <c r="K2342" i="6"/>
  <c r="L2342" i="6" s="1"/>
  <c r="K2343" i="6"/>
  <c r="K2344" i="6"/>
  <c r="K2345" i="6"/>
  <c r="L2345" i="6" s="1"/>
  <c r="K2346" i="6"/>
  <c r="K2347" i="6"/>
  <c r="L2347" i="6" s="1"/>
  <c r="K2348" i="6"/>
  <c r="K2349" i="6"/>
  <c r="K2350" i="6"/>
  <c r="K2351" i="6"/>
  <c r="L2351" i="6" s="1"/>
  <c r="K2352" i="6"/>
  <c r="L2352" i="6" s="1"/>
  <c r="K2353" i="6"/>
  <c r="L2353" i="6" s="1"/>
  <c r="K2354" i="6"/>
  <c r="L2354" i="6" s="1"/>
  <c r="K2355" i="6"/>
  <c r="L2355" i="6" s="1"/>
  <c r="K2356" i="6"/>
  <c r="K2357" i="6"/>
  <c r="K2358" i="6"/>
  <c r="L2358" i="6" s="1"/>
  <c r="K2359" i="6"/>
  <c r="K2360" i="6"/>
  <c r="K2361" i="6"/>
  <c r="L2361" i="6" s="1"/>
  <c r="K2362" i="6"/>
  <c r="L2362" i="6" s="1"/>
  <c r="K2363" i="6"/>
  <c r="L2363" i="6" s="1"/>
  <c r="K2364" i="6"/>
  <c r="K2365" i="6"/>
  <c r="K2366" i="6"/>
  <c r="K2367" i="6"/>
  <c r="L2367" i="6" s="1"/>
  <c r="K2368" i="6"/>
  <c r="K2369" i="6"/>
  <c r="L2369" i="6" s="1"/>
  <c r="K2370" i="6"/>
  <c r="K2371" i="6"/>
  <c r="K2372" i="6"/>
  <c r="K2373" i="6"/>
  <c r="K2374" i="6"/>
  <c r="K2375" i="6"/>
  <c r="K2376" i="6"/>
  <c r="K2377" i="6"/>
  <c r="L2377" i="6" s="1"/>
  <c r="K2378" i="6"/>
  <c r="L2378" i="6" s="1"/>
  <c r="K2379" i="6"/>
  <c r="L2379" i="6" s="1"/>
  <c r="K2380" i="6"/>
  <c r="K2381" i="6"/>
  <c r="L2381" i="6" s="1"/>
  <c r="K2382" i="6"/>
  <c r="L2382" i="6" s="1"/>
  <c r="K2383" i="6"/>
  <c r="L2383" i="6" s="1"/>
  <c r="K2384" i="6"/>
  <c r="L2384" i="6" s="1"/>
  <c r="K2385" i="6"/>
  <c r="L2385" i="6" s="1"/>
  <c r="K2386" i="6"/>
  <c r="K2387" i="6"/>
  <c r="L2387" i="6" s="1"/>
  <c r="K2388" i="6"/>
  <c r="K2389" i="6"/>
  <c r="K2390" i="6"/>
  <c r="K2391" i="6"/>
  <c r="K2392" i="6"/>
  <c r="L2392" i="6" s="1"/>
  <c r="K2393" i="6"/>
  <c r="L2393" i="6" s="1"/>
  <c r="K2394" i="6"/>
  <c r="K2395" i="6"/>
  <c r="L2395" i="6" s="1"/>
  <c r="K2396" i="6"/>
  <c r="K2397" i="6"/>
  <c r="K2398" i="6"/>
  <c r="L2398" i="6" s="1"/>
  <c r="K2399" i="6"/>
  <c r="K2400" i="6"/>
  <c r="L2400" i="6" s="1"/>
  <c r="K2401" i="6"/>
  <c r="L2401" i="6" s="1"/>
  <c r="K2402" i="6"/>
  <c r="L2402" i="6" s="1"/>
  <c r="K2403" i="6"/>
  <c r="K2404" i="6"/>
  <c r="K2405" i="6"/>
  <c r="K2406" i="6"/>
  <c r="K2407" i="6"/>
  <c r="L2407" i="6" s="1"/>
  <c r="K2408" i="6"/>
  <c r="L2408" i="6" s="1"/>
  <c r="K2409" i="6"/>
  <c r="L2409" i="6" s="1"/>
  <c r="K2410" i="6"/>
  <c r="L2410" i="6" s="1"/>
  <c r="K2411" i="6"/>
  <c r="L2411" i="6" s="1"/>
  <c r="K2412" i="6"/>
  <c r="K2413" i="6"/>
  <c r="K2414" i="6"/>
  <c r="K2415" i="6"/>
  <c r="K2416" i="6"/>
  <c r="L2416" i="6" s="1"/>
  <c r="K2417" i="6"/>
  <c r="L2417" i="6" s="1"/>
  <c r="K2418" i="6"/>
  <c r="L2418" i="6" s="1"/>
  <c r="K2419" i="6"/>
  <c r="L2419" i="6" s="1"/>
  <c r="K2420" i="6"/>
  <c r="K2421" i="6"/>
  <c r="K2422" i="6"/>
  <c r="L2422" i="6" s="1"/>
  <c r="K2423" i="6"/>
  <c r="K2424" i="6"/>
  <c r="K2425" i="6"/>
  <c r="L2425" i="6" s="1"/>
  <c r="K2426" i="6"/>
  <c r="L2426" i="6" s="1"/>
  <c r="K2427" i="6"/>
  <c r="K2428" i="6"/>
  <c r="K2429" i="6"/>
  <c r="K2430" i="6"/>
  <c r="K2431" i="6"/>
  <c r="K2432" i="6"/>
  <c r="K2433" i="6"/>
  <c r="L2433" i="6" s="1"/>
  <c r="K2434" i="6"/>
  <c r="K2435" i="6"/>
  <c r="L2435" i="6" s="1"/>
  <c r="K2436" i="6"/>
  <c r="K2437" i="6"/>
  <c r="K2438" i="6"/>
  <c r="K2439" i="6"/>
  <c r="K2440" i="6"/>
  <c r="L2440" i="6" s="1"/>
  <c r="K2441" i="6"/>
  <c r="L2441" i="6" s="1"/>
  <c r="K2442" i="6"/>
  <c r="L2442" i="6" s="1"/>
  <c r="K2443" i="6"/>
  <c r="L2443" i="6" s="1"/>
  <c r="K2444" i="6"/>
  <c r="K2445" i="6"/>
  <c r="K2446" i="6"/>
  <c r="K2447" i="6"/>
  <c r="K2448" i="6"/>
  <c r="K2449" i="6"/>
  <c r="L2449" i="6" s="1"/>
  <c r="K2450" i="6"/>
  <c r="L2450" i="6" s="1"/>
  <c r="K2451" i="6"/>
  <c r="L2451" i="6" s="1"/>
  <c r="K2452" i="6"/>
  <c r="K2453" i="6"/>
  <c r="K2454" i="6"/>
  <c r="L2454" i="6" s="1"/>
  <c r="K2455" i="6"/>
  <c r="L2455" i="6" s="1"/>
  <c r="K2456" i="6"/>
  <c r="L2456" i="6" s="1"/>
  <c r="K2457" i="6"/>
  <c r="L2457" i="6" s="1"/>
  <c r="K2458" i="6"/>
  <c r="K2459" i="6"/>
  <c r="L2459" i="6" s="1"/>
  <c r="K2460" i="6"/>
  <c r="K2461" i="6"/>
  <c r="K2462" i="6"/>
  <c r="L2462" i="6" s="1"/>
  <c r="K2463" i="6"/>
  <c r="K2464" i="6"/>
  <c r="K2465" i="6"/>
  <c r="L2465" i="6" s="1"/>
  <c r="K2466" i="6"/>
  <c r="L2466" i="6" s="1"/>
  <c r="K2467" i="6"/>
  <c r="L2467" i="6" s="1"/>
  <c r="K2468" i="6"/>
  <c r="K2469" i="6"/>
  <c r="K2470" i="6"/>
  <c r="K2471" i="6"/>
  <c r="L2471" i="6" s="1"/>
  <c r="K2472" i="6"/>
  <c r="K2473" i="6"/>
  <c r="L2473" i="6" s="1"/>
  <c r="K2474" i="6"/>
  <c r="K2475" i="6"/>
  <c r="M2475" i="6" s="1"/>
  <c r="K2476" i="6"/>
  <c r="K2477" i="6"/>
  <c r="K2478" i="6"/>
  <c r="K2479" i="6"/>
  <c r="L2479" i="6" s="1"/>
  <c r="K2480" i="6"/>
  <c r="L2480" i="6" s="1"/>
  <c r="K2481" i="6"/>
  <c r="L2481" i="6" s="1"/>
  <c r="K2482" i="6"/>
  <c r="L2482" i="6" s="1"/>
  <c r="K2483" i="6"/>
  <c r="K2484" i="6"/>
  <c r="K2485" i="6"/>
  <c r="K2486" i="6"/>
  <c r="L2486" i="6" s="1"/>
  <c r="K2487" i="6"/>
  <c r="L2487" i="6" s="1"/>
  <c r="K2488" i="6"/>
  <c r="K2489" i="6"/>
  <c r="L2489" i="6" s="1"/>
  <c r="K2490" i="6"/>
  <c r="L2490" i="6" s="1"/>
  <c r="K2491" i="6"/>
  <c r="L2491" i="6" s="1"/>
  <c r="K2492" i="6"/>
  <c r="K2493" i="6"/>
  <c r="K2494" i="6"/>
  <c r="L2494" i="6" s="1"/>
  <c r="K2495" i="6"/>
  <c r="L2495" i="6" s="1"/>
  <c r="K2496" i="6"/>
  <c r="K2497" i="6"/>
  <c r="L2497" i="6" s="1"/>
  <c r="K2498" i="6"/>
  <c r="K2499" i="6"/>
  <c r="L2499" i="6" s="1"/>
  <c r="K2500" i="6"/>
  <c r="K2501" i="6"/>
  <c r="L2501" i="6" s="1"/>
  <c r="K2502" i="6"/>
  <c r="L2502" i="6" s="1"/>
  <c r="K2503" i="6"/>
  <c r="K2504" i="6"/>
  <c r="K2505" i="6"/>
  <c r="L2505" i="6" s="1"/>
  <c r="K2506" i="6"/>
  <c r="L2506" i="6" s="1"/>
  <c r="K2507" i="6"/>
  <c r="K2508" i="6"/>
  <c r="K2509" i="6"/>
  <c r="K2510" i="6"/>
  <c r="L2510" i="6" s="1"/>
  <c r="K2511" i="6"/>
  <c r="K2512" i="6"/>
  <c r="L2512" i="6" s="1"/>
  <c r="K2513" i="6"/>
  <c r="L2513" i="6" s="1"/>
  <c r="K2514" i="6"/>
  <c r="L2514" i="6" s="1"/>
  <c r="K2515" i="6"/>
  <c r="L2515" i="6" s="1"/>
  <c r="K2516" i="6"/>
  <c r="K2517" i="6"/>
  <c r="K2518" i="6"/>
  <c r="L2518" i="6" s="1"/>
  <c r="K2519" i="6"/>
  <c r="K2520" i="6"/>
  <c r="L2520" i="6" s="1"/>
  <c r="K2521" i="6"/>
  <c r="L2521" i="6" s="1"/>
  <c r="K2522" i="6"/>
  <c r="L2522" i="6" s="1"/>
  <c r="K2523" i="6"/>
  <c r="L2523" i="6" s="1"/>
  <c r="K2524" i="6"/>
  <c r="K2525" i="6"/>
  <c r="K2526" i="6"/>
  <c r="K2527" i="6"/>
  <c r="K2528" i="6"/>
  <c r="L2528" i="6" s="1"/>
  <c r="K2529" i="6"/>
  <c r="L2529" i="6" s="1"/>
  <c r="K2530" i="6"/>
  <c r="K2531" i="6"/>
  <c r="L2531" i="6" s="1"/>
  <c r="K2532" i="6"/>
  <c r="K2533" i="6"/>
  <c r="K2534" i="6"/>
  <c r="K2535" i="6"/>
  <c r="K2536" i="6"/>
  <c r="L2536" i="6" s="1"/>
  <c r="K2537" i="6"/>
  <c r="L2537" i="6" s="1"/>
  <c r="K2538" i="6"/>
  <c r="L2538" i="6" s="1"/>
  <c r="K2539" i="6"/>
  <c r="L2539" i="6" s="1"/>
  <c r="K2540" i="6"/>
  <c r="K2541" i="6"/>
  <c r="K2542" i="6"/>
  <c r="L2542" i="6" s="1"/>
  <c r="K2543" i="6"/>
  <c r="L2543" i="6" s="1"/>
  <c r="K2544" i="6"/>
  <c r="L2544" i="6" s="1"/>
  <c r="K2545" i="6"/>
  <c r="L2545" i="6" s="1"/>
  <c r="K2546" i="6"/>
  <c r="L2546" i="6" s="1"/>
  <c r="K2547" i="6"/>
  <c r="L2547" i="6" s="1"/>
  <c r="K2548" i="6"/>
  <c r="K2549" i="6"/>
  <c r="K2550" i="6"/>
  <c r="K2551" i="6"/>
  <c r="K2552" i="6"/>
  <c r="K2553" i="6"/>
  <c r="L2553" i="6" s="1"/>
  <c r="K2554" i="6"/>
  <c r="L2554" i="6" s="1"/>
  <c r="K2555" i="6"/>
  <c r="L2555" i="6" s="1"/>
  <c r="K2556" i="6"/>
  <c r="K2557" i="6"/>
  <c r="K2558" i="6"/>
  <c r="L2558" i="6" s="1"/>
  <c r="K2559" i="6"/>
  <c r="L2559" i="6" s="1"/>
  <c r="K2560" i="6"/>
  <c r="K2561" i="6"/>
  <c r="L2561" i="6" s="1"/>
  <c r="K2562" i="6"/>
  <c r="K2563" i="6"/>
  <c r="L2563" i="6" s="1"/>
  <c r="K2564" i="6"/>
  <c r="K2565" i="6"/>
  <c r="K2566" i="6"/>
  <c r="K2567" i="6"/>
  <c r="K2568" i="6"/>
  <c r="L2568" i="6" s="1"/>
  <c r="K2569" i="6"/>
  <c r="L2569" i="6" s="1"/>
  <c r="K2570" i="6"/>
  <c r="L2570" i="6" s="1"/>
  <c r="K2571" i="6"/>
  <c r="L2571" i="6" s="1"/>
  <c r="K2572" i="6"/>
  <c r="K2573" i="6"/>
  <c r="L2573" i="6" s="1"/>
  <c r="K2574" i="6"/>
  <c r="K2575" i="6"/>
  <c r="K2576" i="6"/>
  <c r="K2577" i="6"/>
  <c r="L2577" i="6" s="1"/>
  <c r="K2578" i="6"/>
  <c r="L2578" i="6" s="1"/>
  <c r="K2579" i="6"/>
  <c r="L2579" i="6" s="1"/>
  <c r="K2580" i="6"/>
  <c r="K2581" i="6"/>
  <c r="K2582" i="6"/>
  <c r="L2582" i="6" s="1"/>
  <c r="K2583" i="6"/>
  <c r="K2584" i="6"/>
  <c r="L2584" i="6" s="1"/>
  <c r="K2585" i="6"/>
  <c r="L2585" i="6" s="1"/>
  <c r="K2586" i="6"/>
  <c r="L2586" i="6" s="1"/>
  <c r="K2587" i="6"/>
  <c r="L2587" i="6" s="1"/>
  <c r="K2588" i="6"/>
  <c r="K2589" i="6"/>
  <c r="K2590" i="6"/>
  <c r="L2590" i="6" s="1"/>
  <c r="K2591" i="6"/>
  <c r="L2591" i="6" s="1"/>
  <c r="K2592" i="6"/>
  <c r="K2593" i="6"/>
  <c r="L2593" i="6" s="1"/>
  <c r="K2594" i="6"/>
  <c r="K2595" i="6"/>
  <c r="K2596" i="6"/>
  <c r="K2597" i="6"/>
  <c r="K2598" i="6"/>
  <c r="L2598" i="6" s="1"/>
  <c r="K2599" i="6"/>
  <c r="K2600" i="6"/>
  <c r="K2601" i="6"/>
  <c r="L2601" i="6" s="1"/>
  <c r="K2602" i="6"/>
  <c r="L2602" i="6" s="1"/>
  <c r="K2603" i="6"/>
  <c r="M2603" i="6" s="1"/>
  <c r="K2604" i="6"/>
  <c r="K2605" i="6"/>
  <c r="L2605" i="6" s="1"/>
  <c r="K2606" i="6"/>
  <c r="L2606" i="6" s="1"/>
  <c r="K2607" i="6"/>
  <c r="K2608" i="6"/>
  <c r="L2608" i="6" s="1"/>
  <c r="K2609" i="6"/>
  <c r="L2609" i="6" s="1"/>
  <c r="K2610" i="6"/>
  <c r="K2611" i="6"/>
  <c r="L2611" i="6" s="1"/>
  <c r="K2612" i="6"/>
  <c r="K2613" i="6"/>
  <c r="K2614" i="6"/>
  <c r="K2615" i="6"/>
  <c r="K2616" i="6"/>
  <c r="K2617" i="6"/>
  <c r="L2617" i="6" s="1"/>
  <c r="K2618" i="6"/>
  <c r="L2618" i="6" s="1"/>
  <c r="K2619" i="6"/>
  <c r="L2619" i="6" s="1"/>
  <c r="K2620" i="6"/>
  <c r="K2621" i="6"/>
  <c r="K2622" i="6"/>
  <c r="L2622" i="6" s="1"/>
  <c r="K2623" i="6"/>
  <c r="K2624" i="6"/>
  <c r="K2625" i="6"/>
  <c r="L2625" i="6" s="1"/>
  <c r="K2626" i="6"/>
  <c r="L2626" i="6" s="1"/>
  <c r="K2627" i="6"/>
  <c r="K2628" i="6"/>
  <c r="K2629" i="6"/>
  <c r="L2629" i="6" s="1"/>
  <c r="K2630" i="6"/>
  <c r="K2631" i="6"/>
  <c r="K2632" i="6"/>
  <c r="K2633" i="6"/>
  <c r="L2633" i="6" s="1"/>
  <c r="K2634" i="6"/>
  <c r="L2634" i="6" s="1"/>
  <c r="K2635" i="6"/>
  <c r="L2635" i="6" s="1"/>
  <c r="K2636" i="6"/>
  <c r="K2637" i="6"/>
  <c r="K2638" i="6"/>
  <c r="L2638" i="6" s="1"/>
  <c r="K2639" i="6"/>
  <c r="K2640" i="6"/>
  <c r="L2640" i="6" s="1"/>
  <c r="K2641" i="6"/>
  <c r="L2641" i="6" s="1"/>
  <c r="K2642" i="6"/>
  <c r="L2642" i="6" s="1"/>
  <c r="K2643" i="6"/>
  <c r="L2643" i="6" s="1"/>
  <c r="K2644" i="6"/>
  <c r="K2645" i="6"/>
  <c r="L2645" i="6" s="1"/>
  <c r="K2646" i="6"/>
  <c r="L2646" i="6" s="1"/>
  <c r="K2647" i="6"/>
  <c r="K2648" i="6"/>
  <c r="L2648" i="6" s="1"/>
  <c r="K2649" i="6"/>
  <c r="L2649" i="6" s="1"/>
  <c r="K2650" i="6"/>
  <c r="K2651" i="6"/>
  <c r="L2651" i="6" s="1"/>
  <c r="K2652" i="6"/>
  <c r="L2652" i="6" s="1"/>
  <c r="K2653" i="6"/>
  <c r="K2654" i="6"/>
  <c r="K2655" i="6"/>
  <c r="L2655" i="6" s="1"/>
  <c r="K2656" i="6"/>
  <c r="L2656" i="6" s="1"/>
  <c r="K2657" i="6"/>
  <c r="L2657" i="6" s="1"/>
  <c r="K2658" i="6"/>
  <c r="L2658" i="6" s="1"/>
  <c r="K2659" i="6"/>
  <c r="L2659" i="6" s="1"/>
  <c r="K2660" i="6"/>
  <c r="K2661" i="6"/>
  <c r="K2662" i="6"/>
  <c r="K2663" i="6"/>
  <c r="K2664" i="6"/>
  <c r="L2664" i="6" s="1"/>
  <c r="K2665" i="6"/>
  <c r="L2665" i="6" s="1"/>
  <c r="K2666" i="6"/>
  <c r="L2666" i="6" s="1"/>
  <c r="K2667" i="6"/>
  <c r="L2667" i="6" s="1"/>
  <c r="K2668" i="6"/>
  <c r="L2668" i="6" s="1"/>
  <c r="K2669" i="6"/>
  <c r="K2670" i="6"/>
  <c r="K2671" i="6"/>
  <c r="L2671" i="6" s="1"/>
  <c r="K2672" i="6"/>
  <c r="L2672" i="6" s="1"/>
  <c r="K2673" i="6"/>
  <c r="L2673" i="6" s="1"/>
  <c r="K2674" i="6"/>
  <c r="K2675" i="6"/>
  <c r="L2675" i="6" s="1"/>
  <c r="K2676" i="6"/>
  <c r="K2677" i="6"/>
  <c r="K2678" i="6"/>
  <c r="K2679" i="6"/>
  <c r="L2679" i="6" s="1"/>
  <c r="K2680" i="6"/>
  <c r="K2681" i="6"/>
  <c r="L2681" i="6" s="1"/>
  <c r="K2682" i="6"/>
  <c r="K2683" i="6"/>
  <c r="L2683" i="6" s="1"/>
  <c r="K2684" i="6"/>
  <c r="K2685" i="6"/>
  <c r="L2685" i="6" s="1"/>
  <c r="K2686" i="6"/>
  <c r="L2686" i="6" s="1"/>
  <c r="K2687" i="6"/>
  <c r="K2688" i="6"/>
  <c r="K2689" i="6"/>
  <c r="L2689" i="6" s="1"/>
  <c r="K2690" i="6"/>
  <c r="K2691" i="6"/>
  <c r="L2691" i="6" s="1"/>
  <c r="K2692" i="6"/>
  <c r="L2692" i="6" s="1"/>
  <c r="K2693" i="6"/>
  <c r="K2694" i="6"/>
  <c r="L2694" i="6" s="1"/>
  <c r="K2695" i="6"/>
  <c r="K2696" i="6"/>
  <c r="L2696" i="6" s="1"/>
  <c r="K2697" i="6"/>
  <c r="L2697" i="6" s="1"/>
  <c r="K2698" i="6"/>
  <c r="L2698" i="6" s="1"/>
  <c r="K2699" i="6"/>
  <c r="K2700" i="6"/>
  <c r="L2700" i="6" s="1"/>
  <c r="K2701" i="6"/>
  <c r="L2701" i="6" s="1"/>
  <c r="K2702" i="6"/>
  <c r="L2702" i="6" s="1"/>
  <c r="K2703" i="6"/>
  <c r="L2703" i="6" s="1"/>
  <c r="K2704" i="6"/>
  <c r="K2705" i="6"/>
  <c r="L2705" i="6" s="1"/>
  <c r="K2706" i="6"/>
  <c r="L2706" i="6" s="1"/>
  <c r="K2707" i="6"/>
  <c r="L2707" i="6" s="1"/>
  <c r="K2708" i="6"/>
  <c r="K2709" i="6"/>
  <c r="K2710" i="6"/>
  <c r="K2711" i="6"/>
  <c r="L2711" i="6" s="1"/>
  <c r="K2712" i="6"/>
  <c r="K2713" i="6"/>
  <c r="L2713" i="6" s="1"/>
  <c r="K2714" i="6"/>
  <c r="L2714" i="6" s="1"/>
  <c r="K2715" i="6"/>
  <c r="L2715" i="6" s="1"/>
  <c r="K2716" i="6"/>
  <c r="K2717" i="6"/>
  <c r="K2718" i="6"/>
  <c r="K2719" i="6"/>
  <c r="K2720" i="6"/>
  <c r="K2721" i="6"/>
  <c r="L2721" i="6" s="1"/>
  <c r="K2722" i="6"/>
  <c r="L2722" i="6" s="1"/>
  <c r="K2723" i="6"/>
  <c r="K2724" i="6"/>
  <c r="K2725" i="6"/>
  <c r="K2726" i="6"/>
  <c r="K2727" i="6"/>
  <c r="K2728" i="6"/>
  <c r="K2729" i="6"/>
  <c r="L2729" i="6" s="1"/>
  <c r="K2730" i="6"/>
  <c r="K2731" i="6"/>
  <c r="L2731" i="6" s="1"/>
  <c r="K2732" i="6"/>
  <c r="K2733" i="6"/>
  <c r="L2733" i="6" s="1"/>
  <c r="K2734" i="6"/>
  <c r="K2735" i="6"/>
  <c r="K2736" i="6"/>
  <c r="L2736" i="6" s="1"/>
  <c r="K2737" i="6"/>
  <c r="L2737" i="6" s="1"/>
  <c r="K2738" i="6"/>
  <c r="L2738" i="6" s="1"/>
  <c r="K2739" i="6"/>
  <c r="L2739" i="6" s="1"/>
  <c r="K2740" i="6"/>
  <c r="L2740" i="6" s="1"/>
  <c r="K2741" i="6"/>
  <c r="K2742" i="6"/>
  <c r="L2742" i="6" s="1"/>
  <c r="K2743" i="6"/>
  <c r="K2744" i="6"/>
  <c r="K2745" i="6"/>
  <c r="L2745" i="6" s="1"/>
  <c r="K2746" i="6"/>
  <c r="L2746" i="6" s="1"/>
  <c r="K2747" i="6"/>
  <c r="K2748" i="6"/>
  <c r="K2749" i="6"/>
  <c r="K2750" i="6"/>
  <c r="L2750" i="6" s="1"/>
  <c r="K2751" i="6"/>
  <c r="K2752" i="6"/>
  <c r="K2753" i="6"/>
  <c r="L2753" i="6" s="1"/>
  <c r="K2754" i="6"/>
  <c r="L2754" i="6" s="1"/>
  <c r="K2755" i="6"/>
  <c r="K2756" i="6"/>
  <c r="L2756" i="6" s="1"/>
  <c r="K2757" i="6"/>
  <c r="K2758" i="6"/>
  <c r="L2758" i="6" s="1"/>
  <c r="K2759" i="6"/>
  <c r="K2760" i="6"/>
  <c r="K2761" i="6"/>
  <c r="L2761" i="6" s="1"/>
  <c r="K2762" i="6"/>
  <c r="L2762" i="6" s="1"/>
  <c r="K2763" i="6"/>
  <c r="L2763" i="6" s="1"/>
  <c r="K2764" i="6"/>
  <c r="L2764" i="6" s="1"/>
  <c r="K2765" i="6"/>
  <c r="L2765" i="6" s="1"/>
  <c r="K2766" i="6"/>
  <c r="K2767" i="6"/>
  <c r="K2768" i="6"/>
  <c r="L2768" i="6" s="1"/>
  <c r="K2769" i="6"/>
  <c r="L2769" i="6" s="1"/>
  <c r="K2770" i="6"/>
  <c r="L2770" i="6" s="1"/>
  <c r="K2771" i="6"/>
  <c r="L2771" i="6" s="1"/>
  <c r="K2772" i="6"/>
  <c r="K2773" i="6"/>
  <c r="K2774" i="6"/>
  <c r="L2774" i="6" s="1"/>
  <c r="K2775" i="6"/>
  <c r="L2775" i="6" s="1"/>
  <c r="K2776" i="6"/>
  <c r="L2776" i="6" s="1"/>
  <c r="K2777" i="6"/>
  <c r="L2777" i="6" s="1"/>
  <c r="K2778" i="6"/>
  <c r="L2778" i="6" s="1"/>
  <c r="K2779" i="6"/>
  <c r="K2780" i="6"/>
  <c r="K2781" i="6"/>
  <c r="K2782" i="6"/>
  <c r="K2783" i="6"/>
  <c r="K2784" i="6"/>
  <c r="L2784" i="6" s="1"/>
  <c r="K2785" i="6"/>
  <c r="L2785" i="6" s="1"/>
  <c r="K2786" i="6"/>
  <c r="L2786" i="6" s="1"/>
  <c r="K2787" i="6"/>
  <c r="L2787" i="6" s="1"/>
  <c r="K2788" i="6"/>
  <c r="K2789" i="6"/>
  <c r="K2790" i="6"/>
  <c r="L2790" i="6" s="1"/>
  <c r="K2791" i="6"/>
  <c r="K2792" i="6"/>
  <c r="L2792" i="6" s="1"/>
  <c r="K2793" i="6"/>
  <c r="L2793" i="6" s="1"/>
  <c r="K2794" i="6"/>
  <c r="K2795" i="6"/>
  <c r="L2795" i="6" s="1"/>
  <c r="K2796" i="6"/>
  <c r="L2796" i="6" s="1"/>
  <c r="K2797" i="6"/>
  <c r="K2798" i="6"/>
  <c r="K2799" i="6"/>
  <c r="K2800" i="6"/>
  <c r="L2800" i="6" s="1"/>
  <c r="K2801" i="6"/>
  <c r="L2801" i="6" s="1"/>
  <c r="K2802" i="6"/>
  <c r="K2803" i="6"/>
  <c r="K2804" i="6"/>
  <c r="K2805" i="6"/>
  <c r="K2806" i="6"/>
  <c r="L2806" i="6" s="1"/>
  <c r="K2807" i="6"/>
  <c r="K2808" i="6"/>
  <c r="K2809" i="6"/>
  <c r="L2809" i="6" s="1"/>
  <c r="K2810" i="6"/>
  <c r="L2810" i="6" s="1"/>
  <c r="K2811" i="6"/>
  <c r="L2811" i="6" s="1"/>
  <c r="K2812" i="6"/>
  <c r="K2813" i="6"/>
  <c r="L2813" i="6" s="1"/>
  <c r="K2814" i="6"/>
  <c r="L2814" i="6" s="1"/>
  <c r="K2815" i="6"/>
  <c r="L2815" i="6" s="1"/>
  <c r="K2816" i="6"/>
  <c r="K2817" i="6"/>
  <c r="L2817" i="6" s="1"/>
  <c r="K2818" i="6"/>
  <c r="K2819" i="6"/>
  <c r="L2819" i="6" s="1"/>
  <c r="K2820" i="6"/>
  <c r="K2821" i="6"/>
  <c r="K2822" i="6"/>
  <c r="K2823" i="6"/>
  <c r="K2824" i="6"/>
  <c r="L2824" i="6" s="1"/>
  <c r="K2825" i="6"/>
  <c r="L2825" i="6" s="1"/>
  <c r="K2826" i="6"/>
  <c r="L2826" i="6" s="1"/>
  <c r="K2827" i="6"/>
  <c r="K2828" i="6"/>
  <c r="K2829" i="6"/>
  <c r="K2830" i="6"/>
  <c r="K2831" i="6"/>
  <c r="L2831" i="6" s="1"/>
  <c r="K2832" i="6"/>
  <c r="K2833" i="6"/>
  <c r="L2833" i="6" s="1"/>
  <c r="K2834" i="6"/>
  <c r="L2834" i="6" s="1"/>
  <c r="K2835" i="6"/>
  <c r="L2835" i="6" s="1"/>
  <c r="K2836" i="6"/>
  <c r="L2836" i="6" s="1"/>
  <c r="K2837" i="6"/>
  <c r="K2838" i="6"/>
  <c r="K2839" i="6"/>
  <c r="K2840" i="6"/>
  <c r="L2840" i="6" s="1"/>
  <c r="K2841" i="6"/>
  <c r="L2841" i="6" s="1"/>
  <c r="K2842" i="6"/>
  <c r="L2842" i="6" s="1"/>
  <c r="K2843" i="6"/>
  <c r="L2843" i="6" s="1"/>
  <c r="K2844" i="6"/>
  <c r="L2844" i="6" s="1"/>
  <c r="K2845" i="6"/>
  <c r="K2846" i="6"/>
  <c r="K2847" i="6"/>
  <c r="K2848" i="6"/>
  <c r="K2849" i="6"/>
  <c r="L2849" i="6" s="1"/>
  <c r="K2850" i="6"/>
  <c r="L2850" i="6" s="1"/>
  <c r="K2851" i="6"/>
  <c r="L2851" i="6" s="1"/>
  <c r="K2852" i="6"/>
  <c r="K2853" i="6"/>
  <c r="K2854" i="6"/>
  <c r="L2854" i="6" s="1"/>
  <c r="K2855" i="6"/>
  <c r="L2855" i="6" s="1"/>
  <c r="K2856" i="6"/>
  <c r="K2857" i="6"/>
  <c r="L2857" i="6" s="1"/>
  <c r="K2858" i="6"/>
  <c r="K2859" i="6"/>
  <c r="K2860" i="6"/>
  <c r="K2861" i="6"/>
  <c r="K2862" i="6"/>
  <c r="L2862" i="6" s="1"/>
  <c r="K2863" i="6"/>
  <c r="L2863" i="6" s="1"/>
  <c r="K2864" i="6"/>
  <c r="L2864" i="6" s="1"/>
  <c r="K2865" i="6"/>
  <c r="L2865" i="6" s="1"/>
  <c r="K2866" i="6"/>
  <c r="K2867" i="6"/>
  <c r="K2868" i="6"/>
  <c r="K2869" i="6"/>
  <c r="K2870" i="6"/>
  <c r="K2871" i="6"/>
  <c r="K2872" i="6"/>
  <c r="K2873" i="6"/>
  <c r="L2873" i="6" s="1"/>
  <c r="K2874" i="6"/>
  <c r="L2874" i="6" s="1"/>
  <c r="K2875" i="6"/>
  <c r="L2875" i="6" s="1"/>
  <c r="K2876" i="6"/>
  <c r="K2877" i="6"/>
  <c r="M2877" i="6" s="1"/>
  <c r="K2878" i="6"/>
  <c r="K2879" i="6"/>
  <c r="K2880" i="6"/>
  <c r="K2881" i="6"/>
  <c r="L2881" i="6" s="1"/>
  <c r="K2882" i="6"/>
  <c r="K2883" i="6"/>
  <c r="L2883" i="6" s="1"/>
  <c r="K2884" i="6"/>
  <c r="K2885" i="6"/>
  <c r="K2886" i="6"/>
  <c r="K2887" i="6"/>
  <c r="K2888" i="6"/>
  <c r="K2889" i="6"/>
  <c r="L2889" i="6" s="1"/>
  <c r="K2890" i="6"/>
  <c r="L2890" i="6" s="1"/>
  <c r="K2891" i="6"/>
  <c r="L2891" i="6" s="1"/>
  <c r="K2892" i="6"/>
  <c r="K2893" i="6"/>
  <c r="L2893" i="6" s="1"/>
  <c r="K2894" i="6"/>
  <c r="L2894" i="6" s="1"/>
  <c r="K2895" i="6"/>
  <c r="K2896" i="6"/>
  <c r="L2896" i="6" s="1"/>
  <c r="K2897" i="6"/>
  <c r="L2897" i="6" s="1"/>
  <c r="K2898" i="6"/>
  <c r="L2898" i="6" s="1"/>
  <c r="K2899" i="6"/>
  <c r="L2899" i="6" s="1"/>
  <c r="K2900" i="6"/>
  <c r="L2900" i="6" s="1"/>
  <c r="K2901" i="6"/>
  <c r="K2902" i="6"/>
  <c r="L2902" i="6" s="1"/>
  <c r="K2903" i="6"/>
  <c r="K2904" i="6"/>
  <c r="L2904" i="6" s="1"/>
  <c r="K2905" i="6"/>
  <c r="L2905" i="6" s="1"/>
  <c r="K2906" i="6"/>
  <c r="L2906" i="6" s="1"/>
  <c r="K2907" i="6"/>
  <c r="L2907" i="6" s="1"/>
  <c r="K2908" i="6"/>
  <c r="L2908" i="6" s="1"/>
  <c r="K2909" i="6"/>
  <c r="K2910" i="6"/>
  <c r="L2910" i="6" s="1"/>
  <c r="K2911" i="6"/>
  <c r="L2911" i="6" s="1"/>
  <c r="K2912" i="6"/>
  <c r="L2912" i="6" s="1"/>
  <c r="K2913" i="6"/>
  <c r="L2913" i="6" s="1"/>
  <c r="K2914" i="6"/>
  <c r="L2914" i="6" s="1"/>
  <c r="K2915" i="6"/>
  <c r="L2915" i="6" s="1"/>
  <c r="K2916" i="6"/>
  <c r="K2917" i="6"/>
  <c r="M2917" i="6" s="1"/>
  <c r="K2918" i="6"/>
  <c r="K2919" i="6"/>
  <c r="L2919" i="6" s="1"/>
  <c r="K2920" i="6"/>
  <c r="L2920" i="6" s="1"/>
  <c r="K2921" i="6"/>
  <c r="L2921" i="6" s="1"/>
  <c r="K2922" i="6"/>
  <c r="K2923" i="6"/>
  <c r="M2923" i="6" s="1"/>
  <c r="K2924" i="6"/>
  <c r="K2925" i="6"/>
  <c r="K2926" i="6"/>
  <c r="L2926" i="6" s="1"/>
  <c r="K2927" i="6"/>
  <c r="K2928" i="6"/>
  <c r="L2928" i="6" s="1"/>
  <c r="K2929" i="6"/>
  <c r="L2929" i="6" s="1"/>
  <c r="K2930" i="6"/>
  <c r="L2930" i="6" s="1"/>
  <c r="K2931" i="6"/>
  <c r="L2931" i="6" s="1"/>
  <c r="K2932" i="6"/>
  <c r="K2933" i="6"/>
  <c r="K2934" i="6"/>
  <c r="K2935" i="6"/>
  <c r="K2936" i="6"/>
  <c r="K2937" i="6"/>
  <c r="L2937" i="6" s="1"/>
  <c r="K2938" i="6"/>
  <c r="L2938" i="6" s="1"/>
  <c r="K2939" i="6"/>
  <c r="K2940" i="6"/>
  <c r="K2941" i="6"/>
  <c r="K2942" i="6"/>
  <c r="L2942" i="6" s="1"/>
  <c r="K2943" i="6"/>
  <c r="K2944" i="6"/>
  <c r="K2945" i="6"/>
  <c r="L2945" i="6" s="1"/>
  <c r="K2946" i="6"/>
  <c r="K2947" i="6"/>
  <c r="L2947" i="6" s="1"/>
  <c r="K2948" i="6"/>
  <c r="L2948" i="6" s="1"/>
  <c r="K2949" i="6"/>
  <c r="K2950" i="6"/>
  <c r="K2951" i="6"/>
  <c r="K2952" i="6"/>
  <c r="L2952" i="6" s="1"/>
  <c r="K2953" i="6"/>
  <c r="L2953" i="6" s="1"/>
  <c r="K2954" i="6"/>
  <c r="L2954" i="6" s="1"/>
  <c r="K2955" i="6"/>
  <c r="K2956" i="6"/>
  <c r="K2957" i="6"/>
  <c r="K2958" i="6"/>
  <c r="K2959" i="6"/>
  <c r="L2959" i="6" s="1"/>
  <c r="K2960" i="6"/>
  <c r="K2961" i="6"/>
  <c r="L2961" i="6" s="1"/>
  <c r="K2962" i="6"/>
  <c r="K2963" i="6"/>
  <c r="L2963" i="6" s="1"/>
  <c r="K2964" i="6"/>
  <c r="K2965" i="6"/>
  <c r="K2966" i="6"/>
  <c r="L2966" i="6" s="1"/>
  <c r="K2967" i="6"/>
  <c r="K2968" i="6"/>
  <c r="L2968" i="6" s="1"/>
  <c r="K2969" i="6"/>
  <c r="L2969" i="6" s="1"/>
  <c r="K2970" i="6"/>
  <c r="L2970" i="6" s="1"/>
  <c r="K2971" i="6"/>
  <c r="L2971" i="6" s="1"/>
  <c r="K2972" i="6"/>
  <c r="K2973" i="6"/>
  <c r="K2974" i="6"/>
  <c r="L2974" i="6" s="1"/>
  <c r="K2975" i="6"/>
  <c r="K2976" i="6"/>
  <c r="K2977" i="6"/>
  <c r="L2977" i="6" s="1"/>
  <c r="K2978" i="6"/>
  <c r="L2978" i="6" s="1"/>
  <c r="K2979" i="6"/>
  <c r="L2979" i="6" s="1"/>
  <c r="K2980" i="6"/>
  <c r="K2981" i="6"/>
  <c r="K2982" i="6"/>
  <c r="L2982" i="6" s="1"/>
  <c r="K2983" i="6"/>
  <c r="K2984" i="6"/>
  <c r="K2985" i="6"/>
  <c r="L2985" i="6" s="1"/>
  <c r="K2986" i="6"/>
  <c r="L2986" i="6" s="1"/>
  <c r="K2987" i="6"/>
  <c r="L2987" i="6" s="1"/>
  <c r="K2988" i="6"/>
  <c r="L2988" i="6" s="1"/>
  <c r="K2989" i="6"/>
  <c r="K2990" i="6"/>
  <c r="K2991" i="6"/>
  <c r="K2992" i="6"/>
  <c r="L2992" i="6" s="1"/>
  <c r="K2993" i="6"/>
  <c r="L2993" i="6" s="1"/>
  <c r="K2994" i="6"/>
  <c r="L2994" i="6" s="1"/>
  <c r="K2995" i="6"/>
  <c r="M2995" i="6" s="1"/>
  <c r="K2996" i="6"/>
  <c r="L2996" i="6" s="1"/>
  <c r="K2997" i="6"/>
  <c r="K2998" i="6"/>
  <c r="K2999" i="6"/>
  <c r="K3000" i="6"/>
  <c r="K3001" i="6"/>
  <c r="L3001" i="6" s="1"/>
  <c r="K3002" i="6"/>
  <c r="K3003" i="6"/>
  <c r="M3003" i="6" s="1"/>
  <c r="K3004" i="6"/>
  <c r="K3005" i="6"/>
  <c r="K3006" i="6"/>
  <c r="L3006" i="6" s="1"/>
  <c r="K3007" i="6"/>
  <c r="L3007" i="6" s="1"/>
  <c r="K3008" i="6"/>
  <c r="K3009" i="6"/>
  <c r="L3009" i="6" s="1"/>
  <c r="K3010" i="6"/>
  <c r="L3010" i="6" s="1"/>
  <c r="K3011" i="6"/>
  <c r="L3011" i="6" s="1"/>
  <c r="K3012" i="6"/>
  <c r="L3012" i="6" s="1"/>
  <c r="K3013" i="6"/>
  <c r="L3013" i="6" s="1"/>
  <c r="K3014" i="6"/>
  <c r="K3015" i="6"/>
  <c r="K3016" i="6"/>
  <c r="K3017" i="6"/>
  <c r="L3017" i="6" s="1"/>
  <c r="K3018" i="6"/>
  <c r="L3018" i="6" s="1"/>
  <c r="K3019" i="6"/>
  <c r="L3019" i="6" s="1"/>
  <c r="K3020" i="6"/>
  <c r="L3020" i="6" s="1"/>
  <c r="K3021" i="6"/>
  <c r="K3022" i="6"/>
  <c r="K3023" i="6"/>
  <c r="K3024" i="6"/>
  <c r="L3024" i="6" s="1"/>
  <c r="K3025" i="6"/>
  <c r="L3025" i="6" s="1"/>
  <c r="K3026" i="6"/>
  <c r="L3026" i="6" s="1"/>
  <c r="K3027" i="6"/>
  <c r="L3027" i="6" s="1"/>
  <c r="K3028" i="6"/>
  <c r="K3029" i="6"/>
  <c r="L3029" i="6" s="1"/>
  <c r="K3030" i="6"/>
  <c r="K3031" i="6"/>
  <c r="L3031" i="6" s="1"/>
  <c r="K3032" i="6"/>
  <c r="L3032" i="6" s="1"/>
  <c r="K3033" i="6"/>
  <c r="L3033" i="6" s="1"/>
  <c r="K3034" i="6"/>
  <c r="K3035" i="6"/>
  <c r="L3035" i="6" s="1"/>
  <c r="K3036" i="6"/>
  <c r="K3037" i="6"/>
  <c r="K3038" i="6"/>
  <c r="K3039" i="6"/>
  <c r="K3040" i="6"/>
  <c r="L3040" i="6" s="1"/>
  <c r="K3041" i="6"/>
  <c r="L3041" i="6" s="1"/>
  <c r="K3042" i="6"/>
  <c r="L3042" i="6" s="1"/>
  <c r="K3043" i="6"/>
  <c r="L3043" i="6" s="1"/>
  <c r="K3044" i="6"/>
  <c r="K3045" i="6"/>
  <c r="K3046" i="6"/>
  <c r="L3046" i="6" s="1"/>
  <c r="K3047" i="6"/>
  <c r="L3047" i="6" s="1"/>
  <c r="K3048" i="6"/>
  <c r="L3048" i="6" s="1"/>
  <c r="K3049" i="6"/>
  <c r="L3049" i="6" s="1"/>
  <c r="K3050" i="6"/>
  <c r="L3050" i="6" s="1"/>
  <c r="K3051" i="6"/>
  <c r="L3051" i="6" s="1"/>
  <c r="K3052" i="6"/>
  <c r="K3053" i="6"/>
  <c r="K3054" i="6"/>
  <c r="L3054" i="6" s="1"/>
  <c r="K3055" i="6"/>
  <c r="K3056" i="6"/>
  <c r="L3056" i="6" s="1"/>
  <c r="K3057" i="6"/>
  <c r="L3057" i="6" s="1"/>
  <c r="K3058" i="6"/>
  <c r="L3058" i="6" s="1"/>
  <c r="K3059" i="6"/>
  <c r="L3059" i="6" s="1"/>
  <c r="K3060" i="6"/>
  <c r="L3060" i="6" s="1"/>
  <c r="K3061" i="6"/>
  <c r="K3062" i="6"/>
  <c r="L3062" i="6" s="1"/>
  <c r="K3063" i="6"/>
  <c r="L3063" i="6" s="1"/>
  <c r="K3064" i="6"/>
  <c r="K3065" i="6"/>
  <c r="L3065" i="6" s="1"/>
  <c r="K3066" i="6"/>
  <c r="K3067" i="6"/>
  <c r="L3067" i="6" s="1"/>
  <c r="K3068" i="6"/>
  <c r="K3069" i="6"/>
  <c r="K3070" i="6"/>
  <c r="K3071" i="6"/>
  <c r="L3071" i="6" s="1"/>
  <c r="K3072" i="6"/>
  <c r="K3073" i="6"/>
  <c r="L3073" i="6" s="1"/>
  <c r="K3074" i="6"/>
  <c r="K3075" i="6"/>
  <c r="L3075" i="6" s="1"/>
  <c r="K3076" i="6"/>
  <c r="K3077" i="6"/>
  <c r="K3078" i="6"/>
  <c r="L3078" i="6" s="1"/>
  <c r="K3079" i="6"/>
  <c r="L3079" i="6" s="1"/>
  <c r="K3080" i="6"/>
  <c r="L3080" i="6" s="1"/>
  <c r="K3081" i="6"/>
  <c r="L3081" i="6" s="1"/>
  <c r="K3082" i="6"/>
  <c r="L3082" i="6" s="1"/>
  <c r="K3083" i="6"/>
  <c r="L3083" i="6" s="1"/>
  <c r="K3084" i="6"/>
  <c r="L3084" i="6" s="1"/>
  <c r="K3085" i="6"/>
  <c r="L3085" i="6" s="1"/>
  <c r="K3086" i="6"/>
  <c r="K3087" i="6"/>
  <c r="K3088" i="6"/>
  <c r="K3089" i="6"/>
  <c r="L3089" i="6" s="1"/>
  <c r="K3090" i="6"/>
  <c r="L3090" i="6" s="1"/>
  <c r="K3091" i="6"/>
  <c r="L3091" i="6" s="1"/>
  <c r="K3092" i="6"/>
  <c r="L3092" i="6" s="1"/>
  <c r="K3093" i="6"/>
  <c r="K3094" i="6"/>
  <c r="L3094" i="6" s="1"/>
  <c r="K3095" i="6"/>
  <c r="K3096" i="6"/>
  <c r="L3096" i="6" s="1"/>
  <c r="K3097" i="6"/>
  <c r="L3097" i="6" s="1"/>
  <c r="K3098" i="6"/>
  <c r="L3098" i="6" s="1"/>
  <c r="K3099" i="6"/>
  <c r="L3099" i="6" s="1"/>
  <c r="K3100" i="6"/>
  <c r="K3101" i="6"/>
  <c r="K3102" i="6"/>
  <c r="L3102" i="6" s="1"/>
  <c r="K3103" i="6"/>
  <c r="L3103" i="6" s="1"/>
  <c r="K3104" i="6"/>
  <c r="K3105" i="6"/>
  <c r="L3105" i="6" s="1"/>
  <c r="K3106" i="6"/>
  <c r="L3106" i="6" s="1"/>
  <c r="K3107" i="6"/>
  <c r="K3108" i="6"/>
  <c r="K3109" i="6"/>
  <c r="K3110" i="6"/>
  <c r="K3111" i="6"/>
  <c r="K3112" i="6"/>
  <c r="K3113" i="6"/>
  <c r="L3113" i="6" s="1"/>
  <c r="K3114" i="6"/>
  <c r="L3114" i="6" s="1"/>
  <c r="K3115" i="6"/>
  <c r="M3115" i="6" s="1"/>
  <c r="K3116" i="6"/>
  <c r="K3117" i="6"/>
  <c r="L3117" i="6" s="1"/>
  <c r="K3118" i="6"/>
  <c r="L3118" i="6" s="1"/>
  <c r="K3119" i="6"/>
  <c r="K3120" i="6"/>
  <c r="L3120" i="6" s="1"/>
  <c r="K3121" i="6"/>
  <c r="L3121" i="6" s="1"/>
  <c r="K3122" i="6"/>
  <c r="K3123" i="6"/>
  <c r="K3124" i="6"/>
  <c r="K3125" i="6"/>
  <c r="K3126" i="6"/>
  <c r="K3127" i="6"/>
  <c r="L3127" i="6" s="1"/>
  <c r="K3128" i="6"/>
  <c r="K3129" i="6"/>
  <c r="L3129" i="6" s="1"/>
  <c r="K3130" i="6"/>
  <c r="L3130" i="6" s="1"/>
  <c r="K3131" i="6"/>
  <c r="L3131" i="6" s="1"/>
  <c r="K3132" i="6"/>
  <c r="K3133" i="6"/>
  <c r="K3134" i="6"/>
  <c r="L3134" i="6" s="1"/>
  <c r="K3135" i="6"/>
  <c r="K3136" i="6"/>
  <c r="K3137" i="6"/>
  <c r="L3137" i="6" s="1"/>
  <c r="K3138" i="6"/>
  <c r="L3138" i="6" s="1"/>
  <c r="K3139" i="6"/>
  <c r="M3139" i="6" s="1"/>
  <c r="K3140" i="6"/>
  <c r="K3141" i="6"/>
  <c r="K3142" i="6"/>
  <c r="K3143" i="6"/>
  <c r="K3144" i="6"/>
  <c r="K3145" i="6"/>
  <c r="L3145" i="6" s="1"/>
  <c r="K3146" i="6"/>
  <c r="L3146" i="6" s="1"/>
  <c r="K3147" i="6"/>
  <c r="L3147" i="6" s="1"/>
  <c r="K3148" i="6"/>
  <c r="K3149" i="6"/>
  <c r="K3150" i="6"/>
  <c r="K3151" i="6"/>
  <c r="K3152" i="6"/>
  <c r="L3152" i="6" s="1"/>
  <c r="K3153" i="6"/>
  <c r="L3153" i="6" s="1"/>
  <c r="K3154" i="6"/>
  <c r="L3154" i="6" s="1"/>
  <c r="K3155" i="6"/>
  <c r="K3156" i="6"/>
  <c r="K3157" i="6"/>
  <c r="L3157" i="6" s="1"/>
  <c r="K3158" i="6"/>
  <c r="L3158" i="6" s="1"/>
  <c r="K3159" i="6"/>
  <c r="K3160" i="6"/>
  <c r="L3160" i="6" s="1"/>
  <c r="K3161" i="6"/>
  <c r="L3161" i="6" s="1"/>
  <c r="K3162" i="6"/>
  <c r="K3163" i="6"/>
  <c r="L3163" i="6" s="1"/>
  <c r="K3164" i="6"/>
  <c r="K3165" i="6"/>
  <c r="K3166" i="6"/>
  <c r="K3167" i="6"/>
  <c r="K3168" i="6"/>
  <c r="K3169" i="6"/>
  <c r="L3169" i="6" s="1"/>
  <c r="K3170" i="6"/>
  <c r="K3171" i="6"/>
  <c r="L3171" i="6" s="1"/>
  <c r="K3172" i="6"/>
  <c r="K3173" i="6"/>
  <c r="K3174" i="6"/>
  <c r="L3174" i="6" s="1"/>
  <c r="K3175" i="6"/>
  <c r="K3176" i="6"/>
  <c r="L3176" i="6" s="1"/>
  <c r="K3177" i="6"/>
  <c r="L3177" i="6" s="1"/>
  <c r="K3178" i="6"/>
  <c r="K3179" i="6"/>
  <c r="L3179" i="6" s="1"/>
  <c r="K3180" i="6"/>
  <c r="L3180" i="6" s="1"/>
  <c r="K3181" i="6"/>
  <c r="L3181" i="6" s="1"/>
  <c r="K3182" i="6"/>
  <c r="K3183" i="6"/>
  <c r="K3184" i="6"/>
  <c r="L3184" i="6" s="1"/>
  <c r="K3185" i="6"/>
  <c r="L3185" i="6" s="1"/>
  <c r="K3186" i="6"/>
  <c r="L3186" i="6" s="1"/>
  <c r="K3187" i="6"/>
  <c r="K3188" i="6"/>
  <c r="K3189" i="6"/>
  <c r="K3190" i="6"/>
  <c r="L3190" i="6" s="1"/>
  <c r="K3191" i="6"/>
  <c r="L3191" i="6" s="1"/>
  <c r="K3192" i="6"/>
  <c r="K3193" i="6"/>
  <c r="L3193" i="6" s="1"/>
  <c r="K3194" i="6"/>
  <c r="K3195" i="6"/>
  <c r="M3195" i="6" s="1"/>
  <c r="K3196" i="6"/>
  <c r="K3197" i="6"/>
  <c r="L3197" i="6" s="1"/>
  <c r="K3198" i="6"/>
  <c r="K3199" i="6"/>
  <c r="K3200" i="6"/>
  <c r="L3200" i="6" s="1"/>
  <c r="K3201" i="6"/>
  <c r="L3201" i="6" s="1"/>
  <c r="K3202" i="6"/>
  <c r="L3202" i="6" s="1"/>
  <c r="K3203" i="6"/>
  <c r="K3204" i="6"/>
  <c r="L3204" i="6" s="1"/>
  <c r="K3205" i="6"/>
  <c r="L3205" i="6" s="1"/>
  <c r="K3206" i="6"/>
  <c r="L3206" i="6" s="1"/>
  <c r="K3207" i="6"/>
  <c r="K3208" i="6"/>
  <c r="K3209" i="6"/>
  <c r="L3209" i="6" s="1"/>
  <c r="K3210" i="6"/>
  <c r="L3210" i="6" s="1"/>
  <c r="K3211" i="6"/>
  <c r="L3211" i="6" s="1"/>
  <c r="K3212" i="6"/>
  <c r="K3213" i="6"/>
  <c r="K3214" i="6"/>
  <c r="K3215" i="6"/>
  <c r="K3216" i="6"/>
  <c r="L3216" i="6" s="1"/>
  <c r="K3217" i="6"/>
  <c r="L3217" i="6" s="1"/>
  <c r="K3218" i="6"/>
  <c r="L3218" i="6" s="1"/>
  <c r="K3219" i="6"/>
  <c r="L3219" i="6" s="1"/>
  <c r="K3220" i="6"/>
  <c r="L3220" i="6" s="1"/>
  <c r="K3221" i="6"/>
  <c r="K3222" i="6"/>
  <c r="L3222" i="6" s="1"/>
  <c r="K3223" i="6"/>
  <c r="K3224" i="6"/>
  <c r="L3224" i="6" s="1"/>
  <c r="K3225" i="6"/>
  <c r="L3225" i="6" s="1"/>
  <c r="K3226" i="6"/>
  <c r="L3226" i="6" s="1"/>
  <c r="K3227" i="6"/>
  <c r="L3227" i="6" s="1"/>
  <c r="K3228" i="6"/>
  <c r="K3229" i="6"/>
  <c r="K3230" i="6"/>
  <c r="K3231" i="6"/>
  <c r="K3232" i="6"/>
  <c r="K3233" i="6"/>
  <c r="L3233" i="6" s="1"/>
  <c r="K3234" i="6"/>
  <c r="L3234" i="6" s="1"/>
  <c r="K3235" i="6"/>
  <c r="K3236" i="6"/>
  <c r="K3237" i="6"/>
  <c r="L3237" i="6" s="1"/>
  <c r="K3238" i="6"/>
  <c r="L3238" i="6" s="1"/>
  <c r="K3239" i="6"/>
  <c r="K3240" i="6"/>
  <c r="K3241" i="6"/>
  <c r="L3241" i="6" s="1"/>
  <c r="K3242" i="6"/>
  <c r="L3242" i="6" s="1"/>
  <c r="K3243" i="6"/>
  <c r="L3243" i="6" s="1"/>
  <c r="K3244" i="6"/>
  <c r="K3245" i="6"/>
  <c r="K3246" i="6"/>
  <c r="K3247" i="6"/>
  <c r="L3247" i="6" s="1"/>
  <c r="K3248" i="6"/>
  <c r="L3248" i="6" s="1"/>
  <c r="K3249" i="6"/>
  <c r="L3249" i="6" s="1"/>
  <c r="K3250" i="6"/>
  <c r="L3250" i="6" s="1"/>
  <c r="K3251" i="6"/>
  <c r="K3252" i="6"/>
  <c r="K3253" i="6"/>
  <c r="K3254" i="6"/>
  <c r="K3255" i="6"/>
  <c r="K3256" i="6"/>
  <c r="K3257" i="6"/>
  <c r="L3257" i="6" s="1"/>
  <c r="K3258" i="6"/>
  <c r="L3258" i="6" s="1"/>
  <c r="K3259" i="6"/>
  <c r="L3259" i="6" s="1"/>
  <c r="K3260" i="6"/>
  <c r="K3261" i="6"/>
  <c r="K3262" i="6"/>
  <c r="K3263" i="6"/>
  <c r="L3263" i="6" s="1"/>
  <c r="K3264" i="6"/>
  <c r="L3264" i="6" s="1"/>
  <c r="K3265" i="6"/>
  <c r="L3265" i="6" s="1"/>
  <c r="K3266" i="6"/>
  <c r="L3266" i="6" s="1"/>
  <c r="K3267" i="6"/>
  <c r="L3267" i="6" s="1"/>
  <c r="K3268" i="6"/>
  <c r="K3269" i="6"/>
  <c r="K3270" i="6"/>
  <c r="K3271" i="6"/>
  <c r="K3272" i="6"/>
  <c r="L3272" i="6" s="1"/>
  <c r="K3273" i="6"/>
  <c r="L3273" i="6" s="1"/>
  <c r="K3274" i="6"/>
  <c r="K3275" i="6"/>
  <c r="K3276" i="6"/>
  <c r="K3277" i="6"/>
  <c r="K3278" i="6"/>
  <c r="K3279" i="6"/>
  <c r="K3280" i="6"/>
  <c r="K3281" i="6"/>
  <c r="L3281" i="6" s="1"/>
  <c r="K3282" i="6"/>
  <c r="L3282" i="6" s="1"/>
  <c r="K3283" i="6"/>
  <c r="L3283" i="6" s="1"/>
  <c r="K3284" i="6"/>
  <c r="K3285" i="6"/>
  <c r="K3286" i="6"/>
  <c r="K3287" i="6"/>
  <c r="K3288" i="6"/>
  <c r="L3288" i="6" s="1"/>
  <c r="K3289" i="6"/>
  <c r="L3289" i="6" s="1"/>
  <c r="K3290" i="6"/>
  <c r="L3290" i="6" s="1"/>
  <c r="K3291" i="6"/>
  <c r="K3292" i="6"/>
  <c r="K3293" i="6"/>
  <c r="K3294" i="6"/>
  <c r="K3295" i="6"/>
  <c r="K3296" i="6"/>
  <c r="L3296" i="6" s="1"/>
  <c r="K3297" i="6"/>
  <c r="L3297" i="6" s="1"/>
  <c r="K3298" i="6"/>
  <c r="K3299" i="6"/>
  <c r="L3299" i="6" s="1"/>
  <c r="K3300" i="6"/>
  <c r="K3301" i="6"/>
  <c r="K3302" i="6"/>
  <c r="L3302" i="6" s="1"/>
  <c r="K3303" i="6"/>
  <c r="L3303" i="6" s="1"/>
  <c r="K3304" i="6"/>
  <c r="L3304" i="6" s="1"/>
  <c r="K3305" i="6"/>
  <c r="L3305" i="6" s="1"/>
  <c r="K3306" i="6"/>
  <c r="K3307" i="6"/>
  <c r="L3307" i="6" s="1"/>
  <c r="K3308" i="6"/>
  <c r="L3308" i="6" s="1"/>
  <c r="K3309" i="6"/>
  <c r="K3310" i="6"/>
  <c r="K3311" i="6"/>
  <c r="K3312" i="6"/>
  <c r="K3313" i="6"/>
  <c r="L3313" i="6" s="1"/>
  <c r="K3314" i="6"/>
  <c r="L3314" i="6" s="1"/>
  <c r="K3315" i="6"/>
  <c r="L3315" i="6" s="1"/>
  <c r="K3316" i="6"/>
  <c r="K3317" i="6"/>
  <c r="K3318" i="6"/>
  <c r="K3319" i="6"/>
  <c r="L3319" i="6" s="1"/>
  <c r="K3320" i="6"/>
  <c r="K3321" i="6"/>
  <c r="L3321" i="6" s="1"/>
  <c r="K3322" i="6"/>
  <c r="L3322" i="6" s="1"/>
  <c r="K3323" i="6"/>
  <c r="M3323" i="6" s="1"/>
  <c r="K3324" i="6"/>
  <c r="K3325" i="6"/>
  <c r="K3326" i="6"/>
  <c r="L3326" i="6" s="1"/>
  <c r="K3327" i="6"/>
  <c r="K3328" i="6"/>
  <c r="L3328" i="6" s="1"/>
  <c r="K3329" i="6"/>
  <c r="L3329" i="6" s="1"/>
  <c r="K3330" i="6"/>
  <c r="K3331" i="6"/>
  <c r="L3331" i="6" s="1"/>
  <c r="K3332" i="6"/>
  <c r="K3333" i="6"/>
  <c r="K3334" i="6"/>
  <c r="K3335" i="6"/>
  <c r="K3336" i="6"/>
  <c r="L3336" i="6" s="1"/>
  <c r="K3337" i="6"/>
  <c r="L3337" i="6" s="1"/>
  <c r="K3338" i="6"/>
  <c r="K3339" i="6"/>
  <c r="L3339" i="6" s="1"/>
  <c r="K3340" i="6"/>
  <c r="K3341" i="6"/>
  <c r="K3342" i="6"/>
  <c r="K3343" i="6"/>
  <c r="L3343" i="6" s="1"/>
  <c r="K3344" i="6"/>
  <c r="L3344" i="6" s="1"/>
  <c r="K3345" i="6"/>
  <c r="L3345" i="6" s="1"/>
  <c r="K3346" i="6"/>
  <c r="K3347" i="6"/>
  <c r="L3347" i="6" s="1"/>
  <c r="K3348" i="6"/>
  <c r="L3348" i="6" s="1"/>
  <c r="K3349" i="6"/>
  <c r="L3349" i="6" s="1"/>
  <c r="K3350" i="6"/>
  <c r="L3350" i="6" s="1"/>
  <c r="K3351" i="6"/>
  <c r="K3352" i="6"/>
  <c r="K3353" i="6"/>
  <c r="L3353" i="6" s="1"/>
  <c r="K3354" i="6"/>
  <c r="L3354" i="6" s="1"/>
  <c r="K3355" i="6"/>
  <c r="L3355" i="6" s="1"/>
  <c r="K3356" i="6"/>
  <c r="K3357" i="6"/>
  <c r="K3358" i="6"/>
  <c r="L3358" i="6" s="1"/>
  <c r="K3359" i="6"/>
  <c r="K3360" i="6"/>
  <c r="L3360" i="6" s="1"/>
  <c r="K3361" i="6"/>
  <c r="L3361" i="6" s="1"/>
  <c r="K3362" i="6"/>
  <c r="K3363" i="6"/>
  <c r="L3363" i="6" s="1"/>
  <c r="K3364" i="6"/>
  <c r="K3365" i="6"/>
  <c r="L3365" i="6" s="1"/>
  <c r="K3366" i="6"/>
  <c r="K3367" i="6"/>
  <c r="L3367" i="6" s="1"/>
  <c r="K3368" i="6"/>
  <c r="L3368" i="6" s="1"/>
  <c r="K3369" i="6"/>
  <c r="L3369" i="6" s="1"/>
  <c r="K3370" i="6"/>
  <c r="K3371" i="6"/>
  <c r="L3371" i="6" s="1"/>
  <c r="K3372" i="6"/>
  <c r="K3373" i="6"/>
  <c r="K3374" i="6"/>
  <c r="L3374" i="6" s="1"/>
  <c r="K3375" i="6"/>
  <c r="L3375" i="6" s="1"/>
  <c r="K3376" i="6"/>
  <c r="K3377" i="6"/>
  <c r="L3377" i="6" s="1"/>
  <c r="K3378" i="6"/>
  <c r="L3378" i="6" s="1"/>
  <c r="K3379" i="6"/>
  <c r="K3380" i="6"/>
  <c r="K3381" i="6"/>
  <c r="K3382" i="6"/>
  <c r="K3383" i="6"/>
  <c r="K3384" i="6"/>
  <c r="L3384" i="6" s="1"/>
  <c r="K3385" i="6"/>
  <c r="L3385" i="6" s="1"/>
  <c r="K3386" i="6"/>
  <c r="K3387" i="6"/>
  <c r="L3387" i="6" s="1"/>
  <c r="K3388" i="6"/>
  <c r="K3389" i="6"/>
  <c r="K3390" i="6"/>
  <c r="K3391" i="6"/>
  <c r="L3391" i="6" s="1"/>
  <c r="K3392" i="6"/>
  <c r="K3393" i="6"/>
  <c r="L3393" i="6" s="1"/>
  <c r="K3394" i="6"/>
  <c r="L3394" i="6" s="1"/>
  <c r="K3395" i="6"/>
  <c r="L3395" i="6" s="1"/>
  <c r="K3396" i="6"/>
  <c r="K3397" i="6"/>
  <c r="L3397" i="6" s="1"/>
  <c r="K3398" i="6"/>
  <c r="L3398" i="6" s="1"/>
  <c r="K3399" i="6"/>
  <c r="K3400" i="6"/>
  <c r="K3401" i="6"/>
  <c r="L3401" i="6" s="1"/>
  <c r="K3402" i="6"/>
  <c r="K3403" i="6"/>
  <c r="L3403" i="6" s="1"/>
  <c r="K3404" i="6"/>
  <c r="K3405" i="6"/>
  <c r="K3406" i="6"/>
  <c r="L3406" i="6" s="1"/>
  <c r="K3407" i="6"/>
  <c r="L3407" i="6" s="1"/>
  <c r="K3408" i="6"/>
  <c r="L3408" i="6" s="1"/>
  <c r="K3409" i="6"/>
  <c r="L3409" i="6" s="1"/>
  <c r="K3410" i="6"/>
  <c r="K3411" i="6"/>
  <c r="K3412" i="6"/>
  <c r="L3412" i="6" s="1"/>
  <c r="K3413" i="6"/>
  <c r="K3414" i="6"/>
  <c r="K3415" i="6"/>
  <c r="K3416" i="6"/>
  <c r="L3416" i="6" s="1"/>
  <c r="K3417" i="6"/>
  <c r="L3417" i="6" s="1"/>
  <c r="K3418" i="6"/>
  <c r="L3418" i="6" s="1"/>
  <c r="K3419" i="6"/>
  <c r="K3420" i="6"/>
  <c r="K3421" i="6"/>
  <c r="L3421" i="6" s="1"/>
  <c r="K3422" i="6"/>
  <c r="L3422" i="6" s="1"/>
  <c r="K3423" i="6"/>
  <c r="K3424" i="6"/>
  <c r="L3424" i="6" s="1"/>
  <c r="K3425" i="6"/>
  <c r="L3425" i="6" s="1"/>
  <c r="K3426" i="6"/>
  <c r="K3427" i="6"/>
  <c r="L3427" i="6" s="1"/>
  <c r="K3428" i="6"/>
  <c r="K3429" i="6"/>
  <c r="K3430" i="6"/>
  <c r="K3431" i="6"/>
  <c r="K3432" i="6"/>
  <c r="L3432" i="6" s="1"/>
  <c r="K3433" i="6"/>
  <c r="L3433" i="6" s="1"/>
  <c r="K3434" i="6"/>
  <c r="L3434" i="6" s="1"/>
  <c r="K3435" i="6"/>
  <c r="K3436" i="6"/>
  <c r="K3437" i="6"/>
  <c r="K3438" i="6"/>
  <c r="K3439" i="6"/>
  <c r="L3439" i="6" s="1"/>
  <c r="K3440" i="6"/>
  <c r="K3441" i="6"/>
  <c r="L3441" i="6" s="1"/>
  <c r="K3442" i="6"/>
  <c r="K3443" i="6"/>
  <c r="L3443" i="6" s="1"/>
  <c r="K3444" i="6"/>
  <c r="K3445" i="6"/>
  <c r="L3445" i="6" s="1"/>
  <c r="K3446" i="6"/>
  <c r="K3447" i="6"/>
  <c r="K3448" i="6"/>
  <c r="L3448" i="6" s="1"/>
  <c r="K3449" i="6"/>
  <c r="L3449" i="6" s="1"/>
  <c r="K3450" i="6"/>
  <c r="L3450" i="6" s="1"/>
  <c r="K3451" i="6"/>
  <c r="L3451" i="6" s="1"/>
  <c r="K3452" i="6"/>
  <c r="K3453" i="6"/>
  <c r="K3454" i="6"/>
  <c r="K3455" i="6"/>
  <c r="K3456" i="6"/>
  <c r="K3457" i="6"/>
  <c r="L3457" i="6" s="1"/>
  <c r="K3458" i="6"/>
  <c r="K3459" i="6"/>
  <c r="K3460" i="6"/>
  <c r="L3460" i="6" s="1"/>
  <c r="K3461" i="6"/>
  <c r="K3462" i="6"/>
  <c r="L3462" i="6" s="1"/>
  <c r="K3463" i="6"/>
  <c r="K3464" i="6"/>
  <c r="K3465" i="6"/>
  <c r="L3465" i="6" s="1"/>
  <c r="K3466" i="6"/>
  <c r="L3466" i="6" s="1"/>
  <c r="K3467" i="6"/>
  <c r="L3467" i="6" s="1"/>
  <c r="K3468" i="6"/>
  <c r="K3469" i="6"/>
  <c r="L3469" i="6" s="1"/>
  <c r="K3470" i="6"/>
  <c r="K3471" i="6"/>
  <c r="K3472" i="6"/>
  <c r="L3472" i="6" s="1"/>
  <c r="K3473" i="6"/>
  <c r="L3473" i="6" s="1"/>
  <c r="K3474" i="6"/>
  <c r="L3474" i="6" s="1"/>
  <c r="K3475" i="6"/>
  <c r="K3476" i="6"/>
  <c r="L3476" i="6" s="1"/>
  <c r="K3477" i="6"/>
  <c r="K3478" i="6"/>
  <c r="K3479" i="6"/>
  <c r="L3479" i="6" s="1"/>
  <c r="K3480" i="6"/>
  <c r="L3480" i="6" s="1"/>
  <c r="K3481" i="6"/>
  <c r="L3481" i="6" s="1"/>
  <c r="K3482" i="6"/>
  <c r="K3483" i="6"/>
  <c r="L3483" i="6" s="1"/>
  <c r="K3484" i="6"/>
  <c r="K3485" i="6"/>
  <c r="M3485" i="6" s="1"/>
  <c r="K3486" i="6"/>
  <c r="L3486" i="6" s="1"/>
  <c r="K3487" i="6"/>
  <c r="K3488" i="6"/>
  <c r="L3488" i="6" s="1"/>
  <c r="K3489" i="6"/>
  <c r="L3489" i="6" s="1"/>
  <c r="K3490" i="6"/>
  <c r="L3490" i="6" s="1"/>
  <c r="K3491" i="6"/>
  <c r="L3491" i="6" s="1"/>
  <c r="K3492" i="6"/>
  <c r="K3493" i="6"/>
  <c r="K3494" i="6"/>
  <c r="K3495" i="6"/>
  <c r="K3496" i="6"/>
  <c r="L3496" i="6" s="1"/>
  <c r="K3497" i="6"/>
  <c r="L3497" i="6" s="1"/>
  <c r="K3498" i="6"/>
  <c r="K3499" i="6"/>
  <c r="L3499" i="6" s="1"/>
  <c r="K3500" i="6"/>
  <c r="L3500" i="6" s="1"/>
  <c r="K3501" i="6"/>
  <c r="K3502" i="6"/>
  <c r="L3502" i="6" s="1"/>
  <c r="K3503" i="6"/>
  <c r="L3503" i="6" s="1"/>
  <c r="K3504" i="6"/>
  <c r="K3505" i="6"/>
  <c r="L3505" i="6" s="1"/>
  <c r="K3506" i="6"/>
  <c r="L3506" i="6" s="1"/>
  <c r="K3507" i="6"/>
  <c r="L3507" i="6" s="1"/>
  <c r="K3508" i="6"/>
  <c r="L3508" i="6" s="1"/>
  <c r="K3509" i="6"/>
  <c r="K3510" i="6"/>
  <c r="K3511" i="6"/>
  <c r="K3512" i="6"/>
  <c r="L3512" i="6" s="1"/>
  <c r="K3513" i="6"/>
  <c r="L3513" i="6" s="1"/>
  <c r="K3514" i="6"/>
  <c r="K3515" i="6"/>
  <c r="M3515" i="6" s="1"/>
  <c r="K3516" i="6"/>
  <c r="K3517" i="6"/>
  <c r="K3518" i="6"/>
  <c r="L3518" i="6" s="1"/>
  <c r="K3519" i="6"/>
  <c r="K3520" i="6"/>
  <c r="K3521" i="6"/>
  <c r="L3521" i="6" s="1"/>
  <c r="K3522" i="6"/>
  <c r="L3522" i="6" s="1"/>
  <c r="K3523" i="6"/>
  <c r="K3524" i="6"/>
  <c r="K3525" i="6"/>
  <c r="L3525" i="6" s="1"/>
  <c r="K3526" i="6"/>
  <c r="L3526" i="6" s="1"/>
  <c r="K3527" i="6"/>
  <c r="K3528" i="6"/>
  <c r="K3529" i="6"/>
  <c r="L3529" i="6" s="1"/>
  <c r="K3530" i="6"/>
  <c r="L3530" i="6" s="1"/>
  <c r="K3531" i="6"/>
  <c r="L3531" i="6" s="1"/>
  <c r="K3532" i="6"/>
  <c r="L3532" i="6" s="1"/>
  <c r="K3533" i="6"/>
  <c r="K3534" i="6"/>
  <c r="L3534" i="6" s="1"/>
  <c r="K3535" i="6"/>
  <c r="K3536" i="6"/>
  <c r="L3536" i="6" s="1"/>
  <c r="K3537" i="6"/>
  <c r="L3537" i="6" s="1"/>
  <c r="K3538" i="6"/>
  <c r="K3539" i="6"/>
  <c r="L3539" i="6" s="1"/>
  <c r="K3540" i="6"/>
  <c r="K3541" i="6"/>
  <c r="K3542" i="6"/>
  <c r="K3543" i="6"/>
  <c r="L3543" i="6" s="1"/>
  <c r="K3544" i="6"/>
  <c r="L3544" i="6" s="1"/>
  <c r="K3545" i="6"/>
  <c r="L3545" i="6" s="1"/>
  <c r="K3546" i="6"/>
  <c r="K3547" i="6"/>
  <c r="L3547" i="6" s="1"/>
  <c r="K3548" i="6"/>
  <c r="L3548" i="6" s="1"/>
  <c r="K3549" i="6"/>
  <c r="L3549" i="6" s="1"/>
  <c r="K3550" i="6"/>
  <c r="K3551" i="6"/>
  <c r="K3552" i="6"/>
  <c r="L3552" i="6" s="1"/>
  <c r="K3553" i="6"/>
  <c r="L3553" i="6" s="1"/>
  <c r="K3554" i="6"/>
  <c r="K3555" i="6"/>
  <c r="L3555" i="6" s="1"/>
  <c r="K3556" i="6"/>
  <c r="K3557" i="6"/>
  <c r="K3558" i="6"/>
  <c r="K3559" i="6"/>
  <c r="K3560" i="6"/>
  <c r="L3560" i="6" s="1"/>
  <c r="K3561" i="6"/>
  <c r="L3561" i="6" s="1"/>
  <c r="K3562" i="6"/>
  <c r="K3563" i="6"/>
  <c r="L3563" i="6" s="1"/>
  <c r="K3564" i="6"/>
  <c r="K3565" i="6"/>
  <c r="K3566" i="6"/>
  <c r="K3567" i="6"/>
  <c r="L3567" i="6" s="1"/>
  <c r="K3568" i="6"/>
  <c r="K3569" i="6"/>
  <c r="L3569" i="6" s="1"/>
  <c r="K3570" i="6"/>
  <c r="L3570" i="6" s="1"/>
  <c r="K3571" i="6"/>
  <c r="L3571" i="6" s="1"/>
  <c r="K3572" i="6"/>
  <c r="K3573" i="6"/>
  <c r="L3573" i="6" s="1"/>
  <c r="K3574" i="6"/>
  <c r="L3574" i="6" s="1"/>
  <c r="K3575" i="6"/>
  <c r="L3575" i="6" s="1"/>
  <c r="K3576" i="6"/>
  <c r="L3576" i="6" s="1"/>
  <c r="K3577" i="6"/>
  <c r="L3577" i="6" s="1"/>
  <c r="K3578" i="6"/>
  <c r="L3578" i="6" s="1"/>
  <c r="K3579" i="6"/>
  <c r="L3579" i="6" s="1"/>
  <c r="K3580" i="6"/>
  <c r="K3581" i="6"/>
  <c r="L3581" i="6" s="1"/>
  <c r="K3582" i="6"/>
  <c r="L3582" i="6" s="1"/>
  <c r="K3583" i="6"/>
  <c r="K3584" i="6"/>
  <c r="K3585" i="6"/>
  <c r="L3585" i="6" s="1"/>
  <c r="K3586" i="6"/>
  <c r="K3587" i="6"/>
  <c r="K3588" i="6"/>
  <c r="L3588" i="6" s="1"/>
  <c r="K3589" i="6"/>
  <c r="K3590" i="6"/>
  <c r="K3591" i="6"/>
  <c r="K3592" i="6"/>
  <c r="K3593" i="6"/>
  <c r="L3593" i="6" s="1"/>
  <c r="K3594" i="6"/>
  <c r="L3594" i="6" s="1"/>
  <c r="K3595" i="6"/>
  <c r="L3595" i="6" s="1"/>
  <c r="K3596" i="6"/>
  <c r="K3597" i="6"/>
  <c r="L3597" i="6" s="1"/>
  <c r="K3598" i="6"/>
  <c r="L3598" i="6" s="1"/>
  <c r="K3599" i="6"/>
  <c r="K3600" i="6"/>
  <c r="L3600" i="6" s="1"/>
  <c r="K3601" i="6"/>
  <c r="L3601" i="6" s="1"/>
  <c r="K3602" i="6"/>
  <c r="L3602" i="6" s="1"/>
  <c r="K3603" i="6"/>
  <c r="L3603" i="6" s="1"/>
  <c r="K3604" i="6"/>
  <c r="K3605" i="6"/>
  <c r="K3606" i="6"/>
  <c r="L3606" i="6" s="1"/>
  <c r="K3607" i="6"/>
  <c r="K3608" i="6"/>
  <c r="L3608" i="6" s="1"/>
  <c r="K3609" i="6"/>
  <c r="L3609" i="6" s="1"/>
  <c r="K3610" i="6"/>
  <c r="K3611" i="6"/>
  <c r="L3611" i="6" s="1"/>
  <c r="K3612" i="6"/>
  <c r="L3612" i="6" s="1"/>
  <c r="K3613" i="6"/>
  <c r="K3614" i="6"/>
  <c r="K3615" i="6"/>
  <c r="K3616" i="6"/>
  <c r="L3616" i="6" s="1"/>
  <c r="K3617" i="6"/>
  <c r="L3617" i="6" s="1"/>
  <c r="K3618" i="6"/>
  <c r="L3618" i="6" s="1"/>
  <c r="K3619" i="6"/>
  <c r="L3619" i="6" s="1"/>
  <c r="K3620" i="6"/>
  <c r="K3621" i="6"/>
  <c r="M3621" i="6" s="1"/>
  <c r="K3622" i="6"/>
  <c r="L3622" i="6" s="1"/>
  <c r="K3623" i="6"/>
  <c r="K3624" i="6"/>
  <c r="L3624" i="6" s="1"/>
  <c r="K3625" i="6"/>
  <c r="L3625" i="6" s="1"/>
  <c r="K3626" i="6"/>
  <c r="K3627" i="6"/>
  <c r="L3627" i="6" s="1"/>
  <c r="K3628" i="6"/>
  <c r="K3629" i="6"/>
  <c r="K3630" i="6"/>
  <c r="L3630" i="6" s="1"/>
  <c r="K3631" i="6"/>
  <c r="L3631" i="6" s="1"/>
  <c r="K3632" i="6"/>
  <c r="K3633" i="6"/>
  <c r="L3633" i="6" s="1"/>
  <c r="K3634" i="6"/>
  <c r="L3634" i="6" s="1"/>
  <c r="K3635" i="6"/>
  <c r="L3635" i="6" s="1"/>
  <c r="K3636" i="6"/>
  <c r="L3636" i="6" s="1"/>
  <c r="K3637" i="6"/>
  <c r="K3638" i="6"/>
  <c r="K3639" i="6"/>
  <c r="L3639" i="6" s="1"/>
  <c r="K3640" i="6"/>
  <c r="L3640" i="6" s="1"/>
  <c r="K3641" i="6"/>
  <c r="L3641" i="6" s="1"/>
  <c r="K3642" i="6"/>
  <c r="L3642" i="6" s="1"/>
  <c r="K3643" i="6"/>
  <c r="M3643" i="6" s="1"/>
  <c r="K3644" i="6"/>
  <c r="K3645" i="6"/>
  <c r="K3646" i="6"/>
  <c r="K3647" i="6"/>
  <c r="K3648" i="6"/>
  <c r="K3649" i="6"/>
  <c r="L3649" i="6" s="1"/>
  <c r="K3650" i="6"/>
  <c r="L3650" i="6" s="1"/>
  <c r="K3651" i="6"/>
  <c r="K3652" i="6"/>
  <c r="K3653" i="6"/>
  <c r="L3653" i="6" s="1"/>
  <c r="K3654" i="6"/>
  <c r="L3654" i="6" s="1"/>
  <c r="K3655" i="6"/>
  <c r="L3655" i="6" s="1"/>
  <c r="K3656" i="6"/>
  <c r="K3657" i="6"/>
  <c r="L3657" i="6" s="1"/>
  <c r="K3658" i="6"/>
  <c r="L3658" i="6" s="1"/>
  <c r="K3659" i="6"/>
  <c r="L3659" i="6" s="1"/>
  <c r="K3660" i="6"/>
  <c r="K3661" i="6"/>
  <c r="K3662" i="6"/>
  <c r="K3663" i="6"/>
  <c r="L3663" i="6" s="1"/>
  <c r="K3664" i="6"/>
  <c r="L3664" i="6" s="1"/>
  <c r="K3665" i="6"/>
  <c r="L3665" i="6" s="1"/>
  <c r="K3666" i="6"/>
  <c r="L3666" i="6" s="1"/>
  <c r="K3667" i="6"/>
  <c r="L3667" i="6" s="1"/>
  <c r="K3668" i="6"/>
  <c r="L3668" i="6" s="1"/>
  <c r="K3669" i="6"/>
  <c r="K3670" i="6"/>
  <c r="L3670" i="6" s="1"/>
  <c r="K3671" i="6"/>
  <c r="L3671" i="6" s="1"/>
  <c r="K3672" i="6"/>
  <c r="L3672" i="6" s="1"/>
  <c r="K3673" i="6"/>
  <c r="L3673" i="6" s="1"/>
  <c r="K3674" i="6"/>
  <c r="K3675" i="6"/>
  <c r="L3675" i="6" s="1"/>
  <c r="K3676" i="6"/>
  <c r="L3676" i="6" s="1"/>
  <c r="K3677" i="6"/>
  <c r="L3677" i="6" s="1"/>
  <c r="K3678" i="6"/>
  <c r="K3679" i="6"/>
  <c r="K3680" i="6"/>
  <c r="L3680" i="6" s="1"/>
  <c r="K3681" i="6"/>
  <c r="L3681" i="6" s="1"/>
  <c r="K3682" i="6"/>
  <c r="L3682" i="6" s="1"/>
  <c r="K3683" i="6"/>
  <c r="L3683" i="6" s="1"/>
  <c r="K3684" i="6"/>
  <c r="K3685" i="6"/>
  <c r="K3686" i="6"/>
  <c r="L3686" i="6" s="1"/>
  <c r="K3687" i="6"/>
  <c r="K3688" i="6"/>
  <c r="L3688" i="6" s="1"/>
  <c r="K3689" i="6"/>
  <c r="L3689" i="6" s="1"/>
  <c r="K3690" i="6"/>
  <c r="L3690" i="6" s="1"/>
  <c r="K3691" i="6"/>
  <c r="K3692" i="6"/>
  <c r="L3692" i="6" s="1"/>
  <c r="K3693" i="6"/>
  <c r="K3694" i="6"/>
  <c r="L3694" i="6" s="1"/>
  <c r="K3695" i="6"/>
  <c r="K3696" i="6"/>
  <c r="K3697" i="6"/>
  <c r="L3697" i="6" s="1"/>
  <c r="K3698" i="6"/>
  <c r="L3698" i="6" s="1"/>
  <c r="K3699" i="6"/>
  <c r="L3699" i="6" s="1"/>
  <c r="K3700" i="6"/>
  <c r="K3701" i="6"/>
  <c r="L3701" i="6" s="1"/>
  <c r="K3702" i="6"/>
  <c r="K3703" i="6"/>
  <c r="L3703" i="6" s="1"/>
  <c r="K3704" i="6"/>
  <c r="L3704" i="6" s="1"/>
  <c r="K3705" i="6"/>
  <c r="L3705" i="6" s="1"/>
  <c r="K3706" i="6"/>
  <c r="K3707" i="6"/>
  <c r="L3707" i="6" s="1"/>
  <c r="K3708" i="6"/>
  <c r="K3709" i="6"/>
  <c r="L3709" i="6" s="1"/>
  <c r="K3710" i="6"/>
  <c r="K3711" i="6"/>
  <c r="L3711" i="6" s="1"/>
  <c r="K3712" i="6"/>
  <c r="K3713" i="6"/>
  <c r="L3713" i="6" s="1"/>
  <c r="K3714" i="6"/>
  <c r="L3714" i="6" s="1"/>
  <c r="K3715" i="6"/>
  <c r="L3715" i="6" s="1"/>
  <c r="K3716" i="6"/>
  <c r="K3717" i="6"/>
  <c r="K3718" i="6"/>
  <c r="L3718" i="6" s="1"/>
  <c r="K3719" i="6"/>
  <c r="K3720" i="6"/>
  <c r="K3721" i="6"/>
  <c r="L3721" i="6" s="1"/>
  <c r="K3722" i="6"/>
  <c r="L3722" i="6" s="1"/>
  <c r="K3723" i="6"/>
  <c r="L3723" i="6" s="1"/>
  <c r="K3724" i="6"/>
  <c r="L3724" i="6" s="1"/>
  <c r="K3725" i="6"/>
  <c r="L3725" i="6" s="1"/>
  <c r="K3726" i="6"/>
  <c r="L3726" i="6" s="1"/>
  <c r="K3727" i="6"/>
  <c r="L3727" i="6" s="1"/>
  <c r="K3728" i="6"/>
  <c r="L3728" i="6" s="1"/>
  <c r="K3729" i="6"/>
  <c r="L3729" i="6" s="1"/>
  <c r="K3730" i="6"/>
  <c r="K3731" i="6"/>
  <c r="K3732" i="6"/>
  <c r="K3733" i="6"/>
  <c r="K3734" i="6"/>
  <c r="L3734" i="6" s="1"/>
  <c r="K3735" i="6"/>
  <c r="K3736" i="6"/>
  <c r="L3736" i="6" s="1"/>
  <c r="K3737" i="6"/>
  <c r="L3737" i="6" s="1"/>
  <c r="K3738" i="6"/>
  <c r="L3738" i="6" s="1"/>
  <c r="K3739" i="6"/>
  <c r="L3739" i="6" s="1"/>
  <c r="K3740" i="6"/>
  <c r="K3741" i="6"/>
  <c r="K3742" i="6"/>
  <c r="K3743" i="6"/>
  <c r="K3744" i="6"/>
  <c r="L3744" i="6" s="1"/>
  <c r="K3745" i="6"/>
  <c r="L3745" i="6" s="1"/>
  <c r="K3746" i="6"/>
  <c r="K3747" i="6"/>
  <c r="L3747" i="6" s="1"/>
  <c r="K3748" i="6"/>
  <c r="K3749" i="6"/>
  <c r="M3749" i="6" s="1"/>
  <c r="K3750" i="6"/>
  <c r="L3750" i="6" s="1"/>
  <c r="K3751" i="6"/>
  <c r="K3752" i="6"/>
  <c r="L3752" i="6" s="1"/>
  <c r="K3753" i="6"/>
  <c r="L3753" i="6" s="1"/>
  <c r="K3754" i="6"/>
  <c r="L3754" i="6" s="1"/>
  <c r="K3755" i="6"/>
  <c r="L3755" i="6" s="1"/>
  <c r="K3756" i="6"/>
  <c r="K3757" i="6"/>
  <c r="K3758" i="6"/>
  <c r="K3759" i="6"/>
  <c r="K3760" i="6"/>
  <c r="K3761" i="6"/>
  <c r="L3761" i="6" s="1"/>
  <c r="K3762" i="6"/>
  <c r="L3762" i="6" s="1"/>
  <c r="K3763" i="6"/>
  <c r="L3763" i="6" s="1"/>
  <c r="K3764" i="6"/>
  <c r="K3765" i="6"/>
  <c r="K3766" i="6"/>
  <c r="K3767" i="6"/>
  <c r="K3768" i="6"/>
  <c r="L3768" i="6" s="1"/>
  <c r="K3769" i="6"/>
  <c r="L3769" i="6" s="1"/>
  <c r="K3770" i="6"/>
  <c r="K3771" i="6"/>
  <c r="L3771" i="6" s="1"/>
  <c r="K3772" i="6"/>
  <c r="K3773" i="6"/>
  <c r="K3774" i="6"/>
  <c r="L3774" i="6" s="1"/>
  <c r="K3775" i="6"/>
  <c r="K3776" i="6"/>
  <c r="K3777" i="6"/>
  <c r="L3777" i="6" s="1"/>
  <c r="K3778" i="6"/>
  <c r="L3778" i="6" s="1"/>
  <c r="K3779" i="6"/>
  <c r="L3779" i="6" s="1"/>
  <c r="K3780" i="6"/>
  <c r="L3780" i="6" s="1"/>
  <c r="K3781" i="6"/>
  <c r="L3781" i="6" s="1"/>
  <c r="K3782" i="6"/>
  <c r="K3783" i="6"/>
  <c r="K3784" i="6"/>
  <c r="K3785" i="6"/>
  <c r="L3785" i="6" s="1"/>
  <c r="K3786" i="6"/>
  <c r="L3786" i="6" s="1"/>
  <c r="K3787" i="6"/>
  <c r="K3788" i="6"/>
  <c r="L3788" i="6" s="1"/>
  <c r="K3789" i="6"/>
  <c r="K3790" i="6"/>
  <c r="L3790" i="6" s="1"/>
  <c r="K3791" i="6"/>
  <c r="K3792" i="6"/>
  <c r="L3792" i="6" s="1"/>
  <c r="K3793" i="6"/>
  <c r="L3793" i="6" s="1"/>
  <c r="K3794" i="6"/>
  <c r="K3795" i="6"/>
  <c r="L3795" i="6" s="1"/>
  <c r="K3796" i="6"/>
  <c r="K3797" i="6"/>
  <c r="K3798" i="6"/>
  <c r="L3798" i="6" s="1"/>
  <c r="K3799" i="6"/>
  <c r="K3800" i="6"/>
  <c r="L3800" i="6" s="1"/>
  <c r="K3801" i="6"/>
  <c r="L3801" i="6" s="1"/>
  <c r="K3802" i="6"/>
  <c r="L3802" i="6" s="1"/>
  <c r="K3803" i="6"/>
  <c r="L3803" i="6" s="1"/>
  <c r="K3804" i="6"/>
  <c r="K3805" i="6"/>
  <c r="K3806" i="6"/>
  <c r="L3806" i="6" s="1"/>
  <c r="K3807" i="6"/>
  <c r="K3808" i="6"/>
  <c r="L3808" i="6" s="1"/>
  <c r="K3809" i="6"/>
  <c r="L3809" i="6" s="1"/>
  <c r="K3810" i="6"/>
  <c r="K3811" i="6"/>
  <c r="L3811" i="6" s="1"/>
  <c r="K3812" i="6"/>
  <c r="K3813" i="6"/>
  <c r="K3814" i="6"/>
  <c r="K3815" i="6"/>
  <c r="L3815" i="6" s="1"/>
  <c r="K3816" i="6"/>
  <c r="L3816" i="6" s="1"/>
  <c r="K3817" i="6"/>
  <c r="L3817" i="6" s="1"/>
  <c r="K3818" i="6"/>
  <c r="L3818" i="6" s="1"/>
  <c r="K3819" i="6"/>
  <c r="L3819" i="6" s="1"/>
  <c r="K3820" i="6"/>
  <c r="K3821" i="6"/>
  <c r="K3822" i="6"/>
  <c r="L3822" i="6" s="1"/>
  <c r="K3823" i="6"/>
  <c r="K3824" i="6"/>
  <c r="K3825" i="6"/>
  <c r="L3825" i="6" s="1"/>
  <c r="K3826" i="6"/>
  <c r="K3827" i="6"/>
  <c r="L3827" i="6" s="1"/>
  <c r="K3828" i="6"/>
  <c r="L3828" i="6" s="1"/>
  <c r="K3829" i="6"/>
  <c r="L3829" i="6" s="1"/>
  <c r="K3830" i="6"/>
  <c r="L3830" i="6" s="1"/>
  <c r="K3831" i="6"/>
  <c r="K3832" i="6"/>
  <c r="L3832" i="6" s="1"/>
  <c r="K3833" i="6"/>
  <c r="L3833" i="6" s="1"/>
  <c r="K3834" i="6"/>
  <c r="K3835" i="6"/>
  <c r="L3835" i="6" s="1"/>
  <c r="K3836" i="6"/>
  <c r="K3837" i="6"/>
  <c r="L3837" i="6" s="1"/>
  <c r="K3838" i="6"/>
  <c r="L3838" i="6" s="1"/>
  <c r="K3839" i="6"/>
  <c r="L3839" i="6" s="1"/>
  <c r="K3840" i="6"/>
  <c r="K3841" i="6"/>
  <c r="L3841" i="6" s="1"/>
  <c r="K3842" i="6"/>
  <c r="L3842" i="6" s="1"/>
  <c r="K3843" i="6"/>
  <c r="L3843" i="6" s="1"/>
  <c r="K3844" i="6"/>
  <c r="L3844" i="6" s="1"/>
  <c r="K3845" i="6"/>
  <c r="K3846" i="6"/>
  <c r="L3846" i="6" s="1"/>
  <c r="K3847" i="6"/>
  <c r="K3848" i="6"/>
  <c r="K3849" i="6"/>
  <c r="L3849" i="6" s="1"/>
  <c r="K3850" i="6"/>
  <c r="L3850" i="6" s="1"/>
  <c r="K3851" i="6"/>
  <c r="L3851" i="6" s="1"/>
  <c r="K3852" i="6"/>
  <c r="L3852" i="6" s="1"/>
  <c r="K3853" i="6"/>
  <c r="K3854" i="6"/>
  <c r="L3854" i="6" s="1"/>
  <c r="K3855" i="6"/>
  <c r="K3856" i="6"/>
  <c r="L3856" i="6" s="1"/>
  <c r="K3857" i="6"/>
  <c r="L3857" i="6" s="1"/>
  <c r="K3858" i="6"/>
  <c r="L3858" i="6" s="1"/>
  <c r="K3859" i="6"/>
  <c r="L3859" i="6" s="1"/>
  <c r="K3860" i="6"/>
  <c r="K3861" i="6"/>
  <c r="K3862" i="6"/>
  <c r="L3862" i="6" s="1"/>
  <c r="K3863" i="6"/>
  <c r="L3863" i="6" s="1"/>
  <c r="K3864" i="6"/>
  <c r="L3864" i="6" s="1"/>
  <c r="K3865" i="6"/>
  <c r="L3865" i="6" s="1"/>
  <c r="K3866" i="6"/>
  <c r="K3867" i="6"/>
  <c r="L3867" i="6" s="1"/>
  <c r="K3868" i="6"/>
  <c r="K3869" i="6"/>
  <c r="K3870" i="6"/>
  <c r="L3870" i="6" s="1"/>
  <c r="K3871" i="6"/>
  <c r="K3872" i="6"/>
  <c r="L3872" i="6" s="1"/>
  <c r="K3873" i="6"/>
  <c r="L3873" i="6" s="1"/>
  <c r="K3874" i="6"/>
  <c r="L3874" i="6" s="1"/>
  <c r="K3875" i="6"/>
  <c r="K3876" i="6"/>
  <c r="K3877" i="6"/>
  <c r="K3878" i="6"/>
  <c r="L3878" i="6" s="1"/>
  <c r="K3879" i="6"/>
  <c r="K3880" i="6"/>
  <c r="L3880" i="6" s="1"/>
  <c r="K3881" i="6"/>
  <c r="L3881" i="6" s="1"/>
  <c r="K3882" i="6"/>
  <c r="K3883" i="6"/>
  <c r="K3884" i="6"/>
  <c r="K3885" i="6"/>
  <c r="K3886" i="6"/>
  <c r="L3886" i="6" s="1"/>
  <c r="K3887" i="6"/>
  <c r="K3888" i="6"/>
  <c r="K3889" i="6"/>
  <c r="L3889" i="6" s="1"/>
  <c r="K3890" i="6"/>
  <c r="L3890" i="6" s="1"/>
  <c r="K3891" i="6"/>
  <c r="L3891" i="6" s="1"/>
  <c r="K3892" i="6"/>
  <c r="L3892" i="6" s="1"/>
  <c r="K3893" i="6"/>
  <c r="K3894" i="6"/>
  <c r="L3894" i="6" s="1"/>
  <c r="K3895" i="6"/>
  <c r="K3896" i="6"/>
  <c r="L3896" i="6" s="1"/>
  <c r="K3897" i="6"/>
  <c r="L3897" i="6" s="1"/>
  <c r="K3898" i="6"/>
  <c r="L3898" i="6" s="1"/>
  <c r="K3899" i="6"/>
  <c r="K3900" i="6"/>
  <c r="K3901" i="6"/>
  <c r="K3902" i="6"/>
  <c r="K3903" i="6"/>
  <c r="K3904" i="6"/>
  <c r="K3905" i="6"/>
  <c r="L3905" i="6" s="1"/>
  <c r="K3906" i="6"/>
  <c r="K3907" i="6"/>
  <c r="M3907" i="6" s="1"/>
  <c r="K3908" i="6"/>
  <c r="K3909" i="6"/>
  <c r="L3909" i="6" s="1"/>
  <c r="K3910" i="6"/>
  <c r="L3910" i="6" s="1"/>
  <c r="K3911" i="6"/>
  <c r="K3912" i="6"/>
  <c r="K3913" i="6"/>
  <c r="L3913" i="6" s="1"/>
  <c r="K3914" i="6"/>
  <c r="L3914" i="6" s="1"/>
  <c r="K3915" i="6"/>
  <c r="L3915" i="6" s="1"/>
  <c r="K3916" i="6"/>
  <c r="K3917" i="6"/>
  <c r="M3917" i="6" s="1"/>
  <c r="K3918" i="6"/>
  <c r="K3919" i="6"/>
  <c r="K3920" i="6"/>
  <c r="L3920" i="6" s="1"/>
  <c r="K3921" i="6"/>
  <c r="L3921" i="6" s="1"/>
  <c r="K3922" i="6"/>
  <c r="K3923" i="6"/>
  <c r="K3924" i="6"/>
  <c r="K3925" i="6"/>
  <c r="K3926" i="6"/>
  <c r="L3926" i="6" s="1"/>
  <c r="K3927" i="6"/>
  <c r="L3927" i="6" s="1"/>
  <c r="K3928" i="6"/>
  <c r="L3928" i="6" s="1"/>
  <c r="K3929" i="6"/>
  <c r="L3929" i="6" s="1"/>
  <c r="K3930" i="6"/>
  <c r="L3930" i="6" s="1"/>
  <c r="K3931" i="6"/>
  <c r="L3931" i="6" s="1"/>
  <c r="K3932" i="6"/>
  <c r="K3933" i="6"/>
  <c r="L3933" i="6" s="1"/>
  <c r="K3934" i="6"/>
  <c r="L3934" i="6" s="1"/>
  <c r="K3935" i="6"/>
  <c r="L3935" i="6" s="1"/>
  <c r="K3936" i="6"/>
  <c r="L3936" i="6" s="1"/>
  <c r="K3937" i="6"/>
  <c r="L3937" i="6" s="1"/>
  <c r="K3938" i="6"/>
  <c r="K3939" i="6"/>
  <c r="L3939" i="6" s="1"/>
  <c r="K3940" i="6"/>
  <c r="K3941" i="6"/>
  <c r="K3942" i="6"/>
  <c r="L3942" i="6" s="1"/>
  <c r="K3943" i="6"/>
  <c r="L3943" i="6" s="1"/>
  <c r="K3944" i="6"/>
  <c r="L3944" i="6" s="1"/>
  <c r="K3945" i="6"/>
  <c r="L3945" i="6" s="1"/>
  <c r="K3946" i="6"/>
  <c r="K3947" i="6"/>
  <c r="K3948" i="6"/>
  <c r="K3949" i="6"/>
  <c r="K3950" i="6"/>
  <c r="L3950" i="6" s="1"/>
  <c r="K3951" i="6"/>
  <c r="K3952" i="6"/>
  <c r="K3953" i="6"/>
  <c r="L3953" i="6" s="1"/>
  <c r="K3954" i="6"/>
  <c r="L3954" i="6" s="1"/>
  <c r="K3955" i="6"/>
  <c r="M3955" i="6" s="1"/>
  <c r="K3956" i="6"/>
  <c r="K3957" i="6"/>
  <c r="L3957" i="6" s="1"/>
  <c r="K3958" i="6"/>
  <c r="L3958" i="6" s="1"/>
  <c r="K3959" i="6"/>
  <c r="L3959" i="6" s="1"/>
  <c r="K3960" i="6"/>
  <c r="L3960" i="6" s="1"/>
  <c r="K3961" i="6"/>
  <c r="L3961" i="6" s="1"/>
  <c r="K3962" i="6"/>
  <c r="L3962" i="6" s="1"/>
  <c r="K3963" i="6"/>
  <c r="L3963" i="6" s="1"/>
  <c r="K3964" i="6"/>
  <c r="K3965" i="6"/>
  <c r="K3966" i="6"/>
  <c r="L3966" i="6" s="1"/>
  <c r="K3967" i="6"/>
  <c r="K3968" i="6"/>
  <c r="K3969" i="6"/>
  <c r="L3969" i="6" s="1"/>
  <c r="K3970" i="6"/>
  <c r="L3970" i="6" s="1"/>
  <c r="K3971" i="6"/>
  <c r="L3971" i="6" s="1"/>
  <c r="K3972" i="6"/>
  <c r="K3973" i="6"/>
  <c r="K3974" i="6"/>
  <c r="L3974" i="6" s="1"/>
  <c r="K3975" i="6"/>
  <c r="L3975" i="6" s="1"/>
  <c r="K3976" i="6"/>
  <c r="K3977" i="6"/>
  <c r="L3977" i="6" s="1"/>
  <c r="K3978" i="6"/>
  <c r="L3978" i="6" s="1"/>
  <c r="K3979" i="6"/>
  <c r="L3979" i="6" s="1"/>
  <c r="K3980" i="6"/>
  <c r="K3981" i="6"/>
  <c r="L3981" i="6" s="1"/>
  <c r="K3982" i="6"/>
  <c r="L3982" i="6" s="1"/>
  <c r="K3983" i="6"/>
  <c r="L3983" i="6" s="1"/>
  <c r="K3984" i="6"/>
  <c r="L3984" i="6" s="1"/>
  <c r="K3985" i="6"/>
  <c r="L3985" i="6" s="1"/>
  <c r="K3986" i="6"/>
  <c r="L3986" i="6" s="1"/>
  <c r="K3987" i="6"/>
  <c r="L3987" i="6" s="1"/>
  <c r="K3988" i="6"/>
  <c r="K3989" i="6"/>
  <c r="K3990" i="6"/>
  <c r="K3991" i="6"/>
  <c r="L3991" i="6" s="1"/>
  <c r="K3992" i="6"/>
  <c r="L3992" i="6" s="1"/>
  <c r="K3993" i="6"/>
  <c r="L3993" i="6" s="1"/>
  <c r="K3994" i="6"/>
  <c r="L3994" i="6" s="1"/>
  <c r="K3995" i="6"/>
  <c r="L3995" i="6" s="1"/>
  <c r="K3996" i="6"/>
  <c r="K3997" i="6"/>
  <c r="K3998" i="6"/>
  <c r="L3998" i="6" s="1"/>
  <c r="K3999" i="6"/>
  <c r="K4000" i="6"/>
  <c r="L4000" i="6" s="1"/>
  <c r="K4001" i="6"/>
  <c r="L4001" i="6" s="1"/>
  <c r="K4002" i="6"/>
  <c r="K4003" i="6"/>
  <c r="L4003" i="6" s="1"/>
  <c r="K4004" i="6"/>
  <c r="K4005" i="6"/>
  <c r="K4006" i="6"/>
  <c r="K4007" i="6"/>
  <c r="K4008" i="6"/>
  <c r="L4008" i="6" s="1"/>
  <c r="K4009" i="6"/>
  <c r="L4009" i="6" s="1"/>
  <c r="K4010" i="6"/>
  <c r="K4011" i="6"/>
  <c r="K4012" i="6"/>
  <c r="K4013" i="6"/>
  <c r="K4014" i="6"/>
  <c r="L4014" i="6" s="1"/>
  <c r="K4015" i="6"/>
  <c r="K4016" i="6"/>
  <c r="L4016" i="6" s="1"/>
  <c r="K4017" i="6"/>
  <c r="L4017" i="6" s="1"/>
  <c r="K4018" i="6"/>
  <c r="L4018" i="6" s="1"/>
  <c r="K4019" i="6"/>
  <c r="L4019" i="6" s="1"/>
  <c r="K4020" i="6"/>
  <c r="K4021" i="6"/>
  <c r="K4022" i="6"/>
  <c r="L4022" i="6" s="1"/>
  <c r="K4023" i="6"/>
  <c r="K4024" i="6"/>
  <c r="L4024" i="6" s="1"/>
  <c r="K4025" i="6"/>
  <c r="L4025" i="6" s="1"/>
  <c r="K4026" i="6"/>
  <c r="L4026" i="6" s="1"/>
  <c r="K4027" i="6"/>
  <c r="M4027" i="6" s="1"/>
  <c r="K4028" i="6"/>
  <c r="K4029" i="6"/>
  <c r="K4030" i="6"/>
  <c r="L4030" i="6" s="1"/>
  <c r="K4031" i="6"/>
  <c r="K4032" i="6"/>
  <c r="K4033" i="6"/>
  <c r="L4033" i="6" s="1"/>
  <c r="K4034" i="6"/>
  <c r="L4034" i="6" s="1"/>
  <c r="K4035" i="6"/>
  <c r="L4035" i="6" s="1"/>
  <c r="K4036" i="6"/>
  <c r="K4037" i="6"/>
  <c r="L4037" i="6" s="1"/>
  <c r="K4038" i="6"/>
  <c r="L4038" i="6" s="1"/>
  <c r="K4039" i="6"/>
  <c r="K4040" i="6"/>
  <c r="K4041" i="6"/>
  <c r="L4041" i="6" s="1"/>
  <c r="K4042" i="6"/>
  <c r="K4043" i="6"/>
  <c r="L4043" i="6" s="1"/>
  <c r="K4044" i="6"/>
  <c r="L4044" i="6" s="1"/>
  <c r="K4045" i="6"/>
  <c r="K4046" i="6"/>
  <c r="K4047" i="6"/>
  <c r="L4047" i="6" s="1"/>
  <c r="K4048" i="6"/>
  <c r="L4048" i="6" s="1"/>
  <c r="K4049" i="6"/>
  <c r="L4049" i="6" s="1"/>
  <c r="K4050" i="6"/>
  <c r="L4050" i="6" s="1"/>
  <c r="K4051" i="6"/>
  <c r="M4051" i="6" s="1"/>
  <c r="K4052" i="6"/>
  <c r="K4053" i="6"/>
  <c r="K4054" i="6"/>
  <c r="L4054" i="6" s="1"/>
  <c r="K4055" i="6"/>
  <c r="K4056" i="6"/>
  <c r="L4056" i="6" s="1"/>
  <c r="K4057" i="6"/>
  <c r="L4057" i="6" s="1"/>
  <c r="K4058" i="6"/>
  <c r="L4058" i="6" s="1"/>
  <c r="K4059" i="6"/>
  <c r="K4060" i="6"/>
  <c r="L4060" i="6" s="1"/>
  <c r="K4061" i="6"/>
  <c r="K4062" i="6"/>
  <c r="L4062" i="6" s="1"/>
  <c r="K4063" i="6"/>
  <c r="K4064" i="6"/>
  <c r="L4064" i="6" s="1"/>
  <c r="K4065" i="6"/>
  <c r="L4065" i="6" s="1"/>
  <c r="K4066" i="6"/>
  <c r="L4066" i="6" s="1"/>
  <c r="K4067" i="6"/>
  <c r="M4067" i="6" s="1"/>
  <c r="K4068" i="6"/>
  <c r="K4069" i="6"/>
  <c r="K4070" i="6"/>
  <c r="L4070" i="6" s="1"/>
  <c r="K4071" i="6"/>
  <c r="K4072" i="6"/>
  <c r="L4072" i="6" s="1"/>
  <c r="K4073" i="6"/>
  <c r="L4073" i="6" s="1"/>
  <c r="K4074" i="6"/>
  <c r="L4074" i="6" s="1"/>
  <c r="K4075" i="6"/>
  <c r="M4075" i="6" s="1"/>
  <c r="K4076" i="6"/>
  <c r="K4077" i="6"/>
  <c r="K4078" i="6"/>
  <c r="L4078" i="6" s="1"/>
  <c r="K4079" i="6"/>
  <c r="K4080" i="6"/>
  <c r="L4080" i="6" s="1"/>
  <c r="K4081" i="6"/>
  <c r="L4081" i="6" s="1"/>
  <c r="K4082" i="6"/>
  <c r="L4082" i="6" s="1"/>
  <c r="K4083" i="6"/>
  <c r="L4083" i="6" s="1"/>
  <c r="K4084" i="6"/>
  <c r="L4084" i="6" s="1"/>
  <c r="K4085" i="6"/>
  <c r="L4085" i="6" s="1"/>
  <c r="K4086" i="6"/>
  <c r="L4086" i="6" s="1"/>
  <c r="K4087" i="6"/>
  <c r="L4087" i="6" s="1"/>
  <c r="K4088" i="6"/>
  <c r="L4088" i="6" s="1"/>
  <c r="K4089" i="6"/>
  <c r="L4089" i="6" s="1"/>
  <c r="K4090" i="6"/>
  <c r="K4091" i="6"/>
  <c r="L4091" i="6" s="1"/>
  <c r="K4092" i="6"/>
  <c r="K4093" i="6"/>
  <c r="K4094" i="6"/>
  <c r="L4094" i="6" s="1"/>
  <c r="K4095" i="6"/>
  <c r="K4096" i="6"/>
  <c r="L4096" i="6" s="1"/>
  <c r="K4097" i="6"/>
  <c r="L4097" i="6" s="1"/>
  <c r="K4098" i="6"/>
  <c r="L4098" i="6" s="1"/>
  <c r="K4099" i="6"/>
  <c r="M4099" i="6" s="1"/>
  <c r="K4100" i="6"/>
  <c r="K4101" i="6"/>
  <c r="K4102" i="6"/>
  <c r="L4102" i="6" s="1"/>
  <c r="K4103" i="6"/>
  <c r="K4104" i="6"/>
  <c r="K4105" i="6"/>
  <c r="L4105" i="6" s="1"/>
  <c r="K4106" i="6"/>
  <c r="K4107" i="6"/>
  <c r="L4107" i="6" s="1"/>
  <c r="K4108" i="6"/>
  <c r="L4108" i="6" s="1"/>
  <c r="K4109" i="6"/>
  <c r="K4110" i="6"/>
  <c r="K4111" i="6"/>
  <c r="K4112" i="6"/>
  <c r="L4112" i="6" s="1"/>
  <c r="K4113" i="6"/>
  <c r="L4113" i="6" s="1"/>
  <c r="K4114" i="6"/>
  <c r="L4114" i="6" s="1"/>
  <c r="K4115" i="6"/>
  <c r="M4115" i="6" s="1"/>
  <c r="K4116" i="6"/>
  <c r="L4116" i="6" s="1"/>
  <c r="K4117" i="6"/>
  <c r="M4117" i="6" s="1"/>
  <c r="K4118" i="6"/>
  <c r="L4118" i="6" s="1"/>
  <c r="K4119" i="6"/>
  <c r="L4119" i="6" s="1"/>
  <c r="K4120" i="6"/>
  <c r="L4120" i="6" s="1"/>
  <c r="K4121" i="6"/>
  <c r="L4121" i="6" s="1"/>
  <c r="K4122" i="6"/>
  <c r="K4123" i="6"/>
  <c r="L4123" i="6" s="1"/>
  <c r="K4124" i="6"/>
  <c r="K4125" i="6"/>
  <c r="K4126" i="6"/>
  <c r="L4126" i="6" s="1"/>
  <c r="K4127" i="6"/>
  <c r="K4128" i="6"/>
  <c r="L4128" i="6" s="1"/>
  <c r="K4129" i="6"/>
  <c r="L4129" i="6" s="1"/>
  <c r="K4130" i="6"/>
  <c r="L4130" i="6" s="1"/>
  <c r="K4131" i="6"/>
  <c r="M4131" i="6" s="1"/>
  <c r="K4132" i="6"/>
  <c r="K4133" i="6"/>
  <c r="K4134" i="6"/>
  <c r="L4134" i="6" s="1"/>
  <c r="K4135" i="6"/>
  <c r="K4136" i="6"/>
  <c r="L4136" i="6" s="1"/>
  <c r="K4137" i="6"/>
  <c r="L4137" i="6" s="1"/>
  <c r="K4138" i="6"/>
  <c r="L4138" i="6" s="1"/>
  <c r="K4139" i="6"/>
  <c r="K4140" i="6"/>
  <c r="K4141" i="6"/>
  <c r="K4142" i="6"/>
  <c r="L4142" i="6" s="1"/>
  <c r="K4143" i="6"/>
  <c r="K4144" i="6"/>
  <c r="K4145" i="6"/>
  <c r="L4145" i="6" s="1"/>
  <c r="K4146" i="6"/>
  <c r="K4147" i="6"/>
  <c r="M4147" i="6" s="1"/>
  <c r="K4148" i="6"/>
  <c r="K4149" i="6"/>
  <c r="K4150" i="6"/>
  <c r="L4150" i="6" s="1"/>
  <c r="K4151" i="6"/>
  <c r="K4152" i="6"/>
  <c r="L4152" i="6" s="1"/>
  <c r="K4153" i="6"/>
  <c r="L4153" i="6" s="1"/>
  <c r="K4154" i="6"/>
  <c r="L4154" i="6" s="1"/>
  <c r="K4155" i="6"/>
  <c r="L4155" i="6" s="1"/>
  <c r="K4156" i="6"/>
  <c r="K4157" i="6"/>
  <c r="K4158" i="6"/>
  <c r="L4158" i="6" s="1"/>
  <c r="K4159" i="6"/>
  <c r="K4160" i="6"/>
  <c r="K4161" i="6"/>
  <c r="L4161" i="6" s="1"/>
  <c r="K4162" i="6"/>
  <c r="L4162" i="6" s="1"/>
  <c r="K4163" i="6"/>
  <c r="M4163" i="6" s="1"/>
  <c r="K4164" i="6"/>
  <c r="K4165" i="6"/>
  <c r="L4165" i="6" s="1"/>
  <c r="K4166" i="6"/>
  <c r="L4166" i="6" s="1"/>
  <c r="K4167" i="6"/>
  <c r="K4168" i="6"/>
  <c r="K4169" i="6"/>
  <c r="L4169" i="6" s="1"/>
  <c r="K4170" i="6"/>
  <c r="K4171" i="6"/>
  <c r="L4171" i="6" s="1"/>
  <c r="K4172" i="6"/>
  <c r="K4173" i="6"/>
  <c r="K4174" i="6"/>
  <c r="K4175" i="6"/>
  <c r="K4176" i="6"/>
  <c r="L4176" i="6" s="1"/>
  <c r="K4177" i="6"/>
  <c r="L4177" i="6" s="1"/>
  <c r="K4178" i="6"/>
  <c r="K4179" i="6"/>
  <c r="L4179" i="6" s="1"/>
  <c r="K4180" i="6"/>
  <c r="K4181" i="6"/>
  <c r="K4182" i="6"/>
  <c r="L4182" i="6" s="1"/>
  <c r="K4183" i="6"/>
  <c r="L4183" i="6" s="1"/>
  <c r="K4184" i="6"/>
  <c r="L4184" i="6" s="1"/>
  <c r="K4185" i="6"/>
  <c r="L4185" i="6" s="1"/>
  <c r="K4186" i="6"/>
  <c r="L4186" i="6" s="1"/>
  <c r="K4187" i="6"/>
  <c r="L4187" i="6" s="1"/>
  <c r="K4188" i="6"/>
  <c r="L4188" i="6" s="1"/>
  <c r="K4189" i="6"/>
  <c r="L4189" i="6" s="1"/>
  <c r="K4190" i="6"/>
  <c r="L4190" i="6" s="1"/>
  <c r="K4191" i="6"/>
  <c r="L4191" i="6" s="1"/>
  <c r="K4192" i="6"/>
  <c r="L4192" i="6" s="1"/>
  <c r="K4193" i="6"/>
  <c r="L4193" i="6" s="1"/>
  <c r="K4194" i="6"/>
  <c r="L4194" i="6" s="1"/>
  <c r="K4195" i="6"/>
  <c r="L4195" i="6" s="1"/>
  <c r="K4196" i="6"/>
  <c r="K4197" i="6"/>
  <c r="M4197" i="6" s="1"/>
  <c r="K4198" i="6"/>
  <c r="L4198" i="6" s="1"/>
  <c r="K4199" i="6"/>
  <c r="L4199" i="6" s="1"/>
  <c r="K4200" i="6"/>
  <c r="L4200" i="6" s="1"/>
  <c r="K4201" i="6"/>
  <c r="L4201" i="6" s="1"/>
  <c r="K4202" i="6"/>
  <c r="K4203" i="6"/>
  <c r="L4203" i="6" s="1"/>
  <c r="K4204" i="6"/>
  <c r="L4204" i="6" s="1"/>
  <c r="K4205" i="6"/>
  <c r="K4206" i="6"/>
  <c r="K4207" i="6"/>
  <c r="K4208" i="6"/>
  <c r="L4208" i="6" s="1"/>
  <c r="K4209" i="6"/>
  <c r="L4209" i="6" s="1"/>
  <c r="K4210" i="6"/>
  <c r="L4210" i="6" s="1"/>
  <c r="K4211" i="6"/>
  <c r="M4211" i="6" s="1"/>
  <c r="K4212" i="6"/>
  <c r="K4213" i="6"/>
  <c r="L4213" i="6" s="1"/>
  <c r="K4214" i="6"/>
  <c r="L4214" i="6" s="1"/>
  <c r="K4215" i="6"/>
  <c r="L4215" i="6" s="1"/>
  <c r="K4216" i="6"/>
  <c r="L4216" i="6" s="1"/>
  <c r="K4217" i="6"/>
  <c r="L4217" i="6" s="1"/>
  <c r="K4218" i="6"/>
  <c r="K4219" i="6"/>
  <c r="M4219" i="6" s="1"/>
  <c r="K4220" i="6"/>
  <c r="K4221" i="6"/>
  <c r="L4221" i="6" s="1"/>
  <c r="K4222" i="6"/>
  <c r="L4222" i="6" s="1"/>
  <c r="K4223" i="6"/>
  <c r="K4224" i="6"/>
  <c r="K4225" i="6"/>
  <c r="L4225" i="6" s="1"/>
  <c r="K4226" i="6"/>
  <c r="K4227" i="6"/>
  <c r="L4227" i="6" s="1"/>
  <c r="K4228" i="6"/>
  <c r="L4228" i="6" s="1"/>
  <c r="K4229" i="6"/>
  <c r="K4230" i="6"/>
  <c r="L4230" i="6" s="1"/>
  <c r="K4231" i="6"/>
  <c r="K4232" i="6"/>
  <c r="K4233" i="6"/>
  <c r="L4233" i="6" s="1"/>
  <c r="K4234" i="6"/>
  <c r="L4234" i="6" s="1"/>
  <c r="K4235" i="6"/>
  <c r="M4235" i="6" s="1"/>
  <c r="K4236" i="6"/>
  <c r="K4237" i="6"/>
  <c r="K4238" i="6"/>
  <c r="L4238" i="6" s="1"/>
  <c r="K4239" i="6"/>
  <c r="L4239" i="6" s="1"/>
  <c r="K4240" i="6"/>
  <c r="L4240" i="6" s="1"/>
  <c r="K4241" i="6"/>
  <c r="L4241" i="6" s="1"/>
  <c r="K4242" i="6"/>
  <c r="K4243" i="6"/>
  <c r="L4243" i="6" s="1"/>
  <c r="K4244" i="6"/>
  <c r="L4244" i="6" s="1"/>
  <c r="K4245" i="6"/>
  <c r="K4246" i="6"/>
  <c r="L4246" i="6" s="1"/>
  <c r="K4247" i="6"/>
  <c r="K4248" i="6"/>
  <c r="L4248" i="6" s="1"/>
  <c r="K4249" i="6"/>
  <c r="L4249" i="6" s="1"/>
  <c r="K4250" i="6"/>
  <c r="L4250" i="6" s="1"/>
  <c r="K4251" i="6"/>
  <c r="L4251" i="6" s="1"/>
  <c r="K4252" i="6"/>
  <c r="K4253" i="6"/>
  <c r="K4254" i="6"/>
  <c r="K4255" i="6"/>
  <c r="K4256" i="6"/>
  <c r="L4256" i="6" s="1"/>
  <c r="K4257" i="6"/>
  <c r="L4257" i="6" s="1"/>
  <c r="K4258" i="6"/>
  <c r="K4259" i="6"/>
  <c r="M4259" i="6" s="1"/>
  <c r="K4260" i="6"/>
  <c r="K4261" i="6"/>
  <c r="K4262" i="6"/>
  <c r="L4262" i="6" s="1"/>
  <c r="K4263" i="6"/>
  <c r="L4263" i="6" s="1"/>
  <c r="K4264" i="6"/>
  <c r="L4264" i="6" s="1"/>
  <c r="K4265" i="6"/>
  <c r="L4265" i="6" s="1"/>
  <c r="K4266" i="6"/>
  <c r="K4267" i="6"/>
  <c r="M4267" i="6" s="1"/>
  <c r="K4268" i="6"/>
  <c r="K4269" i="6"/>
  <c r="K4270" i="6"/>
  <c r="L4270" i="6" s="1"/>
  <c r="K4271" i="6"/>
  <c r="K4272" i="6"/>
  <c r="K4273" i="6"/>
  <c r="L4273" i="6" s="1"/>
  <c r="K4274" i="6"/>
  <c r="K4275" i="6"/>
  <c r="M4275" i="6" s="1"/>
  <c r="K4276" i="6"/>
  <c r="K4277" i="6"/>
  <c r="K4278" i="6"/>
  <c r="L4278" i="6" s="1"/>
  <c r="K4279" i="6"/>
  <c r="K4280" i="6"/>
  <c r="L4280" i="6" s="1"/>
  <c r="K4281" i="6"/>
  <c r="L4281" i="6" s="1"/>
  <c r="K4282" i="6"/>
  <c r="K4283" i="6"/>
  <c r="L4283" i="6" s="1"/>
  <c r="K4284" i="6"/>
  <c r="K4285" i="6"/>
  <c r="K4286" i="6"/>
  <c r="L4286" i="6" s="1"/>
  <c r="K4287" i="6"/>
  <c r="K4288" i="6"/>
  <c r="K4289" i="6"/>
  <c r="L4289" i="6" s="1"/>
  <c r="K4290" i="6"/>
  <c r="L4290" i="6" s="1"/>
  <c r="K4291" i="6"/>
  <c r="L4291" i="6" s="1"/>
  <c r="K4292" i="6"/>
  <c r="K4293" i="6"/>
  <c r="L4293" i="6" s="1"/>
  <c r="K4294" i="6"/>
  <c r="L4294" i="6" s="1"/>
  <c r="K4295" i="6"/>
  <c r="L4295" i="6" s="1"/>
  <c r="K4296" i="6"/>
  <c r="K4297" i="6"/>
  <c r="L4297" i="6" s="1"/>
  <c r="K4298" i="6"/>
  <c r="L4298" i="6" s="1"/>
  <c r="K4299" i="6"/>
  <c r="M4299" i="6" s="1"/>
  <c r="K4300" i="6"/>
  <c r="K4301" i="6"/>
  <c r="K4302" i="6"/>
  <c r="L4302" i="6" s="1"/>
  <c r="K4303" i="6"/>
  <c r="L4303" i="6" s="1"/>
  <c r="K4304" i="6"/>
  <c r="L4304" i="6" s="1"/>
  <c r="K4305" i="6"/>
  <c r="L4305" i="6" s="1"/>
  <c r="K4306" i="6"/>
  <c r="L4306" i="6" s="1"/>
  <c r="K4307" i="6"/>
  <c r="M4307" i="6" s="1"/>
  <c r="K4308" i="6"/>
  <c r="K4309" i="6"/>
  <c r="K4310" i="6"/>
  <c r="L4310" i="6" s="1"/>
  <c r="K4311" i="6"/>
  <c r="K4312" i="6"/>
  <c r="L4312" i="6" s="1"/>
  <c r="K4313" i="6"/>
  <c r="L4313" i="6" s="1"/>
  <c r="K4314" i="6"/>
  <c r="L4314" i="6" s="1"/>
  <c r="K4315" i="6"/>
  <c r="K4316" i="6"/>
  <c r="K4317" i="6"/>
  <c r="L4317" i="6" s="1"/>
  <c r="K4318" i="6"/>
  <c r="L4318" i="6" s="1"/>
  <c r="K4319" i="6"/>
  <c r="K4320" i="6"/>
  <c r="L4320" i="6" s="1"/>
  <c r="K4321" i="6"/>
  <c r="L4321" i="6" s="1"/>
  <c r="K4322" i="6"/>
  <c r="K4323" i="6"/>
  <c r="L4323" i="6" s="1"/>
  <c r="K4324" i="6"/>
  <c r="K4325" i="6"/>
  <c r="K4326" i="6"/>
  <c r="L4326" i="6" s="1"/>
  <c r="K4327" i="6"/>
  <c r="K4328" i="6"/>
  <c r="L4328" i="6" s="1"/>
  <c r="K4329" i="6"/>
  <c r="L4329" i="6" s="1"/>
  <c r="K4330" i="6"/>
  <c r="L4330" i="6" s="1"/>
  <c r="K4331" i="6"/>
  <c r="M4331" i="6" s="1"/>
  <c r="K4332" i="6"/>
  <c r="K4333" i="6"/>
  <c r="K4334" i="6"/>
  <c r="L4334" i="6" s="1"/>
  <c r="K4335" i="6"/>
  <c r="K4336" i="6"/>
  <c r="K4337" i="6"/>
  <c r="L4337" i="6" s="1"/>
  <c r="K4338" i="6"/>
  <c r="K4339" i="6"/>
  <c r="L4339" i="6" s="1"/>
  <c r="K4340" i="6"/>
  <c r="K4341" i="6"/>
  <c r="K4342" i="6"/>
  <c r="L4342" i="6" s="1"/>
  <c r="K4343" i="6"/>
  <c r="K4344" i="6"/>
  <c r="L4344" i="6" s="1"/>
  <c r="K4345" i="6"/>
  <c r="L4345" i="6" s="1"/>
  <c r="K4346" i="6"/>
  <c r="L4346" i="6" s="1"/>
  <c r="K4347" i="6"/>
  <c r="M4347" i="6" s="1"/>
  <c r="K4348" i="6"/>
  <c r="K4349" i="6"/>
  <c r="K4350" i="6"/>
  <c r="K4351" i="6"/>
  <c r="K4352" i="6"/>
  <c r="K4353" i="6"/>
  <c r="L4353" i="6" s="1"/>
  <c r="K4354" i="6"/>
  <c r="L4354" i="6" s="1"/>
  <c r="K4355" i="6"/>
  <c r="L4355" i="6" s="1"/>
  <c r="K4356" i="6"/>
  <c r="L4356" i="6" s="1"/>
  <c r="K4357" i="6"/>
  <c r="K4358" i="6"/>
  <c r="L4358" i="6" s="1"/>
  <c r="K4359" i="6"/>
  <c r="L4359" i="6" s="1"/>
  <c r="K4360" i="6"/>
  <c r="K4361" i="6"/>
  <c r="L4361" i="6" s="1"/>
  <c r="K4362" i="6"/>
  <c r="K4363" i="6"/>
  <c r="M4363" i="6" s="1"/>
  <c r="K4364" i="6"/>
  <c r="K4365" i="6"/>
  <c r="L4365" i="6" s="1"/>
  <c r="K4366" i="6"/>
  <c r="K4367" i="6"/>
  <c r="L4367" i="6" s="1"/>
  <c r="K4368" i="6"/>
  <c r="L4368" i="6" s="1"/>
  <c r="K4369" i="6"/>
  <c r="L4369" i="6" s="1"/>
  <c r="K4370" i="6"/>
  <c r="L4370" i="6" s="1"/>
  <c r="K4371" i="6"/>
  <c r="K4372" i="6"/>
  <c r="L4372" i="6" s="1"/>
  <c r="K4373" i="6"/>
  <c r="K4374" i="6"/>
  <c r="L4374" i="6" s="1"/>
  <c r="K4375" i="6"/>
  <c r="K4376" i="6"/>
  <c r="L4376" i="6" s="1"/>
  <c r="K4377" i="6"/>
  <c r="L4377" i="6" s="1"/>
  <c r="K4378" i="6"/>
  <c r="L4378" i="6" s="1"/>
  <c r="K4379" i="6"/>
  <c r="L4379" i="6" s="1"/>
  <c r="K4380" i="6"/>
  <c r="K4381" i="6"/>
  <c r="K4382" i="6"/>
  <c r="L4382" i="6" s="1"/>
  <c r="K4383" i="6"/>
  <c r="K4384" i="6"/>
  <c r="L4384" i="6" s="1"/>
  <c r="K4385" i="6"/>
  <c r="L4385" i="6" s="1"/>
  <c r="K4386" i="6"/>
  <c r="K4387" i="6"/>
  <c r="K4388" i="6"/>
  <c r="K4389" i="6"/>
  <c r="K4390" i="6"/>
  <c r="L4390" i="6" s="1"/>
  <c r="K4391" i="6"/>
  <c r="L4391" i="6" s="1"/>
  <c r="K4392" i="6"/>
  <c r="L4392" i="6" s="1"/>
  <c r="K4393" i="6"/>
  <c r="L4393" i="6" s="1"/>
  <c r="K4394" i="6"/>
  <c r="L4394" i="6" s="1"/>
  <c r="K4395" i="6"/>
  <c r="L4395" i="6" s="1"/>
  <c r="K4396" i="6"/>
  <c r="K4397" i="6"/>
  <c r="K4398" i="6"/>
  <c r="L4398" i="6" s="1"/>
  <c r="K4399" i="6"/>
  <c r="L4399" i="6" s="1"/>
  <c r="K4400" i="6"/>
  <c r="K4401" i="6"/>
  <c r="L4401" i="6" s="1"/>
  <c r="K4402" i="6"/>
  <c r="L4402" i="6" s="1"/>
  <c r="K4403" i="6"/>
  <c r="L4403" i="6" s="1"/>
  <c r="K4404" i="6"/>
  <c r="K4405" i="6"/>
  <c r="K4406" i="6"/>
  <c r="L4406" i="6" s="1"/>
  <c r="K4407" i="6"/>
  <c r="K4408" i="6"/>
  <c r="L4408" i="6" s="1"/>
  <c r="K4409" i="6"/>
  <c r="L4409" i="6" s="1"/>
  <c r="K4410" i="6"/>
  <c r="K4411" i="6"/>
  <c r="K4412" i="6"/>
  <c r="K4413" i="6"/>
  <c r="K4414" i="6"/>
  <c r="L4414" i="6" s="1"/>
  <c r="K4415" i="6"/>
  <c r="K4416" i="6"/>
  <c r="K4417" i="6"/>
  <c r="L4417" i="6" s="1"/>
  <c r="K4418" i="6"/>
  <c r="K4419" i="6"/>
  <c r="L4419" i="6" s="1"/>
  <c r="K4420" i="6"/>
  <c r="K4421" i="6"/>
  <c r="L4421" i="6" s="1"/>
  <c r="K4422" i="6"/>
  <c r="L4422" i="6" s="1"/>
  <c r="K4423" i="6"/>
  <c r="K4424" i="6"/>
  <c r="K4425" i="6"/>
  <c r="L4425" i="6" s="1"/>
  <c r="K4426" i="6"/>
  <c r="K4427" i="6"/>
  <c r="K4428" i="6"/>
  <c r="K4429" i="6"/>
  <c r="K4430" i="6"/>
  <c r="L4430" i="6" s="1"/>
  <c r="K4431" i="6"/>
  <c r="L4431" i="6" s="1"/>
  <c r="K4432" i="6"/>
  <c r="L4432" i="6" s="1"/>
  <c r="K4433" i="6"/>
  <c r="L4433" i="6" s="1"/>
  <c r="K4434" i="6"/>
  <c r="L4434" i="6" s="1"/>
  <c r="K4435" i="6"/>
  <c r="L4435" i="6" s="1"/>
  <c r="K4436" i="6"/>
  <c r="L4436" i="6" s="1"/>
  <c r="K4437" i="6"/>
  <c r="K4438" i="6"/>
  <c r="L4438" i="6" s="1"/>
  <c r="K4439" i="6"/>
  <c r="L4439" i="6" s="1"/>
  <c r="K4440" i="6"/>
  <c r="L4440" i="6" s="1"/>
  <c r="K4441" i="6"/>
  <c r="L4441" i="6" s="1"/>
  <c r="K4442" i="6"/>
  <c r="K4443" i="6"/>
  <c r="L4443" i="6" s="1"/>
  <c r="K4444" i="6"/>
  <c r="L4444" i="6" s="1"/>
  <c r="K4445" i="6"/>
  <c r="L4445" i="6" s="1"/>
  <c r="K4446" i="6"/>
  <c r="L4446" i="6" s="1"/>
  <c r="K4447" i="6"/>
  <c r="L4447" i="6" s="1"/>
  <c r="K4448" i="6"/>
  <c r="L4448" i="6" s="1"/>
  <c r="K4449" i="6"/>
  <c r="L4449" i="6" s="1"/>
  <c r="K4450" i="6"/>
  <c r="K4451" i="6"/>
  <c r="K4452" i="6"/>
  <c r="K4453" i="6"/>
  <c r="K4454" i="6"/>
  <c r="L4454" i="6" s="1"/>
  <c r="K4455" i="6"/>
  <c r="K4456" i="6"/>
  <c r="L4456" i="6" s="1"/>
  <c r="K4457" i="6"/>
  <c r="L4457" i="6" s="1"/>
  <c r="K4458" i="6"/>
  <c r="K4459" i="6"/>
  <c r="L4459" i="6" s="1"/>
  <c r="K4460" i="6"/>
  <c r="K4461" i="6"/>
  <c r="K4462" i="6"/>
  <c r="L4462" i="6" s="1"/>
  <c r="K4463" i="6"/>
  <c r="K4464" i="6"/>
  <c r="L4464" i="6" s="1"/>
  <c r="K4465" i="6"/>
  <c r="L4465" i="6" s="1"/>
  <c r="K4466" i="6"/>
  <c r="K4467" i="6"/>
  <c r="L4467" i="6" s="1"/>
  <c r="K4468" i="6"/>
  <c r="K4469" i="6"/>
  <c r="L4469" i="6" s="1"/>
  <c r="K4470" i="6"/>
  <c r="L4470" i="6" s="1"/>
  <c r="K4471" i="6"/>
  <c r="K4472" i="6"/>
  <c r="L4472" i="6" s="1"/>
  <c r="K4473" i="6"/>
  <c r="L4473" i="6" s="1"/>
  <c r="K4474" i="6"/>
  <c r="L4474" i="6" s="1"/>
  <c r="K4475" i="6"/>
  <c r="L4475" i="6" s="1"/>
  <c r="K4476" i="6"/>
  <c r="K4477" i="6"/>
  <c r="K4478" i="6"/>
  <c r="L4478" i="6" s="1"/>
  <c r="K4479" i="6"/>
  <c r="K4480" i="6"/>
  <c r="K4481" i="6"/>
  <c r="L4481" i="6" s="1"/>
  <c r="K4482" i="6"/>
  <c r="L4482" i="6" s="1"/>
  <c r="K4483" i="6"/>
  <c r="L4483" i="6" s="1"/>
  <c r="K4484" i="6"/>
  <c r="L4484" i="6" s="1"/>
  <c r="K4485" i="6"/>
  <c r="K4486" i="6"/>
  <c r="L4486" i="6" s="1"/>
  <c r="K4487" i="6"/>
  <c r="L4487" i="6" s="1"/>
  <c r="K4489" i="6"/>
  <c r="L4489" i="6" s="1"/>
  <c r="K4490" i="6"/>
  <c r="K4491" i="6"/>
  <c r="M4491" i="6" s="1"/>
  <c r="K4492" i="6"/>
  <c r="K4493" i="6"/>
  <c r="K4494" i="6"/>
  <c r="L4494" i="6" s="1"/>
  <c r="K4495" i="6"/>
  <c r="K4497" i="6"/>
  <c r="L4497" i="6" s="1"/>
  <c r="K4498" i="6"/>
  <c r="L4498" i="6" s="1"/>
  <c r="K4499" i="6"/>
  <c r="K4501" i="6"/>
  <c r="K4502" i="6"/>
  <c r="L4502" i="6" s="1"/>
  <c r="K4503" i="6"/>
  <c r="L4503" i="6" s="1"/>
  <c r="K4505" i="6"/>
  <c r="L4505" i="6" s="1"/>
  <c r="K4506" i="6"/>
  <c r="K4507" i="6"/>
  <c r="K4509" i="6"/>
  <c r="K4510" i="6"/>
  <c r="L4510" i="6" s="1"/>
  <c r="K4511" i="6"/>
  <c r="L4511" i="6" s="1"/>
  <c r="K4512" i="6"/>
  <c r="L4512" i="6" s="1"/>
  <c r="K4513" i="6"/>
  <c r="L4513" i="6" s="1"/>
  <c r="K4514" i="6"/>
  <c r="M4514" i="6" s="1"/>
  <c r="K4518" i="6"/>
  <c r="L4518" i="6" s="1"/>
  <c r="K4520" i="6"/>
  <c r="L4520" i="6" s="1"/>
  <c r="K4521" i="6"/>
  <c r="L4521" i="6" s="1"/>
  <c r="K4522" i="6"/>
  <c r="K4523" i="6"/>
  <c r="K4525" i="6"/>
  <c r="K4526" i="6"/>
  <c r="L4526" i="6" s="1"/>
  <c r="K4527" i="6"/>
  <c r="L4527" i="6" s="1"/>
  <c r="K4529" i="6"/>
  <c r="L4529" i="6" s="1"/>
  <c r="K4530" i="6"/>
  <c r="K4531" i="6"/>
  <c r="L4531" i="6" s="1"/>
  <c r="K4533" i="6"/>
  <c r="K4534" i="6"/>
  <c r="L4534" i="6" s="1"/>
  <c r="K4535" i="6"/>
  <c r="L4535" i="6" s="1"/>
  <c r="K4536" i="6"/>
  <c r="L4536" i="6" s="1"/>
  <c r="K4537" i="6"/>
  <c r="L4537" i="6" s="1"/>
  <c r="K4538" i="6"/>
  <c r="L4538" i="6" s="1"/>
  <c r="K4541" i="6"/>
  <c r="K4542" i="6"/>
  <c r="L4542" i="6" s="1"/>
  <c r="K4543" i="6"/>
  <c r="L4543" i="6" s="1"/>
  <c r="K4544" i="6"/>
  <c r="K4545" i="6"/>
  <c r="L4545" i="6" s="1"/>
  <c r="K4546" i="6"/>
  <c r="K4550" i="6"/>
  <c r="L4550" i="6" s="1"/>
  <c r="K4551" i="6"/>
  <c r="L4551" i="6" s="1"/>
  <c r="K4552" i="6"/>
  <c r="K4553" i="6"/>
  <c r="L4553" i="6" s="1"/>
  <c r="K4554" i="6"/>
  <c r="L4554" i="6" s="1"/>
  <c r="K4557" i="6"/>
  <c r="K4558" i="6"/>
  <c r="L4558" i="6" s="1"/>
  <c r="K4559" i="6"/>
  <c r="L4559" i="6" s="1"/>
  <c r="K4560" i="6"/>
  <c r="L4560" i="6" s="1"/>
  <c r="K4561" i="6"/>
  <c r="L4561" i="6" s="1"/>
  <c r="K4562" i="6"/>
  <c r="K4563" i="6"/>
  <c r="L4563" i="6" s="1"/>
  <c r="K4566" i="6"/>
  <c r="L4566" i="6" s="1"/>
  <c r="K4567" i="6"/>
  <c r="L4567" i="6" s="1"/>
  <c r="K4568" i="6"/>
  <c r="L4568" i="6" s="1"/>
  <c r="K4569" i="6"/>
  <c r="L4569" i="6" s="1"/>
  <c r="K4570" i="6"/>
  <c r="L4570" i="6" s="1"/>
  <c r="K4571" i="6"/>
  <c r="L4571" i="6" s="1"/>
  <c r="K4573" i="6"/>
  <c r="K4575" i="6"/>
  <c r="L4575" i="6" s="1"/>
  <c r="K4576" i="6"/>
  <c r="L4576" i="6" s="1"/>
  <c r="K4577" i="6"/>
  <c r="L4577" i="6" s="1"/>
  <c r="K4578" i="6"/>
  <c r="L4578" i="6" s="1"/>
  <c r="K4582" i="6"/>
  <c r="L4582" i="6" s="1"/>
  <c r="K4584" i="6"/>
  <c r="L4584" i="6" s="1"/>
  <c r="K4585" i="6"/>
  <c r="L4585" i="6" s="1"/>
  <c r="K4586" i="6"/>
  <c r="L4586" i="6" s="1"/>
  <c r="K4587" i="6"/>
  <c r="K4589" i="6"/>
  <c r="K4590" i="6"/>
  <c r="K4592" i="6"/>
  <c r="K4593" i="6"/>
  <c r="L4593" i="6" s="1"/>
  <c r="K4594" i="6"/>
  <c r="L4594" i="6" s="1"/>
  <c r="K4595" i="6"/>
  <c r="L4595" i="6" s="1"/>
  <c r="K4596" i="6"/>
  <c r="L4596" i="6" s="1"/>
  <c r="K4598" i="6"/>
  <c r="L4598" i="6" s="1"/>
  <c r="K4600" i="6"/>
  <c r="L4600" i="6" s="1"/>
  <c r="K4601" i="6"/>
  <c r="L4601" i="6" s="1"/>
  <c r="K4602" i="6"/>
  <c r="L4602" i="6" s="1"/>
  <c r="K4604" i="6"/>
  <c r="K4605" i="6"/>
  <c r="K4608" i="6"/>
  <c r="K4609" i="6"/>
  <c r="L4609" i="6" s="1"/>
  <c r="K4610" i="6"/>
  <c r="K4611" i="6"/>
  <c r="M4611" i="6" s="1"/>
  <c r="K4612" i="6"/>
  <c r="K4614" i="6"/>
  <c r="L4614" i="6" s="1"/>
  <c r="K4617" i="6"/>
  <c r="L4617" i="6" s="1"/>
  <c r="K4618" i="6"/>
  <c r="K4619" i="6"/>
  <c r="L4619" i="6" s="1"/>
  <c r="K4620" i="6"/>
  <c r="L4620" i="6" s="1"/>
  <c r="K4621" i="6"/>
  <c r="K4622" i="6"/>
  <c r="L4622" i="6" s="1"/>
  <c r="K4625" i="6"/>
  <c r="K4626" i="6"/>
  <c r="M4626" i="6" s="1"/>
  <c r="K4627" i="6"/>
  <c r="L4627" i="6" s="1"/>
  <c r="K4628" i="6"/>
  <c r="L4628" i="6" s="1"/>
  <c r="K4629" i="6"/>
  <c r="L4629" i="6" s="1"/>
  <c r="K4630" i="6"/>
  <c r="L4630" i="6" s="1"/>
  <c r="K4632" i="6"/>
  <c r="L4632" i="6" s="1"/>
  <c r="K4633" i="6"/>
  <c r="K4636" i="6"/>
  <c r="K4638" i="6"/>
  <c r="L4638" i="6" s="1"/>
  <c r="K4640" i="6"/>
  <c r="L4640" i="6" s="1"/>
  <c r="K4641" i="6"/>
  <c r="L4641" i="6" s="1"/>
  <c r="K4642" i="6"/>
  <c r="L4642" i="6" s="1"/>
  <c r="K4645" i="6"/>
  <c r="K4646" i="6"/>
  <c r="L4646" i="6" s="1"/>
  <c r="K4648" i="6"/>
  <c r="L4648" i="6" s="1"/>
  <c r="K4650" i="6"/>
  <c r="L4650" i="6" s="1"/>
  <c r="K4651" i="6"/>
  <c r="L4651" i="6" s="1"/>
  <c r="K4652" i="6"/>
  <c r="L4652" i="6" s="1"/>
  <c r="K4655" i="6"/>
  <c r="L4655" i="6" s="1"/>
  <c r="K4658" i="6"/>
  <c r="K4659" i="6"/>
  <c r="L4659" i="6" s="1"/>
  <c r="K4661" i="6"/>
  <c r="L4661" i="6" s="1"/>
  <c r="K4662" i="6"/>
  <c r="L4662" i="6" s="1"/>
  <c r="K4666" i="6"/>
  <c r="L4666" i="6" s="1"/>
  <c r="K4667" i="6"/>
  <c r="M4667" i="6" s="1"/>
  <c r="K4670" i="6"/>
  <c r="L4670" i="6" s="1"/>
  <c r="K4672" i="6"/>
  <c r="K4674" i="6"/>
  <c r="K4677" i="6"/>
  <c r="L4677" i="6" s="1"/>
  <c r="K4678" i="6"/>
  <c r="L4678" i="6" s="1"/>
  <c r="K4680" i="6"/>
  <c r="L4680" i="6" s="1"/>
  <c r="K4684" i="6"/>
  <c r="K4686" i="6"/>
  <c r="L4686" i="6" s="1"/>
  <c r="K4691" i="6"/>
  <c r="L4691" i="6" s="1"/>
  <c r="K4694" i="6"/>
  <c r="L4694" i="6" s="1"/>
  <c r="K4698" i="6"/>
  <c r="L4698" i="6" s="1"/>
  <c r="K4704" i="6"/>
  <c r="L4704" i="6" s="1"/>
  <c r="K4707" i="6"/>
  <c r="K4710" i="6"/>
  <c r="L4710" i="6" s="1"/>
  <c r="K4714" i="6"/>
  <c r="L4714" i="6" s="1"/>
  <c r="K4718" i="6"/>
  <c r="L4718" i="6" s="1"/>
  <c r="K4720" i="6"/>
  <c r="L4720" i="6" s="1"/>
  <c r="K4722" i="6"/>
  <c r="L4722" i="6" s="1"/>
  <c r="K4724" i="6"/>
  <c r="K4732" i="6"/>
  <c r="L4732" i="6" s="1"/>
  <c r="K4734" i="6"/>
  <c r="L4734" i="6" s="1"/>
  <c r="K4736" i="6"/>
  <c r="K4738" i="6"/>
  <c r="L4738" i="6" s="1"/>
  <c r="K4739" i="6"/>
  <c r="L4739" i="6" s="1"/>
  <c r="K4755" i="6"/>
  <c r="L4755" i="6" s="1"/>
  <c r="K4756" i="6"/>
  <c r="L4756" i="6" s="1"/>
  <c r="K4758" i="6"/>
  <c r="L4758" i="6" s="1"/>
  <c r="K4760" i="6"/>
  <c r="L4760" i="6" s="1"/>
  <c r="K4762" i="6"/>
  <c r="L4762" i="6" s="1"/>
  <c r="K4768" i="6"/>
  <c r="L4768" i="6" s="1"/>
  <c r="K4784" i="6"/>
  <c r="L4784" i="6" s="1"/>
  <c r="K4792" i="6"/>
  <c r="L4792" i="6" s="1"/>
  <c r="K4800" i="6"/>
  <c r="L4800" i="6" s="1"/>
  <c r="K4824" i="6"/>
  <c r="L4824" i="6" s="1"/>
  <c r="K4832" i="6"/>
  <c r="K4840" i="6"/>
  <c r="L4840" i="6" s="1"/>
  <c r="K4872" i="6"/>
  <c r="L4872" i="6" s="1"/>
  <c r="L678" i="6"/>
  <c r="L1489" i="6"/>
  <c r="L1622" i="6"/>
  <c r="L1734" i="6"/>
  <c r="L1758" i="6"/>
  <c r="L1826" i="6"/>
  <c r="L1862" i="6"/>
  <c r="L1870" i="6"/>
  <c r="L1886" i="6"/>
  <c r="L1902" i="6"/>
  <c r="L1926" i="6"/>
  <c r="L1942" i="6"/>
  <c r="L1947" i="6"/>
  <c r="L1950" i="6"/>
  <c r="L1958" i="6"/>
  <c r="L1979" i="6"/>
  <c r="L2006" i="6"/>
  <c r="L2011" i="6"/>
  <c r="L2014" i="6"/>
  <c r="L2030" i="6"/>
  <c r="L2046" i="6"/>
  <c r="L2070" i="6"/>
  <c r="L2099" i="6"/>
  <c r="L2110" i="6"/>
  <c r="L2126" i="6"/>
  <c r="L2134" i="6"/>
  <c r="L2150" i="6"/>
  <c r="L2158" i="6"/>
  <c r="L2162" i="6"/>
  <c r="L2174" i="6"/>
  <c r="L2190" i="6"/>
  <c r="L2198" i="6"/>
  <c r="L2206" i="6"/>
  <c r="L2230" i="6"/>
  <c r="L2246" i="6"/>
  <c r="L2254" i="6"/>
  <c r="L2262" i="6"/>
  <c r="L2278" i="6"/>
  <c r="L2286" i="6"/>
  <c r="L2294" i="6"/>
  <c r="L2299" i="6"/>
  <c r="L2310" i="6"/>
  <c r="L2318" i="6"/>
  <c r="L2326" i="6"/>
  <c r="L2350" i="6"/>
  <c r="L2366" i="6"/>
  <c r="L2374" i="6"/>
  <c r="L2386" i="6"/>
  <c r="L2390" i="6"/>
  <c r="L2406" i="6"/>
  <c r="L2414" i="6"/>
  <c r="L2430" i="6"/>
  <c r="L2434" i="6"/>
  <c r="L2438" i="6"/>
  <c r="L2446" i="6"/>
  <c r="L2470" i="6"/>
  <c r="L2475" i="6"/>
  <c r="L2478" i="6"/>
  <c r="L2507" i="6"/>
  <c r="L2526" i="6"/>
  <c r="L2527" i="6"/>
  <c r="L2534" i="6"/>
  <c r="L2550" i="6"/>
  <c r="L2566" i="6"/>
  <c r="L2574" i="6"/>
  <c r="L2595" i="6"/>
  <c r="L2614" i="6"/>
  <c r="L2627" i="6"/>
  <c r="L2630" i="6"/>
  <c r="L2650" i="6"/>
  <c r="L2654" i="6"/>
  <c r="L2662" i="6"/>
  <c r="L2670" i="6"/>
  <c r="L2678" i="6"/>
  <c r="L2682" i="6"/>
  <c r="L2699" i="6"/>
  <c r="L2710" i="6"/>
  <c r="L2718" i="6"/>
  <c r="L2723" i="6"/>
  <c r="L2726" i="6"/>
  <c r="L2734" i="6"/>
  <c r="L2755" i="6"/>
  <c r="L2766" i="6"/>
  <c r="L2779" i="6"/>
  <c r="L2782" i="6"/>
  <c r="L2798" i="6"/>
  <c r="L2802" i="6"/>
  <c r="L2803" i="6"/>
  <c r="L2822" i="6"/>
  <c r="L2830" i="6"/>
  <c r="L2838" i="6"/>
  <c r="L2846" i="6"/>
  <c r="L2859" i="6"/>
  <c r="L2866" i="6"/>
  <c r="L2870" i="6"/>
  <c r="L2878" i="6"/>
  <c r="L2886" i="6"/>
  <c r="L2918" i="6"/>
  <c r="L2934" i="6"/>
  <c r="L2950" i="6"/>
  <c r="L2958" i="6"/>
  <c r="L2962" i="6"/>
  <c r="L2990" i="6"/>
  <c r="L2998" i="6"/>
  <c r="L3014" i="6"/>
  <c r="L3022" i="6"/>
  <c r="L3030" i="6"/>
  <c r="L3038" i="6"/>
  <c r="L3070" i="6"/>
  <c r="L3086" i="6"/>
  <c r="L3107" i="6"/>
  <c r="L3110" i="6"/>
  <c r="L3126" i="6"/>
  <c r="L3142" i="6"/>
  <c r="L3150" i="6"/>
  <c r="L3155" i="6"/>
  <c r="L3166" i="6"/>
  <c r="L3182" i="6"/>
  <c r="L3198" i="6"/>
  <c r="L3203" i="6"/>
  <c r="L3214" i="6"/>
  <c r="L3230" i="6"/>
  <c r="L3246" i="6"/>
  <c r="L3251" i="6"/>
  <c r="L3254" i="6"/>
  <c r="L3262" i="6"/>
  <c r="L3270" i="6"/>
  <c r="L3274" i="6"/>
  <c r="L3278" i="6"/>
  <c r="L3286" i="6"/>
  <c r="L3291" i="6"/>
  <c r="L3294" i="6"/>
  <c r="L3306" i="6"/>
  <c r="L3310" i="6"/>
  <c r="L3318" i="6"/>
  <c r="L3323" i="6"/>
  <c r="L3334" i="6"/>
  <c r="L3338" i="6"/>
  <c r="L3342" i="6"/>
  <c r="L3366" i="6"/>
  <c r="L3370" i="6"/>
  <c r="L3379" i="6"/>
  <c r="L3382" i="6"/>
  <c r="L3390" i="6"/>
  <c r="L3414" i="6"/>
  <c r="L3426" i="6"/>
  <c r="L3430" i="6"/>
  <c r="L3438" i="6"/>
  <c r="L3446" i="6"/>
  <c r="L3454" i="6"/>
  <c r="L3470" i="6"/>
  <c r="L3478" i="6"/>
  <c r="L3494" i="6"/>
  <c r="L3510" i="6"/>
  <c r="L3523" i="6"/>
  <c r="L3542" i="6"/>
  <c r="L3550" i="6"/>
  <c r="L3558" i="6"/>
  <c r="L3566" i="6"/>
  <c r="L3590" i="6"/>
  <c r="L3614" i="6"/>
  <c r="L3615" i="6"/>
  <c r="L3638" i="6"/>
  <c r="L3646" i="6"/>
  <c r="L3662" i="6"/>
  <c r="L3674" i="6"/>
  <c r="L3678" i="6"/>
  <c r="L3691" i="6"/>
  <c r="L3702" i="6"/>
  <c r="L3706" i="6"/>
  <c r="L3710" i="6"/>
  <c r="L3731" i="6"/>
  <c r="L3742" i="6"/>
  <c r="L3758" i="6"/>
  <c r="L3766" i="6"/>
  <c r="L3782" i="6"/>
  <c r="L3814" i="6"/>
  <c r="L3882" i="6"/>
  <c r="L3902" i="6"/>
  <c r="L3918" i="6"/>
  <c r="L3938" i="6"/>
  <c r="L3955" i="6"/>
  <c r="L3990" i="6"/>
  <c r="L4002" i="6"/>
  <c r="L4006" i="6"/>
  <c r="L4027" i="6"/>
  <c r="L4046" i="6"/>
  <c r="L4106" i="6"/>
  <c r="L4110" i="6"/>
  <c r="L4174" i="6"/>
  <c r="L4206" i="6"/>
  <c r="L4254" i="6"/>
  <c r="L4267" i="6"/>
  <c r="L4350" i="6"/>
  <c r="L4366" i="6"/>
  <c r="L4426" i="6"/>
  <c r="L4451" i="6"/>
  <c r="L4500" i="6"/>
  <c r="L4516" i="6"/>
  <c r="L4532" i="6"/>
  <c r="L4540" i="6"/>
  <c r="L4546" i="6"/>
  <c r="L4556" i="6"/>
  <c r="L4574" i="6"/>
  <c r="L4590" i="6"/>
  <c r="L4591" i="6"/>
  <c r="L4625" i="6"/>
  <c r="L4633" i="6"/>
  <c r="L4657" i="6"/>
  <c r="L4681" i="6"/>
  <c r="L4690" i="6"/>
  <c r="L4692" i="6"/>
  <c r="L4716" i="6"/>
  <c r="L4746" i="6"/>
  <c r="L4763" i="6"/>
  <c r="L4779" i="6"/>
  <c r="L4880" i="6"/>
  <c r="M1835" i="6"/>
  <c r="M1963" i="6"/>
  <c r="M2103" i="6"/>
  <c r="M2243" i="6"/>
  <c r="M2307" i="6"/>
  <c r="M2419" i="6"/>
  <c r="M2426" i="6"/>
  <c r="M2471" i="6"/>
  <c r="M2539" i="6"/>
  <c r="M2546" i="6"/>
  <c r="M2626" i="6"/>
  <c r="M2738" i="6"/>
  <c r="M2819" i="6"/>
  <c r="M2915" i="6"/>
  <c r="M3019" i="6"/>
  <c r="M3114" i="6"/>
  <c r="M3191" i="6"/>
  <c r="M3315" i="6"/>
  <c r="M3418" i="6"/>
  <c r="M3507" i="6"/>
  <c r="M3555" i="6"/>
  <c r="M3570" i="6"/>
  <c r="M3627" i="6"/>
  <c r="M3714" i="6"/>
  <c r="M3859" i="6"/>
  <c r="M3975" i="6"/>
  <c r="M4074" i="6"/>
  <c r="M4186" i="6"/>
  <c r="M4419" i="6"/>
  <c r="M4571" i="6"/>
  <c r="H715" i="6" l="1"/>
  <c r="K715" i="6" s="1"/>
  <c r="L715" i="6" s="1"/>
  <c r="H468" i="6"/>
  <c r="K468" i="6" s="1"/>
  <c r="H337" i="6"/>
  <c r="K337" i="6" s="1"/>
  <c r="L337" i="6" s="1"/>
  <c r="H400" i="6"/>
  <c r="K400" i="6" s="1"/>
  <c r="H344" i="6"/>
  <c r="M4475" i="6"/>
  <c r="L4347" i="6"/>
  <c r="L4235" i="6"/>
  <c r="M4459" i="6"/>
  <c r="M4043" i="6"/>
  <c r="M3819" i="6"/>
  <c r="M3619" i="6"/>
  <c r="M3491" i="6"/>
  <c r="M3307" i="6"/>
  <c r="M3083" i="6"/>
  <c r="M2906" i="6"/>
  <c r="M2683" i="6"/>
  <c r="M2531" i="6"/>
  <c r="M2383" i="6"/>
  <c r="M2199" i="6"/>
  <c r="M1939" i="6"/>
  <c r="L4307" i="6"/>
  <c r="L4211" i="6"/>
  <c r="L4051" i="6"/>
  <c r="L3907" i="6"/>
  <c r="M3211" i="6"/>
  <c r="M2883" i="6"/>
  <c r="M2499" i="6"/>
  <c r="M2139" i="6"/>
  <c r="L2923" i="6"/>
  <c r="L2603" i="6"/>
  <c r="L2183" i="6"/>
  <c r="M4435" i="6"/>
  <c r="M3811" i="6"/>
  <c r="M3483" i="6"/>
  <c r="M3079" i="6"/>
  <c r="M2675" i="6"/>
  <c r="M2347" i="6"/>
  <c r="M1935" i="6"/>
  <c r="L4299" i="6"/>
  <c r="L3195" i="6"/>
  <c r="M4431" i="6"/>
  <c r="M3979" i="6"/>
  <c r="M3738" i="6"/>
  <c r="M3563" i="6"/>
  <c r="M3443" i="6"/>
  <c r="M3051" i="6"/>
  <c r="M2855" i="6"/>
  <c r="M2629" i="6"/>
  <c r="M2479" i="6"/>
  <c r="M2315" i="6"/>
  <c r="M2111" i="6"/>
  <c r="M1837" i="6"/>
  <c r="L3139" i="6"/>
  <c r="M4346" i="6"/>
  <c r="M3699" i="6"/>
  <c r="M3547" i="6"/>
  <c r="M3407" i="6"/>
  <c r="M3179" i="6"/>
  <c r="M3011" i="6"/>
  <c r="M2811" i="6"/>
  <c r="M2611" i="6"/>
  <c r="M2443" i="6"/>
  <c r="M2303" i="6"/>
  <c r="M2091" i="6"/>
  <c r="L4667" i="6"/>
  <c r="L4259" i="6"/>
  <c r="L4147" i="6"/>
  <c r="L3643" i="6"/>
  <c r="L3003" i="6"/>
  <c r="L2275" i="6"/>
  <c r="M4466" i="6"/>
  <c r="M4090" i="6"/>
  <c r="M2946" i="6"/>
  <c r="I4484" i="6"/>
  <c r="J4484" i="6" s="1"/>
  <c r="I4476" i="6"/>
  <c r="J4476" i="6" s="1"/>
  <c r="M3355" i="6"/>
  <c r="M2795" i="6"/>
  <c r="M2435" i="6"/>
  <c r="M2063" i="6"/>
  <c r="L3115" i="6"/>
  <c r="M4651" i="6"/>
  <c r="M3543" i="6"/>
  <c r="M3127" i="6"/>
  <c r="L3515" i="6"/>
  <c r="M4155" i="6"/>
  <c r="M3867" i="6"/>
  <c r="M3635" i="6"/>
  <c r="M2787" i="6"/>
  <c r="M2247" i="6"/>
  <c r="M1975" i="6"/>
  <c r="L2995" i="6"/>
  <c r="M4643" i="6"/>
  <c r="M4339" i="6"/>
  <c r="M4162" i="6"/>
  <c r="M4058" i="6"/>
  <c r="M3978" i="6"/>
  <c r="M3890" i="6"/>
  <c r="M3818" i="6"/>
  <c r="M3722" i="6"/>
  <c r="M3434" i="6"/>
  <c r="M2714" i="6"/>
  <c r="M2338" i="6"/>
  <c r="M2266" i="6"/>
  <c r="L4491" i="6"/>
  <c r="M4451" i="6"/>
  <c r="M4387" i="6"/>
  <c r="I1489" i="6"/>
  <c r="M4330" i="6"/>
  <c r="M4283" i="6"/>
  <c r="M4114" i="6"/>
  <c r="M3954" i="6"/>
  <c r="M3795" i="6"/>
  <c r="M3618" i="6"/>
  <c r="M3395" i="6"/>
  <c r="M3171" i="6"/>
  <c r="M2875" i="6"/>
  <c r="M2667" i="6"/>
  <c r="M2586" i="6"/>
  <c r="M2411" i="6"/>
  <c r="L4090" i="6"/>
  <c r="M4394" i="6"/>
  <c r="M4026" i="6"/>
  <c r="M3851" i="6"/>
  <c r="M3474" i="6"/>
  <c r="M2994" i="6"/>
  <c r="M2763" i="6"/>
  <c r="M2491" i="6"/>
  <c r="M2219" i="6"/>
  <c r="M1891" i="6"/>
  <c r="L2946" i="6"/>
  <c r="M4483" i="6"/>
  <c r="M4379" i="6"/>
  <c r="M4243" i="6"/>
  <c r="M4107" i="6"/>
  <c r="M4018" i="6"/>
  <c r="M3939" i="6"/>
  <c r="M3850" i="6"/>
  <c r="M3779" i="6"/>
  <c r="M3675" i="6"/>
  <c r="M3603" i="6"/>
  <c r="M3531" i="6"/>
  <c r="M3467" i="6"/>
  <c r="M3387" i="6"/>
  <c r="M3266" i="6"/>
  <c r="M3163" i="6"/>
  <c r="M3075" i="6"/>
  <c r="M2978" i="6"/>
  <c r="M2874" i="6"/>
  <c r="M2755" i="6"/>
  <c r="M2659" i="6"/>
  <c r="M2571" i="6"/>
  <c r="M2299" i="6"/>
  <c r="M2043" i="6"/>
  <c r="L4466" i="6"/>
  <c r="M4239" i="6"/>
  <c r="M4183" i="6"/>
  <c r="M4071" i="6"/>
  <c r="M4039" i="6"/>
  <c r="M3855" i="6"/>
  <c r="M3583" i="6"/>
  <c r="M3511" i="6"/>
  <c r="M3487" i="6"/>
  <c r="M3287" i="6"/>
  <c r="M2919" i="6"/>
  <c r="M2527" i="6"/>
  <c r="M4290" i="6"/>
  <c r="M4154" i="6"/>
  <c r="M2602" i="6"/>
  <c r="M3299" i="6"/>
  <c r="M4378" i="6"/>
  <c r="M4195" i="6"/>
  <c r="M4091" i="6"/>
  <c r="M3994" i="6"/>
  <c r="M3931" i="6"/>
  <c r="M3835" i="6"/>
  <c r="M3771" i="6"/>
  <c r="M3667" i="6"/>
  <c r="M3595" i="6"/>
  <c r="M3523" i="6"/>
  <c r="M3451" i="6"/>
  <c r="M3371" i="6"/>
  <c r="M3259" i="6"/>
  <c r="M3147" i="6"/>
  <c r="M3067" i="6"/>
  <c r="M2859" i="6"/>
  <c r="M2754" i="6"/>
  <c r="M2563" i="6"/>
  <c r="M2363" i="6"/>
  <c r="M2291" i="6"/>
  <c r="M2179" i="6"/>
  <c r="M2011" i="6"/>
  <c r="M4498" i="6"/>
  <c r="M3802" i="6"/>
  <c r="M3683" i="6"/>
  <c r="M4354" i="6"/>
  <c r="M4194" i="6"/>
  <c r="M3987" i="6"/>
  <c r="M3915" i="6"/>
  <c r="M3827" i="6"/>
  <c r="M3754" i="6"/>
  <c r="M3659" i="6"/>
  <c r="M3578" i="6"/>
  <c r="M3522" i="6"/>
  <c r="M3450" i="6"/>
  <c r="M3363" i="6"/>
  <c r="M3227" i="6"/>
  <c r="M3138" i="6"/>
  <c r="M3059" i="6"/>
  <c r="M2938" i="6"/>
  <c r="M2746" i="6"/>
  <c r="M2627" i="6"/>
  <c r="M2554" i="6"/>
  <c r="M2466" i="6"/>
  <c r="M2355" i="6"/>
  <c r="M2290" i="6"/>
  <c r="M2164" i="6"/>
  <c r="M1996" i="6"/>
  <c r="M1819" i="6"/>
  <c r="L4407" i="6"/>
  <c r="M4407" i="6"/>
  <c r="L4375" i="6"/>
  <c r="M4375" i="6"/>
  <c r="L4279" i="6"/>
  <c r="M4279" i="6"/>
  <c r="M4255" i="6"/>
  <c r="L4255" i="6"/>
  <c r="L4231" i="6"/>
  <c r="M4231" i="6"/>
  <c r="L4207" i="6"/>
  <c r="M4207" i="6"/>
  <c r="L4167" i="6"/>
  <c r="M4167" i="6"/>
  <c r="M4135" i="6"/>
  <c r="L4135" i="6"/>
  <c r="L4031" i="6"/>
  <c r="M4031" i="6"/>
  <c r="L3999" i="6"/>
  <c r="M3999" i="6"/>
  <c r="L3759" i="6"/>
  <c r="M3759" i="6"/>
  <c r="L3623" i="6"/>
  <c r="M3623" i="6"/>
  <c r="M3607" i="6"/>
  <c r="L3607" i="6"/>
  <c r="L3599" i="6"/>
  <c r="M3599" i="6"/>
  <c r="L3591" i="6"/>
  <c r="M3591" i="6"/>
  <c r="L3559" i="6"/>
  <c r="M3559" i="6"/>
  <c r="L3527" i="6"/>
  <c r="M3527" i="6"/>
  <c r="L3495" i="6"/>
  <c r="M3495" i="6"/>
  <c r="M3471" i="6"/>
  <c r="L3471" i="6"/>
  <c r="M3455" i="6"/>
  <c r="L3455" i="6"/>
  <c r="L3447" i="6"/>
  <c r="M3447" i="6"/>
  <c r="L3431" i="6"/>
  <c r="M3431" i="6"/>
  <c r="M3423" i="6"/>
  <c r="L3423" i="6"/>
  <c r="M3383" i="6"/>
  <c r="L3383" i="6"/>
  <c r="L3359" i="6"/>
  <c r="M3359" i="6"/>
  <c r="M3351" i="6"/>
  <c r="L3351" i="6"/>
  <c r="L3335" i="6"/>
  <c r="M3335" i="6"/>
  <c r="L3327" i="6"/>
  <c r="M3327" i="6"/>
  <c r="M3311" i="6"/>
  <c r="L3311" i="6"/>
  <c r="L3279" i="6"/>
  <c r="M3279" i="6"/>
  <c r="L3271" i="6"/>
  <c r="M3271" i="6"/>
  <c r="L3255" i="6"/>
  <c r="M3255" i="6"/>
  <c r="L3239" i="6"/>
  <c r="M3239" i="6"/>
  <c r="L3231" i="6"/>
  <c r="M3231" i="6"/>
  <c r="M3215" i="6"/>
  <c r="L3215" i="6"/>
  <c r="L3199" i="6"/>
  <c r="M3199" i="6"/>
  <c r="L3175" i="6"/>
  <c r="M3175" i="6"/>
  <c r="L3167" i="6"/>
  <c r="M3167" i="6"/>
  <c r="L3159" i="6"/>
  <c r="M3159" i="6"/>
  <c r="M3151" i="6"/>
  <c r="L3151" i="6"/>
  <c r="L3135" i="6"/>
  <c r="M3135" i="6"/>
  <c r="L3119" i="6"/>
  <c r="M3119" i="6"/>
  <c r="L3111" i="6"/>
  <c r="M3111" i="6"/>
  <c r="M3087" i="6"/>
  <c r="L3087" i="6"/>
  <c r="L3039" i="6"/>
  <c r="M3039" i="6"/>
  <c r="L3023" i="6"/>
  <c r="M3023" i="6"/>
  <c r="M3015" i="6"/>
  <c r="L3015" i="6"/>
  <c r="L2999" i="6"/>
  <c r="M2999" i="6"/>
  <c r="L2991" i="6"/>
  <c r="M2991" i="6"/>
  <c r="L2975" i="6"/>
  <c r="M2975" i="6"/>
  <c r="L2967" i="6"/>
  <c r="M2967" i="6"/>
  <c r="L2951" i="6"/>
  <c r="M2951" i="6"/>
  <c r="M2943" i="6"/>
  <c r="L2943" i="6"/>
  <c r="L2927" i="6"/>
  <c r="M2927" i="6"/>
  <c r="L2903" i="6"/>
  <c r="M2903" i="6"/>
  <c r="M2895" i="6"/>
  <c r="L2895" i="6"/>
  <c r="M2879" i="6"/>
  <c r="L2879" i="6"/>
  <c r="L2871" i="6"/>
  <c r="M2871" i="6"/>
  <c r="L2839" i="6"/>
  <c r="M2839" i="6"/>
  <c r="L2807" i="6"/>
  <c r="M2807" i="6"/>
  <c r="L2799" i="6"/>
  <c r="M2799" i="6"/>
  <c r="L2791" i="6"/>
  <c r="M2791" i="6"/>
  <c r="L2767" i="6"/>
  <c r="M2767" i="6"/>
  <c r="M2759" i="6"/>
  <c r="L2759" i="6"/>
  <c r="M2743" i="6"/>
  <c r="L2743" i="6"/>
  <c r="M2727" i="6"/>
  <c r="L2727" i="6"/>
  <c r="L2719" i="6"/>
  <c r="M2719" i="6"/>
  <c r="L2695" i="6"/>
  <c r="M2695" i="6"/>
  <c r="M2687" i="6"/>
  <c r="L2687" i="6"/>
  <c r="L2639" i="6"/>
  <c r="M2639" i="6"/>
  <c r="M2623" i="6"/>
  <c r="L2623" i="6"/>
  <c r="L2615" i="6"/>
  <c r="M2615" i="6"/>
  <c r="L2607" i="6"/>
  <c r="M2607" i="6"/>
  <c r="L2599" i="6"/>
  <c r="M2599" i="6"/>
  <c r="M2575" i="6"/>
  <c r="L2575" i="6"/>
  <c r="L2567" i="6"/>
  <c r="M2567" i="6"/>
  <c r="L2551" i="6"/>
  <c r="M2551" i="6"/>
  <c r="L2511" i="6"/>
  <c r="M2511" i="6"/>
  <c r="L2503" i="6"/>
  <c r="M2503" i="6"/>
  <c r="M2463" i="6"/>
  <c r="L2463" i="6"/>
  <c r="L2447" i="6"/>
  <c r="M2447" i="6"/>
  <c r="L2439" i="6"/>
  <c r="M2439" i="6"/>
  <c r="M2415" i="6"/>
  <c r="L2415" i="6"/>
  <c r="L2399" i="6"/>
  <c r="M2399" i="6"/>
  <c r="L2391" i="6"/>
  <c r="M2391" i="6"/>
  <c r="L2375" i="6"/>
  <c r="M2375" i="6"/>
  <c r="M2359" i="6"/>
  <c r="L2359" i="6"/>
  <c r="L2343" i="6"/>
  <c r="M2343" i="6"/>
  <c r="M2335" i="6"/>
  <c r="L2335" i="6"/>
  <c r="L2295" i="6"/>
  <c r="M2295" i="6"/>
  <c r="M2279" i="6"/>
  <c r="L2279" i="6"/>
  <c r="L2263" i="6"/>
  <c r="M2263" i="6"/>
  <c r="M2215" i="6"/>
  <c r="L2215" i="6"/>
  <c r="L2207" i="6"/>
  <c r="M2207" i="6"/>
  <c r="L2143" i="6"/>
  <c r="M2143" i="6"/>
  <c r="L2135" i="6"/>
  <c r="M2135" i="6"/>
  <c r="L2119" i="6"/>
  <c r="M2119" i="6"/>
  <c r="M2095" i="6"/>
  <c r="L2095" i="6"/>
  <c r="L2055" i="6"/>
  <c r="M2055" i="6"/>
  <c r="L2031" i="6"/>
  <c r="M2031" i="6"/>
  <c r="M2023" i="6"/>
  <c r="L2023" i="6"/>
  <c r="M2015" i="6"/>
  <c r="L2015" i="6"/>
  <c r="L1991" i="6"/>
  <c r="M1991" i="6"/>
  <c r="M1967" i="6"/>
  <c r="L1967" i="6"/>
  <c r="M1951" i="6"/>
  <c r="L1951" i="6"/>
  <c r="L1927" i="6"/>
  <c r="M1927" i="6"/>
  <c r="L1919" i="6"/>
  <c r="M1919" i="6"/>
  <c r="L1911" i="6"/>
  <c r="M1911" i="6"/>
  <c r="L1895" i="6"/>
  <c r="M1895" i="6"/>
  <c r="M1887" i="6"/>
  <c r="L1887" i="6"/>
  <c r="M1879" i="6"/>
  <c r="L1879" i="6"/>
  <c r="L1863" i="6"/>
  <c r="M1863" i="6"/>
  <c r="L4455" i="6"/>
  <c r="M4455" i="6"/>
  <c r="M4383" i="6"/>
  <c r="L4383" i="6"/>
  <c r="L4351" i="6"/>
  <c r="M4351" i="6"/>
  <c r="L4327" i="6"/>
  <c r="M4327" i="6"/>
  <c r="L4311" i="6"/>
  <c r="M4311" i="6"/>
  <c r="L4287" i="6"/>
  <c r="M4287" i="6"/>
  <c r="L4247" i="6"/>
  <c r="M4247" i="6"/>
  <c r="L4103" i="6"/>
  <c r="M4103" i="6"/>
  <c r="L3967" i="6"/>
  <c r="M3967" i="6"/>
  <c r="L3895" i="6"/>
  <c r="M3895" i="6"/>
  <c r="M3871" i="6"/>
  <c r="L3871" i="6"/>
  <c r="M3783" i="6"/>
  <c r="L3783" i="6"/>
  <c r="L3751" i="6"/>
  <c r="M3751" i="6"/>
  <c r="M3647" i="6"/>
  <c r="L3647" i="6"/>
  <c r="L4674" i="6"/>
  <c r="L4658" i="6"/>
  <c r="L4495" i="6"/>
  <c r="L4423" i="6"/>
  <c r="M4423" i="6"/>
  <c r="L4319" i="6"/>
  <c r="M4319" i="6"/>
  <c r="L4223" i="6"/>
  <c r="M4223" i="6"/>
  <c r="M4175" i="6"/>
  <c r="L4175" i="6"/>
  <c r="L4127" i="6"/>
  <c r="M4127" i="6"/>
  <c r="L3903" i="6"/>
  <c r="M3903" i="6"/>
  <c r="L3807" i="6"/>
  <c r="M3807" i="6"/>
  <c r="L3735" i="6"/>
  <c r="M3735" i="6"/>
  <c r="L3695" i="6"/>
  <c r="M3695" i="6"/>
  <c r="L3399" i="6"/>
  <c r="M3399" i="6"/>
  <c r="M3959" i="6"/>
  <c r="M3727" i="6"/>
  <c r="L4071" i="6"/>
  <c r="L3487" i="6"/>
  <c r="L4415" i="6"/>
  <c r="M4415" i="6"/>
  <c r="L4271" i="6"/>
  <c r="M4271" i="6"/>
  <c r="L4151" i="6"/>
  <c r="M4151" i="6"/>
  <c r="L4111" i="6"/>
  <c r="M4111" i="6"/>
  <c r="M4095" i="6"/>
  <c r="L4095" i="6"/>
  <c r="L4063" i="6"/>
  <c r="M4063" i="6"/>
  <c r="L4015" i="6"/>
  <c r="M4015" i="6"/>
  <c r="L3951" i="6"/>
  <c r="M3951" i="6"/>
  <c r="M3887" i="6"/>
  <c r="L3887" i="6"/>
  <c r="M3823" i="6"/>
  <c r="L3823" i="6"/>
  <c r="L3775" i="6"/>
  <c r="M3775" i="6"/>
  <c r="L3743" i="6"/>
  <c r="M3743" i="6"/>
  <c r="L3719" i="6"/>
  <c r="M3719" i="6"/>
  <c r="L3687" i="6"/>
  <c r="M3687" i="6"/>
  <c r="M4263" i="6"/>
  <c r="L3855" i="6"/>
  <c r="L3287" i="6"/>
  <c r="M4359" i="6"/>
  <c r="M3343" i="6"/>
  <c r="M3063" i="6"/>
  <c r="L4562" i="6"/>
  <c r="M4562" i="6"/>
  <c r="L4530" i="6"/>
  <c r="M4530" i="6"/>
  <c r="M4335" i="6"/>
  <c r="L4335" i="6"/>
  <c r="L4143" i="6"/>
  <c r="M4143" i="6"/>
  <c r="M3911" i="6"/>
  <c r="L3911" i="6"/>
  <c r="L3879" i="6"/>
  <c r="M3879" i="6"/>
  <c r="M3847" i="6"/>
  <c r="L3847" i="6"/>
  <c r="M3799" i="6"/>
  <c r="L3799" i="6"/>
  <c r="L3415" i="6"/>
  <c r="M3415" i="6"/>
  <c r="L3583" i="6"/>
  <c r="L3511" i="6"/>
  <c r="M3927" i="6"/>
  <c r="M3303" i="6"/>
  <c r="M2703" i="6"/>
  <c r="L4039" i="6"/>
  <c r="L4522" i="6"/>
  <c r="M4522" i="6"/>
  <c r="L4707" i="6"/>
  <c r="M4707" i="6"/>
  <c r="M3146" i="6"/>
  <c r="M2898" i="6"/>
  <c r="M2642" i="6"/>
  <c r="M3549" i="6"/>
  <c r="M2281" i="6"/>
  <c r="H1847" i="6"/>
  <c r="H1823" i="6"/>
  <c r="H1831" i="6"/>
  <c r="H1839" i="6"/>
  <c r="H1815" i="6"/>
  <c r="H1811" i="6"/>
  <c r="H1813" i="6"/>
  <c r="H1807" i="6"/>
  <c r="H1803" i="6"/>
  <c r="H1805" i="6"/>
  <c r="H1799" i="6"/>
  <c r="H1795" i="6"/>
  <c r="H1797" i="6"/>
  <c r="H1791" i="6"/>
  <c r="H1787" i="6"/>
  <c r="H1789" i="6"/>
  <c r="H1783" i="6"/>
  <c r="H1786" i="6"/>
  <c r="H1779" i="6"/>
  <c r="H1781" i="6"/>
  <c r="H1775" i="6"/>
  <c r="H1778" i="6"/>
  <c r="H1771" i="6"/>
  <c r="H1773" i="6"/>
  <c r="H1767" i="6"/>
  <c r="H1770" i="6"/>
  <c r="H1763" i="6"/>
  <c r="H1765" i="6"/>
  <c r="H1759" i="6"/>
  <c r="H1762" i="6"/>
  <c r="H1755" i="6"/>
  <c r="H1756" i="6"/>
  <c r="H1757" i="6"/>
  <c r="H1751" i="6"/>
  <c r="H1754" i="6"/>
  <c r="H1747" i="6"/>
  <c r="H1748" i="6"/>
  <c r="H1749" i="6"/>
  <c r="H1727" i="6"/>
  <c r="H1735" i="6"/>
  <c r="H1743" i="6"/>
  <c r="H1730" i="6"/>
  <c r="H1738" i="6"/>
  <c r="H1746" i="6"/>
  <c r="H1731" i="6"/>
  <c r="H1739" i="6"/>
  <c r="H1732" i="6"/>
  <c r="H1740" i="6"/>
  <c r="H1733" i="6"/>
  <c r="H1741" i="6"/>
  <c r="H1723" i="6"/>
  <c r="H1724" i="6"/>
  <c r="H1725" i="6"/>
  <c r="H1719" i="6"/>
  <c r="H1722" i="6"/>
  <c r="H1715" i="6"/>
  <c r="H1716" i="6"/>
  <c r="H1717" i="6"/>
  <c r="H1711" i="6"/>
  <c r="H1713" i="6"/>
  <c r="H1714" i="6"/>
  <c r="H1707" i="6"/>
  <c r="H1708" i="6"/>
  <c r="H1709" i="6"/>
  <c r="H1703" i="6"/>
  <c r="H1705" i="6"/>
  <c r="H1706" i="6"/>
  <c r="H1699" i="6"/>
  <c r="H1700" i="6"/>
  <c r="H1701" i="6"/>
  <c r="H1695" i="6"/>
  <c r="H1697" i="6"/>
  <c r="H1698" i="6"/>
  <c r="H1691" i="6"/>
  <c r="H1692" i="6"/>
  <c r="H1693" i="6"/>
  <c r="H1687" i="6"/>
  <c r="H1689" i="6"/>
  <c r="H1690" i="6"/>
  <c r="H1683" i="6"/>
  <c r="H1684" i="6"/>
  <c r="H1685" i="6"/>
  <c r="H1679" i="6"/>
  <c r="H1681" i="6"/>
  <c r="H1682" i="6"/>
  <c r="H1675" i="6"/>
  <c r="H1676" i="6"/>
  <c r="H1677" i="6"/>
  <c r="H1671" i="6"/>
  <c r="H1673" i="6"/>
  <c r="H1674" i="6"/>
  <c r="H1667" i="6"/>
  <c r="H1668" i="6"/>
  <c r="H1669" i="6"/>
  <c r="H1663" i="6"/>
  <c r="H1664" i="6"/>
  <c r="H1665" i="6"/>
  <c r="H1666" i="6"/>
  <c r="H1659" i="6"/>
  <c r="H1660" i="6"/>
  <c r="H1661" i="6"/>
  <c r="H1655" i="6"/>
  <c r="H1656" i="6"/>
  <c r="H1657" i="6"/>
  <c r="H1658" i="6"/>
  <c r="H1651" i="6"/>
  <c r="H1652" i="6"/>
  <c r="H1653" i="6"/>
  <c r="H1647" i="6"/>
  <c r="H1648" i="6"/>
  <c r="H1649" i="6"/>
  <c r="H1650" i="6"/>
  <c r="H1643" i="6"/>
  <c r="H1644" i="6"/>
  <c r="H1645" i="6"/>
  <c r="H1639" i="6"/>
  <c r="H1640" i="6"/>
  <c r="H1641" i="6"/>
  <c r="H1634" i="6"/>
  <c r="H1642" i="6"/>
  <c r="H1635" i="6"/>
  <c r="H1636" i="6"/>
  <c r="H1637" i="6"/>
  <c r="H1631" i="6"/>
  <c r="H1632" i="6"/>
  <c r="H1633" i="6"/>
  <c r="H1626" i="6"/>
  <c r="H1627" i="6"/>
  <c r="H1628" i="6"/>
  <c r="H1629" i="6"/>
  <c r="H1623" i="6"/>
  <c r="H1624" i="6"/>
  <c r="H1625" i="6"/>
  <c r="H1619" i="6"/>
  <c r="H1620" i="6"/>
  <c r="H1621" i="6"/>
  <c r="H1615" i="6"/>
  <c r="H1616" i="6"/>
  <c r="H1617" i="6"/>
  <c r="H1618" i="6"/>
  <c r="H1611" i="6"/>
  <c r="H1612" i="6"/>
  <c r="H1613" i="6"/>
  <c r="H1607" i="6"/>
  <c r="H1608" i="6"/>
  <c r="H1609" i="6"/>
  <c r="H1610" i="6"/>
  <c r="H1603" i="6"/>
  <c r="H1604" i="6"/>
  <c r="H1605" i="6"/>
  <c r="H1589" i="6"/>
  <c r="H1598" i="6"/>
  <c r="H1590" i="6"/>
  <c r="H1599" i="6"/>
  <c r="H1591" i="6"/>
  <c r="H1601" i="6"/>
  <c r="H1583" i="6"/>
  <c r="H1593" i="6"/>
  <c r="H1602" i="6"/>
  <c r="H1585" i="6"/>
  <c r="H1594" i="6"/>
  <c r="H1586" i="6"/>
  <c r="H1595" i="6"/>
  <c r="H1587" i="6"/>
  <c r="H1596" i="6"/>
  <c r="H1572" i="6"/>
  <c r="H1571" i="6"/>
  <c r="H1573" i="6"/>
  <c r="H1574" i="6"/>
  <c r="H1575" i="6"/>
  <c r="H1564" i="6"/>
  <c r="H1570" i="6"/>
  <c r="H1563" i="6"/>
  <c r="H1565" i="6"/>
  <c r="H1566" i="6"/>
  <c r="H1567" i="6"/>
  <c r="H1556" i="6"/>
  <c r="H1559" i="6"/>
  <c r="H1561" i="6"/>
  <c r="H1562" i="6"/>
  <c r="H1555" i="6"/>
  <c r="H1557" i="6"/>
  <c r="H1547" i="6"/>
  <c r="H1548" i="6"/>
  <c r="H1549" i="6"/>
  <c r="H1550" i="6"/>
  <c r="H1551" i="6"/>
  <c r="H1553" i="6"/>
  <c r="H1554" i="6"/>
  <c r="H1539" i="6"/>
  <c r="H1540" i="6"/>
  <c r="H1541" i="6"/>
  <c r="H1542" i="6"/>
  <c r="H1543" i="6"/>
  <c r="H1545" i="6"/>
  <c r="H1531" i="6"/>
  <c r="H1532" i="6"/>
  <c r="H1535" i="6"/>
  <c r="H1537" i="6"/>
  <c r="H1538" i="6"/>
  <c r="H1533" i="6"/>
  <c r="H1523" i="6"/>
  <c r="H1524" i="6"/>
  <c r="H1522" i="6"/>
  <c r="H1525" i="6"/>
  <c r="H1526" i="6"/>
  <c r="H1527" i="6"/>
  <c r="H1529" i="6"/>
  <c r="H1530" i="6"/>
  <c r="H1515" i="6"/>
  <c r="H1516" i="6"/>
  <c r="H1514" i="6"/>
  <c r="H1517" i="6"/>
  <c r="H1518" i="6"/>
  <c r="H1519" i="6"/>
  <c r="H1499" i="6"/>
  <c r="H1507" i="6"/>
  <c r="H1500" i="6"/>
  <c r="H1508" i="6"/>
  <c r="H1497" i="6"/>
  <c r="H1510" i="6"/>
  <c r="H1498" i="6"/>
  <c r="H1511" i="6"/>
  <c r="H1501" i="6"/>
  <c r="H1513" i="6"/>
  <c r="H1502" i="6"/>
  <c r="H1503" i="6"/>
  <c r="H1505" i="6"/>
  <c r="H1506" i="6"/>
  <c r="H1483" i="6"/>
  <c r="H1484" i="6"/>
  <c r="H1486" i="6"/>
  <c r="H1487" i="6"/>
  <c r="H1482" i="6"/>
  <c r="H1475" i="6"/>
  <c r="H1476" i="6"/>
  <c r="H1478" i="6"/>
  <c r="H1477" i="6"/>
  <c r="H1479" i="6"/>
  <c r="H1481" i="6"/>
  <c r="H1474" i="6"/>
  <c r="H1467" i="6"/>
  <c r="H1468" i="6"/>
  <c r="H1470" i="6"/>
  <c r="H1469" i="6"/>
  <c r="H1471" i="6"/>
  <c r="H1473" i="6"/>
  <c r="H1466" i="6"/>
  <c r="H1459" i="6"/>
  <c r="H1460" i="6"/>
  <c r="H1462" i="6"/>
  <c r="H1465" i="6"/>
  <c r="H1461" i="6"/>
  <c r="H1458" i="6"/>
  <c r="H1451" i="6"/>
  <c r="H1452" i="6"/>
  <c r="H1454" i="6"/>
  <c r="H1453" i="6"/>
  <c r="H1455" i="6"/>
  <c r="H1457" i="6"/>
  <c r="H1450" i="6"/>
  <c r="H1443" i="6"/>
  <c r="H1444" i="6"/>
  <c r="H1446" i="6"/>
  <c r="H1445" i="6"/>
  <c r="H1447" i="6"/>
  <c r="H1449" i="6"/>
  <c r="H1434" i="6"/>
  <c r="H1442" i="6"/>
  <c r="H1435" i="6"/>
  <c r="H1436" i="6"/>
  <c r="H1438" i="6"/>
  <c r="H1437" i="6"/>
  <c r="H1439" i="6"/>
  <c r="H1426" i="6"/>
  <c r="H1427" i="6"/>
  <c r="H1428" i="6"/>
  <c r="H1430" i="6"/>
  <c r="H1425" i="6"/>
  <c r="H1429" i="6"/>
  <c r="H1431" i="6"/>
  <c r="H1433" i="6"/>
  <c r="H1418" i="6"/>
  <c r="H1419" i="6"/>
  <c r="H1420" i="6"/>
  <c r="H1422" i="6"/>
  <c r="H1423" i="6"/>
  <c r="H1410" i="6"/>
  <c r="H1411" i="6"/>
  <c r="H1413" i="6"/>
  <c r="H1415" i="6"/>
  <c r="H1412" i="6"/>
  <c r="H1414" i="6"/>
  <c r="H1417" i="6"/>
  <c r="H1409" i="6"/>
  <c r="H1404" i="6"/>
  <c r="H1406" i="6"/>
  <c r="H1403" i="6"/>
  <c r="H1405" i="6"/>
  <c r="H1407" i="6"/>
  <c r="H1399" i="6"/>
  <c r="H1401" i="6"/>
  <c r="H1402" i="6"/>
  <c r="H1395" i="6"/>
  <c r="H1397" i="6"/>
  <c r="H1398" i="6"/>
  <c r="H1390" i="6"/>
  <c r="H1391" i="6"/>
  <c r="H1393" i="6"/>
  <c r="H1388" i="6"/>
  <c r="H1387" i="6"/>
  <c r="H1389" i="6"/>
  <c r="H1394" i="6"/>
  <c r="H1381" i="6"/>
  <c r="H1382" i="6"/>
  <c r="H1383" i="6"/>
  <c r="H1386" i="6"/>
  <c r="H1379" i="6"/>
  <c r="H1380" i="6"/>
  <c r="H1385" i="6"/>
  <c r="H1372" i="6"/>
  <c r="H1373" i="6"/>
  <c r="H1374" i="6"/>
  <c r="H1377" i="6"/>
  <c r="H1375" i="6"/>
  <c r="H1378" i="6"/>
  <c r="H1363" i="6"/>
  <c r="H1364" i="6"/>
  <c r="H1365" i="6"/>
  <c r="H1367" i="6"/>
  <c r="H1370" i="6"/>
  <c r="H1366" i="6"/>
  <c r="H1369" i="6"/>
  <c r="H1345" i="6"/>
  <c r="H1354" i="6"/>
  <c r="H1346" i="6"/>
  <c r="H1355" i="6"/>
  <c r="H1347" i="6"/>
  <c r="H1356" i="6"/>
  <c r="H1348" i="6"/>
  <c r="H1357" i="6"/>
  <c r="H1349" i="6"/>
  <c r="H1358" i="6"/>
  <c r="H1351" i="6"/>
  <c r="H1361" i="6"/>
  <c r="H1343" i="6"/>
  <c r="H1350" i="6"/>
  <c r="H1353" i="6"/>
  <c r="H1359" i="6"/>
  <c r="H1362" i="6"/>
  <c r="H1335" i="6"/>
  <c r="H1337" i="6"/>
  <c r="H1338" i="6"/>
  <c r="H1330" i="6"/>
  <c r="H1331" i="6"/>
  <c r="H1332" i="6"/>
  <c r="H1333" i="6"/>
  <c r="H1334" i="6"/>
  <c r="H1326" i="6"/>
  <c r="H1327" i="6"/>
  <c r="H1329" i="6"/>
  <c r="H1321" i="6"/>
  <c r="H1322" i="6"/>
  <c r="H1323" i="6"/>
  <c r="H1324" i="6"/>
  <c r="H1325" i="6"/>
  <c r="H1317" i="6"/>
  <c r="H1318" i="6"/>
  <c r="H1319" i="6"/>
  <c r="H1313" i="6"/>
  <c r="H1314" i="6"/>
  <c r="H1315" i="6"/>
  <c r="H1316" i="6"/>
  <c r="H1308" i="6"/>
  <c r="H1309" i="6"/>
  <c r="H1310" i="6"/>
  <c r="H1311" i="6"/>
  <c r="H1305" i="6"/>
  <c r="H1306" i="6"/>
  <c r="H1307" i="6"/>
  <c r="H1299" i="6"/>
  <c r="H1300" i="6"/>
  <c r="H1301" i="6"/>
  <c r="H1302" i="6"/>
  <c r="H1303" i="6"/>
  <c r="H1290" i="6"/>
  <c r="H1291" i="6"/>
  <c r="H1292" i="6"/>
  <c r="H1293" i="6"/>
  <c r="H1294" i="6"/>
  <c r="H1295" i="6"/>
  <c r="H1297" i="6"/>
  <c r="H1281" i="6"/>
  <c r="H1282" i="6"/>
  <c r="H1283" i="6"/>
  <c r="H1284" i="6"/>
  <c r="H1285" i="6"/>
  <c r="H1286" i="6"/>
  <c r="H1278" i="6"/>
  <c r="H1287" i="6"/>
  <c r="H1279" i="6"/>
  <c r="H1289" i="6"/>
  <c r="H1271" i="6"/>
  <c r="H1263" i="6"/>
  <c r="H1273" i="6"/>
  <c r="H1265" i="6"/>
  <c r="H1274" i="6"/>
  <c r="H1266" i="6"/>
  <c r="H1275" i="6"/>
  <c r="H1267" i="6"/>
  <c r="H1276" i="6"/>
  <c r="H1268" i="6"/>
  <c r="H1277" i="6"/>
  <c r="H1269" i="6"/>
  <c r="H1270" i="6"/>
  <c r="H1253" i="6"/>
  <c r="H1254" i="6"/>
  <c r="H1255" i="6"/>
  <c r="H1257" i="6"/>
  <c r="H1258" i="6"/>
  <c r="H1250" i="6"/>
  <c r="H1251" i="6"/>
  <c r="H1244" i="6"/>
  <c r="H1245" i="6"/>
  <c r="H1246" i="6"/>
  <c r="H1247" i="6"/>
  <c r="H1249" i="6"/>
  <c r="H1242" i="6"/>
  <c r="H1243" i="6"/>
  <c r="H1235" i="6"/>
  <c r="H1236" i="6"/>
  <c r="H1237" i="6"/>
  <c r="H1238" i="6"/>
  <c r="H1239" i="6"/>
  <c r="H1241" i="6"/>
  <c r="H1234" i="6"/>
  <c r="I4772" i="6"/>
  <c r="J4772" i="6" s="1"/>
  <c r="I4756" i="6"/>
  <c r="J4756" i="6" s="1"/>
  <c r="I4700" i="6"/>
  <c r="J4700" i="6" s="1"/>
  <c r="H1485" i="6"/>
  <c r="I4802" i="6"/>
  <c r="J4802" i="6" s="1"/>
  <c r="I4682" i="6"/>
  <c r="J4682" i="6" s="1"/>
  <c r="I4674" i="6"/>
  <c r="J4674" i="6" s="1"/>
  <c r="I4666" i="6"/>
  <c r="I4658" i="6"/>
  <c r="J4658" i="6" s="1"/>
  <c r="I4650" i="6"/>
  <c r="J4650" i="6" s="1"/>
  <c r="I4610" i="6"/>
  <c r="J4610" i="6" s="1"/>
  <c r="I4578" i="6"/>
  <c r="J4578" i="6" s="1"/>
  <c r="I4570" i="6"/>
  <c r="J4570" i="6" s="1"/>
  <c r="H1812" i="6"/>
  <c r="H1800" i="6"/>
  <c r="H1785" i="6"/>
  <c r="H1769" i="6"/>
  <c r="H1752" i="6"/>
  <c r="H1729" i="6"/>
  <c r="H1704" i="6"/>
  <c r="H1672" i="6"/>
  <c r="H1614" i="6"/>
  <c r="H1495" i="6"/>
  <c r="H1463" i="6"/>
  <c r="H1810" i="6"/>
  <c r="H1798" i="6"/>
  <c r="H1784" i="6"/>
  <c r="H1768" i="6"/>
  <c r="H1750" i="6"/>
  <c r="H1728" i="6"/>
  <c r="H1702" i="6"/>
  <c r="H1670" i="6"/>
  <c r="H1606" i="6"/>
  <c r="H1441" i="6"/>
  <c r="H1298" i="6"/>
  <c r="I4649" i="6"/>
  <c r="I4641" i="6"/>
  <c r="J4641" i="6" s="1"/>
  <c r="I4625" i="6"/>
  <c r="I4609" i="6"/>
  <c r="I4601" i="6"/>
  <c r="I4561" i="6"/>
  <c r="I4553" i="6"/>
  <c r="I4497" i="6"/>
  <c r="H1766" i="6"/>
  <c r="H1745" i="6"/>
  <c r="H1726" i="6"/>
  <c r="H1696" i="6"/>
  <c r="H1662" i="6"/>
  <c r="H1597" i="6"/>
  <c r="H1569" i="6"/>
  <c r="H1421" i="6"/>
  <c r="I4856" i="6"/>
  <c r="J4856" i="6" s="1"/>
  <c r="I4704" i="6"/>
  <c r="J4704" i="6" s="1"/>
  <c r="I4687" i="6"/>
  <c r="J4687" i="6" s="1"/>
  <c r="I4656" i="6"/>
  <c r="I4623" i="6"/>
  <c r="J4623" i="6" s="1"/>
  <c r="I4583" i="6"/>
  <c r="J4583" i="6" s="1"/>
  <c r="I4576" i="6"/>
  <c r="J4576" i="6" s="1"/>
  <c r="I4560" i="6"/>
  <c r="I4527" i="6"/>
  <c r="J4527" i="6" s="1"/>
  <c r="I4511" i="6"/>
  <c r="I4495" i="6"/>
  <c r="J4495" i="6" s="1"/>
  <c r="I4464" i="6"/>
  <c r="J4464" i="6" s="1"/>
  <c r="I4456" i="6"/>
  <c r="J4456" i="6" s="1"/>
  <c r="I4440" i="6"/>
  <c r="J4440" i="6" s="1"/>
  <c r="I4432" i="6"/>
  <c r="I4424" i="6"/>
  <c r="J4424" i="6" s="1"/>
  <c r="I4416" i="6"/>
  <c r="J4416" i="6" s="1"/>
  <c r="I4408" i="6"/>
  <c r="J4408" i="6" s="1"/>
  <c r="I4400" i="6"/>
  <c r="J4400" i="6" s="1"/>
  <c r="I4392" i="6"/>
  <c r="J4392" i="6" s="1"/>
  <c r="I4384" i="6"/>
  <c r="J4384" i="6" s="1"/>
  <c r="H1808" i="6"/>
  <c r="H1794" i="6"/>
  <c r="H1780" i="6"/>
  <c r="H1764" i="6"/>
  <c r="H1744" i="6"/>
  <c r="H1721" i="6"/>
  <c r="H1694" i="6"/>
  <c r="H1654" i="6"/>
  <c r="H1588" i="6"/>
  <c r="H1558" i="6"/>
  <c r="H1396" i="6"/>
  <c r="H1806" i="6"/>
  <c r="H1793" i="6"/>
  <c r="H1777" i="6"/>
  <c r="H1761" i="6"/>
  <c r="H1742" i="6"/>
  <c r="H1720" i="6"/>
  <c r="H1688" i="6"/>
  <c r="H1646" i="6"/>
  <c r="H1546" i="6"/>
  <c r="H1371" i="6"/>
  <c r="I4797" i="6"/>
  <c r="J4797" i="6" s="1"/>
  <c r="I4781" i="6"/>
  <c r="J4781" i="6" s="1"/>
  <c r="I4757" i="6"/>
  <c r="J4757" i="6" s="1"/>
  <c r="I4733" i="6"/>
  <c r="J4733" i="6" s="1"/>
  <c r="I4693" i="6"/>
  <c r="J4693" i="6" s="1"/>
  <c r="I4678" i="6"/>
  <c r="I4669" i="6"/>
  <c r="J4669" i="6" s="1"/>
  <c r="I4646" i="6"/>
  <c r="J4646" i="6" s="1"/>
  <c r="I4637" i="6"/>
  <c r="J4637" i="6" s="1"/>
  <c r="I4621" i="6"/>
  <c r="J4621" i="6" s="1"/>
  <c r="I4589" i="6"/>
  <c r="J4589" i="6" s="1"/>
  <c r="I4581" i="6"/>
  <c r="J4581" i="6" s="1"/>
  <c r="I4573" i="6"/>
  <c r="J4573" i="6" s="1"/>
  <c r="I4557" i="6"/>
  <c r="J4557" i="6" s="1"/>
  <c r="I4517" i="6"/>
  <c r="J4517" i="6" s="1"/>
  <c r="I4509" i="6"/>
  <c r="J4509" i="6" s="1"/>
  <c r="I4493" i="6"/>
  <c r="J4493" i="6" s="1"/>
  <c r="I4454" i="6"/>
  <c r="I4429" i="6"/>
  <c r="J4429" i="6" s="1"/>
  <c r="I4422" i="6"/>
  <c r="J4422" i="6" s="1"/>
  <c r="I4413" i="6"/>
  <c r="J4413" i="6" s="1"/>
  <c r="I4390" i="6"/>
  <c r="J4390" i="6" s="1"/>
  <c r="I4381" i="6"/>
  <c r="J4381" i="6" s="1"/>
  <c r="I4373" i="6"/>
  <c r="J4373" i="6" s="1"/>
  <c r="I4365" i="6"/>
  <c r="J4365" i="6" s="1"/>
  <c r="I4357" i="6"/>
  <c r="J4357" i="6" s="1"/>
  <c r="I4349" i="6"/>
  <c r="J4349" i="6" s="1"/>
  <c r="I4341" i="6"/>
  <c r="J4341" i="6" s="1"/>
  <c r="I4333" i="6"/>
  <c r="J4333" i="6" s="1"/>
  <c r="I4325" i="6"/>
  <c r="J4325" i="6" s="1"/>
  <c r="I4317" i="6"/>
  <c r="J4317" i="6" s="1"/>
  <c r="I4309" i="6"/>
  <c r="J4309" i="6" s="1"/>
  <c r="I4301" i="6"/>
  <c r="J4301" i="6" s="1"/>
  <c r="H1804" i="6"/>
  <c r="H1792" i="6"/>
  <c r="H1776" i="6"/>
  <c r="H1760" i="6"/>
  <c r="H1737" i="6"/>
  <c r="H1718" i="6"/>
  <c r="H1686" i="6"/>
  <c r="H1638" i="6"/>
  <c r="H1534" i="6"/>
  <c r="H1227" i="6"/>
  <c r="H1228" i="6"/>
  <c r="H1229" i="6"/>
  <c r="H1230" i="6"/>
  <c r="H1231" i="6"/>
  <c r="H1233" i="6"/>
  <c r="H1226" i="6"/>
  <c r="H1219" i="6"/>
  <c r="H1220" i="6"/>
  <c r="H1221" i="6"/>
  <c r="H1222" i="6"/>
  <c r="H1223" i="6"/>
  <c r="H1217" i="6"/>
  <c r="H1218" i="6"/>
  <c r="H1211" i="6"/>
  <c r="H1212" i="6"/>
  <c r="H1213" i="6"/>
  <c r="H1214" i="6"/>
  <c r="H1207" i="6"/>
  <c r="H1209" i="6"/>
  <c r="H1210" i="6"/>
  <c r="H1203" i="6"/>
  <c r="H1204" i="6"/>
  <c r="H1205" i="6"/>
  <c r="H1198" i="6"/>
  <c r="H1199" i="6"/>
  <c r="H1201" i="6"/>
  <c r="H1202" i="6"/>
  <c r="H1195" i="6"/>
  <c r="H1196" i="6"/>
  <c r="H1189" i="6"/>
  <c r="H1190" i="6"/>
  <c r="H1191" i="6"/>
  <c r="H1193" i="6"/>
  <c r="H1194" i="6"/>
  <c r="H1187" i="6"/>
  <c r="H1180" i="6"/>
  <c r="H1181" i="6"/>
  <c r="H1182" i="6"/>
  <c r="H1183" i="6"/>
  <c r="H1185" i="6"/>
  <c r="H1186" i="6"/>
  <c r="H1171" i="6"/>
  <c r="H1172" i="6"/>
  <c r="H1173" i="6"/>
  <c r="H1174" i="6"/>
  <c r="H1175" i="6"/>
  <c r="H1177" i="6"/>
  <c r="H1178" i="6"/>
  <c r="H1163" i="6"/>
  <c r="H1164" i="6"/>
  <c r="H1165" i="6"/>
  <c r="H1166" i="6"/>
  <c r="H1167" i="6"/>
  <c r="H1169" i="6"/>
  <c r="H1162" i="6"/>
  <c r="H1155" i="6"/>
  <c r="H1156" i="6"/>
  <c r="H1157" i="6"/>
  <c r="H1158" i="6"/>
  <c r="H1159" i="6"/>
  <c r="H1153" i="6"/>
  <c r="H1154" i="6"/>
  <c r="H1147" i="6"/>
  <c r="H1148" i="6"/>
  <c r="H1149" i="6"/>
  <c r="H1150" i="6"/>
  <c r="H1143" i="6"/>
  <c r="H1145" i="6"/>
  <c r="H1146" i="6"/>
  <c r="H1139" i="6"/>
  <c r="H1140" i="6"/>
  <c r="H1141" i="6"/>
  <c r="H1134" i="6"/>
  <c r="H1135" i="6"/>
  <c r="H1137" i="6"/>
  <c r="H1138" i="6"/>
  <c r="H1131" i="6"/>
  <c r="H1132" i="6"/>
  <c r="H1116" i="6"/>
  <c r="H1125" i="6"/>
  <c r="H1117" i="6"/>
  <c r="H1126" i="6"/>
  <c r="H1118" i="6"/>
  <c r="H1127" i="6"/>
  <c r="H1119" i="6"/>
  <c r="H1129" i="6"/>
  <c r="H1111" i="6"/>
  <c r="H1121" i="6"/>
  <c r="H1130" i="6"/>
  <c r="H1113" i="6"/>
  <c r="H1122" i="6"/>
  <c r="H1114" i="6"/>
  <c r="H1123" i="6"/>
  <c r="H1107" i="6"/>
  <c r="H1108" i="6"/>
  <c r="H1109" i="6"/>
  <c r="H1099" i="6"/>
  <c r="H1100" i="6"/>
  <c r="H1101" i="6"/>
  <c r="H1102" i="6"/>
  <c r="H1103" i="6"/>
  <c r="H1105" i="6"/>
  <c r="H1098" i="6"/>
  <c r="H1091" i="6"/>
  <c r="H1092" i="6"/>
  <c r="H1093" i="6"/>
  <c r="H1094" i="6"/>
  <c r="H1095" i="6"/>
  <c r="H1089" i="6"/>
  <c r="H1090" i="6"/>
  <c r="H1083" i="6"/>
  <c r="H1084" i="6"/>
  <c r="H1085" i="6"/>
  <c r="H1086" i="6"/>
  <c r="H1079" i="6"/>
  <c r="H1081" i="6"/>
  <c r="H1082" i="6"/>
  <c r="H1075" i="6"/>
  <c r="H1076" i="6"/>
  <c r="H1077" i="6"/>
  <c r="H1070" i="6"/>
  <c r="H1071" i="6"/>
  <c r="H1073" i="6"/>
  <c r="H1074" i="6"/>
  <c r="H1067" i="6"/>
  <c r="H1068" i="6"/>
  <c r="H1061" i="6"/>
  <c r="H1062" i="6"/>
  <c r="H1063" i="6"/>
  <c r="H1065" i="6"/>
  <c r="H1066" i="6"/>
  <c r="H1059" i="6"/>
  <c r="H1052" i="6"/>
  <c r="H1053" i="6"/>
  <c r="H1054" i="6"/>
  <c r="H1055" i="6"/>
  <c r="H1057" i="6"/>
  <c r="H1058" i="6"/>
  <c r="H1043" i="6"/>
  <c r="H1044" i="6"/>
  <c r="H1045" i="6"/>
  <c r="H1046" i="6"/>
  <c r="H1047" i="6"/>
  <c r="H1049" i="6"/>
  <c r="H1050" i="6"/>
  <c r="H1025" i="6"/>
  <c r="H1034" i="6"/>
  <c r="H1026" i="6"/>
  <c r="H1035" i="6"/>
  <c r="H1027" i="6"/>
  <c r="H1036" i="6"/>
  <c r="H1028" i="6"/>
  <c r="H1037" i="6"/>
  <c r="H1029" i="6"/>
  <c r="H1038" i="6"/>
  <c r="H1030" i="6"/>
  <c r="H1039" i="6"/>
  <c r="H1031" i="6"/>
  <c r="H1041" i="6"/>
  <c r="H1019" i="6"/>
  <c r="H1015" i="6"/>
  <c r="H1017" i="6"/>
  <c r="H1018" i="6"/>
  <c r="H1013" i="6"/>
  <c r="H1003" i="6"/>
  <c r="H1004" i="6"/>
  <c r="H1005" i="6"/>
  <c r="H1006" i="6"/>
  <c r="H1007" i="6"/>
  <c r="H1009" i="6"/>
  <c r="H1010" i="6"/>
  <c r="H1002" i="6"/>
  <c r="H995" i="6"/>
  <c r="H996" i="6"/>
  <c r="H997" i="6"/>
  <c r="H998" i="6"/>
  <c r="H999" i="6"/>
  <c r="H989" i="6"/>
  <c r="H990" i="6"/>
  <c r="H987" i="6"/>
  <c r="H979" i="6"/>
  <c r="H980" i="6"/>
  <c r="H981" i="6"/>
  <c r="H986" i="6"/>
  <c r="H972" i="6"/>
  <c r="H978" i="6"/>
  <c r="H963" i="6"/>
  <c r="H969" i="6"/>
  <c r="H970" i="6"/>
  <c r="H959" i="6"/>
  <c r="H961" i="6"/>
  <c r="H962" i="6"/>
  <c r="H954" i="6"/>
  <c r="H950" i="6"/>
  <c r="H951" i="6"/>
  <c r="H941" i="6"/>
  <c r="H942" i="6"/>
  <c r="H943" i="6"/>
  <c r="H945" i="6"/>
  <c r="H935" i="6"/>
  <c r="H932" i="6"/>
  <c r="H933" i="6"/>
  <c r="H923" i="6"/>
  <c r="H924" i="6"/>
  <c r="H925" i="6"/>
  <c r="H926" i="6"/>
  <c r="H917" i="6"/>
  <c r="H915" i="6"/>
  <c r="H907" i="6"/>
  <c r="H908" i="6"/>
  <c r="H914" i="6"/>
  <c r="H899" i="6"/>
  <c r="H905" i="6"/>
  <c r="H906" i="6"/>
  <c r="H895" i="6"/>
  <c r="H897" i="6"/>
  <c r="H878" i="6"/>
  <c r="H879" i="6"/>
  <c r="H886" i="6"/>
  <c r="H887" i="6"/>
  <c r="H889" i="6"/>
  <c r="H867" i="6"/>
  <c r="H868" i="6"/>
  <c r="H869" i="6"/>
  <c r="H859" i="6"/>
  <c r="H860" i="6"/>
  <c r="H861" i="6"/>
  <c r="H852" i="6"/>
  <c r="H843" i="6"/>
  <c r="H850" i="6"/>
  <c r="H841" i="6"/>
  <c r="H842" i="6"/>
  <c r="H831" i="6"/>
  <c r="H833" i="6"/>
  <c r="H834" i="6"/>
  <c r="H822" i="6"/>
  <c r="H823" i="6"/>
  <c r="H813" i="6"/>
  <c r="H814" i="6"/>
  <c r="H815" i="6"/>
  <c r="H805" i="6"/>
  <c r="H806" i="6"/>
  <c r="H786" i="6"/>
  <c r="H787" i="6"/>
  <c r="H788" i="6"/>
  <c r="H795" i="6"/>
  <c r="H796" i="6"/>
  <c r="H797" i="6"/>
  <c r="H779" i="6"/>
  <c r="H778" i="6"/>
  <c r="H769" i="6"/>
  <c r="H770" i="6"/>
  <c r="H759" i="6"/>
  <c r="H761" i="6"/>
  <c r="H750" i="6"/>
  <c r="H741" i="6"/>
  <c r="H742" i="6"/>
  <c r="H732" i="6"/>
  <c r="H733" i="6"/>
  <c r="H723" i="6"/>
  <c r="H724" i="6"/>
  <c r="H714" i="6"/>
  <c r="H705" i="6"/>
  <c r="H706" i="6"/>
  <c r="H695" i="6"/>
  <c r="H697" i="6"/>
  <c r="H686" i="6"/>
  <c r="H687" i="6"/>
  <c r="H677" i="6"/>
  <c r="H668" i="6"/>
  <c r="H669" i="6"/>
  <c r="H659" i="6"/>
  <c r="H660" i="6"/>
  <c r="H651" i="6"/>
  <c r="H650" i="6"/>
  <c r="H631" i="6"/>
  <c r="H633" i="6"/>
  <c r="H641" i="6"/>
  <c r="H622" i="6"/>
  <c r="H623" i="6"/>
  <c r="H614" i="6"/>
  <c r="H604" i="6"/>
  <c r="H605" i="6"/>
  <c r="H595" i="6"/>
  <c r="H596" i="6"/>
  <c r="H586" i="6"/>
  <c r="H587" i="6"/>
  <c r="H578" i="6"/>
  <c r="H569" i="6"/>
  <c r="H558" i="6"/>
  <c r="H559" i="6"/>
  <c r="H567" i="6"/>
  <c r="H547" i="6"/>
  <c r="H532" i="6"/>
  <c r="H523" i="6"/>
  <c r="H514" i="6"/>
  <c r="H505" i="6"/>
  <c r="H495" i="6"/>
  <c r="H486" i="6"/>
  <c r="H477" i="6"/>
  <c r="H459" i="6"/>
  <c r="H450" i="6"/>
  <c r="H441" i="6"/>
  <c r="H431" i="6"/>
  <c r="H413" i="6"/>
  <c r="H422" i="6"/>
  <c r="H386" i="6"/>
  <c r="H395" i="6"/>
  <c r="H377" i="6"/>
  <c r="H321" i="6"/>
  <c r="H305" i="6"/>
  <c r="H289" i="6"/>
  <c r="H267" i="6"/>
  <c r="H235" i="6"/>
  <c r="H179" i="6"/>
  <c r="H93" i="6"/>
  <c r="H1600" i="6"/>
  <c r="H1592" i="6"/>
  <c r="H1584" i="6"/>
  <c r="H1576" i="6"/>
  <c r="H1568" i="6"/>
  <c r="H1560" i="6"/>
  <c r="H1552" i="6"/>
  <c r="H1544" i="6"/>
  <c r="H1536" i="6"/>
  <c r="H1528" i="6"/>
  <c r="H1520" i="6"/>
  <c r="H1512" i="6"/>
  <c r="H1504" i="6"/>
  <c r="H1496" i="6"/>
  <c r="H1480" i="6"/>
  <c r="H1472" i="6"/>
  <c r="H1464" i="6"/>
  <c r="H1456" i="6"/>
  <c r="H1448" i="6"/>
  <c r="H1440" i="6"/>
  <c r="H1432" i="6"/>
  <c r="H1424" i="6"/>
  <c r="H1416" i="6"/>
  <c r="H1408" i="6"/>
  <c r="H1400" i="6"/>
  <c r="H1392" i="6"/>
  <c r="H1384" i="6"/>
  <c r="H1376" i="6"/>
  <c r="H1368" i="6"/>
  <c r="H1360" i="6"/>
  <c r="H1352" i="6"/>
  <c r="H1170" i="6"/>
  <c r="H1106" i="6"/>
  <c r="H1033" i="6"/>
  <c r="H971" i="6"/>
  <c r="H825" i="6"/>
  <c r="H642" i="6"/>
  <c r="H1161" i="6"/>
  <c r="H1097" i="6"/>
  <c r="H1023" i="6"/>
  <c r="H953" i="6"/>
  <c r="H804" i="6"/>
  <c r="H1225" i="6"/>
  <c r="H1151" i="6"/>
  <c r="H1087" i="6"/>
  <c r="H934" i="6"/>
  <c r="H613" i="6"/>
  <c r="H1215" i="6"/>
  <c r="H1142" i="6"/>
  <c r="H1078" i="6"/>
  <c r="H916" i="6"/>
  <c r="H577" i="6"/>
  <c r="H1206" i="6"/>
  <c r="H1133" i="6"/>
  <c r="H1069" i="6"/>
  <c r="H898" i="6"/>
  <c r="H1197" i="6"/>
  <c r="H1124" i="6"/>
  <c r="H1060" i="6"/>
  <c r="H1014" i="6"/>
  <c r="H877" i="6"/>
  <c r="H751" i="6"/>
  <c r="H1188" i="6"/>
  <c r="H1115" i="6"/>
  <c r="H1051" i="6"/>
  <c r="H1001" i="6"/>
  <c r="H1344" i="6"/>
  <c r="H1336" i="6"/>
  <c r="H1328" i="6"/>
  <c r="H1320" i="6"/>
  <c r="H1312" i="6"/>
  <c r="H1304" i="6"/>
  <c r="H1296" i="6"/>
  <c r="H1288" i="6"/>
  <c r="H1280" i="6"/>
  <c r="H1272" i="6"/>
  <c r="H1264" i="6"/>
  <c r="H1256" i="6"/>
  <c r="H1248" i="6"/>
  <c r="H1240" i="6"/>
  <c r="H1232" i="6"/>
  <c r="H1224" i="6"/>
  <c r="H1216" i="6"/>
  <c r="H1208" i="6"/>
  <c r="H1200" i="6"/>
  <c r="H1192" i="6"/>
  <c r="H1184" i="6"/>
  <c r="H1176" i="6"/>
  <c r="H1168" i="6"/>
  <c r="H1160" i="6"/>
  <c r="H1152" i="6"/>
  <c r="H1144" i="6"/>
  <c r="H1136" i="6"/>
  <c r="H1128" i="6"/>
  <c r="H1120" i="6"/>
  <c r="H1112" i="6"/>
  <c r="H1104" i="6"/>
  <c r="H1096" i="6"/>
  <c r="H1088" i="6"/>
  <c r="H1080" i="6"/>
  <c r="H1072" i="6"/>
  <c r="H1064" i="6"/>
  <c r="H1056" i="6"/>
  <c r="H1048" i="6"/>
  <c r="H1040" i="6"/>
  <c r="H1032" i="6"/>
  <c r="H1024" i="6"/>
  <c r="H1016" i="6"/>
  <c r="H1008" i="6"/>
  <c r="H1000" i="6"/>
  <c r="H992" i="6"/>
  <c r="H984" i="6"/>
  <c r="H976" i="6"/>
  <c r="H968" i="6"/>
  <c r="H960" i="6"/>
  <c r="H952" i="6"/>
  <c r="H944" i="6"/>
  <c r="H936" i="6"/>
  <c r="H928" i="6"/>
  <c r="H920" i="6"/>
  <c r="H912" i="6"/>
  <c r="H904" i="6"/>
  <c r="H216" i="6"/>
  <c r="H1011" i="6"/>
  <c r="H1012" i="6"/>
  <c r="H991" i="6"/>
  <c r="H993" i="6"/>
  <c r="H994" i="6"/>
  <c r="H982" i="6"/>
  <c r="H983" i="6"/>
  <c r="H985" i="6"/>
  <c r="H973" i="6"/>
  <c r="H974" i="6"/>
  <c r="H975" i="6"/>
  <c r="H977" i="6"/>
  <c r="H964" i="6"/>
  <c r="H965" i="6"/>
  <c r="H966" i="6"/>
  <c r="H967" i="6"/>
  <c r="H955" i="6"/>
  <c r="H956" i="6"/>
  <c r="H957" i="6"/>
  <c r="H958" i="6"/>
  <c r="H947" i="6"/>
  <c r="H948" i="6"/>
  <c r="H949" i="6"/>
  <c r="H946" i="6"/>
  <c r="H939" i="6"/>
  <c r="H940" i="6"/>
  <c r="H937" i="6"/>
  <c r="H938" i="6"/>
  <c r="H931" i="6"/>
  <c r="H927" i="6"/>
  <c r="H929" i="6"/>
  <c r="H930" i="6"/>
  <c r="H918" i="6"/>
  <c r="H919" i="6"/>
  <c r="H921" i="6"/>
  <c r="H922" i="6"/>
  <c r="H909" i="6"/>
  <c r="H910" i="6"/>
  <c r="H911" i="6"/>
  <c r="H913" i="6"/>
  <c r="H900" i="6"/>
  <c r="H901" i="6"/>
  <c r="H902" i="6"/>
  <c r="H903" i="6"/>
  <c r="H891" i="6"/>
  <c r="H892" i="6"/>
  <c r="H893" i="6"/>
  <c r="H894" i="6"/>
  <c r="H871" i="6"/>
  <c r="H881" i="6"/>
  <c r="H890" i="6"/>
  <c r="H873" i="6"/>
  <c r="H882" i="6"/>
  <c r="H874" i="6"/>
  <c r="H883" i="6"/>
  <c r="H875" i="6"/>
  <c r="H884" i="6"/>
  <c r="H876" i="6"/>
  <c r="H885" i="6"/>
  <c r="H862" i="6"/>
  <c r="H863" i="6"/>
  <c r="H865" i="6"/>
  <c r="H866" i="6"/>
  <c r="H853" i="6"/>
  <c r="H854" i="6"/>
  <c r="H855" i="6"/>
  <c r="H857" i="6"/>
  <c r="H858" i="6"/>
  <c r="H844" i="6"/>
  <c r="H845" i="6"/>
  <c r="H846" i="6"/>
  <c r="H847" i="6"/>
  <c r="H849" i="6"/>
  <c r="H835" i="6"/>
  <c r="H836" i="6"/>
  <c r="H837" i="6"/>
  <c r="H838" i="6"/>
  <c r="H839" i="6"/>
  <c r="H827" i="6"/>
  <c r="H828" i="6"/>
  <c r="H829" i="6"/>
  <c r="H830" i="6"/>
  <c r="H826" i="6"/>
  <c r="H819" i="6"/>
  <c r="H820" i="6"/>
  <c r="H821" i="6"/>
  <c r="H817" i="6"/>
  <c r="H818" i="6"/>
  <c r="H811" i="6"/>
  <c r="H812" i="6"/>
  <c r="H807" i="6"/>
  <c r="H809" i="6"/>
  <c r="H810" i="6"/>
  <c r="H803" i="6"/>
  <c r="H789" i="6"/>
  <c r="H798" i="6"/>
  <c r="H790" i="6"/>
  <c r="H799" i="6"/>
  <c r="H791" i="6"/>
  <c r="H801" i="6"/>
  <c r="H783" i="6"/>
  <c r="H793" i="6"/>
  <c r="H802" i="6"/>
  <c r="H785" i="6"/>
  <c r="H794" i="6"/>
  <c r="H771" i="6"/>
  <c r="H772" i="6"/>
  <c r="H773" i="6"/>
  <c r="H774" i="6"/>
  <c r="H775" i="6"/>
  <c r="H777" i="6"/>
  <c r="H763" i="6"/>
  <c r="H764" i="6"/>
  <c r="H765" i="6"/>
  <c r="H766" i="6"/>
  <c r="H767" i="6"/>
  <c r="H762" i="6"/>
  <c r="H755" i="6"/>
  <c r="H756" i="6"/>
  <c r="H757" i="6"/>
  <c r="H758" i="6"/>
  <c r="H753" i="6"/>
  <c r="H754" i="6"/>
  <c r="H747" i="6"/>
  <c r="H748" i="6"/>
  <c r="H749" i="6"/>
  <c r="H743" i="6"/>
  <c r="H745" i="6"/>
  <c r="H746" i="6"/>
  <c r="H739" i="6"/>
  <c r="H740" i="6"/>
  <c r="H734" i="6"/>
  <c r="H735" i="6"/>
  <c r="H737" i="6"/>
  <c r="H738" i="6"/>
  <c r="H731" i="6"/>
  <c r="H725" i="6"/>
  <c r="H726" i="6"/>
  <c r="H727" i="6"/>
  <c r="H729" i="6"/>
  <c r="H730" i="6"/>
  <c r="H716" i="6"/>
  <c r="H717" i="6"/>
  <c r="H718" i="6"/>
  <c r="H719" i="6"/>
  <c r="H721" i="6"/>
  <c r="H722" i="6"/>
  <c r="H707" i="6"/>
  <c r="H708" i="6"/>
  <c r="H709" i="6"/>
  <c r="H710" i="6"/>
  <c r="H711" i="6"/>
  <c r="H713" i="6"/>
  <c r="H699" i="6"/>
  <c r="H700" i="6"/>
  <c r="H701" i="6"/>
  <c r="H702" i="6"/>
  <c r="H703" i="6"/>
  <c r="H698" i="6"/>
  <c r="H691" i="6"/>
  <c r="H692" i="6"/>
  <c r="H693" i="6"/>
  <c r="H694" i="6"/>
  <c r="H689" i="6"/>
  <c r="H690" i="6"/>
  <c r="H683" i="6"/>
  <c r="H684" i="6"/>
  <c r="H685" i="6"/>
  <c r="H679" i="6"/>
  <c r="H681" i="6"/>
  <c r="H682" i="6"/>
  <c r="H675" i="6"/>
  <c r="H676" i="6"/>
  <c r="H670" i="6"/>
  <c r="H671" i="6"/>
  <c r="H673" i="6"/>
  <c r="H674" i="6"/>
  <c r="H667" i="6"/>
  <c r="H661" i="6"/>
  <c r="H662" i="6"/>
  <c r="H663" i="6"/>
  <c r="H665" i="6"/>
  <c r="H666" i="6"/>
  <c r="H652" i="6"/>
  <c r="H653" i="6"/>
  <c r="H654" i="6"/>
  <c r="H655" i="6"/>
  <c r="H657" i="6"/>
  <c r="H658" i="6"/>
  <c r="H634" i="6"/>
  <c r="H643" i="6"/>
  <c r="H635" i="6"/>
  <c r="H644" i="6"/>
  <c r="H636" i="6"/>
  <c r="H645" i="6"/>
  <c r="H637" i="6"/>
  <c r="H646" i="6"/>
  <c r="H638" i="6"/>
  <c r="H647" i="6"/>
  <c r="H639" i="6"/>
  <c r="H649" i="6"/>
  <c r="H626" i="6"/>
  <c r="H627" i="6"/>
  <c r="H628" i="6"/>
  <c r="H629" i="6"/>
  <c r="H625" i="6"/>
  <c r="H617" i="6"/>
  <c r="H618" i="6"/>
  <c r="H619" i="6"/>
  <c r="H620" i="6"/>
  <c r="H621" i="6"/>
  <c r="H615" i="6"/>
  <c r="H609" i="6"/>
  <c r="H610" i="6"/>
  <c r="H611" i="6"/>
  <c r="H612" i="6"/>
  <c r="H606" i="6"/>
  <c r="H607" i="6"/>
  <c r="H602" i="6"/>
  <c r="H603" i="6"/>
  <c r="H597" i="6"/>
  <c r="H598" i="6"/>
  <c r="H599" i="6"/>
  <c r="H601" i="6"/>
  <c r="H593" i="6"/>
  <c r="H594" i="6"/>
  <c r="H588" i="6"/>
  <c r="H589" i="6"/>
  <c r="H590" i="6"/>
  <c r="H591" i="6"/>
  <c r="H585" i="6"/>
  <c r="H579" i="6"/>
  <c r="H580" i="6"/>
  <c r="H581" i="6"/>
  <c r="H582" i="6"/>
  <c r="H583" i="6"/>
  <c r="H570" i="6"/>
  <c r="H571" i="6"/>
  <c r="H572" i="6"/>
  <c r="H573" i="6"/>
  <c r="H574" i="6"/>
  <c r="H575" i="6"/>
  <c r="H551" i="6"/>
  <c r="H561" i="6"/>
  <c r="H553" i="6"/>
  <c r="H562" i="6"/>
  <c r="H554" i="6"/>
  <c r="H563" i="6"/>
  <c r="H555" i="6"/>
  <c r="H564" i="6"/>
  <c r="H556" i="6"/>
  <c r="H565" i="6"/>
  <c r="H557" i="6"/>
  <c r="H566" i="6"/>
  <c r="H542" i="6"/>
  <c r="H543" i="6"/>
  <c r="H545" i="6"/>
  <c r="H546" i="6"/>
  <c r="H539" i="6"/>
  <c r="H540" i="6"/>
  <c r="H533" i="6"/>
  <c r="H534" i="6"/>
  <c r="H535" i="6"/>
  <c r="H537" i="6"/>
  <c r="H538" i="6"/>
  <c r="H531" i="6"/>
  <c r="H524" i="6"/>
  <c r="H525" i="6"/>
  <c r="H526" i="6"/>
  <c r="H527" i="6"/>
  <c r="H529" i="6"/>
  <c r="H530" i="6"/>
  <c r="H515" i="6"/>
  <c r="H516" i="6"/>
  <c r="H517" i="6"/>
  <c r="H518" i="6"/>
  <c r="H519" i="6"/>
  <c r="H521" i="6"/>
  <c r="H522" i="6"/>
  <c r="H507" i="6"/>
  <c r="H508" i="6"/>
  <c r="H509" i="6"/>
  <c r="H510" i="6"/>
  <c r="H511" i="6"/>
  <c r="H513" i="6"/>
  <c r="H506" i="6"/>
  <c r="H499" i="6"/>
  <c r="H500" i="6"/>
  <c r="H501" i="6"/>
  <c r="H502" i="6"/>
  <c r="H503" i="6"/>
  <c r="H497" i="6"/>
  <c r="H498" i="6"/>
  <c r="H491" i="6"/>
  <c r="H492" i="6"/>
  <c r="H493" i="6"/>
  <c r="H494" i="6"/>
  <c r="H487" i="6"/>
  <c r="H489" i="6"/>
  <c r="H490" i="6"/>
  <c r="H483" i="6"/>
  <c r="H484" i="6"/>
  <c r="H485" i="6"/>
  <c r="H478" i="6"/>
  <c r="H479" i="6"/>
  <c r="H481" i="6"/>
  <c r="H482" i="6"/>
  <c r="H475" i="6"/>
  <c r="H476" i="6"/>
  <c r="H469" i="6"/>
  <c r="H470" i="6"/>
  <c r="H471" i="6"/>
  <c r="H473" i="6"/>
  <c r="H474" i="6"/>
  <c r="H467" i="6"/>
  <c r="H460" i="6"/>
  <c r="H461" i="6"/>
  <c r="H462" i="6"/>
  <c r="H463" i="6"/>
  <c r="H465" i="6"/>
  <c r="H466" i="6"/>
  <c r="H451" i="6"/>
  <c r="H452" i="6"/>
  <c r="H453" i="6"/>
  <c r="H454" i="6"/>
  <c r="H455" i="6"/>
  <c r="H457" i="6"/>
  <c r="H458" i="6"/>
  <c r="H442" i="6"/>
  <c r="H443" i="6"/>
  <c r="H444" i="6"/>
  <c r="H445" i="6"/>
  <c r="H446" i="6"/>
  <c r="H447" i="6"/>
  <c r="H449" i="6"/>
  <c r="H435" i="6"/>
  <c r="H436" i="6"/>
  <c r="H437" i="6"/>
  <c r="H438" i="6"/>
  <c r="H439" i="6"/>
  <c r="H433" i="6"/>
  <c r="H434" i="6"/>
  <c r="H426" i="6"/>
  <c r="H427" i="6"/>
  <c r="H428" i="6"/>
  <c r="H429" i="6"/>
  <c r="H430" i="6"/>
  <c r="H414" i="6"/>
  <c r="H423" i="6"/>
  <c r="H415" i="6"/>
  <c r="H425" i="6"/>
  <c r="H407" i="6"/>
  <c r="H417" i="6"/>
  <c r="H409" i="6"/>
  <c r="H418" i="6"/>
  <c r="H410" i="6"/>
  <c r="H419" i="6"/>
  <c r="H411" i="6"/>
  <c r="H420" i="6"/>
  <c r="H412" i="6"/>
  <c r="H421" i="6"/>
  <c r="H396" i="6"/>
  <c r="H397" i="6"/>
  <c r="H398" i="6"/>
  <c r="H399" i="6"/>
  <c r="H387" i="6"/>
  <c r="H388" i="6"/>
  <c r="H389" i="6"/>
  <c r="H390" i="6"/>
  <c r="H391" i="6"/>
  <c r="H393" i="6"/>
  <c r="H394" i="6"/>
  <c r="H380" i="6"/>
  <c r="H381" i="6"/>
  <c r="H382" i="6"/>
  <c r="H383" i="6"/>
  <c r="H385" i="6"/>
  <c r="H378" i="6"/>
  <c r="H379" i="6"/>
  <c r="H371" i="6"/>
  <c r="H372" i="6"/>
  <c r="H373" i="6"/>
  <c r="H374" i="6"/>
  <c r="H375" i="6"/>
  <c r="H369" i="6"/>
  <c r="H370" i="6"/>
  <c r="H364" i="6"/>
  <c r="H365" i="6"/>
  <c r="H366" i="6"/>
  <c r="H359" i="6"/>
  <c r="H351" i="6"/>
  <c r="H361" i="6"/>
  <c r="H353" i="6"/>
  <c r="H362" i="6"/>
  <c r="H354" i="6"/>
  <c r="H363" i="6"/>
  <c r="H355" i="6"/>
  <c r="H356" i="6"/>
  <c r="H357" i="6"/>
  <c r="H340" i="6"/>
  <c r="H341" i="6"/>
  <c r="H342" i="6"/>
  <c r="H339" i="6"/>
  <c r="H343" i="6"/>
  <c r="H332" i="6"/>
  <c r="H333" i="6"/>
  <c r="H334" i="6"/>
  <c r="H338" i="6"/>
  <c r="H329" i="6"/>
  <c r="H330" i="6"/>
  <c r="H331" i="6"/>
  <c r="H335" i="6"/>
  <c r="H324" i="6"/>
  <c r="H325" i="6"/>
  <c r="H326" i="6"/>
  <c r="H322" i="6"/>
  <c r="H323" i="6"/>
  <c r="H327" i="6"/>
  <c r="H316" i="6"/>
  <c r="H317" i="6"/>
  <c r="H318" i="6"/>
  <c r="H314" i="6"/>
  <c r="H315" i="6"/>
  <c r="H319" i="6"/>
  <c r="H308" i="6"/>
  <c r="H309" i="6"/>
  <c r="H310" i="6"/>
  <c r="H307" i="6"/>
  <c r="H311" i="6"/>
  <c r="H313" i="6"/>
  <c r="H300" i="6"/>
  <c r="H301" i="6"/>
  <c r="H302" i="6"/>
  <c r="H306" i="6"/>
  <c r="H299" i="6"/>
  <c r="H303" i="6"/>
  <c r="H295" i="6"/>
  <c r="H297" i="6"/>
  <c r="H298" i="6"/>
  <c r="H292" i="6"/>
  <c r="H293" i="6"/>
  <c r="H294" i="6"/>
  <c r="H291" i="6"/>
  <c r="H284" i="6"/>
  <c r="H285" i="6"/>
  <c r="H286" i="6"/>
  <c r="H290" i="6"/>
  <c r="H283" i="6"/>
  <c r="H287" i="6"/>
  <c r="H276" i="6"/>
  <c r="H277" i="6"/>
  <c r="H278" i="6"/>
  <c r="H282" i="6"/>
  <c r="H275" i="6"/>
  <c r="H279" i="6"/>
  <c r="H281" i="6"/>
  <c r="H268" i="6"/>
  <c r="H269" i="6"/>
  <c r="H270" i="6"/>
  <c r="H274" i="6"/>
  <c r="H271" i="6"/>
  <c r="H273" i="6"/>
  <c r="H260" i="6"/>
  <c r="H261" i="6"/>
  <c r="H262" i="6"/>
  <c r="H263" i="6"/>
  <c r="H266" i="6"/>
  <c r="H259" i="6"/>
  <c r="H265" i="6"/>
  <c r="H244" i="6"/>
  <c r="H252" i="6"/>
  <c r="H245" i="6"/>
  <c r="H253" i="6"/>
  <c r="H246" i="6"/>
  <c r="H254" i="6"/>
  <c r="H239" i="6"/>
  <c r="H247" i="6"/>
  <c r="H255" i="6"/>
  <c r="H242" i="6"/>
  <c r="H250" i="6"/>
  <c r="H258" i="6"/>
  <c r="H241" i="6"/>
  <c r="H243" i="6"/>
  <c r="H249" i="6"/>
  <c r="H251" i="6"/>
  <c r="H257" i="6"/>
  <c r="H233" i="6"/>
  <c r="H236" i="6"/>
  <c r="H237" i="6"/>
  <c r="H238" i="6"/>
  <c r="H234" i="6"/>
  <c r="K234" i="6" s="1"/>
  <c r="L234" i="6" s="1"/>
  <c r="H227" i="6"/>
  <c r="H228" i="6"/>
  <c r="H229" i="6"/>
  <c r="H230" i="6"/>
  <c r="H231" i="6"/>
  <c r="H226" i="6"/>
  <c r="K226" i="6" s="1"/>
  <c r="L226" i="6" s="1"/>
  <c r="H232" i="6"/>
  <c r="H225" i="6"/>
  <c r="H218" i="6"/>
  <c r="K218" i="6" s="1"/>
  <c r="L218" i="6" s="1"/>
  <c r="H219" i="6"/>
  <c r="H220" i="6"/>
  <c r="H221" i="6"/>
  <c r="H222" i="6"/>
  <c r="H223" i="6"/>
  <c r="H217" i="6"/>
  <c r="H211" i="6"/>
  <c r="H212" i="6"/>
  <c r="H213" i="6"/>
  <c r="H214" i="6"/>
  <c r="H215" i="6"/>
  <c r="H209" i="6"/>
  <c r="H210" i="6"/>
  <c r="K210" i="6" s="1"/>
  <c r="L210" i="6" s="1"/>
  <c r="H203" i="6"/>
  <c r="H204" i="6"/>
  <c r="H205" i="6"/>
  <c r="H206" i="6"/>
  <c r="H207" i="6"/>
  <c r="H201" i="6"/>
  <c r="H199" i="6"/>
  <c r="H202" i="6"/>
  <c r="K202" i="6" s="1"/>
  <c r="L202" i="6" s="1"/>
  <c r="H195" i="6"/>
  <c r="H196" i="6"/>
  <c r="H197" i="6"/>
  <c r="H198" i="6"/>
  <c r="H193" i="6"/>
  <c r="H190" i="6"/>
  <c r="H191" i="6"/>
  <c r="H194" i="6"/>
  <c r="K194" i="6" s="1"/>
  <c r="L194" i="6" s="1"/>
  <c r="H187" i="6"/>
  <c r="H188" i="6"/>
  <c r="H189" i="6"/>
  <c r="H184" i="6"/>
  <c r="H180" i="6"/>
  <c r="H181" i="6"/>
  <c r="H182" i="6"/>
  <c r="H183" i="6"/>
  <c r="H186" i="6"/>
  <c r="K186" i="6" s="1"/>
  <c r="L186" i="6" s="1"/>
  <c r="H176" i="6"/>
  <c r="H171" i="6"/>
  <c r="H172" i="6"/>
  <c r="H173" i="6"/>
  <c r="H174" i="6"/>
  <c r="H175" i="6"/>
  <c r="H178" i="6"/>
  <c r="K178" i="6" s="1"/>
  <c r="L178" i="6" s="1"/>
  <c r="H152" i="6"/>
  <c r="H158" i="6"/>
  <c r="H170" i="6"/>
  <c r="K170" i="6" s="1"/>
  <c r="L170" i="6" s="1"/>
  <c r="H159" i="6"/>
  <c r="H162" i="6"/>
  <c r="K162" i="6" s="1"/>
  <c r="L162" i="6" s="1"/>
  <c r="H151" i="6"/>
  <c r="H163" i="6"/>
  <c r="H154" i="6"/>
  <c r="K154" i="6" s="1"/>
  <c r="L154" i="6" s="1"/>
  <c r="H164" i="6"/>
  <c r="H155" i="6"/>
  <c r="H165" i="6"/>
  <c r="H156" i="6"/>
  <c r="H166" i="6"/>
  <c r="H157" i="6"/>
  <c r="H167" i="6"/>
  <c r="H148" i="6"/>
  <c r="H149" i="6"/>
  <c r="H150" i="6"/>
  <c r="H146" i="6"/>
  <c r="K146" i="6" s="1"/>
  <c r="L146" i="6" s="1"/>
  <c r="H147" i="6"/>
  <c r="H144" i="6"/>
  <c r="H138" i="6"/>
  <c r="K138" i="6" s="1"/>
  <c r="L138" i="6" s="1"/>
  <c r="H139" i="6"/>
  <c r="H140" i="6"/>
  <c r="H141" i="6"/>
  <c r="H142" i="6"/>
  <c r="H143" i="6"/>
  <c r="H136" i="6"/>
  <c r="H130" i="6"/>
  <c r="K130" i="6" s="1"/>
  <c r="L130" i="6" s="1"/>
  <c r="H131" i="6"/>
  <c r="H132" i="6"/>
  <c r="H133" i="6"/>
  <c r="H134" i="6"/>
  <c r="H135" i="6"/>
  <c r="H128" i="6"/>
  <c r="H126" i="6"/>
  <c r="H127" i="6"/>
  <c r="H123" i="6"/>
  <c r="H124" i="6"/>
  <c r="H125" i="6"/>
  <c r="H120" i="6"/>
  <c r="H116" i="6"/>
  <c r="H117" i="6"/>
  <c r="H118" i="6"/>
  <c r="H119" i="6"/>
  <c r="H122" i="6"/>
  <c r="K122" i="6" s="1"/>
  <c r="L122" i="6" s="1"/>
  <c r="H115" i="6"/>
  <c r="H112" i="6"/>
  <c r="H107" i="6"/>
  <c r="H108" i="6"/>
  <c r="H109" i="6"/>
  <c r="H110" i="6"/>
  <c r="H111" i="6"/>
  <c r="H114" i="6"/>
  <c r="K114" i="6" s="1"/>
  <c r="L114" i="6" s="1"/>
  <c r="H104" i="6"/>
  <c r="H106" i="6"/>
  <c r="K106" i="6" s="1"/>
  <c r="L106" i="6" s="1"/>
  <c r="H99" i="6"/>
  <c r="H100" i="6"/>
  <c r="H101" i="6"/>
  <c r="H102" i="6"/>
  <c r="H103" i="6"/>
  <c r="H96" i="6"/>
  <c r="H94" i="6"/>
  <c r="H95" i="6"/>
  <c r="H98" i="6"/>
  <c r="K98" i="6" s="1"/>
  <c r="L98" i="6" s="1"/>
  <c r="H91" i="6"/>
  <c r="H92" i="6"/>
  <c r="H88" i="6"/>
  <c r="H84" i="6"/>
  <c r="H85" i="6"/>
  <c r="H86" i="6"/>
  <c r="H87" i="6"/>
  <c r="H90" i="6"/>
  <c r="K90" i="6" s="1"/>
  <c r="L90" i="6" s="1"/>
  <c r="H83" i="6"/>
  <c r="H80" i="6"/>
  <c r="H75" i="6"/>
  <c r="H76" i="6"/>
  <c r="H77" i="6"/>
  <c r="H78" i="6"/>
  <c r="H79" i="6"/>
  <c r="H82" i="6"/>
  <c r="K82" i="6" s="1"/>
  <c r="L82" i="6" s="1"/>
  <c r="H72" i="6"/>
  <c r="H74" i="6"/>
  <c r="K74" i="6" s="1"/>
  <c r="L74" i="6" s="1"/>
  <c r="H67" i="6"/>
  <c r="H68" i="6"/>
  <c r="H69" i="6"/>
  <c r="H70" i="6"/>
  <c r="H71" i="6"/>
  <c r="H64" i="6"/>
  <c r="H62" i="6"/>
  <c r="H63" i="6"/>
  <c r="H66" i="6"/>
  <c r="K66" i="6" s="1"/>
  <c r="L66" i="6" s="1"/>
  <c r="H59" i="6"/>
  <c r="H60" i="6"/>
  <c r="H61" i="6"/>
  <c r="H56" i="6"/>
  <c r="H52" i="6"/>
  <c r="H53" i="6"/>
  <c r="H54" i="6"/>
  <c r="H55" i="6"/>
  <c r="H58" i="6"/>
  <c r="K58" i="6" s="1"/>
  <c r="L58" i="6" s="1"/>
  <c r="H51" i="6"/>
  <c r="H48" i="6"/>
  <c r="H43" i="6"/>
  <c r="H44" i="6"/>
  <c r="H45" i="6"/>
  <c r="H46" i="6"/>
  <c r="H47" i="6"/>
  <c r="H50" i="6"/>
  <c r="K50" i="6" s="1"/>
  <c r="L50" i="6" s="1"/>
  <c r="H40" i="6"/>
  <c r="H42" i="6"/>
  <c r="K42" i="6" s="1"/>
  <c r="L42" i="6" s="1"/>
  <c r="H35" i="6"/>
  <c r="H36" i="6"/>
  <c r="H37" i="6"/>
  <c r="H38" i="6"/>
  <c r="H39" i="6"/>
  <c r="H32" i="6"/>
  <c r="H30" i="6"/>
  <c r="H31" i="6"/>
  <c r="H34" i="6"/>
  <c r="K34" i="6" s="1"/>
  <c r="L34" i="6" s="1"/>
  <c r="H27" i="6"/>
  <c r="H28" i="6"/>
  <c r="H29" i="6"/>
  <c r="H7" i="6"/>
  <c r="H10" i="6"/>
  <c r="K10" i="6" s="1"/>
  <c r="L10" i="6" s="1"/>
  <c r="H20" i="6"/>
  <c r="H11" i="6"/>
  <c r="H21" i="6"/>
  <c r="H12" i="6"/>
  <c r="H22" i="6"/>
  <c r="H13" i="6"/>
  <c r="H23" i="6"/>
  <c r="H14" i="6"/>
  <c r="H26" i="6"/>
  <c r="K26" i="6" s="1"/>
  <c r="L26" i="6" s="1"/>
  <c r="H15" i="6"/>
  <c r="H18" i="6"/>
  <c r="K18" i="6" s="1"/>
  <c r="L18" i="6" s="1"/>
  <c r="H19" i="6"/>
  <c r="H896" i="6"/>
  <c r="H888" i="6"/>
  <c r="H880" i="6"/>
  <c r="H872" i="6"/>
  <c r="H864" i="6"/>
  <c r="H856" i="6"/>
  <c r="H848" i="6"/>
  <c r="H840" i="6"/>
  <c r="H832" i="6"/>
  <c r="H824" i="6"/>
  <c r="H816" i="6"/>
  <c r="H808" i="6"/>
  <c r="H800" i="6"/>
  <c r="H792" i="6"/>
  <c r="H784" i="6"/>
  <c r="H776" i="6"/>
  <c r="H768" i="6"/>
  <c r="H760" i="6"/>
  <c r="H752" i="6"/>
  <c r="H744" i="6"/>
  <c r="H736" i="6"/>
  <c r="H728" i="6"/>
  <c r="H720" i="6"/>
  <c r="H712" i="6"/>
  <c r="H704" i="6"/>
  <c r="H696" i="6"/>
  <c r="H688" i="6"/>
  <c r="H680" i="6"/>
  <c r="H672" i="6"/>
  <c r="H664" i="6"/>
  <c r="H656" i="6"/>
  <c r="H648" i="6"/>
  <c r="H640" i="6"/>
  <c r="H632" i="6"/>
  <c r="H624" i="6"/>
  <c r="H616" i="6"/>
  <c r="H608" i="6"/>
  <c r="H600" i="6"/>
  <c r="H592" i="6"/>
  <c r="H584" i="6"/>
  <c r="H576" i="6"/>
  <c r="H568" i="6"/>
  <c r="H560" i="6"/>
  <c r="H552" i="6"/>
  <c r="H544" i="6"/>
  <c r="H536" i="6"/>
  <c r="H528" i="6"/>
  <c r="H520" i="6"/>
  <c r="H512" i="6"/>
  <c r="H504" i="6"/>
  <c r="H496" i="6"/>
  <c r="H488" i="6"/>
  <c r="H480" i="6"/>
  <c r="H472" i="6"/>
  <c r="H464" i="6"/>
  <c r="H456" i="6"/>
  <c r="H448" i="6"/>
  <c r="H440" i="6"/>
  <c r="H432" i="6"/>
  <c r="H424" i="6"/>
  <c r="H416" i="6"/>
  <c r="H408" i="6"/>
  <c r="H392" i="6"/>
  <c r="H384" i="6"/>
  <c r="H376" i="6"/>
  <c r="H368" i="6"/>
  <c r="H360" i="6"/>
  <c r="H352" i="6"/>
  <c r="H336" i="6"/>
  <c r="H328" i="6"/>
  <c r="H320" i="6"/>
  <c r="H312" i="6"/>
  <c r="H304" i="6"/>
  <c r="H296" i="6"/>
  <c r="H288" i="6"/>
  <c r="H280" i="6"/>
  <c r="H272" i="6"/>
  <c r="H264" i="6"/>
  <c r="H256" i="6"/>
  <c r="H248" i="6"/>
  <c r="H240" i="6"/>
  <c r="H224" i="6"/>
  <c r="H208" i="6"/>
  <c r="H200" i="6"/>
  <c r="H192" i="6"/>
  <c r="J4739" i="6"/>
  <c r="M4739" i="6"/>
  <c r="I4701" i="6"/>
  <c r="J4701" i="6" s="1"/>
  <c r="K4701" i="6"/>
  <c r="M4227" i="6"/>
  <c r="M2052" i="6"/>
  <c r="L4387" i="6"/>
  <c r="I4677" i="6"/>
  <c r="J4677" i="6" s="1"/>
  <c r="I4731" i="6"/>
  <c r="J4731" i="6" s="1"/>
  <c r="K4731" i="6"/>
  <c r="I4635" i="6"/>
  <c r="J4635" i="6" s="1"/>
  <c r="I4636" i="6"/>
  <c r="J4636" i="6" s="1"/>
  <c r="K4635" i="6"/>
  <c r="I4563" i="6"/>
  <c r="J4563" i="6" s="1"/>
  <c r="I4564" i="6"/>
  <c r="J4564" i="6" s="1"/>
  <c r="I4539" i="6"/>
  <c r="J4539" i="6" s="1"/>
  <c r="K4539" i="6"/>
  <c r="I184" i="6"/>
  <c r="J184" i="6" s="1"/>
  <c r="K184" i="6"/>
  <c r="L184" i="6" s="1"/>
  <c r="I144" i="6"/>
  <c r="J144" i="6" s="1"/>
  <c r="K144" i="6"/>
  <c r="I4748" i="6"/>
  <c r="J4748" i="6" s="1"/>
  <c r="K4747" i="6"/>
  <c r="L4747" i="6" s="1"/>
  <c r="I4675" i="6"/>
  <c r="J4675" i="6" s="1"/>
  <c r="K4675" i="6"/>
  <c r="I4579" i="6"/>
  <c r="J4579" i="6" s="1"/>
  <c r="K4579" i="6"/>
  <c r="L4555" i="6"/>
  <c r="M4555" i="6"/>
  <c r="I152" i="6"/>
  <c r="J152" i="6" s="1"/>
  <c r="K152" i="6"/>
  <c r="M4535" i="6"/>
  <c r="M4443" i="6"/>
  <c r="L4219" i="6"/>
  <c r="K4683" i="6"/>
  <c r="K4637" i="6"/>
  <c r="L4637" i="6" s="1"/>
  <c r="K4581" i="6"/>
  <c r="K4547" i="6"/>
  <c r="K4517" i="6"/>
  <c r="L4507" i="6"/>
  <c r="M4507" i="6"/>
  <c r="L4463" i="6"/>
  <c r="L4007" i="6"/>
  <c r="M4007" i="6"/>
  <c r="L3919" i="6"/>
  <c r="M3919" i="6"/>
  <c r="M3831" i="6"/>
  <c r="L3831" i="6"/>
  <c r="M3551" i="6"/>
  <c r="L3551" i="6"/>
  <c r="L3535" i="6"/>
  <c r="M3535" i="6"/>
  <c r="L3463" i="6"/>
  <c r="M3463" i="6"/>
  <c r="L3183" i="6"/>
  <c r="M3183" i="6"/>
  <c r="L2823" i="6"/>
  <c r="M2823" i="6"/>
  <c r="L2735" i="6"/>
  <c r="M2735" i="6"/>
  <c r="L2583" i="6"/>
  <c r="M2583" i="6"/>
  <c r="L2535" i="6"/>
  <c r="M2535" i="6"/>
  <c r="L2431" i="6"/>
  <c r="M2431" i="6"/>
  <c r="L2319" i="6"/>
  <c r="M2319" i="6"/>
  <c r="L2287" i="6"/>
  <c r="M2287" i="6"/>
  <c r="L2239" i="6"/>
  <c r="M2239" i="6"/>
  <c r="L1943" i="6"/>
  <c r="M1943" i="6"/>
  <c r="I4765" i="6"/>
  <c r="I4574" i="6"/>
  <c r="M4574" i="6" s="1"/>
  <c r="I4532" i="6"/>
  <c r="J4532" i="6" s="1"/>
  <c r="I4516" i="6"/>
  <c r="J4516" i="6" s="1"/>
  <c r="L2156" i="6"/>
  <c r="M2156" i="6"/>
  <c r="M4355" i="6"/>
  <c r="M4171" i="6"/>
  <c r="M4083" i="6"/>
  <c r="L4514" i="6"/>
  <c r="I4812" i="6"/>
  <c r="J4812" i="6" s="1"/>
  <c r="K4811" i="6"/>
  <c r="L4811" i="6" s="1"/>
  <c r="I4788" i="6"/>
  <c r="J4788" i="6" s="1"/>
  <c r="K4787" i="6"/>
  <c r="L4787" i="6" s="1"/>
  <c r="I4716" i="6"/>
  <c r="J4716" i="6" s="1"/>
  <c r="I4715" i="6"/>
  <c r="J4715" i="6" s="1"/>
  <c r="I4692" i="6"/>
  <c r="J4692" i="6" s="1"/>
  <c r="I4691" i="6"/>
  <c r="J4691" i="6" s="1"/>
  <c r="I4619" i="6"/>
  <c r="J4619" i="6" s="1"/>
  <c r="I4620" i="6"/>
  <c r="J4620" i="6" s="1"/>
  <c r="I4595" i="6"/>
  <c r="J4595" i="6" s="1"/>
  <c r="I4596" i="6"/>
  <c r="J4596" i="6" s="1"/>
  <c r="I176" i="6"/>
  <c r="K176" i="6"/>
  <c r="L176" i="6" s="1"/>
  <c r="M4603" i="6"/>
  <c r="M4403" i="6"/>
  <c r="M4123" i="6"/>
  <c r="M4594" i="6"/>
  <c r="M4531" i="6"/>
  <c r="M4487" i="6"/>
  <c r="M4439" i="6"/>
  <c r="M4395" i="6"/>
  <c r="M4251" i="6"/>
  <c r="M4203" i="6"/>
  <c r="M1260" i="6"/>
  <c r="L4163" i="6"/>
  <c r="L4131" i="6"/>
  <c r="K4515" i="6"/>
  <c r="I4614" i="6"/>
  <c r="M4503" i="6"/>
  <c r="J4503" i="6"/>
  <c r="J4298" i="6"/>
  <c r="M4298" i="6"/>
  <c r="J3786" i="6"/>
  <c r="M3786" i="6"/>
  <c r="J3706" i="6"/>
  <c r="M3706" i="6"/>
  <c r="J3650" i="6"/>
  <c r="M3650" i="6"/>
  <c r="J3378" i="6"/>
  <c r="M3378" i="6"/>
  <c r="J3290" i="6"/>
  <c r="M3290" i="6"/>
  <c r="J3234" i="6"/>
  <c r="M3234" i="6"/>
  <c r="J3106" i="6"/>
  <c r="M3106" i="6"/>
  <c r="J3042" i="6"/>
  <c r="M3042" i="6"/>
  <c r="J2786" i="6"/>
  <c r="M2786" i="6"/>
  <c r="I234" i="6"/>
  <c r="I226" i="6"/>
  <c r="I218" i="6"/>
  <c r="I210" i="6"/>
  <c r="I202" i="6"/>
  <c r="I194" i="6"/>
  <c r="M1820" i="6"/>
  <c r="M4659" i="6"/>
  <c r="M2252" i="6"/>
  <c r="K4855" i="6"/>
  <c r="L2677" i="6"/>
  <c r="M2677" i="6"/>
  <c r="J3617" i="6"/>
  <c r="M3617" i="6"/>
  <c r="K4696" i="6"/>
  <c r="I4697" i="6"/>
  <c r="J4697" i="6" s="1"/>
  <c r="K4688" i="6"/>
  <c r="L4688" i="6" s="1"/>
  <c r="I4689" i="6"/>
  <c r="J4689" i="6" s="1"/>
  <c r="I4600" i="6"/>
  <c r="I4599" i="6"/>
  <c r="J4599" i="6" s="1"/>
  <c r="M2148" i="6"/>
  <c r="L4611" i="6"/>
  <c r="K4693" i="6"/>
  <c r="M4563" i="6"/>
  <c r="L4427" i="6"/>
  <c r="M4427" i="6"/>
  <c r="M4371" i="6"/>
  <c r="L4371" i="6"/>
  <c r="M4323" i="6"/>
  <c r="M4315" i="6"/>
  <c r="L4139" i="6"/>
  <c r="M4139" i="6"/>
  <c r="I4870" i="6"/>
  <c r="J4870" i="6" s="1"/>
  <c r="I4862" i="6"/>
  <c r="J4862" i="6" s="1"/>
  <c r="I4846" i="6"/>
  <c r="J4846" i="6" s="1"/>
  <c r="K4774" i="6"/>
  <c r="I4774" i="6"/>
  <c r="J4774" i="6" s="1"/>
  <c r="I4758" i="6"/>
  <c r="I4718" i="6"/>
  <c r="M4797" i="6"/>
  <c r="L4797" i="6"/>
  <c r="M4587" i="6"/>
  <c r="L4587" i="6"/>
  <c r="K4725" i="6"/>
  <c r="L4725" i="6" s="1"/>
  <c r="I4725" i="6"/>
  <c r="J4725" i="6" s="1"/>
  <c r="I4565" i="6"/>
  <c r="J4565" i="6" s="1"/>
  <c r="K4565" i="6"/>
  <c r="I4566" i="6"/>
  <c r="I4549" i="6"/>
  <c r="J4549" i="6" s="1"/>
  <c r="I4550" i="6"/>
  <c r="J4550" i="6" s="1"/>
  <c r="K4549" i="6"/>
  <c r="L4549" i="6" s="1"/>
  <c r="I4541" i="6"/>
  <c r="J4541" i="6" s="1"/>
  <c r="I4542" i="6"/>
  <c r="J4542" i="6" s="1"/>
  <c r="I4533" i="6"/>
  <c r="J4533" i="6" s="1"/>
  <c r="I4534" i="6"/>
  <c r="I4486" i="6"/>
  <c r="I4485" i="6"/>
  <c r="J4485" i="6" s="1"/>
  <c r="L4610" i="6"/>
  <c r="M4655" i="6"/>
  <c r="M4629" i="6"/>
  <c r="I4773" i="6"/>
  <c r="J4773" i="6" s="1"/>
  <c r="K4773" i="6"/>
  <c r="M4627" i="6"/>
  <c r="M4559" i="6"/>
  <c r="M4179" i="6"/>
  <c r="L4363" i="6"/>
  <c r="L4067" i="6"/>
  <c r="I4780" i="6"/>
  <c r="J4780" i="6" s="1"/>
  <c r="M4748" i="6"/>
  <c r="I4740" i="6"/>
  <c r="J4740" i="6" s="1"/>
  <c r="I4668" i="6"/>
  <c r="J4668" i="6" s="1"/>
  <c r="K4668" i="6"/>
  <c r="L4668" i="6" s="1"/>
  <c r="I4660" i="6"/>
  <c r="J4660" i="6" s="1"/>
  <c r="K4660" i="6"/>
  <c r="L4660" i="6" s="1"/>
  <c r="I4652" i="6"/>
  <c r="J4652" i="6" s="1"/>
  <c r="I136" i="6"/>
  <c r="J136" i="6" s="1"/>
  <c r="K136" i="6"/>
  <c r="L136" i="6" s="1"/>
  <c r="M550" i="6"/>
  <c r="I4584" i="6"/>
  <c r="K4583" i="6"/>
  <c r="I4518" i="6"/>
  <c r="J4518" i="6" s="1"/>
  <c r="I128" i="6"/>
  <c r="J128" i="6" s="1"/>
  <c r="K128" i="6"/>
  <c r="I120" i="6"/>
  <c r="J120" i="6" s="1"/>
  <c r="K120" i="6"/>
  <c r="I112" i="6"/>
  <c r="J112" i="6" s="1"/>
  <c r="K112" i="6"/>
  <c r="I104" i="6"/>
  <c r="J104" i="6" s="1"/>
  <c r="K104" i="6"/>
  <c r="I96" i="6"/>
  <c r="J96" i="6" s="1"/>
  <c r="K96" i="6"/>
  <c r="I88" i="6"/>
  <c r="J88" i="6" s="1"/>
  <c r="K88" i="6"/>
  <c r="L88" i="6" s="1"/>
  <c r="I80" i="6"/>
  <c r="J80" i="6" s="1"/>
  <c r="K80" i="6"/>
  <c r="I72" i="6"/>
  <c r="J72" i="6" s="1"/>
  <c r="K72" i="6"/>
  <c r="L72" i="6" s="1"/>
  <c r="I64" i="6"/>
  <c r="J64" i="6" s="1"/>
  <c r="K64" i="6"/>
  <c r="I56" i="6"/>
  <c r="J56" i="6" s="1"/>
  <c r="K56" i="6"/>
  <c r="I48" i="6"/>
  <c r="J48" i="6" s="1"/>
  <c r="K48" i="6"/>
  <c r="I40" i="6"/>
  <c r="J40" i="6" s="1"/>
  <c r="K40" i="6"/>
  <c r="M4035" i="6"/>
  <c r="M3875" i="6"/>
  <c r="M3763" i="6"/>
  <c r="M3731" i="6"/>
  <c r="M3611" i="6"/>
  <c r="M3475" i="6"/>
  <c r="M3339" i="6"/>
  <c r="M3291" i="6"/>
  <c r="M3267" i="6"/>
  <c r="M3243" i="6"/>
  <c r="M3187" i="6"/>
  <c r="M3107" i="6"/>
  <c r="M2987" i="6"/>
  <c r="M2931" i="6"/>
  <c r="M2851" i="6"/>
  <c r="M2827" i="6"/>
  <c r="M2803" i="6"/>
  <c r="M2723" i="6"/>
  <c r="M2699" i="6"/>
  <c r="M2635" i="6"/>
  <c r="M2595" i="6"/>
  <c r="M2507" i="6"/>
  <c r="M2467" i="6"/>
  <c r="M2427" i="6"/>
  <c r="M2403" i="6"/>
  <c r="L2403" i="6"/>
  <c r="M2371" i="6"/>
  <c r="M2283" i="6"/>
  <c r="M2203" i="6"/>
  <c r="M2171" i="6"/>
  <c r="M2147" i="6"/>
  <c r="M2115" i="6"/>
  <c r="M1947" i="6"/>
  <c r="M1915" i="6"/>
  <c r="M1883" i="6"/>
  <c r="M1859" i="6"/>
  <c r="M4019" i="6"/>
  <c r="M4003" i="6"/>
  <c r="M3891" i="6"/>
  <c r="M3843" i="6"/>
  <c r="M3723" i="6"/>
  <c r="M3707" i="6"/>
  <c r="M3691" i="6"/>
  <c r="M3651" i="6"/>
  <c r="M3459" i="6"/>
  <c r="M3419" i="6"/>
  <c r="M3379" i="6"/>
  <c r="M3251" i="6"/>
  <c r="M3235" i="6"/>
  <c r="M3203" i="6"/>
  <c r="M3043" i="6"/>
  <c r="M2979" i="6"/>
  <c r="M2955" i="6"/>
  <c r="M2939" i="6"/>
  <c r="I4634" i="6"/>
  <c r="J4634" i="6" s="1"/>
  <c r="K4634" i="6"/>
  <c r="L4634" i="6" s="1"/>
  <c r="M3963" i="6"/>
  <c r="M3747" i="6"/>
  <c r="M3571" i="6"/>
  <c r="M3499" i="6"/>
  <c r="M3331" i="6"/>
  <c r="M2379" i="6"/>
  <c r="M1579" i="6"/>
  <c r="L3875" i="6"/>
  <c r="L3651" i="6"/>
  <c r="L3187" i="6"/>
  <c r="L2955" i="6"/>
  <c r="L1915" i="6"/>
  <c r="L1883" i="6"/>
  <c r="K4682" i="6"/>
  <c r="K4624" i="6"/>
  <c r="L4624" i="6" s="1"/>
  <c r="M4130" i="6"/>
  <c r="M4066" i="6"/>
  <c r="M4002" i="6"/>
  <c r="M3426" i="6"/>
  <c r="M3314" i="6"/>
  <c r="M3202" i="6"/>
  <c r="M3130" i="6"/>
  <c r="M3050" i="6"/>
  <c r="M2842" i="6"/>
  <c r="M2810" i="6"/>
  <c r="M2650" i="6"/>
  <c r="M2522" i="6"/>
  <c r="I4580" i="6"/>
  <c r="J4580" i="6" s="1"/>
  <c r="I4463" i="6"/>
  <c r="J4463" i="6" s="1"/>
  <c r="I4374" i="6"/>
  <c r="M2212" i="6"/>
  <c r="M2180" i="6"/>
  <c r="M2140" i="6"/>
  <c r="M2100" i="6"/>
  <c r="M2092" i="6"/>
  <c r="M2084" i="6"/>
  <c r="J2084" i="6"/>
  <c r="M2060" i="6"/>
  <c r="M2036" i="6"/>
  <c r="M1908" i="6"/>
  <c r="M1836" i="6"/>
  <c r="M1580" i="6"/>
  <c r="I4552" i="6"/>
  <c r="J4552" i="6" s="1"/>
  <c r="I4544" i="6"/>
  <c r="J4544" i="6" s="1"/>
  <c r="I4536" i="6"/>
  <c r="J4536" i="6" s="1"/>
  <c r="I4537" i="6"/>
  <c r="I4528" i="6"/>
  <c r="J4528" i="6" s="1"/>
  <c r="I4520" i="6"/>
  <c r="J4520" i="6" s="1"/>
  <c r="I4521" i="6"/>
  <c r="I4512" i="6"/>
  <c r="J4512" i="6" s="1"/>
  <c r="I4568" i="6"/>
  <c r="J4568" i="6" s="1"/>
  <c r="I4567" i="6"/>
  <c r="J4567" i="6" s="1"/>
  <c r="I4448" i="6"/>
  <c r="I4447" i="6"/>
  <c r="I4638" i="6"/>
  <c r="J4638" i="6" s="1"/>
  <c r="I4606" i="6"/>
  <c r="K4606" i="6"/>
  <c r="L4606" i="6" s="1"/>
  <c r="I4598" i="6"/>
  <c r="I4582" i="6"/>
  <c r="J4582" i="6" s="1"/>
  <c r="I4558" i="6"/>
  <c r="J4558" i="6" s="1"/>
  <c r="I4438" i="6"/>
  <c r="J4438" i="6" s="1"/>
  <c r="I4437" i="6"/>
  <c r="J4437" i="6" s="1"/>
  <c r="I4628" i="6"/>
  <c r="J4628" i="6" s="1"/>
  <c r="I4612" i="6"/>
  <c r="J4612" i="6" s="1"/>
  <c r="I4588" i="6"/>
  <c r="J4588" i="6" s="1"/>
  <c r="K4588" i="6"/>
  <c r="L4588" i="6" s="1"/>
  <c r="I4548" i="6"/>
  <c r="J4548" i="6" s="1"/>
  <c r="K4548" i="6"/>
  <c r="I32" i="6"/>
  <c r="J32" i="6" s="1"/>
  <c r="K32" i="6"/>
  <c r="I4399" i="6"/>
  <c r="J4399" i="6" s="1"/>
  <c r="I4504" i="6"/>
  <c r="J4504" i="6" s="1"/>
  <c r="K4504" i="6"/>
  <c r="L4504" i="6" s="1"/>
  <c r="I4496" i="6"/>
  <c r="J4496" i="6" s="1"/>
  <c r="K4496" i="6"/>
  <c r="L4496" i="6" s="1"/>
  <c r="I4488" i="6"/>
  <c r="J4488" i="6" s="1"/>
  <c r="I4502" i="6"/>
  <c r="K4488" i="6"/>
  <c r="M4047" i="6"/>
  <c r="M3815" i="6"/>
  <c r="M2591" i="6"/>
  <c r="M2367" i="6"/>
  <c r="M2047" i="6"/>
  <c r="I4480" i="6"/>
  <c r="J4480" i="6" s="1"/>
  <c r="I4472" i="6"/>
  <c r="J4472" i="6" s="1"/>
  <c r="H185" i="6"/>
  <c r="H177" i="6"/>
  <c r="H169" i="6"/>
  <c r="H161" i="6"/>
  <c r="H153" i="6"/>
  <c r="H145" i="6"/>
  <c r="H137" i="6"/>
  <c r="H129" i="6"/>
  <c r="H121" i="6"/>
  <c r="H113" i="6"/>
  <c r="H105" i="6"/>
  <c r="H97" i="6"/>
  <c r="H89" i="6"/>
  <c r="H81" i="6"/>
  <c r="H73" i="6"/>
  <c r="H65" i="6"/>
  <c r="H57" i="6"/>
  <c r="H49" i="6"/>
  <c r="H41" i="6"/>
  <c r="H33" i="6"/>
  <c r="H25" i="6"/>
  <c r="H17" i="6"/>
  <c r="H9" i="6"/>
  <c r="H168" i="6"/>
  <c r="H160" i="6"/>
  <c r="H24" i="6"/>
  <c r="H16" i="6"/>
  <c r="H8" i="6"/>
  <c r="J4758" i="6"/>
  <c r="M4758" i="6"/>
  <c r="L4829" i="6"/>
  <c r="L3453" i="6"/>
  <c r="M3453" i="6"/>
  <c r="L2517" i="6"/>
  <c r="M2517" i="6"/>
  <c r="L2293" i="6"/>
  <c r="M2293" i="6"/>
  <c r="J4430" i="6"/>
  <c r="M4430" i="6"/>
  <c r="J4038" i="6"/>
  <c r="M4038" i="6"/>
  <c r="J3166" i="6"/>
  <c r="M3166" i="6"/>
  <c r="J2446" i="6"/>
  <c r="M2446" i="6"/>
  <c r="K4727" i="6"/>
  <c r="I4727" i="6"/>
  <c r="J4727" i="6" s="1"/>
  <c r="I4728" i="6"/>
  <c r="M2950" i="6"/>
  <c r="M2213" i="6"/>
  <c r="I4814" i="6"/>
  <c r="J4814" i="6" s="1"/>
  <c r="K4814" i="6"/>
  <c r="K4790" i="6"/>
  <c r="I4790" i="6"/>
  <c r="J4790" i="6" s="1"/>
  <c r="K4782" i="6"/>
  <c r="I4782" i="6"/>
  <c r="J4782" i="6" s="1"/>
  <c r="I4766" i="6"/>
  <c r="J4766" i="6" s="1"/>
  <c r="K4766" i="6"/>
  <c r="I4750" i="6"/>
  <c r="J4750" i="6" s="1"/>
  <c r="L4493" i="6"/>
  <c r="M4493" i="6"/>
  <c r="L4109" i="6"/>
  <c r="M4109" i="6"/>
  <c r="L3125" i="6"/>
  <c r="M3125" i="6"/>
  <c r="L2613" i="6"/>
  <c r="M2613" i="6"/>
  <c r="L2301" i="6"/>
  <c r="M2301" i="6"/>
  <c r="L1341" i="6"/>
  <c r="M1341" i="6"/>
  <c r="L1021" i="6"/>
  <c r="M1021" i="6"/>
  <c r="J3318" i="6"/>
  <c r="M3318" i="6"/>
  <c r="I4743" i="6"/>
  <c r="J4743" i="6" s="1"/>
  <c r="I4744" i="6"/>
  <c r="M4744" i="6" s="1"/>
  <c r="K4743" i="6"/>
  <c r="I4789" i="6"/>
  <c r="J4789" i="6" s="1"/>
  <c r="K4789" i="6"/>
  <c r="I4741" i="6"/>
  <c r="J4741" i="6" s="1"/>
  <c r="K4741" i="6"/>
  <c r="L4573" i="6"/>
  <c r="M4573" i="6"/>
  <c r="L2997" i="6"/>
  <c r="M2997" i="6"/>
  <c r="L2133" i="6"/>
  <c r="M2133" i="6"/>
  <c r="J4174" i="6"/>
  <c r="M4174" i="6"/>
  <c r="J3782" i="6"/>
  <c r="M3782" i="6"/>
  <c r="J2782" i="6"/>
  <c r="M2782" i="6"/>
  <c r="I4711" i="6"/>
  <c r="J4711" i="6" s="1"/>
  <c r="K4711" i="6"/>
  <c r="I4712" i="6"/>
  <c r="M4262" i="6"/>
  <c r="M4054" i="6"/>
  <c r="L4796" i="6"/>
  <c r="J4566" i="6"/>
  <c r="M4566" i="6"/>
  <c r="I4822" i="6"/>
  <c r="J4822" i="6" s="1"/>
  <c r="K4822" i="6"/>
  <c r="M4677" i="6"/>
  <c r="M4586" i="6"/>
  <c r="J2124" i="6"/>
  <c r="M2124" i="6"/>
  <c r="J2012" i="6"/>
  <c r="M2012" i="6"/>
  <c r="J1964" i="6"/>
  <c r="M1964" i="6"/>
  <c r="J1948" i="6"/>
  <c r="M1948" i="6"/>
  <c r="J1924" i="6"/>
  <c r="M1924" i="6"/>
  <c r="J1892" i="6"/>
  <c r="M1892" i="6"/>
  <c r="M1884" i="6"/>
  <c r="J1884" i="6"/>
  <c r="M1868" i="6"/>
  <c r="J1868" i="6"/>
  <c r="J1828" i="6"/>
  <c r="M1828" i="6"/>
  <c r="I4853" i="6"/>
  <c r="J4853" i="6" s="1"/>
  <c r="K4853" i="6"/>
  <c r="L4813" i="6"/>
  <c r="K4749" i="6"/>
  <c r="I4749" i="6"/>
  <c r="J4749" i="6" s="1"/>
  <c r="M4554" i="6"/>
  <c r="M4518" i="6"/>
  <c r="M4317" i="6"/>
  <c r="M4221" i="6"/>
  <c r="M4082" i="6"/>
  <c r="M4050" i="6"/>
  <c r="M3914" i="6"/>
  <c r="M3874" i="6"/>
  <c r="M3842" i="6"/>
  <c r="M3778" i="6"/>
  <c r="M3709" i="6"/>
  <c r="M3674" i="6"/>
  <c r="M3642" i="6"/>
  <c r="M3542" i="6"/>
  <c r="M3406" i="6"/>
  <c r="M3370" i="6"/>
  <c r="M3258" i="6"/>
  <c r="M3226" i="6"/>
  <c r="M2986" i="6"/>
  <c r="M2866" i="6"/>
  <c r="M2666" i="6"/>
  <c r="M2418" i="6"/>
  <c r="M1878" i="6"/>
  <c r="K4757" i="6"/>
  <c r="M4684" i="6"/>
  <c r="L4684" i="6"/>
  <c r="M4546" i="6"/>
  <c r="M4506" i="6"/>
  <c r="M4490" i="6"/>
  <c r="L4490" i="6"/>
  <c r="M4458" i="6"/>
  <c r="L4458" i="6"/>
  <c r="M4450" i="6"/>
  <c r="L4450" i="6"/>
  <c r="L4442" i="6"/>
  <c r="M4442" i="6"/>
  <c r="M4434" i="6"/>
  <c r="M4426" i="6"/>
  <c r="L4418" i="6"/>
  <c r="M4418" i="6"/>
  <c r="M4410" i="6"/>
  <c r="L4410" i="6"/>
  <c r="L4386" i="6"/>
  <c r="M4386" i="6"/>
  <c r="M4362" i="6"/>
  <c r="L4362" i="6"/>
  <c r="L4338" i="6"/>
  <c r="M4338" i="6"/>
  <c r="L4322" i="6"/>
  <c r="M4322" i="6"/>
  <c r="M4314" i="6"/>
  <c r="M4282" i="6"/>
  <c r="L4274" i="6"/>
  <c r="M4274" i="6"/>
  <c r="L4266" i="6"/>
  <c r="M4266" i="6"/>
  <c r="L4258" i="6"/>
  <c r="M4258" i="6"/>
  <c r="M4250" i="6"/>
  <c r="L4242" i="6"/>
  <c r="M4242" i="6"/>
  <c r="L4226" i="6"/>
  <c r="M4226" i="6"/>
  <c r="L4218" i="6"/>
  <c r="M4218" i="6"/>
  <c r="L4202" i="6"/>
  <c r="M4202" i="6"/>
  <c r="M4178" i="6"/>
  <c r="L4178" i="6"/>
  <c r="L4170" i="6"/>
  <c r="M4170" i="6"/>
  <c r="M4146" i="6"/>
  <c r="L4146" i="6"/>
  <c r="M4138" i="6"/>
  <c r="L4122" i="6"/>
  <c r="M4122" i="6"/>
  <c r="M4098" i="6"/>
  <c r="L4042" i="6"/>
  <c r="M4042" i="6"/>
  <c r="L4010" i="6"/>
  <c r="M4010" i="6"/>
  <c r="M3986" i="6"/>
  <c r="M3970" i="6"/>
  <c r="M3962" i="6"/>
  <c r="M3946" i="6"/>
  <c r="M3922" i="6"/>
  <c r="L3922" i="6"/>
  <c r="M3906" i="6"/>
  <c r="L3906" i="6"/>
  <c r="M3882" i="6"/>
  <c r="L3866" i="6"/>
  <c r="M3866" i="6"/>
  <c r="M3834" i="6"/>
  <c r="L3834" i="6"/>
  <c r="M3826" i="6"/>
  <c r="L3826" i="6"/>
  <c r="L3810" i="6"/>
  <c r="M3810" i="6"/>
  <c r="L3794" i="6"/>
  <c r="M3794" i="6"/>
  <c r="M3770" i="6"/>
  <c r="L3770" i="6"/>
  <c r="L3746" i="6"/>
  <c r="M3746" i="6"/>
  <c r="M3730" i="6"/>
  <c r="L3730" i="6"/>
  <c r="M3690" i="6"/>
  <c r="M3682" i="6"/>
  <c r="M3658" i="6"/>
  <c r="M3634" i="6"/>
  <c r="L3626" i="6"/>
  <c r="M3626" i="6"/>
  <c r="L3610" i="6"/>
  <c r="M3610" i="6"/>
  <c r="M3602" i="6"/>
  <c r="M3594" i="6"/>
  <c r="L3586" i="6"/>
  <c r="M3586" i="6"/>
  <c r="L3562" i="6"/>
  <c r="M3562" i="6"/>
  <c r="M3554" i="6"/>
  <c r="L3554" i="6"/>
  <c r="M3546" i="6"/>
  <c r="L3546" i="6"/>
  <c r="M3538" i="6"/>
  <c r="L3538" i="6"/>
  <c r="M3530" i="6"/>
  <c r="L3514" i="6"/>
  <c r="M3514" i="6"/>
  <c r="M3506" i="6"/>
  <c r="M3498" i="6"/>
  <c r="M3490" i="6"/>
  <c r="M3482" i="6"/>
  <c r="L3482" i="6"/>
  <c r="M3466" i="6"/>
  <c r="M3458" i="6"/>
  <c r="M3442" i="6"/>
  <c r="L3442" i="6"/>
  <c r="L3410" i="6"/>
  <c r="M3410" i="6"/>
  <c r="M3402" i="6"/>
  <c r="L3386" i="6"/>
  <c r="M3386" i="6"/>
  <c r="M3362" i="6"/>
  <c r="L3362" i="6"/>
  <c r="M3354" i="6"/>
  <c r="M3346" i="6"/>
  <c r="L3346" i="6"/>
  <c r="M3330" i="6"/>
  <c r="M3322" i="6"/>
  <c r="M3306" i="6"/>
  <c r="M3298" i="6"/>
  <c r="M3218" i="6"/>
  <c r="L3194" i="6"/>
  <c r="M3194" i="6"/>
  <c r="M3186" i="6"/>
  <c r="M3178" i="6"/>
  <c r="L3178" i="6"/>
  <c r="M3170" i="6"/>
  <c r="L3170" i="6"/>
  <c r="L3162" i="6"/>
  <c r="M3162" i="6"/>
  <c r="M3122" i="6"/>
  <c r="L3122" i="6"/>
  <c r="M3074" i="6"/>
  <c r="L3074" i="6"/>
  <c r="M3066" i="6"/>
  <c r="L3066" i="6"/>
  <c r="L3034" i="6"/>
  <c r="M3034" i="6"/>
  <c r="M3010" i="6"/>
  <c r="M3002" i="6"/>
  <c r="L3002" i="6"/>
  <c r="M2970" i="6"/>
  <c r="L2922" i="6"/>
  <c r="M2922" i="6"/>
  <c r="M2914" i="6"/>
  <c r="L2882" i="6"/>
  <c r="M2882" i="6"/>
  <c r="M2858" i="6"/>
  <c r="L2858" i="6"/>
  <c r="M2818" i="6"/>
  <c r="M2802" i="6"/>
  <c r="M2794" i="6"/>
  <c r="M2730" i="6"/>
  <c r="L2730" i="6"/>
  <c r="L2690" i="6"/>
  <c r="M2690" i="6"/>
  <c r="M2682" i="6"/>
  <c r="L2674" i="6"/>
  <c r="M2674" i="6"/>
  <c r="M2618" i="6"/>
  <c r="L2610" i="6"/>
  <c r="M2610" i="6"/>
  <c r="M2594" i="6"/>
  <c r="L2594" i="6"/>
  <c r="M2562" i="6"/>
  <c r="L2562" i="6"/>
  <c r="M2538" i="6"/>
  <c r="L2530" i="6"/>
  <c r="M2530" i="6"/>
  <c r="L2498" i="6"/>
  <c r="M2498" i="6"/>
  <c r="M2474" i="6"/>
  <c r="L2474" i="6"/>
  <c r="M2458" i="6"/>
  <c r="M2434" i="6"/>
  <c r="M2410" i="6"/>
  <c r="L2394" i="6"/>
  <c r="M2394" i="6"/>
  <c r="M2370" i="6"/>
  <c r="L2370" i="6"/>
  <c r="L2346" i="6"/>
  <c r="M2346" i="6"/>
  <c r="L2330" i="6"/>
  <c r="M2330" i="6"/>
  <c r="L2306" i="6"/>
  <c r="M2306" i="6"/>
  <c r="L2298" i="6"/>
  <c r="M2298" i="6"/>
  <c r="L2282" i="6"/>
  <c r="M2282" i="6"/>
  <c r="L2274" i="6"/>
  <c r="M2274" i="6"/>
  <c r="L3853" i="6"/>
  <c r="M3853" i="6"/>
  <c r="L3141" i="6"/>
  <c r="M3141" i="6"/>
  <c r="M3101" i="6"/>
  <c r="L3101" i="6"/>
  <c r="M2485" i="6"/>
  <c r="L2485" i="6"/>
  <c r="L1261" i="6"/>
  <c r="M1261" i="6"/>
  <c r="J3918" i="6"/>
  <c r="M3918" i="6"/>
  <c r="J3750" i="6"/>
  <c r="M3750" i="6"/>
  <c r="J2422" i="6"/>
  <c r="M2422" i="6"/>
  <c r="M2501" i="6"/>
  <c r="M1981" i="6"/>
  <c r="M2813" i="6"/>
  <c r="L4696" i="6"/>
  <c r="L4621" i="6"/>
  <c r="M4621" i="6"/>
  <c r="J1580" i="6"/>
  <c r="M2258" i="6"/>
  <c r="J2258" i="6"/>
  <c r="K4827" i="6"/>
  <c r="I4828" i="6"/>
  <c r="K4819" i="6"/>
  <c r="L4819" i="6" s="1"/>
  <c r="I4820" i="6"/>
  <c r="I4735" i="6"/>
  <c r="J4735" i="6" s="1"/>
  <c r="I4736" i="6"/>
  <c r="J4736" i="6" s="1"/>
  <c r="K4735" i="6"/>
  <c r="M3581" i="6"/>
  <c r="M3157" i="6"/>
  <c r="K4838" i="6"/>
  <c r="I4838" i="6"/>
  <c r="J4838" i="6" s="1"/>
  <c r="M4550" i="6"/>
  <c r="M3837" i="6"/>
  <c r="M3469" i="6"/>
  <c r="M3365" i="6"/>
  <c r="M2188" i="6"/>
  <c r="M549" i="6"/>
  <c r="L2101" i="6"/>
  <c r="M3082" i="6"/>
  <c r="J3082" i="6"/>
  <c r="M2386" i="6"/>
  <c r="J2386" i="6"/>
  <c r="M402" i="6"/>
  <c r="J402" i="6"/>
  <c r="M4482" i="6"/>
  <c r="M4210" i="6"/>
  <c r="M3666" i="6"/>
  <c r="M3058" i="6"/>
  <c r="M2893" i="6"/>
  <c r="M2658" i="6"/>
  <c r="M2490" i="6"/>
  <c r="M2076" i="6"/>
  <c r="M1965" i="6"/>
  <c r="M1860" i="6"/>
  <c r="M1342" i="6"/>
  <c r="L1880" i="6"/>
  <c r="M1880" i="6"/>
  <c r="J2140" i="6"/>
  <c r="M4341" i="6"/>
  <c r="L4341" i="6"/>
  <c r="L4237" i="6"/>
  <c r="M4237" i="6"/>
  <c r="L4061" i="6"/>
  <c r="M4061" i="6"/>
  <c r="L3277" i="6"/>
  <c r="M3277" i="6"/>
  <c r="J3062" i="6"/>
  <c r="M3062" i="6"/>
  <c r="I4775" i="6"/>
  <c r="J4775" i="6" s="1"/>
  <c r="K4775" i="6"/>
  <c r="I4751" i="6"/>
  <c r="J4751" i="6" s="1"/>
  <c r="K4751" i="6"/>
  <c r="M4294" i="6"/>
  <c r="M2838" i="6"/>
  <c r="M3981" i="6"/>
  <c r="L4820" i="6"/>
  <c r="L4605" i="6"/>
  <c r="M4605" i="6"/>
  <c r="J2244" i="6"/>
  <c r="M2244" i="6"/>
  <c r="J2228" i="6"/>
  <c r="M2228" i="6"/>
  <c r="J2204" i="6"/>
  <c r="M2204" i="6"/>
  <c r="J2116" i="6"/>
  <c r="M2116" i="6"/>
  <c r="J2028" i="6"/>
  <c r="M2028" i="6"/>
  <c r="J1988" i="6"/>
  <c r="M1988" i="6"/>
  <c r="J1972" i="6"/>
  <c r="M1972" i="6"/>
  <c r="M1956" i="6"/>
  <c r="J1956" i="6"/>
  <c r="J1932" i="6"/>
  <c r="M1932" i="6"/>
  <c r="J348" i="6"/>
  <c r="M348" i="6"/>
  <c r="M4642" i="6"/>
  <c r="M4575" i="6"/>
  <c r="M4310" i="6"/>
  <c r="M4106" i="6"/>
  <c r="M4006" i="6"/>
  <c r="M3938" i="6"/>
  <c r="M3597" i="6"/>
  <c r="M3250" i="6"/>
  <c r="M3098" i="6"/>
  <c r="M2930" i="6"/>
  <c r="M2778" i="6"/>
  <c r="M2686" i="6"/>
  <c r="M2362" i="6"/>
  <c r="M2020" i="6"/>
  <c r="M1494" i="6"/>
  <c r="L4845" i="6"/>
  <c r="L2877" i="6"/>
  <c r="L3232" i="6"/>
  <c r="M3232" i="6"/>
  <c r="J2036" i="6"/>
  <c r="J1908" i="6"/>
  <c r="J3361" i="6"/>
  <c r="M3361" i="6"/>
  <c r="M4538" i="6"/>
  <c r="M4370" i="6"/>
  <c r="M4337" i="6"/>
  <c r="M4034" i="6"/>
  <c r="M3898" i="6"/>
  <c r="M3798" i="6"/>
  <c r="M3762" i="6"/>
  <c r="M3698" i="6"/>
  <c r="M3662" i="6"/>
  <c r="M3494" i="6"/>
  <c r="M3394" i="6"/>
  <c r="M3282" i="6"/>
  <c r="M3242" i="6"/>
  <c r="M2886" i="6"/>
  <c r="M2850" i="6"/>
  <c r="M2685" i="6"/>
  <c r="M2482" i="6"/>
  <c r="M2402" i="6"/>
  <c r="M2310" i="6"/>
  <c r="M2220" i="6"/>
  <c r="M2125" i="6"/>
  <c r="M1900" i="6"/>
  <c r="M4" i="6"/>
  <c r="L4626" i="6"/>
  <c r="L4506" i="6"/>
  <c r="L3498" i="6"/>
  <c r="L3458" i="6"/>
  <c r="L3298" i="6"/>
  <c r="L2818" i="6"/>
  <c r="L2458" i="6"/>
  <c r="K4781" i="6"/>
  <c r="M4567" i="6"/>
  <c r="I4806" i="6"/>
  <c r="L4477" i="6"/>
  <c r="M4477" i="6"/>
  <c r="L4093" i="6"/>
  <c r="M4093" i="6"/>
  <c r="L3965" i="6"/>
  <c r="M3965" i="6"/>
  <c r="L3805" i="6"/>
  <c r="M3805" i="6"/>
  <c r="L2805" i="6"/>
  <c r="M2805" i="6"/>
  <c r="J3526" i="6"/>
  <c r="M3526" i="6"/>
  <c r="J2910" i="6"/>
  <c r="M2910" i="6"/>
  <c r="K4831" i="6"/>
  <c r="L4831" i="6" s="1"/>
  <c r="I4832" i="6"/>
  <c r="J4832" i="6" s="1"/>
  <c r="I4719" i="6"/>
  <c r="J4719" i="6" s="1"/>
  <c r="I4720" i="6"/>
  <c r="M4720" i="6" s="1"/>
  <c r="K4719" i="6"/>
  <c r="M4602" i="6"/>
  <c r="M4570" i="6"/>
  <c r="M4504" i="6"/>
  <c r="M4474" i="6"/>
  <c r="M4402" i="6"/>
  <c r="M4365" i="6"/>
  <c r="M4306" i="6"/>
  <c r="M4234" i="6"/>
  <c r="M3930" i="6"/>
  <c r="M3858" i="6"/>
  <c r="M3725" i="6"/>
  <c r="M3080" i="6"/>
  <c r="M2966" i="6"/>
  <c r="M2722" i="6"/>
  <c r="M2558" i="6"/>
  <c r="M2354" i="6"/>
  <c r="M1844" i="6"/>
  <c r="L4832" i="6"/>
  <c r="L4798" i="6"/>
  <c r="L4282" i="6"/>
  <c r="L3946" i="6"/>
  <c r="L3402" i="6"/>
  <c r="L3330" i="6"/>
  <c r="L2794" i="6"/>
  <c r="K4733" i="6"/>
  <c r="M4618" i="6"/>
  <c r="L4618" i="6"/>
  <c r="J2100" i="6"/>
  <c r="I4798" i="6"/>
  <c r="J4798" i="6" s="1"/>
  <c r="J4666" i="6"/>
  <c r="M4666" i="6"/>
  <c r="L4349" i="6"/>
  <c r="M4349" i="6"/>
  <c r="I4703" i="6"/>
  <c r="J4703" i="6" s="1"/>
  <c r="K4703" i="6"/>
  <c r="I4695" i="6"/>
  <c r="J4695" i="6" s="1"/>
  <c r="K4695" i="6"/>
  <c r="I4696" i="6"/>
  <c r="J4696" i="6" s="1"/>
  <c r="I4688" i="6"/>
  <c r="K4687" i="6"/>
  <c r="I4679" i="6"/>
  <c r="J4679" i="6" s="1"/>
  <c r="K4679" i="6"/>
  <c r="I4680" i="6"/>
  <c r="I4672" i="6"/>
  <c r="J4672" i="6" s="1"/>
  <c r="K4671" i="6"/>
  <c r="I4671" i="6"/>
  <c r="J4671" i="6" s="1"/>
  <c r="I4663" i="6"/>
  <c r="J4663" i="6" s="1"/>
  <c r="K4663" i="6"/>
  <c r="I4664" i="6"/>
  <c r="I4648" i="6"/>
  <c r="J4648" i="6" s="1"/>
  <c r="I4647" i="6"/>
  <c r="J4647" i="6" s="1"/>
  <c r="K4647" i="6"/>
  <c r="I4640" i="6"/>
  <c r="J4640" i="6" s="1"/>
  <c r="I4639" i="6"/>
  <c r="J4639" i="6" s="1"/>
  <c r="K4639" i="6"/>
  <c r="I4632" i="6"/>
  <c r="J4632" i="6" s="1"/>
  <c r="I4631" i="6"/>
  <c r="J4631" i="6" s="1"/>
  <c r="K4631" i="6"/>
  <c r="I4624" i="6"/>
  <c r="J4624" i="6" s="1"/>
  <c r="K4623" i="6"/>
  <c r="I4742" i="6"/>
  <c r="J4742" i="6" s="1"/>
  <c r="K4742" i="6"/>
  <c r="I4734" i="6"/>
  <c r="K4726" i="6"/>
  <c r="L4726" i="6" s="1"/>
  <c r="I4726" i="6"/>
  <c r="J4726" i="6" s="1"/>
  <c r="K4717" i="6"/>
  <c r="I4717" i="6"/>
  <c r="J4717" i="6" s="1"/>
  <c r="I4686" i="6"/>
  <c r="M4686" i="6" s="1"/>
  <c r="K4685" i="6"/>
  <c r="I4709" i="6"/>
  <c r="J4709" i="6" s="1"/>
  <c r="K4709" i="6"/>
  <c r="M4709" i="6" s="1"/>
  <c r="M4595" i="6"/>
  <c r="M4551" i="6"/>
  <c r="M4527" i="6"/>
  <c r="M4119" i="6"/>
  <c r="M3995" i="6"/>
  <c r="M3971" i="6"/>
  <c r="M3943" i="6"/>
  <c r="M3839" i="6"/>
  <c r="M3739" i="6"/>
  <c r="M3715" i="6"/>
  <c r="M3663" i="6"/>
  <c r="M3639" i="6"/>
  <c r="M3615" i="6"/>
  <c r="M3539" i="6"/>
  <c r="M3439" i="6"/>
  <c r="M3247" i="6"/>
  <c r="M3131" i="6"/>
  <c r="M3071" i="6"/>
  <c r="M3047" i="6"/>
  <c r="M3007" i="6"/>
  <c r="M2947" i="6"/>
  <c r="M2891" i="6"/>
  <c r="M2863" i="6"/>
  <c r="M2831" i="6"/>
  <c r="M2775" i="6"/>
  <c r="M2739" i="6"/>
  <c r="M2711" i="6"/>
  <c r="M2679" i="6"/>
  <c r="M2655" i="6"/>
  <c r="M2619" i="6"/>
  <c r="M2555" i="6"/>
  <c r="M2339" i="6"/>
  <c r="M2167" i="6"/>
  <c r="M2127" i="6"/>
  <c r="M2087" i="6"/>
  <c r="M1999" i="6"/>
  <c r="M1923" i="6"/>
  <c r="L4315" i="6"/>
  <c r="L4275" i="6"/>
  <c r="L4115" i="6"/>
  <c r="L4099" i="6"/>
  <c r="L3475" i="6"/>
  <c r="L3459" i="6"/>
  <c r="L3419" i="6"/>
  <c r="L3235" i="6"/>
  <c r="L2939" i="6"/>
  <c r="L2427" i="6"/>
  <c r="K4599" i="6"/>
  <c r="M4583" i="6"/>
  <c r="M4543" i="6"/>
  <c r="M4519" i="6"/>
  <c r="L4479" i="6"/>
  <c r="M4479" i="6"/>
  <c r="L4471" i="6"/>
  <c r="M4471" i="6"/>
  <c r="M4367" i="6"/>
  <c r="L4343" i="6"/>
  <c r="M4343" i="6"/>
  <c r="M4303" i="6"/>
  <c r="M4295" i="6"/>
  <c r="M4215" i="6"/>
  <c r="M4199" i="6"/>
  <c r="M4191" i="6"/>
  <c r="M4159" i="6"/>
  <c r="L4159" i="6"/>
  <c r="M4079" i="6"/>
  <c r="L4079" i="6"/>
  <c r="L4055" i="6"/>
  <c r="M4055" i="6"/>
  <c r="M4023" i="6"/>
  <c r="L4023" i="6"/>
  <c r="M3991" i="6"/>
  <c r="M3983" i="6"/>
  <c r="M3863" i="6"/>
  <c r="L3791" i="6"/>
  <c r="M3791" i="6"/>
  <c r="L3767" i="6"/>
  <c r="M3767" i="6"/>
  <c r="M3711" i="6"/>
  <c r="M3703" i="6"/>
  <c r="L3679" i="6"/>
  <c r="M3679" i="6"/>
  <c r="M3671" i="6"/>
  <c r="M3631" i="6"/>
  <c r="M3575" i="6"/>
  <c r="M3567" i="6"/>
  <c r="M3519" i="6"/>
  <c r="M3503" i="6"/>
  <c r="M3479" i="6"/>
  <c r="M3391" i="6"/>
  <c r="M3367" i="6"/>
  <c r="M3319" i="6"/>
  <c r="L3295" i="6"/>
  <c r="M3295" i="6"/>
  <c r="L3223" i="6"/>
  <c r="M3223" i="6"/>
  <c r="M3207" i="6"/>
  <c r="L3207" i="6"/>
  <c r="L3143" i="6"/>
  <c r="M3143" i="6"/>
  <c r="M3103" i="6"/>
  <c r="L3095" i="6"/>
  <c r="M3095" i="6"/>
  <c r="L3055" i="6"/>
  <c r="M3055" i="6"/>
  <c r="M3031" i="6"/>
  <c r="L2983" i="6"/>
  <c r="M2983" i="6"/>
  <c r="M2959" i="6"/>
  <c r="M2935" i="6"/>
  <c r="L2935" i="6"/>
  <c r="M2887" i="6"/>
  <c r="L2887" i="6"/>
  <c r="L2847" i="6"/>
  <c r="M2847" i="6"/>
  <c r="L2783" i="6"/>
  <c r="M2783" i="6"/>
  <c r="M2751" i="6"/>
  <c r="L2751" i="6"/>
  <c r="M2663" i="6"/>
  <c r="L2663" i="6"/>
  <c r="L2647" i="6"/>
  <c r="M2647" i="6"/>
  <c r="M2631" i="6"/>
  <c r="L2631" i="6"/>
  <c r="M2559" i="6"/>
  <c r="M2543" i="6"/>
  <c r="M2519" i="6"/>
  <c r="L2519" i="6"/>
  <c r="M2495" i="6"/>
  <c r="L2423" i="6"/>
  <c r="M2423" i="6"/>
  <c r="M2407" i="6"/>
  <c r="M2351" i="6"/>
  <c r="M2327" i="6"/>
  <c r="L2327" i="6"/>
  <c r="M2311" i="6"/>
  <c r="M2271" i="6"/>
  <c r="M2255" i="6"/>
  <c r="L2255" i="6"/>
  <c r="M2231" i="6"/>
  <c r="M2223" i="6"/>
  <c r="M2191" i="6"/>
  <c r="M2175" i="6"/>
  <c r="L2175" i="6"/>
  <c r="M2159" i="6"/>
  <c r="M2079" i="6"/>
  <c r="M2071" i="6"/>
  <c r="M2039" i="6"/>
  <c r="M2007" i="6"/>
  <c r="M1983" i="6"/>
  <c r="M1959" i="6"/>
  <c r="M1903" i="6"/>
  <c r="M1855" i="6"/>
  <c r="I4685" i="6"/>
  <c r="J4685" i="6" s="1"/>
  <c r="I4804" i="6"/>
  <c r="K4803" i="6"/>
  <c r="L4803" i="6" s="1"/>
  <c r="I4796" i="6"/>
  <c r="J4796" i="6" s="1"/>
  <c r="K4795" i="6"/>
  <c r="L4795" i="6" s="1"/>
  <c r="I4827" i="6"/>
  <c r="J4827" i="6" s="1"/>
  <c r="I4787" i="6"/>
  <c r="J4787" i="6" s="1"/>
  <c r="M4467" i="6"/>
  <c r="M4391" i="6"/>
  <c r="M4291" i="6"/>
  <c r="M4187" i="6"/>
  <c r="M4087" i="6"/>
  <c r="M3935" i="6"/>
  <c r="M3803" i="6"/>
  <c r="M3755" i="6"/>
  <c r="M3655" i="6"/>
  <c r="M3579" i="6"/>
  <c r="M3427" i="6"/>
  <c r="M3403" i="6"/>
  <c r="M3375" i="6"/>
  <c r="M3263" i="6"/>
  <c r="M2911" i="6"/>
  <c r="M2815" i="6"/>
  <c r="M2731" i="6"/>
  <c r="M2691" i="6"/>
  <c r="M2671" i="6"/>
  <c r="M2547" i="6"/>
  <c r="M2487" i="6"/>
  <c r="M2455" i="6"/>
  <c r="M2195" i="6"/>
  <c r="M2151" i="6"/>
  <c r="M2075" i="6"/>
  <c r="M1871" i="6"/>
  <c r="L4583" i="6"/>
  <c r="L4519" i="6"/>
  <c r="L4331" i="6"/>
  <c r="L4075" i="6"/>
  <c r="L3519" i="6"/>
  <c r="L2827" i="6"/>
  <c r="L2371" i="6"/>
  <c r="L1983" i="6"/>
  <c r="L4724" i="6"/>
  <c r="M4812" i="6"/>
  <c r="K4750" i="6"/>
  <c r="L4523" i="6"/>
  <c r="M4523" i="6"/>
  <c r="L4499" i="6"/>
  <c r="M4499" i="6"/>
  <c r="L4411" i="6"/>
  <c r="M4411" i="6"/>
  <c r="M4059" i="6"/>
  <c r="L4059" i="6"/>
  <c r="L4011" i="6"/>
  <c r="M4011" i="6"/>
  <c r="L3947" i="6"/>
  <c r="M3947" i="6"/>
  <c r="M3923" i="6"/>
  <c r="L3923" i="6"/>
  <c r="L3899" i="6"/>
  <c r="M3899" i="6"/>
  <c r="M3883" i="6"/>
  <c r="L3883" i="6"/>
  <c r="M3787" i="6"/>
  <c r="L3787" i="6"/>
  <c r="L3587" i="6"/>
  <c r="M3587" i="6"/>
  <c r="L3435" i="6"/>
  <c r="M3435" i="6"/>
  <c r="L3411" i="6"/>
  <c r="M3411" i="6"/>
  <c r="M3275" i="6"/>
  <c r="L3275" i="6"/>
  <c r="M3123" i="6"/>
  <c r="L3123" i="6"/>
  <c r="M2867" i="6"/>
  <c r="L2867" i="6"/>
  <c r="L2747" i="6"/>
  <c r="M2747" i="6"/>
  <c r="L2483" i="6"/>
  <c r="M2483" i="6"/>
  <c r="M2067" i="6"/>
  <c r="L2067" i="6"/>
  <c r="L2051" i="6"/>
  <c r="M2051" i="6"/>
  <c r="L2019" i="6"/>
  <c r="M2019" i="6"/>
  <c r="L1987" i="6"/>
  <c r="M1987" i="6"/>
  <c r="L1179" i="6"/>
  <c r="L347" i="6"/>
  <c r="M347" i="6"/>
  <c r="I4616" i="6"/>
  <c r="J4616" i="6" s="1"/>
  <c r="I4615" i="6"/>
  <c r="I4608" i="6"/>
  <c r="J4608" i="6" s="1"/>
  <c r="I4607" i="6"/>
  <c r="I4592" i="6"/>
  <c r="J4592" i="6" s="1"/>
  <c r="I4591" i="6"/>
  <c r="I4710" i="6"/>
  <c r="J4710" i="6" s="1"/>
  <c r="I4702" i="6"/>
  <c r="J4702" i="6" s="1"/>
  <c r="K4653" i="6"/>
  <c r="I4653" i="6"/>
  <c r="J4653" i="6" s="1"/>
  <c r="I4661" i="6"/>
  <c r="J4661" i="6" s="1"/>
  <c r="I4662" i="6"/>
  <c r="J4662" i="6" s="1"/>
  <c r="I4764" i="6"/>
  <c r="J4764" i="6" s="1"/>
  <c r="I4779" i="6"/>
  <c r="I4771" i="6"/>
  <c r="J4771" i="6" s="1"/>
  <c r="K4771" i="6"/>
  <c r="K4669" i="6"/>
  <c r="M4660" i="6"/>
  <c r="I4694" i="6"/>
  <c r="I4763" i="6"/>
  <c r="J4763" i="6" s="1"/>
  <c r="M4732" i="6"/>
  <c r="M4560" i="6"/>
  <c r="M4856" i="6"/>
  <c r="M4788" i="6"/>
  <c r="M4756" i="6"/>
  <c r="K4715" i="6"/>
  <c r="I4723" i="6"/>
  <c r="J4723" i="6" s="1"/>
  <c r="I4724" i="6"/>
  <c r="J4724" i="6" s="1"/>
  <c r="I4699" i="6"/>
  <c r="J4699" i="6" s="1"/>
  <c r="K4699" i="6"/>
  <c r="I4755" i="6"/>
  <c r="K4754" i="6"/>
  <c r="L4754" i="6" s="1"/>
  <c r="I4747" i="6"/>
  <c r="J4747" i="6" s="1"/>
  <c r="I4670" i="6"/>
  <c r="M4628" i="6"/>
  <c r="M4620" i="6"/>
  <c r="M4588" i="6"/>
  <c r="M4556" i="6"/>
  <c r="M4540" i="6"/>
  <c r="M4532" i="6"/>
  <c r="M4516" i="6"/>
  <c r="M4500" i="6"/>
  <c r="M4484" i="6"/>
  <c r="M4444" i="6"/>
  <c r="M4436" i="6"/>
  <c r="M4372" i="6"/>
  <c r="M4356" i="6"/>
  <c r="M4244" i="6"/>
  <c r="M4228" i="6"/>
  <c r="M4204" i="6"/>
  <c r="M4188" i="6"/>
  <c r="M4116" i="6"/>
  <c r="M4108" i="6"/>
  <c r="M4084" i="6"/>
  <c r="M4060" i="6"/>
  <c r="M4044" i="6"/>
  <c r="M3892" i="6"/>
  <c r="M3852" i="6"/>
  <c r="M3844" i="6"/>
  <c r="M3828" i="6"/>
  <c r="M3788" i="6"/>
  <c r="M3780" i="6"/>
  <c r="M3724" i="6"/>
  <c r="M3692" i="6"/>
  <c r="M3676" i="6"/>
  <c r="M3668" i="6"/>
  <c r="M3636" i="6"/>
  <c r="M3612" i="6"/>
  <c r="M3588" i="6"/>
  <c r="M3548" i="6"/>
  <c r="M3532" i="6"/>
  <c r="M3508" i="6"/>
  <c r="M3500" i="6"/>
  <c r="M3476" i="6"/>
  <c r="M3460" i="6"/>
  <c r="M3412" i="6"/>
  <c r="M3348" i="6"/>
  <c r="M3308" i="6"/>
  <c r="M3292" i="6"/>
  <c r="M3252" i="6"/>
  <c r="M3220" i="6"/>
  <c r="M3204" i="6"/>
  <c r="M3180" i="6"/>
  <c r="M3164" i="6"/>
  <c r="M3092" i="6"/>
  <c r="M3084" i="6"/>
  <c r="M3060" i="6"/>
  <c r="M3020" i="6"/>
  <c r="M3012" i="6"/>
  <c r="M2996" i="6"/>
  <c r="M2988" i="6"/>
  <c r="M2948" i="6"/>
  <c r="M2908" i="6"/>
  <c r="M2900" i="6"/>
  <c r="M2868" i="6"/>
  <c r="M2844" i="6"/>
  <c r="M2836" i="6"/>
  <c r="M2796" i="6"/>
  <c r="M2764" i="6"/>
  <c r="M2756" i="6"/>
  <c r="M2740" i="6"/>
  <c r="M2700" i="6"/>
  <c r="M2692" i="6"/>
  <c r="M2668" i="6"/>
  <c r="M2652" i="6"/>
  <c r="M404" i="6"/>
  <c r="I4776" i="6"/>
  <c r="J4776" i="6" s="1"/>
  <c r="M1851" i="6"/>
  <c r="I4893" i="6"/>
  <c r="I4869" i="6"/>
  <c r="I4861" i="6"/>
  <c r="I4845" i="6"/>
  <c r="J4845" i="6" s="1"/>
  <c r="I4837" i="6"/>
  <c r="J4837" i="6" s="1"/>
  <c r="I4829" i="6"/>
  <c r="J4829" i="6" s="1"/>
  <c r="I4821" i="6"/>
  <c r="J4821" i="6" s="1"/>
  <c r="I4813" i="6"/>
  <c r="J4813" i="6" s="1"/>
  <c r="I4805" i="6"/>
  <c r="I4713" i="6"/>
  <c r="J4713" i="6" s="1"/>
  <c r="J4601" i="6"/>
  <c r="M4601" i="6"/>
  <c r="J4553" i="6"/>
  <c r="M4553" i="6"/>
  <c r="J4513" i="6"/>
  <c r="M4513" i="6"/>
  <c r="J4473" i="6"/>
  <c r="M4473" i="6"/>
  <c r="J4425" i="6"/>
  <c r="M4425" i="6"/>
  <c r="J4377" i="6"/>
  <c r="M4377" i="6"/>
  <c r="J4329" i="6"/>
  <c r="M4329" i="6"/>
  <c r="J4289" i="6"/>
  <c r="M4289" i="6"/>
  <c r="J4233" i="6"/>
  <c r="M4233" i="6"/>
  <c r="J4185" i="6"/>
  <c r="M4185" i="6"/>
  <c r="J4153" i="6"/>
  <c r="M4153" i="6"/>
  <c r="J4105" i="6"/>
  <c r="M4105" i="6"/>
  <c r="J4057" i="6"/>
  <c r="M4057" i="6"/>
  <c r="J4001" i="6"/>
  <c r="M4001" i="6"/>
  <c r="J3961" i="6"/>
  <c r="M3961" i="6"/>
  <c r="J3921" i="6"/>
  <c r="M3921" i="6"/>
  <c r="J3889" i="6"/>
  <c r="M3889" i="6"/>
  <c r="J3833" i="6"/>
  <c r="M3833" i="6"/>
  <c r="J3785" i="6"/>
  <c r="M3785" i="6"/>
  <c r="J3745" i="6"/>
  <c r="M3745" i="6"/>
  <c r="M3705" i="6"/>
  <c r="J3705" i="6"/>
  <c r="J3553" i="6"/>
  <c r="M3553" i="6"/>
  <c r="J3513" i="6"/>
  <c r="M3513" i="6"/>
  <c r="J3457" i="6"/>
  <c r="M3457" i="6"/>
  <c r="J3393" i="6"/>
  <c r="M3393" i="6"/>
  <c r="J3345" i="6"/>
  <c r="M3345" i="6"/>
  <c r="J3297" i="6"/>
  <c r="M3297" i="6"/>
  <c r="J3241" i="6"/>
  <c r="M3241" i="6"/>
  <c r="J3185" i="6"/>
  <c r="M3185" i="6"/>
  <c r="J3065" i="6"/>
  <c r="M3065" i="6"/>
  <c r="J3017" i="6"/>
  <c r="M3017" i="6"/>
  <c r="J2961" i="6"/>
  <c r="M2961" i="6"/>
  <c r="J2921" i="6"/>
  <c r="M2921" i="6"/>
  <c r="J2873" i="6"/>
  <c r="M2873" i="6"/>
  <c r="J2817" i="6"/>
  <c r="M2817" i="6"/>
  <c r="J2705" i="6"/>
  <c r="M2705" i="6"/>
  <c r="J2665" i="6"/>
  <c r="M2665" i="6"/>
  <c r="J2625" i="6"/>
  <c r="M2625" i="6"/>
  <c r="J2585" i="6"/>
  <c r="M2585" i="6"/>
  <c r="J2537" i="6"/>
  <c r="M2537" i="6"/>
  <c r="J2481" i="6"/>
  <c r="M2481" i="6"/>
  <c r="J2441" i="6"/>
  <c r="M2441" i="6"/>
  <c r="J2393" i="6"/>
  <c r="M2393" i="6"/>
  <c r="J2345" i="6"/>
  <c r="M2345" i="6"/>
  <c r="J2305" i="6"/>
  <c r="M2305" i="6"/>
  <c r="J2265" i="6"/>
  <c r="M2265" i="6"/>
  <c r="J2201" i="6"/>
  <c r="M2201" i="6"/>
  <c r="M2153" i="6"/>
  <c r="J2153" i="6"/>
  <c r="J2097" i="6"/>
  <c r="M2097" i="6"/>
  <c r="J2057" i="6"/>
  <c r="M2057" i="6"/>
  <c r="J2017" i="6"/>
  <c r="M2017" i="6"/>
  <c r="J1977" i="6"/>
  <c r="M1977" i="6"/>
  <c r="J1945" i="6"/>
  <c r="M1945" i="6"/>
  <c r="J1905" i="6"/>
  <c r="M1905" i="6"/>
  <c r="J1849" i="6"/>
  <c r="M1849" i="6"/>
  <c r="M4593" i="6"/>
  <c r="J4680" i="6"/>
  <c r="M4680" i="6"/>
  <c r="M4632" i="6"/>
  <c r="J4600" i="6"/>
  <c r="M4600" i="6"/>
  <c r="J4304" i="6"/>
  <c r="M4304" i="6"/>
  <c r="J4048" i="6"/>
  <c r="M4048" i="6"/>
  <c r="J3864" i="6"/>
  <c r="M3864" i="6"/>
  <c r="J3832" i="6"/>
  <c r="M3832" i="6"/>
  <c r="J3792" i="6"/>
  <c r="M3792" i="6"/>
  <c r="J3560" i="6"/>
  <c r="M3560" i="6"/>
  <c r="J3408" i="6"/>
  <c r="M3408" i="6"/>
  <c r="J3160" i="6"/>
  <c r="M3160" i="6"/>
  <c r="J2512" i="6"/>
  <c r="M2512" i="6"/>
  <c r="J2240" i="6"/>
  <c r="M2240" i="6"/>
  <c r="J2088" i="6"/>
  <c r="M2088" i="6"/>
  <c r="M72" i="6"/>
  <c r="I4890" i="6"/>
  <c r="J4890" i="6" s="1"/>
  <c r="I4889" i="6"/>
  <c r="J4889" i="6" s="1"/>
  <c r="K4889" i="6"/>
  <c r="I4809" i="6"/>
  <c r="J4809" i="6" s="1"/>
  <c r="I4810" i="6"/>
  <c r="J4810" i="6" s="1"/>
  <c r="K4809" i="6"/>
  <c r="I4785" i="6"/>
  <c r="J4785" i="6" s="1"/>
  <c r="K4785" i="6"/>
  <c r="I4786" i="6"/>
  <c r="J4786" i="6" s="1"/>
  <c r="M4641" i="6"/>
  <c r="M3944" i="6"/>
  <c r="M3704" i="6"/>
  <c r="M3552" i="6"/>
  <c r="M3480" i="6"/>
  <c r="M3288" i="6"/>
  <c r="J2281" i="6"/>
  <c r="L4906" i="6"/>
  <c r="M2409" i="6"/>
  <c r="J4432" i="6"/>
  <c r="M4432" i="6"/>
  <c r="J3936" i="6"/>
  <c r="M3936" i="6"/>
  <c r="J3224" i="6"/>
  <c r="M3224" i="6"/>
  <c r="J3096" i="6"/>
  <c r="M3096" i="6"/>
  <c r="J2968" i="6"/>
  <c r="M2968" i="6"/>
  <c r="J2736" i="6"/>
  <c r="M2736" i="6"/>
  <c r="J2648" i="6"/>
  <c r="M2648" i="6"/>
  <c r="J2456" i="6"/>
  <c r="M2456" i="6"/>
  <c r="M136" i="6"/>
  <c r="I4858" i="6"/>
  <c r="J4858" i="6" s="1"/>
  <c r="I4857" i="6"/>
  <c r="J4857" i="6" s="1"/>
  <c r="K4857" i="6"/>
  <c r="I4818" i="6"/>
  <c r="J4818" i="6" s="1"/>
  <c r="I4817" i="6"/>
  <c r="J4817" i="6" s="1"/>
  <c r="K4817" i="6"/>
  <c r="I4762" i="6"/>
  <c r="K4761" i="6"/>
  <c r="I4761" i="6"/>
  <c r="J4761" i="6" s="1"/>
  <c r="M4200" i="6"/>
  <c r="M3960" i="6"/>
  <c r="M3808" i="6"/>
  <c r="M3736" i="6"/>
  <c r="M3569" i="6"/>
  <c r="M3121" i="6"/>
  <c r="M3024" i="6"/>
  <c r="M2672" i="6"/>
  <c r="M2577" i="6"/>
  <c r="M2256" i="6"/>
  <c r="J4673" i="6"/>
  <c r="M4673" i="6"/>
  <c r="J4633" i="6"/>
  <c r="M4633" i="6"/>
  <c r="J4609" i="6"/>
  <c r="M4609" i="6"/>
  <c r="J4577" i="6"/>
  <c r="M4577" i="6"/>
  <c r="J4545" i="6"/>
  <c r="M4545" i="6"/>
  <c r="J4505" i="6"/>
  <c r="M4505" i="6"/>
  <c r="J4465" i="6"/>
  <c r="M4465" i="6"/>
  <c r="J4433" i="6"/>
  <c r="M4433" i="6"/>
  <c r="J4401" i="6"/>
  <c r="M4401" i="6"/>
  <c r="J4297" i="6"/>
  <c r="M4297" i="6"/>
  <c r="J4257" i="6"/>
  <c r="M4257" i="6"/>
  <c r="J4225" i="6"/>
  <c r="M4225" i="6"/>
  <c r="J4201" i="6"/>
  <c r="M4201" i="6"/>
  <c r="J4049" i="6"/>
  <c r="M4049" i="6"/>
  <c r="J4017" i="6"/>
  <c r="M4017" i="6"/>
  <c r="J3985" i="6"/>
  <c r="M3985" i="6"/>
  <c r="J3945" i="6"/>
  <c r="M3945" i="6"/>
  <c r="J3905" i="6"/>
  <c r="M3905" i="6"/>
  <c r="J3865" i="6"/>
  <c r="M3865" i="6"/>
  <c r="J3841" i="6"/>
  <c r="M3841" i="6"/>
  <c r="J3801" i="6"/>
  <c r="M3801" i="6"/>
  <c r="J3761" i="6"/>
  <c r="M3761" i="6"/>
  <c r="J3721" i="6"/>
  <c r="M3721" i="6"/>
  <c r="J3689" i="6"/>
  <c r="M3689" i="6"/>
  <c r="J3665" i="6"/>
  <c r="M3665" i="6"/>
  <c r="J3633" i="6"/>
  <c r="M3633" i="6"/>
  <c r="J3593" i="6"/>
  <c r="M3593" i="6"/>
  <c r="J3561" i="6"/>
  <c r="M3561" i="6"/>
  <c r="J3537" i="6"/>
  <c r="M3537" i="6"/>
  <c r="J3505" i="6"/>
  <c r="M3505" i="6"/>
  <c r="J3473" i="6"/>
  <c r="M3473" i="6"/>
  <c r="J3433" i="6"/>
  <c r="M3433" i="6"/>
  <c r="J3401" i="6"/>
  <c r="M3401" i="6"/>
  <c r="J3369" i="6"/>
  <c r="M3369" i="6"/>
  <c r="J3329" i="6"/>
  <c r="M3329" i="6"/>
  <c r="J3289" i="6"/>
  <c r="M3289" i="6"/>
  <c r="J3257" i="6"/>
  <c r="M3257" i="6"/>
  <c r="J3209" i="6"/>
  <c r="M3209" i="6"/>
  <c r="J3113" i="6"/>
  <c r="M3113" i="6"/>
  <c r="J3081" i="6"/>
  <c r="M3081" i="6"/>
  <c r="J3049" i="6"/>
  <c r="M3049" i="6"/>
  <c r="J3009" i="6"/>
  <c r="M3009" i="6"/>
  <c r="J2969" i="6"/>
  <c r="M2969" i="6"/>
  <c r="J2929" i="6"/>
  <c r="M2929" i="6"/>
  <c r="J2897" i="6"/>
  <c r="M2897" i="6"/>
  <c r="J2857" i="6"/>
  <c r="M2857" i="6"/>
  <c r="J2809" i="6"/>
  <c r="M2809" i="6"/>
  <c r="J2777" i="6"/>
  <c r="M2777" i="6"/>
  <c r="J2737" i="6"/>
  <c r="M2737" i="6"/>
  <c r="J2697" i="6"/>
  <c r="M2697" i="6"/>
  <c r="J2657" i="6"/>
  <c r="M2657" i="6"/>
  <c r="J2617" i="6"/>
  <c r="M2617" i="6"/>
  <c r="J2593" i="6"/>
  <c r="M2593" i="6"/>
  <c r="J2553" i="6"/>
  <c r="M2553" i="6"/>
  <c r="J2521" i="6"/>
  <c r="M2521" i="6"/>
  <c r="J2489" i="6"/>
  <c r="M2489" i="6"/>
  <c r="J2449" i="6"/>
  <c r="M2449" i="6"/>
  <c r="J2417" i="6"/>
  <c r="M2417" i="6"/>
  <c r="J2377" i="6"/>
  <c r="M2377" i="6"/>
  <c r="J2337" i="6"/>
  <c r="M2337" i="6"/>
  <c r="J2313" i="6"/>
  <c r="M2313" i="6"/>
  <c r="J2273" i="6"/>
  <c r="M2273" i="6"/>
  <c r="J2233" i="6"/>
  <c r="M2233" i="6"/>
  <c r="J2193" i="6"/>
  <c r="M2193" i="6"/>
  <c r="J2161" i="6"/>
  <c r="M2161" i="6"/>
  <c r="J2121" i="6"/>
  <c r="M2121" i="6"/>
  <c r="J2041" i="6"/>
  <c r="M2041" i="6"/>
  <c r="J2001" i="6"/>
  <c r="M2001" i="6"/>
  <c r="J1961" i="6"/>
  <c r="M1961" i="6"/>
  <c r="J1921" i="6"/>
  <c r="M1921" i="6"/>
  <c r="J1897" i="6"/>
  <c r="M1897" i="6"/>
  <c r="J1865" i="6"/>
  <c r="M1865" i="6"/>
  <c r="J1825" i="6"/>
  <c r="M1825" i="6"/>
  <c r="J4656" i="6"/>
  <c r="M4656" i="6"/>
  <c r="J4584" i="6"/>
  <c r="M4584" i="6"/>
  <c r="J4448" i="6"/>
  <c r="M4448" i="6"/>
  <c r="J4344" i="6"/>
  <c r="M4344" i="6"/>
  <c r="J4176" i="6"/>
  <c r="M4176" i="6"/>
  <c r="J4088" i="6"/>
  <c r="M4088" i="6"/>
  <c r="J3680" i="6"/>
  <c r="M3680" i="6"/>
  <c r="J2896" i="6"/>
  <c r="M2896" i="6"/>
  <c r="J2440" i="6"/>
  <c r="M2440" i="6"/>
  <c r="J2400" i="6"/>
  <c r="M2400" i="6"/>
  <c r="J2160" i="6"/>
  <c r="M2160" i="6"/>
  <c r="J2008" i="6"/>
  <c r="M2008" i="6"/>
  <c r="J176" i="6"/>
  <c r="M176" i="6"/>
  <c r="I4897" i="6"/>
  <c r="J4897" i="6" s="1"/>
  <c r="K4897" i="6"/>
  <c r="I4898" i="6"/>
  <c r="J4898" i="6" s="1"/>
  <c r="I4801" i="6"/>
  <c r="J4801" i="6" s="1"/>
  <c r="K4801" i="6"/>
  <c r="I4778" i="6"/>
  <c r="J4778" i="6" s="1"/>
  <c r="I4777" i="6"/>
  <c r="J4777" i="6" s="1"/>
  <c r="K4777" i="6"/>
  <c r="M4456" i="6"/>
  <c r="M4216" i="6"/>
  <c r="M4064" i="6"/>
  <c r="M3992" i="6"/>
  <c r="M3825" i="6"/>
  <c r="M3344" i="6"/>
  <c r="M2912" i="6"/>
  <c r="M2280" i="6"/>
  <c r="J4665" i="6"/>
  <c r="M4665" i="6"/>
  <c r="J4625" i="6"/>
  <c r="M4625" i="6"/>
  <c r="J4585" i="6"/>
  <c r="M4585" i="6"/>
  <c r="J4537" i="6"/>
  <c r="M4537" i="6"/>
  <c r="J4497" i="6"/>
  <c r="M4497" i="6"/>
  <c r="J4449" i="6"/>
  <c r="M4449" i="6"/>
  <c r="J4353" i="6"/>
  <c r="M4353" i="6"/>
  <c r="J4305" i="6"/>
  <c r="M4305" i="6"/>
  <c r="J4273" i="6"/>
  <c r="M4273" i="6"/>
  <c r="J4241" i="6"/>
  <c r="M4241" i="6"/>
  <c r="J4193" i="6"/>
  <c r="M4193" i="6"/>
  <c r="J4161" i="6"/>
  <c r="M4161" i="6"/>
  <c r="J4137" i="6"/>
  <c r="M4137" i="6"/>
  <c r="J4097" i="6"/>
  <c r="M4097" i="6"/>
  <c r="J4065" i="6"/>
  <c r="M4065" i="6"/>
  <c r="M4025" i="6"/>
  <c r="J4025" i="6"/>
  <c r="J3977" i="6"/>
  <c r="M3977" i="6"/>
  <c r="J3937" i="6"/>
  <c r="M3937" i="6"/>
  <c r="J3897" i="6"/>
  <c r="M3897" i="6"/>
  <c r="J3857" i="6"/>
  <c r="M3857" i="6"/>
  <c r="J3817" i="6"/>
  <c r="M3817" i="6"/>
  <c r="J3777" i="6"/>
  <c r="M3777" i="6"/>
  <c r="J3737" i="6"/>
  <c r="M3737" i="6"/>
  <c r="J3697" i="6"/>
  <c r="M3697" i="6"/>
  <c r="J3649" i="6"/>
  <c r="M3649" i="6"/>
  <c r="J3609" i="6"/>
  <c r="M3609" i="6"/>
  <c r="J3577" i="6"/>
  <c r="M3577" i="6"/>
  <c r="J3529" i="6"/>
  <c r="M3529" i="6"/>
  <c r="J3481" i="6"/>
  <c r="M3481" i="6"/>
  <c r="J3441" i="6"/>
  <c r="M3441" i="6"/>
  <c r="J3417" i="6"/>
  <c r="M3417" i="6"/>
  <c r="J3321" i="6"/>
  <c r="M3321" i="6"/>
  <c r="J3281" i="6"/>
  <c r="M3281" i="6"/>
  <c r="J3249" i="6"/>
  <c r="M3249" i="6"/>
  <c r="J3217" i="6"/>
  <c r="M3217" i="6"/>
  <c r="J3177" i="6"/>
  <c r="M3177" i="6"/>
  <c r="J3145" i="6"/>
  <c r="M3145" i="6"/>
  <c r="J3105" i="6"/>
  <c r="M3105" i="6"/>
  <c r="J3073" i="6"/>
  <c r="M3073" i="6"/>
  <c r="J3033" i="6"/>
  <c r="M3033" i="6"/>
  <c r="J2993" i="6"/>
  <c r="M2993" i="6"/>
  <c r="J2953" i="6"/>
  <c r="M2953" i="6"/>
  <c r="J2913" i="6"/>
  <c r="M2913" i="6"/>
  <c r="J2881" i="6"/>
  <c r="M2881" i="6"/>
  <c r="J2841" i="6"/>
  <c r="M2841" i="6"/>
  <c r="J2801" i="6"/>
  <c r="M2801" i="6"/>
  <c r="J2761" i="6"/>
  <c r="M2761" i="6"/>
  <c r="J2721" i="6"/>
  <c r="M2721" i="6"/>
  <c r="J2681" i="6"/>
  <c r="M2681" i="6"/>
  <c r="J2641" i="6"/>
  <c r="M2641" i="6"/>
  <c r="J2601" i="6"/>
  <c r="M2601" i="6"/>
  <c r="J2561" i="6"/>
  <c r="M2561" i="6"/>
  <c r="J2513" i="6"/>
  <c r="M2513" i="6"/>
  <c r="J2465" i="6"/>
  <c r="M2465" i="6"/>
  <c r="J2385" i="6"/>
  <c r="M2385" i="6"/>
  <c r="J2353" i="6"/>
  <c r="M2353" i="6"/>
  <c r="J2329" i="6"/>
  <c r="M2329" i="6"/>
  <c r="J2297" i="6"/>
  <c r="M2297" i="6"/>
  <c r="J2249" i="6"/>
  <c r="M2249" i="6"/>
  <c r="M2217" i="6"/>
  <c r="J2217" i="6"/>
  <c r="J2177" i="6"/>
  <c r="M2177" i="6"/>
  <c r="J2145" i="6"/>
  <c r="M2145" i="6"/>
  <c r="J2113" i="6"/>
  <c r="M2113" i="6"/>
  <c r="J2081" i="6"/>
  <c r="M2081" i="6"/>
  <c r="J2033" i="6"/>
  <c r="M2033" i="6"/>
  <c r="J1985" i="6"/>
  <c r="M1985" i="6"/>
  <c r="J1937" i="6"/>
  <c r="M1937" i="6"/>
  <c r="J1841" i="6"/>
  <c r="M1841" i="6"/>
  <c r="J4328" i="6"/>
  <c r="M4328" i="6"/>
  <c r="J4072" i="6"/>
  <c r="M4072" i="6"/>
  <c r="J3920" i="6"/>
  <c r="M3920" i="6"/>
  <c r="J3816" i="6"/>
  <c r="M3816" i="6"/>
  <c r="J3608" i="6"/>
  <c r="M3608" i="6"/>
  <c r="J2776" i="6"/>
  <c r="M2776" i="6"/>
  <c r="J2584" i="6"/>
  <c r="M2584" i="6"/>
  <c r="J2288" i="6"/>
  <c r="M2288" i="6"/>
  <c r="J2000" i="6"/>
  <c r="M2000" i="6"/>
  <c r="I4865" i="6"/>
  <c r="J4865" i="6" s="1"/>
  <c r="I4866" i="6"/>
  <c r="J4866" i="6" s="1"/>
  <c r="K4865" i="6"/>
  <c r="I4826" i="6"/>
  <c r="J4826" i="6" s="1"/>
  <c r="K4825" i="6"/>
  <c r="I4825" i="6"/>
  <c r="J4825" i="6" s="1"/>
  <c r="I4769" i="6"/>
  <c r="J4769" i="6" s="1"/>
  <c r="K4769" i="6"/>
  <c r="I4770" i="6"/>
  <c r="M4472" i="6"/>
  <c r="M4320" i="6"/>
  <c r="M4248" i="6"/>
  <c r="M4081" i="6"/>
  <c r="M3216" i="6"/>
  <c r="M3153" i="6"/>
  <c r="M2800" i="6"/>
  <c r="M2065" i="6"/>
  <c r="M1881" i="6"/>
  <c r="I4899" i="6"/>
  <c r="J4899" i="6" s="1"/>
  <c r="K4898" i="6"/>
  <c r="I4891" i="6"/>
  <c r="J4891" i="6" s="1"/>
  <c r="K4890" i="6"/>
  <c r="K4882" i="6"/>
  <c r="I4883" i="6"/>
  <c r="J4883" i="6" s="1"/>
  <c r="I4875" i="6"/>
  <c r="J4875" i="6" s="1"/>
  <c r="K4874" i="6"/>
  <c r="I4906" i="6"/>
  <c r="J4906" i="6" s="1"/>
  <c r="I4905" i="6"/>
  <c r="J4905" i="6" s="1"/>
  <c r="K4905" i="6"/>
  <c r="I4849" i="6"/>
  <c r="J4849" i="6" s="1"/>
  <c r="I4850" i="6"/>
  <c r="J4850" i="6" s="1"/>
  <c r="K4849" i="6"/>
  <c r="I4793" i="6"/>
  <c r="J4793" i="6" s="1"/>
  <c r="K4793" i="6"/>
  <c r="I4794" i="6"/>
  <c r="J4794" i="6" s="1"/>
  <c r="K4737" i="6"/>
  <c r="I4737" i="6"/>
  <c r="J4737" i="6" s="1"/>
  <c r="I4738" i="6"/>
  <c r="J4649" i="6"/>
  <c r="M4649" i="6"/>
  <c r="J4561" i="6"/>
  <c r="M4561" i="6"/>
  <c r="J4521" i="6"/>
  <c r="M4521" i="6"/>
  <c r="J4481" i="6"/>
  <c r="M4481" i="6"/>
  <c r="J4441" i="6"/>
  <c r="M4441" i="6"/>
  <c r="J4409" i="6"/>
  <c r="M4409" i="6"/>
  <c r="J4369" i="6"/>
  <c r="M4369" i="6"/>
  <c r="J4345" i="6"/>
  <c r="M4345" i="6"/>
  <c r="J4313" i="6"/>
  <c r="M4313" i="6"/>
  <c r="J4265" i="6"/>
  <c r="M4265" i="6"/>
  <c r="J4217" i="6"/>
  <c r="M4217" i="6"/>
  <c r="J4177" i="6"/>
  <c r="M4177" i="6"/>
  <c r="J4145" i="6"/>
  <c r="M4145" i="6"/>
  <c r="J4113" i="6"/>
  <c r="M4113" i="6"/>
  <c r="J4073" i="6"/>
  <c r="M4073" i="6"/>
  <c r="J4033" i="6"/>
  <c r="M4033" i="6"/>
  <c r="J4009" i="6"/>
  <c r="M4009" i="6"/>
  <c r="J3969" i="6"/>
  <c r="M3969" i="6"/>
  <c r="J3929" i="6"/>
  <c r="M3929" i="6"/>
  <c r="J3849" i="6"/>
  <c r="M3849" i="6"/>
  <c r="J3809" i="6"/>
  <c r="M3809" i="6"/>
  <c r="J3769" i="6"/>
  <c r="M3769" i="6"/>
  <c r="J3729" i="6"/>
  <c r="M3729" i="6"/>
  <c r="J3681" i="6"/>
  <c r="M3681" i="6"/>
  <c r="J3657" i="6"/>
  <c r="M3657" i="6"/>
  <c r="J3625" i="6"/>
  <c r="M3625" i="6"/>
  <c r="J3521" i="6"/>
  <c r="M3521" i="6"/>
  <c r="J3489" i="6"/>
  <c r="M3489" i="6"/>
  <c r="J3449" i="6"/>
  <c r="M3449" i="6"/>
  <c r="J3409" i="6"/>
  <c r="M3409" i="6"/>
  <c r="J3377" i="6"/>
  <c r="M3377" i="6"/>
  <c r="J3337" i="6"/>
  <c r="M3337" i="6"/>
  <c r="J3305" i="6"/>
  <c r="M3305" i="6"/>
  <c r="J3265" i="6"/>
  <c r="M3265" i="6"/>
  <c r="J3225" i="6"/>
  <c r="M3225" i="6"/>
  <c r="J3193" i="6"/>
  <c r="M3193" i="6"/>
  <c r="J3161" i="6"/>
  <c r="M3161" i="6"/>
  <c r="J3129" i="6"/>
  <c r="M3129" i="6"/>
  <c r="J3089" i="6"/>
  <c r="M3089" i="6"/>
  <c r="J3041" i="6"/>
  <c r="M3041" i="6"/>
  <c r="J3001" i="6"/>
  <c r="M3001" i="6"/>
  <c r="J2977" i="6"/>
  <c r="M2977" i="6"/>
  <c r="J2937" i="6"/>
  <c r="M2937" i="6"/>
  <c r="J2889" i="6"/>
  <c r="M2889" i="6"/>
  <c r="J2849" i="6"/>
  <c r="M2849" i="6"/>
  <c r="J2825" i="6"/>
  <c r="M2825" i="6"/>
  <c r="J2785" i="6"/>
  <c r="M2785" i="6"/>
  <c r="J2753" i="6"/>
  <c r="M2753" i="6"/>
  <c r="J2713" i="6"/>
  <c r="M2713" i="6"/>
  <c r="J2673" i="6"/>
  <c r="M2673" i="6"/>
  <c r="J2633" i="6"/>
  <c r="M2633" i="6"/>
  <c r="M2545" i="6"/>
  <c r="J2545" i="6"/>
  <c r="J2505" i="6"/>
  <c r="M2505" i="6"/>
  <c r="J2457" i="6"/>
  <c r="M2457" i="6"/>
  <c r="J2425" i="6"/>
  <c r="M2425" i="6"/>
  <c r="J2369" i="6"/>
  <c r="M2369" i="6"/>
  <c r="J2241" i="6"/>
  <c r="M2241" i="6"/>
  <c r="J2209" i="6"/>
  <c r="M2209" i="6"/>
  <c r="J2169" i="6"/>
  <c r="M2169" i="6"/>
  <c r="J2129" i="6"/>
  <c r="M2129" i="6"/>
  <c r="J2089" i="6"/>
  <c r="M2089" i="6"/>
  <c r="J2049" i="6"/>
  <c r="M2049" i="6"/>
  <c r="J2009" i="6"/>
  <c r="M2009" i="6"/>
  <c r="J1969" i="6"/>
  <c r="M1969" i="6"/>
  <c r="J1929" i="6"/>
  <c r="M1929" i="6"/>
  <c r="J1889" i="6"/>
  <c r="M1889" i="6"/>
  <c r="M1857" i="6"/>
  <c r="J1857" i="6"/>
  <c r="J1817" i="6"/>
  <c r="M1817" i="6"/>
  <c r="M3873" i="6"/>
  <c r="J4192" i="6"/>
  <c r="M4192" i="6"/>
  <c r="J3664" i="6"/>
  <c r="M3664" i="6"/>
  <c r="J3576" i="6"/>
  <c r="M3576" i="6"/>
  <c r="J3424" i="6"/>
  <c r="M3424" i="6"/>
  <c r="J3336" i="6"/>
  <c r="M3336" i="6"/>
  <c r="J2792" i="6"/>
  <c r="M2792" i="6"/>
  <c r="J2264" i="6"/>
  <c r="M2264" i="6"/>
  <c r="I4882" i="6"/>
  <c r="J4882" i="6" s="1"/>
  <c r="K4881" i="6"/>
  <c r="I4881" i="6"/>
  <c r="J4881" i="6" s="1"/>
  <c r="I4833" i="6"/>
  <c r="J4833" i="6" s="1"/>
  <c r="I4834" i="6"/>
  <c r="J4834" i="6" s="1"/>
  <c r="K4833" i="6"/>
  <c r="I4745" i="6"/>
  <c r="J4745" i="6" s="1"/>
  <c r="I4746" i="6"/>
  <c r="K4745" i="6"/>
  <c r="M4129" i="6"/>
  <c r="M3432" i="6"/>
  <c r="M2745" i="6"/>
  <c r="J4681" i="6"/>
  <c r="M4681" i="6"/>
  <c r="J4657" i="6"/>
  <c r="M4657" i="6"/>
  <c r="J4617" i="6"/>
  <c r="M4617" i="6"/>
  <c r="J4569" i="6"/>
  <c r="M4569" i="6"/>
  <c r="J4529" i="6"/>
  <c r="M4529" i="6"/>
  <c r="J4489" i="6"/>
  <c r="M4489" i="6"/>
  <c r="J4457" i="6"/>
  <c r="M4457" i="6"/>
  <c r="J4417" i="6"/>
  <c r="M4417" i="6"/>
  <c r="J4393" i="6"/>
  <c r="M4393" i="6"/>
  <c r="J4361" i="6"/>
  <c r="M4361" i="6"/>
  <c r="J4321" i="6"/>
  <c r="M4321" i="6"/>
  <c r="M4281" i="6"/>
  <c r="J4281" i="6"/>
  <c r="J4249" i="6"/>
  <c r="M4249" i="6"/>
  <c r="J4209" i="6"/>
  <c r="M4209" i="6"/>
  <c r="J4169" i="6"/>
  <c r="M4169" i="6"/>
  <c r="J4121" i="6"/>
  <c r="M4121" i="6"/>
  <c r="J4089" i="6"/>
  <c r="M4089" i="6"/>
  <c r="J4041" i="6"/>
  <c r="M4041" i="6"/>
  <c r="J3993" i="6"/>
  <c r="M3993" i="6"/>
  <c r="J3953" i="6"/>
  <c r="M3953" i="6"/>
  <c r="J3913" i="6"/>
  <c r="M3913" i="6"/>
  <c r="J3881" i="6"/>
  <c r="M3881" i="6"/>
  <c r="J3793" i="6"/>
  <c r="M3793" i="6"/>
  <c r="J3753" i="6"/>
  <c r="M3753" i="6"/>
  <c r="J3713" i="6"/>
  <c r="M3713" i="6"/>
  <c r="J3673" i="6"/>
  <c r="M3673" i="6"/>
  <c r="J3641" i="6"/>
  <c r="M3641" i="6"/>
  <c r="J3601" i="6"/>
  <c r="M3601" i="6"/>
  <c r="J3585" i="6"/>
  <c r="M3585" i="6"/>
  <c r="J3545" i="6"/>
  <c r="M3545" i="6"/>
  <c r="J3497" i="6"/>
  <c r="M3497" i="6"/>
  <c r="J3465" i="6"/>
  <c r="M3465" i="6"/>
  <c r="J3425" i="6"/>
  <c r="M3425" i="6"/>
  <c r="J3385" i="6"/>
  <c r="M3385" i="6"/>
  <c r="J3353" i="6"/>
  <c r="M3353" i="6"/>
  <c r="J3313" i="6"/>
  <c r="M3313" i="6"/>
  <c r="J3273" i="6"/>
  <c r="M3273" i="6"/>
  <c r="J3233" i="6"/>
  <c r="M3233" i="6"/>
  <c r="J3201" i="6"/>
  <c r="M3201" i="6"/>
  <c r="J3169" i="6"/>
  <c r="M3169" i="6"/>
  <c r="J3137" i="6"/>
  <c r="M3137" i="6"/>
  <c r="J3097" i="6"/>
  <c r="M3097" i="6"/>
  <c r="J3057" i="6"/>
  <c r="M3057" i="6"/>
  <c r="J3025" i="6"/>
  <c r="M3025" i="6"/>
  <c r="J2985" i="6"/>
  <c r="M2985" i="6"/>
  <c r="J2945" i="6"/>
  <c r="M2945" i="6"/>
  <c r="J2905" i="6"/>
  <c r="M2905" i="6"/>
  <c r="J2865" i="6"/>
  <c r="M2865" i="6"/>
  <c r="J2833" i="6"/>
  <c r="M2833" i="6"/>
  <c r="J2793" i="6"/>
  <c r="M2793" i="6"/>
  <c r="J2769" i="6"/>
  <c r="M2769" i="6"/>
  <c r="J2729" i="6"/>
  <c r="M2729" i="6"/>
  <c r="J2689" i="6"/>
  <c r="M2689" i="6"/>
  <c r="J2649" i="6"/>
  <c r="M2649" i="6"/>
  <c r="J2609" i="6"/>
  <c r="M2609" i="6"/>
  <c r="J2569" i="6"/>
  <c r="M2569" i="6"/>
  <c r="J2529" i="6"/>
  <c r="M2529" i="6"/>
  <c r="J2497" i="6"/>
  <c r="M2497" i="6"/>
  <c r="J2473" i="6"/>
  <c r="M2473" i="6"/>
  <c r="J2433" i="6"/>
  <c r="M2433" i="6"/>
  <c r="J2401" i="6"/>
  <c r="M2401" i="6"/>
  <c r="M2361" i="6"/>
  <c r="J2361" i="6"/>
  <c r="J2321" i="6"/>
  <c r="M2321" i="6"/>
  <c r="J2289" i="6"/>
  <c r="M2289" i="6"/>
  <c r="J2257" i="6"/>
  <c r="M2257" i="6"/>
  <c r="J2225" i="6"/>
  <c r="M2225" i="6"/>
  <c r="J2185" i="6"/>
  <c r="M2185" i="6"/>
  <c r="J2137" i="6"/>
  <c r="M2137" i="6"/>
  <c r="J2105" i="6"/>
  <c r="M2105" i="6"/>
  <c r="J2073" i="6"/>
  <c r="M2073" i="6"/>
  <c r="M2025" i="6"/>
  <c r="J2025" i="6"/>
  <c r="J1993" i="6"/>
  <c r="M1993" i="6"/>
  <c r="J1953" i="6"/>
  <c r="M1953" i="6"/>
  <c r="J1913" i="6"/>
  <c r="M1913" i="6"/>
  <c r="J1873" i="6"/>
  <c r="M1873" i="6"/>
  <c r="J1833" i="6"/>
  <c r="M1833" i="6"/>
  <c r="J1489" i="6"/>
  <c r="M1489" i="6"/>
  <c r="J4376" i="6"/>
  <c r="M4376" i="6"/>
  <c r="J4120" i="6"/>
  <c r="M4120" i="6"/>
  <c r="J3536" i="6"/>
  <c r="M3536" i="6"/>
  <c r="M3272" i="6"/>
  <c r="J3272" i="6"/>
  <c r="J3040" i="6"/>
  <c r="M3040" i="6"/>
  <c r="J2952" i="6"/>
  <c r="M2952" i="6"/>
  <c r="J2864" i="6"/>
  <c r="M2864" i="6"/>
  <c r="J2664" i="6"/>
  <c r="M2664" i="6"/>
  <c r="J2568" i="6"/>
  <c r="M2568" i="6"/>
  <c r="J2528" i="6"/>
  <c r="M2528" i="6"/>
  <c r="J2384" i="6"/>
  <c r="M2384" i="6"/>
  <c r="J2120" i="6"/>
  <c r="M2120" i="6"/>
  <c r="I4873" i="6"/>
  <c r="J4873" i="6" s="1"/>
  <c r="K4873" i="6"/>
  <c r="I4874" i="6"/>
  <c r="J4874" i="6" s="1"/>
  <c r="I4842" i="6"/>
  <c r="J4842" i="6" s="1"/>
  <c r="I4841" i="6"/>
  <c r="J4841" i="6" s="1"/>
  <c r="K4841" i="6"/>
  <c r="I4754" i="6"/>
  <c r="K4753" i="6"/>
  <c r="I4753" i="6"/>
  <c r="J4753" i="6" s="1"/>
  <c r="M4385" i="6"/>
  <c r="M3688" i="6"/>
  <c r="M3448" i="6"/>
  <c r="M2352" i="6"/>
  <c r="J4560" i="6"/>
  <c r="I4896" i="6"/>
  <c r="K4895" i="6"/>
  <c r="M4438" i="6"/>
  <c r="M4182" i="6"/>
  <c r="M3926" i="6"/>
  <c r="M3670" i="6"/>
  <c r="M3414" i="6"/>
  <c r="M3181" i="6"/>
  <c r="M3013" i="6"/>
  <c r="M2958" i="6"/>
  <c r="M2645" i="6"/>
  <c r="M2438" i="6"/>
  <c r="M2381" i="6"/>
  <c r="M2326" i="6"/>
  <c r="M1022" i="6"/>
  <c r="L4117" i="6"/>
  <c r="J4654" i="6"/>
  <c r="M4654" i="6"/>
  <c r="J4630" i="6"/>
  <c r="M4630" i="6"/>
  <c r="J4606" i="6"/>
  <c r="M4606" i="6"/>
  <c r="M4582" i="6"/>
  <c r="J4534" i="6"/>
  <c r="M4534" i="6"/>
  <c r="J4510" i="6"/>
  <c r="M4510" i="6"/>
  <c r="J4486" i="6"/>
  <c r="M4486" i="6"/>
  <c r="J4462" i="6"/>
  <c r="M4462" i="6"/>
  <c r="J4406" i="6"/>
  <c r="M4406" i="6"/>
  <c r="M4382" i="6"/>
  <c r="J4382" i="6"/>
  <c r="J4358" i="6"/>
  <c r="M4358" i="6"/>
  <c r="J4334" i="6"/>
  <c r="M4334" i="6"/>
  <c r="J4238" i="6"/>
  <c r="M4238" i="6"/>
  <c r="J4214" i="6"/>
  <c r="M4214" i="6"/>
  <c r="M4190" i="6"/>
  <c r="J4190" i="6"/>
  <c r="J4110" i="6"/>
  <c r="M4110" i="6"/>
  <c r="J4094" i="6"/>
  <c r="M4094" i="6"/>
  <c r="J4070" i="6"/>
  <c r="M4070" i="6"/>
  <c r="J3982" i="6"/>
  <c r="M3982" i="6"/>
  <c r="J3958" i="6"/>
  <c r="M3958" i="6"/>
  <c r="J3942" i="6"/>
  <c r="M3942" i="6"/>
  <c r="J3862" i="6"/>
  <c r="M3862" i="6"/>
  <c r="J3838" i="6"/>
  <c r="M3838" i="6"/>
  <c r="J3814" i="6"/>
  <c r="M3814" i="6"/>
  <c r="J3766" i="6"/>
  <c r="M3766" i="6"/>
  <c r="J3742" i="6"/>
  <c r="M3742" i="6"/>
  <c r="J3710" i="6"/>
  <c r="M3710" i="6"/>
  <c r="J3686" i="6"/>
  <c r="M3686" i="6"/>
  <c r="J3598" i="6"/>
  <c r="M3598" i="6"/>
  <c r="J3574" i="6"/>
  <c r="M3574" i="6"/>
  <c r="J3502" i="6"/>
  <c r="M3502" i="6"/>
  <c r="J3478" i="6"/>
  <c r="M3478" i="6"/>
  <c r="J3454" i="6"/>
  <c r="M3454" i="6"/>
  <c r="J3366" i="6"/>
  <c r="M3366" i="6"/>
  <c r="J3342" i="6"/>
  <c r="M3342" i="6"/>
  <c r="J3326" i="6"/>
  <c r="M3326" i="6"/>
  <c r="J3294" i="6"/>
  <c r="M3294" i="6"/>
  <c r="J3278" i="6"/>
  <c r="M3278" i="6"/>
  <c r="J3230" i="6"/>
  <c r="M3230" i="6"/>
  <c r="J3182" i="6"/>
  <c r="M3182" i="6"/>
  <c r="J3158" i="6"/>
  <c r="M3158" i="6"/>
  <c r="J3134" i="6"/>
  <c r="M3134" i="6"/>
  <c r="J3118" i="6"/>
  <c r="M3118" i="6"/>
  <c r="J3094" i="6"/>
  <c r="M3094" i="6"/>
  <c r="J3078" i="6"/>
  <c r="M3078" i="6"/>
  <c r="J3054" i="6"/>
  <c r="M3054" i="6"/>
  <c r="J3030" i="6"/>
  <c r="M3030" i="6"/>
  <c r="J3006" i="6"/>
  <c r="M3006" i="6"/>
  <c r="J2990" i="6"/>
  <c r="M2990" i="6"/>
  <c r="J2974" i="6"/>
  <c r="M2974" i="6"/>
  <c r="J2926" i="6"/>
  <c r="M2926" i="6"/>
  <c r="J2902" i="6"/>
  <c r="M2902" i="6"/>
  <c r="J2878" i="6"/>
  <c r="M2878" i="6"/>
  <c r="J2854" i="6"/>
  <c r="M2854" i="6"/>
  <c r="J2806" i="6"/>
  <c r="M2806" i="6"/>
  <c r="J2734" i="6"/>
  <c r="M2734" i="6"/>
  <c r="J2718" i="6"/>
  <c r="M2718" i="6"/>
  <c r="J2670" i="6"/>
  <c r="M2670" i="6"/>
  <c r="J2654" i="6"/>
  <c r="M2654" i="6"/>
  <c r="J2638" i="6"/>
  <c r="M2638" i="6"/>
  <c r="J2622" i="6"/>
  <c r="M2622" i="6"/>
  <c r="J2606" i="6"/>
  <c r="M2606" i="6"/>
  <c r="J2590" i="6"/>
  <c r="M2590" i="6"/>
  <c r="J2574" i="6"/>
  <c r="M2574" i="6"/>
  <c r="J2542" i="6"/>
  <c r="M2542" i="6"/>
  <c r="J2526" i="6"/>
  <c r="M2526" i="6"/>
  <c r="J2510" i="6"/>
  <c r="M2510" i="6"/>
  <c r="J2494" i="6"/>
  <c r="M2494" i="6"/>
  <c r="J2478" i="6"/>
  <c r="M2478" i="6"/>
  <c r="J2430" i="6"/>
  <c r="M2430" i="6"/>
  <c r="J2414" i="6"/>
  <c r="M2414" i="6"/>
  <c r="J2406" i="6"/>
  <c r="M2406" i="6"/>
  <c r="J2382" i="6"/>
  <c r="M2382" i="6"/>
  <c r="J2366" i="6"/>
  <c r="M2366" i="6"/>
  <c r="J2342" i="6"/>
  <c r="M2342" i="6"/>
  <c r="J2334" i="6"/>
  <c r="M2334" i="6"/>
  <c r="J2302" i="6"/>
  <c r="M2302" i="6"/>
  <c r="J2286" i="6"/>
  <c r="M2286" i="6"/>
  <c r="J2278" i="6"/>
  <c r="M2278" i="6"/>
  <c r="J2262" i="6"/>
  <c r="M2262" i="6"/>
  <c r="J2246" i="6"/>
  <c r="M2246" i="6"/>
  <c r="J2230" i="6"/>
  <c r="M2230" i="6"/>
  <c r="J2206" i="6"/>
  <c r="M2206" i="6"/>
  <c r="J2190" i="6"/>
  <c r="M2190" i="6"/>
  <c r="J2182" i="6"/>
  <c r="M2182" i="6"/>
  <c r="J2142" i="6"/>
  <c r="M2142" i="6"/>
  <c r="J2126" i="6"/>
  <c r="M2126" i="6"/>
  <c r="J2110" i="6"/>
  <c r="M2110" i="6"/>
  <c r="J2094" i="6"/>
  <c r="M2094" i="6"/>
  <c r="J2054" i="6"/>
  <c r="M2054" i="6"/>
  <c r="J2038" i="6"/>
  <c r="M2038" i="6"/>
  <c r="J2030" i="6"/>
  <c r="M2030" i="6"/>
  <c r="J2014" i="6"/>
  <c r="M2014" i="6"/>
  <c r="M1998" i="6"/>
  <c r="J1998" i="6"/>
  <c r="J1982" i="6"/>
  <c r="M1982" i="6"/>
  <c r="J1966" i="6"/>
  <c r="M1966" i="6"/>
  <c r="J1950" i="6"/>
  <c r="M1950" i="6"/>
  <c r="J1918" i="6"/>
  <c r="M1918" i="6"/>
  <c r="J1902" i="6"/>
  <c r="M1902" i="6"/>
  <c r="J1886" i="6"/>
  <c r="M1886" i="6"/>
  <c r="J1870" i="6"/>
  <c r="M1870" i="6"/>
  <c r="J1854" i="6"/>
  <c r="M1854" i="6"/>
  <c r="J1838" i="6"/>
  <c r="M1838" i="6"/>
  <c r="J1822" i="6"/>
  <c r="M1822" i="6"/>
  <c r="J1582" i="6"/>
  <c r="M1582" i="6"/>
  <c r="J406" i="6"/>
  <c r="M406" i="6"/>
  <c r="J350" i="6"/>
  <c r="M350" i="6"/>
  <c r="J6" i="6"/>
  <c r="M6" i="6"/>
  <c r="M4646" i="6"/>
  <c r="M4134" i="6"/>
  <c r="M4046" i="6"/>
  <c r="M3622" i="6"/>
  <c r="M3534" i="6"/>
  <c r="M3350" i="6"/>
  <c r="M3070" i="6"/>
  <c r="M2550" i="6"/>
  <c r="L4736" i="6"/>
  <c r="M4736" i="6"/>
  <c r="L4700" i="6"/>
  <c r="M4700" i="6"/>
  <c r="L4645" i="6"/>
  <c r="M4645" i="6"/>
  <c r="M4637" i="6"/>
  <c r="L4613" i="6"/>
  <c r="M4613" i="6"/>
  <c r="L4525" i="6"/>
  <c r="M4525" i="6"/>
  <c r="L4509" i="6"/>
  <c r="M4509" i="6"/>
  <c r="L4461" i="6"/>
  <c r="M4461" i="6"/>
  <c r="L4437" i="6"/>
  <c r="M4437" i="6"/>
  <c r="L4413" i="6"/>
  <c r="M4413" i="6"/>
  <c r="M4389" i="6"/>
  <c r="L4389" i="6"/>
  <c r="L4325" i="6"/>
  <c r="M4325" i="6"/>
  <c r="L4309" i="6"/>
  <c r="M4309" i="6"/>
  <c r="L4285" i="6"/>
  <c r="M4285" i="6"/>
  <c r="L4261" i="6"/>
  <c r="M4261" i="6"/>
  <c r="L4245" i="6"/>
  <c r="M4245" i="6"/>
  <c r="L4181" i="6"/>
  <c r="M4181" i="6"/>
  <c r="M4157" i="6"/>
  <c r="L4157" i="6"/>
  <c r="L4141" i="6"/>
  <c r="M4141" i="6"/>
  <c r="L4133" i="6"/>
  <c r="M4133" i="6"/>
  <c r="L4125" i="6"/>
  <c r="M4125" i="6"/>
  <c r="L4101" i="6"/>
  <c r="M4101" i="6"/>
  <c r="L4021" i="6"/>
  <c r="M4021" i="6"/>
  <c r="L4005" i="6"/>
  <c r="M4005" i="6"/>
  <c r="M3989" i="6"/>
  <c r="L3989" i="6"/>
  <c r="L3973" i="6"/>
  <c r="M3973" i="6"/>
  <c r="M3941" i="6"/>
  <c r="L3941" i="6"/>
  <c r="M3901" i="6"/>
  <c r="L3901" i="6"/>
  <c r="L3885" i="6"/>
  <c r="M3885" i="6"/>
  <c r="L3869" i="6"/>
  <c r="M3869" i="6"/>
  <c r="M3733" i="6"/>
  <c r="L3733" i="6"/>
  <c r="L3717" i="6"/>
  <c r="M3717" i="6"/>
  <c r="L3645" i="6"/>
  <c r="M3645" i="6"/>
  <c r="L3637" i="6"/>
  <c r="M3637" i="6"/>
  <c r="L3629" i="6"/>
  <c r="M3629" i="6"/>
  <c r="L3613" i="6"/>
  <c r="M3613" i="6"/>
  <c r="L3605" i="6"/>
  <c r="M3605" i="6"/>
  <c r="L3589" i="6"/>
  <c r="M3589" i="6"/>
  <c r="L3557" i="6"/>
  <c r="M3557" i="6"/>
  <c r="L3541" i="6"/>
  <c r="M3541" i="6"/>
  <c r="L3533" i="6"/>
  <c r="M3533" i="6"/>
  <c r="L3517" i="6"/>
  <c r="M3517" i="6"/>
  <c r="L3501" i="6"/>
  <c r="M3501" i="6"/>
  <c r="M3477" i="6"/>
  <c r="L3477" i="6"/>
  <c r="L3461" i="6"/>
  <c r="M3461" i="6"/>
  <c r="L3437" i="6"/>
  <c r="M3437" i="6"/>
  <c r="L3413" i="6"/>
  <c r="M3413" i="6"/>
  <c r="L3405" i="6"/>
  <c r="M3405" i="6"/>
  <c r="L3389" i="6"/>
  <c r="M3389" i="6"/>
  <c r="L3381" i="6"/>
  <c r="M3381" i="6"/>
  <c r="L3373" i="6"/>
  <c r="M3373" i="6"/>
  <c r="L3357" i="6"/>
  <c r="M3357" i="6"/>
  <c r="L3341" i="6"/>
  <c r="M3341" i="6"/>
  <c r="L3333" i="6"/>
  <c r="M3333" i="6"/>
  <c r="L3325" i="6"/>
  <c r="M3325" i="6"/>
  <c r="L3317" i="6"/>
  <c r="M3317" i="6"/>
  <c r="L3309" i="6"/>
  <c r="M3309" i="6"/>
  <c r="L3301" i="6"/>
  <c r="M3301" i="6"/>
  <c r="L3293" i="6"/>
  <c r="M3293" i="6"/>
  <c r="M3285" i="6"/>
  <c r="L3285" i="6"/>
  <c r="L3269" i="6"/>
  <c r="M3269" i="6"/>
  <c r="M3261" i="6"/>
  <c r="L3261" i="6"/>
  <c r="L3253" i="6"/>
  <c r="M3253" i="6"/>
  <c r="L3245" i="6"/>
  <c r="M3245" i="6"/>
  <c r="M3229" i="6"/>
  <c r="L3229" i="6"/>
  <c r="L3221" i="6"/>
  <c r="M3221" i="6"/>
  <c r="L3213" i="6"/>
  <c r="M3213" i="6"/>
  <c r="L3189" i="6"/>
  <c r="M3189" i="6"/>
  <c r="L3173" i="6"/>
  <c r="M3173" i="6"/>
  <c r="L3165" i="6"/>
  <c r="M3165" i="6"/>
  <c r="L3149" i="6"/>
  <c r="M3149" i="6"/>
  <c r="M3133" i="6"/>
  <c r="L3133" i="6"/>
  <c r="L3109" i="6"/>
  <c r="M3109" i="6"/>
  <c r="L3093" i="6"/>
  <c r="M3093" i="6"/>
  <c r="L3077" i="6"/>
  <c r="M3077" i="6"/>
  <c r="L3069" i="6"/>
  <c r="M3069" i="6"/>
  <c r="L3061" i="6"/>
  <c r="M3061" i="6"/>
  <c r="L3053" i="6"/>
  <c r="M3053" i="6"/>
  <c r="L3045" i="6"/>
  <c r="M3045" i="6"/>
  <c r="L3037" i="6"/>
  <c r="M3037" i="6"/>
  <c r="L3021" i="6"/>
  <c r="M3021" i="6"/>
  <c r="L3005" i="6"/>
  <c r="M3005" i="6"/>
  <c r="L2989" i="6"/>
  <c r="M2989" i="6"/>
  <c r="L2981" i="6"/>
  <c r="M2981" i="6"/>
  <c r="M2965" i="6"/>
  <c r="L2965" i="6"/>
  <c r="L2957" i="6"/>
  <c r="M2957" i="6"/>
  <c r="L2949" i="6"/>
  <c r="M2949" i="6"/>
  <c r="L2941" i="6"/>
  <c r="M2941" i="6"/>
  <c r="L2933" i="6"/>
  <c r="M2933" i="6"/>
  <c r="L2925" i="6"/>
  <c r="M2925" i="6"/>
  <c r="L2909" i="6"/>
  <c r="M2909" i="6"/>
  <c r="L2901" i="6"/>
  <c r="M2901" i="6"/>
  <c r="L2885" i="6"/>
  <c r="M2885" i="6"/>
  <c r="L2869" i="6"/>
  <c r="M2869" i="6"/>
  <c r="L2861" i="6"/>
  <c r="M2861" i="6"/>
  <c r="L2853" i="6"/>
  <c r="M2853" i="6"/>
  <c r="M2845" i="6"/>
  <c r="L2845" i="6"/>
  <c r="L2837" i="6"/>
  <c r="M2837" i="6"/>
  <c r="L2829" i="6"/>
  <c r="M2829" i="6"/>
  <c r="L2821" i="6"/>
  <c r="M2821" i="6"/>
  <c r="L2797" i="6"/>
  <c r="M2797" i="6"/>
  <c r="L2789" i="6"/>
  <c r="M2789" i="6"/>
  <c r="L2781" i="6"/>
  <c r="M2781" i="6"/>
  <c r="L2773" i="6"/>
  <c r="M2773" i="6"/>
  <c r="L2757" i="6"/>
  <c r="M2757" i="6"/>
  <c r="L2749" i="6"/>
  <c r="M2749" i="6"/>
  <c r="L2741" i="6"/>
  <c r="M2741" i="6"/>
  <c r="M2725" i="6"/>
  <c r="L2725" i="6"/>
  <c r="L2717" i="6"/>
  <c r="M2717" i="6"/>
  <c r="L2709" i="6"/>
  <c r="M2709" i="6"/>
  <c r="L2693" i="6"/>
  <c r="M2693" i="6"/>
  <c r="L2669" i="6"/>
  <c r="M2669" i="6"/>
  <c r="L2661" i="6"/>
  <c r="M2661" i="6"/>
  <c r="L2653" i="6"/>
  <c r="M2653" i="6"/>
  <c r="L2637" i="6"/>
  <c r="M2637" i="6"/>
  <c r="L2621" i="6"/>
  <c r="M2621" i="6"/>
  <c r="L2597" i="6"/>
  <c r="M2597" i="6"/>
  <c r="M2589" i="6"/>
  <c r="L2589" i="6"/>
  <c r="M2581" i="6"/>
  <c r="L2581" i="6"/>
  <c r="L2565" i="6"/>
  <c r="M2565" i="6"/>
  <c r="L2557" i="6"/>
  <c r="M2557" i="6"/>
  <c r="L2549" i="6"/>
  <c r="M2549" i="6"/>
  <c r="L2541" i="6"/>
  <c r="M2541" i="6"/>
  <c r="L2533" i="6"/>
  <c r="M2533" i="6"/>
  <c r="L2525" i="6"/>
  <c r="M2525" i="6"/>
  <c r="L2509" i="6"/>
  <c r="M2509" i="6"/>
  <c r="L2493" i="6"/>
  <c r="M2493" i="6"/>
  <c r="L2477" i="6"/>
  <c r="M2477" i="6"/>
  <c r="L2469" i="6"/>
  <c r="M2469" i="6"/>
  <c r="L2461" i="6"/>
  <c r="M2461" i="6"/>
  <c r="L2453" i="6"/>
  <c r="M2453" i="6"/>
  <c r="L2445" i="6"/>
  <c r="M2445" i="6"/>
  <c r="M2437" i="6"/>
  <c r="L2437" i="6"/>
  <c r="L2429" i="6"/>
  <c r="M2429" i="6"/>
  <c r="L2421" i="6"/>
  <c r="M2421" i="6"/>
  <c r="L2413" i="6"/>
  <c r="M2413" i="6"/>
  <c r="L2405" i="6"/>
  <c r="M2405" i="6"/>
  <c r="M2397" i="6"/>
  <c r="L2397" i="6"/>
  <c r="L2389" i="6"/>
  <c r="M2389" i="6"/>
  <c r="L2373" i="6"/>
  <c r="M2373" i="6"/>
  <c r="L2365" i="6"/>
  <c r="M2365" i="6"/>
  <c r="L2357" i="6"/>
  <c r="M2357" i="6"/>
  <c r="L2349" i="6"/>
  <c r="M2349" i="6"/>
  <c r="L2341" i="6"/>
  <c r="M2341" i="6"/>
  <c r="L2333" i="6"/>
  <c r="M2333" i="6"/>
  <c r="L2325" i="6"/>
  <c r="M2325" i="6"/>
  <c r="L2317" i="6"/>
  <c r="M2317" i="6"/>
  <c r="L2309" i="6"/>
  <c r="M2309" i="6"/>
  <c r="L2285" i="6"/>
  <c r="M2285" i="6"/>
  <c r="M2277" i="6"/>
  <c r="L2277" i="6"/>
  <c r="L2269" i="6"/>
  <c r="M2269" i="6"/>
  <c r="L2261" i="6"/>
  <c r="M2261" i="6"/>
  <c r="L2253" i="6"/>
  <c r="M2253" i="6"/>
  <c r="M2245" i="6"/>
  <c r="L2245" i="6"/>
  <c r="L2237" i="6"/>
  <c r="M2237" i="6"/>
  <c r="L2229" i="6"/>
  <c r="M2229" i="6"/>
  <c r="L2221" i="6"/>
  <c r="M2221" i="6"/>
  <c r="M2205" i="6"/>
  <c r="L2205" i="6"/>
  <c r="L2197" i="6"/>
  <c r="M2197" i="6"/>
  <c r="L2189" i="6"/>
  <c r="M2189" i="6"/>
  <c r="M2181" i="6"/>
  <c r="L2181" i="6"/>
  <c r="L2173" i="6"/>
  <c r="M2173" i="6"/>
  <c r="M2165" i="6"/>
  <c r="L2165" i="6"/>
  <c r="L2157" i="6"/>
  <c r="M2157" i="6"/>
  <c r="L2149" i="6"/>
  <c r="M2149" i="6"/>
  <c r="M2141" i="6"/>
  <c r="L2141" i="6"/>
  <c r="M2117" i="6"/>
  <c r="L2117" i="6"/>
  <c r="L2109" i="6"/>
  <c r="M2109" i="6"/>
  <c r="L2093" i="6"/>
  <c r="M2093" i="6"/>
  <c r="L2085" i="6"/>
  <c r="M2085" i="6"/>
  <c r="M2077" i="6"/>
  <c r="L2077" i="6"/>
  <c r="L2069" i="6"/>
  <c r="M2069" i="6"/>
  <c r="L2061" i="6"/>
  <c r="M2061" i="6"/>
  <c r="M2053" i="6"/>
  <c r="L2053" i="6"/>
  <c r="L2045" i="6"/>
  <c r="M2045" i="6"/>
  <c r="M2037" i="6"/>
  <c r="L2037" i="6"/>
  <c r="L2029" i="6"/>
  <c r="M2029" i="6"/>
  <c r="L2021" i="6"/>
  <c r="M2021" i="6"/>
  <c r="M2013" i="6"/>
  <c r="L2013" i="6"/>
  <c r="L2005" i="6"/>
  <c r="M2005" i="6"/>
  <c r="L1997" i="6"/>
  <c r="M1997" i="6"/>
  <c r="M1989" i="6"/>
  <c r="L1989" i="6"/>
  <c r="L1973" i="6"/>
  <c r="M1973" i="6"/>
  <c r="L1957" i="6"/>
  <c r="M1957" i="6"/>
  <c r="M1949" i="6"/>
  <c r="L1949" i="6"/>
  <c r="L1941" i="6"/>
  <c r="M1941" i="6"/>
  <c r="L1933" i="6"/>
  <c r="M1933" i="6"/>
  <c r="M1925" i="6"/>
  <c r="L1925" i="6"/>
  <c r="L1917" i="6"/>
  <c r="M1917" i="6"/>
  <c r="L1909" i="6"/>
  <c r="M1909" i="6"/>
  <c r="L1901" i="6"/>
  <c r="M1901" i="6"/>
  <c r="L1893" i="6"/>
  <c r="M1893" i="6"/>
  <c r="M1885" i="6"/>
  <c r="L1885" i="6"/>
  <c r="L1877" i="6"/>
  <c r="M1877" i="6"/>
  <c r="L1869" i="6"/>
  <c r="M1869" i="6"/>
  <c r="M1861" i="6"/>
  <c r="L1861" i="6"/>
  <c r="L1853" i="6"/>
  <c r="M1853" i="6"/>
  <c r="L1845" i="6"/>
  <c r="M1845" i="6"/>
  <c r="L1829" i="6"/>
  <c r="M1829" i="6"/>
  <c r="M1821" i="6"/>
  <c r="L1821" i="6"/>
  <c r="L1581" i="6"/>
  <c r="M1581" i="6"/>
  <c r="L1509" i="6"/>
  <c r="L1493" i="6"/>
  <c r="M1493" i="6"/>
  <c r="J4678" i="6"/>
  <c r="M4678" i="6"/>
  <c r="J4622" i="6"/>
  <c r="M4622" i="6"/>
  <c r="J4590" i="6"/>
  <c r="M4590" i="6"/>
  <c r="J4526" i="6"/>
  <c r="M4526" i="6"/>
  <c r="J4502" i="6"/>
  <c r="M4502" i="6"/>
  <c r="J4478" i="6"/>
  <c r="M4478" i="6"/>
  <c r="J4454" i="6"/>
  <c r="M4454" i="6"/>
  <c r="J4398" i="6"/>
  <c r="M4398" i="6"/>
  <c r="J4374" i="6"/>
  <c r="M4374" i="6"/>
  <c r="J4350" i="6"/>
  <c r="M4350" i="6"/>
  <c r="J4326" i="6"/>
  <c r="M4326" i="6"/>
  <c r="J4278" i="6"/>
  <c r="M4278" i="6"/>
  <c r="J4254" i="6"/>
  <c r="M4254" i="6"/>
  <c r="J4230" i="6"/>
  <c r="M4230" i="6"/>
  <c r="J4206" i="6"/>
  <c r="M4206" i="6"/>
  <c r="J4142" i="6"/>
  <c r="M4142" i="6"/>
  <c r="J4118" i="6"/>
  <c r="M4118" i="6"/>
  <c r="J4086" i="6"/>
  <c r="M4086" i="6"/>
  <c r="J4014" i="6"/>
  <c r="M4014" i="6"/>
  <c r="J3990" i="6"/>
  <c r="M3990" i="6"/>
  <c r="J3974" i="6"/>
  <c r="M3974" i="6"/>
  <c r="J3950" i="6"/>
  <c r="M3950" i="6"/>
  <c r="J3886" i="6"/>
  <c r="M3886" i="6"/>
  <c r="J3854" i="6"/>
  <c r="M3854" i="6"/>
  <c r="J3830" i="6"/>
  <c r="M3830" i="6"/>
  <c r="J3734" i="6"/>
  <c r="M3734" i="6"/>
  <c r="J3718" i="6"/>
  <c r="M3718" i="6"/>
  <c r="J3694" i="6"/>
  <c r="M3694" i="6"/>
  <c r="J3678" i="6"/>
  <c r="M3678" i="6"/>
  <c r="J3638" i="6"/>
  <c r="M3638" i="6"/>
  <c r="J3614" i="6"/>
  <c r="M3614" i="6"/>
  <c r="J3590" i="6"/>
  <c r="M3590" i="6"/>
  <c r="J3566" i="6"/>
  <c r="M3566" i="6"/>
  <c r="J3550" i="6"/>
  <c r="M3550" i="6"/>
  <c r="J3510" i="6"/>
  <c r="M3510" i="6"/>
  <c r="J3486" i="6"/>
  <c r="M3486" i="6"/>
  <c r="J3462" i="6"/>
  <c r="M3462" i="6"/>
  <c r="J3438" i="6"/>
  <c r="M3438" i="6"/>
  <c r="J3422" i="6"/>
  <c r="M3422" i="6"/>
  <c r="J3382" i="6"/>
  <c r="M3382" i="6"/>
  <c r="J3302" i="6"/>
  <c r="M3302" i="6"/>
  <c r="J3286" i="6"/>
  <c r="M3286" i="6"/>
  <c r="J3262" i="6"/>
  <c r="M3262" i="6"/>
  <c r="J3238" i="6"/>
  <c r="M3238" i="6"/>
  <c r="J3214" i="6"/>
  <c r="M3214" i="6"/>
  <c r="J3198" i="6"/>
  <c r="M3198" i="6"/>
  <c r="J3142" i="6"/>
  <c r="M3142" i="6"/>
  <c r="J3110" i="6"/>
  <c r="M3110" i="6"/>
  <c r="J3086" i="6"/>
  <c r="M3086" i="6"/>
  <c r="J3038" i="6"/>
  <c r="M3038" i="6"/>
  <c r="J3014" i="6"/>
  <c r="M3014" i="6"/>
  <c r="J2982" i="6"/>
  <c r="M2982" i="6"/>
  <c r="J2942" i="6"/>
  <c r="M2942" i="6"/>
  <c r="J2862" i="6"/>
  <c r="M2862" i="6"/>
  <c r="J2814" i="6"/>
  <c r="M2814" i="6"/>
  <c r="J2790" i="6"/>
  <c r="M2790" i="6"/>
  <c r="J2766" i="6"/>
  <c r="M2766" i="6"/>
  <c r="J2742" i="6"/>
  <c r="M2742" i="6"/>
  <c r="J2726" i="6"/>
  <c r="M2726" i="6"/>
  <c r="J2710" i="6"/>
  <c r="M2710" i="6"/>
  <c r="J2702" i="6"/>
  <c r="M2702" i="6"/>
  <c r="J2678" i="6"/>
  <c r="M2678" i="6"/>
  <c r="J2662" i="6"/>
  <c r="M2662" i="6"/>
  <c r="J2646" i="6"/>
  <c r="M2646" i="6"/>
  <c r="J2630" i="6"/>
  <c r="M2630" i="6"/>
  <c r="J2614" i="6"/>
  <c r="M2614" i="6"/>
  <c r="J2598" i="6"/>
  <c r="M2598" i="6"/>
  <c r="J2582" i="6"/>
  <c r="M2582" i="6"/>
  <c r="J2566" i="6"/>
  <c r="M2566" i="6"/>
  <c r="J2534" i="6"/>
  <c r="M2534" i="6"/>
  <c r="J2518" i="6"/>
  <c r="M2518" i="6"/>
  <c r="J2502" i="6"/>
  <c r="M2502" i="6"/>
  <c r="J2486" i="6"/>
  <c r="M2486" i="6"/>
  <c r="J2470" i="6"/>
  <c r="M2470" i="6"/>
  <c r="J2462" i="6"/>
  <c r="M2462" i="6"/>
  <c r="J2358" i="6"/>
  <c r="M2358" i="6"/>
  <c r="J2350" i="6"/>
  <c r="M2350" i="6"/>
  <c r="J2294" i="6"/>
  <c r="M2294" i="6"/>
  <c r="J2254" i="6"/>
  <c r="M2254" i="6"/>
  <c r="J2238" i="6"/>
  <c r="M2238" i="6"/>
  <c r="J2222" i="6"/>
  <c r="M2222" i="6"/>
  <c r="J2214" i="6"/>
  <c r="M2214" i="6"/>
  <c r="J2166" i="6"/>
  <c r="M2166" i="6"/>
  <c r="J2150" i="6"/>
  <c r="M2150" i="6"/>
  <c r="J2134" i="6"/>
  <c r="M2134" i="6"/>
  <c r="J2118" i="6"/>
  <c r="M2118" i="6"/>
  <c r="J2086" i="6"/>
  <c r="M2086" i="6"/>
  <c r="J2078" i="6"/>
  <c r="M2078" i="6"/>
  <c r="M2062" i="6"/>
  <c r="J2062" i="6"/>
  <c r="J2046" i="6"/>
  <c r="M2046" i="6"/>
  <c r="J2022" i="6"/>
  <c r="M2022" i="6"/>
  <c r="J1990" i="6"/>
  <c r="M1990" i="6"/>
  <c r="J1974" i="6"/>
  <c r="M1974" i="6"/>
  <c r="J1958" i="6"/>
  <c r="M1958" i="6"/>
  <c r="J1942" i="6"/>
  <c r="M1942" i="6"/>
  <c r="J1934" i="6"/>
  <c r="M1934" i="6"/>
  <c r="M1894" i="6"/>
  <c r="J1894" i="6"/>
  <c r="J1862" i="6"/>
  <c r="M1862" i="6"/>
  <c r="J1846" i="6"/>
  <c r="M1846" i="6"/>
  <c r="J1830" i="6"/>
  <c r="M1830" i="6"/>
  <c r="J1262" i="6"/>
  <c r="M1262" i="6"/>
  <c r="J782" i="6"/>
  <c r="M782" i="6"/>
  <c r="M4558" i="6"/>
  <c r="M4422" i="6"/>
  <c r="M3910" i="6"/>
  <c r="M3654" i="6"/>
  <c r="M3398" i="6"/>
  <c r="M2822" i="6"/>
  <c r="M2270" i="6"/>
  <c r="L4764" i="6"/>
  <c r="M4764" i="6"/>
  <c r="L4581" i="6"/>
  <c r="M4581" i="6"/>
  <c r="L4565" i="6"/>
  <c r="M4565" i="6"/>
  <c r="L4541" i="6"/>
  <c r="M4541" i="6"/>
  <c r="L4517" i="6"/>
  <c r="M4517" i="6"/>
  <c r="M4501" i="6"/>
  <c r="L4501" i="6"/>
  <c r="L4485" i="6"/>
  <c r="L4429" i="6"/>
  <c r="M4429" i="6"/>
  <c r="L4405" i="6"/>
  <c r="M4405" i="6"/>
  <c r="L4381" i="6"/>
  <c r="M4381" i="6"/>
  <c r="L4301" i="6"/>
  <c r="M4301" i="6"/>
  <c r="L4269" i="6"/>
  <c r="M4269" i="6"/>
  <c r="L4205" i="6"/>
  <c r="M4205" i="6"/>
  <c r="L4149" i="6"/>
  <c r="M4149" i="6"/>
  <c r="L4077" i="6"/>
  <c r="M4077" i="6"/>
  <c r="L4069" i="6"/>
  <c r="M4069" i="6"/>
  <c r="L4053" i="6"/>
  <c r="M4053" i="6"/>
  <c r="L4045" i="6"/>
  <c r="M4045" i="6"/>
  <c r="L4029" i="6"/>
  <c r="M4029" i="6"/>
  <c r="L4013" i="6"/>
  <c r="M4013" i="6"/>
  <c r="L3997" i="6"/>
  <c r="M3997" i="6"/>
  <c r="L3949" i="6"/>
  <c r="M3949" i="6"/>
  <c r="L3925" i="6"/>
  <c r="M3925" i="6"/>
  <c r="L3893" i="6"/>
  <c r="M3893" i="6"/>
  <c r="L3877" i="6"/>
  <c r="M3877" i="6"/>
  <c r="M3861" i="6"/>
  <c r="L3861" i="6"/>
  <c r="L3845" i="6"/>
  <c r="M3845" i="6"/>
  <c r="L3821" i="6"/>
  <c r="M3821" i="6"/>
  <c r="L3813" i="6"/>
  <c r="M3813" i="6"/>
  <c r="M3797" i="6"/>
  <c r="L3797" i="6"/>
  <c r="L3789" i="6"/>
  <c r="M3789" i="6"/>
  <c r="L3773" i="6"/>
  <c r="M3773" i="6"/>
  <c r="L3765" i="6"/>
  <c r="M3765" i="6"/>
  <c r="L3757" i="6"/>
  <c r="M3757" i="6"/>
  <c r="L3741" i="6"/>
  <c r="M3741" i="6"/>
  <c r="L3693" i="6"/>
  <c r="M3693" i="6"/>
  <c r="L3685" i="6"/>
  <c r="M3685" i="6"/>
  <c r="L3669" i="6"/>
  <c r="M3669" i="6"/>
  <c r="L3661" i="6"/>
  <c r="M3661" i="6"/>
  <c r="L3565" i="6"/>
  <c r="M3565" i="6"/>
  <c r="L3509" i="6"/>
  <c r="M3509" i="6"/>
  <c r="L3493" i="6"/>
  <c r="M3493" i="6"/>
  <c r="L2973" i="6"/>
  <c r="M2973" i="6"/>
  <c r="M4597" i="6"/>
  <c r="M4542" i="6"/>
  <c r="M4421" i="6"/>
  <c r="M4286" i="6"/>
  <c r="M4165" i="6"/>
  <c r="M4085" i="6"/>
  <c r="M4030" i="6"/>
  <c r="M3909" i="6"/>
  <c r="M3829" i="6"/>
  <c r="M3774" i="6"/>
  <c r="M3653" i="6"/>
  <c r="M3573" i="6"/>
  <c r="M3518" i="6"/>
  <c r="M3397" i="6"/>
  <c r="M3349" i="6"/>
  <c r="M3237" i="6"/>
  <c r="M3205" i="6"/>
  <c r="M3085" i="6"/>
  <c r="M2733" i="6"/>
  <c r="M2605" i="6"/>
  <c r="M2318" i="6"/>
  <c r="M2158" i="6"/>
  <c r="M2070" i="6"/>
  <c r="M1910" i="6"/>
  <c r="L3749" i="6"/>
  <c r="L3621" i="6"/>
  <c r="J4765" i="6"/>
  <c r="M4765" i="6"/>
  <c r="J4744" i="6"/>
  <c r="I4904" i="6"/>
  <c r="K4903" i="6"/>
  <c r="M4390" i="6"/>
  <c r="M4302" i="6"/>
  <c r="M4166" i="6"/>
  <c r="M3878" i="6"/>
  <c r="M3790" i="6"/>
  <c r="M3206" i="6"/>
  <c r="M2454" i="6"/>
  <c r="M2006" i="6"/>
  <c r="L4773" i="6"/>
  <c r="L4709" i="6"/>
  <c r="L4672" i="6"/>
  <c r="M4672" i="6"/>
  <c r="M4589" i="6"/>
  <c r="L4589" i="6"/>
  <c r="L4557" i="6"/>
  <c r="M4557" i="6"/>
  <c r="L4533" i="6"/>
  <c r="M4533" i="6"/>
  <c r="L4453" i="6"/>
  <c r="M4453" i="6"/>
  <c r="L4397" i="6"/>
  <c r="M4397" i="6"/>
  <c r="L4373" i="6"/>
  <c r="M4373" i="6"/>
  <c r="L4357" i="6"/>
  <c r="M4357" i="6"/>
  <c r="L4333" i="6"/>
  <c r="M4333" i="6"/>
  <c r="L4277" i="6"/>
  <c r="M4277" i="6"/>
  <c r="L4253" i="6"/>
  <c r="M4253" i="6"/>
  <c r="L4229" i="6"/>
  <c r="M4229" i="6"/>
  <c r="L4173" i="6"/>
  <c r="M4173" i="6"/>
  <c r="L3429" i="6"/>
  <c r="M3429" i="6"/>
  <c r="M4445" i="6"/>
  <c r="M4189" i="6"/>
  <c r="M3933" i="6"/>
  <c r="M3677" i="6"/>
  <c r="M3421" i="6"/>
  <c r="M3310" i="6"/>
  <c r="M3222" i="6"/>
  <c r="M3190" i="6"/>
  <c r="M3029" i="6"/>
  <c r="M2934" i="6"/>
  <c r="M2765" i="6"/>
  <c r="M2398" i="6"/>
  <c r="M2374" i="6"/>
  <c r="M2198" i="6"/>
  <c r="M2174" i="6"/>
  <c r="M1926" i="6"/>
  <c r="L4855" i="6"/>
  <c r="I4867" i="6"/>
  <c r="J4867" i="6" s="1"/>
  <c r="K4866" i="6"/>
  <c r="I4859" i="6"/>
  <c r="J4859" i="6" s="1"/>
  <c r="K4858" i="6"/>
  <c r="K4729" i="6"/>
  <c r="I4730" i="6"/>
  <c r="I4729" i="6"/>
  <c r="J4729" i="6" s="1"/>
  <c r="K4713" i="6"/>
  <c r="I4714" i="6"/>
  <c r="K4721" i="6"/>
  <c r="I4722" i="6"/>
  <c r="I4721" i="6"/>
  <c r="J4721" i="6" s="1"/>
  <c r="M4704" i="6"/>
  <c r="M4469" i="6"/>
  <c r="M4414" i="6"/>
  <c r="M4293" i="6"/>
  <c r="M4213" i="6"/>
  <c r="M4158" i="6"/>
  <c r="M4037" i="6"/>
  <c r="M3957" i="6"/>
  <c r="M3902" i="6"/>
  <c r="M3781" i="6"/>
  <c r="M3701" i="6"/>
  <c r="M3646" i="6"/>
  <c r="M3525" i="6"/>
  <c r="M3445" i="6"/>
  <c r="M3390" i="6"/>
  <c r="M3246" i="6"/>
  <c r="M3197" i="6"/>
  <c r="M3117" i="6"/>
  <c r="M2830" i="6"/>
  <c r="M2758" i="6"/>
  <c r="M2701" i="6"/>
  <c r="M2573" i="6"/>
  <c r="M2102" i="6"/>
  <c r="L4197" i="6"/>
  <c r="L3917" i="6"/>
  <c r="L3485" i="6"/>
  <c r="L2917" i="6"/>
  <c r="M3752" i="6"/>
  <c r="M3248" i="6"/>
  <c r="M2712" i="6"/>
  <c r="M2408" i="6"/>
  <c r="M2056" i="6"/>
  <c r="J550" i="6"/>
  <c r="J4686" i="6"/>
  <c r="M4638" i="6"/>
  <c r="J4614" i="6"/>
  <c r="M4614" i="6"/>
  <c r="J4598" i="6"/>
  <c r="M4598" i="6"/>
  <c r="J4574" i="6"/>
  <c r="J4494" i="6"/>
  <c r="M4494" i="6"/>
  <c r="J4470" i="6"/>
  <c r="M4470" i="6"/>
  <c r="J4446" i="6"/>
  <c r="M4446" i="6"/>
  <c r="J4366" i="6"/>
  <c r="M4366" i="6"/>
  <c r="J4342" i="6"/>
  <c r="M4342" i="6"/>
  <c r="J4318" i="6"/>
  <c r="M4318" i="6"/>
  <c r="J4270" i="6"/>
  <c r="M4270" i="6"/>
  <c r="J4246" i="6"/>
  <c r="M4246" i="6"/>
  <c r="J4222" i="6"/>
  <c r="M4222" i="6"/>
  <c r="J4198" i="6"/>
  <c r="M4198" i="6"/>
  <c r="J4150" i="6"/>
  <c r="M4150" i="6"/>
  <c r="J4126" i="6"/>
  <c r="M4126" i="6"/>
  <c r="J4102" i="6"/>
  <c r="M4102" i="6"/>
  <c r="J4078" i="6"/>
  <c r="M4078" i="6"/>
  <c r="J4062" i="6"/>
  <c r="M4062" i="6"/>
  <c r="J4022" i="6"/>
  <c r="M4022" i="6"/>
  <c r="J3998" i="6"/>
  <c r="M3998" i="6"/>
  <c r="J3966" i="6"/>
  <c r="M3966" i="6"/>
  <c r="J3934" i="6"/>
  <c r="M3934" i="6"/>
  <c r="J3894" i="6"/>
  <c r="M3894" i="6"/>
  <c r="J3870" i="6"/>
  <c r="M3870" i="6"/>
  <c r="J3846" i="6"/>
  <c r="M3846" i="6"/>
  <c r="J3822" i="6"/>
  <c r="M3822" i="6"/>
  <c r="J3806" i="6"/>
  <c r="M3806" i="6"/>
  <c r="J3758" i="6"/>
  <c r="M3758" i="6"/>
  <c r="J3726" i="6"/>
  <c r="M3726" i="6"/>
  <c r="J3702" i="6"/>
  <c r="M3702" i="6"/>
  <c r="J3630" i="6"/>
  <c r="M3630" i="6"/>
  <c r="J3606" i="6"/>
  <c r="M3606" i="6"/>
  <c r="J3582" i="6"/>
  <c r="M3582" i="6"/>
  <c r="J3558" i="6"/>
  <c r="M3558" i="6"/>
  <c r="J3470" i="6"/>
  <c r="M3470" i="6"/>
  <c r="J3446" i="6"/>
  <c r="M3446" i="6"/>
  <c r="J3430" i="6"/>
  <c r="M3430" i="6"/>
  <c r="J3374" i="6"/>
  <c r="M3374" i="6"/>
  <c r="J3358" i="6"/>
  <c r="M3358" i="6"/>
  <c r="J3334" i="6"/>
  <c r="M3334" i="6"/>
  <c r="J3270" i="6"/>
  <c r="M3270" i="6"/>
  <c r="J3254" i="6"/>
  <c r="M3254" i="6"/>
  <c r="J3174" i="6"/>
  <c r="M3174" i="6"/>
  <c r="J3150" i="6"/>
  <c r="M3150" i="6"/>
  <c r="J3126" i="6"/>
  <c r="M3126" i="6"/>
  <c r="J3102" i="6"/>
  <c r="M3102" i="6"/>
  <c r="J3046" i="6"/>
  <c r="M3046" i="6"/>
  <c r="J3022" i="6"/>
  <c r="M3022" i="6"/>
  <c r="J2998" i="6"/>
  <c r="M2998" i="6"/>
  <c r="J2918" i="6"/>
  <c r="M2918" i="6"/>
  <c r="J2894" i="6"/>
  <c r="M2894" i="6"/>
  <c r="J2870" i="6"/>
  <c r="M2870" i="6"/>
  <c r="J2846" i="6"/>
  <c r="M2846" i="6"/>
  <c r="J2798" i="6"/>
  <c r="M2798" i="6"/>
  <c r="J2774" i="6"/>
  <c r="M2774" i="6"/>
  <c r="J2750" i="6"/>
  <c r="M2750" i="6"/>
  <c r="J2694" i="6"/>
  <c r="M2694" i="6"/>
  <c r="J2390" i="6"/>
  <c r="M2390" i="6"/>
  <c r="I4888" i="6"/>
  <c r="K4887" i="6"/>
  <c r="I4880" i="6"/>
  <c r="K4879" i="6"/>
  <c r="M4520" i="6"/>
  <c r="M4440" i="6"/>
  <c r="M4392" i="6"/>
  <c r="M4312" i="6"/>
  <c r="M4264" i="6"/>
  <c r="M4184" i="6"/>
  <c r="M4136" i="6"/>
  <c r="M4056" i="6"/>
  <c r="M4008" i="6"/>
  <c r="M3928" i="6"/>
  <c r="M3880" i="6"/>
  <c r="M3800" i="6"/>
  <c r="M3672" i="6"/>
  <c r="M3624" i="6"/>
  <c r="M3544" i="6"/>
  <c r="M3496" i="6"/>
  <c r="M3416" i="6"/>
  <c r="M3368" i="6"/>
  <c r="M3200" i="6"/>
  <c r="M3120" i="6"/>
  <c r="M3048" i="6"/>
  <c r="M3032" i="6"/>
  <c r="M2840" i="6"/>
  <c r="M2824" i="6"/>
  <c r="M2784" i="6"/>
  <c r="M2768" i="6"/>
  <c r="M2608" i="6"/>
  <c r="M2536" i="6"/>
  <c r="M2520" i="6"/>
  <c r="M2328" i="6"/>
  <c r="M2312" i="6"/>
  <c r="M2272" i="6"/>
  <c r="M2096" i="6"/>
  <c r="M2064" i="6"/>
  <c r="L2712" i="6"/>
  <c r="I4872" i="6"/>
  <c r="K4871" i="6"/>
  <c r="M4776" i="6"/>
  <c r="M4368" i="6"/>
  <c r="M4240" i="6"/>
  <c r="M4112" i="6"/>
  <c r="M3984" i="6"/>
  <c r="M3856" i="6"/>
  <c r="M3728" i="6"/>
  <c r="M3600" i="6"/>
  <c r="M3472" i="6"/>
  <c r="M3328" i="6"/>
  <c r="M3304" i="6"/>
  <c r="M3264" i="6"/>
  <c r="M3176" i="6"/>
  <c r="M2928" i="6"/>
  <c r="M2416" i="6"/>
  <c r="M2184" i="6"/>
  <c r="M1992" i="6"/>
  <c r="M1904" i="6"/>
  <c r="L4616" i="6"/>
  <c r="L4528" i="6"/>
  <c r="L4480" i="6"/>
  <c r="M4480" i="6"/>
  <c r="L4424" i="6"/>
  <c r="M4424" i="6"/>
  <c r="L4416" i="6"/>
  <c r="M4416" i="6"/>
  <c r="L4400" i="6"/>
  <c r="M4400" i="6"/>
  <c r="L4296" i="6"/>
  <c r="M4296" i="6"/>
  <c r="L4288" i="6"/>
  <c r="M4288" i="6"/>
  <c r="M4272" i="6"/>
  <c r="L4272" i="6"/>
  <c r="L4224" i="6"/>
  <c r="M4224" i="6"/>
  <c r="L4168" i="6"/>
  <c r="M4168" i="6"/>
  <c r="L4160" i="6"/>
  <c r="M4160" i="6"/>
  <c r="M4096" i="6"/>
  <c r="M4080" i="6"/>
  <c r="L4040" i="6"/>
  <c r="M4040" i="6"/>
  <c r="L3912" i="6"/>
  <c r="M3912" i="6"/>
  <c r="L3904" i="6"/>
  <c r="M3904" i="6"/>
  <c r="L3848" i="6"/>
  <c r="M3848" i="6"/>
  <c r="L3840" i="6"/>
  <c r="M3840" i="6"/>
  <c r="M3824" i="6"/>
  <c r="L3824" i="6"/>
  <c r="L3712" i="6"/>
  <c r="M3712" i="6"/>
  <c r="L3696" i="6"/>
  <c r="M3696" i="6"/>
  <c r="L3656" i="6"/>
  <c r="M3656" i="6"/>
  <c r="L3648" i="6"/>
  <c r="M3648" i="6"/>
  <c r="L3632" i="6"/>
  <c r="M3632" i="6"/>
  <c r="L3592" i="6"/>
  <c r="M3592" i="6"/>
  <c r="L3584" i="6"/>
  <c r="M3584" i="6"/>
  <c r="L3568" i="6"/>
  <c r="M3568" i="6"/>
  <c r="L3528" i="6"/>
  <c r="M3528" i="6"/>
  <c r="L3520" i="6"/>
  <c r="M3520" i="6"/>
  <c r="L3504" i="6"/>
  <c r="M3504" i="6"/>
  <c r="L3464" i="6"/>
  <c r="M3464" i="6"/>
  <c r="L3456" i="6"/>
  <c r="M3456" i="6"/>
  <c r="L3440" i="6"/>
  <c r="M3440" i="6"/>
  <c r="L3400" i="6"/>
  <c r="M3400" i="6"/>
  <c r="L3392" i="6"/>
  <c r="M3392" i="6"/>
  <c r="L3376" i="6"/>
  <c r="M3376" i="6"/>
  <c r="L3352" i="6"/>
  <c r="M3352" i="6"/>
  <c r="L3320" i="6"/>
  <c r="M3320" i="6"/>
  <c r="L3312" i="6"/>
  <c r="M3312" i="6"/>
  <c r="L3280" i="6"/>
  <c r="M3280" i="6"/>
  <c r="M3256" i="6"/>
  <c r="L3256" i="6"/>
  <c r="L3240" i="6"/>
  <c r="M3240" i="6"/>
  <c r="L3208" i="6"/>
  <c r="M3208" i="6"/>
  <c r="L3192" i="6"/>
  <c r="M3192" i="6"/>
  <c r="L3168" i="6"/>
  <c r="M3168" i="6"/>
  <c r="L3144" i="6"/>
  <c r="M3144" i="6"/>
  <c r="L3136" i="6"/>
  <c r="M3136" i="6"/>
  <c r="M3128" i="6"/>
  <c r="L3128" i="6"/>
  <c r="L3112" i="6"/>
  <c r="M3112" i="6"/>
  <c r="L3104" i="6"/>
  <c r="M3104" i="6"/>
  <c r="L3088" i="6"/>
  <c r="M3088" i="6"/>
  <c r="M3072" i="6"/>
  <c r="L3064" i="6"/>
  <c r="M3064" i="6"/>
  <c r="L3016" i="6"/>
  <c r="M3016" i="6"/>
  <c r="M3008" i="6"/>
  <c r="L3008" i="6"/>
  <c r="M3000" i="6"/>
  <c r="L3000" i="6"/>
  <c r="L2984" i="6"/>
  <c r="M2984" i="6"/>
  <c r="L2976" i="6"/>
  <c r="M2976" i="6"/>
  <c r="L2960" i="6"/>
  <c r="M2960" i="6"/>
  <c r="L2944" i="6"/>
  <c r="M2944" i="6"/>
  <c r="L2936" i="6"/>
  <c r="M2936" i="6"/>
  <c r="L2888" i="6"/>
  <c r="M2888" i="6"/>
  <c r="L2880" i="6"/>
  <c r="M2880" i="6"/>
  <c r="L2872" i="6"/>
  <c r="M2872" i="6"/>
  <c r="L2856" i="6"/>
  <c r="M2856" i="6"/>
  <c r="L2848" i="6"/>
  <c r="M2848" i="6"/>
  <c r="L2832" i="6"/>
  <c r="M2832" i="6"/>
  <c r="L2816" i="6"/>
  <c r="M2816" i="6"/>
  <c r="L2808" i="6"/>
  <c r="M2808" i="6"/>
  <c r="L2760" i="6"/>
  <c r="M2760" i="6"/>
  <c r="M2752" i="6"/>
  <c r="L2752" i="6"/>
  <c r="M2744" i="6"/>
  <c r="L2744" i="6"/>
  <c r="L2728" i="6"/>
  <c r="M2728" i="6"/>
  <c r="L2720" i="6"/>
  <c r="M2720" i="6"/>
  <c r="L2704" i="6"/>
  <c r="M2704" i="6"/>
  <c r="M2688" i="6"/>
  <c r="L2688" i="6"/>
  <c r="M2680" i="6"/>
  <c r="L2680" i="6"/>
  <c r="L2632" i="6"/>
  <c r="M2632" i="6"/>
  <c r="L2624" i="6"/>
  <c r="M2624" i="6"/>
  <c r="L2616" i="6"/>
  <c r="M2616" i="6"/>
  <c r="L2600" i="6"/>
  <c r="M2600" i="6"/>
  <c r="L2592" i="6"/>
  <c r="M2592" i="6"/>
  <c r="L2576" i="6"/>
  <c r="M2576" i="6"/>
  <c r="L2560" i="6"/>
  <c r="M2560" i="6"/>
  <c r="L2552" i="6"/>
  <c r="M2552" i="6"/>
  <c r="L2504" i="6"/>
  <c r="M2504" i="6"/>
  <c r="L2496" i="6"/>
  <c r="M2496" i="6"/>
  <c r="L2488" i="6"/>
  <c r="M2488" i="6"/>
  <c r="L2472" i="6"/>
  <c r="M2472" i="6"/>
  <c r="L2464" i="6"/>
  <c r="M2464" i="6"/>
  <c r="L2448" i="6"/>
  <c r="M2448" i="6"/>
  <c r="L2432" i="6"/>
  <c r="M2432" i="6"/>
  <c r="L2424" i="6"/>
  <c r="M2424" i="6"/>
  <c r="L2376" i="6"/>
  <c r="M2376" i="6"/>
  <c r="L2368" i="6"/>
  <c r="M2368" i="6"/>
  <c r="L2360" i="6"/>
  <c r="M2360" i="6"/>
  <c r="L2344" i="6"/>
  <c r="M2344" i="6"/>
  <c r="M2336" i="6"/>
  <c r="L2336" i="6"/>
  <c r="L2320" i="6"/>
  <c r="M2320" i="6"/>
  <c r="M2304" i="6"/>
  <c r="L2304" i="6"/>
  <c r="L2296" i="6"/>
  <c r="M2296" i="6"/>
  <c r="L2248" i="6"/>
  <c r="M2248" i="6"/>
  <c r="M2232" i="6"/>
  <c r="L2232" i="6"/>
  <c r="M2208" i="6"/>
  <c r="L2208" i="6"/>
  <c r="M2200" i="6"/>
  <c r="L2192" i="6"/>
  <c r="M2192" i="6"/>
  <c r="M2176" i="6"/>
  <c r="L2176" i="6"/>
  <c r="M2168" i="6"/>
  <c r="L2168" i="6"/>
  <c r="L2152" i="6"/>
  <c r="M2152" i="6"/>
  <c r="M2144" i="6"/>
  <c r="L2144" i="6"/>
  <c r="L2136" i="6"/>
  <c r="M2136" i="6"/>
  <c r="L2112" i="6"/>
  <c r="M2112" i="6"/>
  <c r="M2104" i="6"/>
  <c r="L2104" i="6"/>
  <c r="M2080" i="6"/>
  <c r="L2080" i="6"/>
  <c r="M2072" i="6"/>
  <c r="L2072" i="6"/>
  <c r="M2048" i="6"/>
  <c r="L2048" i="6"/>
  <c r="M2040" i="6"/>
  <c r="L2040" i="6"/>
  <c r="M2024" i="6"/>
  <c r="L2024" i="6"/>
  <c r="M2016" i="6"/>
  <c r="L2016" i="6"/>
  <c r="L1984" i="6"/>
  <c r="M1984" i="6"/>
  <c r="M1976" i="6"/>
  <c r="L1976" i="6"/>
  <c r="L1968" i="6"/>
  <c r="M1968" i="6"/>
  <c r="L1960" i="6"/>
  <c r="M1960" i="6"/>
  <c r="M1952" i="6"/>
  <c r="L1952" i="6"/>
  <c r="L1944" i="6"/>
  <c r="M1944" i="6"/>
  <c r="L1928" i="6"/>
  <c r="M1928" i="6"/>
  <c r="L1920" i="6"/>
  <c r="M1920" i="6"/>
  <c r="M1912" i="6"/>
  <c r="L1912" i="6"/>
  <c r="L1896" i="6"/>
  <c r="M1896" i="6"/>
  <c r="M1888" i="6"/>
  <c r="L1888" i="6"/>
  <c r="L1872" i="6"/>
  <c r="M1872" i="6"/>
  <c r="L1864" i="6"/>
  <c r="M1864" i="6"/>
  <c r="L1848" i="6"/>
  <c r="L1840" i="6"/>
  <c r="L1832" i="6"/>
  <c r="L1824" i="6"/>
  <c r="L1816" i="6"/>
  <c r="L1736" i="6"/>
  <c r="L1680" i="6"/>
  <c r="L400" i="6"/>
  <c r="M184" i="6"/>
  <c r="L152" i="6"/>
  <c r="M152" i="6"/>
  <c r="L144" i="6"/>
  <c r="M144" i="6"/>
  <c r="L128" i="6"/>
  <c r="M128" i="6"/>
  <c r="M120" i="6"/>
  <c r="L120" i="6"/>
  <c r="L112" i="6"/>
  <c r="M112" i="6"/>
  <c r="M104" i="6"/>
  <c r="L104" i="6"/>
  <c r="L96" i="6"/>
  <c r="M96" i="6"/>
  <c r="L80" i="6"/>
  <c r="M80" i="6"/>
  <c r="L64" i="6"/>
  <c r="M64" i="6"/>
  <c r="M56" i="6"/>
  <c r="L56" i="6"/>
  <c r="L48" i="6"/>
  <c r="M48" i="6"/>
  <c r="M40" i="6"/>
  <c r="L40" i="6"/>
  <c r="L32" i="6"/>
  <c r="M32" i="6"/>
  <c r="L4740" i="6"/>
  <c r="M4740" i="6"/>
  <c r="L4676" i="6"/>
  <c r="M4676" i="6"/>
  <c r="L4608" i="6"/>
  <c r="L4592" i="6"/>
  <c r="M4592" i="6"/>
  <c r="L4552" i="6"/>
  <c r="M4552" i="6"/>
  <c r="L4544" i="6"/>
  <c r="M4544" i="6"/>
  <c r="L4488" i="6"/>
  <c r="M4488" i="6"/>
  <c r="M4464" i="6"/>
  <c r="L4360" i="6"/>
  <c r="M4360" i="6"/>
  <c r="L4352" i="6"/>
  <c r="M4352" i="6"/>
  <c r="L4336" i="6"/>
  <c r="M4336" i="6"/>
  <c r="L4232" i="6"/>
  <c r="M4232" i="6"/>
  <c r="M4208" i="6"/>
  <c r="L4144" i="6"/>
  <c r="M4144" i="6"/>
  <c r="L4104" i="6"/>
  <c r="M4104" i="6"/>
  <c r="L4032" i="6"/>
  <c r="M4032" i="6"/>
  <c r="M4016" i="6"/>
  <c r="L3976" i="6"/>
  <c r="M3976" i="6"/>
  <c r="L3968" i="6"/>
  <c r="M3968" i="6"/>
  <c r="M3952" i="6"/>
  <c r="L3952" i="6"/>
  <c r="L3888" i="6"/>
  <c r="M3888" i="6"/>
  <c r="L3784" i="6"/>
  <c r="M3784" i="6"/>
  <c r="L3776" i="6"/>
  <c r="M3776" i="6"/>
  <c r="L3760" i="6"/>
  <c r="M3760" i="6"/>
  <c r="L3720" i="6"/>
  <c r="M3720" i="6"/>
  <c r="M3184" i="6"/>
  <c r="M3056" i="6"/>
  <c r="M2544" i="6"/>
  <c r="M2216" i="6"/>
  <c r="M2128" i="6"/>
  <c r="M1936" i="6"/>
  <c r="J4718" i="6"/>
  <c r="M4718" i="6"/>
  <c r="I4851" i="6"/>
  <c r="J4851" i="6" s="1"/>
  <c r="K4850" i="6"/>
  <c r="K4697" i="6"/>
  <c r="I4698" i="6"/>
  <c r="L4689" i="6"/>
  <c r="M4689" i="6"/>
  <c r="K4705" i="6"/>
  <c r="I4706" i="6"/>
  <c r="M4536" i="6"/>
  <c r="M4512" i="6"/>
  <c r="M4408" i="6"/>
  <c r="M4384" i="6"/>
  <c r="M4280" i="6"/>
  <c r="M4256" i="6"/>
  <c r="M4152" i="6"/>
  <c r="M4128" i="6"/>
  <c r="M4024" i="6"/>
  <c r="M4000" i="6"/>
  <c r="M3896" i="6"/>
  <c r="M3872" i="6"/>
  <c r="M3768" i="6"/>
  <c r="M3744" i="6"/>
  <c r="M3640" i="6"/>
  <c r="M3616" i="6"/>
  <c r="M3512" i="6"/>
  <c r="M3488" i="6"/>
  <c r="M3384" i="6"/>
  <c r="M3360" i="6"/>
  <c r="M3296" i="6"/>
  <c r="M3152" i="6"/>
  <c r="M2992" i="6"/>
  <c r="M2920" i="6"/>
  <c r="M2904" i="6"/>
  <c r="M2696" i="6"/>
  <c r="M2656" i="6"/>
  <c r="M2640" i="6"/>
  <c r="M2480" i="6"/>
  <c r="M2392" i="6"/>
  <c r="M2224" i="6"/>
  <c r="M2032" i="6"/>
  <c r="M1856" i="6"/>
  <c r="L3072" i="6"/>
  <c r="I4705" i="6"/>
  <c r="J4705" i="6" s="1"/>
  <c r="I4864" i="6"/>
  <c r="K4863" i="6"/>
  <c r="L4892" i="6"/>
  <c r="M4772" i="6"/>
  <c r="L4772" i="6"/>
  <c r="M4708" i="6"/>
  <c r="L4708" i="6"/>
  <c r="M4644" i="6"/>
  <c r="L4644" i="6"/>
  <c r="L4636" i="6"/>
  <c r="L4612" i="6"/>
  <c r="M4612" i="6"/>
  <c r="M4604" i="6"/>
  <c r="L4604" i="6"/>
  <c r="M4580" i="6"/>
  <c r="L4580" i="6"/>
  <c r="L4572" i="6"/>
  <c r="M4572" i="6"/>
  <c r="M4564" i="6"/>
  <c r="L4564" i="6"/>
  <c r="L4548" i="6"/>
  <c r="M4548" i="6"/>
  <c r="M4524" i="6"/>
  <c r="L4524" i="6"/>
  <c r="L4508" i="6"/>
  <c r="M4508" i="6"/>
  <c r="M4492" i="6"/>
  <c r="L4492" i="6"/>
  <c r="L4476" i="6"/>
  <c r="M4476" i="6"/>
  <c r="L4468" i="6"/>
  <c r="M4468" i="6"/>
  <c r="M4460" i="6"/>
  <c r="L4460" i="6"/>
  <c r="L4452" i="6"/>
  <c r="M4452" i="6"/>
  <c r="L4428" i="6"/>
  <c r="M4428" i="6"/>
  <c r="L4420" i="6"/>
  <c r="M4420" i="6"/>
  <c r="L4412" i="6"/>
  <c r="M4412" i="6"/>
  <c r="M4404" i="6"/>
  <c r="L4404" i="6"/>
  <c r="L4396" i="6"/>
  <c r="M4396" i="6"/>
  <c r="L4388" i="6"/>
  <c r="M4388" i="6"/>
  <c r="M4380" i="6"/>
  <c r="L4380" i="6"/>
  <c r="M4364" i="6"/>
  <c r="L4364" i="6"/>
  <c r="L4348" i="6"/>
  <c r="M4348" i="6"/>
  <c r="M4340" i="6"/>
  <c r="L4340" i="6"/>
  <c r="M4332" i="6"/>
  <c r="L4332" i="6"/>
  <c r="L4324" i="6"/>
  <c r="M4324" i="6"/>
  <c r="M4316" i="6"/>
  <c r="L4316" i="6"/>
  <c r="L4308" i="6"/>
  <c r="M4308" i="6"/>
  <c r="M4300" i="6"/>
  <c r="L4300" i="6"/>
  <c r="M4292" i="6"/>
  <c r="L4292" i="6"/>
  <c r="L4284" i="6"/>
  <c r="M4284" i="6"/>
  <c r="M4276" i="6"/>
  <c r="L4276" i="6"/>
  <c r="M4268" i="6"/>
  <c r="L4268" i="6"/>
  <c r="L4260" i="6"/>
  <c r="M4260" i="6"/>
  <c r="L4252" i="6"/>
  <c r="M4252" i="6"/>
  <c r="M4236" i="6"/>
  <c r="L4236" i="6"/>
  <c r="L4220" i="6"/>
  <c r="M4220" i="6"/>
  <c r="L4212" i="6"/>
  <c r="M4212" i="6"/>
  <c r="L4196" i="6"/>
  <c r="M4196" i="6"/>
  <c r="M4180" i="6"/>
  <c r="L4180" i="6"/>
  <c r="J3146" i="6"/>
  <c r="J2898" i="6"/>
  <c r="J2642" i="6"/>
  <c r="J3347" i="6"/>
  <c r="M3347" i="6"/>
  <c r="J3283" i="6"/>
  <c r="M3283" i="6"/>
  <c r="J3219" i="6"/>
  <c r="M3219" i="6"/>
  <c r="J3155" i="6"/>
  <c r="M3155" i="6"/>
  <c r="J3099" i="6"/>
  <c r="M3099" i="6"/>
  <c r="J3091" i="6"/>
  <c r="M3091" i="6"/>
  <c r="J3035" i="6"/>
  <c r="M3035" i="6"/>
  <c r="J3027" i="6"/>
  <c r="M3027" i="6"/>
  <c r="J2971" i="6"/>
  <c r="M2971" i="6"/>
  <c r="J2963" i="6"/>
  <c r="M2963" i="6"/>
  <c r="J2907" i="6"/>
  <c r="M2907" i="6"/>
  <c r="J2899" i="6"/>
  <c r="M2899" i="6"/>
  <c r="J2843" i="6"/>
  <c r="M2843" i="6"/>
  <c r="J2835" i="6"/>
  <c r="M2835" i="6"/>
  <c r="J2779" i="6"/>
  <c r="M2779" i="6"/>
  <c r="J2771" i="6"/>
  <c r="M2771" i="6"/>
  <c r="J2715" i="6"/>
  <c r="M2715" i="6"/>
  <c r="J2707" i="6"/>
  <c r="M2707" i="6"/>
  <c r="J2651" i="6"/>
  <c r="M2651" i="6"/>
  <c r="J2643" i="6"/>
  <c r="M2643" i="6"/>
  <c r="J2587" i="6"/>
  <c r="M2587" i="6"/>
  <c r="J2579" i="6"/>
  <c r="M2579" i="6"/>
  <c r="J2523" i="6"/>
  <c r="M2523" i="6"/>
  <c r="J2515" i="6"/>
  <c r="M2515" i="6"/>
  <c r="J2459" i="6"/>
  <c r="M2459" i="6"/>
  <c r="J2451" i="6"/>
  <c r="M2451" i="6"/>
  <c r="J2395" i="6"/>
  <c r="M2395" i="6"/>
  <c r="J2387" i="6"/>
  <c r="M2387" i="6"/>
  <c r="J2331" i="6"/>
  <c r="M2331" i="6"/>
  <c r="J2323" i="6"/>
  <c r="M2323" i="6"/>
  <c r="J2267" i="6"/>
  <c r="M2267" i="6"/>
  <c r="J2259" i="6"/>
  <c r="M2259" i="6"/>
  <c r="J2251" i="6"/>
  <c r="M2251" i="6"/>
  <c r="J2235" i="6"/>
  <c r="M2235" i="6"/>
  <c r="J2227" i="6"/>
  <c r="M2227" i="6"/>
  <c r="J2211" i="6"/>
  <c r="M2211" i="6"/>
  <c r="J2187" i="6"/>
  <c r="M2187" i="6"/>
  <c r="M2163" i="6"/>
  <c r="J2163" i="6"/>
  <c r="J2155" i="6"/>
  <c r="M2155" i="6"/>
  <c r="J2131" i="6"/>
  <c r="M2131" i="6"/>
  <c r="J2123" i="6"/>
  <c r="M2123" i="6"/>
  <c r="J2107" i="6"/>
  <c r="M2107" i="6"/>
  <c r="J2099" i="6"/>
  <c r="M2099" i="6"/>
  <c r="J2083" i="6"/>
  <c r="M2083" i="6"/>
  <c r="M2059" i="6"/>
  <c r="J2059" i="6"/>
  <c r="J2035" i="6"/>
  <c r="M2035" i="6"/>
  <c r="J2027" i="6"/>
  <c r="M2027" i="6"/>
  <c r="J2003" i="6"/>
  <c r="M2003" i="6"/>
  <c r="J1995" i="6"/>
  <c r="M1995" i="6"/>
  <c r="J1979" i="6"/>
  <c r="M1979" i="6"/>
  <c r="M1971" i="6"/>
  <c r="J1971" i="6"/>
  <c r="J1955" i="6"/>
  <c r="M1955" i="6"/>
  <c r="J1931" i="6"/>
  <c r="M1931" i="6"/>
  <c r="J1907" i="6"/>
  <c r="M1907" i="6"/>
  <c r="J1899" i="6"/>
  <c r="M1899" i="6"/>
  <c r="J1875" i="6"/>
  <c r="M1875" i="6"/>
  <c r="M1867" i="6"/>
  <c r="J1867" i="6"/>
  <c r="J1843" i="6"/>
  <c r="M1843" i="6"/>
  <c r="J1827" i="6"/>
  <c r="M1827" i="6"/>
  <c r="J1491" i="6"/>
  <c r="M1491" i="6"/>
  <c r="J403" i="6"/>
  <c r="M403" i="6"/>
  <c r="J3" i="6"/>
  <c r="M3" i="6"/>
  <c r="L4844" i="6"/>
  <c r="I4690" i="6"/>
  <c r="J3338" i="6"/>
  <c r="M3338" i="6"/>
  <c r="J3274" i="6"/>
  <c r="M3274" i="6"/>
  <c r="M3210" i="6"/>
  <c r="J3210" i="6"/>
  <c r="J3154" i="6"/>
  <c r="M3154" i="6"/>
  <c r="J3090" i="6"/>
  <c r="M3090" i="6"/>
  <c r="J3026" i="6"/>
  <c r="M3026" i="6"/>
  <c r="J3018" i="6"/>
  <c r="M3018" i="6"/>
  <c r="J2962" i="6"/>
  <c r="M2962" i="6"/>
  <c r="J2954" i="6"/>
  <c r="M2954" i="6"/>
  <c r="J2890" i="6"/>
  <c r="M2890" i="6"/>
  <c r="J2834" i="6"/>
  <c r="M2834" i="6"/>
  <c r="J2826" i="6"/>
  <c r="M2826" i="6"/>
  <c r="J2770" i="6"/>
  <c r="M2770" i="6"/>
  <c r="J2762" i="6"/>
  <c r="M2762" i="6"/>
  <c r="J2706" i="6"/>
  <c r="M2706" i="6"/>
  <c r="J2698" i="6"/>
  <c r="M2698" i="6"/>
  <c r="M2634" i="6"/>
  <c r="J2634" i="6"/>
  <c r="J2578" i="6"/>
  <c r="M2578" i="6"/>
  <c r="J2570" i="6"/>
  <c r="M2570" i="6"/>
  <c r="J2514" i="6"/>
  <c r="M2514" i="6"/>
  <c r="J2506" i="6"/>
  <c r="M2506" i="6"/>
  <c r="J2450" i="6"/>
  <c r="M2450" i="6"/>
  <c r="J2442" i="6"/>
  <c r="M2442" i="6"/>
  <c r="J2378" i="6"/>
  <c r="M2378" i="6"/>
  <c r="J2322" i="6"/>
  <c r="M2322" i="6"/>
  <c r="J2314" i="6"/>
  <c r="M2314" i="6"/>
  <c r="M2250" i="6"/>
  <c r="J2250" i="6"/>
  <c r="M2242" i="6"/>
  <c r="J2242" i="6"/>
  <c r="J2234" i="6"/>
  <c r="M2234" i="6"/>
  <c r="M2226" i="6"/>
  <c r="J2226" i="6"/>
  <c r="M2218" i="6"/>
  <c r="J2218" i="6"/>
  <c r="M2210" i="6"/>
  <c r="J2210" i="6"/>
  <c r="J2202" i="6"/>
  <c r="M2202" i="6"/>
  <c r="M2194" i="6"/>
  <c r="J2194" i="6"/>
  <c r="J2186" i="6"/>
  <c r="M2186" i="6"/>
  <c r="J2178" i="6"/>
  <c r="M2178" i="6"/>
  <c r="J2170" i="6"/>
  <c r="M2170" i="6"/>
  <c r="J2162" i="6"/>
  <c r="M2162" i="6"/>
  <c r="J2154" i="6"/>
  <c r="M2154" i="6"/>
  <c r="J2146" i="6"/>
  <c r="M2146" i="6"/>
  <c r="J2138" i="6"/>
  <c r="M2138" i="6"/>
  <c r="J2130" i="6"/>
  <c r="M2130" i="6"/>
  <c r="J2122" i="6"/>
  <c r="M2122" i="6"/>
  <c r="J2114" i="6"/>
  <c r="M2114" i="6"/>
  <c r="J2106" i="6"/>
  <c r="M2106" i="6"/>
  <c r="J2098" i="6"/>
  <c r="M2098" i="6"/>
  <c r="J2090" i="6"/>
  <c r="M2090" i="6"/>
  <c r="I4843" i="6"/>
  <c r="J4843" i="6" s="1"/>
  <c r="K4842" i="6"/>
  <c r="L781" i="6"/>
  <c r="M781" i="6"/>
  <c r="L541" i="6"/>
  <c r="L405" i="6"/>
  <c r="M405" i="6"/>
  <c r="L349" i="6"/>
  <c r="M349" i="6"/>
  <c r="L5" i="6"/>
  <c r="M5" i="6"/>
  <c r="L4172" i="6"/>
  <c r="M4172" i="6"/>
  <c r="L4164" i="6"/>
  <c r="M4164" i="6"/>
  <c r="L4156" i="6"/>
  <c r="M4156" i="6"/>
  <c r="M4148" i="6"/>
  <c r="L4148" i="6"/>
  <c r="L4140" i="6"/>
  <c r="M4140" i="6"/>
  <c r="L4132" i="6"/>
  <c r="M4132" i="6"/>
  <c r="M4124" i="6"/>
  <c r="L4124" i="6"/>
  <c r="M4100" i="6"/>
  <c r="L4100" i="6"/>
  <c r="L4092" i="6"/>
  <c r="M4092" i="6"/>
  <c r="M4076" i="6"/>
  <c r="L4076" i="6"/>
  <c r="L4068" i="6"/>
  <c r="M4068" i="6"/>
  <c r="L4052" i="6"/>
  <c r="M4052" i="6"/>
  <c r="M4036" i="6"/>
  <c r="L4036" i="6"/>
  <c r="L4028" i="6"/>
  <c r="M4028" i="6"/>
  <c r="M4020" i="6"/>
  <c r="L4020" i="6"/>
  <c r="M4012" i="6"/>
  <c r="L4012" i="6"/>
  <c r="L4004" i="6"/>
  <c r="M4004" i="6"/>
  <c r="L3996" i="6"/>
  <c r="M3996" i="6"/>
  <c r="M3988" i="6"/>
  <c r="L3988" i="6"/>
  <c r="M3980" i="6"/>
  <c r="L3980" i="6"/>
  <c r="M3972" i="6"/>
  <c r="L3972" i="6"/>
  <c r="L3964" i="6"/>
  <c r="M3964" i="6"/>
  <c r="L3956" i="6"/>
  <c r="M3956" i="6"/>
  <c r="M3948" i="6"/>
  <c r="L3948" i="6"/>
  <c r="L3940" i="6"/>
  <c r="M3940" i="6"/>
  <c r="M3932" i="6"/>
  <c r="L3932" i="6"/>
  <c r="M3924" i="6"/>
  <c r="L3924" i="6"/>
  <c r="L3916" i="6"/>
  <c r="M3916" i="6"/>
  <c r="L3908" i="6"/>
  <c r="M3908" i="6"/>
  <c r="L3900" i="6"/>
  <c r="M3900" i="6"/>
  <c r="L3884" i="6"/>
  <c r="M3884" i="6"/>
  <c r="L3876" i="6"/>
  <c r="M3876" i="6"/>
  <c r="M3868" i="6"/>
  <c r="L3868" i="6"/>
  <c r="M3860" i="6"/>
  <c r="L3860" i="6"/>
  <c r="L3836" i="6"/>
  <c r="M3836" i="6"/>
  <c r="M3820" i="6"/>
  <c r="L3820" i="6"/>
  <c r="L3812" i="6"/>
  <c r="M3812" i="6"/>
  <c r="M3804" i="6"/>
  <c r="L3804" i="6"/>
  <c r="L3796" i="6"/>
  <c r="M3796" i="6"/>
  <c r="L3772" i="6"/>
  <c r="M3772" i="6"/>
  <c r="M3764" i="6"/>
  <c r="L3764" i="6"/>
  <c r="M3756" i="6"/>
  <c r="L3756" i="6"/>
  <c r="L3748" i="6"/>
  <c r="M3748" i="6"/>
  <c r="L3740" i="6"/>
  <c r="M3740" i="6"/>
  <c r="M3732" i="6"/>
  <c r="L3732" i="6"/>
  <c r="M3716" i="6"/>
  <c r="L3716" i="6"/>
  <c r="L3708" i="6"/>
  <c r="M3708" i="6"/>
  <c r="L3700" i="6"/>
  <c r="M3700" i="6"/>
  <c r="L3684" i="6"/>
  <c r="M3684" i="6"/>
  <c r="L3660" i="6"/>
  <c r="M3660" i="6"/>
  <c r="L3652" i="6"/>
  <c r="M3652" i="6"/>
  <c r="L3644" i="6"/>
  <c r="M3644" i="6"/>
  <c r="L3628" i="6"/>
  <c r="M3628" i="6"/>
  <c r="L3620" i="6"/>
  <c r="M3620" i="6"/>
  <c r="M3604" i="6"/>
  <c r="L3604" i="6"/>
  <c r="M3596" i="6"/>
  <c r="L3596" i="6"/>
  <c r="L3580" i="6"/>
  <c r="M3580" i="6"/>
  <c r="M3572" i="6"/>
  <c r="L3572" i="6"/>
  <c r="M3564" i="6"/>
  <c r="L3564" i="6"/>
  <c r="L3556" i="6"/>
  <c r="M3556" i="6"/>
  <c r="L3540" i="6"/>
  <c r="M3540" i="6"/>
  <c r="M3524" i="6"/>
  <c r="L3524" i="6"/>
  <c r="L3516" i="6"/>
  <c r="M3516" i="6"/>
  <c r="L3492" i="6"/>
  <c r="M3492" i="6"/>
  <c r="L3484" i="6"/>
  <c r="M3484" i="6"/>
  <c r="M3468" i="6"/>
  <c r="L3468" i="6"/>
  <c r="L3452" i="6"/>
  <c r="M3452" i="6"/>
  <c r="L3444" i="6"/>
  <c r="M3444" i="6"/>
  <c r="M3436" i="6"/>
  <c r="L3436" i="6"/>
  <c r="L3428" i="6"/>
  <c r="M3428" i="6"/>
  <c r="M3420" i="6"/>
  <c r="L3420" i="6"/>
  <c r="L3404" i="6"/>
  <c r="M3404" i="6"/>
  <c r="L3396" i="6"/>
  <c r="M3396" i="6"/>
  <c r="L3388" i="6"/>
  <c r="M3388" i="6"/>
  <c r="M3380" i="6"/>
  <c r="L3380" i="6"/>
  <c r="L3372" i="6"/>
  <c r="M3372" i="6"/>
  <c r="L3364" i="6"/>
  <c r="M3364" i="6"/>
  <c r="M3356" i="6"/>
  <c r="L3356" i="6"/>
  <c r="M3340" i="6"/>
  <c r="L3340" i="6"/>
  <c r="M3332" i="6"/>
  <c r="L3332" i="6"/>
  <c r="L3324" i="6"/>
  <c r="M3324" i="6"/>
  <c r="M3316" i="6"/>
  <c r="L3316" i="6"/>
  <c r="I4901" i="6"/>
  <c r="K4900" i="6"/>
  <c r="J2082" i="6"/>
  <c r="M2082" i="6"/>
  <c r="J2074" i="6"/>
  <c r="M2074" i="6"/>
  <c r="J2066" i="6"/>
  <c r="M2066" i="6"/>
  <c r="J2058" i="6"/>
  <c r="M2058" i="6"/>
  <c r="J2050" i="6"/>
  <c r="M2050" i="6"/>
  <c r="J2042" i="6"/>
  <c r="M2042" i="6"/>
  <c r="J2034" i="6"/>
  <c r="M2034" i="6"/>
  <c r="J2026" i="6"/>
  <c r="M2026" i="6"/>
  <c r="J2018" i="6"/>
  <c r="M2018" i="6"/>
  <c r="J2010" i="6"/>
  <c r="M2010" i="6"/>
  <c r="J2002" i="6"/>
  <c r="M2002" i="6"/>
  <c r="J1994" i="6"/>
  <c r="M1994" i="6"/>
  <c r="J1986" i="6"/>
  <c r="M1986" i="6"/>
  <c r="J1978" i="6"/>
  <c r="M1978" i="6"/>
  <c r="J1970" i="6"/>
  <c r="M1970" i="6"/>
  <c r="J1962" i="6"/>
  <c r="M1962" i="6"/>
  <c r="J1954" i="6"/>
  <c r="M1954" i="6"/>
  <c r="J1946" i="6"/>
  <c r="M1946" i="6"/>
  <c r="J1938" i="6"/>
  <c r="M1938" i="6"/>
  <c r="J1930" i="6"/>
  <c r="M1930" i="6"/>
  <c r="J1922" i="6"/>
  <c r="M1922" i="6"/>
  <c r="J1914" i="6"/>
  <c r="M1914" i="6"/>
  <c r="J1906" i="6"/>
  <c r="M1906" i="6"/>
  <c r="J1898" i="6"/>
  <c r="M1898" i="6"/>
  <c r="J1890" i="6"/>
  <c r="M1890" i="6"/>
  <c r="J1882" i="6"/>
  <c r="M1882" i="6"/>
  <c r="J1874" i="6"/>
  <c r="M1874" i="6"/>
  <c r="J1866" i="6"/>
  <c r="M1866" i="6"/>
  <c r="J1858" i="6"/>
  <c r="M1858" i="6"/>
  <c r="J1850" i="6"/>
  <c r="M1850" i="6"/>
  <c r="J1842" i="6"/>
  <c r="M1842" i="6"/>
  <c r="J1834" i="6"/>
  <c r="M1834" i="6"/>
  <c r="J1826" i="6"/>
  <c r="M1826" i="6"/>
  <c r="J1818" i="6"/>
  <c r="M1818" i="6"/>
  <c r="J1802" i="6"/>
  <c r="M1802" i="6"/>
  <c r="J1578" i="6"/>
  <c r="M1578" i="6"/>
  <c r="J1490" i="6"/>
  <c r="M1490" i="6"/>
  <c r="J346" i="6"/>
  <c r="M346" i="6"/>
  <c r="J234" i="6"/>
  <c r="M234" i="6"/>
  <c r="M226" i="6"/>
  <c r="J226" i="6"/>
  <c r="J218" i="6"/>
  <c r="M218" i="6"/>
  <c r="J210" i="6"/>
  <c r="M210" i="6"/>
  <c r="J202" i="6"/>
  <c r="M202" i="6"/>
  <c r="M194" i="6"/>
  <c r="J194" i="6"/>
  <c r="J2" i="6"/>
  <c r="M2" i="6"/>
  <c r="I4835" i="6"/>
  <c r="J4835" i="6" s="1"/>
  <c r="K4834" i="6"/>
  <c r="I4848" i="6"/>
  <c r="K4847" i="6"/>
  <c r="L3292" i="6"/>
  <c r="L3252" i="6"/>
  <c r="L2868" i="6"/>
  <c r="M4780" i="6"/>
  <c r="L4780" i="6"/>
  <c r="L3164" i="6"/>
  <c r="K4826" i="6"/>
  <c r="I4900" i="6"/>
  <c r="J4900" i="6" s="1"/>
  <c r="K4899" i="6"/>
  <c r="L3300" i="6"/>
  <c r="M3300" i="6"/>
  <c r="L3284" i="6"/>
  <c r="M3284" i="6"/>
  <c r="M3276" i="6"/>
  <c r="L3276" i="6"/>
  <c r="M3268" i="6"/>
  <c r="L3268" i="6"/>
  <c r="L3260" i="6"/>
  <c r="M3260" i="6"/>
  <c r="M3244" i="6"/>
  <c r="L3244" i="6"/>
  <c r="L3236" i="6"/>
  <c r="M3236" i="6"/>
  <c r="L3228" i="6"/>
  <c r="M3228" i="6"/>
  <c r="M3212" i="6"/>
  <c r="L3212" i="6"/>
  <c r="L3196" i="6"/>
  <c r="M3196" i="6"/>
  <c r="L3188" i="6"/>
  <c r="M3188" i="6"/>
  <c r="L3172" i="6"/>
  <c r="M3172" i="6"/>
  <c r="M3156" i="6"/>
  <c r="L3156" i="6"/>
  <c r="L3148" i="6"/>
  <c r="M3148" i="6"/>
  <c r="L3140" i="6"/>
  <c r="M3140" i="6"/>
  <c r="L3132" i="6"/>
  <c r="M3132" i="6"/>
  <c r="M3124" i="6"/>
  <c r="L3124" i="6"/>
  <c r="L3116" i="6"/>
  <c r="M3116" i="6"/>
  <c r="L3108" i="6"/>
  <c r="M3108" i="6"/>
  <c r="M3100" i="6"/>
  <c r="L3100" i="6"/>
  <c r="M3076" i="6"/>
  <c r="L3076" i="6"/>
  <c r="L3068" i="6"/>
  <c r="M3068" i="6"/>
  <c r="M3052" i="6"/>
  <c r="L3052" i="6"/>
  <c r="L3044" i="6"/>
  <c r="M3044" i="6"/>
  <c r="M3036" i="6"/>
  <c r="L3036" i="6"/>
  <c r="L3028" i="6"/>
  <c r="M3028" i="6"/>
  <c r="L3004" i="6"/>
  <c r="M3004" i="6"/>
  <c r="L2980" i="6"/>
  <c r="M2980" i="6"/>
  <c r="L2972" i="6"/>
  <c r="M2972" i="6"/>
  <c r="M2964" i="6"/>
  <c r="L2964" i="6"/>
  <c r="M2956" i="6"/>
  <c r="L2956" i="6"/>
  <c r="L2940" i="6"/>
  <c r="M2940" i="6"/>
  <c r="L2932" i="6"/>
  <c r="M2932" i="6"/>
  <c r="M2924" i="6"/>
  <c r="L2924" i="6"/>
  <c r="L2916" i="6"/>
  <c r="M2916" i="6"/>
  <c r="L2892" i="6"/>
  <c r="M2892" i="6"/>
  <c r="L2884" i="6"/>
  <c r="M2884" i="6"/>
  <c r="L2876" i="6"/>
  <c r="M2876" i="6"/>
  <c r="L2860" i="6"/>
  <c r="M2860" i="6"/>
  <c r="L2852" i="6"/>
  <c r="M2852" i="6"/>
  <c r="M2828" i="6"/>
  <c r="L2828" i="6"/>
  <c r="M2820" i="6"/>
  <c r="L2820" i="6"/>
  <c r="L2812" i="6"/>
  <c r="M2812" i="6"/>
  <c r="M2804" i="6"/>
  <c r="L2804" i="6"/>
  <c r="L2788" i="6"/>
  <c r="M2788" i="6"/>
  <c r="M2780" i="6"/>
  <c r="L2780" i="6"/>
  <c r="L2772" i="6"/>
  <c r="M2772" i="6"/>
  <c r="L2748" i="6"/>
  <c r="M2748" i="6"/>
  <c r="M2732" i="6"/>
  <c r="L2732" i="6"/>
  <c r="L2724" i="6"/>
  <c r="M2724" i="6"/>
  <c r="L2716" i="6"/>
  <c r="M2716" i="6"/>
  <c r="M2708" i="6"/>
  <c r="L2708" i="6"/>
  <c r="L2684" i="6"/>
  <c r="M2684" i="6"/>
  <c r="L2676" i="6"/>
  <c r="M2676" i="6"/>
  <c r="L2660" i="6"/>
  <c r="M2660" i="6"/>
  <c r="L2644" i="6"/>
  <c r="M2644" i="6"/>
  <c r="L2636" i="6"/>
  <c r="M2636" i="6"/>
  <c r="L2628" i="6"/>
  <c r="M2628" i="6"/>
  <c r="L2620" i="6"/>
  <c r="M2620" i="6"/>
  <c r="L2612" i="6"/>
  <c r="M2612" i="6"/>
  <c r="L2604" i="6"/>
  <c r="M2604" i="6"/>
  <c r="L2596" i="6"/>
  <c r="M2596" i="6"/>
  <c r="L2588" i="6"/>
  <c r="M2588" i="6"/>
  <c r="L2580" i="6"/>
  <c r="M2580" i="6"/>
  <c r="L2572" i="6"/>
  <c r="M2572" i="6"/>
  <c r="L2564" i="6"/>
  <c r="M2564" i="6"/>
  <c r="L2556" i="6"/>
  <c r="M2556" i="6"/>
  <c r="L2548" i="6"/>
  <c r="M2548" i="6"/>
  <c r="L2540" i="6"/>
  <c r="M2540" i="6"/>
  <c r="L2532" i="6"/>
  <c r="M2532" i="6"/>
  <c r="L2524" i="6"/>
  <c r="M2524" i="6"/>
  <c r="L2516" i="6"/>
  <c r="M2516" i="6"/>
  <c r="L2508" i="6"/>
  <c r="M2508" i="6"/>
  <c r="L2500" i="6"/>
  <c r="M2500" i="6"/>
  <c r="L2492" i="6"/>
  <c r="M2492" i="6"/>
  <c r="L2484" i="6"/>
  <c r="M2484" i="6"/>
  <c r="L2476" i="6"/>
  <c r="M2476" i="6"/>
  <c r="L2468" i="6"/>
  <c r="M2468" i="6"/>
  <c r="L2460" i="6"/>
  <c r="M2460" i="6"/>
  <c r="L2452" i="6"/>
  <c r="M2452" i="6"/>
  <c r="L2444" i="6"/>
  <c r="M2444" i="6"/>
  <c r="L2436" i="6"/>
  <c r="M2436" i="6"/>
  <c r="L2428" i="6"/>
  <c r="M2428" i="6"/>
  <c r="L2420" i="6"/>
  <c r="M2420" i="6"/>
  <c r="L2412" i="6"/>
  <c r="M2412" i="6"/>
  <c r="L2404" i="6"/>
  <c r="M2404" i="6"/>
  <c r="L2396" i="6"/>
  <c r="M2396" i="6"/>
  <c r="L2388" i="6"/>
  <c r="M2388" i="6"/>
  <c r="L2380" i="6"/>
  <c r="M2380" i="6"/>
  <c r="L2372" i="6"/>
  <c r="M2372" i="6"/>
  <c r="L2364" i="6"/>
  <c r="M2364" i="6"/>
  <c r="L2356" i="6"/>
  <c r="M2356" i="6"/>
  <c r="L2348" i="6"/>
  <c r="M2348" i="6"/>
  <c r="L2340" i="6"/>
  <c r="M2340" i="6"/>
  <c r="L2332" i="6"/>
  <c r="M2332" i="6"/>
  <c r="L2324" i="6"/>
  <c r="M2324" i="6"/>
  <c r="L2316" i="6"/>
  <c r="M2316" i="6"/>
  <c r="L2308" i="6"/>
  <c r="M2308" i="6"/>
  <c r="L2300" i="6"/>
  <c r="M2300" i="6"/>
  <c r="L2292" i="6"/>
  <c r="M2292" i="6"/>
  <c r="L2284" i="6"/>
  <c r="M2284" i="6"/>
  <c r="L2276" i="6"/>
  <c r="M2276" i="6"/>
  <c r="L2268" i="6"/>
  <c r="M2268" i="6"/>
  <c r="L2260" i="6"/>
  <c r="M2260" i="6"/>
  <c r="L2236" i="6"/>
  <c r="M2236" i="6"/>
  <c r="L2196" i="6"/>
  <c r="M2196" i="6"/>
  <c r="L2172" i="6"/>
  <c r="M2172" i="6"/>
  <c r="L2132" i="6"/>
  <c r="M2132" i="6"/>
  <c r="L2108" i="6"/>
  <c r="M2108" i="6"/>
  <c r="L2068" i="6"/>
  <c r="M2068" i="6"/>
  <c r="L2044" i="6"/>
  <c r="M2044" i="6"/>
  <c r="L2004" i="6"/>
  <c r="M2004" i="6"/>
  <c r="L1980" i="6"/>
  <c r="M1980" i="6"/>
  <c r="L1940" i="6"/>
  <c r="M1940" i="6"/>
  <c r="L1916" i="6"/>
  <c r="M1916" i="6"/>
  <c r="L1876" i="6"/>
  <c r="M1876" i="6"/>
  <c r="L1852" i="6"/>
  <c r="M1852" i="6"/>
  <c r="L1788" i="6"/>
  <c r="L1492" i="6"/>
  <c r="M1492" i="6"/>
  <c r="L1340" i="6"/>
  <c r="M1340" i="6"/>
  <c r="L1020" i="6"/>
  <c r="L468" i="6"/>
  <c r="J4828" i="6"/>
  <c r="M4828" i="6"/>
  <c r="I4840" i="6"/>
  <c r="K4839" i="6"/>
  <c r="I4885" i="6"/>
  <c r="K4884" i="6"/>
  <c r="I4892" i="6"/>
  <c r="J4892" i="6" s="1"/>
  <c r="K4891" i="6"/>
  <c r="I4819" i="6"/>
  <c r="K4818" i="6"/>
  <c r="I4903" i="6"/>
  <c r="J4903" i="6" s="1"/>
  <c r="K4902" i="6"/>
  <c r="I4895" i="6"/>
  <c r="J4895" i="6" s="1"/>
  <c r="K4894" i="6"/>
  <c r="I4894" i="6"/>
  <c r="J4894" i="6" s="1"/>
  <c r="I4902" i="6"/>
  <c r="J4902" i="6" s="1"/>
  <c r="I4877" i="6"/>
  <c r="K4876" i="6"/>
  <c r="I4884" i="6"/>
  <c r="J4884" i="6" s="1"/>
  <c r="K4883" i="6"/>
  <c r="K4875" i="6"/>
  <c r="I4876" i="6"/>
  <c r="J4876" i="6" s="1"/>
  <c r="I4868" i="6"/>
  <c r="J4868" i="6" s="1"/>
  <c r="K4867" i="6"/>
  <c r="I4811" i="6"/>
  <c r="K4810" i="6"/>
  <c r="I4803" i="6"/>
  <c r="K4802" i="6"/>
  <c r="I4795" i="6"/>
  <c r="K4794" i="6"/>
  <c r="I4824" i="6"/>
  <c r="K4823" i="6"/>
  <c r="I4816" i="6"/>
  <c r="K4815" i="6"/>
  <c r="I4807" i="6"/>
  <c r="J4807" i="6" s="1"/>
  <c r="I4808" i="6"/>
  <c r="K4807" i="6"/>
  <c r="I4887" i="6"/>
  <c r="J4887" i="6" s="1"/>
  <c r="I4886" i="6"/>
  <c r="J4886" i="6" s="1"/>
  <c r="K4886" i="6"/>
  <c r="I4879" i="6"/>
  <c r="J4879" i="6" s="1"/>
  <c r="I4878" i="6"/>
  <c r="J4878" i="6" s="1"/>
  <c r="K4878" i="6"/>
  <c r="I4860" i="6"/>
  <c r="J4860" i="6" s="1"/>
  <c r="K4859" i="6"/>
  <c r="I4852" i="6"/>
  <c r="K4851" i="6"/>
  <c r="K4786" i="6"/>
  <c r="K4778" i="6"/>
  <c r="I4799" i="6"/>
  <c r="I4800" i="6"/>
  <c r="I4791" i="6"/>
  <c r="I4792" i="6"/>
  <c r="I4871" i="6"/>
  <c r="J4871" i="6" s="1"/>
  <c r="K4870" i="6"/>
  <c r="I4844" i="6"/>
  <c r="J4844" i="6" s="1"/>
  <c r="K4843" i="6"/>
  <c r="I4783" i="6"/>
  <c r="I4784" i="6"/>
  <c r="I4863" i="6"/>
  <c r="J4863" i="6" s="1"/>
  <c r="K4862" i="6"/>
  <c r="I4836" i="6"/>
  <c r="J4836" i="6" s="1"/>
  <c r="K4835" i="6"/>
  <c r="I4855" i="6"/>
  <c r="J4855" i="6" s="1"/>
  <c r="I4854" i="6"/>
  <c r="J4854" i="6" s="1"/>
  <c r="I4847" i="6"/>
  <c r="J4847" i="6" s="1"/>
  <c r="I4839" i="6"/>
  <c r="J4839" i="6" s="1"/>
  <c r="K4854" i="6"/>
  <c r="K4846" i="6"/>
  <c r="I4767" i="6"/>
  <c r="I4768" i="6"/>
  <c r="I4831" i="6"/>
  <c r="I4759" i="6"/>
  <c r="I4760" i="6"/>
  <c r="I4823" i="6"/>
  <c r="J4823" i="6" s="1"/>
  <c r="I4830" i="6"/>
  <c r="I4752" i="6"/>
  <c r="I4815" i="6"/>
  <c r="J4815" i="6" s="1"/>
  <c r="F32" i="5"/>
  <c r="G32" i="5" s="1"/>
  <c r="H32" i="5" s="1"/>
  <c r="I32" i="5" s="1"/>
  <c r="J32" i="5" s="1"/>
  <c r="K32" i="5" s="1"/>
  <c r="L32" i="5" s="1"/>
  <c r="M32" i="5" s="1"/>
  <c r="N32" i="5" s="1"/>
  <c r="M4773" i="6" l="1"/>
  <c r="M4634" i="6"/>
  <c r="M4528" i="6"/>
  <c r="M4496" i="6"/>
  <c r="M4485" i="6"/>
  <c r="M4596" i="6"/>
  <c r="M4399" i="6"/>
  <c r="M4692" i="6"/>
  <c r="I345" i="6"/>
  <c r="K344" i="6"/>
  <c r="L344" i="6" s="1"/>
  <c r="M4640" i="6"/>
  <c r="J4720" i="6"/>
  <c r="M4549" i="6"/>
  <c r="I401" i="6"/>
  <c r="M4568" i="6"/>
  <c r="M88" i="6"/>
  <c r="M4636" i="6"/>
  <c r="M4608" i="6"/>
  <c r="M4624" i="6"/>
  <c r="M4648" i="6"/>
  <c r="M4725" i="6"/>
  <c r="J4820" i="6"/>
  <c r="M4820" i="6"/>
  <c r="M4662" i="6"/>
  <c r="M4688" i="6"/>
  <c r="J4688" i="6"/>
  <c r="M4670" i="6"/>
  <c r="J4670" i="6"/>
  <c r="M4716" i="6"/>
  <c r="I224" i="6"/>
  <c r="J224" i="6" s="1"/>
  <c r="K224" i="6"/>
  <c r="I296" i="6"/>
  <c r="J296" i="6" s="1"/>
  <c r="K296" i="6"/>
  <c r="I368" i="6"/>
  <c r="J368" i="6" s="1"/>
  <c r="K368" i="6"/>
  <c r="I440" i="6"/>
  <c r="J440" i="6" s="1"/>
  <c r="K440" i="6"/>
  <c r="I504" i="6"/>
  <c r="J504" i="6" s="1"/>
  <c r="K504" i="6"/>
  <c r="K568" i="6"/>
  <c r="I568" i="6"/>
  <c r="J568" i="6" s="1"/>
  <c r="I632" i="6"/>
  <c r="J632" i="6" s="1"/>
  <c r="K632" i="6"/>
  <c r="I696" i="6"/>
  <c r="J696" i="6" s="1"/>
  <c r="K696" i="6"/>
  <c r="I760" i="6"/>
  <c r="J760" i="6" s="1"/>
  <c r="K760" i="6"/>
  <c r="I824" i="6"/>
  <c r="J824" i="6" s="1"/>
  <c r="K824" i="6"/>
  <c r="I888" i="6"/>
  <c r="J888" i="6" s="1"/>
  <c r="K888" i="6"/>
  <c r="K13" i="6"/>
  <c r="I13" i="6"/>
  <c r="J13" i="6" s="1"/>
  <c r="I29" i="6"/>
  <c r="J29" i="6" s="1"/>
  <c r="K29" i="6"/>
  <c r="I38" i="6"/>
  <c r="J38" i="6" s="1"/>
  <c r="K38" i="6"/>
  <c r="I46" i="6"/>
  <c r="J46" i="6" s="1"/>
  <c r="K46" i="6"/>
  <c r="I54" i="6"/>
  <c r="J54" i="6" s="1"/>
  <c r="K54" i="6"/>
  <c r="I63" i="6"/>
  <c r="J63" i="6" s="1"/>
  <c r="K63" i="6"/>
  <c r="K92" i="6"/>
  <c r="I92" i="6"/>
  <c r="J92" i="6" s="1"/>
  <c r="I101" i="6"/>
  <c r="J101" i="6" s="1"/>
  <c r="K101" i="6"/>
  <c r="I109" i="6"/>
  <c r="J109" i="6" s="1"/>
  <c r="K109" i="6"/>
  <c r="I117" i="6"/>
  <c r="J117" i="6" s="1"/>
  <c r="K117" i="6"/>
  <c r="I143" i="6"/>
  <c r="J143" i="6" s="1"/>
  <c r="K143" i="6"/>
  <c r="I165" i="6"/>
  <c r="J165" i="6" s="1"/>
  <c r="K165" i="6"/>
  <c r="K171" i="6"/>
  <c r="I171" i="6"/>
  <c r="J171" i="6" s="1"/>
  <c r="K189" i="6"/>
  <c r="I189" i="6"/>
  <c r="J189" i="6" s="1"/>
  <c r="I197" i="6"/>
  <c r="J197" i="6" s="1"/>
  <c r="K197" i="6"/>
  <c r="I205" i="6"/>
  <c r="J205" i="6" s="1"/>
  <c r="K205" i="6"/>
  <c r="I212" i="6"/>
  <c r="J212" i="6" s="1"/>
  <c r="K212" i="6"/>
  <c r="I227" i="6"/>
  <c r="J227" i="6" s="1"/>
  <c r="K227" i="6"/>
  <c r="I249" i="6"/>
  <c r="J249" i="6" s="1"/>
  <c r="K249" i="6"/>
  <c r="I239" i="6"/>
  <c r="J239" i="6" s="1"/>
  <c r="K239" i="6"/>
  <c r="I259" i="6"/>
  <c r="J259" i="6" s="1"/>
  <c r="K259" i="6"/>
  <c r="I274" i="6"/>
  <c r="J274" i="6" s="1"/>
  <c r="K274" i="6"/>
  <c r="I278" i="6"/>
  <c r="J278" i="6" s="1"/>
  <c r="K278" i="6"/>
  <c r="I284" i="6"/>
  <c r="J284" i="6" s="1"/>
  <c r="K284" i="6"/>
  <c r="I303" i="6"/>
  <c r="J303" i="6" s="1"/>
  <c r="K303" i="6"/>
  <c r="I307" i="6"/>
  <c r="J307" i="6" s="1"/>
  <c r="K307" i="6"/>
  <c r="I317" i="6"/>
  <c r="J317" i="6" s="1"/>
  <c r="K317" i="6"/>
  <c r="I335" i="6"/>
  <c r="J335" i="6" s="1"/>
  <c r="K335" i="6"/>
  <c r="I343" i="6"/>
  <c r="J343" i="6" s="1"/>
  <c r="I344" i="6"/>
  <c r="K343" i="6"/>
  <c r="I363" i="6"/>
  <c r="J363" i="6" s="1"/>
  <c r="K363" i="6"/>
  <c r="I365" i="6"/>
  <c r="J365" i="6" s="1"/>
  <c r="K365" i="6"/>
  <c r="K371" i="6"/>
  <c r="I371" i="6"/>
  <c r="J371" i="6" s="1"/>
  <c r="I394" i="6"/>
  <c r="J394" i="6" s="1"/>
  <c r="K394" i="6"/>
  <c r="I398" i="6"/>
  <c r="J398" i="6" s="1"/>
  <c r="K398" i="6"/>
  <c r="I410" i="6"/>
  <c r="J410" i="6" s="1"/>
  <c r="K410" i="6"/>
  <c r="I414" i="6"/>
  <c r="J414" i="6" s="1"/>
  <c r="K414" i="6"/>
  <c r="I439" i="6"/>
  <c r="J439" i="6" s="1"/>
  <c r="K439" i="6"/>
  <c r="K445" i="6"/>
  <c r="I445" i="6"/>
  <c r="J445" i="6" s="1"/>
  <c r="I453" i="6"/>
  <c r="J453" i="6" s="1"/>
  <c r="K453" i="6"/>
  <c r="I460" i="6"/>
  <c r="J460" i="6" s="1"/>
  <c r="K460" i="6"/>
  <c r="I475" i="6"/>
  <c r="J475" i="6" s="1"/>
  <c r="K475" i="6"/>
  <c r="I490" i="6"/>
  <c r="J490" i="6" s="1"/>
  <c r="K490" i="6"/>
  <c r="I497" i="6"/>
  <c r="J497" i="6" s="1"/>
  <c r="K497" i="6"/>
  <c r="I511" i="6"/>
  <c r="J511" i="6" s="1"/>
  <c r="K511" i="6"/>
  <c r="I518" i="6"/>
  <c r="J518" i="6" s="1"/>
  <c r="K518" i="6"/>
  <c r="I525" i="6"/>
  <c r="J525" i="6" s="1"/>
  <c r="K525" i="6"/>
  <c r="I540" i="6"/>
  <c r="J540" i="6" s="1"/>
  <c r="I541" i="6"/>
  <c r="K540" i="6"/>
  <c r="I565" i="6"/>
  <c r="J565" i="6" s="1"/>
  <c r="K565" i="6"/>
  <c r="I561" i="6"/>
  <c r="J561" i="6" s="1"/>
  <c r="K561" i="6"/>
  <c r="I583" i="6"/>
  <c r="J583" i="6" s="1"/>
  <c r="K583" i="6"/>
  <c r="I589" i="6"/>
  <c r="J589" i="6" s="1"/>
  <c r="K589" i="6"/>
  <c r="K603" i="6"/>
  <c r="I603" i="6"/>
  <c r="J603" i="6" s="1"/>
  <c r="I615" i="6"/>
  <c r="J615" i="6" s="1"/>
  <c r="K615" i="6"/>
  <c r="I628" i="6"/>
  <c r="J628" i="6" s="1"/>
  <c r="K628" i="6"/>
  <c r="I637" i="6"/>
  <c r="J637" i="6" s="1"/>
  <c r="K637" i="6"/>
  <c r="I657" i="6"/>
  <c r="J657" i="6" s="1"/>
  <c r="K657" i="6"/>
  <c r="I662" i="6"/>
  <c r="J662" i="6" s="1"/>
  <c r="K662" i="6"/>
  <c r="I675" i="6"/>
  <c r="J675" i="6" s="1"/>
  <c r="K675" i="6"/>
  <c r="I689" i="6"/>
  <c r="J689" i="6" s="1"/>
  <c r="K689" i="6"/>
  <c r="K701" i="6"/>
  <c r="I701" i="6"/>
  <c r="J701" i="6" s="1"/>
  <c r="I707" i="6"/>
  <c r="J707" i="6" s="1"/>
  <c r="K707" i="6"/>
  <c r="I729" i="6"/>
  <c r="J729" i="6" s="1"/>
  <c r="K729" i="6"/>
  <c r="I734" i="6"/>
  <c r="J734" i="6" s="1"/>
  <c r="K734" i="6"/>
  <c r="I747" i="6"/>
  <c r="J747" i="6" s="1"/>
  <c r="K747" i="6"/>
  <c r="I767" i="6"/>
  <c r="J767" i="6" s="1"/>
  <c r="K767" i="6"/>
  <c r="I773" i="6"/>
  <c r="J773" i="6" s="1"/>
  <c r="K773" i="6"/>
  <c r="I801" i="6"/>
  <c r="J801" i="6" s="1"/>
  <c r="K801" i="6"/>
  <c r="I809" i="6"/>
  <c r="J809" i="6" s="1"/>
  <c r="K809" i="6"/>
  <c r="I819" i="6"/>
  <c r="J819" i="6" s="1"/>
  <c r="K819" i="6"/>
  <c r="I837" i="6"/>
  <c r="J837" i="6" s="1"/>
  <c r="K837" i="6"/>
  <c r="I858" i="6"/>
  <c r="J858" i="6" s="1"/>
  <c r="K858" i="6"/>
  <c r="K862" i="6"/>
  <c r="I862" i="6"/>
  <c r="J862" i="6" s="1"/>
  <c r="I873" i="6"/>
  <c r="J873" i="6" s="1"/>
  <c r="K873" i="6"/>
  <c r="K903" i="6"/>
  <c r="I903" i="6"/>
  <c r="J903" i="6" s="1"/>
  <c r="I922" i="6"/>
  <c r="J922" i="6" s="1"/>
  <c r="K922" i="6"/>
  <c r="K938" i="6"/>
  <c r="I938" i="6"/>
  <c r="J938" i="6" s="1"/>
  <c r="I958" i="6"/>
  <c r="J958" i="6" s="1"/>
  <c r="K958" i="6"/>
  <c r="I977" i="6"/>
  <c r="J977" i="6" s="1"/>
  <c r="K977" i="6"/>
  <c r="I993" i="6"/>
  <c r="J993" i="6" s="1"/>
  <c r="K993" i="6"/>
  <c r="I928" i="6"/>
  <c r="J928" i="6" s="1"/>
  <c r="K928" i="6"/>
  <c r="I992" i="6"/>
  <c r="J992" i="6" s="1"/>
  <c r="K992" i="6"/>
  <c r="K1056" i="6"/>
  <c r="I1056" i="6"/>
  <c r="J1056" i="6" s="1"/>
  <c r="K1120" i="6"/>
  <c r="I1120" i="6"/>
  <c r="J1120" i="6" s="1"/>
  <c r="I1184" i="6"/>
  <c r="J1184" i="6" s="1"/>
  <c r="K1184" i="6"/>
  <c r="I1248" i="6"/>
  <c r="J1248" i="6" s="1"/>
  <c r="K1248" i="6"/>
  <c r="I1312" i="6"/>
  <c r="J1312" i="6" s="1"/>
  <c r="K1312" i="6"/>
  <c r="I1188" i="6"/>
  <c r="J1188" i="6" s="1"/>
  <c r="K1188" i="6"/>
  <c r="I1069" i="6"/>
  <c r="J1069" i="6" s="1"/>
  <c r="K1069" i="6"/>
  <c r="I613" i="6"/>
  <c r="J613" i="6" s="1"/>
  <c r="K613" i="6"/>
  <c r="I1097" i="6"/>
  <c r="J1097" i="6" s="1"/>
  <c r="K1097" i="6"/>
  <c r="I1352" i="6"/>
  <c r="J1352" i="6" s="1"/>
  <c r="K1352" i="6"/>
  <c r="I1416" i="6"/>
  <c r="J1416" i="6" s="1"/>
  <c r="K1416" i="6"/>
  <c r="I1480" i="6"/>
  <c r="J1480" i="6" s="1"/>
  <c r="K1480" i="6"/>
  <c r="I1552" i="6"/>
  <c r="J1552" i="6" s="1"/>
  <c r="K1552" i="6"/>
  <c r="I179" i="6"/>
  <c r="J179" i="6" s="1"/>
  <c r="K179" i="6"/>
  <c r="I386" i="6"/>
  <c r="J386" i="6" s="1"/>
  <c r="K386" i="6"/>
  <c r="I486" i="6"/>
  <c r="J486" i="6" s="1"/>
  <c r="K486" i="6"/>
  <c r="K559" i="6"/>
  <c r="I559" i="6"/>
  <c r="J559" i="6" s="1"/>
  <c r="I605" i="6"/>
  <c r="J605" i="6" s="1"/>
  <c r="K605" i="6"/>
  <c r="I650" i="6"/>
  <c r="J650" i="6" s="1"/>
  <c r="K650" i="6"/>
  <c r="I686" i="6"/>
  <c r="J686" i="6" s="1"/>
  <c r="K686" i="6"/>
  <c r="I733" i="6"/>
  <c r="J733" i="6" s="1"/>
  <c r="K733" i="6"/>
  <c r="I769" i="6"/>
  <c r="J769" i="6" s="1"/>
  <c r="K769" i="6"/>
  <c r="I786" i="6"/>
  <c r="J786" i="6" s="1"/>
  <c r="K786" i="6"/>
  <c r="I834" i="6"/>
  <c r="J834" i="6" s="1"/>
  <c r="K834" i="6"/>
  <c r="I861" i="6"/>
  <c r="J861" i="6" s="1"/>
  <c r="K861" i="6"/>
  <c r="I886" i="6"/>
  <c r="J886" i="6" s="1"/>
  <c r="K886" i="6"/>
  <c r="I914" i="6"/>
  <c r="J914" i="6" s="1"/>
  <c r="K914" i="6"/>
  <c r="I923" i="6"/>
  <c r="J923" i="6" s="1"/>
  <c r="K923" i="6"/>
  <c r="I951" i="6"/>
  <c r="J951" i="6" s="1"/>
  <c r="K951" i="6"/>
  <c r="I963" i="6"/>
  <c r="J963" i="6" s="1"/>
  <c r="K963" i="6"/>
  <c r="I990" i="6"/>
  <c r="J990" i="6" s="1"/>
  <c r="K990" i="6"/>
  <c r="I1010" i="6"/>
  <c r="J1010" i="6" s="1"/>
  <c r="K1010" i="6"/>
  <c r="I1018" i="6"/>
  <c r="J1018" i="6" s="1"/>
  <c r="K1018" i="6"/>
  <c r="I1038" i="6"/>
  <c r="J1038" i="6" s="1"/>
  <c r="K1038" i="6"/>
  <c r="I1034" i="6"/>
  <c r="J1034" i="6" s="1"/>
  <c r="K1034" i="6"/>
  <c r="I1043" i="6"/>
  <c r="J1043" i="6" s="1"/>
  <c r="K1043" i="6"/>
  <c r="I1066" i="6"/>
  <c r="J1066" i="6" s="1"/>
  <c r="K1066" i="6"/>
  <c r="I1073" i="6"/>
  <c r="J1073" i="6" s="1"/>
  <c r="K1073" i="6"/>
  <c r="I1079" i="6"/>
  <c r="J1079" i="6" s="1"/>
  <c r="K1079" i="6"/>
  <c r="I1094" i="6"/>
  <c r="J1094" i="6" s="1"/>
  <c r="K1094" i="6"/>
  <c r="I1101" i="6"/>
  <c r="J1101" i="6" s="1"/>
  <c r="K1101" i="6"/>
  <c r="I1122" i="6"/>
  <c r="J1122" i="6" s="1"/>
  <c r="K1122" i="6"/>
  <c r="I1118" i="6"/>
  <c r="J1118" i="6" s="1"/>
  <c r="K1118" i="6"/>
  <c r="I1137" i="6"/>
  <c r="J1137" i="6" s="1"/>
  <c r="K1137" i="6"/>
  <c r="I1143" i="6"/>
  <c r="J1143" i="6" s="1"/>
  <c r="K1143" i="6"/>
  <c r="K1158" i="6"/>
  <c r="I1158" i="6"/>
  <c r="J1158" i="6" s="1"/>
  <c r="I1165" i="6"/>
  <c r="J1165" i="6" s="1"/>
  <c r="K1165" i="6"/>
  <c r="I1172" i="6"/>
  <c r="J1172" i="6" s="1"/>
  <c r="K1172" i="6"/>
  <c r="I1187" i="6"/>
  <c r="J1187" i="6" s="1"/>
  <c r="K1187" i="6"/>
  <c r="I1202" i="6"/>
  <c r="J1202" i="6" s="1"/>
  <c r="K1202" i="6"/>
  <c r="I1209" i="6"/>
  <c r="J1209" i="6" s="1"/>
  <c r="K1209" i="6"/>
  <c r="I1223" i="6"/>
  <c r="J1223" i="6" s="1"/>
  <c r="K1223" i="6"/>
  <c r="I1230" i="6"/>
  <c r="J1230" i="6" s="1"/>
  <c r="K1230" i="6"/>
  <c r="I1737" i="6"/>
  <c r="J1737" i="6" s="1"/>
  <c r="K1737" i="6"/>
  <c r="I1646" i="6"/>
  <c r="J1646" i="6" s="1"/>
  <c r="K1646" i="6"/>
  <c r="I1396" i="6"/>
  <c r="J1396" i="6" s="1"/>
  <c r="K1396" i="6"/>
  <c r="I1780" i="6"/>
  <c r="J1780" i="6" s="1"/>
  <c r="K1780" i="6"/>
  <c r="I1421" i="6"/>
  <c r="J1421" i="6" s="1"/>
  <c r="K1421" i="6"/>
  <c r="I1298" i="6"/>
  <c r="J1298" i="6" s="1"/>
  <c r="K1298" i="6"/>
  <c r="K1784" i="6"/>
  <c r="I1784" i="6"/>
  <c r="J1784" i="6" s="1"/>
  <c r="I1729" i="6"/>
  <c r="J1729" i="6" s="1"/>
  <c r="K1729" i="6"/>
  <c r="I1236" i="6"/>
  <c r="J1236" i="6" s="1"/>
  <c r="K1236" i="6"/>
  <c r="I1244" i="6"/>
  <c r="J1244" i="6" s="1"/>
  <c r="K1244" i="6"/>
  <c r="I1270" i="6"/>
  <c r="J1270" i="6" s="1"/>
  <c r="K1270" i="6"/>
  <c r="I1274" i="6"/>
  <c r="J1274" i="6" s="1"/>
  <c r="K1274" i="6"/>
  <c r="I1278" i="6"/>
  <c r="J1278" i="6" s="1"/>
  <c r="K1278" i="6"/>
  <c r="I1295" i="6"/>
  <c r="J1295" i="6" s="1"/>
  <c r="K1295" i="6"/>
  <c r="I1301" i="6"/>
  <c r="J1301" i="6" s="1"/>
  <c r="K1301" i="6"/>
  <c r="K1309" i="6"/>
  <c r="I1309" i="6"/>
  <c r="J1309" i="6" s="1"/>
  <c r="I1317" i="6"/>
  <c r="J1317" i="6" s="1"/>
  <c r="K1317" i="6"/>
  <c r="K1326" i="6"/>
  <c r="I1326" i="6"/>
  <c r="J1326" i="6" s="1"/>
  <c r="I1335" i="6"/>
  <c r="J1335" i="6" s="1"/>
  <c r="K1335" i="6"/>
  <c r="K1358" i="6"/>
  <c r="I1358" i="6"/>
  <c r="J1358" i="6" s="1"/>
  <c r="I1354" i="6"/>
  <c r="J1354" i="6" s="1"/>
  <c r="K1354" i="6"/>
  <c r="I1363" i="6"/>
  <c r="J1363" i="6" s="1"/>
  <c r="K1363" i="6"/>
  <c r="I1380" i="6"/>
  <c r="J1380" i="6" s="1"/>
  <c r="K1380" i="6"/>
  <c r="I1387" i="6"/>
  <c r="J1387" i="6" s="1"/>
  <c r="K1387" i="6"/>
  <c r="I1402" i="6"/>
  <c r="J1402" i="6" s="1"/>
  <c r="K1402" i="6"/>
  <c r="I1409" i="6"/>
  <c r="J1409" i="6" s="1"/>
  <c r="K1409" i="6"/>
  <c r="I1423" i="6"/>
  <c r="J1423" i="6" s="1"/>
  <c r="K1423" i="6"/>
  <c r="K1425" i="6"/>
  <c r="I1425" i="6"/>
  <c r="J1425" i="6" s="1"/>
  <c r="I1436" i="6"/>
  <c r="J1436" i="6" s="1"/>
  <c r="K1436" i="6"/>
  <c r="I1444" i="6"/>
  <c r="J1444" i="6" s="1"/>
  <c r="K1444" i="6"/>
  <c r="I1451" i="6"/>
  <c r="J1451" i="6" s="1"/>
  <c r="K1451" i="6"/>
  <c r="I1473" i="6"/>
  <c r="J1473" i="6" s="1"/>
  <c r="K1473" i="6"/>
  <c r="K1479" i="6"/>
  <c r="I1479" i="6"/>
  <c r="J1479" i="6" s="1"/>
  <c r="I1484" i="6"/>
  <c r="J1484" i="6" s="1"/>
  <c r="K1484" i="6"/>
  <c r="I1511" i="6"/>
  <c r="J1511" i="6" s="1"/>
  <c r="K1511" i="6"/>
  <c r="I1519" i="6"/>
  <c r="J1519" i="6" s="1"/>
  <c r="K1519" i="6"/>
  <c r="I1527" i="6"/>
  <c r="J1527" i="6" s="1"/>
  <c r="K1527" i="6"/>
  <c r="I1537" i="6"/>
  <c r="J1537" i="6" s="1"/>
  <c r="K1537" i="6"/>
  <c r="K1540" i="6"/>
  <c r="I1540" i="6"/>
  <c r="J1540" i="6" s="1"/>
  <c r="I1547" i="6"/>
  <c r="J1547" i="6" s="1"/>
  <c r="K1547" i="6"/>
  <c r="I1566" i="6"/>
  <c r="J1566" i="6" s="1"/>
  <c r="K1566" i="6"/>
  <c r="K1571" i="6"/>
  <c r="I1571" i="6"/>
  <c r="J1571" i="6" s="1"/>
  <c r="I1602" i="6"/>
  <c r="J1602" i="6" s="1"/>
  <c r="K1602" i="6"/>
  <c r="I1589" i="6"/>
  <c r="J1589" i="6" s="1"/>
  <c r="K1589" i="6"/>
  <c r="K1613" i="6"/>
  <c r="I1613" i="6"/>
  <c r="J1613" i="6" s="1"/>
  <c r="I1620" i="6"/>
  <c r="J1620" i="6" s="1"/>
  <c r="K1620" i="6"/>
  <c r="I1626" i="6"/>
  <c r="J1626" i="6" s="1"/>
  <c r="K1626" i="6"/>
  <c r="I1634" i="6"/>
  <c r="J1634" i="6" s="1"/>
  <c r="K1634" i="6"/>
  <c r="I1649" i="6"/>
  <c r="J1649" i="6" s="1"/>
  <c r="K1649" i="6"/>
  <c r="K1656" i="6"/>
  <c r="I1656" i="6"/>
  <c r="J1656" i="6" s="1"/>
  <c r="I1663" i="6"/>
  <c r="J1663" i="6" s="1"/>
  <c r="K1663" i="6"/>
  <c r="I1676" i="6"/>
  <c r="J1676" i="6" s="1"/>
  <c r="K1676" i="6"/>
  <c r="I1690" i="6"/>
  <c r="J1690" i="6" s="1"/>
  <c r="K1690" i="6"/>
  <c r="I1695" i="6"/>
  <c r="J1695" i="6" s="1"/>
  <c r="K1695" i="6"/>
  <c r="I1708" i="6"/>
  <c r="J1708" i="6" s="1"/>
  <c r="K1708" i="6"/>
  <c r="K1722" i="6"/>
  <c r="I1722" i="6"/>
  <c r="J1722" i="6" s="1"/>
  <c r="I1732" i="6"/>
  <c r="J1732" i="6" s="1"/>
  <c r="K1732" i="6"/>
  <c r="I1727" i="6"/>
  <c r="J1727" i="6" s="1"/>
  <c r="K1727" i="6"/>
  <c r="I1755" i="6"/>
  <c r="J1755" i="6" s="1"/>
  <c r="K1755" i="6"/>
  <c r="I1771" i="6"/>
  <c r="J1771" i="6" s="1"/>
  <c r="I1772" i="6"/>
  <c r="K1771" i="6"/>
  <c r="I1787" i="6"/>
  <c r="J1787" i="6" s="1"/>
  <c r="I1788" i="6"/>
  <c r="K1787" i="6"/>
  <c r="I1813" i="6"/>
  <c r="J1813" i="6" s="1"/>
  <c r="I1814" i="6"/>
  <c r="K1813" i="6"/>
  <c r="M4650" i="6"/>
  <c r="M4658" i="6"/>
  <c r="I240" i="6"/>
  <c r="J240" i="6" s="1"/>
  <c r="K240" i="6"/>
  <c r="I304" i="6"/>
  <c r="J304" i="6" s="1"/>
  <c r="K304" i="6"/>
  <c r="I376" i="6"/>
  <c r="J376" i="6" s="1"/>
  <c r="K376" i="6"/>
  <c r="I448" i="6"/>
  <c r="J448" i="6" s="1"/>
  <c r="K448" i="6"/>
  <c r="I512" i="6"/>
  <c r="J512" i="6" s="1"/>
  <c r="K512" i="6"/>
  <c r="I576" i="6"/>
  <c r="J576" i="6" s="1"/>
  <c r="K576" i="6"/>
  <c r="K640" i="6"/>
  <c r="I640" i="6"/>
  <c r="J640" i="6" s="1"/>
  <c r="I704" i="6"/>
  <c r="J704" i="6" s="1"/>
  <c r="K704" i="6"/>
  <c r="K768" i="6"/>
  <c r="I768" i="6"/>
  <c r="J768" i="6" s="1"/>
  <c r="I832" i="6"/>
  <c r="J832" i="6" s="1"/>
  <c r="K832" i="6"/>
  <c r="I896" i="6"/>
  <c r="J896" i="6" s="1"/>
  <c r="K896" i="6"/>
  <c r="I22" i="6"/>
  <c r="J22" i="6" s="1"/>
  <c r="K22" i="6"/>
  <c r="I28" i="6"/>
  <c r="J28" i="6" s="1"/>
  <c r="K28" i="6"/>
  <c r="I37" i="6"/>
  <c r="J37" i="6" s="1"/>
  <c r="K37" i="6"/>
  <c r="I45" i="6"/>
  <c r="J45" i="6" s="1"/>
  <c r="K45" i="6"/>
  <c r="I53" i="6"/>
  <c r="J53" i="6" s="1"/>
  <c r="K53" i="6"/>
  <c r="I62" i="6"/>
  <c r="J62" i="6" s="1"/>
  <c r="K62" i="6"/>
  <c r="I83" i="6"/>
  <c r="J83" i="6" s="1"/>
  <c r="K83" i="6"/>
  <c r="I91" i="6"/>
  <c r="J91" i="6" s="1"/>
  <c r="K91" i="6"/>
  <c r="I100" i="6"/>
  <c r="J100" i="6" s="1"/>
  <c r="K100" i="6"/>
  <c r="I108" i="6"/>
  <c r="J108" i="6" s="1"/>
  <c r="K108" i="6"/>
  <c r="I116" i="6"/>
  <c r="J116" i="6" s="1"/>
  <c r="K116" i="6"/>
  <c r="I135" i="6"/>
  <c r="J135" i="6" s="1"/>
  <c r="K135" i="6"/>
  <c r="K142" i="6"/>
  <c r="I142" i="6"/>
  <c r="J142" i="6" s="1"/>
  <c r="I150" i="6"/>
  <c r="J150" i="6" s="1"/>
  <c r="K150" i="6"/>
  <c r="I155" i="6"/>
  <c r="J155" i="6" s="1"/>
  <c r="K155" i="6"/>
  <c r="I158" i="6"/>
  <c r="J158" i="6" s="1"/>
  <c r="K158" i="6"/>
  <c r="I188" i="6"/>
  <c r="J188" i="6" s="1"/>
  <c r="K188" i="6"/>
  <c r="I196" i="6"/>
  <c r="J196" i="6" s="1"/>
  <c r="K196" i="6"/>
  <c r="I204" i="6"/>
  <c r="J204" i="6" s="1"/>
  <c r="K204" i="6"/>
  <c r="K211" i="6"/>
  <c r="I211" i="6"/>
  <c r="J211" i="6" s="1"/>
  <c r="K225" i="6"/>
  <c r="I225" i="6"/>
  <c r="J225" i="6" s="1"/>
  <c r="I243" i="6"/>
  <c r="J243" i="6" s="1"/>
  <c r="K243" i="6"/>
  <c r="I254" i="6"/>
  <c r="J254" i="6" s="1"/>
  <c r="K254" i="6"/>
  <c r="I266" i="6"/>
  <c r="J266" i="6" s="1"/>
  <c r="K266" i="6"/>
  <c r="I270" i="6"/>
  <c r="J270" i="6" s="1"/>
  <c r="K270" i="6"/>
  <c r="I277" i="6"/>
  <c r="J277" i="6" s="1"/>
  <c r="K277" i="6"/>
  <c r="I291" i="6"/>
  <c r="J291" i="6" s="1"/>
  <c r="K291" i="6"/>
  <c r="I299" i="6"/>
  <c r="J299" i="6" s="1"/>
  <c r="K299" i="6"/>
  <c r="I310" i="6"/>
  <c r="J310" i="6" s="1"/>
  <c r="K310" i="6"/>
  <c r="I316" i="6"/>
  <c r="J316" i="6" s="1"/>
  <c r="K316" i="6"/>
  <c r="K331" i="6"/>
  <c r="I331" i="6"/>
  <c r="J331" i="6" s="1"/>
  <c r="I339" i="6"/>
  <c r="J339" i="6" s="1"/>
  <c r="K339" i="6"/>
  <c r="I354" i="6"/>
  <c r="J354" i="6" s="1"/>
  <c r="K354" i="6"/>
  <c r="I364" i="6"/>
  <c r="J364" i="6" s="1"/>
  <c r="K364" i="6"/>
  <c r="I379" i="6"/>
  <c r="J379" i="6" s="1"/>
  <c r="K379" i="6"/>
  <c r="I393" i="6"/>
  <c r="J393" i="6" s="1"/>
  <c r="K393" i="6"/>
  <c r="I397" i="6"/>
  <c r="J397" i="6" s="1"/>
  <c r="K397" i="6"/>
  <c r="I418" i="6"/>
  <c r="J418" i="6" s="1"/>
  <c r="K418" i="6"/>
  <c r="I430" i="6"/>
  <c r="J430" i="6" s="1"/>
  <c r="K430" i="6"/>
  <c r="I438" i="6"/>
  <c r="J438" i="6" s="1"/>
  <c r="K438" i="6"/>
  <c r="I444" i="6"/>
  <c r="J444" i="6" s="1"/>
  <c r="K444" i="6"/>
  <c r="I452" i="6"/>
  <c r="J452" i="6" s="1"/>
  <c r="K452" i="6"/>
  <c r="I468" i="6"/>
  <c r="I467" i="6"/>
  <c r="J467" i="6" s="1"/>
  <c r="K467" i="6"/>
  <c r="I482" i="6"/>
  <c r="J482" i="6" s="1"/>
  <c r="K482" i="6"/>
  <c r="I489" i="6"/>
  <c r="J489" i="6" s="1"/>
  <c r="K489" i="6"/>
  <c r="I503" i="6"/>
  <c r="J503" i="6" s="1"/>
  <c r="K503" i="6"/>
  <c r="I510" i="6"/>
  <c r="J510" i="6" s="1"/>
  <c r="K510" i="6"/>
  <c r="I517" i="6"/>
  <c r="J517" i="6" s="1"/>
  <c r="K517" i="6"/>
  <c r="I524" i="6"/>
  <c r="J524" i="6" s="1"/>
  <c r="K524" i="6"/>
  <c r="I539" i="6"/>
  <c r="J539" i="6" s="1"/>
  <c r="K539" i="6"/>
  <c r="I556" i="6"/>
  <c r="J556" i="6" s="1"/>
  <c r="K556" i="6"/>
  <c r="I551" i="6"/>
  <c r="J551" i="6" s="1"/>
  <c r="K551" i="6"/>
  <c r="I582" i="6"/>
  <c r="J582" i="6" s="1"/>
  <c r="K582" i="6"/>
  <c r="I588" i="6"/>
  <c r="J588" i="6" s="1"/>
  <c r="K588" i="6"/>
  <c r="I602" i="6"/>
  <c r="J602" i="6" s="1"/>
  <c r="K602" i="6"/>
  <c r="K621" i="6"/>
  <c r="I621" i="6"/>
  <c r="J621" i="6" s="1"/>
  <c r="I627" i="6"/>
  <c r="J627" i="6" s="1"/>
  <c r="K627" i="6"/>
  <c r="I645" i="6"/>
  <c r="J645" i="6" s="1"/>
  <c r="K645" i="6"/>
  <c r="I655" i="6"/>
  <c r="J655" i="6" s="1"/>
  <c r="K655" i="6"/>
  <c r="I661" i="6"/>
  <c r="J661" i="6" s="1"/>
  <c r="K661" i="6"/>
  <c r="I682" i="6"/>
  <c r="J682" i="6" s="1"/>
  <c r="K682" i="6"/>
  <c r="I694" i="6"/>
  <c r="J694" i="6" s="1"/>
  <c r="K694" i="6"/>
  <c r="I700" i="6"/>
  <c r="J700" i="6" s="1"/>
  <c r="K700" i="6"/>
  <c r="I722" i="6"/>
  <c r="J722" i="6" s="1"/>
  <c r="K722" i="6"/>
  <c r="I727" i="6"/>
  <c r="J727" i="6" s="1"/>
  <c r="K727" i="6"/>
  <c r="K740" i="6"/>
  <c r="I740" i="6"/>
  <c r="J740" i="6" s="1"/>
  <c r="I754" i="6"/>
  <c r="J754" i="6" s="1"/>
  <c r="K754" i="6"/>
  <c r="I766" i="6"/>
  <c r="J766" i="6" s="1"/>
  <c r="K766" i="6"/>
  <c r="I772" i="6"/>
  <c r="J772" i="6" s="1"/>
  <c r="K772" i="6"/>
  <c r="I791" i="6"/>
  <c r="J791" i="6" s="1"/>
  <c r="K791" i="6"/>
  <c r="I807" i="6"/>
  <c r="J807" i="6" s="1"/>
  <c r="K807" i="6"/>
  <c r="I826" i="6"/>
  <c r="J826" i="6" s="1"/>
  <c r="K826" i="6"/>
  <c r="I836" i="6"/>
  <c r="J836" i="6" s="1"/>
  <c r="K836" i="6"/>
  <c r="I857" i="6"/>
  <c r="J857" i="6" s="1"/>
  <c r="K857" i="6"/>
  <c r="I885" i="6"/>
  <c r="J885" i="6" s="1"/>
  <c r="K885" i="6"/>
  <c r="I890" i="6"/>
  <c r="J890" i="6" s="1"/>
  <c r="K890" i="6"/>
  <c r="K902" i="6"/>
  <c r="I902" i="6"/>
  <c r="J902" i="6" s="1"/>
  <c r="I921" i="6"/>
  <c r="J921" i="6" s="1"/>
  <c r="K921" i="6"/>
  <c r="I937" i="6"/>
  <c r="J937" i="6" s="1"/>
  <c r="K937" i="6"/>
  <c r="I957" i="6"/>
  <c r="J957" i="6" s="1"/>
  <c r="K957" i="6"/>
  <c r="I975" i="6"/>
  <c r="J975" i="6" s="1"/>
  <c r="K975" i="6"/>
  <c r="I991" i="6"/>
  <c r="J991" i="6" s="1"/>
  <c r="K991" i="6"/>
  <c r="I936" i="6"/>
  <c r="J936" i="6" s="1"/>
  <c r="K936" i="6"/>
  <c r="K1000" i="6"/>
  <c r="I1000" i="6"/>
  <c r="J1000" i="6" s="1"/>
  <c r="I1064" i="6"/>
  <c r="J1064" i="6" s="1"/>
  <c r="K1064" i="6"/>
  <c r="I1128" i="6"/>
  <c r="J1128" i="6" s="1"/>
  <c r="K1128" i="6"/>
  <c r="I1192" i="6"/>
  <c r="J1192" i="6" s="1"/>
  <c r="K1192" i="6"/>
  <c r="I1256" i="6"/>
  <c r="J1256" i="6" s="1"/>
  <c r="K1256" i="6"/>
  <c r="I1320" i="6"/>
  <c r="J1320" i="6" s="1"/>
  <c r="K1320" i="6"/>
  <c r="I751" i="6"/>
  <c r="J751" i="6" s="1"/>
  <c r="K751" i="6"/>
  <c r="I1133" i="6"/>
  <c r="J1133" i="6" s="1"/>
  <c r="K1133" i="6"/>
  <c r="I934" i="6"/>
  <c r="J934" i="6" s="1"/>
  <c r="K934" i="6"/>
  <c r="I1161" i="6"/>
  <c r="J1161" i="6" s="1"/>
  <c r="K1161" i="6"/>
  <c r="I1360" i="6"/>
  <c r="J1360" i="6" s="1"/>
  <c r="K1360" i="6"/>
  <c r="I1424" i="6"/>
  <c r="J1424" i="6" s="1"/>
  <c r="K1424" i="6"/>
  <c r="I1496" i="6"/>
  <c r="J1496" i="6" s="1"/>
  <c r="K1496" i="6"/>
  <c r="I1560" i="6"/>
  <c r="J1560" i="6" s="1"/>
  <c r="K1560" i="6"/>
  <c r="I235" i="6"/>
  <c r="J235" i="6" s="1"/>
  <c r="K235" i="6"/>
  <c r="I422" i="6"/>
  <c r="J422" i="6" s="1"/>
  <c r="K422" i="6"/>
  <c r="K495" i="6"/>
  <c r="I495" i="6"/>
  <c r="J495" i="6" s="1"/>
  <c r="I558" i="6"/>
  <c r="J558" i="6" s="1"/>
  <c r="K558" i="6"/>
  <c r="I604" i="6"/>
  <c r="J604" i="6" s="1"/>
  <c r="K604" i="6"/>
  <c r="I651" i="6"/>
  <c r="J651" i="6" s="1"/>
  <c r="K651" i="6"/>
  <c r="I697" i="6"/>
  <c r="J697" i="6" s="1"/>
  <c r="K697" i="6"/>
  <c r="I732" i="6"/>
  <c r="J732" i="6" s="1"/>
  <c r="K732" i="6"/>
  <c r="I778" i="6"/>
  <c r="J778" i="6" s="1"/>
  <c r="K778" i="6"/>
  <c r="I806" i="6"/>
  <c r="J806" i="6" s="1"/>
  <c r="K806" i="6"/>
  <c r="I833" i="6"/>
  <c r="J833" i="6" s="1"/>
  <c r="K833" i="6"/>
  <c r="I860" i="6"/>
  <c r="J860" i="6" s="1"/>
  <c r="K860" i="6"/>
  <c r="I879" i="6"/>
  <c r="J879" i="6" s="1"/>
  <c r="K879" i="6"/>
  <c r="I908" i="6"/>
  <c r="J908" i="6" s="1"/>
  <c r="K908" i="6"/>
  <c r="I933" i="6"/>
  <c r="J933" i="6" s="1"/>
  <c r="K933" i="6"/>
  <c r="I950" i="6"/>
  <c r="J950" i="6" s="1"/>
  <c r="K950" i="6"/>
  <c r="I978" i="6"/>
  <c r="J978" i="6" s="1"/>
  <c r="K978" i="6"/>
  <c r="I989" i="6"/>
  <c r="J989" i="6" s="1"/>
  <c r="K989" i="6"/>
  <c r="I1009" i="6"/>
  <c r="J1009" i="6" s="1"/>
  <c r="K1009" i="6"/>
  <c r="I1017" i="6"/>
  <c r="J1017" i="6" s="1"/>
  <c r="K1017" i="6"/>
  <c r="I1029" i="6"/>
  <c r="J1029" i="6" s="1"/>
  <c r="K1029" i="6"/>
  <c r="I1025" i="6"/>
  <c r="J1025" i="6" s="1"/>
  <c r="K1025" i="6"/>
  <c r="K1058" i="6"/>
  <c r="I1058" i="6"/>
  <c r="J1058" i="6" s="1"/>
  <c r="I1065" i="6"/>
  <c r="J1065" i="6" s="1"/>
  <c r="K1065" i="6"/>
  <c r="I1071" i="6"/>
  <c r="J1071" i="6" s="1"/>
  <c r="K1071" i="6"/>
  <c r="K1086" i="6"/>
  <c r="I1086" i="6"/>
  <c r="J1086" i="6" s="1"/>
  <c r="I1093" i="6"/>
  <c r="J1093" i="6" s="1"/>
  <c r="K1093" i="6"/>
  <c r="I1100" i="6"/>
  <c r="J1100" i="6" s="1"/>
  <c r="K1100" i="6"/>
  <c r="I1113" i="6"/>
  <c r="J1113" i="6" s="1"/>
  <c r="K1113" i="6"/>
  <c r="I1126" i="6"/>
  <c r="J1126" i="6" s="1"/>
  <c r="K1126" i="6"/>
  <c r="I1135" i="6"/>
  <c r="J1135" i="6" s="1"/>
  <c r="K1135" i="6"/>
  <c r="I1150" i="6"/>
  <c r="J1150" i="6" s="1"/>
  <c r="K1150" i="6"/>
  <c r="I1157" i="6"/>
  <c r="J1157" i="6" s="1"/>
  <c r="K1157" i="6"/>
  <c r="I1164" i="6"/>
  <c r="J1164" i="6" s="1"/>
  <c r="K1164" i="6"/>
  <c r="K1171" i="6"/>
  <c r="I1171" i="6"/>
  <c r="J1171" i="6" s="1"/>
  <c r="I1194" i="6"/>
  <c r="J1194" i="6" s="1"/>
  <c r="K1194" i="6"/>
  <c r="I1201" i="6"/>
  <c r="J1201" i="6" s="1"/>
  <c r="K1201" i="6"/>
  <c r="I1207" i="6"/>
  <c r="J1207" i="6" s="1"/>
  <c r="K1207" i="6"/>
  <c r="I1222" i="6"/>
  <c r="J1222" i="6" s="1"/>
  <c r="K1222" i="6"/>
  <c r="I1229" i="6"/>
  <c r="J1229" i="6" s="1"/>
  <c r="K1229" i="6"/>
  <c r="K1760" i="6"/>
  <c r="I1760" i="6"/>
  <c r="J1760" i="6" s="1"/>
  <c r="I1688" i="6"/>
  <c r="J1688" i="6" s="1"/>
  <c r="K1688" i="6"/>
  <c r="I1558" i="6"/>
  <c r="J1558" i="6" s="1"/>
  <c r="K1558" i="6"/>
  <c r="I1794" i="6"/>
  <c r="J1794" i="6" s="1"/>
  <c r="K1794" i="6"/>
  <c r="I1569" i="6"/>
  <c r="J1569" i="6" s="1"/>
  <c r="K1569" i="6"/>
  <c r="I1441" i="6"/>
  <c r="J1441" i="6" s="1"/>
  <c r="K1441" i="6"/>
  <c r="K1798" i="6"/>
  <c r="I1798" i="6"/>
  <c r="J1798" i="6" s="1"/>
  <c r="I1752" i="6"/>
  <c r="J1752" i="6" s="1"/>
  <c r="I1753" i="6"/>
  <c r="K1752" i="6"/>
  <c r="I1235" i="6"/>
  <c r="J1235" i="6" s="1"/>
  <c r="K1235" i="6"/>
  <c r="I1251" i="6"/>
  <c r="J1251" i="6" s="1"/>
  <c r="I1252" i="6"/>
  <c r="K1251" i="6"/>
  <c r="I1269" i="6"/>
  <c r="J1269" i="6" s="1"/>
  <c r="K1269" i="6"/>
  <c r="I1265" i="6"/>
  <c r="J1265" i="6" s="1"/>
  <c r="K1265" i="6"/>
  <c r="K1286" i="6"/>
  <c r="I1286" i="6"/>
  <c r="J1286" i="6" s="1"/>
  <c r="I1294" i="6"/>
  <c r="J1294" i="6" s="1"/>
  <c r="K1294" i="6"/>
  <c r="I1300" i="6"/>
  <c r="J1300" i="6" s="1"/>
  <c r="K1300" i="6"/>
  <c r="I1308" i="6"/>
  <c r="J1308" i="6" s="1"/>
  <c r="K1308" i="6"/>
  <c r="I1325" i="6"/>
  <c r="J1325" i="6" s="1"/>
  <c r="K1325" i="6"/>
  <c r="I1334" i="6"/>
  <c r="J1334" i="6" s="1"/>
  <c r="K1334" i="6"/>
  <c r="I1362" i="6"/>
  <c r="J1362" i="6" s="1"/>
  <c r="K1362" i="6"/>
  <c r="I1349" i="6"/>
  <c r="J1349" i="6" s="1"/>
  <c r="K1349" i="6"/>
  <c r="I1345" i="6"/>
  <c r="J1345" i="6" s="1"/>
  <c r="K1345" i="6"/>
  <c r="I1378" i="6"/>
  <c r="J1378" i="6" s="1"/>
  <c r="K1378" i="6"/>
  <c r="I1379" i="6"/>
  <c r="J1379" i="6" s="1"/>
  <c r="K1379" i="6"/>
  <c r="I1388" i="6"/>
  <c r="J1388" i="6" s="1"/>
  <c r="K1388" i="6"/>
  <c r="I1401" i="6"/>
  <c r="J1401" i="6" s="1"/>
  <c r="K1401" i="6"/>
  <c r="I1417" i="6"/>
  <c r="J1417" i="6" s="1"/>
  <c r="K1417" i="6"/>
  <c r="K1422" i="6"/>
  <c r="I1422" i="6"/>
  <c r="J1422" i="6" s="1"/>
  <c r="I1430" i="6"/>
  <c r="J1430" i="6" s="1"/>
  <c r="K1430" i="6"/>
  <c r="I1435" i="6"/>
  <c r="J1435" i="6" s="1"/>
  <c r="K1435" i="6"/>
  <c r="I1443" i="6"/>
  <c r="J1443" i="6" s="1"/>
  <c r="K1443" i="6"/>
  <c r="I1458" i="6"/>
  <c r="J1458" i="6" s="1"/>
  <c r="K1458" i="6"/>
  <c r="I1471" i="6"/>
  <c r="J1471" i="6" s="1"/>
  <c r="K1471" i="6"/>
  <c r="K1477" i="6"/>
  <c r="I1477" i="6"/>
  <c r="J1477" i="6" s="1"/>
  <c r="I1483" i="6"/>
  <c r="J1483" i="6" s="1"/>
  <c r="K1483" i="6"/>
  <c r="I1498" i="6"/>
  <c r="J1498" i="6" s="1"/>
  <c r="K1498" i="6"/>
  <c r="K1518" i="6"/>
  <c r="I1518" i="6"/>
  <c r="J1518" i="6" s="1"/>
  <c r="I1526" i="6"/>
  <c r="J1526" i="6" s="1"/>
  <c r="K1526" i="6"/>
  <c r="I1535" i="6"/>
  <c r="J1535" i="6" s="1"/>
  <c r="K1535" i="6"/>
  <c r="I1539" i="6"/>
  <c r="J1539" i="6" s="1"/>
  <c r="K1539" i="6"/>
  <c r="I1557" i="6"/>
  <c r="J1557" i="6" s="1"/>
  <c r="K1557" i="6"/>
  <c r="I1565" i="6"/>
  <c r="J1565" i="6" s="1"/>
  <c r="K1565" i="6"/>
  <c r="K1572" i="6"/>
  <c r="I1572" i="6"/>
  <c r="J1572" i="6" s="1"/>
  <c r="I1593" i="6"/>
  <c r="J1593" i="6" s="1"/>
  <c r="K1593" i="6"/>
  <c r="I1605" i="6"/>
  <c r="J1605" i="6" s="1"/>
  <c r="K1605" i="6"/>
  <c r="I1612" i="6"/>
  <c r="J1612" i="6" s="1"/>
  <c r="K1612" i="6"/>
  <c r="I1619" i="6"/>
  <c r="J1619" i="6" s="1"/>
  <c r="K1619" i="6"/>
  <c r="K1633" i="6"/>
  <c r="I1633" i="6"/>
  <c r="J1633" i="6" s="1"/>
  <c r="I1641" i="6"/>
  <c r="J1641" i="6" s="1"/>
  <c r="K1641" i="6"/>
  <c r="I1648" i="6"/>
  <c r="J1648" i="6" s="1"/>
  <c r="K1648" i="6"/>
  <c r="I1655" i="6"/>
  <c r="J1655" i="6" s="1"/>
  <c r="K1655" i="6"/>
  <c r="I1669" i="6"/>
  <c r="J1669" i="6" s="1"/>
  <c r="K1669" i="6"/>
  <c r="I1675" i="6"/>
  <c r="J1675" i="6" s="1"/>
  <c r="K1675" i="6"/>
  <c r="I1689" i="6"/>
  <c r="J1689" i="6" s="1"/>
  <c r="K1689" i="6"/>
  <c r="I1701" i="6"/>
  <c r="J1701" i="6" s="1"/>
  <c r="K1701" i="6"/>
  <c r="I1707" i="6"/>
  <c r="J1707" i="6" s="1"/>
  <c r="K1707" i="6"/>
  <c r="I1719" i="6"/>
  <c r="J1719" i="6" s="1"/>
  <c r="K1719" i="6"/>
  <c r="I1739" i="6"/>
  <c r="J1739" i="6" s="1"/>
  <c r="K1739" i="6"/>
  <c r="I1749" i="6"/>
  <c r="J1749" i="6" s="1"/>
  <c r="K1749" i="6"/>
  <c r="I1762" i="6"/>
  <c r="J1762" i="6" s="1"/>
  <c r="K1762" i="6"/>
  <c r="I1778" i="6"/>
  <c r="J1778" i="6" s="1"/>
  <c r="K1778" i="6"/>
  <c r="I1791" i="6"/>
  <c r="J1791" i="6" s="1"/>
  <c r="K1791" i="6"/>
  <c r="I1811" i="6"/>
  <c r="J1811" i="6" s="1"/>
  <c r="K1811" i="6"/>
  <c r="M4578" i="6"/>
  <c r="M4576" i="6"/>
  <c r="I248" i="6"/>
  <c r="J248" i="6" s="1"/>
  <c r="K248" i="6"/>
  <c r="I312" i="6"/>
  <c r="J312" i="6" s="1"/>
  <c r="K312" i="6"/>
  <c r="K384" i="6"/>
  <c r="I384" i="6"/>
  <c r="J384" i="6" s="1"/>
  <c r="I456" i="6"/>
  <c r="J456" i="6" s="1"/>
  <c r="K456" i="6"/>
  <c r="I520" i="6"/>
  <c r="J520" i="6" s="1"/>
  <c r="K520" i="6"/>
  <c r="I584" i="6"/>
  <c r="J584" i="6" s="1"/>
  <c r="K584" i="6"/>
  <c r="I648" i="6"/>
  <c r="J648" i="6" s="1"/>
  <c r="K648" i="6"/>
  <c r="I712" i="6"/>
  <c r="J712" i="6" s="1"/>
  <c r="K712" i="6"/>
  <c r="I776" i="6"/>
  <c r="J776" i="6" s="1"/>
  <c r="K776" i="6"/>
  <c r="K840" i="6"/>
  <c r="I840" i="6"/>
  <c r="J840" i="6" s="1"/>
  <c r="I19" i="6"/>
  <c r="J19" i="6" s="1"/>
  <c r="K19" i="6"/>
  <c r="K12" i="6"/>
  <c r="I12" i="6"/>
  <c r="J12" i="6" s="1"/>
  <c r="I27" i="6"/>
  <c r="J27" i="6" s="1"/>
  <c r="K27" i="6"/>
  <c r="I36" i="6"/>
  <c r="J36" i="6" s="1"/>
  <c r="K36" i="6"/>
  <c r="I44" i="6"/>
  <c r="J44" i="6" s="1"/>
  <c r="K44" i="6"/>
  <c r="I52" i="6"/>
  <c r="J52" i="6" s="1"/>
  <c r="K52" i="6"/>
  <c r="I99" i="6"/>
  <c r="J99" i="6" s="1"/>
  <c r="K99" i="6"/>
  <c r="I107" i="6"/>
  <c r="J107" i="6" s="1"/>
  <c r="K107" i="6"/>
  <c r="I134" i="6"/>
  <c r="J134" i="6" s="1"/>
  <c r="K134" i="6"/>
  <c r="I141" i="6"/>
  <c r="J141" i="6" s="1"/>
  <c r="K141" i="6"/>
  <c r="I149" i="6"/>
  <c r="J149" i="6" s="1"/>
  <c r="K149" i="6"/>
  <c r="I164" i="6"/>
  <c r="J164" i="6" s="1"/>
  <c r="K164" i="6"/>
  <c r="I187" i="6"/>
  <c r="J187" i="6" s="1"/>
  <c r="K187" i="6"/>
  <c r="I195" i="6"/>
  <c r="J195" i="6" s="1"/>
  <c r="K195" i="6"/>
  <c r="I203" i="6"/>
  <c r="J203" i="6" s="1"/>
  <c r="K203" i="6"/>
  <c r="K217" i="6"/>
  <c r="I217" i="6"/>
  <c r="J217" i="6" s="1"/>
  <c r="I232" i="6"/>
  <c r="J232" i="6" s="1"/>
  <c r="K232" i="6"/>
  <c r="I238" i="6"/>
  <c r="J238" i="6" s="1"/>
  <c r="K238" i="6"/>
  <c r="I241" i="6"/>
  <c r="J241" i="6" s="1"/>
  <c r="K241" i="6"/>
  <c r="I246" i="6"/>
  <c r="J246" i="6" s="1"/>
  <c r="K246" i="6"/>
  <c r="I263" i="6"/>
  <c r="J263" i="6" s="1"/>
  <c r="K263" i="6"/>
  <c r="I269" i="6"/>
  <c r="J269" i="6" s="1"/>
  <c r="K269" i="6"/>
  <c r="K276" i="6"/>
  <c r="I276" i="6"/>
  <c r="J276" i="6" s="1"/>
  <c r="K294" i="6"/>
  <c r="I294" i="6"/>
  <c r="J294" i="6" s="1"/>
  <c r="I306" i="6"/>
  <c r="J306" i="6" s="1"/>
  <c r="K306" i="6"/>
  <c r="I309" i="6"/>
  <c r="J309" i="6" s="1"/>
  <c r="K309" i="6"/>
  <c r="I327" i="6"/>
  <c r="J327" i="6" s="1"/>
  <c r="K327" i="6"/>
  <c r="I330" i="6"/>
  <c r="J330" i="6" s="1"/>
  <c r="K330" i="6"/>
  <c r="K342" i="6"/>
  <c r="I342" i="6"/>
  <c r="J342" i="6" s="1"/>
  <c r="I362" i="6"/>
  <c r="J362" i="6" s="1"/>
  <c r="K362" i="6"/>
  <c r="I370" i="6"/>
  <c r="J370" i="6" s="1"/>
  <c r="K370" i="6"/>
  <c r="I378" i="6"/>
  <c r="J378" i="6" s="1"/>
  <c r="K378" i="6"/>
  <c r="I391" i="6"/>
  <c r="J391" i="6" s="1"/>
  <c r="K391" i="6"/>
  <c r="I396" i="6"/>
  <c r="J396" i="6" s="1"/>
  <c r="K396" i="6"/>
  <c r="I409" i="6"/>
  <c r="J409" i="6" s="1"/>
  <c r="K409" i="6"/>
  <c r="I429" i="6"/>
  <c r="J429" i="6" s="1"/>
  <c r="K429" i="6"/>
  <c r="I437" i="6"/>
  <c r="J437" i="6" s="1"/>
  <c r="K437" i="6"/>
  <c r="I443" i="6"/>
  <c r="J443" i="6" s="1"/>
  <c r="K443" i="6"/>
  <c r="I451" i="6"/>
  <c r="J451" i="6" s="1"/>
  <c r="K451" i="6"/>
  <c r="I474" i="6"/>
  <c r="J474" i="6" s="1"/>
  <c r="K474" i="6"/>
  <c r="I481" i="6"/>
  <c r="J481" i="6" s="1"/>
  <c r="K481" i="6"/>
  <c r="I487" i="6"/>
  <c r="J487" i="6" s="1"/>
  <c r="K487" i="6"/>
  <c r="I502" i="6"/>
  <c r="J502" i="6" s="1"/>
  <c r="K502" i="6"/>
  <c r="I509" i="6"/>
  <c r="J509" i="6" s="1"/>
  <c r="K509" i="6"/>
  <c r="I516" i="6"/>
  <c r="J516" i="6" s="1"/>
  <c r="K516" i="6"/>
  <c r="I531" i="6"/>
  <c r="J531" i="6" s="1"/>
  <c r="K531" i="6"/>
  <c r="I546" i="6"/>
  <c r="J546" i="6" s="1"/>
  <c r="K546" i="6"/>
  <c r="K564" i="6"/>
  <c r="I564" i="6"/>
  <c r="J564" i="6" s="1"/>
  <c r="I575" i="6"/>
  <c r="J575" i="6" s="1"/>
  <c r="K575" i="6"/>
  <c r="I581" i="6"/>
  <c r="J581" i="6" s="1"/>
  <c r="K581" i="6"/>
  <c r="K594" i="6"/>
  <c r="I594" i="6"/>
  <c r="J594" i="6" s="1"/>
  <c r="I607" i="6"/>
  <c r="J607" i="6" s="1"/>
  <c r="K607" i="6"/>
  <c r="I620" i="6"/>
  <c r="J620" i="6" s="1"/>
  <c r="K620" i="6"/>
  <c r="I626" i="6"/>
  <c r="J626" i="6" s="1"/>
  <c r="K626" i="6"/>
  <c r="I636" i="6"/>
  <c r="J636" i="6" s="1"/>
  <c r="K636" i="6"/>
  <c r="I654" i="6"/>
  <c r="J654" i="6" s="1"/>
  <c r="K654" i="6"/>
  <c r="K667" i="6"/>
  <c r="I667" i="6"/>
  <c r="J667" i="6" s="1"/>
  <c r="I681" i="6"/>
  <c r="J681" i="6" s="1"/>
  <c r="K681" i="6"/>
  <c r="I693" i="6"/>
  <c r="J693" i="6" s="1"/>
  <c r="K693" i="6"/>
  <c r="I699" i="6"/>
  <c r="J699" i="6" s="1"/>
  <c r="K699" i="6"/>
  <c r="I721" i="6"/>
  <c r="J721" i="6" s="1"/>
  <c r="K721" i="6"/>
  <c r="I726" i="6"/>
  <c r="J726" i="6" s="1"/>
  <c r="K726" i="6"/>
  <c r="I739" i="6"/>
  <c r="J739" i="6" s="1"/>
  <c r="K739" i="6"/>
  <c r="I753" i="6"/>
  <c r="J753" i="6" s="1"/>
  <c r="K753" i="6"/>
  <c r="I765" i="6"/>
  <c r="J765" i="6" s="1"/>
  <c r="K765" i="6"/>
  <c r="I771" i="6"/>
  <c r="J771" i="6" s="1"/>
  <c r="K771" i="6"/>
  <c r="I799" i="6"/>
  <c r="J799" i="6" s="1"/>
  <c r="K799" i="6"/>
  <c r="I812" i="6"/>
  <c r="J812" i="6" s="1"/>
  <c r="K812" i="6"/>
  <c r="I830" i="6"/>
  <c r="J830" i="6" s="1"/>
  <c r="K830" i="6"/>
  <c r="K835" i="6"/>
  <c r="I835" i="6"/>
  <c r="J835" i="6" s="1"/>
  <c r="I855" i="6"/>
  <c r="J855" i="6" s="1"/>
  <c r="K855" i="6"/>
  <c r="I876" i="6"/>
  <c r="J876" i="6" s="1"/>
  <c r="K876" i="6"/>
  <c r="I881" i="6"/>
  <c r="J881" i="6" s="1"/>
  <c r="K881" i="6"/>
  <c r="K901" i="6"/>
  <c r="I901" i="6"/>
  <c r="J901" i="6" s="1"/>
  <c r="I919" i="6"/>
  <c r="J919" i="6" s="1"/>
  <c r="K919" i="6"/>
  <c r="I940" i="6"/>
  <c r="J940" i="6" s="1"/>
  <c r="K940" i="6"/>
  <c r="I956" i="6"/>
  <c r="J956" i="6" s="1"/>
  <c r="K956" i="6"/>
  <c r="I974" i="6"/>
  <c r="J974" i="6" s="1"/>
  <c r="K974" i="6"/>
  <c r="I1012" i="6"/>
  <c r="J1012" i="6" s="1"/>
  <c r="K1012" i="6"/>
  <c r="I944" i="6"/>
  <c r="J944" i="6" s="1"/>
  <c r="K944" i="6"/>
  <c r="I1008" i="6"/>
  <c r="J1008" i="6" s="1"/>
  <c r="K1008" i="6"/>
  <c r="I1072" i="6"/>
  <c r="J1072" i="6" s="1"/>
  <c r="K1072" i="6"/>
  <c r="I1136" i="6"/>
  <c r="J1136" i="6" s="1"/>
  <c r="K1136" i="6"/>
  <c r="I1200" i="6"/>
  <c r="J1200" i="6" s="1"/>
  <c r="K1200" i="6"/>
  <c r="I1264" i="6"/>
  <c r="J1264" i="6" s="1"/>
  <c r="K1264" i="6"/>
  <c r="I1328" i="6"/>
  <c r="J1328" i="6" s="1"/>
  <c r="K1328" i="6"/>
  <c r="I877" i="6"/>
  <c r="J877" i="6" s="1"/>
  <c r="K877" i="6"/>
  <c r="I1206" i="6"/>
  <c r="J1206" i="6" s="1"/>
  <c r="K1206" i="6"/>
  <c r="I1087" i="6"/>
  <c r="J1087" i="6" s="1"/>
  <c r="K1087" i="6"/>
  <c r="I642" i="6"/>
  <c r="J642" i="6" s="1"/>
  <c r="K642" i="6"/>
  <c r="I1368" i="6"/>
  <c r="J1368" i="6" s="1"/>
  <c r="K1368" i="6"/>
  <c r="I1432" i="6"/>
  <c r="J1432" i="6" s="1"/>
  <c r="K1432" i="6"/>
  <c r="I1504" i="6"/>
  <c r="J1504" i="6" s="1"/>
  <c r="K1504" i="6"/>
  <c r="I1568" i="6"/>
  <c r="J1568" i="6" s="1"/>
  <c r="K1568" i="6"/>
  <c r="K267" i="6"/>
  <c r="I267" i="6"/>
  <c r="J267" i="6" s="1"/>
  <c r="I413" i="6"/>
  <c r="J413" i="6" s="1"/>
  <c r="K413" i="6"/>
  <c r="I505" i="6"/>
  <c r="J505" i="6" s="1"/>
  <c r="K505" i="6"/>
  <c r="I569" i="6"/>
  <c r="J569" i="6" s="1"/>
  <c r="K569" i="6"/>
  <c r="I614" i="6"/>
  <c r="J614" i="6" s="1"/>
  <c r="K614" i="6"/>
  <c r="I660" i="6"/>
  <c r="J660" i="6" s="1"/>
  <c r="K660" i="6"/>
  <c r="I695" i="6"/>
  <c r="J695" i="6" s="1"/>
  <c r="K695" i="6"/>
  <c r="I742" i="6"/>
  <c r="J742" i="6" s="1"/>
  <c r="K742" i="6"/>
  <c r="I779" i="6"/>
  <c r="J779" i="6" s="1"/>
  <c r="I780" i="6"/>
  <c r="K779" i="6"/>
  <c r="I805" i="6"/>
  <c r="J805" i="6" s="1"/>
  <c r="K805" i="6"/>
  <c r="I831" i="6"/>
  <c r="J831" i="6" s="1"/>
  <c r="K831" i="6"/>
  <c r="I859" i="6"/>
  <c r="J859" i="6" s="1"/>
  <c r="K859" i="6"/>
  <c r="I878" i="6"/>
  <c r="J878" i="6" s="1"/>
  <c r="K878" i="6"/>
  <c r="I907" i="6"/>
  <c r="J907" i="6" s="1"/>
  <c r="K907" i="6"/>
  <c r="I932" i="6"/>
  <c r="J932" i="6" s="1"/>
  <c r="K932" i="6"/>
  <c r="I954" i="6"/>
  <c r="J954" i="6" s="1"/>
  <c r="K954" i="6"/>
  <c r="I972" i="6"/>
  <c r="J972" i="6" s="1"/>
  <c r="K972" i="6"/>
  <c r="I999" i="6"/>
  <c r="J999" i="6" s="1"/>
  <c r="K999" i="6"/>
  <c r="I1007" i="6"/>
  <c r="J1007" i="6" s="1"/>
  <c r="K1007" i="6"/>
  <c r="I1015" i="6"/>
  <c r="J1015" i="6" s="1"/>
  <c r="K1015" i="6"/>
  <c r="K1037" i="6"/>
  <c r="I1037" i="6"/>
  <c r="J1037" i="6" s="1"/>
  <c r="I1050" i="6"/>
  <c r="J1050" i="6" s="1"/>
  <c r="K1050" i="6"/>
  <c r="I1057" i="6"/>
  <c r="J1057" i="6" s="1"/>
  <c r="K1057" i="6"/>
  <c r="I1063" i="6"/>
  <c r="J1063" i="6" s="1"/>
  <c r="K1063" i="6"/>
  <c r="I1070" i="6"/>
  <c r="J1070" i="6" s="1"/>
  <c r="K1070" i="6"/>
  <c r="I1085" i="6"/>
  <c r="J1085" i="6" s="1"/>
  <c r="K1085" i="6"/>
  <c r="I1092" i="6"/>
  <c r="J1092" i="6" s="1"/>
  <c r="K1092" i="6"/>
  <c r="I1099" i="6"/>
  <c r="J1099" i="6" s="1"/>
  <c r="K1099" i="6"/>
  <c r="I1130" i="6"/>
  <c r="J1130" i="6" s="1"/>
  <c r="K1130" i="6"/>
  <c r="I1117" i="6"/>
  <c r="J1117" i="6" s="1"/>
  <c r="K1117" i="6"/>
  <c r="I1134" i="6"/>
  <c r="J1134" i="6" s="1"/>
  <c r="K1134" i="6"/>
  <c r="I1149" i="6"/>
  <c r="J1149" i="6" s="1"/>
  <c r="K1149" i="6"/>
  <c r="I1156" i="6"/>
  <c r="J1156" i="6" s="1"/>
  <c r="K1156" i="6"/>
  <c r="I1163" i="6"/>
  <c r="J1163" i="6" s="1"/>
  <c r="K1163" i="6"/>
  <c r="I1186" i="6"/>
  <c r="J1186" i="6" s="1"/>
  <c r="K1186" i="6"/>
  <c r="I1193" i="6"/>
  <c r="J1193" i="6" s="1"/>
  <c r="K1193" i="6"/>
  <c r="I1199" i="6"/>
  <c r="J1199" i="6" s="1"/>
  <c r="K1199" i="6"/>
  <c r="K1214" i="6"/>
  <c r="I1214" i="6"/>
  <c r="J1214" i="6" s="1"/>
  <c r="I1221" i="6"/>
  <c r="J1221" i="6" s="1"/>
  <c r="K1221" i="6"/>
  <c r="I1228" i="6"/>
  <c r="J1228" i="6" s="1"/>
  <c r="K1228" i="6"/>
  <c r="I1776" i="6"/>
  <c r="J1776" i="6" s="1"/>
  <c r="K1776" i="6"/>
  <c r="K1720" i="6"/>
  <c r="I1720" i="6"/>
  <c r="J1720" i="6" s="1"/>
  <c r="I1588" i="6"/>
  <c r="J1588" i="6" s="1"/>
  <c r="K1588" i="6"/>
  <c r="I1808" i="6"/>
  <c r="J1808" i="6" s="1"/>
  <c r="I1809" i="6"/>
  <c r="K1808" i="6"/>
  <c r="I1597" i="6"/>
  <c r="J1597" i="6" s="1"/>
  <c r="K1597" i="6"/>
  <c r="I1606" i="6"/>
  <c r="J1606" i="6" s="1"/>
  <c r="K1606" i="6"/>
  <c r="I1810" i="6"/>
  <c r="J1810" i="6" s="1"/>
  <c r="K1810" i="6"/>
  <c r="I1769" i="6"/>
  <c r="J1769" i="6" s="1"/>
  <c r="K1769" i="6"/>
  <c r="K1243" i="6"/>
  <c r="I1243" i="6"/>
  <c r="J1243" i="6" s="1"/>
  <c r="I1250" i="6"/>
  <c r="J1250" i="6" s="1"/>
  <c r="K1250" i="6"/>
  <c r="I1277" i="6"/>
  <c r="J1277" i="6" s="1"/>
  <c r="K1277" i="6"/>
  <c r="I1273" i="6"/>
  <c r="J1273" i="6" s="1"/>
  <c r="K1273" i="6"/>
  <c r="I1285" i="6"/>
  <c r="J1285" i="6" s="1"/>
  <c r="K1285" i="6"/>
  <c r="I1293" i="6"/>
  <c r="J1293" i="6" s="1"/>
  <c r="K1293" i="6"/>
  <c r="I1299" i="6"/>
  <c r="J1299" i="6" s="1"/>
  <c r="K1299" i="6"/>
  <c r="I1316" i="6"/>
  <c r="J1316" i="6" s="1"/>
  <c r="K1316" i="6"/>
  <c r="I1324" i="6"/>
  <c r="J1324" i="6" s="1"/>
  <c r="K1324" i="6"/>
  <c r="I1333" i="6"/>
  <c r="J1333" i="6" s="1"/>
  <c r="K1333" i="6"/>
  <c r="I1359" i="6"/>
  <c r="J1359" i="6" s="1"/>
  <c r="K1359" i="6"/>
  <c r="I1357" i="6"/>
  <c r="J1357" i="6" s="1"/>
  <c r="K1357" i="6"/>
  <c r="I1369" i="6"/>
  <c r="J1369" i="6" s="1"/>
  <c r="K1369" i="6"/>
  <c r="I1375" i="6"/>
  <c r="J1375" i="6" s="1"/>
  <c r="K1375" i="6"/>
  <c r="I1386" i="6"/>
  <c r="J1386" i="6" s="1"/>
  <c r="K1386" i="6"/>
  <c r="I1393" i="6"/>
  <c r="J1393" i="6" s="1"/>
  <c r="K1393" i="6"/>
  <c r="I1399" i="6"/>
  <c r="J1399" i="6" s="1"/>
  <c r="K1399" i="6"/>
  <c r="I1414" i="6"/>
  <c r="J1414" i="6" s="1"/>
  <c r="K1414" i="6"/>
  <c r="I1420" i="6"/>
  <c r="J1420" i="6" s="1"/>
  <c r="K1420" i="6"/>
  <c r="I1428" i="6"/>
  <c r="J1428" i="6" s="1"/>
  <c r="K1428" i="6"/>
  <c r="I1442" i="6"/>
  <c r="J1442" i="6" s="1"/>
  <c r="K1442" i="6"/>
  <c r="I1450" i="6"/>
  <c r="J1450" i="6" s="1"/>
  <c r="K1450" i="6"/>
  <c r="I1461" i="6"/>
  <c r="J1461" i="6" s="1"/>
  <c r="K1461" i="6"/>
  <c r="I1469" i="6"/>
  <c r="J1469" i="6" s="1"/>
  <c r="K1469" i="6"/>
  <c r="K1478" i="6"/>
  <c r="I1478" i="6"/>
  <c r="J1478" i="6" s="1"/>
  <c r="I1506" i="6"/>
  <c r="J1506" i="6" s="1"/>
  <c r="K1506" i="6"/>
  <c r="I1510" i="6"/>
  <c r="J1510" i="6" s="1"/>
  <c r="K1510" i="6"/>
  <c r="K1517" i="6"/>
  <c r="I1517" i="6"/>
  <c r="J1517" i="6" s="1"/>
  <c r="I1525" i="6"/>
  <c r="J1525" i="6" s="1"/>
  <c r="K1525" i="6"/>
  <c r="I1532" i="6"/>
  <c r="J1532" i="6" s="1"/>
  <c r="K1532" i="6"/>
  <c r="I1554" i="6"/>
  <c r="J1554" i="6" s="1"/>
  <c r="K1554" i="6"/>
  <c r="I1555" i="6"/>
  <c r="J1555" i="6" s="1"/>
  <c r="K1555" i="6"/>
  <c r="I1563" i="6"/>
  <c r="J1563" i="6" s="1"/>
  <c r="K1563" i="6"/>
  <c r="I1596" i="6"/>
  <c r="J1596" i="6" s="1"/>
  <c r="K1596" i="6"/>
  <c r="I1583" i="6"/>
  <c r="J1583" i="6" s="1"/>
  <c r="K1583" i="6"/>
  <c r="I1604" i="6"/>
  <c r="J1604" i="6" s="1"/>
  <c r="K1604" i="6"/>
  <c r="I1611" i="6"/>
  <c r="J1611" i="6" s="1"/>
  <c r="K1611" i="6"/>
  <c r="I1625" i="6"/>
  <c r="J1625" i="6" s="1"/>
  <c r="K1625" i="6"/>
  <c r="K1632" i="6"/>
  <c r="I1632" i="6"/>
  <c r="J1632" i="6" s="1"/>
  <c r="K1640" i="6"/>
  <c r="I1640" i="6"/>
  <c r="J1640" i="6" s="1"/>
  <c r="I1647" i="6"/>
  <c r="J1647" i="6" s="1"/>
  <c r="K1647" i="6"/>
  <c r="I1661" i="6"/>
  <c r="J1661" i="6" s="1"/>
  <c r="K1661" i="6"/>
  <c r="I1668" i="6"/>
  <c r="J1668" i="6" s="1"/>
  <c r="K1668" i="6"/>
  <c r="K1682" i="6"/>
  <c r="I1682" i="6"/>
  <c r="J1682" i="6" s="1"/>
  <c r="I1687" i="6"/>
  <c r="J1687" i="6" s="1"/>
  <c r="K1687" i="6"/>
  <c r="I1700" i="6"/>
  <c r="J1700" i="6" s="1"/>
  <c r="K1700" i="6"/>
  <c r="I1714" i="6"/>
  <c r="J1714" i="6" s="1"/>
  <c r="K1714" i="6"/>
  <c r="I1725" i="6"/>
  <c r="J1725" i="6" s="1"/>
  <c r="K1725" i="6"/>
  <c r="I1731" i="6"/>
  <c r="J1731" i="6" s="1"/>
  <c r="K1731" i="6"/>
  <c r="I1748" i="6"/>
  <c r="J1748" i="6" s="1"/>
  <c r="K1748" i="6"/>
  <c r="I1759" i="6"/>
  <c r="J1759" i="6" s="1"/>
  <c r="K1759" i="6"/>
  <c r="K1775" i="6"/>
  <c r="I1775" i="6"/>
  <c r="J1775" i="6" s="1"/>
  <c r="I1797" i="6"/>
  <c r="J1797" i="6" s="1"/>
  <c r="K1797" i="6"/>
  <c r="I1815" i="6"/>
  <c r="J1815" i="6" s="1"/>
  <c r="I1816" i="6"/>
  <c r="K1815" i="6"/>
  <c r="I256" i="6"/>
  <c r="J256" i="6" s="1"/>
  <c r="K256" i="6"/>
  <c r="I320" i="6"/>
  <c r="J320" i="6" s="1"/>
  <c r="K320" i="6"/>
  <c r="I392" i="6"/>
  <c r="J392" i="6" s="1"/>
  <c r="K392" i="6"/>
  <c r="I464" i="6"/>
  <c r="J464" i="6" s="1"/>
  <c r="K464" i="6"/>
  <c r="I528" i="6"/>
  <c r="J528" i="6" s="1"/>
  <c r="K528" i="6"/>
  <c r="I592" i="6"/>
  <c r="J592" i="6" s="1"/>
  <c r="K592" i="6"/>
  <c r="I656" i="6"/>
  <c r="J656" i="6" s="1"/>
  <c r="K656" i="6"/>
  <c r="I720" i="6"/>
  <c r="J720" i="6" s="1"/>
  <c r="K720" i="6"/>
  <c r="I784" i="6"/>
  <c r="J784" i="6" s="1"/>
  <c r="K784" i="6"/>
  <c r="I848" i="6"/>
  <c r="J848" i="6" s="1"/>
  <c r="K848" i="6"/>
  <c r="I21" i="6"/>
  <c r="J21" i="6" s="1"/>
  <c r="K21" i="6"/>
  <c r="I35" i="6"/>
  <c r="J35" i="6" s="1"/>
  <c r="K35" i="6"/>
  <c r="I43" i="6"/>
  <c r="J43" i="6" s="1"/>
  <c r="K43" i="6"/>
  <c r="I71" i="6"/>
  <c r="J71" i="6" s="1"/>
  <c r="K71" i="6"/>
  <c r="I79" i="6"/>
  <c r="J79" i="6" s="1"/>
  <c r="K79" i="6"/>
  <c r="I87" i="6"/>
  <c r="J87" i="6" s="1"/>
  <c r="K87" i="6"/>
  <c r="I95" i="6"/>
  <c r="J95" i="6" s="1"/>
  <c r="K95" i="6"/>
  <c r="K125" i="6"/>
  <c r="I125" i="6"/>
  <c r="J125" i="6" s="1"/>
  <c r="I133" i="6"/>
  <c r="J133" i="6" s="1"/>
  <c r="K133" i="6"/>
  <c r="K140" i="6"/>
  <c r="I140" i="6"/>
  <c r="J140" i="6" s="1"/>
  <c r="I148" i="6"/>
  <c r="J148" i="6" s="1"/>
  <c r="K148" i="6"/>
  <c r="I183" i="6"/>
  <c r="J183" i="6" s="1"/>
  <c r="K183" i="6"/>
  <c r="I223" i="6"/>
  <c r="J223" i="6" s="1"/>
  <c r="K223" i="6"/>
  <c r="I237" i="6"/>
  <c r="J237" i="6" s="1"/>
  <c r="K237" i="6"/>
  <c r="I258" i="6"/>
  <c r="J258" i="6" s="1"/>
  <c r="K258" i="6"/>
  <c r="I253" i="6"/>
  <c r="J253" i="6" s="1"/>
  <c r="K253" i="6"/>
  <c r="I262" i="6"/>
  <c r="J262" i="6" s="1"/>
  <c r="K262" i="6"/>
  <c r="I268" i="6"/>
  <c r="J268" i="6" s="1"/>
  <c r="K268" i="6"/>
  <c r="I287" i="6"/>
  <c r="J287" i="6" s="1"/>
  <c r="K287" i="6"/>
  <c r="K293" i="6"/>
  <c r="I293" i="6"/>
  <c r="J293" i="6" s="1"/>
  <c r="I302" i="6"/>
  <c r="J302" i="6" s="1"/>
  <c r="K302" i="6"/>
  <c r="I308" i="6"/>
  <c r="J308" i="6" s="1"/>
  <c r="K308" i="6"/>
  <c r="I323" i="6"/>
  <c r="J323" i="6" s="1"/>
  <c r="K323" i="6"/>
  <c r="I329" i="6"/>
  <c r="J329" i="6" s="1"/>
  <c r="K329" i="6"/>
  <c r="K341" i="6"/>
  <c r="I341" i="6"/>
  <c r="J341" i="6" s="1"/>
  <c r="I353" i="6"/>
  <c r="J353" i="6" s="1"/>
  <c r="K353" i="6"/>
  <c r="I369" i="6"/>
  <c r="J369" i="6" s="1"/>
  <c r="K369" i="6"/>
  <c r="I385" i="6"/>
  <c r="J385" i="6" s="1"/>
  <c r="K385" i="6"/>
  <c r="I390" i="6"/>
  <c r="J390" i="6" s="1"/>
  <c r="K390" i="6"/>
  <c r="I421" i="6"/>
  <c r="J421" i="6" s="1"/>
  <c r="K421" i="6"/>
  <c r="I417" i="6"/>
  <c r="J417" i="6" s="1"/>
  <c r="K417" i="6"/>
  <c r="I428" i="6"/>
  <c r="J428" i="6" s="1"/>
  <c r="K428" i="6"/>
  <c r="I436" i="6"/>
  <c r="J436" i="6" s="1"/>
  <c r="K436" i="6"/>
  <c r="I442" i="6"/>
  <c r="J442" i="6" s="1"/>
  <c r="K442" i="6"/>
  <c r="K466" i="6"/>
  <c r="I466" i="6"/>
  <c r="J466" i="6" s="1"/>
  <c r="I473" i="6"/>
  <c r="J473" i="6" s="1"/>
  <c r="K473" i="6"/>
  <c r="I479" i="6"/>
  <c r="J479" i="6" s="1"/>
  <c r="K479" i="6"/>
  <c r="K494" i="6"/>
  <c r="I494" i="6"/>
  <c r="J494" i="6" s="1"/>
  <c r="I501" i="6"/>
  <c r="J501" i="6" s="1"/>
  <c r="K501" i="6"/>
  <c r="I508" i="6"/>
  <c r="J508" i="6" s="1"/>
  <c r="K508" i="6"/>
  <c r="I515" i="6"/>
  <c r="J515" i="6" s="1"/>
  <c r="K515" i="6"/>
  <c r="I538" i="6"/>
  <c r="J538" i="6" s="1"/>
  <c r="K538" i="6"/>
  <c r="I545" i="6"/>
  <c r="J545" i="6" s="1"/>
  <c r="K545" i="6"/>
  <c r="I555" i="6"/>
  <c r="J555" i="6" s="1"/>
  <c r="K555" i="6"/>
  <c r="I574" i="6"/>
  <c r="J574" i="6" s="1"/>
  <c r="K574" i="6"/>
  <c r="I580" i="6"/>
  <c r="J580" i="6" s="1"/>
  <c r="K580" i="6"/>
  <c r="I593" i="6"/>
  <c r="J593" i="6" s="1"/>
  <c r="K593" i="6"/>
  <c r="I606" i="6"/>
  <c r="J606" i="6" s="1"/>
  <c r="K606" i="6"/>
  <c r="K619" i="6"/>
  <c r="I619" i="6"/>
  <c r="J619" i="6" s="1"/>
  <c r="I649" i="6"/>
  <c r="J649" i="6" s="1"/>
  <c r="K649" i="6"/>
  <c r="I644" i="6"/>
  <c r="J644" i="6" s="1"/>
  <c r="K644" i="6"/>
  <c r="I653" i="6"/>
  <c r="J653" i="6" s="1"/>
  <c r="K653" i="6"/>
  <c r="I674" i="6"/>
  <c r="J674" i="6" s="1"/>
  <c r="K674" i="6"/>
  <c r="I679" i="6"/>
  <c r="J679" i="6" s="1"/>
  <c r="K679" i="6"/>
  <c r="K692" i="6"/>
  <c r="I692" i="6"/>
  <c r="J692" i="6" s="1"/>
  <c r="I713" i="6"/>
  <c r="J713" i="6" s="1"/>
  <c r="K713" i="6"/>
  <c r="I719" i="6"/>
  <c r="J719" i="6" s="1"/>
  <c r="K719" i="6"/>
  <c r="I725" i="6"/>
  <c r="J725" i="6" s="1"/>
  <c r="K725" i="6"/>
  <c r="I746" i="6"/>
  <c r="J746" i="6" s="1"/>
  <c r="K746" i="6"/>
  <c r="I758" i="6"/>
  <c r="J758" i="6" s="1"/>
  <c r="K758" i="6"/>
  <c r="I764" i="6"/>
  <c r="J764" i="6" s="1"/>
  <c r="K764" i="6"/>
  <c r="K794" i="6"/>
  <c r="I794" i="6"/>
  <c r="J794" i="6" s="1"/>
  <c r="I790" i="6"/>
  <c r="J790" i="6" s="1"/>
  <c r="K790" i="6"/>
  <c r="I811" i="6"/>
  <c r="J811" i="6" s="1"/>
  <c r="K811" i="6"/>
  <c r="I829" i="6"/>
  <c r="J829" i="6" s="1"/>
  <c r="K829" i="6"/>
  <c r="I849" i="6"/>
  <c r="J849" i="6" s="1"/>
  <c r="K849" i="6"/>
  <c r="I854" i="6"/>
  <c r="J854" i="6" s="1"/>
  <c r="K854" i="6"/>
  <c r="I884" i="6"/>
  <c r="J884" i="6" s="1"/>
  <c r="K884" i="6"/>
  <c r="I871" i="6"/>
  <c r="J871" i="6" s="1"/>
  <c r="K871" i="6"/>
  <c r="K900" i="6"/>
  <c r="I900" i="6"/>
  <c r="J900" i="6" s="1"/>
  <c r="I918" i="6"/>
  <c r="J918" i="6" s="1"/>
  <c r="K918" i="6"/>
  <c r="K939" i="6"/>
  <c r="I939" i="6"/>
  <c r="J939" i="6" s="1"/>
  <c r="I955" i="6"/>
  <c r="J955" i="6" s="1"/>
  <c r="K955" i="6"/>
  <c r="I973" i="6"/>
  <c r="J973" i="6" s="1"/>
  <c r="K973" i="6"/>
  <c r="I1011" i="6"/>
  <c r="J1011" i="6" s="1"/>
  <c r="K1011" i="6"/>
  <c r="I952" i="6"/>
  <c r="J952" i="6" s="1"/>
  <c r="K952" i="6"/>
  <c r="I1016" i="6"/>
  <c r="J1016" i="6" s="1"/>
  <c r="K1016" i="6"/>
  <c r="I1080" i="6"/>
  <c r="J1080" i="6" s="1"/>
  <c r="K1080" i="6"/>
  <c r="I1144" i="6"/>
  <c r="J1144" i="6" s="1"/>
  <c r="K1144" i="6"/>
  <c r="I1208" i="6"/>
  <c r="J1208" i="6" s="1"/>
  <c r="K1208" i="6"/>
  <c r="I1272" i="6"/>
  <c r="J1272" i="6" s="1"/>
  <c r="K1272" i="6"/>
  <c r="I1336" i="6"/>
  <c r="J1336" i="6" s="1"/>
  <c r="K1336" i="6"/>
  <c r="I1014" i="6"/>
  <c r="J1014" i="6" s="1"/>
  <c r="K1014" i="6"/>
  <c r="I577" i="6"/>
  <c r="J577" i="6" s="1"/>
  <c r="K577" i="6"/>
  <c r="I1151" i="6"/>
  <c r="J1151" i="6" s="1"/>
  <c r="K1151" i="6"/>
  <c r="I825" i="6"/>
  <c r="J825" i="6" s="1"/>
  <c r="K825" i="6"/>
  <c r="I1376" i="6"/>
  <c r="J1376" i="6" s="1"/>
  <c r="K1376" i="6"/>
  <c r="I1440" i="6"/>
  <c r="J1440" i="6" s="1"/>
  <c r="K1440" i="6"/>
  <c r="I1512" i="6"/>
  <c r="J1512" i="6" s="1"/>
  <c r="K1512" i="6"/>
  <c r="I1576" i="6"/>
  <c r="J1576" i="6" s="1"/>
  <c r="I1577" i="6"/>
  <c r="K1576" i="6"/>
  <c r="I289" i="6"/>
  <c r="J289" i="6" s="1"/>
  <c r="K289" i="6"/>
  <c r="I431" i="6"/>
  <c r="J431" i="6" s="1"/>
  <c r="K431" i="6"/>
  <c r="I514" i="6"/>
  <c r="J514" i="6" s="1"/>
  <c r="K514" i="6"/>
  <c r="I578" i="6"/>
  <c r="J578" i="6" s="1"/>
  <c r="K578" i="6"/>
  <c r="I623" i="6"/>
  <c r="J623" i="6" s="1"/>
  <c r="K623" i="6"/>
  <c r="I659" i="6"/>
  <c r="J659" i="6" s="1"/>
  <c r="K659" i="6"/>
  <c r="I706" i="6"/>
  <c r="K706" i="6"/>
  <c r="L706" i="6" s="1"/>
  <c r="I741" i="6"/>
  <c r="J741" i="6" s="1"/>
  <c r="K741" i="6"/>
  <c r="I797" i="6"/>
  <c r="J797" i="6" s="1"/>
  <c r="K797" i="6"/>
  <c r="I815" i="6"/>
  <c r="J815" i="6" s="1"/>
  <c r="K815" i="6"/>
  <c r="I842" i="6"/>
  <c r="J842" i="6" s="1"/>
  <c r="K842" i="6"/>
  <c r="I870" i="6"/>
  <c r="I869" i="6"/>
  <c r="J869" i="6" s="1"/>
  <c r="K869" i="6"/>
  <c r="I897" i="6"/>
  <c r="J897" i="6" s="1"/>
  <c r="K897" i="6"/>
  <c r="I915" i="6"/>
  <c r="J915" i="6" s="1"/>
  <c r="K915" i="6"/>
  <c r="I935" i="6"/>
  <c r="J935" i="6" s="1"/>
  <c r="K935" i="6"/>
  <c r="K962" i="6"/>
  <c r="I962" i="6"/>
  <c r="J962" i="6" s="1"/>
  <c r="I986" i="6"/>
  <c r="J986" i="6" s="1"/>
  <c r="K986" i="6"/>
  <c r="K998" i="6"/>
  <c r="I998" i="6"/>
  <c r="J998" i="6" s="1"/>
  <c r="I1006" i="6"/>
  <c r="J1006" i="6" s="1"/>
  <c r="K1006" i="6"/>
  <c r="I1019" i="6"/>
  <c r="J1019" i="6" s="1"/>
  <c r="I1020" i="6"/>
  <c r="K1019" i="6"/>
  <c r="I1028" i="6"/>
  <c r="J1028" i="6" s="1"/>
  <c r="K1028" i="6"/>
  <c r="I1049" i="6"/>
  <c r="J1049" i="6" s="1"/>
  <c r="K1049" i="6"/>
  <c r="I1055" i="6"/>
  <c r="J1055" i="6" s="1"/>
  <c r="K1055" i="6"/>
  <c r="I1062" i="6"/>
  <c r="J1062" i="6" s="1"/>
  <c r="K1062" i="6"/>
  <c r="I1077" i="6"/>
  <c r="J1077" i="6" s="1"/>
  <c r="K1077" i="6"/>
  <c r="I1084" i="6"/>
  <c r="J1084" i="6" s="1"/>
  <c r="K1084" i="6"/>
  <c r="I1091" i="6"/>
  <c r="J1091" i="6" s="1"/>
  <c r="K1091" i="6"/>
  <c r="I1109" i="6"/>
  <c r="J1109" i="6" s="1"/>
  <c r="I1110" i="6"/>
  <c r="K1109" i="6"/>
  <c r="I1121" i="6"/>
  <c r="J1121" i="6" s="1"/>
  <c r="K1121" i="6"/>
  <c r="K1125" i="6"/>
  <c r="I1125" i="6"/>
  <c r="J1125" i="6" s="1"/>
  <c r="I1141" i="6"/>
  <c r="J1141" i="6" s="1"/>
  <c r="K1141" i="6"/>
  <c r="I1148" i="6"/>
  <c r="J1148" i="6" s="1"/>
  <c r="K1148" i="6"/>
  <c r="I1155" i="6"/>
  <c r="J1155" i="6" s="1"/>
  <c r="K1155" i="6"/>
  <c r="I1179" i="6"/>
  <c r="I1178" i="6"/>
  <c r="J1178" i="6" s="1"/>
  <c r="K1178" i="6"/>
  <c r="I1185" i="6"/>
  <c r="J1185" i="6" s="1"/>
  <c r="K1185" i="6"/>
  <c r="I1191" i="6"/>
  <c r="J1191" i="6" s="1"/>
  <c r="K1191" i="6"/>
  <c r="K1198" i="6"/>
  <c r="I1198" i="6"/>
  <c r="J1198" i="6" s="1"/>
  <c r="I1213" i="6"/>
  <c r="J1213" i="6" s="1"/>
  <c r="K1213" i="6"/>
  <c r="I1220" i="6"/>
  <c r="J1220" i="6" s="1"/>
  <c r="K1220" i="6"/>
  <c r="I1227" i="6"/>
  <c r="J1227" i="6" s="1"/>
  <c r="K1227" i="6"/>
  <c r="I1792" i="6"/>
  <c r="J1792" i="6" s="1"/>
  <c r="K1792" i="6"/>
  <c r="I1742" i="6"/>
  <c r="J1742" i="6" s="1"/>
  <c r="K1742" i="6"/>
  <c r="K1654" i="6"/>
  <c r="I1654" i="6"/>
  <c r="J1654" i="6" s="1"/>
  <c r="I1662" i="6"/>
  <c r="J1662" i="6" s="1"/>
  <c r="K1662" i="6"/>
  <c r="K1670" i="6"/>
  <c r="I1670" i="6"/>
  <c r="J1670" i="6" s="1"/>
  <c r="I1463" i="6"/>
  <c r="J1463" i="6" s="1"/>
  <c r="K1463" i="6"/>
  <c r="I1785" i="6"/>
  <c r="J1785" i="6" s="1"/>
  <c r="K1785" i="6"/>
  <c r="I1234" i="6"/>
  <c r="J1234" i="6" s="1"/>
  <c r="K1234" i="6"/>
  <c r="I1242" i="6"/>
  <c r="J1242" i="6" s="1"/>
  <c r="K1242" i="6"/>
  <c r="I1258" i="6"/>
  <c r="J1258" i="6" s="1"/>
  <c r="I1259" i="6"/>
  <c r="K1258" i="6"/>
  <c r="I1268" i="6"/>
  <c r="J1268" i="6" s="1"/>
  <c r="K1268" i="6"/>
  <c r="I1263" i="6"/>
  <c r="J1263" i="6" s="1"/>
  <c r="K1263" i="6"/>
  <c r="I1284" i="6"/>
  <c r="J1284" i="6" s="1"/>
  <c r="K1284" i="6"/>
  <c r="I1292" i="6"/>
  <c r="J1292" i="6" s="1"/>
  <c r="K1292" i="6"/>
  <c r="I1307" i="6"/>
  <c r="J1307" i="6" s="1"/>
  <c r="K1307" i="6"/>
  <c r="I1315" i="6"/>
  <c r="J1315" i="6" s="1"/>
  <c r="K1315" i="6"/>
  <c r="I1323" i="6"/>
  <c r="J1323" i="6" s="1"/>
  <c r="K1323" i="6"/>
  <c r="I1332" i="6"/>
  <c r="J1332" i="6" s="1"/>
  <c r="K1332" i="6"/>
  <c r="I1353" i="6"/>
  <c r="J1353" i="6" s="1"/>
  <c r="K1353" i="6"/>
  <c r="I1348" i="6"/>
  <c r="J1348" i="6" s="1"/>
  <c r="K1348" i="6"/>
  <c r="I1366" i="6"/>
  <c r="J1366" i="6" s="1"/>
  <c r="K1366" i="6"/>
  <c r="I1377" i="6"/>
  <c r="J1377" i="6" s="1"/>
  <c r="K1377" i="6"/>
  <c r="I1383" i="6"/>
  <c r="J1383" i="6" s="1"/>
  <c r="K1383" i="6"/>
  <c r="I1391" i="6"/>
  <c r="J1391" i="6" s="1"/>
  <c r="K1391" i="6"/>
  <c r="I1407" i="6"/>
  <c r="J1407" i="6" s="1"/>
  <c r="K1407" i="6"/>
  <c r="I1412" i="6"/>
  <c r="J1412" i="6" s="1"/>
  <c r="K1412" i="6"/>
  <c r="I1419" i="6"/>
  <c r="J1419" i="6" s="1"/>
  <c r="K1419" i="6"/>
  <c r="K1427" i="6"/>
  <c r="I1427" i="6"/>
  <c r="J1427" i="6" s="1"/>
  <c r="I1434" i="6"/>
  <c r="J1434" i="6" s="1"/>
  <c r="K1434" i="6"/>
  <c r="K1457" i="6"/>
  <c r="I1457" i="6"/>
  <c r="J1457" i="6" s="1"/>
  <c r="I1465" i="6"/>
  <c r="J1465" i="6" s="1"/>
  <c r="K1465" i="6"/>
  <c r="K1470" i="6"/>
  <c r="I1470" i="6"/>
  <c r="J1470" i="6" s="1"/>
  <c r="I1476" i="6"/>
  <c r="J1476" i="6" s="1"/>
  <c r="K1476" i="6"/>
  <c r="I1505" i="6"/>
  <c r="J1505" i="6" s="1"/>
  <c r="K1505" i="6"/>
  <c r="I1497" i="6"/>
  <c r="J1497" i="6" s="1"/>
  <c r="K1497" i="6"/>
  <c r="I1514" i="6"/>
  <c r="J1514" i="6" s="1"/>
  <c r="K1514" i="6"/>
  <c r="I1522" i="6"/>
  <c r="J1522" i="6" s="1"/>
  <c r="K1522" i="6"/>
  <c r="I1531" i="6"/>
  <c r="J1531" i="6" s="1"/>
  <c r="K1531" i="6"/>
  <c r="I1553" i="6"/>
  <c r="J1553" i="6" s="1"/>
  <c r="K1553" i="6"/>
  <c r="I1562" i="6"/>
  <c r="J1562" i="6" s="1"/>
  <c r="K1562" i="6"/>
  <c r="I1570" i="6"/>
  <c r="J1570" i="6" s="1"/>
  <c r="K1570" i="6"/>
  <c r="I1587" i="6"/>
  <c r="J1587" i="6" s="1"/>
  <c r="K1587" i="6"/>
  <c r="I1601" i="6"/>
  <c r="J1601" i="6" s="1"/>
  <c r="K1601" i="6"/>
  <c r="I1603" i="6"/>
  <c r="J1603" i="6" s="1"/>
  <c r="K1603" i="6"/>
  <c r="I1618" i="6"/>
  <c r="J1618" i="6" s="1"/>
  <c r="K1618" i="6"/>
  <c r="I1624" i="6"/>
  <c r="J1624" i="6" s="1"/>
  <c r="K1624" i="6"/>
  <c r="I1631" i="6"/>
  <c r="J1631" i="6" s="1"/>
  <c r="K1631" i="6"/>
  <c r="I1639" i="6"/>
  <c r="J1639" i="6" s="1"/>
  <c r="K1639" i="6"/>
  <c r="I1653" i="6"/>
  <c r="J1653" i="6" s="1"/>
  <c r="K1653" i="6"/>
  <c r="I1660" i="6"/>
  <c r="J1660" i="6" s="1"/>
  <c r="K1660" i="6"/>
  <c r="I1667" i="6"/>
  <c r="J1667" i="6" s="1"/>
  <c r="K1667" i="6"/>
  <c r="I1681" i="6"/>
  <c r="J1681" i="6" s="1"/>
  <c r="K1681" i="6"/>
  <c r="I1693" i="6"/>
  <c r="J1693" i="6" s="1"/>
  <c r="K1693" i="6"/>
  <c r="I1699" i="6"/>
  <c r="J1699" i="6" s="1"/>
  <c r="K1699" i="6"/>
  <c r="I1713" i="6"/>
  <c r="J1713" i="6" s="1"/>
  <c r="K1713" i="6"/>
  <c r="I1724" i="6"/>
  <c r="J1724" i="6" s="1"/>
  <c r="K1724" i="6"/>
  <c r="I1746" i="6"/>
  <c r="J1746" i="6" s="1"/>
  <c r="K1746" i="6"/>
  <c r="I1747" i="6"/>
  <c r="J1747" i="6" s="1"/>
  <c r="K1747" i="6"/>
  <c r="I1765" i="6"/>
  <c r="J1765" i="6" s="1"/>
  <c r="K1765" i="6"/>
  <c r="I1781" i="6"/>
  <c r="J1781" i="6" s="1"/>
  <c r="K1781" i="6"/>
  <c r="I1782" i="6"/>
  <c r="I1795" i="6"/>
  <c r="J1795" i="6" s="1"/>
  <c r="I1796" i="6"/>
  <c r="K1795" i="6"/>
  <c r="I1839" i="6"/>
  <c r="J1839" i="6" s="1"/>
  <c r="I1840" i="6"/>
  <c r="K1839" i="6"/>
  <c r="M4674" i="6"/>
  <c r="K264" i="6"/>
  <c r="I264" i="6"/>
  <c r="J264" i="6" s="1"/>
  <c r="I328" i="6"/>
  <c r="J328" i="6" s="1"/>
  <c r="K328" i="6"/>
  <c r="I408" i="6"/>
  <c r="J408" i="6" s="1"/>
  <c r="K408" i="6"/>
  <c r="I472" i="6"/>
  <c r="J472" i="6" s="1"/>
  <c r="K472" i="6"/>
  <c r="I536" i="6"/>
  <c r="J536" i="6" s="1"/>
  <c r="K536" i="6"/>
  <c r="I600" i="6"/>
  <c r="J600" i="6" s="1"/>
  <c r="K600" i="6"/>
  <c r="I664" i="6"/>
  <c r="J664" i="6" s="1"/>
  <c r="K664" i="6"/>
  <c r="I728" i="6"/>
  <c r="J728" i="6" s="1"/>
  <c r="K728" i="6"/>
  <c r="K792" i="6"/>
  <c r="I792" i="6"/>
  <c r="J792" i="6" s="1"/>
  <c r="I856" i="6"/>
  <c r="J856" i="6" s="1"/>
  <c r="K856" i="6"/>
  <c r="I15" i="6"/>
  <c r="J15" i="6" s="1"/>
  <c r="K15" i="6"/>
  <c r="K11" i="6"/>
  <c r="I11" i="6"/>
  <c r="J11" i="6" s="1"/>
  <c r="I31" i="6"/>
  <c r="J31" i="6" s="1"/>
  <c r="K31" i="6"/>
  <c r="I61" i="6"/>
  <c r="J61" i="6" s="1"/>
  <c r="K61" i="6"/>
  <c r="I70" i="6"/>
  <c r="J70" i="6" s="1"/>
  <c r="K70" i="6"/>
  <c r="I78" i="6"/>
  <c r="J78" i="6" s="1"/>
  <c r="K78" i="6"/>
  <c r="I86" i="6"/>
  <c r="J86" i="6" s="1"/>
  <c r="K86" i="6"/>
  <c r="K94" i="6"/>
  <c r="I94" i="6"/>
  <c r="J94" i="6" s="1"/>
  <c r="K115" i="6"/>
  <c r="I115" i="6"/>
  <c r="J115" i="6" s="1"/>
  <c r="I124" i="6"/>
  <c r="J124" i="6" s="1"/>
  <c r="K124" i="6"/>
  <c r="K132" i="6"/>
  <c r="I132" i="6"/>
  <c r="J132" i="6" s="1"/>
  <c r="I139" i="6"/>
  <c r="J139" i="6" s="1"/>
  <c r="K139" i="6"/>
  <c r="K167" i="6"/>
  <c r="I167" i="6"/>
  <c r="J167" i="6" s="1"/>
  <c r="I163" i="6"/>
  <c r="J163" i="6" s="1"/>
  <c r="K163" i="6"/>
  <c r="I175" i="6"/>
  <c r="J175" i="6" s="1"/>
  <c r="K175" i="6"/>
  <c r="I182" i="6"/>
  <c r="J182" i="6" s="1"/>
  <c r="K182" i="6"/>
  <c r="I191" i="6"/>
  <c r="J191" i="6" s="1"/>
  <c r="K191" i="6"/>
  <c r="I199" i="6"/>
  <c r="J199" i="6" s="1"/>
  <c r="K199" i="6"/>
  <c r="K209" i="6"/>
  <c r="I209" i="6"/>
  <c r="J209" i="6" s="1"/>
  <c r="I222" i="6"/>
  <c r="J222" i="6" s="1"/>
  <c r="K222" i="6"/>
  <c r="I231" i="6"/>
  <c r="J231" i="6" s="1"/>
  <c r="K231" i="6"/>
  <c r="I236" i="6"/>
  <c r="J236" i="6" s="1"/>
  <c r="K236" i="6"/>
  <c r="I250" i="6"/>
  <c r="J250" i="6" s="1"/>
  <c r="K250" i="6"/>
  <c r="I245" i="6"/>
  <c r="J245" i="6" s="1"/>
  <c r="K245" i="6"/>
  <c r="I261" i="6"/>
  <c r="J261" i="6" s="1"/>
  <c r="K261" i="6"/>
  <c r="I281" i="6"/>
  <c r="J281" i="6" s="1"/>
  <c r="K281" i="6"/>
  <c r="K283" i="6"/>
  <c r="I283" i="6"/>
  <c r="J283" i="6" s="1"/>
  <c r="K292" i="6"/>
  <c r="I292" i="6"/>
  <c r="J292" i="6" s="1"/>
  <c r="I301" i="6"/>
  <c r="J301" i="6" s="1"/>
  <c r="K301" i="6"/>
  <c r="I319" i="6"/>
  <c r="J319" i="6" s="1"/>
  <c r="K319" i="6"/>
  <c r="I322" i="6"/>
  <c r="J322" i="6" s="1"/>
  <c r="K322" i="6"/>
  <c r="I338" i="6"/>
  <c r="J338" i="6" s="1"/>
  <c r="K338" i="6"/>
  <c r="K340" i="6"/>
  <c r="I340" i="6"/>
  <c r="J340" i="6" s="1"/>
  <c r="I361" i="6"/>
  <c r="J361" i="6" s="1"/>
  <c r="K361" i="6"/>
  <c r="I375" i="6"/>
  <c r="J375" i="6" s="1"/>
  <c r="K375" i="6"/>
  <c r="I383" i="6"/>
  <c r="J383" i="6" s="1"/>
  <c r="K383" i="6"/>
  <c r="I389" i="6"/>
  <c r="J389" i="6" s="1"/>
  <c r="K389" i="6"/>
  <c r="I412" i="6"/>
  <c r="J412" i="6" s="1"/>
  <c r="K412" i="6"/>
  <c r="I407" i="6"/>
  <c r="J407" i="6" s="1"/>
  <c r="K407" i="6"/>
  <c r="I427" i="6"/>
  <c r="J427" i="6" s="1"/>
  <c r="K427" i="6"/>
  <c r="I435" i="6"/>
  <c r="J435" i="6" s="1"/>
  <c r="K435" i="6"/>
  <c r="I458" i="6"/>
  <c r="J458" i="6" s="1"/>
  <c r="K458" i="6"/>
  <c r="I465" i="6"/>
  <c r="J465" i="6" s="1"/>
  <c r="K465" i="6"/>
  <c r="I471" i="6"/>
  <c r="J471" i="6" s="1"/>
  <c r="K471" i="6"/>
  <c r="I478" i="6"/>
  <c r="J478" i="6" s="1"/>
  <c r="K478" i="6"/>
  <c r="I493" i="6"/>
  <c r="J493" i="6" s="1"/>
  <c r="K493" i="6"/>
  <c r="I500" i="6"/>
  <c r="J500" i="6" s="1"/>
  <c r="K500" i="6"/>
  <c r="I507" i="6"/>
  <c r="J507" i="6" s="1"/>
  <c r="K507" i="6"/>
  <c r="K530" i="6"/>
  <c r="I530" i="6"/>
  <c r="J530" i="6" s="1"/>
  <c r="I537" i="6"/>
  <c r="J537" i="6" s="1"/>
  <c r="K537" i="6"/>
  <c r="I543" i="6"/>
  <c r="J543" i="6" s="1"/>
  <c r="K543" i="6"/>
  <c r="I563" i="6"/>
  <c r="J563" i="6" s="1"/>
  <c r="K563" i="6"/>
  <c r="K573" i="6"/>
  <c r="I573" i="6"/>
  <c r="J573" i="6" s="1"/>
  <c r="I579" i="6"/>
  <c r="J579" i="6" s="1"/>
  <c r="K579" i="6"/>
  <c r="I601" i="6"/>
  <c r="J601" i="6" s="1"/>
  <c r="K601" i="6"/>
  <c r="K612" i="6"/>
  <c r="I612" i="6"/>
  <c r="J612" i="6" s="1"/>
  <c r="I618" i="6"/>
  <c r="J618" i="6" s="1"/>
  <c r="K618" i="6"/>
  <c r="I639" i="6"/>
  <c r="J639" i="6" s="1"/>
  <c r="K639" i="6"/>
  <c r="I635" i="6"/>
  <c r="J635" i="6" s="1"/>
  <c r="K635" i="6"/>
  <c r="I652" i="6"/>
  <c r="J652" i="6" s="1"/>
  <c r="K652" i="6"/>
  <c r="I673" i="6"/>
  <c r="J673" i="6" s="1"/>
  <c r="K673" i="6"/>
  <c r="I685" i="6"/>
  <c r="J685" i="6" s="1"/>
  <c r="K685" i="6"/>
  <c r="I691" i="6"/>
  <c r="J691" i="6" s="1"/>
  <c r="K691" i="6"/>
  <c r="I711" i="6"/>
  <c r="J711" i="6" s="1"/>
  <c r="K711" i="6"/>
  <c r="I718" i="6"/>
  <c r="J718" i="6" s="1"/>
  <c r="K718" i="6"/>
  <c r="I731" i="6"/>
  <c r="J731" i="6" s="1"/>
  <c r="K731" i="6"/>
  <c r="I745" i="6"/>
  <c r="J745" i="6" s="1"/>
  <c r="K745" i="6"/>
  <c r="I757" i="6"/>
  <c r="J757" i="6" s="1"/>
  <c r="K757" i="6"/>
  <c r="I763" i="6"/>
  <c r="J763" i="6" s="1"/>
  <c r="K763" i="6"/>
  <c r="I785" i="6"/>
  <c r="J785" i="6" s="1"/>
  <c r="K785" i="6"/>
  <c r="K798" i="6"/>
  <c r="I798" i="6"/>
  <c r="J798" i="6" s="1"/>
  <c r="I818" i="6"/>
  <c r="J818" i="6" s="1"/>
  <c r="K818" i="6"/>
  <c r="I828" i="6"/>
  <c r="J828" i="6" s="1"/>
  <c r="K828" i="6"/>
  <c r="I847" i="6"/>
  <c r="J847" i="6" s="1"/>
  <c r="K847" i="6"/>
  <c r="I853" i="6"/>
  <c r="J853" i="6" s="1"/>
  <c r="K853" i="6"/>
  <c r="I875" i="6"/>
  <c r="J875" i="6" s="1"/>
  <c r="K875" i="6"/>
  <c r="I894" i="6"/>
  <c r="J894" i="6" s="1"/>
  <c r="K894" i="6"/>
  <c r="I913" i="6"/>
  <c r="J913" i="6" s="1"/>
  <c r="K913" i="6"/>
  <c r="I930" i="6"/>
  <c r="J930" i="6" s="1"/>
  <c r="K930" i="6"/>
  <c r="I946" i="6"/>
  <c r="J946" i="6" s="1"/>
  <c r="K946" i="6"/>
  <c r="I967" i="6"/>
  <c r="J967" i="6" s="1"/>
  <c r="K967" i="6"/>
  <c r="I985" i="6"/>
  <c r="J985" i="6" s="1"/>
  <c r="K985" i="6"/>
  <c r="K216" i="6"/>
  <c r="I216" i="6"/>
  <c r="J216" i="6" s="1"/>
  <c r="I960" i="6"/>
  <c r="J960" i="6" s="1"/>
  <c r="K960" i="6"/>
  <c r="I1024" i="6"/>
  <c r="J1024" i="6" s="1"/>
  <c r="K1024" i="6"/>
  <c r="I1088" i="6"/>
  <c r="J1088" i="6" s="1"/>
  <c r="K1088" i="6"/>
  <c r="I1152" i="6"/>
  <c r="J1152" i="6" s="1"/>
  <c r="K1152" i="6"/>
  <c r="I1216" i="6"/>
  <c r="J1216" i="6" s="1"/>
  <c r="K1216" i="6"/>
  <c r="I1280" i="6"/>
  <c r="J1280" i="6" s="1"/>
  <c r="K1280" i="6"/>
  <c r="I1344" i="6"/>
  <c r="J1344" i="6" s="1"/>
  <c r="K1344" i="6"/>
  <c r="I1060" i="6"/>
  <c r="J1060" i="6" s="1"/>
  <c r="K1060" i="6"/>
  <c r="I916" i="6"/>
  <c r="J916" i="6" s="1"/>
  <c r="K916" i="6"/>
  <c r="I1225" i="6"/>
  <c r="J1225" i="6" s="1"/>
  <c r="K1225" i="6"/>
  <c r="I971" i="6"/>
  <c r="J971" i="6" s="1"/>
  <c r="K971" i="6"/>
  <c r="I1384" i="6"/>
  <c r="J1384" i="6" s="1"/>
  <c r="K1384" i="6"/>
  <c r="I1448" i="6"/>
  <c r="J1448" i="6" s="1"/>
  <c r="K1448" i="6"/>
  <c r="I1520" i="6"/>
  <c r="J1520" i="6" s="1"/>
  <c r="K1520" i="6"/>
  <c r="I1521" i="6"/>
  <c r="I1584" i="6"/>
  <c r="J1584" i="6" s="1"/>
  <c r="K1584" i="6"/>
  <c r="I305" i="6"/>
  <c r="J305" i="6" s="1"/>
  <c r="K305" i="6"/>
  <c r="I441" i="6"/>
  <c r="J441" i="6" s="1"/>
  <c r="K441" i="6"/>
  <c r="I523" i="6"/>
  <c r="J523" i="6" s="1"/>
  <c r="K523" i="6"/>
  <c r="I587" i="6"/>
  <c r="J587" i="6" s="1"/>
  <c r="K587" i="6"/>
  <c r="I622" i="6"/>
  <c r="J622" i="6" s="1"/>
  <c r="K622" i="6"/>
  <c r="I669" i="6"/>
  <c r="J669" i="6" s="1"/>
  <c r="K669" i="6"/>
  <c r="I705" i="6"/>
  <c r="J705" i="6" s="1"/>
  <c r="K705" i="6"/>
  <c r="I750" i="6"/>
  <c r="J750" i="6" s="1"/>
  <c r="K750" i="6"/>
  <c r="I796" i="6"/>
  <c r="J796" i="6" s="1"/>
  <c r="K796" i="6"/>
  <c r="I814" i="6"/>
  <c r="J814" i="6" s="1"/>
  <c r="K814" i="6"/>
  <c r="I841" i="6"/>
  <c r="J841" i="6" s="1"/>
  <c r="K841" i="6"/>
  <c r="I868" i="6"/>
  <c r="J868" i="6" s="1"/>
  <c r="K868" i="6"/>
  <c r="I895" i="6"/>
  <c r="J895" i="6" s="1"/>
  <c r="K895" i="6"/>
  <c r="I917" i="6"/>
  <c r="J917" i="6" s="1"/>
  <c r="K917" i="6"/>
  <c r="I945" i="6"/>
  <c r="J945" i="6" s="1"/>
  <c r="K945" i="6"/>
  <c r="I961" i="6"/>
  <c r="J961" i="6" s="1"/>
  <c r="K961" i="6"/>
  <c r="I981" i="6"/>
  <c r="J981" i="6" s="1"/>
  <c r="K981" i="6"/>
  <c r="I997" i="6"/>
  <c r="J997" i="6" s="1"/>
  <c r="K997" i="6"/>
  <c r="I1005" i="6"/>
  <c r="J1005" i="6" s="1"/>
  <c r="K1005" i="6"/>
  <c r="I1041" i="6"/>
  <c r="J1041" i="6" s="1"/>
  <c r="I1042" i="6"/>
  <c r="K1041" i="6"/>
  <c r="I1036" i="6"/>
  <c r="J1036" i="6" s="1"/>
  <c r="K1036" i="6"/>
  <c r="I1047" i="6"/>
  <c r="J1047" i="6" s="1"/>
  <c r="K1047" i="6"/>
  <c r="I1054" i="6"/>
  <c r="J1054" i="6" s="1"/>
  <c r="K1054" i="6"/>
  <c r="I1061" i="6"/>
  <c r="J1061" i="6" s="1"/>
  <c r="K1061" i="6"/>
  <c r="I1076" i="6"/>
  <c r="J1076" i="6" s="1"/>
  <c r="K1076" i="6"/>
  <c r="I1083" i="6"/>
  <c r="J1083" i="6" s="1"/>
  <c r="K1083" i="6"/>
  <c r="I1098" i="6"/>
  <c r="J1098" i="6" s="1"/>
  <c r="K1098" i="6"/>
  <c r="I1108" i="6"/>
  <c r="J1108" i="6" s="1"/>
  <c r="K1108" i="6"/>
  <c r="I1111" i="6"/>
  <c r="J1111" i="6" s="1"/>
  <c r="K1111" i="6"/>
  <c r="I1116" i="6"/>
  <c r="J1116" i="6" s="1"/>
  <c r="K1116" i="6"/>
  <c r="I1140" i="6"/>
  <c r="J1140" i="6" s="1"/>
  <c r="K1140" i="6"/>
  <c r="I1147" i="6"/>
  <c r="J1147" i="6" s="1"/>
  <c r="K1147" i="6"/>
  <c r="I1162" i="6"/>
  <c r="J1162" i="6" s="1"/>
  <c r="K1162" i="6"/>
  <c r="I1177" i="6"/>
  <c r="J1177" i="6" s="1"/>
  <c r="K1177" i="6"/>
  <c r="I1183" i="6"/>
  <c r="J1183" i="6" s="1"/>
  <c r="K1183" i="6"/>
  <c r="I1190" i="6"/>
  <c r="J1190" i="6" s="1"/>
  <c r="K1190" i="6"/>
  <c r="I1205" i="6"/>
  <c r="J1205" i="6" s="1"/>
  <c r="K1205" i="6"/>
  <c r="I1212" i="6"/>
  <c r="J1212" i="6" s="1"/>
  <c r="K1212" i="6"/>
  <c r="I1219" i="6"/>
  <c r="J1219" i="6" s="1"/>
  <c r="K1219" i="6"/>
  <c r="I1534" i="6"/>
  <c r="J1534" i="6" s="1"/>
  <c r="K1534" i="6"/>
  <c r="I1804" i="6"/>
  <c r="J1804" i="6" s="1"/>
  <c r="K1804" i="6"/>
  <c r="K1761" i="6"/>
  <c r="I1761" i="6"/>
  <c r="J1761" i="6" s="1"/>
  <c r="K1694" i="6"/>
  <c r="I1694" i="6"/>
  <c r="J1694" i="6" s="1"/>
  <c r="K1696" i="6"/>
  <c r="I1696" i="6"/>
  <c r="J1696" i="6" s="1"/>
  <c r="I1702" i="6"/>
  <c r="J1702" i="6" s="1"/>
  <c r="K1702" i="6"/>
  <c r="I1495" i="6"/>
  <c r="J1495" i="6" s="1"/>
  <c r="K1495" i="6"/>
  <c r="I1801" i="6"/>
  <c r="K1800" i="6"/>
  <c r="I1800" i="6"/>
  <c r="J1800" i="6" s="1"/>
  <c r="I1241" i="6"/>
  <c r="J1241" i="6" s="1"/>
  <c r="K1241" i="6"/>
  <c r="I1249" i="6"/>
  <c r="J1249" i="6" s="1"/>
  <c r="K1249" i="6"/>
  <c r="K1257" i="6"/>
  <c r="I1257" i="6"/>
  <c r="J1257" i="6" s="1"/>
  <c r="K1276" i="6"/>
  <c r="I1276" i="6"/>
  <c r="J1276" i="6" s="1"/>
  <c r="I1271" i="6"/>
  <c r="J1271" i="6" s="1"/>
  <c r="K1271" i="6"/>
  <c r="I1283" i="6"/>
  <c r="J1283" i="6" s="1"/>
  <c r="K1283" i="6"/>
  <c r="I1291" i="6"/>
  <c r="J1291" i="6" s="1"/>
  <c r="K1291" i="6"/>
  <c r="I1306" i="6"/>
  <c r="J1306" i="6" s="1"/>
  <c r="K1306" i="6"/>
  <c r="I1314" i="6"/>
  <c r="J1314" i="6" s="1"/>
  <c r="K1314" i="6"/>
  <c r="I1322" i="6"/>
  <c r="J1322" i="6" s="1"/>
  <c r="K1322" i="6"/>
  <c r="I1331" i="6"/>
  <c r="J1331" i="6" s="1"/>
  <c r="K1331" i="6"/>
  <c r="I1350" i="6"/>
  <c r="J1350" i="6" s="1"/>
  <c r="K1350" i="6"/>
  <c r="I1356" i="6"/>
  <c r="J1356" i="6" s="1"/>
  <c r="K1356" i="6"/>
  <c r="I1370" i="6"/>
  <c r="J1370" i="6" s="1"/>
  <c r="K1370" i="6"/>
  <c r="I1374" i="6"/>
  <c r="J1374" i="6" s="1"/>
  <c r="K1374" i="6"/>
  <c r="I1382" i="6"/>
  <c r="J1382" i="6" s="1"/>
  <c r="K1382" i="6"/>
  <c r="K1390" i="6"/>
  <c r="I1390" i="6"/>
  <c r="J1390" i="6" s="1"/>
  <c r="I1405" i="6"/>
  <c r="J1405" i="6" s="1"/>
  <c r="K1405" i="6"/>
  <c r="I1415" i="6"/>
  <c r="J1415" i="6" s="1"/>
  <c r="K1415" i="6"/>
  <c r="I1418" i="6"/>
  <c r="J1418" i="6" s="1"/>
  <c r="K1418" i="6"/>
  <c r="I1426" i="6"/>
  <c r="J1426" i="6" s="1"/>
  <c r="K1426" i="6"/>
  <c r="I1449" i="6"/>
  <c r="J1449" i="6" s="1"/>
  <c r="K1449" i="6"/>
  <c r="I1455" i="6"/>
  <c r="J1455" i="6" s="1"/>
  <c r="K1455" i="6"/>
  <c r="I1462" i="6"/>
  <c r="J1462" i="6" s="1"/>
  <c r="K1462" i="6"/>
  <c r="I1468" i="6"/>
  <c r="J1468" i="6" s="1"/>
  <c r="K1468" i="6"/>
  <c r="I1475" i="6"/>
  <c r="J1475" i="6" s="1"/>
  <c r="K1475" i="6"/>
  <c r="I1503" i="6"/>
  <c r="J1503" i="6" s="1"/>
  <c r="K1503" i="6"/>
  <c r="I1509" i="6"/>
  <c r="I1508" i="6"/>
  <c r="J1508" i="6" s="1"/>
  <c r="K1508" i="6"/>
  <c r="I1516" i="6"/>
  <c r="J1516" i="6" s="1"/>
  <c r="K1516" i="6"/>
  <c r="I1524" i="6"/>
  <c r="J1524" i="6" s="1"/>
  <c r="K1524" i="6"/>
  <c r="I1545" i="6"/>
  <c r="J1545" i="6" s="1"/>
  <c r="K1545" i="6"/>
  <c r="K1551" i="6"/>
  <c r="I1551" i="6"/>
  <c r="J1551" i="6" s="1"/>
  <c r="I1561" i="6"/>
  <c r="J1561" i="6" s="1"/>
  <c r="K1561" i="6"/>
  <c r="I1564" i="6"/>
  <c r="J1564" i="6" s="1"/>
  <c r="K1564" i="6"/>
  <c r="K1595" i="6"/>
  <c r="I1595" i="6"/>
  <c r="J1595" i="6" s="1"/>
  <c r="I1591" i="6"/>
  <c r="J1591" i="6" s="1"/>
  <c r="K1591" i="6"/>
  <c r="I1610" i="6"/>
  <c r="J1610" i="6" s="1"/>
  <c r="K1610" i="6"/>
  <c r="I1617" i="6"/>
  <c r="J1617" i="6" s="1"/>
  <c r="K1617" i="6"/>
  <c r="I1623" i="6"/>
  <c r="J1623" i="6" s="1"/>
  <c r="K1623" i="6"/>
  <c r="I1637" i="6"/>
  <c r="J1637" i="6" s="1"/>
  <c r="K1637" i="6"/>
  <c r="I1645" i="6"/>
  <c r="J1645" i="6" s="1"/>
  <c r="K1645" i="6"/>
  <c r="I1652" i="6"/>
  <c r="J1652" i="6" s="1"/>
  <c r="K1652" i="6"/>
  <c r="I1659" i="6"/>
  <c r="J1659" i="6" s="1"/>
  <c r="K1659" i="6"/>
  <c r="I1674" i="6"/>
  <c r="J1674" i="6" s="1"/>
  <c r="K1674" i="6"/>
  <c r="I1679" i="6"/>
  <c r="J1679" i="6" s="1"/>
  <c r="I1680" i="6"/>
  <c r="K1679" i="6"/>
  <c r="I1692" i="6"/>
  <c r="J1692" i="6" s="1"/>
  <c r="K1692" i="6"/>
  <c r="I1706" i="6"/>
  <c r="J1706" i="6" s="1"/>
  <c r="K1706" i="6"/>
  <c r="I1712" i="6"/>
  <c r="I1711" i="6"/>
  <c r="J1711" i="6" s="1"/>
  <c r="K1711" i="6"/>
  <c r="I1723" i="6"/>
  <c r="J1723" i="6" s="1"/>
  <c r="K1723" i="6"/>
  <c r="I1738" i="6"/>
  <c r="J1738" i="6" s="1"/>
  <c r="K1738" i="6"/>
  <c r="I1754" i="6"/>
  <c r="J1754" i="6" s="1"/>
  <c r="K1754" i="6"/>
  <c r="I1763" i="6"/>
  <c r="J1763" i="6" s="1"/>
  <c r="K1763" i="6"/>
  <c r="I1779" i="6"/>
  <c r="J1779" i="6" s="1"/>
  <c r="K1779" i="6"/>
  <c r="K1799" i="6"/>
  <c r="I1799" i="6"/>
  <c r="J1799" i="6" s="1"/>
  <c r="I1831" i="6"/>
  <c r="J1831" i="6" s="1"/>
  <c r="I1832" i="6"/>
  <c r="K1831" i="6"/>
  <c r="I192" i="6"/>
  <c r="J192" i="6" s="1"/>
  <c r="K192" i="6"/>
  <c r="I272" i="6"/>
  <c r="J272" i="6" s="1"/>
  <c r="K272" i="6"/>
  <c r="I337" i="6"/>
  <c r="I336" i="6"/>
  <c r="J336" i="6" s="1"/>
  <c r="K336" i="6"/>
  <c r="I416" i="6"/>
  <c r="J416" i="6" s="1"/>
  <c r="K416" i="6"/>
  <c r="I480" i="6"/>
  <c r="J480" i="6" s="1"/>
  <c r="K480" i="6"/>
  <c r="I544" i="6"/>
  <c r="J544" i="6" s="1"/>
  <c r="K544" i="6"/>
  <c r="I608" i="6"/>
  <c r="J608" i="6" s="1"/>
  <c r="K608" i="6"/>
  <c r="I672" i="6"/>
  <c r="J672" i="6" s="1"/>
  <c r="K672" i="6"/>
  <c r="I736" i="6"/>
  <c r="J736" i="6" s="1"/>
  <c r="K736" i="6"/>
  <c r="I800" i="6"/>
  <c r="J800" i="6" s="1"/>
  <c r="K800" i="6"/>
  <c r="I864" i="6"/>
  <c r="J864" i="6" s="1"/>
  <c r="K864" i="6"/>
  <c r="I20" i="6"/>
  <c r="J20" i="6" s="1"/>
  <c r="K20" i="6"/>
  <c r="I30" i="6"/>
  <c r="J30" i="6" s="1"/>
  <c r="K30" i="6"/>
  <c r="I51" i="6"/>
  <c r="J51" i="6" s="1"/>
  <c r="K51" i="6"/>
  <c r="K60" i="6"/>
  <c r="I60" i="6"/>
  <c r="J60" i="6" s="1"/>
  <c r="I69" i="6"/>
  <c r="J69" i="6" s="1"/>
  <c r="K69" i="6"/>
  <c r="I77" i="6"/>
  <c r="J77" i="6" s="1"/>
  <c r="K77" i="6"/>
  <c r="I85" i="6"/>
  <c r="J85" i="6" s="1"/>
  <c r="K85" i="6"/>
  <c r="I123" i="6"/>
  <c r="J123" i="6" s="1"/>
  <c r="K123" i="6"/>
  <c r="I131" i="6"/>
  <c r="J131" i="6" s="1"/>
  <c r="K131" i="6"/>
  <c r="I157" i="6"/>
  <c r="J157" i="6" s="1"/>
  <c r="K157" i="6"/>
  <c r="I151" i="6"/>
  <c r="J151" i="6" s="1"/>
  <c r="K151" i="6"/>
  <c r="I174" i="6"/>
  <c r="J174" i="6" s="1"/>
  <c r="K174" i="6"/>
  <c r="I181" i="6"/>
  <c r="J181" i="6" s="1"/>
  <c r="K181" i="6"/>
  <c r="I190" i="6"/>
  <c r="J190" i="6" s="1"/>
  <c r="K190" i="6"/>
  <c r="K201" i="6"/>
  <c r="I201" i="6"/>
  <c r="J201" i="6" s="1"/>
  <c r="I215" i="6"/>
  <c r="J215" i="6" s="1"/>
  <c r="K215" i="6"/>
  <c r="I221" i="6"/>
  <c r="J221" i="6" s="1"/>
  <c r="K221" i="6"/>
  <c r="I230" i="6"/>
  <c r="J230" i="6" s="1"/>
  <c r="K230" i="6"/>
  <c r="K233" i="6"/>
  <c r="I233" i="6"/>
  <c r="J233" i="6" s="1"/>
  <c r="K242" i="6"/>
  <c r="I242" i="6"/>
  <c r="J242" i="6" s="1"/>
  <c r="I252" i="6"/>
  <c r="J252" i="6" s="1"/>
  <c r="K252" i="6"/>
  <c r="K260" i="6"/>
  <c r="I260" i="6"/>
  <c r="J260" i="6" s="1"/>
  <c r="I279" i="6"/>
  <c r="J279" i="6" s="1"/>
  <c r="K279" i="6"/>
  <c r="I290" i="6"/>
  <c r="J290" i="6" s="1"/>
  <c r="K290" i="6"/>
  <c r="I298" i="6"/>
  <c r="J298" i="6" s="1"/>
  <c r="K298" i="6"/>
  <c r="I300" i="6"/>
  <c r="J300" i="6" s="1"/>
  <c r="K300" i="6"/>
  <c r="K315" i="6"/>
  <c r="I315" i="6"/>
  <c r="J315" i="6" s="1"/>
  <c r="I326" i="6"/>
  <c r="J326" i="6" s="1"/>
  <c r="K326" i="6"/>
  <c r="I334" i="6"/>
  <c r="J334" i="6" s="1"/>
  <c r="K334" i="6"/>
  <c r="I357" i="6"/>
  <c r="J357" i="6" s="1"/>
  <c r="K357" i="6"/>
  <c r="I358" i="6"/>
  <c r="I351" i="6"/>
  <c r="J351" i="6" s="1"/>
  <c r="K351" i="6"/>
  <c r="I374" i="6"/>
  <c r="J374" i="6" s="1"/>
  <c r="K374" i="6"/>
  <c r="I382" i="6"/>
  <c r="J382" i="6" s="1"/>
  <c r="K382" i="6"/>
  <c r="I388" i="6"/>
  <c r="J388" i="6" s="1"/>
  <c r="K388" i="6"/>
  <c r="I420" i="6"/>
  <c r="J420" i="6" s="1"/>
  <c r="K420" i="6"/>
  <c r="I425" i="6"/>
  <c r="J425" i="6" s="1"/>
  <c r="K425" i="6"/>
  <c r="I426" i="6"/>
  <c r="J426" i="6" s="1"/>
  <c r="K426" i="6"/>
  <c r="I449" i="6"/>
  <c r="J449" i="6" s="1"/>
  <c r="K449" i="6"/>
  <c r="I457" i="6"/>
  <c r="J457" i="6" s="1"/>
  <c r="K457" i="6"/>
  <c r="I463" i="6"/>
  <c r="J463" i="6" s="1"/>
  <c r="K463" i="6"/>
  <c r="I470" i="6"/>
  <c r="J470" i="6" s="1"/>
  <c r="K470" i="6"/>
  <c r="I485" i="6"/>
  <c r="J485" i="6" s="1"/>
  <c r="K485" i="6"/>
  <c r="I492" i="6"/>
  <c r="J492" i="6" s="1"/>
  <c r="K492" i="6"/>
  <c r="I499" i="6"/>
  <c r="J499" i="6" s="1"/>
  <c r="K499" i="6"/>
  <c r="I522" i="6"/>
  <c r="J522" i="6" s="1"/>
  <c r="K522" i="6"/>
  <c r="I529" i="6"/>
  <c r="J529" i="6" s="1"/>
  <c r="K529" i="6"/>
  <c r="I535" i="6"/>
  <c r="J535" i="6" s="1"/>
  <c r="K535" i="6"/>
  <c r="I542" i="6"/>
  <c r="J542" i="6" s="1"/>
  <c r="K542" i="6"/>
  <c r="I554" i="6"/>
  <c r="J554" i="6" s="1"/>
  <c r="K554" i="6"/>
  <c r="I572" i="6"/>
  <c r="J572" i="6" s="1"/>
  <c r="K572" i="6"/>
  <c r="I585" i="6"/>
  <c r="J585" i="6" s="1"/>
  <c r="K585" i="6"/>
  <c r="I599" i="6"/>
  <c r="J599" i="6" s="1"/>
  <c r="K599" i="6"/>
  <c r="I611" i="6"/>
  <c r="J611" i="6" s="1"/>
  <c r="K611" i="6"/>
  <c r="I617" i="6"/>
  <c r="J617" i="6" s="1"/>
  <c r="K617" i="6"/>
  <c r="I647" i="6"/>
  <c r="J647" i="6" s="1"/>
  <c r="K647" i="6"/>
  <c r="I643" i="6"/>
  <c r="J643" i="6" s="1"/>
  <c r="K643" i="6"/>
  <c r="I666" i="6"/>
  <c r="J666" i="6" s="1"/>
  <c r="K666" i="6"/>
  <c r="I671" i="6"/>
  <c r="J671" i="6" s="1"/>
  <c r="K671" i="6"/>
  <c r="I684" i="6"/>
  <c r="J684" i="6" s="1"/>
  <c r="K684" i="6"/>
  <c r="I698" i="6"/>
  <c r="K698" i="6"/>
  <c r="L698" i="6" s="1"/>
  <c r="I710" i="6"/>
  <c r="J710" i="6" s="1"/>
  <c r="K710" i="6"/>
  <c r="I717" i="6"/>
  <c r="J717" i="6" s="1"/>
  <c r="K717" i="6"/>
  <c r="I738" i="6"/>
  <c r="J738" i="6" s="1"/>
  <c r="K738" i="6"/>
  <c r="I743" i="6"/>
  <c r="J743" i="6" s="1"/>
  <c r="K743" i="6"/>
  <c r="I756" i="6"/>
  <c r="J756" i="6" s="1"/>
  <c r="K756" i="6"/>
  <c r="I777" i="6"/>
  <c r="J777" i="6" s="1"/>
  <c r="K777" i="6"/>
  <c r="I802" i="6"/>
  <c r="J802" i="6" s="1"/>
  <c r="K802" i="6"/>
  <c r="I789" i="6"/>
  <c r="J789" i="6" s="1"/>
  <c r="K789" i="6"/>
  <c r="I817" i="6"/>
  <c r="J817" i="6" s="1"/>
  <c r="K817" i="6"/>
  <c r="I827" i="6"/>
  <c r="J827" i="6" s="1"/>
  <c r="K827" i="6"/>
  <c r="I846" i="6"/>
  <c r="J846" i="6" s="1"/>
  <c r="K846" i="6"/>
  <c r="I866" i="6"/>
  <c r="J866" i="6" s="1"/>
  <c r="K866" i="6"/>
  <c r="I883" i="6"/>
  <c r="J883" i="6" s="1"/>
  <c r="K883" i="6"/>
  <c r="I893" i="6"/>
  <c r="J893" i="6" s="1"/>
  <c r="K893" i="6"/>
  <c r="I911" i="6"/>
  <c r="J911" i="6" s="1"/>
  <c r="K911" i="6"/>
  <c r="I929" i="6"/>
  <c r="J929" i="6" s="1"/>
  <c r="K929" i="6"/>
  <c r="I949" i="6"/>
  <c r="J949" i="6" s="1"/>
  <c r="K949" i="6"/>
  <c r="I966" i="6"/>
  <c r="J966" i="6" s="1"/>
  <c r="K966" i="6"/>
  <c r="I983" i="6"/>
  <c r="J983" i="6" s="1"/>
  <c r="K983" i="6"/>
  <c r="I904" i="6"/>
  <c r="J904" i="6" s="1"/>
  <c r="K904" i="6"/>
  <c r="I968" i="6"/>
  <c r="J968" i="6" s="1"/>
  <c r="K968" i="6"/>
  <c r="I1032" i="6"/>
  <c r="J1032" i="6" s="1"/>
  <c r="K1032" i="6"/>
  <c r="I1096" i="6"/>
  <c r="J1096" i="6" s="1"/>
  <c r="K1096" i="6"/>
  <c r="I1160" i="6"/>
  <c r="J1160" i="6" s="1"/>
  <c r="K1160" i="6"/>
  <c r="I1224" i="6"/>
  <c r="J1224" i="6" s="1"/>
  <c r="K1224" i="6"/>
  <c r="I1288" i="6"/>
  <c r="J1288" i="6" s="1"/>
  <c r="K1288" i="6"/>
  <c r="I1001" i="6"/>
  <c r="J1001" i="6" s="1"/>
  <c r="K1001" i="6"/>
  <c r="I1124" i="6"/>
  <c r="J1124" i="6" s="1"/>
  <c r="K1124" i="6"/>
  <c r="I1078" i="6"/>
  <c r="J1078" i="6" s="1"/>
  <c r="K1078" i="6"/>
  <c r="I804" i="6"/>
  <c r="J804" i="6" s="1"/>
  <c r="K804" i="6"/>
  <c r="I1033" i="6"/>
  <c r="J1033" i="6" s="1"/>
  <c r="K1033" i="6"/>
  <c r="I1392" i="6"/>
  <c r="J1392" i="6" s="1"/>
  <c r="K1392" i="6"/>
  <c r="I1456" i="6"/>
  <c r="J1456" i="6" s="1"/>
  <c r="K1456" i="6"/>
  <c r="I1528" i="6"/>
  <c r="J1528" i="6" s="1"/>
  <c r="K1528" i="6"/>
  <c r="I1592" i="6"/>
  <c r="J1592" i="6" s="1"/>
  <c r="K1592" i="6"/>
  <c r="I321" i="6"/>
  <c r="J321" i="6" s="1"/>
  <c r="K321" i="6"/>
  <c r="K450" i="6"/>
  <c r="I450" i="6"/>
  <c r="J450" i="6" s="1"/>
  <c r="I532" i="6"/>
  <c r="J532" i="6" s="1"/>
  <c r="K532" i="6"/>
  <c r="I586" i="6"/>
  <c r="J586" i="6" s="1"/>
  <c r="K586" i="6"/>
  <c r="I641" i="6"/>
  <c r="J641" i="6" s="1"/>
  <c r="K641" i="6"/>
  <c r="I668" i="6"/>
  <c r="J668" i="6" s="1"/>
  <c r="K668" i="6"/>
  <c r="I714" i="6"/>
  <c r="J714" i="6" s="1"/>
  <c r="I715" i="6"/>
  <c r="K714" i="6"/>
  <c r="I761" i="6"/>
  <c r="J761" i="6" s="1"/>
  <c r="K761" i="6"/>
  <c r="I795" i="6"/>
  <c r="J795" i="6" s="1"/>
  <c r="K795" i="6"/>
  <c r="I813" i="6"/>
  <c r="J813" i="6" s="1"/>
  <c r="K813" i="6"/>
  <c r="I850" i="6"/>
  <c r="J850" i="6" s="1"/>
  <c r="I851" i="6"/>
  <c r="K850" i="6"/>
  <c r="I867" i="6"/>
  <c r="J867" i="6" s="1"/>
  <c r="K867" i="6"/>
  <c r="I906" i="6"/>
  <c r="J906" i="6" s="1"/>
  <c r="K906" i="6"/>
  <c r="I926" i="6"/>
  <c r="J926" i="6" s="1"/>
  <c r="K926" i="6"/>
  <c r="I943" i="6"/>
  <c r="J943" i="6" s="1"/>
  <c r="K943" i="6"/>
  <c r="K959" i="6"/>
  <c r="I959" i="6"/>
  <c r="J959" i="6" s="1"/>
  <c r="I980" i="6"/>
  <c r="J980" i="6" s="1"/>
  <c r="K980" i="6"/>
  <c r="K996" i="6"/>
  <c r="I996" i="6"/>
  <c r="J996" i="6" s="1"/>
  <c r="I1004" i="6"/>
  <c r="J1004" i="6" s="1"/>
  <c r="K1004" i="6"/>
  <c r="I1031" i="6"/>
  <c r="J1031" i="6" s="1"/>
  <c r="K1031" i="6"/>
  <c r="I1027" i="6"/>
  <c r="J1027" i="6" s="1"/>
  <c r="K1027" i="6"/>
  <c r="I1046" i="6"/>
  <c r="J1046" i="6" s="1"/>
  <c r="K1046" i="6"/>
  <c r="I1053" i="6"/>
  <c r="J1053" i="6" s="1"/>
  <c r="K1053" i="6"/>
  <c r="I1068" i="6"/>
  <c r="J1068" i="6" s="1"/>
  <c r="K1068" i="6"/>
  <c r="I1075" i="6"/>
  <c r="J1075" i="6" s="1"/>
  <c r="K1075" i="6"/>
  <c r="I1090" i="6"/>
  <c r="J1090" i="6" s="1"/>
  <c r="K1090" i="6"/>
  <c r="I1105" i="6"/>
  <c r="J1105" i="6" s="1"/>
  <c r="K1105" i="6"/>
  <c r="I1107" i="6"/>
  <c r="J1107" i="6" s="1"/>
  <c r="K1107" i="6"/>
  <c r="I1129" i="6"/>
  <c r="J1129" i="6" s="1"/>
  <c r="K1129" i="6"/>
  <c r="I1132" i="6"/>
  <c r="J1132" i="6" s="1"/>
  <c r="K1132" i="6"/>
  <c r="I1139" i="6"/>
  <c r="J1139" i="6" s="1"/>
  <c r="K1139" i="6"/>
  <c r="I1154" i="6"/>
  <c r="J1154" i="6" s="1"/>
  <c r="K1154" i="6"/>
  <c r="I1169" i="6"/>
  <c r="J1169" i="6" s="1"/>
  <c r="K1169" i="6"/>
  <c r="K1175" i="6"/>
  <c r="I1175" i="6"/>
  <c r="J1175" i="6" s="1"/>
  <c r="I1182" i="6"/>
  <c r="J1182" i="6" s="1"/>
  <c r="K1182" i="6"/>
  <c r="I1189" i="6"/>
  <c r="J1189" i="6" s="1"/>
  <c r="K1189" i="6"/>
  <c r="K1204" i="6"/>
  <c r="I1204" i="6"/>
  <c r="J1204" i="6" s="1"/>
  <c r="I1211" i="6"/>
  <c r="J1211" i="6" s="1"/>
  <c r="K1211" i="6"/>
  <c r="I1226" i="6"/>
  <c r="J1226" i="6" s="1"/>
  <c r="K1226" i="6"/>
  <c r="I1638" i="6"/>
  <c r="J1638" i="6" s="1"/>
  <c r="K1638" i="6"/>
  <c r="I1777" i="6"/>
  <c r="J1777" i="6" s="1"/>
  <c r="K1777" i="6"/>
  <c r="I1721" i="6"/>
  <c r="J1721" i="6" s="1"/>
  <c r="K1721" i="6"/>
  <c r="I1726" i="6"/>
  <c r="J1726" i="6" s="1"/>
  <c r="K1726" i="6"/>
  <c r="I1728" i="6"/>
  <c r="J1728" i="6" s="1"/>
  <c r="K1728" i="6"/>
  <c r="K1614" i="6"/>
  <c r="I1614" i="6"/>
  <c r="J1614" i="6" s="1"/>
  <c r="I1812" i="6"/>
  <c r="J1812" i="6" s="1"/>
  <c r="K1812" i="6"/>
  <c r="K1239" i="6"/>
  <c r="I1239" i="6"/>
  <c r="J1239" i="6" s="1"/>
  <c r="I1247" i="6"/>
  <c r="J1247" i="6" s="1"/>
  <c r="K1247" i="6"/>
  <c r="K1255" i="6"/>
  <c r="I1255" i="6"/>
  <c r="J1255" i="6" s="1"/>
  <c r="K1267" i="6"/>
  <c r="I1267" i="6"/>
  <c r="J1267" i="6" s="1"/>
  <c r="K1289" i="6"/>
  <c r="I1289" i="6"/>
  <c r="J1289" i="6" s="1"/>
  <c r="I1282" i="6"/>
  <c r="J1282" i="6" s="1"/>
  <c r="K1282" i="6"/>
  <c r="I1290" i="6"/>
  <c r="J1290" i="6" s="1"/>
  <c r="K1290" i="6"/>
  <c r="I1305" i="6"/>
  <c r="J1305" i="6" s="1"/>
  <c r="K1305" i="6"/>
  <c r="I1313" i="6"/>
  <c r="J1313" i="6" s="1"/>
  <c r="K1313" i="6"/>
  <c r="I1321" i="6"/>
  <c r="J1321" i="6" s="1"/>
  <c r="K1321" i="6"/>
  <c r="I1330" i="6"/>
  <c r="J1330" i="6" s="1"/>
  <c r="K1330" i="6"/>
  <c r="I1343" i="6"/>
  <c r="J1343" i="6" s="1"/>
  <c r="K1343" i="6"/>
  <c r="I1347" i="6"/>
  <c r="J1347" i="6" s="1"/>
  <c r="K1347" i="6"/>
  <c r="I1367" i="6"/>
  <c r="J1367" i="6" s="1"/>
  <c r="K1367" i="6"/>
  <c r="I1373" i="6"/>
  <c r="J1373" i="6" s="1"/>
  <c r="K1373" i="6"/>
  <c r="I1381" i="6"/>
  <c r="J1381" i="6" s="1"/>
  <c r="K1381" i="6"/>
  <c r="I1398" i="6"/>
  <c r="J1398" i="6" s="1"/>
  <c r="K1398" i="6"/>
  <c r="I1403" i="6"/>
  <c r="J1403" i="6" s="1"/>
  <c r="K1403" i="6"/>
  <c r="I1413" i="6"/>
  <c r="J1413" i="6" s="1"/>
  <c r="K1413" i="6"/>
  <c r="I1433" i="6"/>
  <c r="J1433" i="6" s="1"/>
  <c r="K1433" i="6"/>
  <c r="I1439" i="6"/>
  <c r="J1439" i="6" s="1"/>
  <c r="K1439" i="6"/>
  <c r="I1447" i="6"/>
  <c r="J1447" i="6" s="1"/>
  <c r="K1447" i="6"/>
  <c r="I1453" i="6"/>
  <c r="J1453" i="6" s="1"/>
  <c r="K1453" i="6"/>
  <c r="I1460" i="6"/>
  <c r="J1460" i="6" s="1"/>
  <c r="K1460" i="6"/>
  <c r="I1467" i="6"/>
  <c r="J1467" i="6" s="1"/>
  <c r="K1467" i="6"/>
  <c r="I1482" i="6"/>
  <c r="J1482" i="6" s="1"/>
  <c r="K1482" i="6"/>
  <c r="I1502" i="6"/>
  <c r="J1502" i="6" s="1"/>
  <c r="K1502" i="6"/>
  <c r="K1500" i="6"/>
  <c r="I1500" i="6"/>
  <c r="J1500" i="6" s="1"/>
  <c r="I1515" i="6"/>
  <c r="J1515" i="6" s="1"/>
  <c r="K1515" i="6"/>
  <c r="I1523" i="6"/>
  <c r="J1523" i="6" s="1"/>
  <c r="K1523" i="6"/>
  <c r="I1543" i="6"/>
  <c r="J1543" i="6" s="1"/>
  <c r="K1543" i="6"/>
  <c r="K1550" i="6"/>
  <c r="I1550" i="6"/>
  <c r="J1550" i="6" s="1"/>
  <c r="I1559" i="6"/>
  <c r="J1559" i="6" s="1"/>
  <c r="K1559" i="6"/>
  <c r="I1575" i="6"/>
  <c r="J1575" i="6" s="1"/>
  <c r="K1575" i="6"/>
  <c r="I1586" i="6"/>
  <c r="J1586" i="6" s="1"/>
  <c r="K1586" i="6"/>
  <c r="I1599" i="6"/>
  <c r="J1599" i="6" s="1"/>
  <c r="K1599" i="6"/>
  <c r="I1609" i="6"/>
  <c r="J1609" i="6" s="1"/>
  <c r="K1609" i="6"/>
  <c r="I1616" i="6"/>
  <c r="J1616" i="6" s="1"/>
  <c r="K1616" i="6"/>
  <c r="I1629" i="6"/>
  <c r="J1629" i="6" s="1"/>
  <c r="I1630" i="6"/>
  <c r="K1629" i="6"/>
  <c r="I1636" i="6"/>
  <c r="J1636" i="6" s="1"/>
  <c r="K1636" i="6"/>
  <c r="I1644" i="6"/>
  <c r="J1644" i="6" s="1"/>
  <c r="K1644" i="6"/>
  <c r="I1651" i="6"/>
  <c r="J1651" i="6" s="1"/>
  <c r="K1651" i="6"/>
  <c r="I1666" i="6"/>
  <c r="J1666" i="6" s="1"/>
  <c r="K1666" i="6"/>
  <c r="I1673" i="6"/>
  <c r="J1673" i="6" s="1"/>
  <c r="K1673" i="6"/>
  <c r="I1685" i="6"/>
  <c r="J1685" i="6" s="1"/>
  <c r="K1685" i="6"/>
  <c r="I1691" i="6"/>
  <c r="J1691" i="6" s="1"/>
  <c r="K1691" i="6"/>
  <c r="K1705" i="6"/>
  <c r="I1705" i="6"/>
  <c r="J1705" i="6" s="1"/>
  <c r="I1717" i="6"/>
  <c r="J1717" i="6" s="1"/>
  <c r="K1717" i="6"/>
  <c r="I1741" i="6"/>
  <c r="J1741" i="6" s="1"/>
  <c r="K1741" i="6"/>
  <c r="I1730" i="6"/>
  <c r="J1730" i="6" s="1"/>
  <c r="K1730" i="6"/>
  <c r="I1751" i="6"/>
  <c r="J1751" i="6" s="1"/>
  <c r="K1751" i="6"/>
  <c r="I1770" i="6"/>
  <c r="J1770" i="6" s="1"/>
  <c r="K1770" i="6"/>
  <c r="I1786" i="6"/>
  <c r="J1786" i="6" s="1"/>
  <c r="K1786" i="6"/>
  <c r="I1805" i="6"/>
  <c r="J1805" i="6" s="1"/>
  <c r="K1805" i="6"/>
  <c r="I1823" i="6"/>
  <c r="J1823" i="6" s="1"/>
  <c r="I1824" i="6"/>
  <c r="K1823" i="6"/>
  <c r="I200" i="6"/>
  <c r="J200" i="6" s="1"/>
  <c r="K200" i="6"/>
  <c r="I280" i="6"/>
  <c r="J280" i="6" s="1"/>
  <c r="K280" i="6"/>
  <c r="K352" i="6"/>
  <c r="I352" i="6"/>
  <c r="J352" i="6" s="1"/>
  <c r="I424" i="6"/>
  <c r="J424" i="6" s="1"/>
  <c r="K424" i="6"/>
  <c r="I488" i="6"/>
  <c r="J488" i="6" s="1"/>
  <c r="K488" i="6"/>
  <c r="I552" i="6"/>
  <c r="J552" i="6" s="1"/>
  <c r="K552" i="6"/>
  <c r="I616" i="6"/>
  <c r="J616" i="6" s="1"/>
  <c r="K616" i="6"/>
  <c r="I680" i="6"/>
  <c r="J680" i="6" s="1"/>
  <c r="K680" i="6"/>
  <c r="I744" i="6"/>
  <c r="J744" i="6" s="1"/>
  <c r="K744" i="6"/>
  <c r="I808" i="6"/>
  <c r="J808" i="6" s="1"/>
  <c r="K808" i="6"/>
  <c r="I872" i="6"/>
  <c r="J872" i="6" s="1"/>
  <c r="K872" i="6"/>
  <c r="K14" i="6"/>
  <c r="I14" i="6"/>
  <c r="J14" i="6" s="1"/>
  <c r="I59" i="6"/>
  <c r="J59" i="6" s="1"/>
  <c r="K59" i="6"/>
  <c r="I68" i="6"/>
  <c r="J68" i="6" s="1"/>
  <c r="K68" i="6"/>
  <c r="I76" i="6"/>
  <c r="J76" i="6" s="1"/>
  <c r="K76" i="6"/>
  <c r="I84" i="6"/>
  <c r="J84" i="6" s="1"/>
  <c r="K84" i="6"/>
  <c r="I103" i="6"/>
  <c r="J103" i="6" s="1"/>
  <c r="K103" i="6"/>
  <c r="I111" i="6"/>
  <c r="J111" i="6" s="1"/>
  <c r="K111" i="6"/>
  <c r="I119" i="6"/>
  <c r="J119" i="6" s="1"/>
  <c r="K119" i="6"/>
  <c r="I127" i="6"/>
  <c r="J127" i="6" s="1"/>
  <c r="K127" i="6"/>
  <c r="I166" i="6"/>
  <c r="J166" i="6" s="1"/>
  <c r="K166" i="6"/>
  <c r="I173" i="6"/>
  <c r="J173" i="6" s="1"/>
  <c r="K173" i="6"/>
  <c r="I180" i="6"/>
  <c r="J180" i="6" s="1"/>
  <c r="K180" i="6"/>
  <c r="K193" i="6"/>
  <c r="I193" i="6"/>
  <c r="J193" i="6" s="1"/>
  <c r="I207" i="6"/>
  <c r="J207" i="6" s="1"/>
  <c r="K207" i="6"/>
  <c r="I214" i="6"/>
  <c r="J214" i="6" s="1"/>
  <c r="K214" i="6"/>
  <c r="I220" i="6"/>
  <c r="J220" i="6" s="1"/>
  <c r="K220" i="6"/>
  <c r="I229" i="6"/>
  <c r="J229" i="6" s="1"/>
  <c r="K229" i="6"/>
  <c r="I257" i="6"/>
  <c r="J257" i="6" s="1"/>
  <c r="K257" i="6"/>
  <c r="I255" i="6"/>
  <c r="J255" i="6" s="1"/>
  <c r="K255" i="6"/>
  <c r="K244" i="6"/>
  <c r="I244" i="6"/>
  <c r="J244" i="6" s="1"/>
  <c r="I273" i="6"/>
  <c r="J273" i="6" s="1"/>
  <c r="K273" i="6"/>
  <c r="I275" i="6"/>
  <c r="J275" i="6" s="1"/>
  <c r="K275" i="6"/>
  <c r="I286" i="6"/>
  <c r="J286" i="6" s="1"/>
  <c r="K286" i="6"/>
  <c r="I297" i="6"/>
  <c r="J297" i="6" s="1"/>
  <c r="K297" i="6"/>
  <c r="I313" i="6"/>
  <c r="J313" i="6" s="1"/>
  <c r="K313" i="6"/>
  <c r="I314" i="6"/>
  <c r="J314" i="6" s="1"/>
  <c r="K314" i="6"/>
  <c r="I325" i="6"/>
  <c r="J325" i="6" s="1"/>
  <c r="K325" i="6"/>
  <c r="I333" i="6"/>
  <c r="J333" i="6" s="1"/>
  <c r="K333" i="6"/>
  <c r="I356" i="6"/>
  <c r="J356" i="6" s="1"/>
  <c r="K356" i="6"/>
  <c r="I359" i="6"/>
  <c r="J359" i="6" s="1"/>
  <c r="K359" i="6"/>
  <c r="I373" i="6"/>
  <c r="J373" i="6" s="1"/>
  <c r="K373" i="6"/>
  <c r="I381" i="6"/>
  <c r="J381" i="6" s="1"/>
  <c r="K381" i="6"/>
  <c r="I387" i="6"/>
  <c r="J387" i="6" s="1"/>
  <c r="K387" i="6"/>
  <c r="I411" i="6"/>
  <c r="J411" i="6" s="1"/>
  <c r="K411" i="6"/>
  <c r="I415" i="6"/>
  <c r="J415" i="6" s="1"/>
  <c r="K415" i="6"/>
  <c r="I434" i="6"/>
  <c r="J434" i="6" s="1"/>
  <c r="K434" i="6"/>
  <c r="I447" i="6"/>
  <c r="J447" i="6" s="1"/>
  <c r="K447" i="6"/>
  <c r="I455" i="6"/>
  <c r="J455" i="6" s="1"/>
  <c r="K455" i="6"/>
  <c r="I462" i="6"/>
  <c r="J462" i="6" s="1"/>
  <c r="K462" i="6"/>
  <c r="I469" i="6"/>
  <c r="J469" i="6" s="1"/>
  <c r="K469" i="6"/>
  <c r="I484" i="6"/>
  <c r="J484" i="6" s="1"/>
  <c r="K484" i="6"/>
  <c r="I491" i="6"/>
  <c r="J491" i="6" s="1"/>
  <c r="K491" i="6"/>
  <c r="I506" i="6"/>
  <c r="J506" i="6" s="1"/>
  <c r="K506" i="6"/>
  <c r="I521" i="6"/>
  <c r="J521" i="6" s="1"/>
  <c r="K521" i="6"/>
  <c r="I527" i="6"/>
  <c r="J527" i="6" s="1"/>
  <c r="K527" i="6"/>
  <c r="I534" i="6"/>
  <c r="J534" i="6" s="1"/>
  <c r="K534" i="6"/>
  <c r="I566" i="6"/>
  <c r="J566" i="6" s="1"/>
  <c r="K566" i="6"/>
  <c r="I562" i="6"/>
  <c r="J562" i="6" s="1"/>
  <c r="K562" i="6"/>
  <c r="I571" i="6"/>
  <c r="J571" i="6" s="1"/>
  <c r="K571" i="6"/>
  <c r="I591" i="6"/>
  <c r="J591" i="6" s="1"/>
  <c r="K591" i="6"/>
  <c r="I598" i="6"/>
  <c r="J598" i="6" s="1"/>
  <c r="K598" i="6"/>
  <c r="I610" i="6"/>
  <c r="J610" i="6" s="1"/>
  <c r="K610" i="6"/>
  <c r="I625" i="6"/>
  <c r="J625" i="6" s="1"/>
  <c r="K625" i="6"/>
  <c r="I638" i="6"/>
  <c r="J638" i="6" s="1"/>
  <c r="K638" i="6"/>
  <c r="I634" i="6"/>
  <c r="J634" i="6" s="1"/>
  <c r="K634" i="6"/>
  <c r="I665" i="6"/>
  <c r="J665" i="6" s="1"/>
  <c r="K665" i="6"/>
  <c r="I670" i="6"/>
  <c r="J670" i="6" s="1"/>
  <c r="K670" i="6"/>
  <c r="I683" i="6"/>
  <c r="J683" i="6" s="1"/>
  <c r="K683" i="6"/>
  <c r="I703" i="6"/>
  <c r="J703" i="6" s="1"/>
  <c r="K703" i="6"/>
  <c r="I709" i="6"/>
  <c r="J709" i="6" s="1"/>
  <c r="K709" i="6"/>
  <c r="I716" i="6"/>
  <c r="J716" i="6" s="1"/>
  <c r="K716" i="6"/>
  <c r="I737" i="6"/>
  <c r="J737" i="6" s="1"/>
  <c r="K737" i="6"/>
  <c r="K749" i="6"/>
  <c r="I749" i="6"/>
  <c r="J749" i="6" s="1"/>
  <c r="I755" i="6"/>
  <c r="J755" i="6" s="1"/>
  <c r="K755" i="6"/>
  <c r="I775" i="6"/>
  <c r="J775" i="6" s="1"/>
  <c r="K775" i="6"/>
  <c r="I793" i="6"/>
  <c r="J793" i="6" s="1"/>
  <c r="K793" i="6"/>
  <c r="I803" i="6"/>
  <c r="J803" i="6" s="1"/>
  <c r="K803" i="6"/>
  <c r="I821" i="6"/>
  <c r="J821" i="6" s="1"/>
  <c r="K821" i="6"/>
  <c r="I839" i="6"/>
  <c r="J839" i="6" s="1"/>
  <c r="K839" i="6"/>
  <c r="I845" i="6"/>
  <c r="J845" i="6" s="1"/>
  <c r="K845" i="6"/>
  <c r="I865" i="6"/>
  <c r="J865" i="6" s="1"/>
  <c r="K865" i="6"/>
  <c r="I874" i="6"/>
  <c r="J874" i="6" s="1"/>
  <c r="K874" i="6"/>
  <c r="I892" i="6"/>
  <c r="J892" i="6" s="1"/>
  <c r="K892" i="6"/>
  <c r="I910" i="6"/>
  <c r="J910" i="6" s="1"/>
  <c r="K910" i="6"/>
  <c r="I927" i="6"/>
  <c r="J927" i="6" s="1"/>
  <c r="K927" i="6"/>
  <c r="I948" i="6"/>
  <c r="J948" i="6" s="1"/>
  <c r="K948" i="6"/>
  <c r="I965" i="6"/>
  <c r="J965" i="6" s="1"/>
  <c r="K965" i="6"/>
  <c r="I982" i="6"/>
  <c r="J982" i="6" s="1"/>
  <c r="K982" i="6"/>
  <c r="I912" i="6"/>
  <c r="J912" i="6" s="1"/>
  <c r="K912" i="6"/>
  <c r="I976" i="6"/>
  <c r="J976" i="6" s="1"/>
  <c r="K976" i="6"/>
  <c r="I1040" i="6"/>
  <c r="J1040" i="6" s="1"/>
  <c r="K1040" i="6"/>
  <c r="I1104" i="6"/>
  <c r="J1104" i="6" s="1"/>
  <c r="K1104" i="6"/>
  <c r="I1168" i="6"/>
  <c r="J1168" i="6" s="1"/>
  <c r="K1168" i="6"/>
  <c r="I1232" i="6"/>
  <c r="J1232" i="6" s="1"/>
  <c r="K1232" i="6"/>
  <c r="I1296" i="6"/>
  <c r="J1296" i="6" s="1"/>
  <c r="K1296" i="6"/>
  <c r="I1051" i="6"/>
  <c r="J1051" i="6" s="1"/>
  <c r="K1051" i="6"/>
  <c r="I1197" i="6"/>
  <c r="J1197" i="6" s="1"/>
  <c r="K1197" i="6"/>
  <c r="I1142" i="6"/>
  <c r="J1142" i="6" s="1"/>
  <c r="K1142" i="6"/>
  <c r="I953" i="6"/>
  <c r="J953" i="6" s="1"/>
  <c r="K953" i="6"/>
  <c r="I1106" i="6"/>
  <c r="J1106" i="6" s="1"/>
  <c r="K1106" i="6"/>
  <c r="I1400" i="6"/>
  <c r="J1400" i="6" s="1"/>
  <c r="K1400" i="6"/>
  <c r="I1464" i="6"/>
  <c r="J1464" i="6" s="1"/>
  <c r="K1464" i="6"/>
  <c r="I1536" i="6"/>
  <c r="J1536" i="6" s="1"/>
  <c r="K1536" i="6"/>
  <c r="I1600" i="6"/>
  <c r="J1600" i="6" s="1"/>
  <c r="K1600" i="6"/>
  <c r="I377" i="6"/>
  <c r="J377" i="6" s="1"/>
  <c r="K377" i="6"/>
  <c r="I459" i="6"/>
  <c r="J459" i="6" s="1"/>
  <c r="K459" i="6"/>
  <c r="I547" i="6"/>
  <c r="J547" i="6" s="1"/>
  <c r="I548" i="6"/>
  <c r="K547" i="6"/>
  <c r="I596" i="6"/>
  <c r="J596" i="6" s="1"/>
  <c r="K596" i="6"/>
  <c r="I633" i="6"/>
  <c r="J633" i="6" s="1"/>
  <c r="K633" i="6"/>
  <c r="I677" i="6"/>
  <c r="J677" i="6" s="1"/>
  <c r="I678" i="6"/>
  <c r="K677" i="6"/>
  <c r="I724" i="6"/>
  <c r="J724" i="6" s="1"/>
  <c r="K724" i="6"/>
  <c r="I759" i="6"/>
  <c r="J759" i="6" s="1"/>
  <c r="K759" i="6"/>
  <c r="I788" i="6"/>
  <c r="J788" i="6" s="1"/>
  <c r="K788" i="6"/>
  <c r="I823" i="6"/>
  <c r="J823" i="6" s="1"/>
  <c r="K823" i="6"/>
  <c r="I843" i="6"/>
  <c r="J843" i="6" s="1"/>
  <c r="K843" i="6"/>
  <c r="I889" i="6"/>
  <c r="J889" i="6" s="1"/>
  <c r="K889" i="6"/>
  <c r="I905" i="6"/>
  <c r="J905" i="6" s="1"/>
  <c r="K905" i="6"/>
  <c r="I925" i="6"/>
  <c r="J925" i="6" s="1"/>
  <c r="K925" i="6"/>
  <c r="I942" i="6"/>
  <c r="J942" i="6" s="1"/>
  <c r="K942" i="6"/>
  <c r="I970" i="6"/>
  <c r="J970" i="6" s="1"/>
  <c r="K970" i="6"/>
  <c r="I979" i="6"/>
  <c r="J979" i="6" s="1"/>
  <c r="K979" i="6"/>
  <c r="I995" i="6"/>
  <c r="J995" i="6" s="1"/>
  <c r="K995" i="6"/>
  <c r="I1003" i="6"/>
  <c r="J1003" i="6" s="1"/>
  <c r="K1003" i="6"/>
  <c r="I1039" i="6"/>
  <c r="J1039" i="6" s="1"/>
  <c r="K1039" i="6"/>
  <c r="I1035" i="6"/>
  <c r="J1035" i="6" s="1"/>
  <c r="K1035" i="6"/>
  <c r="I1045" i="6"/>
  <c r="J1045" i="6" s="1"/>
  <c r="K1045" i="6"/>
  <c r="I1052" i="6"/>
  <c r="J1052" i="6" s="1"/>
  <c r="K1052" i="6"/>
  <c r="I1067" i="6"/>
  <c r="J1067" i="6" s="1"/>
  <c r="K1067" i="6"/>
  <c r="I1082" i="6"/>
  <c r="J1082" i="6" s="1"/>
  <c r="K1082" i="6"/>
  <c r="I1089" i="6"/>
  <c r="J1089" i="6" s="1"/>
  <c r="K1089" i="6"/>
  <c r="I1103" i="6"/>
  <c r="J1103" i="6" s="1"/>
  <c r="K1103" i="6"/>
  <c r="I1123" i="6"/>
  <c r="J1123" i="6" s="1"/>
  <c r="K1123" i="6"/>
  <c r="I1119" i="6"/>
  <c r="J1119" i="6" s="1"/>
  <c r="K1119" i="6"/>
  <c r="I1131" i="6"/>
  <c r="J1131" i="6" s="1"/>
  <c r="K1131" i="6"/>
  <c r="I1146" i="6"/>
  <c r="J1146" i="6" s="1"/>
  <c r="K1146" i="6"/>
  <c r="I1153" i="6"/>
  <c r="J1153" i="6" s="1"/>
  <c r="K1153" i="6"/>
  <c r="I1167" i="6"/>
  <c r="J1167" i="6" s="1"/>
  <c r="K1167" i="6"/>
  <c r="I1174" i="6"/>
  <c r="J1174" i="6" s="1"/>
  <c r="K1174" i="6"/>
  <c r="I1181" i="6"/>
  <c r="J1181" i="6" s="1"/>
  <c r="K1181" i="6"/>
  <c r="I1196" i="6"/>
  <c r="J1196" i="6" s="1"/>
  <c r="K1196" i="6"/>
  <c r="I1203" i="6"/>
  <c r="J1203" i="6" s="1"/>
  <c r="K1203" i="6"/>
  <c r="I1218" i="6"/>
  <c r="J1218" i="6" s="1"/>
  <c r="K1218" i="6"/>
  <c r="I1233" i="6"/>
  <c r="J1233" i="6" s="1"/>
  <c r="K1233" i="6"/>
  <c r="I1686" i="6"/>
  <c r="J1686" i="6" s="1"/>
  <c r="K1686" i="6"/>
  <c r="I1371" i="6"/>
  <c r="J1371" i="6" s="1"/>
  <c r="K1371" i="6"/>
  <c r="I1793" i="6"/>
  <c r="J1793" i="6" s="1"/>
  <c r="K1793" i="6"/>
  <c r="K1744" i="6"/>
  <c r="I1744" i="6"/>
  <c r="J1744" i="6" s="1"/>
  <c r="J4511" i="6"/>
  <c r="M4511" i="6"/>
  <c r="I1745" i="6"/>
  <c r="J1745" i="6" s="1"/>
  <c r="K1745" i="6"/>
  <c r="K1750" i="6"/>
  <c r="I1750" i="6"/>
  <c r="J1750" i="6" s="1"/>
  <c r="K1672" i="6"/>
  <c r="I1672" i="6"/>
  <c r="J1672" i="6" s="1"/>
  <c r="K1238" i="6"/>
  <c r="I1238" i="6"/>
  <c r="J1238" i="6" s="1"/>
  <c r="I1246" i="6"/>
  <c r="J1246" i="6" s="1"/>
  <c r="K1246" i="6"/>
  <c r="K1254" i="6"/>
  <c r="I1254" i="6"/>
  <c r="J1254" i="6" s="1"/>
  <c r="I1275" i="6"/>
  <c r="J1275" i="6" s="1"/>
  <c r="K1275" i="6"/>
  <c r="I1279" i="6"/>
  <c r="J1279" i="6" s="1"/>
  <c r="K1279" i="6"/>
  <c r="I1281" i="6"/>
  <c r="J1281" i="6" s="1"/>
  <c r="K1281" i="6"/>
  <c r="I1303" i="6"/>
  <c r="J1303" i="6" s="1"/>
  <c r="K1303" i="6"/>
  <c r="I1311" i="6"/>
  <c r="J1311" i="6" s="1"/>
  <c r="K1311" i="6"/>
  <c r="I1319" i="6"/>
  <c r="J1319" i="6" s="1"/>
  <c r="K1319" i="6"/>
  <c r="I1329" i="6"/>
  <c r="J1329" i="6" s="1"/>
  <c r="K1329" i="6"/>
  <c r="I1338" i="6"/>
  <c r="J1338" i="6" s="1"/>
  <c r="I1339" i="6"/>
  <c r="K1338" i="6"/>
  <c r="K1361" i="6"/>
  <c r="I1361" i="6"/>
  <c r="J1361" i="6" s="1"/>
  <c r="I1355" i="6"/>
  <c r="J1355" i="6" s="1"/>
  <c r="K1355" i="6"/>
  <c r="I1365" i="6"/>
  <c r="J1365" i="6" s="1"/>
  <c r="K1365" i="6"/>
  <c r="I1372" i="6"/>
  <c r="J1372" i="6" s="1"/>
  <c r="K1372" i="6"/>
  <c r="I1394" i="6"/>
  <c r="J1394" i="6" s="1"/>
  <c r="K1394" i="6"/>
  <c r="I1397" i="6"/>
  <c r="J1397" i="6" s="1"/>
  <c r="K1397" i="6"/>
  <c r="K1406" i="6"/>
  <c r="I1406" i="6"/>
  <c r="J1406" i="6" s="1"/>
  <c r="I1411" i="6"/>
  <c r="J1411" i="6" s="1"/>
  <c r="K1411" i="6"/>
  <c r="I1431" i="6"/>
  <c r="J1431" i="6" s="1"/>
  <c r="K1431" i="6"/>
  <c r="I1437" i="6"/>
  <c r="J1437" i="6" s="1"/>
  <c r="K1437" i="6"/>
  <c r="K1445" i="6"/>
  <c r="I1445" i="6"/>
  <c r="J1445" i="6" s="1"/>
  <c r="I1454" i="6"/>
  <c r="J1454" i="6" s="1"/>
  <c r="K1454" i="6"/>
  <c r="I1459" i="6"/>
  <c r="J1459" i="6" s="1"/>
  <c r="K1459" i="6"/>
  <c r="I1474" i="6"/>
  <c r="J1474" i="6" s="1"/>
  <c r="K1474" i="6"/>
  <c r="I1488" i="6"/>
  <c r="I1487" i="6"/>
  <c r="J1487" i="6" s="1"/>
  <c r="K1487" i="6"/>
  <c r="I1513" i="6"/>
  <c r="J1513" i="6" s="1"/>
  <c r="K1513" i="6"/>
  <c r="I1507" i="6"/>
  <c r="J1507" i="6" s="1"/>
  <c r="K1507" i="6"/>
  <c r="I1530" i="6"/>
  <c r="J1530" i="6" s="1"/>
  <c r="K1530" i="6"/>
  <c r="I1533" i="6"/>
  <c r="J1533" i="6" s="1"/>
  <c r="K1533" i="6"/>
  <c r="I1542" i="6"/>
  <c r="J1542" i="6" s="1"/>
  <c r="K1542" i="6"/>
  <c r="I1549" i="6"/>
  <c r="J1549" i="6" s="1"/>
  <c r="K1549" i="6"/>
  <c r="I1556" i="6"/>
  <c r="J1556" i="6" s="1"/>
  <c r="K1556" i="6"/>
  <c r="K1574" i="6"/>
  <c r="I1574" i="6"/>
  <c r="J1574" i="6" s="1"/>
  <c r="I1594" i="6"/>
  <c r="J1594" i="6" s="1"/>
  <c r="K1594" i="6"/>
  <c r="I1590" i="6"/>
  <c r="J1590" i="6" s="1"/>
  <c r="K1590" i="6"/>
  <c r="I1608" i="6"/>
  <c r="J1608" i="6" s="1"/>
  <c r="K1608" i="6"/>
  <c r="I1615" i="6"/>
  <c r="J1615" i="6" s="1"/>
  <c r="K1615" i="6"/>
  <c r="I1628" i="6"/>
  <c r="J1628" i="6" s="1"/>
  <c r="K1628" i="6"/>
  <c r="I1635" i="6"/>
  <c r="J1635" i="6" s="1"/>
  <c r="K1635" i="6"/>
  <c r="I1643" i="6"/>
  <c r="J1643" i="6" s="1"/>
  <c r="K1643" i="6"/>
  <c r="I1658" i="6"/>
  <c r="J1658" i="6" s="1"/>
  <c r="K1658" i="6"/>
  <c r="K1665" i="6"/>
  <c r="I1665" i="6"/>
  <c r="J1665" i="6" s="1"/>
  <c r="I1671" i="6"/>
  <c r="J1671" i="6" s="1"/>
  <c r="K1671" i="6"/>
  <c r="I1684" i="6"/>
  <c r="J1684" i="6" s="1"/>
  <c r="K1684" i="6"/>
  <c r="I1698" i="6"/>
  <c r="J1698" i="6" s="1"/>
  <c r="K1698" i="6"/>
  <c r="I1703" i="6"/>
  <c r="J1703" i="6" s="1"/>
  <c r="K1703" i="6"/>
  <c r="I1716" i="6"/>
  <c r="J1716" i="6" s="1"/>
  <c r="K1716" i="6"/>
  <c r="I1733" i="6"/>
  <c r="J1733" i="6" s="1"/>
  <c r="I1734" i="6"/>
  <c r="K1733" i="6"/>
  <c r="K1743" i="6"/>
  <c r="I1743" i="6"/>
  <c r="J1743" i="6" s="1"/>
  <c r="I1757" i="6"/>
  <c r="J1757" i="6" s="1"/>
  <c r="I1758" i="6"/>
  <c r="K1757" i="6"/>
  <c r="I1767" i="6"/>
  <c r="J1767" i="6" s="1"/>
  <c r="K1767" i="6"/>
  <c r="I1783" i="6"/>
  <c r="J1783" i="6" s="1"/>
  <c r="K1783" i="6"/>
  <c r="I1803" i="6"/>
  <c r="J1803" i="6" s="1"/>
  <c r="K1803" i="6"/>
  <c r="I1847" i="6"/>
  <c r="J1847" i="6" s="1"/>
  <c r="I1848" i="6"/>
  <c r="K1847" i="6"/>
  <c r="M4610" i="6"/>
  <c r="K208" i="6"/>
  <c r="I208" i="6"/>
  <c r="J208" i="6" s="1"/>
  <c r="I288" i="6"/>
  <c r="J288" i="6" s="1"/>
  <c r="K288" i="6"/>
  <c r="I360" i="6"/>
  <c r="J360" i="6" s="1"/>
  <c r="K360" i="6"/>
  <c r="I432" i="6"/>
  <c r="J432" i="6" s="1"/>
  <c r="K432" i="6"/>
  <c r="I496" i="6"/>
  <c r="J496" i="6" s="1"/>
  <c r="K496" i="6"/>
  <c r="I560" i="6"/>
  <c r="J560" i="6" s="1"/>
  <c r="K560" i="6"/>
  <c r="I624" i="6"/>
  <c r="J624" i="6" s="1"/>
  <c r="K624" i="6"/>
  <c r="I688" i="6"/>
  <c r="J688" i="6" s="1"/>
  <c r="K688" i="6"/>
  <c r="I752" i="6"/>
  <c r="J752" i="6" s="1"/>
  <c r="K752" i="6"/>
  <c r="I816" i="6"/>
  <c r="J816" i="6" s="1"/>
  <c r="K816" i="6"/>
  <c r="I880" i="6"/>
  <c r="J880" i="6" s="1"/>
  <c r="K880" i="6"/>
  <c r="I23" i="6"/>
  <c r="J23" i="6" s="1"/>
  <c r="K23" i="6"/>
  <c r="K7" i="6"/>
  <c r="I7" i="6"/>
  <c r="J7" i="6" s="1"/>
  <c r="K39" i="6"/>
  <c r="I39" i="6"/>
  <c r="J39" i="6" s="1"/>
  <c r="I47" i="6"/>
  <c r="J47" i="6" s="1"/>
  <c r="K47" i="6"/>
  <c r="I55" i="6"/>
  <c r="J55" i="6" s="1"/>
  <c r="K55" i="6"/>
  <c r="I67" i="6"/>
  <c r="J67" i="6" s="1"/>
  <c r="K67" i="6"/>
  <c r="I75" i="6"/>
  <c r="J75" i="6" s="1"/>
  <c r="K75" i="6"/>
  <c r="I102" i="6"/>
  <c r="J102" i="6" s="1"/>
  <c r="K102" i="6"/>
  <c r="I110" i="6"/>
  <c r="J110" i="6" s="1"/>
  <c r="K110" i="6"/>
  <c r="I118" i="6"/>
  <c r="J118" i="6" s="1"/>
  <c r="K118" i="6"/>
  <c r="I126" i="6"/>
  <c r="J126" i="6" s="1"/>
  <c r="K126" i="6"/>
  <c r="I147" i="6"/>
  <c r="J147" i="6" s="1"/>
  <c r="K147" i="6"/>
  <c r="I156" i="6"/>
  <c r="J156" i="6" s="1"/>
  <c r="K156" i="6"/>
  <c r="I159" i="6"/>
  <c r="J159" i="6" s="1"/>
  <c r="K159" i="6"/>
  <c r="I172" i="6"/>
  <c r="J172" i="6" s="1"/>
  <c r="K172" i="6"/>
  <c r="K198" i="6"/>
  <c r="I198" i="6"/>
  <c r="J198" i="6" s="1"/>
  <c r="K206" i="6"/>
  <c r="I206" i="6"/>
  <c r="J206" i="6" s="1"/>
  <c r="I213" i="6"/>
  <c r="J213" i="6" s="1"/>
  <c r="K213" i="6"/>
  <c r="I219" i="6"/>
  <c r="J219" i="6" s="1"/>
  <c r="K219" i="6"/>
  <c r="I228" i="6"/>
  <c r="J228" i="6" s="1"/>
  <c r="K228" i="6"/>
  <c r="K251" i="6"/>
  <c r="I251" i="6"/>
  <c r="J251" i="6" s="1"/>
  <c r="I247" i="6"/>
  <c r="J247" i="6" s="1"/>
  <c r="K247" i="6"/>
  <c r="I265" i="6"/>
  <c r="J265" i="6" s="1"/>
  <c r="K265" i="6"/>
  <c r="I271" i="6"/>
  <c r="J271" i="6" s="1"/>
  <c r="K271" i="6"/>
  <c r="I282" i="6"/>
  <c r="J282" i="6" s="1"/>
  <c r="K282" i="6"/>
  <c r="I285" i="6"/>
  <c r="J285" i="6" s="1"/>
  <c r="K285" i="6"/>
  <c r="I295" i="6"/>
  <c r="J295" i="6" s="1"/>
  <c r="K295" i="6"/>
  <c r="I311" i="6"/>
  <c r="J311" i="6" s="1"/>
  <c r="K311" i="6"/>
  <c r="I318" i="6"/>
  <c r="J318" i="6" s="1"/>
  <c r="K318" i="6"/>
  <c r="K324" i="6"/>
  <c r="I324" i="6"/>
  <c r="J324" i="6" s="1"/>
  <c r="I332" i="6"/>
  <c r="J332" i="6" s="1"/>
  <c r="K332" i="6"/>
  <c r="I355" i="6"/>
  <c r="J355" i="6" s="1"/>
  <c r="K355" i="6"/>
  <c r="I366" i="6"/>
  <c r="J366" i="6" s="1"/>
  <c r="I367" i="6"/>
  <c r="K366" i="6"/>
  <c r="I372" i="6"/>
  <c r="J372" i="6" s="1"/>
  <c r="K372" i="6"/>
  <c r="I380" i="6"/>
  <c r="J380" i="6" s="1"/>
  <c r="K380" i="6"/>
  <c r="I399" i="6"/>
  <c r="J399" i="6" s="1"/>
  <c r="I400" i="6"/>
  <c r="K399" i="6"/>
  <c r="I419" i="6"/>
  <c r="J419" i="6" s="1"/>
  <c r="K419" i="6"/>
  <c r="I423" i="6"/>
  <c r="J423" i="6" s="1"/>
  <c r="K423" i="6"/>
  <c r="I433" i="6"/>
  <c r="J433" i="6" s="1"/>
  <c r="K433" i="6"/>
  <c r="K446" i="6"/>
  <c r="I446" i="6"/>
  <c r="J446" i="6" s="1"/>
  <c r="I454" i="6"/>
  <c r="J454" i="6" s="1"/>
  <c r="K454" i="6"/>
  <c r="I461" i="6"/>
  <c r="J461" i="6" s="1"/>
  <c r="K461" i="6"/>
  <c r="I476" i="6"/>
  <c r="J476" i="6" s="1"/>
  <c r="K476" i="6"/>
  <c r="I483" i="6"/>
  <c r="J483" i="6" s="1"/>
  <c r="K483" i="6"/>
  <c r="I498" i="6"/>
  <c r="J498" i="6" s="1"/>
  <c r="K498" i="6"/>
  <c r="I513" i="6"/>
  <c r="J513" i="6" s="1"/>
  <c r="K513" i="6"/>
  <c r="I519" i="6"/>
  <c r="J519" i="6" s="1"/>
  <c r="K519" i="6"/>
  <c r="I526" i="6"/>
  <c r="J526" i="6" s="1"/>
  <c r="K526" i="6"/>
  <c r="I533" i="6"/>
  <c r="J533" i="6" s="1"/>
  <c r="K533" i="6"/>
  <c r="I557" i="6"/>
  <c r="J557" i="6" s="1"/>
  <c r="K557" i="6"/>
  <c r="I553" i="6"/>
  <c r="J553" i="6" s="1"/>
  <c r="K553" i="6"/>
  <c r="I570" i="6"/>
  <c r="J570" i="6" s="1"/>
  <c r="K570" i="6"/>
  <c r="I590" i="6"/>
  <c r="J590" i="6" s="1"/>
  <c r="K590" i="6"/>
  <c r="I597" i="6"/>
  <c r="J597" i="6" s="1"/>
  <c r="K597" i="6"/>
  <c r="I609" i="6"/>
  <c r="J609" i="6" s="1"/>
  <c r="K609" i="6"/>
  <c r="I629" i="6"/>
  <c r="J629" i="6" s="1"/>
  <c r="I630" i="6"/>
  <c r="K629" i="6"/>
  <c r="I646" i="6"/>
  <c r="J646" i="6" s="1"/>
  <c r="K646" i="6"/>
  <c r="I658" i="6"/>
  <c r="J658" i="6" s="1"/>
  <c r="K658" i="6"/>
  <c r="I663" i="6"/>
  <c r="J663" i="6" s="1"/>
  <c r="K663" i="6"/>
  <c r="K676" i="6"/>
  <c r="I676" i="6"/>
  <c r="J676" i="6" s="1"/>
  <c r="I690" i="6"/>
  <c r="J690" i="6" s="1"/>
  <c r="K690" i="6"/>
  <c r="K702" i="6"/>
  <c r="I702" i="6"/>
  <c r="J702" i="6" s="1"/>
  <c r="I708" i="6"/>
  <c r="J708" i="6" s="1"/>
  <c r="K708" i="6"/>
  <c r="I730" i="6"/>
  <c r="J730" i="6" s="1"/>
  <c r="K730" i="6"/>
  <c r="I735" i="6"/>
  <c r="J735" i="6" s="1"/>
  <c r="K735" i="6"/>
  <c r="I748" i="6"/>
  <c r="J748" i="6" s="1"/>
  <c r="K748" i="6"/>
  <c r="I762" i="6"/>
  <c r="J762" i="6" s="1"/>
  <c r="K762" i="6"/>
  <c r="I774" i="6"/>
  <c r="J774" i="6" s="1"/>
  <c r="K774" i="6"/>
  <c r="I783" i="6"/>
  <c r="J783" i="6" s="1"/>
  <c r="K783" i="6"/>
  <c r="I810" i="6"/>
  <c r="J810" i="6" s="1"/>
  <c r="K810" i="6"/>
  <c r="I820" i="6"/>
  <c r="J820" i="6" s="1"/>
  <c r="K820" i="6"/>
  <c r="K838" i="6"/>
  <c r="I838" i="6"/>
  <c r="J838" i="6" s="1"/>
  <c r="I844" i="6"/>
  <c r="J844" i="6" s="1"/>
  <c r="K844" i="6"/>
  <c r="K863" i="6"/>
  <c r="I863" i="6"/>
  <c r="J863" i="6" s="1"/>
  <c r="I882" i="6"/>
  <c r="J882" i="6" s="1"/>
  <c r="K882" i="6"/>
  <c r="I891" i="6"/>
  <c r="J891" i="6" s="1"/>
  <c r="K891" i="6"/>
  <c r="I909" i="6"/>
  <c r="J909" i="6" s="1"/>
  <c r="K909" i="6"/>
  <c r="I931" i="6"/>
  <c r="J931" i="6" s="1"/>
  <c r="K931" i="6"/>
  <c r="I947" i="6"/>
  <c r="J947" i="6" s="1"/>
  <c r="K947" i="6"/>
  <c r="K964" i="6"/>
  <c r="I964" i="6"/>
  <c r="J964" i="6" s="1"/>
  <c r="I994" i="6"/>
  <c r="J994" i="6" s="1"/>
  <c r="K994" i="6"/>
  <c r="I920" i="6"/>
  <c r="J920" i="6" s="1"/>
  <c r="K920" i="6"/>
  <c r="I984" i="6"/>
  <c r="J984" i="6" s="1"/>
  <c r="K984" i="6"/>
  <c r="I1048" i="6"/>
  <c r="J1048" i="6" s="1"/>
  <c r="K1048" i="6"/>
  <c r="I1112" i="6"/>
  <c r="J1112" i="6" s="1"/>
  <c r="K1112" i="6"/>
  <c r="I1176" i="6"/>
  <c r="J1176" i="6" s="1"/>
  <c r="K1176" i="6"/>
  <c r="I1240" i="6"/>
  <c r="J1240" i="6" s="1"/>
  <c r="K1240" i="6"/>
  <c r="I1304" i="6"/>
  <c r="J1304" i="6" s="1"/>
  <c r="K1304" i="6"/>
  <c r="I1115" i="6"/>
  <c r="J1115" i="6" s="1"/>
  <c r="K1115" i="6"/>
  <c r="I898" i="6"/>
  <c r="J898" i="6" s="1"/>
  <c r="K898" i="6"/>
  <c r="I1215" i="6"/>
  <c r="J1215" i="6" s="1"/>
  <c r="K1215" i="6"/>
  <c r="I1023" i="6"/>
  <c r="J1023" i="6" s="1"/>
  <c r="K1023" i="6"/>
  <c r="I1170" i="6"/>
  <c r="J1170" i="6" s="1"/>
  <c r="K1170" i="6"/>
  <c r="I1408" i="6"/>
  <c r="J1408" i="6" s="1"/>
  <c r="K1408" i="6"/>
  <c r="I1472" i="6"/>
  <c r="J1472" i="6" s="1"/>
  <c r="K1472" i="6"/>
  <c r="I1544" i="6"/>
  <c r="J1544" i="6" s="1"/>
  <c r="K1544" i="6"/>
  <c r="I93" i="6"/>
  <c r="J93" i="6" s="1"/>
  <c r="K93" i="6"/>
  <c r="I395" i="6"/>
  <c r="J395" i="6" s="1"/>
  <c r="K395" i="6"/>
  <c r="I477" i="6"/>
  <c r="J477" i="6" s="1"/>
  <c r="K477" i="6"/>
  <c r="I567" i="6"/>
  <c r="J567" i="6" s="1"/>
  <c r="K567" i="6"/>
  <c r="I595" i="6"/>
  <c r="J595" i="6" s="1"/>
  <c r="K595" i="6"/>
  <c r="I631" i="6"/>
  <c r="J631" i="6" s="1"/>
  <c r="K631" i="6"/>
  <c r="I687" i="6"/>
  <c r="J687" i="6" s="1"/>
  <c r="K687" i="6"/>
  <c r="I723" i="6"/>
  <c r="J723" i="6" s="1"/>
  <c r="K723" i="6"/>
  <c r="K770" i="6"/>
  <c r="I770" i="6"/>
  <c r="J770" i="6" s="1"/>
  <c r="I787" i="6"/>
  <c r="J787" i="6" s="1"/>
  <c r="K787" i="6"/>
  <c r="K822" i="6"/>
  <c r="I822" i="6"/>
  <c r="J822" i="6" s="1"/>
  <c r="I852" i="6"/>
  <c r="J852" i="6" s="1"/>
  <c r="K852" i="6"/>
  <c r="I887" i="6"/>
  <c r="J887" i="6" s="1"/>
  <c r="K887" i="6"/>
  <c r="I899" i="6"/>
  <c r="J899" i="6" s="1"/>
  <c r="K899" i="6"/>
  <c r="I924" i="6"/>
  <c r="J924" i="6" s="1"/>
  <c r="K924" i="6"/>
  <c r="I941" i="6"/>
  <c r="J941" i="6" s="1"/>
  <c r="K941" i="6"/>
  <c r="I969" i="6"/>
  <c r="J969" i="6" s="1"/>
  <c r="K969" i="6"/>
  <c r="I988" i="6"/>
  <c r="I987" i="6"/>
  <c r="J987" i="6" s="1"/>
  <c r="K987" i="6"/>
  <c r="I1002" i="6"/>
  <c r="J1002" i="6" s="1"/>
  <c r="K1002" i="6"/>
  <c r="I1013" i="6"/>
  <c r="J1013" i="6" s="1"/>
  <c r="K1013" i="6"/>
  <c r="I1030" i="6"/>
  <c r="J1030" i="6" s="1"/>
  <c r="K1030" i="6"/>
  <c r="I1026" i="6"/>
  <c r="J1026" i="6" s="1"/>
  <c r="K1026" i="6"/>
  <c r="I1044" i="6"/>
  <c r="J1044" i="6" s="1"/>
  <c r="K1044" i="6"/>
  <c r="I1059" i="6"/>
  <c r="J1059" i="6" s="1"/>
  <c r="K1059" i="6"/>
  <c r="I1074" i="6"/>
  <c r="J1074" i="6" s="1"/>
  <c r="K1074" i="6"/>
  <c r="I1081" i="6"/>
  <c r="J1081" i="6" s="1"/>
  <c r="K1081" i="6"/>
  <c r="I1095" i="6"/>
  <c r="J1095" i="6" s="1"/>
  <c r="K1095" i="6"/>
  <c r="K1102" i="6"/>
  <c r="I1102" i="6"/>
  <c r="J1102" i="6" s="1"/>
  <c r="I1114" i="6"/>
  <c r="J1114" i="6" s="1"/>
  <c r="K1114" i="6"/>
  <c r="I1127" i="6"/>
  <c r="J1127" i="6" s="1"/>
  <c r="K1127" i="6"/>
  <c r="I1138" i="6"/>
  <c r="J1138" i="6" s="1"/>
  <c r="K1138" i="6"/>
  <c r="I1145" i="6"/>
  <c r="J1145" i="6" s="1"/>
  <c r="K1145" i="6"/>
  <c r="I1159" i="6"/>
  <c r="J1159" i="6" s="1"/>
  <c r="K1159" i="6"/>
  <c r="I1166" i="6"/>
  <c r="J1166" i="6" s="1"/>
  <c r="K1166" i="6"/>
  <c r="I1173" i="6"/>
  <c r="J1173" i="6" s="1"/>
  <c r="K1173" i="6"/>
  <c r="I1180" i="6"/>
  <c r="J1180" i="6" s="1"/>
  <c r="K1180" i="6"/>
  <c r="I1195" i="6"/>
  <c r="J1195" i="6" s="1"/>
  <c r="K1195" i="6"/>
  <c r="I1210" i="6"/>
  <c r="J1210" i="6" s="1"/>
  <c r="K1210" i="6"/>
  <c r="I1217" i="6"/>
  <c r="J1217" i="6" s="1"/>
  <c r="K1217" i="6"/>
  <c r="K1231" i="6"/>
  <c r="I1231" i="6"/>
  <c r="J1231" i="6" s="1"/>
  <c r="K1718" i="6"/>
  <c r="I1718" i="6"/>
  <c r="J1718" i="6" s="1"/>
  <c r="I1546" i="6"/>
  <c r="J1546" i="6" s="1"/>
  <c r="K1546" i="6"/>
  <c r="I1806" i="6"/>
  <c r="J1806" i="6" s="1"/>
  <c r="K1806" i="6"/>
  <c r="I1764" i="6"/>
  <c r="J1764" i="6" s="1"/>
  <c r="K1764" i="6"/>
  <c r="I1766" i="6"/>
  <c r="J1766" i="6" s="1"/>
  <c r="K1766" i="6"/>
  <c r="K1768" i="6"/>
  <c r="I1768" i="6"/>
  <c r="J1768" i="6" s="1"/>
  <c r="K1704" i="6"/>
  <c r="I1704" i="6"/>
  <c r="J1704" i="6" s="1"/>
  <c r="I1485" i="6"/>
  <c r="J1485" i="6" s="1"/>
  <c r="K1485" i="6"/>
  <c r="I1237" i="6"/>
  <c r="J1237" i="6" s="1"/>
  <c r="K1237" i="6"/>
  <c r="I1245" i="6"/>
  <c r="J1245" i="6" s="1"/>
  <c r="K1245" i="6"/>
  <c r="I1253" i="6"/>
  <c r="J1253" i="6" s="1"/>
  <c r="K1253" i="6"/>
  <c r="I1266" i="6"/>
  <c r="J1266" i="6" s="1"/>
  <c r="K1266" i="6"/>
  <c r="K1287" i="6"/>
  <c r="I1287" i="6"/>
  <c r="J1287" i="6" s="1"/>
  <c r="I1297" i="6"/>
  <c r="J1297" i="6" s="1"/>
  <c r="K1297" i="6"/>
  <c r="I1302" i="6"/>
  <c r="J1302" i="6" s="1"/>
  <c r="K1302" i="6"/>
  <c r="I1310" i="6"/>
  <c r="J1310" i="6" s="1"/>
  <c r="K1310" i="6"/>
  <c r="K1318" i="6"/>
  <c r="I1318" i="6"/>
  <c r="J1318" i="6" s="1"/>
  <c r="I1327" i="6"/>
  <c r="J1327" i="6" s="1"/>
  <c r="K1327" i="6"/>
  <c r="I1337" i="6"/>
  <c r="J1337" i="6" s="1"/>
  <c r="K1337" i="6"/>
  <c r="I1351" i="6"/>
  <c r="J1351" i="6" s="1"/>
  <c r="K1351" i="6"/>
  <c r="I1346" i="6"/>
  <c r="J1346" i="6" s="1"/>
  <c r="K1346" i="6"/>
  <c r="I1364" i="6"/>
  <c r="J1364" i="6" s="1"/>
  <c r="K1364" i="6"/>
  <c r="I1385" i="6"/>
  <c r="J1385" i="6" s="1"/>
  <c r="K1385" i="6"/>
  <c r="I1389" i="6"/>
  <c r="J1389" i="6" s="1"/>
  <c r="K1389" i="6"/>
  <c r="K1395" i="6"/>
  <c r="I1395" i="6"/>
  <c r="J1395" i="6" s="1"/>
  <c r="K1404" i="6"/>
  <c r="I1404" i="6"/>
  <c r="J1404" i="6" s="1"/>
  <c r="I1410" i="6"/>
  <c r="J1410" i="6" s="1"/>
  <c r="K1410" i="6"/>
  <c r="I1429" i="6"/>
  <c r="J1429" i="6" s="1"/>
  <c r="K1429" i="6"/>
  <c r="K1438" i="6"/>
  <c r="I1438" i="6"/>
  <c r="J1438" i="6" s="1"/>
  <c r="K1446" i="6"/>
  <c r="I1446" i="6"/>
  <c r="J1446" i="6" s="1"/>
  <c r="I1452" i="6"/>
  <c r="J1452" i="6" s="1"/>
  <c r="K1452" i="6"/>
  <c r="I1466" i="6"/>
  <c r="J1466" i="6" s="1"/>
  <c r="K1466" i="6"/>
  <c r="I1481" i="6"/>
  <c r="J1481" i="6" s="1"/>
  <c r="K1481" i="6"/>
  <c r="I1486" i="6"/>
  <c r="J1486" i="6" s="1"/>
  <c r="K1486" i="6"/>
  <c r="I1501" i="6"/>
  <c r="J1501" i="6" s="1"/>
  <c r="K1501" i="6"/>
  <c r="I1499" i="6"/>
  <c r="J1499" i="6" s="1"/>
  <c r="K1499" i="6"/>
  <c r="I1529" i="6"/>
  <c r="J1529" i="6" s="1"/>
  <c r="K1529" i="6"/>
  <c r="I1538" i="6"/>
  <c r="J1538" i="6" s="1"/>
  <c r="K1538" i="6"/>
  <c r="I1541" i="6"/>
  <c r="J1541" i="6" s="1"/>
  <c r="K1541" i="6"/>
  <c r="I1548" i="6"/>
  <c r="J1548" i="6" s="1"/>
  <c r="K1548" i="6"/>
  <c r="I1567" i="6"/>
  <c r="J1567" i="6" s="1"/>
  <c r="K1567" i="6"/>
  <c r="K1573" i="6"/>
  <c r="I1573" i="6"/>
  <c r="J1573" i="6" s="1"/>
  <c r="I1585" i="6"/>
  <c r="J1585" i="6" s="1"/>
  <c r="K1585" i="6"/>
  <c r="I1598" i="6"/>
  <c r="J1598" i="6" s="1"/>
  <c r="K1598" i="6"/>
  <c r="I1607" i="6"/>
  <c r="J1607" i="6" s="1"/>
  <c r="K1607" i="6"/>
  <c r="I1621" i="6"/>
  <c r="J1621" i="6" s="1"/>
  <c r="I1622" i="6"/>
  <c r="K1621" i="6"/>
  <c r="I1627" i="6"/>
  <c r="J1627" i="6" s="1"/>
  <c r="K1627" i="6"/>
  <c r="K1642" i="6"/>
  <c r="I1642" i="6"/>
  <c r="J1642" i="6" s="1"/>
  <c r="I1650" i="6"/>
  <c r="J1650" i="6" s="1"/>
  <c r="K1650" i="6"/>
  <c r="I1657" i="6"/>
  <c r="J1657" i="6" s="1"/>
  <c r="K1657" i="6"/>
  <c r="I1664" i="6"/>
  <c r="J1664" i="6" s="1"/>
  <c r="K1664" i="6"/>
  <c r="I1677" i="6"/>
  <c r="J1677" i="6" s="1"/>
  <c r="I1678" i="6"/>
  <c r="K1677" i="6"/>
  <c r="I1683" i="6"/>
  <c r="J1683" i="6" s="1"/>
  <c r="K1683" i="6"/>
  <c r="K1697" i="6"/>
  <c r="I1697" i="6"/>
  <c r="J1697" i="6" s="1"/>
  <c r="I1709" i="6"/>
  <c r="J1709" i="6" s="1"/>
  <c r="I1710" i="6"/>
  <c r="K1709" i="6"/>
  <c r="I1715" i="6"/>
  <c r="J1715" i="6" s="1"/>
  <c r="K1715" i="6"/>
  <c r="I1740" i="6"/>
  <c r="J1740" i="6" s="1"/>
  <c r="K1740" i="6"/>
  <c r="I1736" i="6"/>
  <c r="K1735" i="6"/>
  <c r="I1735" i="6"/>
  <c r="J1735" i="6" s="1"/>
  <c r="I1756" i="6"/>
  <c r="J1756" i="6" s="1"/>
  <c r="K1756" i="6"/>
  <c r="I1773" i="6"/>
  <c r="J1773" i="6" s="1"/>
  <c r="I1774" i="6"/>
  <c r="K1773" i="6"/>
  <c r="I1789" i="6"/>
  <c r="J1789" i="6" s="1"/>
  <c r="I1790" i="6"/>
  <c r="K1789" i="6"/>
  <c r="I1807" i="6"/>
  <c r="J1807" i="6" s="1"/>
  <c r="K1807" i="6"/>
  <c r="M4495" i="6"/>
  <c r="I160" i="6"/>
  <c r="J160" i="6" s="1"/>
  <c r="K160" i="6"/>
  <c r="I57" i="6"/>
  <c r="J57" i="6" s="1"/>
  <c r="K57" i="6"/>
  <c r="I58" i="6"/>
  <c r="K121" i="6"/>
  <c r="I121" i="6"/>
  <c r="J121" i="6" s="1"/>
  <c r="I122" i="6"/>
  <c r="K185" i="6"/>
  <c r="I185" i="6"/>
  <c r="J185" i="6" s="1"/>
  <c r="I186" i="6"/>
  <c r="M4616" i="6"/>
  <c r="I168" i="6"/>
  <c r="J168" i="6" s="1"/>
  <c r="K168" i="6"/>
  <c r="I66" i="6"/>
  <c r="I65" i="6"/>
  <c r="J65" i="6" s="1"/>
  <c r="K65" i="6"/>
  <c r="I129" i="6"/>
  <c r="J129" i="6" s="1"/>
  <c r="I130" i="6"/>
  <c r="K129" i="6"/>
  <c r="I9" i="6"/>
  <c r="J9" i="6" s="1"/>
  <c r="I10" i="6"/>
  <c r="K9" i="6"/>
  <c r="I73" i="6"/>
  <c r="I74" i="6"/>
  <c r="K73" i="6"/>
  <c r="L73" i="6" s="1"/>
  <c r="I137" i="6"/>
  <c r="J137" i="6" s="1"/>
  <c r="I138" i="6"/>
  <c r="K137" i="6"/>
  <c r="L4774" i="6"/>
  <c r="M4774" i="6"/>
  <c r="M4463" i="6"/>
  <c r="M4683" i="6"/>
  <c r="L4683" i="6"/>
  <c r="L4731" i="6"/>
  <c r="M4731" i="6"/>
  <c r="M4702" i="6"/>
  <c r="I18" i="6"/>
  <c r="I17" i="6"/>
  <c r="J17" i="6" s="1"/>
  <c r="K17" i="6"/>
  <c r="I82" i="6"/>
  <c r="I81" i="6"/>
  <c r="J81" i="6" s="1"/>
  <c r="K81" i="6"/>
  <c r="I146" i="6"/>
  <c r="K145" i="6"/>
  <c r="I145" i="6"/>
  <c r="J145" i="6" s="1"/>
  <c r="L4682" i="6"/>
  <c r="M4682" i="6"/>
  <c r="M4539" i="6"/>
  <c r="L4539" i="6"/>
  <c r="M4691" i="6"/>
  <c r="I26" i="6"/>
  <c r="K25" i="6"/>
  <c r="I25" i="6"/>
  <c r="J25" i="6" s="1"/>
  <c r="I90" i="6"/>
  <c r="K89" i="6"/>
  <c r="I89" i="6"/>
  <c r="J89" i="6" s="1"/>
  <c r="I153" i="6"/>
  <c r="J153" i="6" s="1"/>
  <c r="I154" i="6"/>
  <c r="K153" i="6"/>
  <c r="M4668" i="6"/>
  <c r="M4701" i="6"/>
  <c r="L4701" i="6"/>
  <c r="M4726" i="6"/>
  <c r="I8" i="6"/>
  <c r="J8" i="6" s="1"/>
  <c r="K8" i="6"/>
  <c r="K33" i="6"/>
  <c r="I33" i="6"/>
  <c r="J33" i="6" s="1"/>
  <c r="I34" i="6"/>
  <c r="I97" i="6"/>
  <c r="J97" i="6" s="1"/>
  <c r="K97" i="6"/>
  <c r="I98" i="6"/>
  <c r="I162" i="6"/>
  <c r="I161" i="6"/>
  <c r="J161" i="6" s="1"/>
  <c r="K161" i="6"/>
  <c r="J4447" i="6"/>
  <c r="M4447" i="6"/>
  <c r="M4619" i="6"/>
  <c r="M4579" i="6"/>
  <c r="L4579" i="6"/>
  <c r="I16" i="6"/>
  <c r="J16" i="6" s="1"/>
  <c r="K16" i="6"/>
  <c r="I41" i="6"/>
  <c r="J41" i="6" s="1"/>
  <c r="I42" i="6"/>
  <c r="K41" i="6"/>
  <c r="I105" i="6"/>
  <c r="J105" i="6" s="1"/>
  <c r="K105" i="6"/>
  <c r="I106" i="6"/>
  <c r="I170" i="6"/>
  <c r="K169" i="6"/>
  <c r="I169" i="6"/>
  <c r="J169" i="6" s="1"/>
  <c r="M4515" i="6"/>
  <c r="L4515" i="6"/>
  <c r="I24" i="6"/>
  <c r="J24" i="6" s="1"/>
  <c r="K24" i="6"/>
  <c r="I49" i="6"/>
  <c r="J49" i="6" s="1"/>
  <c r="I50" i="6"/>
  <c r="K49" i="6"/>
  <c r="I114" i="6"/>
  <c r="K113" i="6"/>
  <c r="I113" i="6"/>
  <c r="J113" i="6" s="1"/>
  <c r="K177" i="6"/>
  <c r="I177" i="6"/>
  <c r="J177" i="6" s="1"/>
  <c r="I178" i="6"/>
  <c r="L4693" i="6"/>
  <c r="M4693" i="6"/>
  <c r="L4547" i="6"/>
  <c r="M4547" i="6"/>
  <c r="L4675" i="6"/>
  <c r="M4675" i="6"/>
  <c r="M4635" i="6"/>
  <c r="L4635" i="6"/>
  <c r="M4652" i="6"/>
  <c r="J4869" i="6"/>
  <c r="M4869" i="6"/>
  <c r="M4669" i="6"/>
  <c r="L4669" i="6"/>
  <c r="L4653" i="6"/>
  <c r="M4653" i="6"/>
  <c r="L4685" i="6"/>
  <c r="M4685" i="6"/>
  <c r="L4671" i="6"/>
  <c r="M4671" i="6"/>
  <c r="L4695" i="6"/>
  <c r="M4695" i="6"/>
  <c r="M4837" i="6"/>
  <c r="L4789" i="6"/>
  <c r="M4789" i="6"/>
  <c r="M4766" i="6"/>
  <c r="L4766" i="6"/>
  <c r="M4906" i="6"/>
  <c r="J4805" i="6"/>
  <c r="M4805" i="6"/>
  <c r="J4893" i="6"/>
  <c r="M4893" i="6"/>
  <c r="L4771" i="6"/>
  <c r="M4771" i="6"/>
  <c r="M4763" i="6"/>
  <c r="L4623" i="6"/>
  <c r="M4623" i="6"/>
  <c r="L4647" i="6"/>
  <c r="M4647" i="6"/>
  <c r="M4821" i="6"/>
  <c r="J4806" i="6"/>
  <c r="M4806" i="6"/>
  <c r="M4845" i="6"/>
  <c r="M4735" i="6"/>
  <c r="L4735" i="6"/>
  <c r="L4757" i="6"/>
  <c r="M4757" i="6"/>
  <c r="L4749" i="6"/>
  <c r="M4749" i="6"/>
  <c r="J4755" i="6"/>
  <c r="M4755" i="6"/>
  <c r="L4703" i="6"/>
  <c r="M4703" i="6"/>
  <c r="L4733" i="6"/>
  <c r="M4733" i="6"/>
  <c r="M4787" i="6"/>
  <c r="M4813" i="6"/>
  <c r="M4822" i="6"/>
  <c r="L4822" i="6"/>
  <c r="J4712" i="6"/>
  <c r="M4712" i="6"/>
  <c r="M4743" i="6"/>
  <c r="L4743" i="6"/>
  <c r="L4699" i="6"/>
  <c r="M4699" i="6"/>
  <c r="J4779" i="6"/>
  <c r="M4779" i="6"/>
  <c r="J4591" i="6"/>
  <c r="M4591" i="6"/>
  <c r="M4750" i="6"/>
  <c r="L4750" i="6"/>
  <c r="L4717" i="6"/>
  <c r="M4717" i="6"/>
  <c r="M4631" i="6"/>
  <c r="L4631" i="6"/>
  <c r="M4679" i="6"/>
  <c r="L4679" i="6"/>
  <c r="M4747" i="6"/>
  <c r="L4838" i="6"/>
  <c r="M4838" i="6"/>
  <c r="L4711" i="6"/>
  <c r="M4711" i="6"/>
  <c r="L4782" i="6"/>
  <c r="M4782" i="6"/>
  <c r="J4728" i="6"/>
  <c r="M4728" i="6"/>
  <c r="J4664" i="6"/>
  <c r="M4664" i="6"/>
  <c r="M4719" i="6"/>
  <c r="L4719" i="6"/>
  <c r="M4751" i="6"/>
  <c r="L4751" i="6"/>
  <c r="M4853" i="6"/>
  <c r="L4853" i="6"/>
  <c r="M4829" i="6"/>
  <c r="J4607" i="6"/>
  <c r="M4607" i="6"/>
  <c r="J4804" i="6"/>
  <c r="M4804" i="6"/>
  <c r="M4710" i="6"/>
  <c r="L4663" i="6"/>
  <c r="M4663" i="6"/>
  <c r="M4687" i="6"/>
  <c r="L4687" i="6"/>
  <c r="M4832" i="6"/>
  <c r="M4790" i="6"/>
  <c r="L4790" i="6"/>
  <c r="L4727" i="6"/>
  <c r="M4727" i="6"/>
  <c r="J4694" i="6"/>
  <c r="M4694" i="6"/>
  <c r="M4724" i="6"/>
  <c r="M4723" i="6"/>
  <c r="J4734" i="6"/>
  <c r="M4734" i="6"/>
  <c r="L4639" i="6"/>
  <c r="M4639" i="6"/>
  <c r="M4781" i="6"/>
  <c r="L4781" i="6"/>
  <c r="M4775" i="6"/>
  <c r="L4775" i="6"/>
  <c r="M4661" i="6"/>
  <c r="L4741" i="6"/>
  <c r="M4741" i="6"/>
  <c r="M4798" i="6"/>
  <c r="J4861" i="6"/>
  <c r="M4861" i="6"/>
  <c r="L4715" i="6"/>
  <c r="M4715" i="6"/>
  <c r="J4615" i="6"/>
  <c r="M4615" i="6"/>
  <c r="M4599" i="6"/>
  <c r="L4599" i="6"/>
  <c r="M4742" i="6"/>
  <c r="L4742" i="6"/>
  <c r="M4827" i="6"/>
  <c r="L4827" i="6"/>
  <c r="M4696" i="6"/>
  <c r="M4796" i="6"/>
  <c r="L4814" i="6"/>
  <c r="M4814" i="6"/>
  <c r="J4783" i="6"/>
  <c r="M4783" i="6"/>
  <c r="J4877" i="6"/>
  <c r="M4877" i="6"/>
  <c r="L4826" i="6"/>
  <c r="M4826" i="6"/>
  <c r="J4831" i="6"/>
  <c r="M4831" i="6"/>
  <c r="L4786" i="6"/>
  <c r="M4786" i="6"/>
  <c r="L4823" i="6"/>
  <c r="M4823" i="6"/>
  <c r="L4867" i="6"/>
  <c r="M4867" i="6"/>
  <c r="J4819" i="6"/>
  <c r="M4819" i="6"/>
  <c r="J4768" i="6"/>
  <c r="M4768" i="6"/>
  <c r="L4835" i="6"/>
  <c r="M4835" i="6"/>
  <c r="L4870" i="6"/>
  <c r="M4870" i="6"/>
  <c r="L4851" i="6"/>
  <c r="M4851" i="6"/>
  <c r="J4824" i="6"/>
  <c r="M4824" i="6"/>
  <c r="L4891" i="6"/>
  <c r="M4891" i="6"/>
  <c r="L4697" i="6"/>
  <c r="M4697" i="6"/>
  <c r="M4879" i="6"/>
  <c r="L4879" i="6"/>
  <c r="L4721" i="6"/>
  <c r="M4721" i="6"/>
  <c r="L4866" i="6"/>
  <c r="M4866" i="6"/>
  <c r="M4793" i="6"/>
  <c r="L4793" i="6"/>
  <c r="L4874" i="6"/>
  <c r="M4874" i="6"/>
  <c r="M4825" i="6"/>
  <c r="L4825" i="6"/>
  <c r="M4897" i="6"/>
  <c r="L4897" i="6"/>
  <c r="L4857" i="6"/>
  <c r="M4857" i="6"/>
  <c r="L4889" i="6"/>
  <c r="M4889" i="6"/>
  <c r="J4767" i="6"/>
  <c r="M4767" i="6"/>
  <c r="L4794" i="6"/>
  <c r="M4794" i="6"/>
  <c r="L4894" i="6"/>
  <c r="M4894" i="6"/>
  <c r="L4850" i="6"/>
  <c r="M4850" i="6"/>
  <c r="J4880" i="6"/>
  <c r="M4880" i="6"/>
  <c r="J4714" i="6"/>
  <c r="M4714" i="6"/>
  <c r="L4895" i="6"/>
  <c r="M4895" i="6"/>
  <c r="L4873" i="6"/>
  <c r="M4873" i="6"/>
  <c r="J4792" i="6"/>
  <c r="M4792" i="6"/>
  <c r="L4887" i="6"/>
  <c r="M4887" i="6"/>
  <c r="L4713" i="6"/>
  <c r="M4713" i="6"/>
  <c r="M4855" i="6"/>
  <c r="J4896" i="6"/>
  <c r="M4896" i="6"/>
  <c r="L4849" i="6"/>
  <c r="M4849" i="6"/>
  <c r="M4865" i="6"/>
  <c r="L4865" i="6"/>
  <c r="L4777" i="6"/>
  <c r="M4777" i="6"/>
  <c r="J4752" i="6"/>
  <c r="M4752" i="6"/>
  <c r="L4862" i="6"/>
  <c r="M4862" i="6"/>
  <c r="L4807" i="6"/>
  <c r="M4807" i="6"/>
  <c r="L4875" i="6"/>
  <c r="M4875" i="6"/>
  <c r="L4854" i="6"/>
  <c r="M4854" i="6"/>
  <c r="L4802" i="6"/>
  <c r="M4802" i="6"/>
  <c r="L4902" i="6"/>
  <c r="M4902" i="6"/>
  <c r="J4848" i="6"/>
  <c r="M4848" i="6"/>
  <c r="L4900" i="6"/>
  <c r="M4900" i="6"/>
  <c r="M4892" i="6"/>
  <c r="J4706" i="6"/>
  <c r="M4706" i="6"/>
  <c r="J4888" i="6"/>
  <c r="M4888" i="6"/>
  <c r="L4753" i="6"/>
  <c r="M4753" i="6"/>
  <c r="L4881" i="6"/>
  <c r="M4881" i="6"/>
  <c r="M4882" i="6"/>
  <c r="L4882" i="6"/>
  <c r="L4761" i="6"/>
  <c r="M4761" i="6"/>
  <c r="L4785" i="6"/>
  <c r="M4785" i="6"/>
  <c r="J4852" i="6"/>
  <c r="M4852" i="6"/>
  <c r="M4846" i="6"/>
  <c r="L4846" i="6"/>
  <c r="L4859" i="6"/>
  <c r="M4859" i="6"/>
  <c r="J4795" i="6"/>
  <c r="M4795" i="6"/>
  <c r="M4884" i="6"/>
  <c r="L4884" i="6"/>
  <c r="L4847" i="6"/>
  <c r="M4847" i="6"/>
  <c r="J4830" i="6"/>
  <c r="M4830" i="6"/>
  <c r="J4791" i="6"/>
  <c r="M4791" i="6"/>
  <c r="J4808" i="6"/>
  <c r="M4808" i="6"/>
  <c r="L4883" i="6"/>
  <c r="M4883" i="6"/>
  <c r="J4885" i="6"/>
  <c r="M4885" i="6"/>
  <c r="J4784" i="6"/>
  <c r="M4784" i="6"/>
  <c r="J4800" i="6"/>
  <c r="M4800" i="6"/>
  <c r="L4878" i="6"/>
  <c r="M4878" i="6"/>
  <c r="J4803" i="6"/>
  <c r="M4803" i="6"/>
  <c r="L4839" i="6"/>
  <c r="M4839" i="6"/>
  <c r="L4899" i="6"/>
  <c r="M4899" i="6"/>
  <c r="J4901" i="6"/>
  <c r="M4901" i="6"/>
  <c r="L4842" i="6"/>
  <c r="M4842" i="6"/>
  <c r="J4690" i="6"/>
  <c r="M4690" i="6"/>
  <c r="L4863" i="6"/>
  <c r="M4863" i="6"/>
  <c r="M4705" i="6"/>
  <c r="L4705" i="6"/>
  <c r="J4730" i="6"/>
  <c r="M4730" i="6"/>
  <c r="J4754" i="6"/>
  <c r="M4754" i="6"/>
  <c r="M4745" i="6"/>
  <c r="L4745" i="6"/>
  <c r="J4738" i="6"/>
  <c r="M4738" i="6"/>
  <c r="L4890" i="6"/>
  <c r="M4890" i="6"/>
  <c r="J4770" i="6"/>
  <c r="M4770" i="6"/>
  <c r="J4762" i="6"/>
  <c r="M4762" i="6"/>
  <c r="J4760" i="6"/>
  <c r="M4760" i="6"/>
  <c r="J4799" i="6"/>
  <c r="M4799" i="6"/>
  <c r="M4815" i="6"/>
  <c r="L4815" i="6"/>
  <c r="L4810" i="6"/>
  <c r="M4810" i="6"/>
  <c r="M4876" i="6"/>
  <c r="L4876" i="6"/>
  <c r="M4836" i="6"/>
  <c r="J4840" i="6"/>
  <c r="M4840" i="6"/>
  <c r="M4834" i="6"/>
  <c r="L4834" i="6"/>
  <c r="J4864" i="6"/>
  <c r="M4864" i="6"/>
  <c r="M4871" i="6"/>
  <c r="L4871" i="6"/>
  <c r="L4729" i="6"/>
  <c r="M4729" i="6"/>
  <c r="L4841" i="6"/>
  <c r="M4841" i="6"/>
  <c r="J4746" i="6"/>
  <c r="M4746" i="6"/>
  <c r="L4905" i="6"/>
  <c r="M4905" i="6"/>
  <c r="L4769" i="6"/>
  <c r="M4769" i="6"/>
  <c r="L4801" i="6"/>
  <c r="M4801" i="6"/>
  <c r="M4817" i="6"/>
  <c r="L4817" i="6"/>
  <c r="L4809" i="6"/>
  <c r="M4809" i="6"/>
  <c r="J4759" i="6"/>
  <c r="M4759" i="6"/>
  <c r="L4778" i="6"/>
  <c r="M4778" i="6"/>
  <c r="J4811" i="6"/>
  <c r="M4811" i="6"/>
  <c r="L4818" i="6"/>
  <c r="M4818" i="6"/>
  <c r="M4844" i="6"/>
  <c r="J4872" i="6"/>
  <c r="M4872" i="6"/>
  <c r="L4858" i="6"/>
  <c r="M4858" i="6"/>
  <c r="L4903" i="6"/>
  <c r="M4903" i="6"/>
  <c r="L4737" i="6"/>
  <c r="M4737" i="6"/>
  <c r="L4898" i="6"/>
  <c r="M4898" i="6"/>
  <c r="L4843" i="6"/>
  <c r="M4843" i="6"/>
  <c r="J4816" i="6"/>
  <c r="M4816" i="6"/>
  <c r="L4886" i="6"/>
  <c r="M4886" i="6"/>
  <c r="M4860" i="6"/>
  <c r="M4868" i="6"/>
  <c r="J4698" i="6"/>
  <c r="M4698" i="6"/>
  <c r="J4722" i="6"/>
  <c r="M4722" i="6"/>
  <c r="J4904" i="6"/>
  <c r="M4904" i="6"/>
  <c r="M4833" i="6"/>
  <c r="L4833" i="6"/>
  <c r="F23" i="5"/>
  <c r="M401" i="6" l="1"/>
  <c r="J401" i="6"/>
  <c r="J345" i="6"/>
  <c r="M345" i="6"/>
  <c r="J1736" i="6"/>
  <c r="M1736" i="6"/>
  <c r="L1452" i="6"/>
  <c r="M1452" i="6"/>
  <c r="L1253" i="6"/>
  <c r="M1253" i="6"/>
  <c r="L1002" i="6"/>
  <c r="M1002" i="6"/>
  <c r="L964" i="6"/>
  <c r="M964" i="6"/>
  <c r="L676" i="6"/>
  <c r="M676" i="6"/>
  <c r="L399" i="6"/>
  <c r="M399" i="6"/>
  <c r="L156" i="6"/>
  <c r="M156" i="6"/>
  <c r="L1767" i="6"/>
  <c r="M1767" i="6"/>
  <c r="L1530" i="6"/>
  <c r="M1530" i="6"/>
  <c r="L1246" i="6"/>
  <c r="M1246" i="6"/>
  <c r="L1082" i="6"/>
  <c r="M1082" i="6"/>
  <c r="M1464" i="6"/>
  <c r="L1464" i="6"/>
  <c r="L821" i="6"/>
  <c r="M821" i="6"/>
  <c r="M469" i="6"/>
  <c r="L469" i="6"/>
  <c r="M119" i="6"/>
  <c r="L119" i="6"/>
  <c r="M980" i="6"/>
  <c r="L980" i="6"/>
  <c r="L1078" i="6"/>
  <c r="M1078" i="6"/>
  <c r="L710" i="6"/>
  <c r="M710" i="6"/>
  <c r="L1322" i="6"/>
  <c r="M1322" i="6"/>
  <c r="L441" i="6"/>
  <c r="M441" i="6"/>
  <c r="L530" i="6"/>
  <c r="M530" i="6"/>
  <c r="L797" i="6"/>
  <c r="M797" i="6"/>
  <c r="M1555" i="6"/>
  <c r="L1555" i="6"/>
  <c r="L1316" i="6"/>
  <c r="M1316" i="6"/>
  <c r="L855" i="6"/>
  <c r="M855" i="6"/>
  <c r="L546" i="6"/>
  <c r="M546" i="6"/>
  <c r="L327" i="6"/>
  <c r="M327" i="6"/>
  <c r="L27" i="6"/>
  <c r="M27" i="6"/>
  <c r="L1308" i="6"/>
  <c r="M1308" i="6"/>
  <c r="M1157" i="6"/>
  <c r="L1157" i="6"/>
  <c r="L778" i="6"/>
  <c r="M778" i="6"/>
  <c r="J468" i="6"/>
  <c r="M468" i="6"/>
  <c r="L1620" i="6"/>
  <c r="M1620" i="6"/>
  <c r="L1444" i="6"/>
  <c r="M1444" i="6"/>
  <c r="L1298" i="6"/>
  <c r="M1298" i="6"/>
  <c r="M1165" i="6"/>
  <c r="L1165" i="6"/>
  <c r="L914" i="6"/>
  <c r="M914" i="6"/>
  <c r="L1416" i="6"/>
  <c r="M1416" i="6"/>
  <c r="M928" i="6"/>
  <c r="L928" i="6"/>
  <c r="L303" i="6"/>
  <c r="M303" i="6"/>
  <c r="L212" i="6"/>
  <c r="M212" i="6"/>
  <c r="L696" i="6"/>
  <c r="M696" i="6"/>
  <c r="L1773" i="6"/>
  <c r="M1773" i="6"/>
  <c r="L1740" i="6"/>
  <c r="M1740" i="6"/>
  <c r="L1697" i="6"/>
  <c r="M1697" i="6"/>
  <c r="L1657" i="6"/>
  <c r="M1657" i="6"/>
  <c r="L1621" i="6"/>
  <c r="M1621" i="6"/>
  <c r="L1704" i="6"/>
  <c r="M1704" i="6"/>
  <c r="L924" i="6"/>
  <c r="M924" i="6"/>
  <c r="L687" i="6"/>
  <c r="M687" i="6"/>
  <c r="L477" i="6"/>
  <c r="M477" i="6"/>
  <c r="L1472" i="6"/>
  <c r="M1472" i="6"/>
  <c r="M1215" i="6"/>
  <c r="L1215" i="6"/>
  <c r="L1240" i="6"/>
  <c r="M1240" i="6"/>
  <c r="L984" i="6"/>
  <c r="M984" i="6"/>
  <c r="L947" i="6"/>
  <c r="M947" i="6"/>
  <c r="L882" i="6"/>
  <c r="M882" i="6"/>
  <c r="L820" i="6"/>
  <c r="M820" i="6"/>
  <c r="L762" i="6"/>
  <c r="M762" i="6"/>
  <c r="L708" i="6"/>
  <c r="M708" i="6"/>
  <c r="L663" i="6"/>
  <c r="M663" i="6"/>
  <c r="L446" i="6"/>
  <c r="M446" i="6"/>
  <c r="J400" i="6"/>
  <c r="M400" i="6"/>
  <c r="L251" i="6"/>
  <c r="M251" i="6"/>
  <c r="L206" i="6"/>
  <c r="M206" i="6"/>
  <c r="L1847" i="6"/>
  <c r="M1847" i="6"/>
  <c r="L1474" i="6"/>
  <c r="M1474" i="6"/>
  <c r="M1437" i="6"/>
  <c r="L1437" i="6"/>
  <c r="L1397" i="6"/>
  <c r="M1397" i="6"/>
  <c r="L1355" i="6"/>
  <c r="M1355" i="6"/>
  <c r="L633" i="6"/>
  <c r="M633" i="6"/>
  <c r="L244" i="6"/>
  <c r="M244" i="6"/>
  <c r="M352" i="6"/>
  <c r="L352" i="6"/>
  <c r="M1805" i="6"/>
  <c r="L1805" i="6"/>
  <c r="L1730" i="6"/>
  <c r="M1730" i="6"/>
  <c r="L1691" i="6"/>
  <c r="M1691" i="6"/>
  <c r="L1651" i="6"/>
  <c r="M1651" i="6"/>
  <c r="L1255" i="6"/>
  <c r="M1255" i="6"/>
  <c r="L1614" i="6"/>
  <c r="M1614" i="6"/>
  <c r="L1204" i="6"/>
  <c r="M1204" i="6"/>
  <c r="L795" i="6"/>
  <c r="M795" i="6"/>
  <c r="L450" i="6"/>
  <c r="M450" i="6"/>
  <c r="L334" i="6"/>
  <c r="M334" i="6"/>
  <c r="L298" i="6"/>
  <c r="M298" i="6"/>
  <c r="L252" i="6"/>
  <c r="M252" i="6"/>
  <c r="L221" i="6"/>
  <c r="M221" i="6"/>
  <c r="M181" i="6"/>
  <c r="L181" i="6"/>
  <c r="L131" i="6"/>
  <c r="M131" i="6"/>
  <c r="L69" i="6"/>
  <c r="M69" i="6"/>
  <c r="L20" i="6"/>
  <c r="M20" i="6"/>
  <c r="M672" i="6"/>
  <c r="L672" i="6"/>
  <c r="M416" i="6"/>
  <c r="L416" i="6"/>
  <c r="L1763" i="6"/>
  <c r="M1763" i="6"/>
  <c r="M1711" i="6"/>
  <c r="L1711" i="6"/>
  <c r="J1680" i="6"/>
  <c r="M1680" i="6"/>
  <c r="M1645" i="6"/>
  <c r="L1645" i="6"/>
  <c r="L1610" i="6"/>
  <c r="M1610" i="6"/>
  <c r="L1561" i="6"/>
  <c r="M1561" i="6"/>
  <c r="L1516" i="6"/>
  <c r="M1516" i="6"/>
  <c r="L1702" i="6"/>
  <c r="M1702" i="6"/>
  <c r="L1804" i="6"/>
  <c r="M1804" i="6"/>
  <c r="L1205" i="6"/>
  <c r="M1205" i="6"/>
  <c r="L1162" i="6"/>
  <c r="M1162" i="6"/>
  <c r="L1111" i="6"/>
  <c r="M1111" i="6"/>
  <c r="L1076" i="6"/>
  <c r="M1076" i="6"/>
  <c r="L1036" i="6"/>
  <c r="M1036" i="6"/>
  <c r="M1448" i="6"/>
  <c r="L1448" i="6"/>
  <c r="L916" i="6"/>
  <c r="M916" i="6"/>
  <c r="L1216" i="6"/>
  <c r="M1216" i="6"/>
  <c r="L960" i="6"/>
  <c r="M960" i="6"/>
  <c r="L946" i="6"/>
  <c r="M946" i="6"/>
  <c r="L875" i="6"/>
  <c r="M875" i="6"/>
  <c r="L818" i="6"/>
  <c r="M818" i="6"/>
  <c r="L757" i="6"/>
  <c r="M757" i="6"/>
  <c r="L711" i="6"/>
  <c r="M711" i="6"/>
  <c r="L652" i="6"/>
  <c r="M652" i="6"/>
  <c r="L563" i="6"/>
  <c r="M563" i="6"/>
  <c r="L507" i="6"/>
  <c r="M507" i="6"/>
  <c r="L471" i="6"/>
  <c r="M471" i="6"/>
  <c r="L427" i="6"/>
  <c r="M427" i="6"/>
  <c r="L383" i="6"/>
  <c r="M383" i="6"/>
  <c r="L338" i="6"/>
  <c r="M338" i="6"/>
  <c r="L245" i="6"/>
  <c r="M245" i="6"/>
  <c r="L222" i="6"/>
  <c r="M222" i="6"/>
  <c r="L182" i="6"/>
  <c r="M182" i="6"/>
  <c r="L139" i="6"/>
  <c r="M139" i="6"/>
  <c r="L61" i="6"/>
  <c r="M61" i="6"/>
  <c r="L856" i="6"/>
  <c r="M856" i="6"/>
  <c r="M600" i="6"/>
  <c r="L600" i="6"/>
  <c r="L328" i="6"/>
  <c r="M328" i="6"/>
  <c r="M1795" i="6"/>
  <c r="L1795" i="6"/>
  <c r="L1747" i="6"/>
  <c r="M1747" i="6"/>
  <c r="L1699" i="6"/>
  <c r="M1699" i="6"/>
  <c r="M1660" i="6"/>
  <c r="L1660" i="6"/>
  <c r="L1624" i="6"/>
  <c r="M1624" i="6"/>
  <c r="L1587" i="6"/>
  <c r="M1587" i="6"/>
  <c r="L1531" i="6"/>
  <c r="M1531" i="6"/>
  <c r="L1505" i="6"/>
  <c r="M1505" i="6"/>
  <c r="L1412" i="6"/>
  <c r="M1412" i="6"/>
  <c r="L1377" i="6"/>
  <c r="M1377" i="6"/>
  <c r="L1332" i="6"/>
  <c r="M1332" i="6"/>
  <c r="L1292" i="6"/>
  <c r="M1292" i="6"/>
  <c r="L1258" i="6"/>
  <c r="M1258" i="6"/>
  <c r="L1654" i="6"/>
  <c r="M1654" i="6"/>
  <c r="L1141" i="6"/>
  <c r="M1141" i="6"/>
  <c r="J1020" i="6"/>
  <c r="M1020" i="6"/>
  <c r="L869" i="6"/>
  <c r="M869" i="6"/>
  <c r="L1376" i="6"/>
  <c r="M1376" i="6"/>
  <c r="L1014" i="6"/>
  <c r="M1014" i="6"/>
  <c r="L1144" i="6"/>
  <c r="M1144" i="6"/>
  <c r="L1011" i="6"/>
  <c r="M1011" i="6"/>
  <c r="L918" i="6"/>
  <c r="M918" i="6"/>
  <c r="L854" i="6"/>
  <c r="M854" i="6"/>
  <c r="L790" i="6"/>
  <c r="M790" i="6"/>
  <c r="L746" i="6"/>
  <c r="M746" i="6"/>
  <c r="L644" i="6"/>
  <c r="M644" i="6"/>
  <c r="L593" i="6"/>
  <c r="M593" i="6"/>
  <c r="L545" i="6"/>
  <c r="M545" i="6"/>
  <c r="L501" i="6"/>
  <c r="M501" i="6"/>
  <c r="L417" i="6"/>
  <c r="M417" i="6"/>
  <c r="L369" i="6"/>
  <c r="M369" i="6"/>
  <c r="M323" i="6"/>
  <c r="L323" i="6"/>
  <c r="M287" i="6"/>
  <c r="L287" i="6"/>
  <c r="L258" i="6"/>
  <c r="M258" i="6"/>
  <c r="L148" i="6"/>
  <c r="M148" i="6"/>
  <c r="L95" i="6"/>
  <c r="M95" i="6"/>
  <c r="L43" i="6"/>
  <c r="M43" i="6"/>
  <c r="L784" i="6"/>
  <c r="M784" i="6"/>
  <c r="L528" i="6"/>
  <c r="M528" i="6"/>
  <c r="M256" i="6"/>
  <c r="L256" i="6"/>
  <c r="L1775" i="6"/>
  <c r="M1775" i="6"/>
  <c r="L1682" i="6"/>
  <c r="M1682" i="6"/>
  <c r="M1640" i="6"/>
  <c r="L1640" i="6"/>
  <c r="L1517" i="6"/>
  <c r="M1517" i="6"/>
  <c r="J1809" i="6"/>
  <c r="M1809" i="6"/>
  <c r="L1228" i="6"/>
  <c r="M1228" i="6"/>
  <c r="L1193" i="6"/>
  <c r="M1193" i="6"/>
  <c r="L1149" i="6"/>
  <c r="M1149" i="6"/>
  <c r="L1099" i="6"/>
  <c r="M1099" i="6"/>
  <c r="L1063" i="6"/>
  <c r="M1063" i="6"/>
  <c r="L1015" i="6"/>
  <c r="M1015" i="6"/>
  <c r="L954" i="6"/>
  <c r="M954" i="6"/>
  <c r="L859" i="6"/>
  <c r="M859" i="6"/>
  <c r="L267" i="6"/>
  <c r="M267" i="6"/>
  <c r="L594" i="6"/>
  <c r="M594" i="6"/>
  <c r="L276" i="6"/>
  <c r="M276" i="6"/>
  <c r="M1518" i="6"/>
  <c r="L1518" i="6"/>
  <c r="M1752" i="6"/>
  <c r="L1752" i="6"/>
  <c r="L1760" i="6"/>
  <c r="M1760" i="6"/>
  <c r="L740" i="6"/>
  <c r="M740" i="6"/>
  <c r="L452" i="6"/>
  <c r="M452" i="6"/>
  <c r="L418" i="6"/>
  <c r="M418" i="6"/>
  <c r="L364" i="6"/>
  <c r="M364" i="6"/>
  <c r="L316" i="6"/>
  <c r="M316" i="6"/>
  <c r="L277" i="6"/>
  <c r="M277" i="6"/>
  <c r="L243" i="6"/>
  <c r="M243" i="6"/>
  <c r="L196" i="6"/>
  <c r="M196" i="6"/>
  <c r="L150" i="6"/>
  <c r="M150" i="6"/>
  <c r="L108" i="6"/>
  <c r="M108" i="6"/>
  <c r="L62" i="6"/>
  <c r="M62" i="6"/>
  <c r="L28" i="6"/>
  <c r="M28" i="6"/>
  <c r="L512" i="6"/>
  <c r="M512" i="6"/>
  <c r="L240" i="6"/>
  <c r="M240" i="6"/>
  <c r="J1788" i="6"/>
  <c r="M1788" i="6"/>
  <c r="M1656" i="6"/>
  <c r="L1656" i="6"/>
  <c r="L1571" i="6"/>
  <c r="M1571" i="6"/>
  <c r="L1326" i="6"/>
  <c r="M1326" i="6"/>
  <c r="L938" i="6"/>
  <c r="M938" i="6"/>
  <c r="L862" i="6"/>
  <c r="M862" i="6"/>
  <c r="M701" i="6"/>
  <c r="L701" i="6"/>
  <c r="M603" i="6"/>
  <c r="L603" i="6"/>
  <c r="L511" i="6"/>
  <c r="M511" i="6"/>
  <c r="L460" i="6"/>
  <c r="M460" i="6"/>
  <c r="L414" i="6"/>
  <c r="M414" i="6"/>
  <c r="L171" i="6"/>
  <c r="M171" i="6"/>
  <c r="L13" i="6"/>
  <c r="M13" i="6"/>
  <c r="L1541" i="6"/>
  <c r="M1541" i="6"/>
  <c r="L1337" i="6"/>
  <c r="M1337" i="6"/>
  <c r="L1095" i="6"/>
  <c r="M1095" i="6"/>
  <c r="L526" i="6"/>
  <c r="M526" i="6"/>
  <c r="L282" i="6"/>
  <c r="M282" i="6"/>
  <c r="L110" i="6"/>
  <c r="M110" i="6"/>
  <c r="J1734" i="6"/>
  <c r="M1734" i="6"/>
  <c r="J1488" i="6"/>
  <c r="M1488" i="6"/>
  <c r="L1745" i="6"/>
  <c r="M1745" i="6"/>
  <c r="L979" i="6"/>
  <c r="M979" i="6"/>
  <c r="L1232" i="6"/>
  <c r="M1232" i="6"/>
  <c r="L665" i="6"/>
  <c r="M665" i="6"/>
  <c r="M381" i="6"/>
  <c r="L381" i="6"/>
  <c r="L1543" i="6"/>
  <c r="M1543" i="6"/>
  <c r="L1290" i="6"/>
  <c r="M1290" i="6"/>
  <c r="L1075" i="6"/>
  <c r="M1075" i="6"/>
  <c r="M1456" i="6"/>
  <c r="L1456" i="6"/>
  <c r="L756" i="6"/>
  <c r="M756" i="6"/>
  <c r="L1370" i="6"/>
  <c r="M1370" i="6"/>
  <c r="L167" i="6"/>
  <c r="M167" i="6"/>
  <c r="J1110" i="6"/>
  <c r="M1110" i="6"/>
  <c r="L623" i="6"/>
  <c r="M623" i="6"/>
  <c r="L1604" i="6"/>
  <c r="M1604" i="6"/>
  <c r="M1357" i="6"/>
  <c r="L1357" i="6"/>
  <c r="L1037" i="6"/>
  <c r="M1037" i="6"/>
  <c r="L1368" i="6"/>
  <c r="M1368" i="6"/>
  <c r="L799" i="6"/>
  <c r="M799" i="6"/>
  <c r="L502" i="6"/>
  <c r="M502" i="6"/>
  <c r="L241" i="6"/>
  <c r="M241" i="6"/>
  <c r="L1778" i="6"/>
  <c r="M1778" i="6"/>
  <c r="M1557" i="6"/>
  <c r="L1557" i="6"/>
  <c r="M1029" i="6"/>
  <c r="L1029" i="6"/>
  <c r="M1360" i="6"/>
  <c r="L1360" i="6"/>
  <c r="L857" i="6"/>
  <c r="M857" i="6"/>
  <c r="L539" i="6"/>
  <c r="M539" i="6"/>
  <c r="L1409" i="6"/>
  <c r="M1409" i="6"/>
  <c r="L1646" i="6"/>
  <c r="M1646" i="6"/>
  <c r="L1034" i="6"/>
  <c r="M1034" i="6"/>
  <c r="L786" i="6"/>
  <c r="M786" i="6"/>
  <c r="L1184" i="6"/>
  <c r="M1184" i="6"/>
  <c r="L809" i="6"/>
  <c r="M809" i="6"/>
  <c r="L747" i="6"/>
  <c r="M747" i="6"/>
  <c r="L657" i="6"/>
  <c r="M657" i="6"/>
  <c r="L565" i="6"/>
  <c r="M565" i="6"/>
  <c r="M344" i="6"/>
  <c r="J344" i="6"/>
  <c r="L259" i="6"/>
  <c r="M259" i="6"/>
  <c r="M1774" i="6"/>
  <c r="J1774" i="6"/>
  <c r="M1683" i="6"/>
  <c r="L1683" i="6"/>
  <c r="J1622" i="6"/>
  <c r="M1622" i="6"/>
  <c r="L1538" i="6"/>
  <c r="M1538" i="6"/>
  <c r="L1486" i="6"/>
  <c r="M1486" i="6"/>
  <c r="L1364" i="6"/>
  <c r="M1364" i="6"/>
  <c r="M1327" i="6"/>
  <c r="L1327" i="6"/>
  <c r="L1297" i="6"/>
  <c r="M1297" i="6"/>
  <c r="M1245" i="6"/>
  <c r="L1245" i="6"/>
  <c r="L1546" i="6"/>
  <c r="M1546" i="6"/>
  <c r="L1210" i="6"/>
  <c r="M1210" i="6"/>
  <c r="L1166" i="6"/>
  <c r="M1166" i="6"/>
  <c r="L1127" i="6"/>
  <c r="M1127" i="6"/>
  <c r="L1081" i="6"/>
  <c r="M1081" i="6"/>
  <c r="L1026" i="6"/>
  <c r="M1026" i="6"/>
  <c r="L987" i="6"/>
  <c r="M987" i="6"/>
  <c r="L822" i="6"/>
  <c r="M822" i="6"/>
  <c r="L609" i="6"/>
  <c r="M609" i="6"/>
  <c r="L553" i="6"/>
  <c r="M553" i="6"/>
  <c r="M519" i="6"/>
  <c r="L519" i="6"/>
  <c r="L476" i="6"/>
  <c r="M476" i="6"/>
  <c r="L433" i="6"/>
  <c r="M433" i="6"/>
  <c r="L355" i="6"/>
  <c r="M355" i="6"/>
  <c r="L311" i="6"/>
  <c r="M311" i="6"/>
  <c r="L271" i="6"/>
  <c r="M271" i="6"/>
  <c r="L228" i="6"/>
  <c r="M228" i="6"/>
  <c r="M147" i="6"/>
  <c r="L147" i="6"/>
  <c r="L102" i="6"/>
  <c r="M102" i="6"/>
  <c r="L47" i="6"/>
  <c r="M47" i="6"/>
  <c r="L880" i="6"/>
  <c r="M880" i="6"/>
  <c r="L624" i="6"/>
  <c r="M624" i="6"/>
  <c r="L360" i="6"/>
  <c r="M360" i="6"/>
  <c r="J1848" i="6"/>
  <c r="M1848" i="6"/>
  <c r="M1757" i="6"/>
  <c r="L1757" i="6"/>
  <c r="L1716" i="6"/>
  <c r="M1716" i="6"/>
  <c r="M1671" i="6"/>
  <c r="L1671" i="6"/>
  <c r="L1635" i="6"/>
  <c r="M1635" i="6"/>
  <c r="L1590" i="6"/>
  <c r="M1590" i="6"/>
  <c r="L1549" i="6"/>
  <c r="M1549" i="6"/>
  <c r="L1507" i="6"/>
  <c r="M1507" i="6"/>
  <c r="L1319" i="6"/>
  <c r="M1319" i="6"/>
  <c r="L1279" i="6"/>
  <c r="M1279" i="6"/>
  <c r="L1686" i="6"/>
  <c r="M1686" i="6"/>
  <c r="L1196" i="6"/>
  <c r="M1196" i="6"/>
  <c r="L1153" i="6"/>
  <c r="M1153" i="6"/>
  <c r="L1123" i="6"/>
  <c r="M1123" i="6"/>
  <c r="L1067" i="6"/>
  <c r="M1067" i="6"/>
  <c r="L1039" i="6"/>
  <c r="M1039" i="6"/>
  <c r="L970" i="6"/>
  <c r="M970" i="6"/>
  <c r="L889" i="6"/>
  <c r="M889" i="6"/>
  <c r="M759" i="6"/>
  <c r="L759" i="6"/>
  <c r="L377" i="6"/>
  <c r="M377" i="6"/>
  <c r="M1400" i="6"/>
  <c r="L1400" i="6"/>
  <c r="L1197" i="6"/>
  <c r="M1197" i="6"/>
  <c r="L1168" i="6"/>
  <c r="M1168" i="6"/>
  <c r="L912" i="6"/>
  <c r="M912" i="6"/>
  <c r="L927" i="6"/>
  <c r="M927" i="6"/>
  <c r="L865" i="6"/>
  <c r="M865" i="6"/>
  <c r="L803" i="6"/>
  <c r="M803" i="6"/>
  <c r="M703" i="6"/>
  <c r="L703" i="6"/>
  <c r="L634" i="6"/>
  <c r="M634" i="6"/>
  <c r="L598" i="6"/>
  <c r="M598" i="6"/>
  <c r="L566" i="6"/>
  <c r="M566" i="6"/>
  <c r="L506" i="6"/>
  <c r="M506" i="6"/>
  <c r="L462" i="6"/>
  <c r="M462" i="6"/>
  <c r="L415" i="6"/>
  <c r="M415" i="6"/>
  <c r="L373" i="6"/>
  <c r="M373" i="6"/>
  <c r="M325" i="6"/>
  <c r="L325" i="6"/>
  <c r="L286" i="6"/>
  <c r="M286" i="6"/>
  <c r="L255" i="6"/>
  <c r="M255" i="6"/>
  <c r="L214" i="6"/>
  <c r="M214" i="6"/>
  <c r="L173" i="6"/>
  <c r="M173" i="6"/>
  <c r="L111" i="6"/>
  <c r="M111" i="6"/>
  <c r="L68" i="6"/>
  <c r="M68" i="6"/>
  <c r="L808" i="6"/>
  <c r="M808" i="6"/>
  <c r="L552" i="6"/>
  <c r="M552" i="6"/>
  <c r="L280" i="6"/>
  <c r="M280" i="6"/>
  <c r="L1616" i="6"/>
  <c r="M1616" i="6"/>
  <c r="L1575" i="6"/>
  <c r="M1575" i="6"/>
  <c r="L1523" i="6"/>
  <c r="M1523" i="6"/>
  <c r="L1482" i="6"/>
  <c r="M1482" i="6"/>
  <c r="M1447" i="6"/>
  <c r="L1447" i="6"/>
  <c r="M1403" i="6"/>
  <c r="L1403" i="6"/>
  <c r="L1367" i="6"/>
  <c r="M1367" i="6"/>
  <c r="L1321" i="6"/>
  <c r="M1321" i="6"/>
  <c r="L1282" i="6"/>
  <c r="M1282" i="6"/>
  <c r="L1247" i="6"/>
  <c r="M1247" i="6"/>
  <c r="L1728" i="6"/>
  <c r="M1728" i="6"/>
  <c r="L1638" i="6"/>
  <c r="M1638" i="6"/>
  <c r="L1189" i="6"/>
  <c r="M1189" i="6"/>
  <c r="L1154" i="6"/>
  <c r="M1154" i="6"/>
  <c r="L1107" i="6"/>
  <c r="M1107" i="6"/>
  <c r="L1068" i="6"/>
  <c r="M1068" i="6"/>
  <c r="L1031" i="6"/>
  <c r="M1031" i="6"/>
  <c r="L867" i="6"/>
  <c r="M867" i="6"/>
  <c r="L641" i="6"/>
  <c r="M641" i="6"/>
  <c r="L321" i="6"/>
  <c r="M321" i="6"/>
  <c r="L1392" i="6"/>
  <c r="M1392" i="6"/>
  <c r="L1124" i="6"/>
  <c r="M1124" i="6"/>
  <c r="L1160" i="6"/>
  <c r="M1160" i="6"/>
  <c r="L904" i="6"/>
  <c r="M904" i="6"/>
  <c r="L929" i="6"/>
  <c r="M929" i="6"/>
  <c r="L866" i="6"/>
  <c r="M866" i="6"/>
  <c r="L789" i="6"/>
  <c r="M789" i="6"/>
  <c r="M743" i="6"/>
  <c r="L743" i="6"/>
  <c r="L643" i="6"/>
  <c r="M643" i="6"/>
  <c r="L599" i="6"/>
  <c r="M599" i="6"/>
  <c r="L542" i="6"/>
  <c r="M542" i="6"/>
  <c r="L499" i="6"/>
  <c r="M499" i="6"/>
  <c r="L463" i="6"/>
  <c r="M463" i="6"/>
  <c r="L425" i="6"/>
  <c r="M425" i="6"/>
  <c r="L374" i="6"/>
  <c r="M374" i="6"/>
  <c r="L1831" i="6"/>
  <c r="M1831" i="6"/>
  <c r="L1468" i="6"/>
  <c r="M1468" i="6"/>
  <c r="L1426" i="6"/>
  <c r="M1426" i="6"/>
  <c r="L1356" i="6"/>
  <c r="M1356" i="6"/>
  <c r="L1314" i="6"/>
  <c r="M1314" i="6"/>
  <c r="L1271" i="6"/>
  <c r="M1271" i="6"/>
  <c r="L1241" i="6"/>
  <c r="M1241" i="6"/>
  <c r="L981" i="6"/>
  <c r="M981" i="6"/>
  <c r="L895" i="6"/>
  <c r="M895" i="6"/>
  <c r="L796" i="6"/>
  <c r="M796" i="6"/>
  <c r="L622" i="6"/>
  <c r="M622" i="6"/>
  <c r="L305" i="6"/>
  <c r="M305" i="6"/>
  <c r="L612" i="6"/>
  <c r="M612" i="6"/>
  <c r="L292" i="6"/>
  <c r="M292" i="6"/>
  <c r="L94" i="6"/>
  <c r="M94" i="6"/>
  <c r="M1796" i="6"/>
  <c r="J1796" i="6"/>
  <c r="L1457" i="6"/>
  <c r="M1457" i="6"/>
  <c r="J1259" i="6"/>
  <c r="M1259" i="6"/>
  <c r="L1463" i="6"/>
  <c r="M1463" i="6"/>
  <c r="L1742" i="6"/>
  <c r="M1742" i="6"/>
  <c r="L1213" i="6"/>
  <c r="M1213" i="6"/>
  <c r="L1178" i="6"/>
  <c r="M1178" i="6"/>
  <c r="L1091" i="6"/>
  <c r="M1091" i="6"/>
  <c r="L1055" i="6"/>
  <c r="M1055" i="6"/>
  <c r="L962" i="6"/>
  <c r="M962" i="6"/>
  <c r="L741" i="6"/>
  <c r="M741" i="6"/>
  <c r="L578" i="6"/>
  <c r="M578" i="6"/>
  <c r="L1576" i="6"/>
  <c r="M1576" i="6"/>
  <c r="L692" i="6"/>
  <c r="M692" i="6"/>
  <c r="L466" i="6"/>
  <c r="M466" i="6"/>
  <c r="L1759" i="6"/>
  <c r="M1759" i="6"/>
  <c r="L1714" i="6"/>
  <c r="M1714" i="6"/>
  <c r="L1668" i="6"/>
  <c r="M1668" i="6"/>
  <c r="L1583" i="6"/>
  <c r="M1583" i="6"/>
  <c r="L1554" i="6"/>
  <c r="M1554" i="6"/>
  <c r="L1510" i="6"/>
  <c r="M1510" i="6"/>
  <c r="M1461" i="6"/>
  <c r="L1461" i="6"/>
  <c r="L1420" i="6"/>
  <c r="M1420" i="6"/>
  <c r="L1386" i="6"/>
  <c r="M1386" i="6"/>
  <c r="M1359" i="6"/>
  <c r="L1359" i="6"/>
  <c r="L1299" i="6"/>
  <c r="M1299" i="6"/>
  <c r="L1277" i="6"/>
  <c r="M1277" i="6"/>
  <c r="L1810" i="6"/>
  <c r="M1810" i="6"/>
  <c r="L742" i="6"/>
  <c r="M742" i="6"/>
  <c r="L569" i="6"/>
  <c r="M569" i="6"/>
  <c r="M1568" i="6"/>
  <c r="L1568" i="6"/>
  <c r="L642" i="6"/>
  <c r="M642" i="6"/>
  <c r="L1328" i="6"/>
  <c r="M1328" i="6"/>
  <c r="L1072" i="6"/>
  <c r="M1072" i="6"/>
  <c r="L974" i="6"/>
  <c r="M974" i="6"/>
  <c r="M771" i="6"/>
  <c r="L771" i="6"/>
  <c r="L726" i="6"/>
  <c r="M726" i="6"/>
  <c r="L681" i="6"/>
  <c r="M681" i="6"/>
  <c r="L626" i="6"/>
  <c r="M626" i="6"/>
  <c r="M581" i="6"/>
  <c r="L581" i="6"/>
  <c r="M531" i="6"/>
  <c r="L531" i="6"/>
  <c r="L487" i="6"/>
  <c r="M487" i="6"/>
  <c r="L443" i="6"/>
  <c r="M443" i="6"/>
  <c r="L396" i="6"/>
  <c r="M396" i="6"/>
  <c r="L362" i="6"/>
  <c r="M362" i="6"/>
  <c r="M309" i="6"/>
  <c r="L309" i="6"/>
  <c r="M269" i="6"/>
  <c r="L269" i="6"/>
  <c r="L238" i="6"/>
  <c r="M238" i="6"/>
  <c r="L195" i="6"/>
  <c r="M195" i="6"/>
  <c r="L141" i="6"/>
  <c r="M141" i="6"/>
  <c r="L52" i="6"/>
  <c r="M52" i="6"/>
  <c r="L712" i="6"/>
  <c r="M712" i="6"/>
  <c r="L456" i="6"/>
  <c r="M456" i="6"/>
  <c r="L1762" i="6"/>
  <c r="M1762" i="6"/>
  <c r="M1707" i="6"/>
  <c r="L1707" i="6"/>
  <c r="L1669" i="6"/>
  <c r="M1669" i="6"/>
  <c r="L1593" i="6"/>
  <c r="M1593" i="6"/>
  <c r="L1539" i="6"/>
  <c r="M1539" i="6"/>
  <c r="L1498" i="6"/>
  <c r="M1498" i="6"/>
  <c r="L1458" i="6"/>
  <c r="M1458" i="6"/>
  <c r="L1379" i="6"/>
  <c r="M1379" i="6"/>
  <c r="L1362" i="6"/>
  <c r="M1362" i="6"/>
  <c r="M1300" i="6"/>
  <c r="L1300" i="6"/>
  <c r="M1269" i="6"/>
  <c r="L1269" i="6"/>
  <c r="M1753" i="6"/>
  <c r="J1753" i="6"/>
  <c r="L1794" i="6"/>
  <c r="M1794" i="6"/>
  <c r="L1229" i="6"/>
  <c r="M1229" i="6"/>
  <c r="L1194" i="6"/>
  <c r="M1194" i="6"/>
  <c r="L1150" i="6"/>
  <c r="M1150" i="6"/>
  <c r="L1100" i="6"/>
  <c r="M1100" i="6"/>
  <c r="L1065" i="6"/>
  <c r="M1065" i="6"/>
  <c r="L1017" i="6"/>
  <c r="M1017" i="6"/>
  <c r="L950" i="6"/>
  <c r="M950" i="6"/>
  <c r="L860" i="6"/>
  <c r="M860" i="6"/>
  <c r="L732" i="6"/>
  <c r="M732" i="6"/>
  <c r="L558" i="6"/>
  <c r="M558" i="6"/>
  <c r="L1560" i="6"/>
  <c r="M1560" i="6"/>
  <c r="L1161" i="6"/>
  <c r="M1161" i="6"/>
  <c r="L1320" i="6"/>
  <c r="M1320" i="6"/>
  <c r="L1064" i="6"/>
  <c r="M1064" i="6"/>
  <c r="L975" i="6"/>
  <c r="M975" i="6"/>
  <c r="L836" i="6"/>
  <c r="M836" i="6"/>
  <c r="L772" i="6"/>
  <c r="M772" i="6"/>
  <c r="L727" i="6"/>
  <c r="M727" i="6"/>
  <c r="L682" i="6"/>
  <c r="M682" i="6"/>
  <c r="L627" i="6"/>
  <c r="M627" i="6"/>
  <c r="L582" i="6"/>
  <c r="M582" i="6"/>
  <c r="L524" i="6"/>
  <c r="M524" i="6"/>
  <c r="L489" i="6"/>
  <c r="M489" i="6"/>
  <c r="L768" i="6"/>
  <c r="M768" i="6"/>
  <c r="L1732" i="6"/>
  <c r="M1732" i="6"/>
  <c r="L1690" i="6"/>
  <c r="M1690" i="6"/>
  <c r="L1649" i="6"/>
  <c r="M1649" i="6"/>
  <c r="L1566" i="6"/>
  <c r="M1566" i="6"/>
  <c r="L1527" i="6"/>
  <c r="M1527" i="6"/>
  <c r="L1436" i="6"/>
  <c r="M1436" i="6"/>
  <c r="L1402" i="6"/>
  <c r="M1402" i="6"/>
  <c r="L1354" i="6"/>
  <c r="M1354" i="6"/>
  <c r="L1317" i="6"/>
  <c r="M1317" i="6"/>
  <c r="L1278" i="6"/>
  <c r="M1278" i="6"/>
  <c r="L1236" i="6"/>
  <c r="M1236" i="6"/>
  <c r="M1421" i="6"/>
  <c r="L1421" i="6"/>
  <c r="L1737" i="6"/>
  <c r="M1737" i="6"/>
  <c r="L1202" i="6"/>
  <c r="M1202" i="6"/>
  <c r="L1122" i="6"/>
  <c r="M1122" i="6"/>
  <c r="L1073" i="6"/>
  <c r="M1073" i="6"/>
  <c r="L1038" i="6"/>
  <c r="M1038" i="6"/>
  <c r="L963" i="6"/>
  <c r="M963" i="6"/>
  <c r="L886" i="6"/>
  <c r="M886" i="6"/>
  <c r="L769" i="6"/>
  <c r="M769" i="6"/>
  <c r="M605" i="6"/>
  <c r="L605" i="6"/>
  <c r="L179" i="6"/>
  <c r="M179" i="6"/>
  <c r="M1352" i="6"/>
  <c r="L1352" i="6"/>
  <c r="L1188" i="6"/>
  <c r="M1188" i="6"/>
  <c r="L993" i="6"/>
  <c r="M993" i="6"/>
  <c r="L922" i="6"/>
  <c r="M922" i="6"/>
  <c r="L858" i="6"/>
  <c r="M858" i="6"/>
  <c r="L801" i="6"/>
  <c r="M801" i="6"/>
  <c r="L734" i="6"/>
  <c r="M734" i="6"/>
  <c r="L689" i="6"/>
  <c r="M689" i="6"/>
  <c r="L637" i="6"/>
  <c r="M637" i="6"/>
  <c r="L589" i="6"/>
  <c r="M589" i="6"/>
  <c r="L540" i="6"/>
  <c r="M540" i="6"/>
  <c r="L371" i="6"/>
  <c r="M371" i="6"/>
  <c r="L335" i="6"/>
  <c r="M335" i="6"/>
  <c r="L284" i="6"/>
  <c r="M284" i="6"/>
  <c r="L239" i="6"/>
  <c r="M239" i="6"/>
  <c r="M205" i="6"/>
  <c r="L205" i="6"/>
  <c r="L165" i="6"/>
  <c r="M165" i="6"/>
  <c r="L101" i="6"/>
  <c r="M101" i="6"/>
  <c r="L46" i="6"/>
  <c r="M46" i="6"/>
  <c r="M888" i="6"/>
  <c r="L888" i="6"/>
  <c r="M632" i="6"/>
  <c r="L632" i="6"/>
  <c r="M368" i="6"/>
  <c r="L368" i="6"/>
  <c r="M1044" i="6"/>
  <c r="L1044" i="6"/>
  <c r="L838" i="6"/>
  <c r="M838" i="6"/>
  <c r="L483" i="6"/>
  <c r="M483" i="6"/>
  <c r="L432" i="6"/>
  <c r="M432" i="6"/>
  <c r="L1608" i="6"/>
  <c r="M1608" i="6"/>
  <c r="L1329" i="6"/>
  <c r="M1329" i="6"/>
  <c r="L1167" i="6"/>
  <c r="M1167" i="6"/>
  <c r="L788" i="6"/>
  <c r="M788" i="6"/>
  <c r="L976" i="6"/>
  <c r="M976" i="6"/>
  <c r="L610" i="6"/>
  <c r="M610" i="6"/>
  <c r="M333" i="6"/>
  <c r="L333" i="6"/>
  <c r="L872" i="6"/>
  <c r="M872" i="6"/>
  <c r="L1586" i="6"/>
  <c r="M1586" i="6"/>
  <c r="L1129" i="6"/>
  <c r="M1129" i="6"/>
  <c r="L668" i="6"/>
  <c r="M668" i="6"/>
  <c r="L883" i="6"/>
  <c r="M883" i="6"/>
  <c r="L554" i="6"/>
  <c r="M554" i="6"/>
  <c r="M1405" i="6"/>
  <c r="L1405" i="6"/>
  <c r="M997" i="6"/>
  <c r="L997" i="6"/>
  <c r="L340" i="6"/>
  <c r="M340" i="6"/>
  <c r="L1785" i="6"/>
  <c r="M1785" i="6"/>
  <c r="L293" i="6"/>
  <c r="M293" i="6"/>
  <c r="L1012" i="6"/>
  <c r="M1012" i="6"/>
  <c r="L693" i="6"/>
  <c r="M693" i="6"/>
  <c r="M776" i="6"/>
  <c r="L776" i="6"/>
  <c r="L1675" i="6"/>
  <c r="M1675" i="6"/>
  <c r="L1430" i="6"/>
  <c r="M1430" i="6"/>
  <c r="L1265" i="6"/>
  <c r="M1265" i="6"/>
  <c r="L1113" i="6"/>
  <c r="M1113" i="6"/>
  <c r="L604" i="6"/>
  <c r="M604" i="6"/>
  <c r="M991" i="6"/>
  <c r="L991" i="6"/>
  <c r="L588" i="6"/>
  <c r="M588" i="6"/>
  <c r="L1695" i="6"/>
  <c r="M1695" i="6"/>
  <c r="L1363" i="6"/>
  <c r="M1363" i="6"/>
  <c r="L990" i="6"/>
  <c r="M990" i="6"/>
  <c r="L1715" i="6"/>
  <c r="M1715" i="6"/>
  <c r="L1650" i="6"/>
  <c r="M1650" i="6"/>
  <c r="M1573" i="6"/>
  <c r="L1573" i="6"/>
  <c r="L1446" i="6"/>
  <c r="M1446" i="6"/>
  <c r="L1404" i="6"/>
  <c r="M1404" i="6"/>
  <c r="M1768" i="6"/>
  <c r="L1768" i="6"/>
  <c r="L899" i="6"/>
  <c r="M899" i="6"/>
  <c r="L787" i="6"/>
  <c r="M787" i="6"/>
  <c r="L631" i="6"/>
  <c r="M631" i="6"/>
  <c r="L395" i="6"/>
  <c r="M395" i="6"/>
  <c r="L1408" i="6"/>
  <c r="M1408" i="6"/>
  <c r="L898" i="6"/>
  <c r="M898" i="6"/>
  <c r="L1176" i="6"/>
  <c r="M1176" i="6"/>
  <c r="M920" i="6"/>
  <c r="L920" i="6"/>
  <c r="L931" i="6"/>
  <c r="M931" i="6"/>
  <c r="L810" i="6"/>
  <c r="M810" i="6"/>
  <c r="M748" i="6"/>
  <c r="L748" i="6"/>
  <c r="L658" i="6"/>
  <c r="M658" i="6"/>
  <c r="M380" i="6"/>
  <c r="L380" i="6"/>
  <c r="L198" i="6"/>
  <c r="M198" i="6"/>
  <c r="M1758" i="6"/>
  <c r="J1758" i="6"/>
  <c r="L1459" i="6"/>
  <c r="M1459" i="6"/>
  <c r="M1431" i="6"/>
  <c r="L1431" i="6"/>
  <c r="L1394" i="6"/>
  <c r="M1394" i="6"/>
  <c r="L1238" i="6"/>
  <c r="M1238" i="6"/>
  <c r="L596" i="6"/>
  <c r="M596" i="6"/>
  <c r="L749" i="6"/>
  <c r="M749" i="6"/>
  <c r="L1786" i="6"/>
  <c r="M1786" i="6"/>
  <c r="M1741" i="6"/>
  <c r="L1741" i="6"/>
  <c r="L1685" i="6"/>
  <c r="M1685" i="6"/>
  <c r="L1644" i="6"/>
  <c r="M1644" i="6"/>
  <c r="L959" i="6"/>
  <c r="M959" i="6"/>
  <c r="L761" i="6"/>
  <c r="M761" i="6"/>
  <c r="M698" i="6"/>
  <c r="J698" i="6"/>
  <c r="L326" i="6"/>
  <c r="M326" i="6"/>
  <c r="L290" i="6"/>
  <c r="M290" i="6"/>
  <c r="M215" i="6"/>
  <c r="L215" i="6"/>
  <c r="L174" i="6"/>
  <c r="M174" i="6"/>
  <c r="L123" i="6"/>
  <c r="M123" i="6"/>
  <c r="L864" i="6"/>
  <c r="M864" i="6"/>
  <c r="M608" i="6"/>
  <c r="L608" i="6"/>
  <c r="L336" i="6"/>
  <c r="M336" i="6"/>
  <c r="J1832" i="6"/>
  <c r="M1832" i="6"/>
  <c r="L1754" i="6"/>
  <c r="M1754" i="6"/>
  <c r="J1712" i="6"/>
  <c r="M1712" i="6"/>
  <c r="L1674" i="6"/>
  <c r="M1674" i="6"/>
  <c r="M1637" i="6"/>
  <c r="L1637" i="6"/>
  <c r="L1591" i="6"/>
  <c r="M1591" i="6"/>
  <c r="L1508" i="6"/>
  <c r="M1508" i="6"/>
  <c r="L1390" i="6"/>
  <c r="M1390" i="6"/>
  <c r="L1534" i="6"/>
  <c r="M1534" i="6"/>
  <c r="L1190" i="6"/>
  <c r="M1190" i="6"/>
  <c r="L1147" i="6"/>
  <c r="M1147" i="6"/>
  <c r="L1108" i="6"/>
  <c r="M1108" i="6"/>
  <c r="L1061" i="6"/>
  <c r="M1061" i="6"/>
  <c r="L1041" i="6"/>
  <c r="M1041" i="6"/>
  <c r="M1384" i="6"/>
  <c r="L1384" i="6"/>
  <c r="L1060" i="6"/>
  <c r="M1060" i="6"/>
  <c r="L1152" i="6"/>
  <c r="M1152" i="6"/>
  <c r="L930" i="6"/>
  <c r="M930" i="6"/>
  <c r="L853" i="6"/>
  <c r="M853" i="6"/>
  <c r="L745" i="6"/>
  <c r="M745" i="6"/>
  <c r="L691" i="6"/>
  <c r="M691" i="6"/>
  <c r="L635" i="6"/>
  <c r="M635" i="6"/>
  <c r="L601" i="6"/>
  <c r="M601" i="6"/>
  <c r="L543" i="6"/>
  <c r="M543" i="6"/>
  <c r="L500" i="6"/>
  <c r="M500" i="6"/>
  <c r="L465" i="6"/>
  <c r="M465" i="6"/>
  <c r="M407" i="6"/>
  <c r="L407" i="6"/>
  <c r="L375" i="6"/>
  <c r="M375" i="6"/>
  <c r="L322" i="6"/>
  <c r="M322" i="6"/>
  <c r="L250" i="6"/>
  <c r="M250" i="6"/>
  <c r="L175" i="6"/>
  <c r="M175" i="6"/>
  <c r="L86" i="6"/>
  <c r="M86" i="6"/>
  <c r="L31" i="6"/>
  <c r="M31" i="6"/>
  <c r="L536" i="6"/>
  <c r="M536" i="6"/>
  <c r="L1746" i="6"/>
  <c r="M1746" i="6"/>
  <c r="M1693" i="6"/>
  <c r="L1693" i="6"/>
  <c r="L1653" i="6"/>
  <c r="M1653" i="6"/>
  <c r="L1618" i="6"/>
  <c r="M1618" i="6"/>
  <c r="L1570" i="6"/>
  <c r="M1570" i="6"/>
  <c r="L1522" i="6"/>
  <c r="M1522" i="6"/>
  <c r="L1476" i="6"/>
  <c r="M1476" i="6"/>
  <c r="L1434" i="6"/>
  <c r="M1434" i="6"/>
  <c r="L1407" i="6"/>
  <c r="M1407" i="6"/>
  <c r="L1366" i="6"/>
  <c r="M1366" i="6"/>
  <c r="M1323" i="6"/>
  <c r="L1323" i="6"/>
  <c r="L1284" i="6"/>
  <c r="M1284" i="6"/>
  <c r="L1006" i="6"/>
  <c r="M1006" i="6"/>
  <c r="L935" i="6"/>
  <c r="M935" i="6"/>
  <c r="M870" i="6"/>
  <c r="J870" i="6"/>
  <c r="M1577" i="6"/>
  <c r="J1577" i="6"/>
  <c r="L825" i="6"/>
  <c r="M825" i="6"/>
  <c r="L1336" i="6"/>
  <c r="M1336" i="6"/>
  <c r="M1080" i="6"/>
  <c r="L1080" i="6"/>
  <c r="M973" i="6"/>
  <c r="L973" i="6"/>
  <c r="L849" i="6"/>
  <c r="M849" i="6"/>
  <c r="M725" i="6"/>
  <c r="L725" i="6"/>
  <c r="L679" i="6"/>
  <c r="M679" i="6"/>
  <c r="L649" i="6"/>
  <c r="M649" i="6"/>
  <c r="L580" i="6"/>
  <c r="M580" i="6"/>
  <c r="L538" i="6"/>
  <c r="M538" i="6"/>
  <c r="L442" i="6"/>
  <c r="M442" i="6"/>
  <c r="M421" i="6"/>
  <c r="L421" i="6"/>
  <c r="L353" i="6"/>
  <c r="M353" i="6"/>
  <c r="L308" i="6"/>
  <c r="M308" i="6"/>
  <c r="L268" i="6"/>
  <c r="M268" i="6"/>
  <c r="M237" i="6"/>
  <c r="L237" i="6"/>
  <c r="M87" i="6"/>
  <c r="L87" i="6"/>
  <c r="L35" i="6"/>
  <c r="M35" i="6"/>
  <c r="L720" i="6"/>
  <c r="M720" i="6"/>
  <c r="L464" i="6"/>
  <c r="M464" i="6"/>
  <c r="M1815" i="6"/>
  <c r="L1815" i="6"/>
  <c r="M1632" i="6"/>
  <c r="L1632" i="6"/>
  <c r="L1588" i="6"/>
  <c r="M1588" i="6"/>
  <c r="M1221" i="6"/>
  <c r="L1221" i="6"/>
  <c r="L1186" i="6"/>
  <c r="M1186" i="6"/>
  <c r="L1134" i="6"/>
  <c r="M1134" i="6"/>
  <c r="L1092" i="6"/>
  <c r="M1092" i="6"/>
  <c r="L1057" i="6"/>
  <c r="M1057" i="6"/>
  <c r="L1007" i="6"/>
  <c r="M1007" i="6"/>
  <c r="L932" i="6"/>
  <c r="M932" i="6"/>
  <c r="L831" i="6"/>
  <c r="M831" i="6"/>
  <c r="M901" i="6"/>
  <c r="L901" i="6"/>
  <c r="L835" i="6"/>
  <c r="M835" i="6"/>
  <c r="L12" i="6"/>
  <c r="M12" i="6"/>
  <c r="L1633" i="6"/>
  <c r="M1633" i="6"/>
  <c r="L1422" i="6"/>
  <c r="M1422" i="6"/>
  <c r="L902" i="6"/>
  <c r="M902" i="6"/>
  <c r="M444" i="6"/>
  <c r="L444" i="6"/>
  <c r="L397" i="6"/>
  <c r="M397" i="6"/>
  <c r="L354" i="6"/>
  <c r="M354" i="6"/>
  <c r="L310" i="6"/>
  <c r="M310" i="6"/>
  <c r="L270" i="6"/>
  <c r="M270" i="6"/>
  <c r="L188" i="6"/>
  <c r="M188" i="6"/>
  <c r="M100" i="6"/>
  <c r="L100" i="6"/>
  <c r="M53" i="6"/>
  <c r="L53" i="6"/>
  <c r="L22" i="6"/>
  <c r="M22" i="6"/>
  <c r="L704" i="6"/>
  <c r="M704" i="6"/>
  <c r="L448" i="6"/>
  <c r="M448" i="6"/>
  <c r="L1771" i="6"/>
  <c r="M1771" i="6"/>
  <c r="L1613" i="6"/>
  <c r="M1613" i="6"/>
  <c r="L1479" i="6"/>
  <c r="M1479" i="6"/>
  <c r="L1158" i="6"/>
  <c r="M1158" i="6"/>
  <c r="L1120" i="6"/>
  <c r="M1120" i="6"/>
  <c r="J541" i="6"/>
  <c r="M541" i="6"/>
  <c r="L497" i="6"/>
  <c r="M497" i="6"/>
  <c r="L453" i="6"/>
  <c r="M453" i="6"/>
  <c r="L410" i="6"/>
  <c r="M410" i="6"/>
  <c r="L365" i="6"/>
  <c r="M365" i="6"/>
  <c r="L1410" i="6"/>
  <c r="M1410" i="6"/>
  <c r="L1806" i="6"/>
  <c r="M1806" i="6"/>
  <c r="M630" i="6"/>
  <c r="J630" i="6"/>
  <c r="L23" i="6"/>
  <c r="M23" i="6"/>
  <c r="L1643" i="6"/>
  <c r="M1643" i="6"/>
  <c r="L1406" i="6"/>
  <c r="M1406" i="6"/>
  <c r="L1203" i="6"/>
  <c r="M1203" i="6"/>
  <c r="L905" i="6"/>
  <c r="M905" i="6"/>
  <c r="L1142" i="6"/>
  <c r="M1142" i="6"/>
  <c r="M709" i="6"/>
  <c r="L709" i="6"/>
  <c r="L434" i="6"/>
  <c r="M434" i="6"/>
  <c r="L180" i="6"/>
  <c r="M180" i="6"/>
  <c r="M616" i="6"/>
  <c r="L616" i="6"/>
  <c r="J1630" i="6"/>
  <c r="M1630" i="6"/>
  <c r="L1413" i="6"/>
  <c r="M1413" i="6"/>
  <c r="L1777" i="6"/>
  <c r="M1777" i="6"/>
  <c r="M949" i="6"/>
  <c r="L949" i="6"/>
  <c r="L611" i="6"/>
  <c r="M611" i="6"/>
  <c r="L382" i="6"/>
  <c r="M382" i="6"/>
  <c r="L1475" i="6"/>
  <c r="M1475" i="6"/>
  <c r="L1249" i="6"/>
  <c r="M1249" i="6"/>
  <c r="M669" i="6"/>
  <c r="L669" i="6"/>
  <c r="L573" i="6"/>
  <c r="M573" i="6"/>
  <c r="L1185" i="6"/>
  <c r="M1185" i="6"/>
  <c r="L1019" i="6"/>
  <c r="M1019" i="6"/>
  <c r="L125" i="6"/>
  <c r="M125" i="6"/>
  <c r="M1469" i="6"/>
  <c r="L1469" i="6"/>
  <c r="L1769" i="6"/>
  <c r="M1769" i="6"/>
  <c r="L877" i="6"/>
  <c r="M877" i="6"/>
  <c r="L370" i="6"/>
  <c r="M370" i="6"/>
  <c r="M99" i="6"/>
  <c r="L99" i="6"/>
  <c r="L1719" i="6"/>
  <c r="M1719" i="6"/>
  <c r="L1471" i="6"/>
  <c r="M1471" i="6"/>
  <c r="L978" i="6"/>
  <c r="M978" i="6"/>
  <c r="L751" i="6"/>
  <c r="M751" i="6"/>
  <c r="L791" i="6"/>
  <c r="M791" i="6"/>
  <c r="L331" i="6"/>
  <c r="M331" i="6"/>
  <c r="L1787" i="6"/>
  <c r="M1787" i="6"/>
  <c r="L1484" i="6"/>
  <c r="M1484" i="6"/>
  <c r="L1295" i="6"/>
  <c r="M1295" i="6"/>
  <c r="L1118" i="6"/>
  <c r="M1118" i="6"/>
  <c r="L386" i="6"/>
  <c r="M386" i="6"/>
  <c r="L440" i="6"/>
  <c r="M440" i="6"/>
  <c r="L1807" i="6"/>
  <c r="M1807" i="6"/>
  <c r="L1756" i="6"/>
  <c r="M1756" i="6"/>
  <c r="L1677" i="6"/>
  <c r="M1677" i="6"/>
  <c r="L1607" i="6"/>
  <c r="M1607" i="6"/>
  <c r="L1567" i="6"/>
  <c r="M1567" i="6"/>
  <c r="L1529" i="6"/>
  <c r="M1529" i="6"/>
  <c r="L1481" i="6"/>
  <c r="M1481" i="6"/>
  <c r="L1346" i="6"/>
  <c r="M1346" i="6"/>
  <c r="L1237" i="6"/>
  <c r="M1237" i="6"/>
  <c r="L1766" i="6"/>
  <c r="M1766" i="6"/>
  <c r="M1195" i="6"/>
  <c r="L1195" i="6"/>
  <c r="L1159" i="6"/>
  <c r="M1159" i="6"/>
  <c r="L1114" i="6"/>
  <c r="M1114" i="6"/>
  <c r="L1074" i="6"/>
  <c r="M1074" i="6"/>
  <c r="L1030" i="6"/>
  <c r="M1030" i="6"/>
  <c r="J988" i="6"/>
  <c r="M988" i="6"/>
  <c r="L863" i="6"/>
  <c r="M863" i="6"/>
  <c r="L702" i="6"/>
  <c r="M702" i="6"/>
  <c r="L597" i="6"/>
  <c r="M597" i="6"/>
  <c r="L557" i="6"/>
  <c r="M557" i="6"/>
  <c r="L513" i="6"/>
  <c r="M513" i="6"/>
  <c r="L461" i="6"/>
  <c r="M461" i="6"/>
  <c r="L423" i="6"/>
  <c r="M423" i="6"/>
  <c r="L332" i="6"/>
  <c r="M332" i="6"/>
  <c r="L295" i="6"/>
  <c r="M295" i="6"/>
  <c r="L265" i="6"/>
  <c r="M265" i="6"/>
  <c r="L219" i="6"/>
  <c r="M219" i="6"/>
  <c r="L172" i="6"/>
  <c r="M172" i="6"/>
  <c r="L126" i="6"/>
  <c r="M126" i="6"/>
  <c r="L75" i="6"/>
  <c r="M75" i="6"/>
  <c r="L816" i="6"/>
  <c r="M816" i="6"/>
  <c r="L560" i="6"/>
  <c r="M560" i="6"/>
  <c r="L288" i="6"/>
  <c r="M288" i="6"/>
  <c r="L1803" i="6"/>
  <c r="M1803" i="6"/>
  <c r="M1703" i="6"/>
  <c r="L1703" i="6"/>
  <c r="L1628" i="6"/>
  <c r="M1628" i="6"/>
  <c r="L1594" i="6"/>
  <c r="M1594" i="6"/>
  <c r="L1542" i="6"/>
  <c r="M1542" i="6"/>
  <c r="L1513" i="6"/>
  <c r="M1513" i="6"/>
  <c r="L1361" i="6"/>
  <c r="M1361" i="6"/>
  <c r="L1311" i="6"/>
  <c r="M1311" i="6"/>
  <c r="M1275" i="6"/>
  <c r="L1275" i="6"/>
  <c r="L1233" i="6"/>
  <c r="M1233" i="6"/>
  <c r="L1181" i="6"/>
  <c r="M1181" i="6"/>
  <c r="L1146" i="6"/>
  <c r="M1146" i="6"/>
  <c r="L1103" i="6"/>
  <c r="M1103" i="6"/>
  <c r="L1052" i="6"/>
  <c r="M1052" i="6"/>
  <c r="L1003" i="6"/>
  <c r="M1003" i="6"/>
  <c r="L942" i="6"/>
  <c r="M942" i="6"/>
  <c r="L843" i="6"/>
  <c r="M843" i="6"/>
  <c r="L724" i="6"/>
  <c r="M724" i="6"/>
  <c r="L1600" i="6"/>
  <c r="M1600" i="6"/>
  <c r="L1106" i="6"/>
  <c r="M1106" i="6"/>
  <c r="M1051" i="6"/>
  <c r="L1051" i="6"/>
  <c r="L1104" i="6"/>
  <c r="M1104" i="6"/>
  <c r="L982" i="6"/>
  <c r="M982" i="6"/>
  <c r="L910" i="6"/>
  <c r="M910" i="6"/>
  <c r="L845" i="6"/>
  <c r="M845" i="6"/>
  <c r="L793" i="6"/>
  <c r="M793" i="6"/>
  <c r="L737" i="6"/>
  <c r="M737" i="6"/>
  <c r="L683" i="6"/>
  <c r="M683" i="6"/>
  <c r="L638" i="6"/>
  <c r="M638" i="6"/>
  <c r="L591" i="6"/>
  <c r="M591" i="6"/>
  <c r="L534" i="6"/>
  <c r="M534" i="6"/>
  <c r="L491" i="6"/>
  <c r="M491" i="6"/>
  <c r="M455" i="6"/>
  <c r="L455" i="6"/>
  <c r="L411" i="6"/>
  <c r="M411" i="6"/>
  <c r="L359" i="6"/>
  <c r="M359" i="6"/>
  <c r="L314" i="6"/>
  <c r="M314" i="6"/>
  <c r="L275" i="6"/>
  <c r="M275" i="6"/>
  <c r="L257" i="6"/>
  <c r="M257" i="6"/>
  <c r="L207" i="6"/>
  <c r="M207" i="6"/>
  <c r="L166" i="6"/>
  <c r="M166" i="6"/>
  <c r="L103" i="6"/>
  <c r="M103" i="6"/>
  <c r="L59" i="6"/>
  <c r="M59" i="6"/>
  <c r="L744" i="6"/>
  <c r="M744" i="6"/>
  <c r="L488" i="6"/>
  <c r="M488" i="6"/>
  <c r="L200" i="6"/>
  <c r="M200" i="6"/>
  <c r="L1609" i="6"/>
  <c r="M1609" i="6"/>
  <c r="L1559" i="6"/>
  <c r="M1559" i="6"/>
  <c r="L1515" i="6"/>
  <c r="M1515" i="6"/>
  <c r="L1467" i="6"/>
  <c r="M1467" i="6"/>
  <c r="M1439" i="6"/>
  <c r="L1439" i="6"/>
  <c r="L1398" i="6"/>
  <c r="M1398" i="6"/>
  <c r="L1347" i="6"/>
  <c r="M1347" i="6"/>
  <c r="L1313" i="6"/>
  <c r="M1313" i="6"/>
  <c r="L1726" i="6"/>
  <c r="M1726" i="6"/>
  <c r="L1226" i="6"/>
  <c r="M1226" i="6"/>
  <c r="L1182" i="6"/>
  <c r="M1182" i="6"/>
  <c r="L1139" i="6"/>
  <c r="M1139" i="6"/>
  <c r="L1105" i="6"/>
  <c r="M1105" i="6"/>
  <c r="M1053" i="6"/>
  <c r="L1053" i="6"/>
  <c r="L1004" i="6"/>
  <c r="M1004" i="6"/>
  <c r="L943" i="6"/>
  <c r="M943" i="6"/>
  <c r="L850" i="6"/>
  <c r="M850" i="6"/>
  <c r="L586" i="6"/>
  <c r="M586" i="6"/>
  <c r="L1592" i="6"/>
  <c r="M1592" i="6"/>
  <c r="L1033" i="6"/>
  <c r="M1033" i="6"/>
  <c r="L1001" i="6"/>
  <c r="M1001" i="6"/>
  <c r="L1096" i="6"/>
  <c r="M1096" i="6"/>
  <c r="L983" i="6"/>
  <c r="M983" i="6"/>
  <c r="L911" i="6"/>
  <c r="M911" i="6"/>
  <c r="L846" i="6"/>
  <c r="M846" i="6"/>
  <c r="L802" i="6"/>
  <c r="M802" i="6"/>
  <c r="L738" i="6"/>
  <c r="M738" i="6"/>
  <c r="L684" i="6"/>
  <c r="M684" i="6"/>
  <c r="M647" i="6"/>
  <c r="L647" i="6"/>
  <c r="L585" i="6"/>
  <c r="M585" i="6"/>
  <c r="L535" i="6"/>
  <c r="M535" i="6"/>
  <c r="L492" i="6"/>
  <c r="M492" i="6"/>
  <c r="L457" i="6"/>
  <c r="M457" i="6"/>
  <c r="L420" i="6"/>
  <c r="M420" i="6"/>
  <c r="L351" i="6"/>
  <c r="M351" i="6"/>
  <c r="L242" i="6"/>
  <c r="M242" i="6"/>
  <c r="M60" i="6"/>
  <c r="L60" i="6"/>
  <c r="L1706" i="6"/>
  <c r="M1706" i="6"/>
  <c r="L1551" i="6"/>
  <c r="M1551" i="6"/>
  <c r="L1462" i="6"/>
  <c r="M1462" i="6"/>
  <c r="L1418" i="6"/>
  <c r="M1418" i="6"/>
  <c r="L1382" i="6"/>
  <c r="M1382" i="6"/>
  <c r="L1350" i="6"/>
  <c r="M1350" i="6"/>
  <c r="L1306" i="6"/>
  <c r="M1306" i="6"/>
  <c r="L1696" i="6"/>
  <c r="M1696" i="6"/>
  <c r="J1042" i="6"/>
  <c r="M1042" i="6"/>
  <c r="L961" i="6"/>
  <c r="M961" i="6"/>
  <c r="L868" i="6"/>
  <c r="M868" i="6"/>
  <c r="L750" i="6"/>
  <c r="M750" i="6"/>
  <c r="L587" i="6"/>
  <c r="M587" i="6"/>
  <c r="L1584" i="6"/>
  <c r="M1584" i="6"/>
  <c r="L216" i="6"/>
  <c r="M216" i="6"/>
  <c r="L798" i="6"/>
  <c r="M798" i="6"/>
  <c r="M283" i="6"/>
  <c r="L283" i="6"/>
  <c r="L209" i="6"/>
  <c r="M209" i="6"/>
  <c r="L132" i="6"/>
  <c r="M132" i="6"/>
  <c r="M792" i="6"/>
  <c r="L792" i="6"/>
  <c r="L264" i="6"/>
  <c r="M264" i="6"/>
  <c r="J1782" i="6"/>
  <c r="M1782" i="6"/>
  <c r="L1242" i="6"/>
  <c r="M1242" i="6"/>
  <c r="L1792" i="6"/>
  <c r="M1792" i="6"/>
  <c r="J1179" i="6"/>
  <c r="M1179" i="6"/>
  <c r="M1125" i="6"/>
  <c r="L1125" i="6"/>
  <c r="L1084" i="6"/>
  <c r="M1084" i="6"/>
  <c r="L1049" i="6"/>
  <c r="M1049" i="6"/>
  <c r="L842" i="6"/>
  <c r="M842" i="6"/>
  <c r="L514" i="6"/>
  <c r="M514" i="6"/>
  <c r="L900" i="6"/>
  <c r="M900" i="6"/>
  <c r="L794" i="6"/>
  <c r="M794" i="6"/>
  <c r="L494" i="6"/>
  <c r="M494" i="6"/>
  <c r="L140" i="6"/>
  <c r="M140" i="6"/>
  <c r="J1816" i="6"/>
  <c r="M1816" i="6"/>
  <c r="L1748" i="6"/>
  <c r="M1748" i="6"/>
  <c r="L1700" i="6"/>
  <c r="M1700" i="6"/>
  <c r="L1661" i="6"/>
  <c r="M1661" i="6"/>
  <c r="L1625" i="6"/>
  <c r="M1625" i="6"/>
  <c r="M1596" i="6"/>
  <c r="L1596" i="6"/>
  <c r="L1532" i="6"/>
  <c r="M1532" i="6"/>
  <c r="L1506" i="6"/>
  <c r="M1506" i="6"/>
  <c r="L1450" i="6"/>
  <c r="M1450" i="6"/>
  <c r="L1414" i="6"/>
  <c r="M1414" i="6"/>
  <c r="L1375" i="6"/>
  <c r="M1375" i="6"/>
  <c r="L1333" i="6"/>
  <c r="M1333" i="6"/>
  <c r="M1293" i="6"/>
  <c r="L1293" i="6"/>
  <c r="L1250" i="6"/>
  <c r="M1250" i="6"/>
  <c r="L1606" i="6"/>
  <c r="M1606" i="6"/>
  <c r="M695" i="6"/>
  <c r="L695" i="6"/>
  <c r="L505" i="6"/>
  <c r="M505" i="6"/>
  <c r="L1504" i="6"/>
  <c r="M1504" i="6"/>
  <c r="L1087" i="6"/>
  <c r="M1087" i="6"/>
  <c r="M1264" i="6"/>
  <c r="L1264" i="6"/>
  <c r="L1008" i="6"/>
  <c r="M1008" i="6"/>
  <c r="L956" i="6"/>
  <c r="M956" i="6"/>
  <c r="L881" i="6"/>
  <c r="M881" i="6"/>
  <c r="L830" i="6"/>
  <c r="M830" i="6"/>
  <c r="L765" i="6"/>
  <c r="M765" i="6"/>
  <c r="L721" i="6"/>
  <c r="M721" i="6"/>
  <c r="L620" i="6"/>
  <c r="M620" i="6"/>
  <c r="L575" i="6"/>
  <c r="M575" i="6"/>
  <c r="L516" i="6"/>
  <c r="M516" i="6"/>
  <c r="L481" i="6"/>
  <c r="M481" i="6"/>
  <c r="L437" i="6"/>
  <c r="M437" i="6"/>
  <c r="L391" i="6"/>
  <c r="M391" i="6"/>
  <c r="L306" i="6"/>
  <c r="M306" i="6"/>
  <c r="M263" i="6"/>
  <c r="L263" i="6"/>
  <c r="L232" i="6"/>
  <c r="M232" i="6"/>
  <c r="L187" i="6"/>
  <c r="M187" i="6"/>
  <c r="L134" i="6"/>
  <c r="M134" i="6"/>
  <c r="L44" i="6"/>
  <c r="M44" i="6"/>
  <c r="L19" i="6"/>
  <c r="M19" i="6"/>
  <c r="L648" i="6"/>
  <c r="M648" i="6"/>
  <c r="M1811" i="6"/>
  <c r="L1811" i="6"/>
  <c r="L1749" i="6"/>
  <c r="M1749" i="6"/>
  <c r="L1701" i="6"/>
  <c r="M1701" i="6"/>
  <c r="L1655" i="6"/>
  <c r="M1655" i="6"/>
  <c r="L1619" i="6"/>
  <c r="M1619" i="6"/>
  <c r="L1535" i="6"/>
  <c r="M1535" i="6"/>
  <c r="L1483" i="6"/>
  <c r="M1483" i="6"/>
  <c r="L1443" i="6"/>
  <c r="M1443" i="6"/>
  <c r="L1417" i="6"/>
  <c r="M1417" i="6"/>
  <c r="L1378" i="6"/>
  <c r="M1378" i="6"/>
  <c r="L1334" i="6"/>
  <c r="M1334" i="6"/>
  <c r="L1294" i="6"/>
  <c r="M1294" i="6"/>
  <c r="L1251" i="6"/>
  <c r="M1251" i="6"/>
  <c r="L1558" i="6"/>
  <c r="M1558" i="6"/>
  <c r="L1222" i="6"/>
  <c r="M1222" i="6"/>
  <c r="L1135" i="6"/>
  <c r="M1135" i="6"/>
  <c r="L1093" i="6"/>
  <c r="M1093" i="6"/>
  <c r="L1009" i="6"/>
  <c r="M1009" i="6"/>
  <c r="L933" i="6"/>
  <c r="M933" i="6"/>
  <c r="L833" i="6"/>
  <c r="M833" i="6"/>
  <c r="L697" i="6"/>
  <c r="M697" i="6"/>
  <c r="L1496" i="6"/>
  <c r="M1496" i="6"/>
  <c r="L934" i="6"/>
  <c r="M934" i="6"/>
  <c r="L1256" i="6"/>
  <c r="M1256" i="6"/>
  <c r="L957" i="6"/>
  <c r="M957" i="6"/>
  <c r="L890" i="6"/>
  <c r="M890" i="6"/>
  <c r="L826" i="6"/>
  <c r="M826" i="6"/>
  <c r="L766" i="6"/>
  <c r="M766" i="6"/>
  <c r="L722" i="6"/>
  <c r="M722" i="6"/>
  <c r="L661" i="6"/>
  <c r="M661" i="6"/>
  <c r="M551" i="6"/>
  <c r="L551" i="6"/>
  <c r="M517" i="6"/>
  <c r="L517" i="6"/>
  <c r="L482" i="6"/>
  <c r="M482" i="6"/>
  <c r="L225" i="6"/>
  <c r="M225" i="6"/>
  <c r="L142" i="6"/>
  <c r="M142" i="6"/>
  <c r="J1772" i="6"/>
  <c r="M1772" i="6"/>
  <c r="L1676" i="6"/>
  <c r="M1676" i="6"/>
  <c r="L1634" i="6"/>
  <c r="M1634" i="6"/>
  <c r="M1589" i="6"/>
  <c r="L1589" i="6"/>
  <c r="L1547" i="6"/>
  <c r="M1547" i="6"/>
  <c r="L1519" i="6"/>
  <c r="M1519" i="6"/>
  <c r="L1473" i="6"/>
  <c r="M1473" i="6"/>
  <c r="L1387" i="6"/>
  <c r="M1387" i="6"/>
  <c r="L1274" i="6"/>
  <c r="M1274" i="6"/>
  <c r="L1729" i="6"/>
  <c r="M1729" i="6"/>
  <c r="L1780" i="6"/>
  <c r="M1780" i="6"/>
  <c r="L1230" i="6"/>
  <c r="M1230" i="6"/>
  <c r="L1187" i="6"/>
  <c r="M1187" i="6"/>
  <c r="M1143" i="6"/>
  <c r="L1143" i="6"/>
  <c r="M1101" i="6"/>
  <c r="L1101" i="6"/>
  <c r="L1066" i="6"/>
  <c r="M1066" i="6"/>
  <c r="L1018" i="6"/>
  <c r="M1018" i="6"/>
  <c r="L951" i="6"/>
  <c r="M951" i="6"/>
  <c r="M861" i="6"/>
  <c r="L861" i="6"/>
  <c r="M733" i="6"/>
  <c r="L733" i="6"/>
  <c r="M1552" i="6"/>
  <c r="L1552" i="6"/>
  <c r="L1097" i="6"/>
  <c r="M1097" i="6"/>
  <c r="L1312" i="6"/>
  <c r="M1312" i="6"/>
  <c r="L977" i="6"/>
  <c r="M977" i="6"/>
  <c r="L837" i="6"/>
  <c r="M837" i="6"/>
  <c r="M773" i="6"/>
  <c r="L773" i="6"/>
  <c r="L729" i="6"/>
  <c r="M729" i="6"/>
  <c r="L675" i="6"/>
  <c r="M675" i="6"/>
  <c r="L628" i="6"/>
  <c r="M628" i="6"/>
  <c r="L583" i="6"/>
  <c r="M583" i="6"/>
  <c r="L317" i="6"/>
  <c r="M317" i="6"/>
  <c r="L278" i="6"/>
  <c r="M278" i="6"/>
  <c r="L249" i="6"/>
  <c r="M249" i="6"/>
  <c r="L197" i="6"/>
  <c r="M197" i="6"/>
  <c r="L143" i="6"/>
  <c r="M143" i="6"/>
  <c r="L38" i="6"/>
  <c r="M38" i="6"/>
  <c r="M824" i="6"/>
  <c r="L824" i="6"/>
  <c r="L296" i="6"/>
  <c r="M296" i="6"/>
  <c r="M1501" i="6"/>
  <c r="L1501" i="6"/>
  <c r="L1173" i="6"/>
  <c r="M1173" i="6"/>
  <c r="L688" i="6"/>
  <c r="M688" i="6"/>
  <c r="L1445" i="6"/>
  <c r="M1445" i="6"/>
  <c r="L1035" i="6"/>
  <c r="M1035" i="6"/>
  <c r="L755" i="6"/>
  <c r="M755" i="6"/>
  <c r="L297" i="6"/>
  <c r="M297" i="6"/>
  <c r="L1373" i="6"/>
  <c r="M1373" i="6"/>
  <c r="L1027" i="6"/>
  <c r="M1027" i="6"/>
  <c r="M1224" i="6"/>
  <c r="L1224" i="6"/>
  <c r="L470" i="6"/>
  <c r="M470" i="6"/>
  <c r="L192" i="6"/>
  <c r="M192" i="6"/>
  <c r="L289" i="6"/>
  <c r="M289" i="6"/>
  <c r="L614" i="6"/>
  <c r="M614" i="6"/>
  <c r="L109" i="6"/>
  <c r="M109" i="6"/>
  <c r="M1709" i="6"/>
  <c r="L1709" i="6"/>
  <c r="M1678" i="6"/>
  <c r="J1678" i="6"/>
  <c r="L1395" i="6"/>
  <c r="M1395" i="6"/>
  <c r="L1318" i="6"/>
  <c r="M1318" i="6"/>
  <c r="L1287" i="6"/>
  <c r="M1287" i="6"/>
  <c r="L1718" i="6"/>
  <c r="M1718" i="6"/>
  <c r="L969" i="6"/>
  <c r="M969" i="6"/>
  <c r="L887" i="6"/>
  <c r="M887" i="6"/>
  <c r="L595" i="6"/>
  <c r="M595" i="6"/>
  <c r="L93" i="6"/>
  <c r="M93" i="6"/>
  <c r="L1170" i="6"/>
  <c r="M1170" i="6"/>
  <c r="L1115" i="6"/>
  <c r="M1115" i="6"/>
  <c r="L1112" i="6"/>
  <c r="M1112" i="6"/>
  <c r="L994" i="6"/>
  <c r="M994" i="6"/>
  <c r="L909" i="6"/>
  <c r="M909" i="6"/>
  <c r="L844" i="6"/>
  <c r="M844" i="6"/>
  <c r="L783" i="6"/>
  <c r="M783" i="6"/>
  <c r="L735" i="6"/>
  <c r="M735" i="6"/>
  <c r="L690" i="6"/>
  <c r="M690" i="6"/>
  <c r="L646" i="6"/>
  <c r="M646" i="6"/>
  <c r="L372" i="6"/>
  <c r="M372" i="6"/>
  <c r="L39" i="6"/>
  <c r="M39" i="6"/>
  <c r="L1665" i="6"/>
  <c r="M1665" i="6"/>
  <c r="L1454" i="6"/>
  <c r="M1454" i="6"/>
  <c r="M1411" i="6"/>
  <c r="L1411" i="6"/>
  <c r="L1372" i="6"/>
  <c r="M1372" i="6"/>
  <c r="L1338" i="6"/>
  <c r="M1338" i="6"/>
  <c r="L1672" i="6"/>
  <c r="M1672" i="6"/>
  <c r="M1744" i="6"/>
  <c r="L1744" i="6"/>
  <c r="L547" i="6"/>
  <c r="M547" i="6"/>
  <c r="L1770" i="6"/>
  <c r="M1770" i="6"/>
  <c r="L1717" i="6"/>
  <c r="M1717" i="6"/>
  <c r="L1673" i="6"/>
  <c r="M1673" i="6"/>
  <c r="L1636" i="6"/>
  <c r="M1636" i="6"/>
  <c r="L1289" i="6"/>
  <c r="M1289" i="6"/>
  <c r="L1239" i="6"/>
  <c r="M1239" i="6"/>
  <c r="J851" i="6"/>
  <c r="M851" i="6"/>
  <c r="L714" i="6"/>
  <c r="M714" i="6"/>
  <c r="L279" i="6"/>
  <c r="M279" i="6"/>
  <c r="L151" i="6"/>
  <c r="M151" i="6"/>
  <c r="L85" i="6"/>
  <c r="M85" i="6"/>
  <c r="L51" i="6"/>
  <c r="M51" i="6"/>
  <c r="L800" i="6"/>
  <c r="M800" i="6"/>
  <c r="L544" i="6"/>
  <c r="M544" i="6"/>
  <c r="J337" i="6"/>
  <c r="M337" i="6"/>
  <c r="L1738" i="6"/>
  <c r="M1738" i="6"/>
  <c r="L1659" i="6"/>
  <c r="M1659" i="6"/>
  <c r="L1623" i="6"/>
  <c r="M1623" i="6"/>
  <c r="L1545" i="6"/>
  <c r="M1545" i="6"/>
  <c r="J1509" i="6"/>
  <c r="M1509" i="6"/>
  <c r="M1276" i="6"/>
  <c r="L1276" i="6"/>
  <c r="L1800" i="6"/>
  <c r="M1800" i="6"/>
  <c r="L1219" i="6"/>
  <c r="M1219" i="6"/>
  <c r="L1183" i="6"/>
  <c r="M1183" i="6"/>
  <c r="L1140" i="6"/>
  <c r="M1140" i="6"/>
  <c r="L1098" i="6"/>
  <c r="M1098" i="6"/>
  <c r="L1054" i="6"/>
  <c r="M1054" i="6"/>
  <c r="L971" i="6"/>
  <c r="M971" i="6"/>
  <c r="L1344" i="6"/>
  <c r="M1344" i="6"/>
  <c r="L1088" i="6"/>
  <c r="M1088" i="6"/>
  <c r="L985" i="6"/>
  <c r="M985" i="6"/>
  <c r="L913" i="6"/>
  <c r="M913" i="6"/>
  <c r="L847" i="6"/>
  <c r="M847" i="6"/>
  <c r="L785" i="6"/>
  <c r="M785" i="6"/>
  <c r="M731" i="6"/>
  <c r="L731" i="6"/>
  <c r="L685" i="6"/>
  <c r="M685" i="6"/>
  <c r="L639" i="6"/>
  <c r="M639" i="6"/>
  <c r="L579" i="6"/>
  <c r="M579" i="6"/>
  <c r="L537" i="6"/>
  <c r="M537" i="6"/>
  <c r="L493" i="6"/>
  <c r="M493" i="6"/>
  <c r="L458" i="6"/>
  <c r="M458" i="6"/>
  <c r="L412" i="6"/>
  <c r="M412" i="6"/>
  <c r="L361" i="6"/>
  <c r="M361" i="6"/>
  <c r="M319" i="6"/>
  <c r="L319" i="6"/>
  <c r="L281" i="6"/>
  <c r="M281" i="6"/>
  <c r="L236" i="6"/>
  <c r="M236" i="6"/>
  <c r="L199" i="6"/>
  <c r="M199" i="6"/>
  <c r="L163" i="6"/>
  <c r="M163" i="6"/>
  <c r="M124" i="6"/>
  <c r="L124" i="6"/>
  <c r="L78" i="6"/>
  <c r="M78" i="6"/>
  <c r="L728" i="6"/>
  <c r="M728" i="6"/>
  <c r="L472" i="6"/>
  <c r="M472" i="6"/>
  <c r="M1781" i="6"/>
  <c r="L1781" i="6"/>
  <c r="L1724" i="6"/>
  <c r="M1724" i="6"/>
  <c r="L1681" i="6"/>
  <c r="M1681" i="6"/>
  <c r="L1639" i="6"/>
  <c r="M1639" i="6"/>
  <c r="M1603" i="6"/>
  <c r="L1603" i="6"/>
  <c r="L1562" i="6"/>
  <c r="M1562" i="6"/>
  <c r="L1514" i="6"/>
  <c r="M1514" i="6"/>
  <c r="L1391" i="6"/>
  <c r="M1391" i="6"/>
  <c r="L1348" i="6"/>
  <c r="M1348" i="6"/>
  <c r="L1315" i="6"/>
  <c r="M1315" i="6"/>
  <c r="M1263" i="6"/>
  <c r="L1263" i="6"/>
  <c r="L1670" i="6"/>
  <c r="M1670" i="6"/>
  <c r="L1198" i="6"/>
  <c r="M1198" i="6"/>
  <c r="L1155" i="6"/>
  <c r="M1155" i="6"/>
  <c r="L1121" i="6"/>
  <c r="M1121" i="6"/>
  <c r="L915" i="6"/>
  <c r="M915" i="6"/>
  <c r="M706" i="6"/>
  <c r="J706" i="6"/>
  <c r="M1512" i="6"/>
  <c r="L1512" i="6"/>
  <c r="L1151" i="6"/>
  <c r="M1151" i="6"/>
  <c r="L1272" i="6"/>
  <c r="M1272" i="6"/>
  <c r="L1016" i="6"/>
  <c r="M1016" i="6"/>
  <c r="L955" i="6"/>
  <c r="M955" i="6"/>
  <c r="L871" i="6"/>
  <c r="M871" i="6"/>
  <c r="M829" i="6"/>
  <c r="L829" i="6"/>
  <c r="M764" i="6"/>
  <c r="L764" i="6"/>
  <c r="L719" i="6"/>
  <c r="M719" i="6"/>
  <c r="L674" i="6"/>
  <c r="M674" i="6"/>
  <c r="L574" i="6"/>
  <c r="M574" i="6"/>
  <c r="L515" i="6"/>
  <c r="M515" i="6"/>
  <c r="L479" i="6"/>
  <c r="M479" i="6"/>
  <c r="L436" i="6"/>
  <c r="M436" i="6"/>
  <c r="L390" i="6"/>
  <c r="M390" i="6"/>
  <c r="L302" i="6"/>
  <c r="M302" i="6"/>
  <c r="L262" i="6"/>
  <c r="M262" i="6"/>
  <c r="L223" i="6"/>
  <c r="M223" i="6"/>
  <c r="M133" i="6"/>
  <c r="L133" i="6"/>
  <c r="M79" i="6"/>
  <c r="L79" i="6"/>
  <c r="L21" i="6"/>
  <c r="M21" i="6"/>
  <c r="L656" i="6"/>
  <c r="M656" i="6"/>
  <c r="L392" i="6"/>
  <c r="M392" i="6"/>
  <c r="L1163" i="6"/>
  <c r="M1163" i="6"/>
  <c r="M1117" i="6"/>
  <c r="L1117" i="6"/>
  <c r="M1085" i="6"/>
  <c r="L1085" i="6"/>
  <c r="L1050" i="6"/>
  <c r="M1050" i="6"/>
  <c r="L999" i="6"/>
  <c r="M999" i="6"/>
  <c r="L907" i="6"/>
  <c r="M907" i="6"/>
  <c r="L805" i="6"/>
  <c r="M805" i="6"/>
  <c r="L667" i="6"/>
  <c r="M667" i="6"/>
  <c r="L342" i="6"/>
  <c r="M342" i="6"/>
  <c r="L384" i="6"/>
  <c r="M384" i="6"/>
  <c r="L1572" i="6"/>
  <c r="M1572" i="6"/>
  <c r="M1252" i="6"/>
  <c r="J1252" i="6"/>
  <c r="L1798" i="6"/>
  <c r="M1798" i="6"/>
  <c r="L1171" i="6"/>
  <c r="M1171" i="6"/>
  <c r="L1058" i="6"/>
  <c r="M1058" i="6"/>
  <c r="L495" i="6"/>
  <c r="M495" i="6"/>
  <c r="L1000" i="6"/>
  <c r="M1000" i="6"/>
  <c r="L621" i="6"/>
  <c r="M621" i="6"/>
  <c r="L438" i="6"/>
  <c r="M438" i="6"/>
  <c r="L393" i="6"/>
  <c r="M393" i="6"/>
  <c r="L339" i="6"/>
  <c r="M339" i="6"/>
  <c r="L299" i="6"/>
  <c r="M299" i="6"/>
  <c r="L266" i="6"/>
  <c r="M266" i="6"/>
  <c r="L158" i="6"/>
  <c r="M158" i="6"/>
  <c r="L135" i="6"/>
  <c r="M135" i="6"/>
  <c r="L91" i="6"/>
  <c r="M91" i="6"/>
  <c r="L45" i="6"/>
  <c r="M45" i="6"/>
  <c r="L896" i="6"/>
  <c r="M896" i="6"/>
  <c r="L376" i="6"/>
  <c r="M376" i="6"/>
  <c r="L1813" i="6"/>
  <c r="M1813" i="6"/>
  <c r="L1722" i="6"/>
  <c r="M1722" i="6"/>
  <c r="L1425" i="6"/>
  <c r="M1425" i="6"/>
  <c r="L1358" i="6"/>
  <c r="M1358" i="6"/>
  <c r="M1309" i="6"/>
  <c r="L1309" i="6"/>
  <c r="L559" i="6"/>
  <c r="M559" i="6"/>
  <c r="L1056" i="6"/>
  <c r="M1056" i="6"/>
  <c r="L903" i="6"/>
  <c r="M903" i="6"/>
  <c r="M525" i="6"/>
  <c r="L525" i="6"/>
  <c r="L490" i="6"/>
  <c r="M490" i="6"/>
  <c r="L398" i="6"/>
  <c r="M398" i="6"/>
  <c r="L363" i="6"/>
  <c r="M363" i="6"/>
  <c r="L92" i="6"/>
  <c r="M92" i="6"/>
  <c r="M568" i="6"/>
  <c r="L568" i="6"/>
  <c r="L1385" i="6"/>
  <c r="M1385" i="6"/>
  <c r="L1217" i="6"/>
  <c r="M1217" i="6"/>
  <c r="L570" i="6"/>
  <c r="M570" i="6"/>
  <c r="L318" i="6"/>
  <c r="M318" i="6"/>
  <c r="L55" i="6"/>
  <c r="M55" i="6"/>
  <c r="L1684" i="6"/>
  <c r="M1684" i="6"/>
  <c r="M1371" i="6"/>
  <c r="L1371" i="6"/>
  <c r="L948" i="6"/>
  <c r="M948" i="6"/>
  <c r="L562" i="6"/>
  <c r="M562" i="6"/>
  <c r="L76" i="6"/>
  <c r="M76" i="6"/>
  <c r="L1705" i="6"/>
  <c r="M1705" i="6"/>
  <c r="L1453" i="6"/>
  <c r="M1453" i="6"/>
  <c r="L906" i="6"/>
  <c r="M906" i="6"/>
  <c r="L968" i="6"/>
  <c r="M968" i="6"/>
  <c r="L666" i="6"/>
  <c r="M666" i="6"/>
  <c r="L426" i="6"/>
  <c r="M426" i="6"/>
  <c r="L1283" i="6"/>
  <c r="M1283" i="6"/>
  <c r="L814" i="6"/>
  <c r="M814" i="6"/>
  <c r="L1220" i="6"/>
  <c r="M1220" i="6"/>
  <c r="L1393" i="6"/>
  <c r="M1393" i="6"/>
  <c r="L1273" i="6"/>
  <c r="M1273" i="6"/>
  <c r="M780" i="6"/>
  <c r="J780" i="6"/>
  <c r="L919" i="6"/>
  <c r="M919" i="6"/>
  <c r="L636" i="6"/>
  <c r="M636" i="6"/>
  <c r="L409" i="6"/>
  <c r="M409" i="6"/>
  <c r="L149" i="6"/>
  <c r="M149" i="6"/>
  <c r="L520" i="6"/>
  <c r="M520" i="6"/>
  <c r="L1641" i="6"/>
  <c r="M1641" i="6"/>
  <c r="M1349" i="6"/>
  <c r="L1349" i="6"/>
  <c r="L1201" i="6"/>
  <c r="M1201" i="6"/>
  <c r="L879" i="6"/>
  <c r="M879" i="6"/>
  <c r="L1128" i="6"/>
  <c r="M1128" i="6"/>
  <c r="L694" i="6"/>
  <c r="M694" i="6"/>
  <c r="L503" i="6"/>
  <c r="M503" i="6"/>
  <c r="L1727" i="6"/>
  <c r="M1727" i="6"/>
  <c r="L1537" i="6"/>
  <c r="M1537" i="6"/>
  <c r="L1244" i="6"/>
  <c r="M1244" i="6"/>
  <c r="L1079" i="6"/>
  <c r="M1079" i="6"/>
  <c r="M1069" i="6"/>
  <c r="L1069" i="6"/>
  <c r="L54" i="6"/>
  <c r="M54" i="6"/>
  <c r="L1438" i="6"/>
  <c r="M1438" i="6"/>
  <c r="L1789" i="6"/>
  <c r="M1789" i="6"/>
  <c r="J1710" i="6"/>
  <c r="M1710" i="6"/>
  <c r="L1642" i="6"/>
  <c r="M1642" i="6"/>
  <c r="L1598" i="6"/>
  <c r="M1598" i="6"/>
  <c r="L1548" i="6"/>
  <c r="M1548" i="6"/>
  <c r="L1499" i="6"/>
  <c r="M1499" i="6"/>
  <c r="L1466" i="6"/>
  <c r="M1466" i="6"/>
  <c r="M1429" i="6"/>
  <c r="L1429" i="6"/>
  <c r="L1389" i="6"/>
  <c r="M1389" i="6"/>
  <c r="M1351" i="6"/>
  <c r="L1351" i="6"/>
  <c r="L1310" i="6"/>
  <c r="M1310" i="6"/>
  <c r="L1266" i="6"/>
  <c r="M1266" i="6"/>
  <c r="L1485" i="6"/>
  <c r="M1485" i="6"/>
  <c r="L1764" i="6"/>
  <c r="M1764" i="6"/>
  <c r="L1180" i="6"/>
  <c r="M1180" i="6"/>
  <c r="L1145" i="6"/>
  <c r="M1145" i="6"/>
  <c r="L1059" i="6"/>
  <c r="M1059" i="6"/>
  <c r="L1013" i="6"/>
  <c r="M1013" i="6"/>
  <c r="L770" i="6"/>
  <c r="M770" i="6"/>
  <c r="L590" i="6"/>
  <c r="M590" i="6"/>
  <c r="L533" i="6"/>
  <c r="M533" i="6"/>
  <c r="L498" i="6"/>
  <c r="M498" i="6"/>
  <c r="L454" i="6"/>
  <c r="M454" i="6"/>
  <c r="M419" i="6"/>
  <c r="L419" i="6"/>
  <c r="M285" i="6"/>
  <c r="L285" i="6"/>
  <c r="L247" i="6"/>
  <c r="M247" i="6"/>
  <c r="L213" i="6"/>
  <c r="M213" i="6"/>
  <c r="L159" i="6"/>
  <c r="M159" i="6"/>
  <c r="L118" i="6"/>
  <c r="M118" i="6"/>
  <c r="L67" i="6"/>
  <c r="M67" i="6"/>
  <c r="L752" i="6"/>
  <c r="M752" i="6"/>
  <c r="L496" i="6"/>
  <c r="M496" i="6"/>
  <c r="L1783" i="6"/>
  <c r="M1783" i="6"/>
  <c r="L1743" i="6"/>
  <c r="M1743" i="6"/>
  <c r="L1698" i="6"/>
  <c r="M1698" i="6"/>
  <c r="L1658" i="6"/>
  <c r="M1658" i="6"/>
  <c r="L1615" i="6"/>
  <c r="M1615" i="6"/>
  <c r="L1533" i="6"/>
  <c r="M1533" i="6"/>
  <c r="L1487" i="6"/>
  <c r="M1487" i="6"/>
  <c r="M1339" i="6"/>
  <c r="J1339" i="6"/>
  <c r="M1303" i="6"/>
  <c r="L1303" i="6"/>
  <c r="L1793" i="6"/>
  <c r="M1793" i="6"/>
  <c r="L1218" i="6"/>
  <c r="M1218" i="6"/>
  <c r="L1174" i="6"/>
  <c r="M1174" i="6"/>
  <c r="L1131" i="6"/>
  <c r="M1131" i="6"/>
  <c r="L1089" i="6"/>
  <c r="M1089" i="6"/>
  <c r="M1045" i="6"/>
  <c r="L1045" i="6"/>
  <c r="L995" i="6"/>
  <c r="M995" i="6"/>
  <c r="M925" i="6"/>
  <c r="L925" i="6"/>
  <c r="L823" i="6"/>
  <c r="M823" i="6"/>
  <c r="L677" i="6"/>
  <c r="M677" i="6"/>
  <c r="J548" i="6"/>
  <c r="M548" i="6"/>
  <c r="M1536" i="6"/>
  <c r="L1536" i="6"/>
  <c r="L953" i="6"/>
  <c r="M953" i="6"/>
  <c r="L1296" i="6"/>
  <c r="M1296" i="6"/>
  <c r="M1040" i="6"/>
  <c r="L1040" i="6"/>
  <c r="L965" i="6"/>
  <c r="M965" i="6"/>
  <c r="L892" i="6"/>
  <c r="M892" i="6"/>
  <c r="L839" i="6"/>
  <c r="M839" i="6"/>
  <c r="M775" i="6"/>
  <c r="L775" i="6"/>
  <c r="L716" i="6"/>
  <c r="M716" i="6"/>
  <c r="L670" i="6"/>
  <c r="M670" i="6"/>
  <c r="L625" i="6"/>
  <c r="M625" i="6"/>
  <c r="L571" i="6"/>
  <c r="M571" i="6"/>
  <c r="L527" i="6"/>
  <c r="M527" i="6"/>
  <c r="L484" i="6"/>
  <c r="M484" i="6"/>
  <c r="L447" i="6"/>
  <c r="M447" i="6"/>
  <c r="L387" i="6"/>
  <c r="M387" i="6"/>
  <c r="L356" i="6"/>
  <c r="M356" i="6"/>
  <c r="L313" i="6"/>
  <c r="M313" i="6"/>
  <c r="L273" i="6"/>
  <c r="M273" i="6"/>
  <c r="L229" i="6"/>
  <c r="M229" i="6"/>
  <c r="L127" i="6"/>
  <c r="M127" i="6"/>
  <c r="L84" i="6"/>
  <c r="M84" i="6"/>
  <c r="L680" i="6"/>
  <c r="M680" i="6"/>
  <c r="L424" i="6"/>
  <c r="M424" i="6"/>
  <c r="L1823" i="6"/>
  <c r="M1823" i="6"/>
  <c r="L1599" i="6"/>
  <c r="M1599" i="6"/>
  <c r="L1460" i="6"/>
  <c r="M1460" i="6"/>
  <c r="L1433" i="6"/>
  <c r="M1433" i="6"/>
  <c r="M1381" i="6"/>
  <c r="L1381" i="6"/>
  <c r="M1343" i="6"/>
  <c r="L1343" i="6"/>
  <c r="L1305" i="6"/>
  <c r="M1305" i="6"/>
  <c r="L1812" i="6"/>
  <c r="M1812" i="6"/>
  <c r="L1721" i="6"/>
  <c r="M1721" i="6"/>
  <c r="L1211" i="6"/>
  <c r="M1211" i="6"/>
  <c r="L1132" i="6"/>
  <c r="M1132" i="6"/>
  <c r="L1090" i="6"/>
  <c r="M1090" i="6"/>
  <c r="L1046" i="6"/>
  <c r="M1046" i="6"/>
  <c r="L926" i="6"/>
  <c r="M926" i="6"/>
  <c r="J715" i="6"/>
  <c r="M715" i="6"/>
  <c r="L532" i="6"/>
  <c r="M532" i="6"/>
  <c r="M1528" i="6"/>
  <c r="L1528" i="6"/>
  <c r="L804" i="6"/>
  <c r="M804" i="6"/>
  <c r="L1288" i="6"/>
  <c r="M1288" i="6"/>
  <c r="L1032" i="6"/>
  <c r="M1032" i="6"/>
  <c r="L966" i="6"/>
  <c r="M966" i="6"/>
  <c r="L893" i="6"/>
  <c r="M893" i="6"/>
  <c r="L827" i="6"/>
  <c r="M827" i="6"/>
  <c r="L777" i="6"/>
  <c r="M777" i="6"/>
  <c r="L717" i="6"/>
  <c r="M717" i="6"/>
  <c r="M671" i="6"/>
  <c r="L671" i="6"/>
  <c r="L617" i="6"/>
  <c r="M617" i="6"/>
  <c r="L572" i="6"/>
  <c r="M572" i="6"/>
  <c r="L529" i="6"/>
  <c r="M529" i="6"/>
  <c r="L485" i="6"/>
  <c r="M485" i="6"/>
  <c r="L449" i="6"/>
  <c r="M449" i="6"/>
  <c r="L388" i="6"/>
  <c r="M388" i="6"/>
  <c r="J358" i="6"/>
  <c r="M358" i="6"/>
  <c r="L315" i="6"/>
  <c r="M315" i="6"/>
  <c r="L233" i="6"/>
  <c r="M233" i="6"/>
  <c r="L201" i="6"/>
  <c r="M201" i="6"/>
  <c r="L272" i="6"/>
  <c r="M272" i="6"/>
  <c r="M1799" i="6"/>
  <c r="L1799" i="6"/>
  <c r="L1692" i="6"/>
  <c r="M1692" i="6"/>
  <c r="L1595" i="6"/>
  <c r="M1595" i="6"/>
  <c r="L1503" i="6"/>
  <c r="M1503" i="6"/>
  <c r="L1455" i="6"/>
  <c r="M1455" i="6"/>
  <c r="L1415" i="6"/>
  <c r="M1415" i="6"/>
  <c r="L1374" i="6"/>
  <c r="M1374" i="6"/>
  <c r="L1331" i="6"/>
  <c r="M1331" i="6"/>
  <c r="L1291" i="6"/>
  <c r="M1291" i="6"/>
  <c r="J1801" i="6"/>
  <c r="M1801" i="6"/>
  <c r="L1694" i="6"/>
  <c r="M1694" i="6"/>
  <c r="L1005" i="6"/>
  <c r="M1005" i="6"/>
  <c r="L945" i="6"/>
  <c r="M945" i="6"/>
  <c r="L841" i="6"/>
  <c r="M841" i="6"/>
  <c r="L705" i="6"/>
  <c r="M705" i="6"/>
  <c r="L523" i="6"/>
  <c r="M523" i="6"/>
  <c r="M1521" i="6"/>
  <c r="J1521" i="6"/>
  <c r="L11" i="6"/>
  <c r="M11" i="6"/>
  <c r="L1839" i="6"/>
  <c r="M1839" i="6"/>
  <c r="L1470" i="6"/>
  <c r="M1470" i="6"/>
  <c r="L1427" i="6"/>
  <c r="M1427" i="6"/>
  <c r="L1234" i="6"/>
  <c r="M1234" i="6"/>
  <c r="L1662" i="6"/>
  <c r="M1662" i="6"/>
  <c r="L1227" i="6"/>
  <c r="M1227" i="6"/>
  <c r="L1191" i="6"/>
  <c r="M1191" i="6"/>
  <c r="L1077" i="6"/>
  <c r="M1077" i="6"/>
  <c r="L1028" i="6"/>
  <c r="M1028" i="6"/>
  <c r="L998" i="6"/>
  <c r="M998" i="6"/>
  <c r="L815" i="6"/>
  <c r="M815" i="6"/>
  <c r="L659" i="6"/>
  <c r="M659" i="6"/>
  <c r="L431" i="6"/>
  <c r="M431" i="6"/>
  <c r="L619" i="6"/>
  <c r="M619" i="6"/>
  <c r="L341" i="6"/>
  <c r="M341" i="6"/>
  <c r="L1797" i="6"/>
  <c r="M1797" i="6"/>
  <c r="M1731" i="6"/>
  <c r="L1731" i="6"/>
  <c r="L1687" i="6"/>
  <c r="M1687" i="6"/>
  <c r="L1647" i="6"/>
  <c r="M1647" i="6"/>
  <c r="L1611" i="6"/>
  <c r="M1611" i="6"/>
  <c r="L1563" i="6"/>
  <c r="M1563" i="6"/>
  <c r="L1525" i="6"/>
  <c r="M1525" i="6"/>
  <c r="L1442" i="6"/>
  <c r="M1442" i="6"/>
  <c r="L1399" i="6"/>
  <c r="M1399" i="6"/>
  <c r="L1369" i="6"/>
  <c r="M1369" i="6"/>
  <c r="L1324" i="6"/>
  <c r="M1324" i="6"/>
  <c r="L1285" i="6"/>
  <c r="M1285" i="6"/>
  <c r="M1597" i="6"/>
  <c r="L1597" i="6"/>
  <c r="L1720" i="6"/>
  <c r="M1720" i="6"/>
  <c r="L1214" i="6"/>
  <c r="M1214" i="6"/>
  <c r="L660" i="6"/>
  <c r="M660" i="6"/>
  <c r="M413" i="6"/>
  <c r="L413" i="6"/>
  <c r="L1432" i="6"/>
  <c r="M1432" i="6"/>
  <c r="L1206" i="6"/>
  <c r="M1206" i="6"/>
  <c r="L1200" i="6"/>
  <c r="M1200" i="6"/>
  <c r="M944" i="6"/>
  <c r="L944" i="6"/>
  <c r="L940" i="6"/>
  <c r="M940" i="6"/>
  <c r="L876" i="6"/>
  <c r="M876" i="6"/>
  <c r="L812" i="6"/>
  <c r="M812" i="6"/>
  <c r="L753" i="6"/>
  <c r="M753" i="6"/>
  <c r="L699" i="6"/>
  <c r="M699" i="6"/>
  <c r="L654" i="6"/>
  <c r="M654" i="6"/>
  <c r="L607" i="6"/>
  <c r="M607" i="6"/>
  <c r="L509" i="6"/>
  <c r="M509" i="6"/>
  <c r="L474" i="6"/>
  <c r="M474" i="6"/>
  <c r="M429" i="6"/>
  <c r="L429" i="6"/>
  <c r="L378" i="6"/>
  <c r="M378" i="6"/>
  <c r="L330" i="6"/>
  <c r="M330" i="6"/>
  <c r="L246" i="6"/>
  <c r="M246" i="6"/>
  <c r="L164" i="6"/>
  <c r="M164" i="6"/>
  <c r="L107" i="6"/>
  <c r="M107" i="6"/>
  <c r="L36" i="6"/>
  <c r="M36" i="6"/>
  <c r="L584" i="6"/>
  <c r="M584" i="6"/>
  <c r="M312" i="6"/>
  <c r="L312" i="6"/>
  <c r="L1791" i="6"/>
  <c r="M1791" i="6"/>
  <c r="L1739" i="6"/>
  <c r="M1739" i="6"/>
  <c r="L1689" i="6"/>
  <c r="M1689" i="6"/>
  <c r="L1648" i="6"/>
  <c r="M1648" i="6"/>
  <c r="L1612" i="6"/>
  <c r="M1612" i="6"/>
  <c r="M1565" i="6"/>
  <c r="L1565" i="6"/>
  <c r="L1526" i="6"/>
  <c r="M1526" i="6"/>
  <c r="M1435" i="6"/>
  <c r="L1435" i="6"/>
  <c r="L1401" i="6"/>
  <c r="M1401" i="6"/>
  <c r="L1345" i="6"/>
  <c r="M1345" i="6"/>
  <c r="L1325" i="6"/>
  <c r="M1325" i="6"/>
  <c r="L1441" i="6"/>
  <c r="M1441" i="6"/>
  <c r="L1688" i="6"/>
  <c r="M1688" i="6"/>
  <c r="L1207" i="6"/>
  <c r="M1207" i="6"/>
  <c r="L1164" i="6"/>
  <c r="M1164" i="6"/>
  <c r="L1126" i="6"/>
  <c r="M1126" i="6"/>
  <c r="L1025" i="6"/>
  <c r="M1025" i="6"/>
  <c r="L989" i="6"/>
  <c r="M989" i="6"/>
  <c r="L908" i="6"/>
  <c r="M908" i="6"/>
  <c r="L806" i="6"/>
  <c r="M806" i="6"/>
  <c r="L651" i="6"/>
  <c r="M651" i="6"/>
  <c r="L422" i="6"/>
  <c r="M422" i="6"/>
  <c r="L1424" i="6"/>
  <c r="M1424" i="6"/>
  <c r="M1133" i="6"/>
  <c r="L1133" i="6"/>
  <c r="L1192" i="6"/>
  <c r="M1192" i="6"/>
  <c r="M936" i="6"/>
  <c r="L936" i="6"/>
  <c r="L937" i="6"/>
  <c r="M937" i="6"/>
  <c r="M885" i="6"/>
  <c r="L885" i="6"/>
  <c r="L807" i="6"/>
  <c r="M807" i="6"/>
  <c r="L754" i="6"/>
  <c r="M754" i="6"/>
  <c r="M700" i="6"/>
  <c r="L700" i="6"/>
  <c r="M655" i="6"/>
  <c r="L655" i="6"/>
  <c r="L602" i="6"/>
  <c r="M602" i="6"/>
  <c r="L556" i="6"/>
  <c r="M556" i="6"/>
  <c r="L510" i="6"/>
  <c r="M510" i="6"/>
  <c r="L467" i="6"/>
  <c r="M467" i="6"/>
  <c r="L211" i="6"/>
  <c r="M211" i="6"/>
  <c r="L640" i="6"/>
  <c r="M640" i="6"/>
  <c r="J1814" i="6"/>
  <c r="M1814" i="6"/>
  <c r="L1755" i="6"/>
  <c r="M1755" i="6"/>
  <c r="L1708" i="6"/>
  <c r="M1708" i="6"/>
  <c r="L1663" i="6"/>
  <c r="M1663" i="6"/>
  <c r="L1626" i="6"/>
  <c r="M1626" i="6"/>
  <c r="L1602" i="6"/>
  <c r="M1602" i="6"/>
  <c r="M1511" i="6"/>
  <c r="L1511" i="6"/>
  <c r="L1451" i="6"/>
  <c r="M1451" i="6"/>
  <c r="M1423" i="6"/>
  <c r="L1423" i="6"/>
  <c r="L1380" i="6"/>
  <c r="M1380" i="6"/>
  <c r="L1335" i="6"/>
  <c r="M1335" i="6"/>
  <c r="M1301" i="6"/>
  <c r="L1301" i="6"/>
  <c r="L1270" i="6"/>
  <c r="M1270" i="6"/>
  <c r="L1396" i="6"/>
  <c r="M1396" i="6"/>
  <c r="L1223" i="6"/>
  <c r="M1223" i="6"/>
  <c r="L1172" i="6"/>
  <c r="M1172" i="6"/>
  <c r="L1137" i="6"/>
  <c r="M1137" i="6"/>
  <c r="L1094" i="6"/>
  <c r="M1094" i="6"/>
  <c r="L1043" i="6"/>
  <c r="M1043" i="6"/>
  <c r="L1010" i="6"/>
  <c r="M1010" i="6"/>
  <c r="L923" i="6"/>
  <c r="M923" i="6"/>
  <c r="L834" i="6"/>
  <c r="M834" i="6"/>
  <c r="L686" i="6"/>
  <c r="M686" i="6"/>
  <c r="L486" i="6"/>
  <c r="M486" i="6"/>
  <c r="L1480" i="6"/>
  <c r="M1480" i="6"/>
  <c r="L613" i="6"/>
  <c r="M613" i="6"/>
  <c r="L1248" i="6"/>
  <c r="M1248" i="6"/>
  <c r="M992" i="6"/>
  <c r="L992" i="6"/>
  <c r="L958" i="6"/>
  <c r="M958" i="6"/>
  <c r="L873" i="6"/>
  <c r="M873" i="6"/>
  <c r="L819" i="6"/>
  <c r="M819" i="6"/>
  <c r="L767" i="6"/>
  <c r="M767" i="6"/>
  <c r="L707" i="6"/>
  <c r="M707" i="6"/>
  <c r="L662" i="6"/>
  <c r="M662" i="6"/>
  <c r="L615" i="6"/>
  <c r="M615" i="6"/>
  <c r="L561" i="6"/>
  <c r="M561" i="6"/>
  <c r="L445" i="6"/>
  <c r="M445" i="6"/>
  <c r="L307" i="6"/>
  <c r="M307" i="6"/>
  <c r="L274" i="6"/>
  <c r="M274" i="6"/>
  <c r="M227" i="6"/>
  <c r="L227" i="6"/>
  <c r="M117" i="6"/>
  <c r="L117" i="6"/>
  <c r="L63" i="6"/>
  <c r="M63" i="6"/>
  <c r="M29" i="6"/>
  <c r="L29" i="6"/>
  <c r="L760" i="6"/>
  <c r="M760" i="6"/>
  <c r="L504" i="6"/>
  <c r="M504" i="6"/>
  <c r="L224" i="6"/>
  <c r="M224" i="6"/>
  <c r="L1585" i="6"/>
  <c r="M1585" i="6"/>
  <c r="L1302" i="6"/>
  <c r="M1302" i="6"/>
  <c r="L1138" i="6"/>
  <c r="M1138" i="6"/>
  <c r="J367" i="6"/>
  <c r="M367" i="6"/>
  <c r="L1556" i="6"/>
  <c r="M1556" i="6"/>
  <c r="L1281" i="6"/>
  <c r="M1281" i="6"/>
  <c r="L1119" i="6"/>
  <c r="M1119" i="6"/>
  <c r="L459" i="6"/>
  <c r="M459" i="6"/>
  <c r="L874" i="6"/>
  <c r="M874" i="6"/>
  <c r="L521" i="6"/>
  <c r="M521" i="6"/>
  <c r="L220" i="6"/>
  <c r="M220" i="6"/>
  <c r="L1502" i="6"/>
  <c r="M1502" i="6"/>
  <c r="L1330" i="6"/>
  <c r="M1330" i="6"/>
  <c r="L1169" i="6"/>
  <c r="M1169" i="6"/>
  <c r="L817" i="6"/>
  <c r="M817" i="6"/>
  <c r="L522" i="6"/>
  <c r="M522" i="6"/>
  <c r="L260" i="6"/>
  <c r="M260" i="6"/>
  <c r="M1679" i="6"/>
  <c r="L1679" i="6"/>
  <c r="L1449" i="6"/>
  <c r="M1449" i="6"/>
  <c r="L1761" i="6"/>
  <c r="M1761" i="6"/>
  <c r="M917" i="6"/>
  <c r="L917" i="6"/>
  <c r="L115" i="6"/>
  <c r="M115" i="6"/>
  <c r="L1062" i="6"/>
  <c r="M1062" i="6"/>
  <c r="M939" i="6"/>
  <c r="L939" i="6"/>
  <c r="L1725" i="6"/>
  <c r="M1725" i="6"/>
  <c r="L1428" i="6"/>
  <c r="M1428" i="6"/>
  <c r="L1808" i="6"/>
  <c r="M1808" i="6"/>
  <c r="L1136" i="6"/>
  <c r="M1136" i="6"/>
  <c r="M739" i="6"/>
  <c r="L739" i="6"/>
  <c r="L451" i="6"/>
  <c r="M451" i="6"/>
  <c r="L203" i="6"/>
  <c r="M203" i="6"/>
  <c r="L248" i="6"/>
  <c r="M248" i="6"/>
  <c r="L1605" i="6"/>
  <c r="M1605" i="6"/>
  <c r="L1388" i="6"/>
  <c r="M1388" i="6"/>
  <c r="L1569" i="6"/>
  <c r="M1569" i="6"/>
  <c r="L1071" i="6"/>
  <c r="M1071" i="6"/>
  <c r="L235" i="6"/>
  <c r="M235" i="6"/>
  <c r="L921" i="6"/>
  <c r="M921" i="6"/>
  <c r="L645" i="6"/>
  <c r="M645" i="6"/>
  <c r="L1209" i="6"/>
  <c r="M1209" i="6"/>
  <c r="L650" i="6"/>
  <c r="M650" i="6"/>
  <c r="J1790" i="6"/>
  <c r="M1790" i="6"/>
  <c r="L1735" i="6"/>
  <c r="M1735" i="6"/>
  <c r="M1664" i="6"/>
  <c r="L1664" i="6"/>
  <c r="M1627" i="6"/>
  <c r="L1627" i="6"/>
  <c r="L1231" i="6"/>
  <c r="M1231" i="6"/>
  <c r="L1102" i="6"/>
  <c r="M1102" i="6"/>
  <c r="L941" i="6"/>
  <c r="M941" i="6"/>
  <c r="M852" i="6"/>
  <c r="L852" i="6"/>
  <c r="L723" i="6"/>
  <c r="M723" i="6"/>
  <c r="M567" i="6"/>
  <c r="L567" i="6"/>
  <c r="L1544" i="6"/>
  <c r="M1544" i="6"/>
  <c r="L1023" i="6"/>
  <c r="M1023" i="6"/>
  <c r="M1304" i="6"/>
  <c r="L1304" i="6"/>
  <c r="M1048" i="6"/>
  <c r="L1048" i="6"/>
  <c r="L891" i="6"/>
  <c r="M891" i="6"/>
  <c r="L774" i="6"/>
  <c r="M774" i="6"/>
  <c r="L730" i="6"/>
  <c r="M730" i="6"/>
  <c r="L629" i="6"/>
  <c r="M629" i="6"/>
  <c r="L366" i="6"/>
  <c r="M366" i="6"/>
  <c r="L324" i="6"/>
  <c r="M324" i="6"/>
  <c r="L7" i="6"/>
  <c r="M7" i="6"/>
  <c r="L208" i="6"/>
  <c r="M208" i="6"/>
  <c r="M1733" i="6"/>
  <c r="L1733" i="6"/>
  <c r="L1574" i="6"/>
  <c r="M1574" i="6"/>
  <c r="L1365" i="6"/>
  <c r="M1365" i="6"/>
  <c r="L1254" i="6"/>
  <c r="M1254" i="6"/>
  <c r="L1750" i="6"/>
  <c r="M1750" i="6"/>
  <c r="M678" i="6"/>
  <c r="J678" i="6"/>
  <c r="L193" i="6"/>
  <c r="M193" i="6"/>
  <c r="L14" i="6"/>
  <c r="M14" i="6"/>
  <c r="J1824" i="6"/>
  <c r="M1824" i="6"/>
  <c r="L1751" i="6"/>
  <c r="M1751" i="6"/>
  <c r="L1666" i="6"/>
  <c r="M1666" i="6"/>
  <c r="M1629" i="6"/>
  <c r="L1629" i="6"/>
  <c r="L1550" i="6"/>
  <c r="M1550" i="6"/>
  <c r="L1500" i="6"/>
  <c r="M1500" i="6"/>
  <c r="L1267" i="6"/>
  <c r="M1267" i="6"/>
  <c r="L1175" i="6"/>
  <c r="M1175" i="6"/>
  <c r="L996" i="6"/>
  <c r="M996" i="6"/>
  <c r="L813" i="6"/>
  <c r="M813" i="6"/>
  <c r="L357" i="6"/>
  <c r="M357" i="6"/>
  <c r="L300" i="6"/>
  <c r="M300" i="6"/>
  <c r="L230" i="6"/>
  <c r="M230" i="6"/>
  <c r="L190" i="6"/>
  <c r="M190" i="6"/>
  <c r="L157" i="6"/>
  <c r="M157" i="6"/>
  <c r="L77" i="6"/>
  <c r="M77" i="6"/>
  <c r="L30" i="6"/>
  <c r="M30" i="6"/>
  <c r="L736" i="6"/>
  <c r="M736" i="6"/>
  <c r="M480" i="6"/>
  <c r="L480" i="6"/>
  <c r="L1779" i="6"/>
  <c r="M1779" i="6"/>
  <c r="L1723" i="6"/>
  <c r="M1723" i="6"/>
  <c r="L1652" i="6"/>
  <c r="M1652" i="6"/>
  <c r="L1617" i="6"/>
  <c r="M1617" i="6"/>
  <c r="L1564" i="6"/>
  <c r="M1564" i="6"/>
  <c r="L1524" i="6"/>
  <c r="M1524" i="6"/>
  <c r="L1257" i="6"/>
  <c r="M1257" i="6"/>
  <c r="L1495" i="6"/>
  <c r="M1495" i="6"/>
  <c r="M1212" i="6"/>
  <c r="L1212" i="6"/>
  <c r="L1177" i="6"/>
  <c r="M1177" i="6"/>
  <c r="L1116" i="6"/>
  <c r="M1116" i="6"/>
  <c r="L1083" i="6"/>
  <c r="M1083" i="6"/>
  <c r="L1047" i="6"/>
  <c r="M1047" i="6"/>
  <c r="L1520" i="6"/>
  <c r="M1520" i="6"/>
  <c r="L1225" i="6"/>
  <c r="M1225" i="6"/>
  <c r="M1280" i="6"/>
  <c r="L1280" i="6"/>
  <c r="L1024" i="6"/>
  <c r="M1024" i="6"/>
  <c r="L967" i="6"/>
  <c r="M967" i="6"/>
  <c r="L894" i="6"/>
  <c r="M894" i="6"/>
  <c r="L828" i="6"/>
  <c r="M828" i="6"/>
  <c r="L763" i="6"/>
  <c r="M763" i="6"/>
  <c r="L718" i="6"/>
  <c r="M718" i="6"/>
  <c r="L673" i="6"/>
  <c r="M673" i="6"/>
  <c r="L618" i="6"/>
  <c r="M618" i="6"/>
  <c r="L478" i="6"/>
  <c r="M478" i="6"/>
  <c r="L435" i="6"/>
  <c r="M435" i="6"/>
  <c r="M389" i="6"/>
  <c r="L389" i="6"/>
  <c r="M301" i="6"/>
  <c r="L301" i="6"/>
  <c r="M261" i="6"/>
  <c r="L261" i="6"/>
  <c r="L231" i="6"/>
  <c r="M231" i="6"/>
  <c r="L191" i="6"/>
  <c r="M191" i="6"/>
  <c r="L70" i="6"/>
  <c r="M70" i="6"/>
  <c r="L15" i="6"/>
  <c r="M15" i="6"/>
  <c r="L664" i="6"/>
  <c r="M664" i="6"/>
  <c r="L408" i="6"/>
  <c r="M408" i="6"/>
  <c r="J1840" i="6"/>
  <c r="M1840" i="6"/>
  <c r="L1765" i="6"/>
  <c r="M1765" i="6"/>
  <c r="L1713" i="6"/>
  <c r="M1713" i="6"/>
  <c r="M1667" i="6"/>
  <c r="L1667" i="6"/>
  <c r="L1631" i="6"/>
  <c r="M1631" i="6"/>
  <c r="L1601" i="6"/>
  <c r="M1601" i="6"/>
  <c r="L1553" i="6"/>
  <c r="M1553" i="6"/>
  <c r="L1497" i="6"/>
  <c r="M1497" i="6"/>
  <c r="L1465" i="6"/>
  <c r="M1465" i="6"/>
  <c r="L1419" i="6"/>
  <c r="M1419" i="6"/>
  <c r="L1383" i="6"/>
  <c r="M1383" i="6"/>
  <c r="L1353" i="6"/>
  <c r="M1353" i="6"/>
  <c r="L1307" i="6"/>
  <c r="M1307" i="6"/>
  <c r="L1268" i="6"/>
  <c r="M1268" i="6"/>
  <c r="L1148" i="6"/>
  <c r="M1148" i="6"/>
  <c r="L1109" i="6"/>
  <c r="M1109" i="6"/>
  <c r="L986" i="6"/>
  <c r="M986" i="6"/>
  <c r="L897" i="6"/>
  <c r="M897" i="6"/>
  <c r="L1440" i="6"/>
  <c r="M1440" i="6"/>
  <c r="L577" i="6"/>
  <c r="M577" i="6"/>
  <c r="M1208" i="6"/>
  <c r="L1208" i="6"/>
  <c r="L952" i="6"/>
  <c r="M952" i="6"/>
  <c r="L884" i="6"/>
  <c r="M884" i="6"/>
  <c r="M811" i="6"/>
  <c r="L811" i="6"/>
  <c r="L758" i="6"/>
  <c r="M758" i="6"/>
  <c r="L713" i="6"/>
  <c r="M713" i="6"/>
  <c r="L653" i="6"/>
  <c r="M653" i="6"/>
  <c r="L606" i="6"/>
  <c r="M606" i="6"/>
  <c r="L555" i="6"/>
  <c r="M555" i="6"/>
  <c r="L508" i="6"/>
  <c r="M508" i="6"/>
  <c r="L473" i="6"/>
  <c r="M473" i="6"/>
  <c r="L428" i="6"/>
  <c r="M428" i="6"/>
  <c r="L385" i="6"/>
  <c r="M385" i="6"/>
  <c r="L329" i="6"/>
  <c r="M329" i="6"/>
  <c r="L253" i="6"/>
  <c r="M253" i="6"/>
  <c r="L183" i="6"/>
  <c r="M183" i="6"/>
  <c r="M71" i="6"/>
  <c r="L71" i="6"/>
  <c r="L848" i="6"/>
  <c r="M848" i="6"/>
  <c r="L592" i="6"/>
  <c r="M592" i="6"/>
  <c r="M320" i="6"/>
  <c r="L320" i="6"/>
  <c r="L1478" i="6"/>
  <c r="M1478" i="6"/>
  <c r="M1243" i="6"/>
  <c r="L1243" i="6"/>
  <c r="L1776" i="6"/>
  <c r="M1776" i="6"/>
  <c r="M1199" i="6"/>
  <c r="L1199" i="6"/>
  <c r="L1156" i="6"/>
  <c r="M1156" i="6"/>
  <c r="L1130" i="6"/>
  <c r="M1130" i="6"/>
  <c r="L1070" i="6"/>
  <c r="M1070" i="6"/>
  <c r="L972" i="6"/>
  <c r="M972" i="6"/>
  <c r="L878" i="6"/>
  <c r="M878" i="6"/>
  <c r="L779" i="6"/>
  <c r="M779" i="6"/>
  <c r="L564" i="6"/>
  <c r="M564" i="6"/>
  <c r="L294" i="6"/>
  <c r="M294" i="6"/>
  <c r="L217" i="6"/>
  <c r="M217" i="6"/>
  <c r="M840" i="6"/>
  <c r="L840" i="6"/>
  <c r="M1477" i="6"/>
  <c r="L1477" i="6"/>
  <c r="L1286" i="6"/>
  <c r="M1286" i="6"/>
  <c r="L1235" i="6"/>
  <c r="M1235" i="6"/>
  <c r="L1086" i="6"/>
  <c r="M1086" i="6"/>
  <c r="L430" i="6"/>
  <c r="M430" i="6"/>
  <c r="L379" i="6"/>
  <c r="M379" i="6"/>
  <c r="L291" i="6"/>
  <c r="M291" i="6"/>
  <c r="L254" i="6"/>
  <c r="M254" i="6"/>
  <c r="L204" i="6"/>
  <c r="M204" i="6"/>
  <c r="M155" i="6"/>
  <c r="L155" i="6"/>
  <c r="L116" i="6"/>
  <c r="M116" i="6"/>
  <c r="L83" i="6"/>
  <c r="M83" i="6"/>
  <c r="L37" i="6"/>
  <c r="M37" i="6"/>
  <c r="L832" i="6"/>
  <c r="M832" i="6"/>
  <c r="M576" i="6"/>
  <c r="L576" i="6"/>
  <c r="L304" i="6"/>
  <c r="M304" i="6"/>
  <c r="L1540" i="6"/>
  <c r="M1540" i="6"/>
  <c r="M1784" i="6"/>
  <c r="L1784" i="6"/>
  <c r="L518" i="6"/>
  <c r="M518" i="6"/>
  <c r="L475" i="6"/>
  <c r="M475" i="6"/>
  <c r="L439" i="6"/>
  <c r="M439" i="6"/>
  <c r="L394" i="6"/>
  <c r="M394" i="6"/>
  <c r="M343" i="6"/>
  <c r="L343" i="6"/>
  <c r="L189" i="6"/>
  <c r="M189" i="6"/>
  <c r="M178" i="6"/>
  <c r="J178" i="6"/>
  <c r="J106" i="6"/>
  <c r="M106" i="6"/>
  <c r="J98" i="6"/>
  <c r="M98" i="6"/>
  <c r="L89" i="6"/>
  <c r="M89" i="6"/>
  <c r="L17" i="6"/>
  <c r="M17" i="6"/>
  <c r="M73" i="6"/>
  <c r="J73" i="6"/>
  <c r="M122" i="6"/>
  <c r="J122" i="6"/>
  <c r="L24" i="6"/>
  <c r="M24" i="6"/>
  <c r="L105" i="6"/>
  <c r="M105" i="6"/>
  <c r="L97" i="6"/>
  <c r="M97" i="6"/>
  <c r="M90" i="6"/>
  <c r="J90" i="6"/>
  <c r="L9" i="6"/>
  <c r="M9" i="6"/>
  <c r="J66" i="6"/>
  <c r="M66" i="6"/>
  <c r="L177" i="6"/>
  <c r="M177" i="6"/>
  <c r="M18" i="6"/>
  <c r="J18" i="6"/>
  <c r="J10" i="6"/>
  <c r="M10" i="6"/>
  <c r="L168" i="6"/>
  <c r="M168" i="6"/>
  <c r="L121" i="6"/>
  <c r="M121" i="6"/>
  <c r="L41" i="6"/>
  <c r="M41" i="6"/>
  <c r="J34" i="6"/>
  <c r="M34" i="6"/>
  <c r="L25" i="6"/>
  <c r="M25" i="6"/>
  <c r="L145" i="6"/>
  <c r="M145" i="6"/>
  <c r="L137" i="6"/>
  <c r="M137" i="6"/>
  <c r="J58" i="6"/>
  <c r="M58" i="6"/>
  <c r="L113" i="6"/>
  <c r="M113" i="6"/>
  <c r="J42" i="6"/>
  <c r="M42" i="6"/>
  <c r="L153" i="6"/>
  <c r="M153" i="6"/>
  <c r="J26" i="6"/>
  <c r="M26" i="6"/>
  <c r="J146" i="6"/>
  <c r="M146" i="6"/>
  <c r="J138" i="6"/>
  <c r="M138" i="6"/>
  <c r="L129" i="6"/>
  <c r="M129" i="6"/>
  <c r="L57" i="6"/>
  <c r="M57" i="6"/>
  <c r="J114" i="6"/>
  <c r="M114" i="6"/>
  <c r="L161" i="6"/>
  <c r="M161" i="6"/>
  <c r="L33" i="6"/>
  <c r="M33" i="6"/>
  <c r="J154" i="6"/>
  <c r="M154" i="6"/>
  <c r="L81" i="6"/>
  <c r="M81" i="6"/>
  <c r="M130" i="6"/>
  <c r="J130" i="6"/>
  <c r="M186" i="6"/>
  <c r="J186" i="6"/>
  <c r="L49" i="6"/>
  <c r="M49" i="6"/>
  <c r="L169" i="6"/>
  <c r="M169" i="6"/>
  <c r="L16" i="6"/>
  <c r="M16" i="6"/>
  <c r="M8" i="6"/>
  <c r="L8" i="6"/>
  <c r="M160" i="6"/>
  <c r="L160" i="6"/>
  <c r="M50" i="6"/>
  <c r="J50" i="6"/>
  <c r="J170" i="6"/>
  <c r="M170" i="6"/>
  <c r="M162" i="6"/>
  <c r="J162" i="6"/>
  <c r="M82" i="6"/>
  <c r="J82" i="6"/>
  <c r="J74" i="6"/>
  <c r="M74" i="6"/>
  <c r="L65" i="6"/>
  <c r="M65" i="6"/>
  <c r="L185" i="6"/>
  <c r="M185" i="6"/>
  <c r="D34" i="5"/>
  <c r="D35" i="5"/>
  <c r="D36" i="5" s="1"/>
  <c r="D33" i="5"/>
  <c r="D37" i="5" l="1"/>
  <c r="D38" i="5" s="1"/>
  <c r="D39"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997F7B-9FB0-44E2-B635-FE124E486F48}" keepAlive="1" name="Query - Dir" description="Connection to the 'Dir' query in the workbook." type="5" refreshedVersion="0" background="1">
    <dbPr connection="Provider=Microsoft.Mashup.OleDb.1;Data Source=$Workbook$;Location=Dir;Extended Properties=&quot;&quot;" command="SELECT * FROM [Dir]"/>
  </connection>
  <connection id="2" xr16:uid="{4093E6EF-E7D3-4B78-A405-C8BBDD0B19F5}" keepAlive="1" name="Query - full_sim" description="Connection to the 'full_sim' query in the workbook." type="5" refreshedVersion="0" background="1">
    <dbPr connection="Provider=Microsoft.Mashup.OleDb.1;Data Source=$Workbook$;Location=full_sim;Extended Properties=&quot;&quot;" command="SELECT * FROM [full_sim]"/>
  </connection>
  <connection id="3" xr16:uid="{D4CABBE5-4EB1-414C-8B07-F1C09734676E}" keepAlive="1" name="Query - test_data" description="Connection to the 'test_data' query in the workbook." type="5" refreshedVersion="6" background="1" saveData="1">
    <dbPr connection="Provider=Microsoft.Mashup.OleDb.1;Data Source=$Workbook$;Location=test_data;Extended Properties=&quot;&quot;" command="SELECT * FROM [test_data]"/>
  </connection>
</connections>
</file>

<file path=xl/sharedStrings.xml><?xml version="1.0" encoding="utf-8"?>
<sst xmlns="http://schemas.openxmlformats.org/spreadsheetml/2006/main" count="437" uniqueCount="232">
  <si>
    <t>Time Period</t>
  </si>
  <si>
    <t>Day count</t>
  </si>
  <si>
    <t>Long count</t>
  </si>
  <si>
    <t>Short count</t>
  </si>
  <si>
    <t>PnL</t>
  </si>
  <si>
    <t>Ann. Returns</t>
  </si>
  <si>
    <t>Sharpe Ratio</t>
  </si>
  <si>
    <t>Fitness</t>
  </si>
  <si>
    <t>Max Drawdown</t>
  </si>
  <si>
    <t>Daily Turnover</t>
  </si>
  <si>
    <t>Margin</t>
  </si>
  <si>
    <t>Time</t>
  </si>
  <si>
    <t>Price</t>
  </si>
  <si>
    <t>Row Labels</t>
  </si>
  <si>
    <t>Grand Total</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</si>
  <si>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</si>
  <si>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</si>
  <si>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</si>
  <si>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</si>
  <si>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</si>
  <si>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</si>
  <si>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</si>
  <si>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</si>
  <si>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</si>
  <si>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</si>
  <si>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</si>
  <si>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</si>
  <si>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</si>
  <si>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</si>
  <si>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</si>
  <si>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</si>
  <si>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</si>
  <si>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</si>
  <si>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</si>
  <si>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</si>
  <si>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</si>
  <si>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</si>
  <si>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</si>
  <si>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</si>
  <si>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</si>
  <si>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</si>
  <si>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</si>
  <si>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</si>
  <si>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</si>
  <si>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</si>
  <si>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</si>
  <si>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</si>
  <si>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</si>
  <si>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</si>
  <si>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:36</t>
  </si>
  <si>
    <t>:37</t>
  </si>
  <si>
    <t>:38</t>
  </si>
  <si>
    <t>:39</t>
  </si>
  <si>
    <t>:40</t>
  </si>
  <si>
    <t>:41</t>
  </si>
  <si>
    <t>:42</t>
  </si>
  <si>
    <t>:43</t>
  </si>
  <si>
    <t>:44</t>
  </si>
  <si>
    <t>:45</t>
  </si>
  <si>
    <t>:46</t>
  </si>
  <si>
    <t>:47</t>
  </si>
  <si>
    <t>:48</t>
  </si>
  <si>
    <t>:49</t>
  </si>
  <si>
    <t>:50</t>
  </si>
  <si>
    <t>:51</t>
  </si>
  <si>
    <t>:52</t>
  </si>
  <si>
    <t>:53</t>
  </si>
  <si>
    <t>:54</t>
  </si>
  <si>
    <t>:55</t>
  </si>
  <si>
    <t>:56</t>
  </si>
  <si>
    <t>:57</t>
  </si>
  <si>
    <t>:58</t>
  </si>
  <si>
    <t>:59</t>
  </si>
  <si>
    <t>:00</t>
  </si>
  <si>
    <t>:35</t>
  </si>
  <si>
    <t>Sum of Price</t>
  </si>
  <si>
    <t>Directory</t>
  </si>
  <si>
    <t>Long</t>
  </si>
  <si>
    <t>Short</t>
  </si>
  <si>
    <t>Change</t>
  </si>
  <si>
    <t>Time horizon</t>
  </si>
  <si>
    <t>Action Threshold</t>
  </si>
  <si>
    <t>Postion</t>
  </si>
  <si>
    <t>Action</t>
  </si>
  <si>
    <t>Final_Position</t>
  </si>
  <si>
    <t>Period Time</t>
  </si>
  <si>
    <t>Profit</t>
  </si>
  <si>
    <t>Assumption</t>
  </si>
  <si>
    <t>Unit</t>
  </si>
  <si>
    <t>[minute]</t>
  </si>
  <si>
    <t>[%]</t>
  </si>
  <si>
    <t>[month]</t>
  </si>
  <si>
    <t>[day]</t>
  </si>
  <si>
    <t>[#]</t>
  </si>
  <si>
    <t>[point]</t>
  </si>
  <si>
    <t>PnL in VND</t>
  </si>
  <si>
    <t>[VND]</t>
  </si>
  <si>
    <t>Net Profit</t>
  </si>
  <si>
    <t>Trade fee</t>
  </si>
  <si>
    <t>Fee per trade</t>
  </si>
  <si>
    <t>Profit per point</t>
  </si>
  <si>
    <t>Day Profit</t>
  </si>
  <si>
    <t>1-Nov</t>
  </si>
  <si>
    <t>9 AM</t>
  </si>
  <si>
    <t>10 AM</t>
  </si>
  <si>
    <t>11 AM</t>
  </si>
  <si>
    <t>1 PM</t>
  </si>
  <si>
    <t>2 PM</t>
  </si>
  <si>
    <t>4-Nov</t>
  </si>
  <si>
    <t>5-Nov</t>
  </si>
  <si>
    <t>6-Nov</t>
  </si>
  <si>
    <t>7-Nov</t>
  </si>
  <si>
    <t>8-Nov</t>
  </si>
  <si>
    <t>11-Nov</t>
  </si>
  <si>
    <t>12-Nov</t>
  </si>
  <si>
    <t>13-Nov</t>
  </si>
  <si>
    <t>14-Nov</t>
  </si>
  <si>
    <t>15-Nov</t>
  </si>
  <si>
    <t>18-Nov</t>
  </si>
  <si>
    <t>19-Nov</t>
  </si>
  <si>
    <t>20-Nov</t>
  </si>
  <si>
    <t>21-Nov</t>
  </si>
  <si>
    <t>22-Nov</t>
  </si>
  <si>
    <t>25-Nov</t>
  </si>
  <si>
    <t>26-Nov</t>
  </si>
  <si>
    <t>27-Nov</t>
  </si>
  <si>
    <t>28-Nov</t>
  </si>
  <si>
    <t>29-Nov</t>
  </si>
  <si>
    <t>Sum of Long</t>
  </si>
  <si>
    <t>Sum of Short</t>
  </si>
  <si>
    <t>Sum of Profit</t>
  </si>
  <si>
    <t>Sum of Action</t>
  </si>
  <si>
    <t>Profit &amp; Loss</t>
  </si>
  <si>
    <t>Action Threshold sensitivity</t>
  </si>
  <si>
    <t>Trade Strategy</t>
  </si>
  <si>
    <t>Hold in time horizon</t>
  </si>
  <si>
    <t>Average of Price</t>
  </si>
  <si>
    <t>Average of Final_Position</t>
  </si>
  <si>
    <t>Sum of Net Profit</t>
  </si>
  <si>
    <t>Profit(VND)</t>
  </si>
  <si>
    <t>Sum of Profit(VND)</t>
  </si>
  <si>
    <t>Abs Action</t>
  </si>
  <si>
    <t>Sum of Abs Action</t>
  </si>
  <si>
    <t>dataset = pd.read_csv('Dataset.csv')</t>
  </si>
  <si>
    <t>dataset['Time'] =  pd.to_datetime(dataset['Time'], format='%m/%d/%Y %H:%M')</t>
  </si>
  <si>
    <t>dataset = dataset.set_index(['Time'])</t>
  </si>
  <si>
    <t># Create train dataset</t>
  </si>
  <si>
    <t>train_dataset = dataset.loc[:Sim_moment]</t>
  </si>
  <si>
    <t>train_dataset_targets = train_dataset['Target']</t>
  </si>
  <si>
    <t>train_dataset.drop(train_dataset.columns[[0,1,2,6,9,12,13,14,25,26,27,28,32,36]], axis = 1, inplace = True)</t>
  </si>
  <si>
    <t>train_dataset_inputs = train_dataset</t>
  </si>
  <si>
    <t># Create test dataset</t>
  </si>
  <si>
    <t>test_dataset = dataset.loc[Sim_moment:]</t>
  </si>
  <si>
    <t>test_dataset.to_csv('test_data.csv', header=True)</t>
  </si>
  <si>
    <t>test_dataset_targets = test_dataset['Target']</t>
  </si>
  <si>
    <t>test_dataset.drop(test_dataset.columns[[0,1,2,6,9,12,13,14,25,26,27,28,32,36]], axis = 1, inplace = True)</t>
  </si>
  <si>
    <t>test_dataset_inputs = test_dataset</t>
  </si>
  <si>
    <t>input_list = train_dataset_inputs.columns.values</t>
  </si>
  <si>
    <t># Normalized the datasets</t>
  </si>
  <si>
    <t>norm_stats = train_dataset_inputs.describe()</t>
  </si>
  <si>
    <t>norm_stats = norm_stats.transpose()</t>
  </si>
  <si>
    <t>def norm(x):</t>
  </si>
  <si>
    <t xml:space="preserve">  return (x - norm_stats['mean']) / norm_stats['std']</t>
  </si>
  <si>
    <t>normed_train_dataset_inputs = norm(train_dataset_inputs)</t>
  </si>
  <si>
    <t>normed_test_dataset_inputs = norm(test_dataset_inputs)</t>
  </si>
  <si>
    <t># Categorial Targets</t>
  </si>
  <si>
    <t>def categorial(value):</t>
  </si>
  <si>
    <t xml:space="preserve">    categorial_value = list()</t>
  </si>
  <si>
    <t xml:space="preserve">    for x in range(len(value)):</t>
  </si>
  <si>
    <t xml:space="preserve">        position = [0 for _ in range(2)]</t>
  </si>
  <si>
    <t xml:space="preserve">        if value[x] == 1:</t>
  </si>
  <si>
    <t xml:space="preserve">            position[0] = 1</t>
  </si>
  <si>
    <t xml:space="preserve">        elif value[x] == -1:</t>
  </si>
  <si>
    <t xml:space="preserve">            position[1] = 1</t>
  </si>
  <si>
    <t xml:space="preserve">        categorial_value.append(position)</t>
  </si>
  <si>
    <t xml:space="preserve">    return categorial_value</t>
  </si>
  <si>
    <t>train_dataset_targets = categorial(train_dataset_targets)</t>
  </si>
  <si>
    <t>test_dataset_targets = categorial(test_dataset_targets)</t>
  </si>
  <si>
    <t># Convert to tensor</t>
  </si>
  <si>
    <t>train_and_validation_data = (</t>
  </si>
  <si>
    <t xml:space="preserve">    tf.data.Dataset.from_tensor_slices(</t>
  </si>
  <si>
    <t xml:space="preserve">        (</t>
  </si>
  <si>
    <t xml:space="preserve">            tf.cast(normed_train_dataset_inputs[input_list].values, tf.float32),</t>
  </si>
  <si>
    <t xml:space="preserve">            tf.cast(train_dataset_targets, tf.float32)</t>
  </si>
  <si>
    <t xml:space="preserve">        )</t>
  </si>
  <si>
    <t xml:space="preserve">    )</t>
  </si>
  <si>
    <t>)</t>
  </si>
  <si>
    <t>num_validation_samples = int(0.1 * train_dataset_inputs.shape[0])</t>
  </si>
  <si>
    <t>validation_data = train_and_validation_data.take(num_validation_samples)</t>
  </si>
  <si>
    <t>train_data = train_and_validation_data.skip(num_validation_samples)</t>
  </si>
  <si>
    <t>BATCH_SIZE = 300</t>
  </si>
  <si>
    <t>train_data = train_data.batch(BATCH_SIZE)</t>
  </si>
  <si>
    <t>validation_data = validation_data.batch(num_validation_samples)</t>
  </si>
  <si>
    <t>validation_inputs, validation_targets = next(iter(validation_data))</t>
  </si>
  <si>
    <t>test_data = (</t>
  </si>
  <si>
    <t xml:space="preserve">            tf.cast(normed_test_dataset_inputs[input_list].values, tf.float32),</t>
  </si>
  <si>
    <t xml:space="preserve">            tf.cast(test_dataset_targets, tf.float32)</t>
  </si>
  <si>
    <t>num_test_samples = test_dataset_inputs.shape[0]</t>
  </si>
  <si>
    <t>test_data = test_data.batch(num_test_samples)</t>
  </si>
  <si>
    <t>import pandas as pd</t>
  </si>
  <si>
    <t xml:space="preserve">import numpy as np </t>
  </si>
  <si>
    <t>import datetime</t>
  </si>
  <si>
    <t>import tensorflow as tf</t>
  </si>
  <si>
    <t>import matplotlib.pyplot as plt</t>
  </si>
  <si>
    <t>from tensorflow import keras</t>
  </si>
  <si>
    <t>from tensorflow.keras import layers</t>
  </si>
  <si>
    <t>Sim_moment = '2019-11-01 00:00:00'</t>
  </si>
  <si>
    <t>output_size = 2</t>
  </si>
  <si>
    <t>hidden_layer_size = 100</t>
  </si>
  <si>
    <t>model = tf.keras.Sequential([</t>
  </si>
  <si>
    <t xml:space="preserve">    tf.keras.layers.Dense(hidden_layer_size, activation='relu'),</t>
  </si>
  <si>
    <t xml:space="preserve">    tf.keras.layers.Dropout(0.5),</t>
  </si>
  <si>
    <t xml:space="preserve">    tf.keras.layers.Dense(output_size, activation='softmax') # output layer</t>
  </si>
  <si>
    <t>])</t>
  </si>
  <si>
    <t>model.compile(optimizer='adam', loss='categorical_crossentropy', metrics=['accuracy'])</t>
  </si>
  <si>
    <t>MAX_EPOCHS = 1000</t>
  </si>
  <si>
    <t>EARLY_STOPPING = tf.keras.callbacks.EarlyStopping()</t>
  </si>
  <si>
    <t>for i in range(10):</t>
  </si>
  <si>
    <t xml:space="preserve">    history = model.fit(train_data, epochs=MAX_EPOCHS, </t>
  </si>
  <si>
    <t xml:space="preserve">              callbacks = [EARLY_STOPPING],</t>
  </si>
  <si>
    <t xml:space="preserve">              validation_data=(validation_inputs, validation_targets), verbose =0)</t>
  </si>
  <si>
    <t xml:space="preserve">    model.evaluate(test_data)</t>
  </si>
  <si>
    <t>model.evaluate(test_data)</t>
  </si>
  <si>
    <t>print(model.predict(test_data))</t>
  </si>
  <si>
    <t>np.savetxt('sim.csv',model.predict(test_data),delimiter=",")</t>
  </si>
  <si>
    <t>OS_test = pd.read_csv('test_data.csv')</t>
  </si>
  <si>
    <t>OS_test['Time'] =  pd.to_datetime(OS_test['Time'], format='%m/%d/%Y %H:%M')</t>
  </si>
  <si>
    <t>OS_test = OS_test.set_index(['Time'])</t>
  </si>
  <si>
    <t>OS_test.drop(OS_test.columns[[0,1,2,6,9,12,13,14,25,26,27,28,32]], axis = 1, inplace = True)</t>
  </si>
  <si>
    <t>normed_OS_test = norm(OS_test)</t>
  </si>
  <si>
    <t>np.savetxt('full_sim.csv',model.predict(normed_OS_test),delimiter=",")</t>
  </si>
  <si>
    <t>model.predict(normed_OS_test)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</si>
</sst>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0.0"/>
    <numFmt numFmtId="165" formatCode="_(* #,##0_);_(* \(#,##0\);_(* &quot;   -&quot;?_);_(@_)"/>
    <numFmt numFmtId="166" formatCode="_(* #,##0%;_(* \(#,##0\)%;_(* &quot;   -&quot;?_)"/>
  </numFmts>
  <fonts count="7" x14ac:knownFonts="1">
    <font>
      <sz val="11"/>
      <color theme="1"/>
      <name val="Calibri"/>
      <family val="2"/>
      <scheme val="minor"/>
    </font>
    <font>
      <b/>
      <sz val="11"/>
      <color theme="3"/>
      <name val="Segoe UI"/>
      <family val="2"/>
    </font>
    <font>
      <i/>
      <sz val="11"/>
      <color rgb="FF7F7F7F"/>
      <name val="Segoe UI"/>
      <family val="2"/>
    </font>
    <font>
      <sz val="10"/>
      <color theme="1"/>
      <name val="Calibri"/>
      <family val="2"/>
      <scheme val="minor"/>
    </font>
    <font>
      <i/>
      <sz val="10"/>
      <color rgb="FF7F7F7F"/>
      <name val="Segoe UI"/>
      <family val="2"/>
    </font>
    <font>
      <sz val="11"/>
      <color indexed="12"/>
      <name val="Calibri"/>
      <family val="2"/>
      <scheme val="minor"/>
    </font>
    <font>
      <sz val="10"/>
      <color theme="1"/>
      <name val="Arial Unicode MS"/>
      <family val="2"/>
    </font>
  </fonts>
  <fills count="4">
    <fill>
      <patternFill patternType="none"/>
    </fill>
    <fill>
      <patternFill patternType="gray125"/>
    </fill>
    <fill>
      <patternFill patternType="solid">
        <fgColor theme="7" tint="0.39997558519241921"/>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38">
    <xf numFmtId="0" fontId="0" fillId="0" borderId="0" xfId="0"/>
    <xf numFmtId="0" fontId="0" fillId="0" borderId="1" xfId="0" applyBorder="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2" fontId="0" fillId="0" borderId="0" xfId="0" applyNumberFormat="1" applyAlignment="1">
      <alignment horizontal="left" indent="2"/>
    </xf>
    <xf numFmtId="0" fontId="0" fillId="0" borderId="0" xfId="0" applyNumberFormat="1"/>
    <xf numFmtId="0" fontId="1" fillId="0" borderId="0" xfId="1"/>
    <xf numFmtId="0" fontId="0" fillId="0" borderId="0" xfId="0" applyBorder="1"/>
    <xf numFmtId="0" fontId="0" fillId="0" borderId="0" xfId="0" applyFill="1" applyBorder="1"/>
    <xf numFmtId="0" fontId="3" fillId="0" borderId="0" xfId="0" applyFont="1" applyAlignment="1">
      <alignment horizontal="center"/>
    </xf>
    <xf numFmtId="0" fontId="4" fillId="0" borderId="0" xfId="2" applyFont="1" applyAlignment="1">
      <alignment horizontal="center"/>
    </xf>
    <xf numFmtId="165" fontId="0" fillId="0" borderId="1" xfId="0" applyNumberFormat="1" applyBorder="1"/>
    <xf numFmtId="0" fontId="5" fillId="0" borderId="1" xfId="0" applyFont="1" applyBorder="1"/>
    <xf numFmtId="17" fontId="5" fillId="0" borderId="1" xfId="0" applyNumberFormat="1" applyFont="1" applyBorder="1"/>
    <xf numFmtId="165" fontId="5" fillId="0" borderId="1" xfId="0" applyNumberFormat="1" applyFont="1" applyBorder="1"/>
    <xf numFmtId="166" fontId="5" fillId="0" borderId="1" xfId="0" applyNumberFormat="1" applyFont="1" applyBorder="1"/>
    <xf numFmtId="166" fontId="5" fillId="0" borderId="0" xfId="0" applyNumberFormat="1" applyFont="1"/>
    <xf numFmtId="0" fontId="4" fillId="0" borderId="1" xfId="2" applyFont="1" applyBorder="1" applyAlignment="1">
      <alignment horizontal="center"/>
    </xf>
    <xf numFmtId="164" fontId="3" fillId="0" borderId="1" xfId="0" applyNumberFormat="1" applyFont="1" applyBorder="1" applyAlignment="1">
      <alignment horizontal="center"/>
    </xf>
    <xf numFmtId="0" fontId="3" fillId="0" borderId="1" xfId="0" applyFont="1" applyBorder="1" applyAlignment="1">
      <alignment horizontal="center"/>
    </xf>
    <xf numFmtId="165" fontId="0" fillId="2" borderId="1" xfId="0" applyNumberFormat="1" applyFill="1" applyBorder="1"/>
    <xf numFmtId="0" fontId="0" fillId="0" borderId="0" xfId="0" applyAlignment="1">
      <alignment horizontal="centerContinuous"/>
    </xf>
    <xf numFmtId="0" fontId="3" fillId="0" borderId="0" xfId="0" applyFont="1" applyAlignment="1">
      <alignment horizontal="centerContinuous"/>
    </xf>
    <xf numFmtId="0" fontId="1" fillId="0" borderId="0" xfId="1" applyAlignment="1">
      <alignment horizontal="centerContinuous"/>
    </xf>
    <xf numFmtId="0" fontId="1" fillId="0" borderId="2" xfId="1" applyBorder="1" applyAlignment="1">
      <alignment horizontal="centerContinuous"/>
    </xf>
    <xf numFmtId="0" fontId="3" fillId="0" borderId="3" xfId="0"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0" fillId="3" borderId="0" xfId="0" applyFill="1"/>
    <xf numFmtId="166" fontId="5" fillId="3" borderId="0" xfId="0" applyNumberFormat="1" applyFont="1" applyFill="1"/>
    <xf numFmtId="165" fontId="0" fillId="0" borderId="0" xfId="0" applyNumberFormat="1"/>
    <xf numFmtId="43" fontId="0" fillId="0" borderId="0" xfId="0" applyNumberFormat="1"/>
    <xf numFmtId="41" fontId="0" fillId="0" borderId="0" xfId="0" applyNumberFormat="1"/>
    <xf numFmtId="0" fontId="0" fillId="0" borderId="1" xfId="0" applyFill="1" applyBorder="1"/>
    <xf numFmtId="0" fontId="0" fillId="0" borderId="0" xfId="0" applyAlignment="1">
      <alignment wrapText="1"/>
    </xf>
    <xf numFmtId="0" fontId="6" fillId="0" borderId="0" xfId="0" applyFont="1" applyAlignment="1">
      <alignment vertical="center"/>
    </xf>
  </cellXfs>
  <cellStyles count="3">
    <cellStyle name="Explanatory Text" xfId="2" builtinId="53"/>
    <cellStyle name="Heading 4" xfId="1" builtinId="19"/>
    <cellStyle name="Normal" xfId="0" builtinId="0"/>
  </cellStyles>
  <dxfs count="10">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[simulation.xlsx]Summary!PivotTable1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1"/>
          <c:order val="1"/>
          <c:tx>
            <c:strRef>
              <c:f>Summary!$AI$2</c:f>
              <c:strCache>
                <c:ptCount val="1"/>
                <c:pt idx="0">
                  <c:v>Sum of Long</c:v>
                </c:pt>
              </c:strCache>
            </c:strRef>
          </c:tx>
          <c:spPr>
            <a:solidFill>
              <a:schemeClr val="accent2"/>
            </a:solidFill>
            <a:ln w="25400">
              <a:noFill/>
            </a:ln>
            <a:effectLst/>
          </c:spPr>
          <c:cat>
            <c:multiLvlStrRef>
              <c:f>Summary!$AG$3:$AG$248</c:f>
              <c:multiLvlStrCache>
                <c:ptCount val="240"/>
                <c:lvl>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:00</c:v>
                  </c:pt>
                  <c:pt idx="60">
                    <c:v>:01</c:v>
                  </c:pt>
                  <c:pt idx="61">
                    <c:v>:02</c:v>
                  </c:pt>
                  <c:pt idx="62">
                    <c:v>:03</c:v>
                  </c:pt>
                  <c:pt idx="63">
                    <c:v>:04</c:v>
                  </c:pt>
                  <c:pt idx="64">
                    <c:v>:05</c:v>
                  </c:pt>
                  <c:pt idx="65">
                    <c:v>:06</c:v>
                  </c:pt>
                  <c:pt idx="66">
                    <c:v>:07</c:v>
                  </c:pt>
                  <c:pt idx="67">
                    <c:v>:08</c:v>
                  </c:pt>
                  <c:pt idx="68">
                    <c:v>:09</c:v>
                  </c:pt>
                  <c:pt idx="69">
                    <c:v>:10</c:v>
                  </c:pt>
                  <c:pt idx="70">
                    <c:v>:11</c:v>
                  </c:pt>
                  <c:pt idx="71">
                    <c:v>:12</c:v>
                  </c:pt>
                  <c:pt idx="72">
                    <c:v>:13</c:v>
                  </c:pt>
                  <c:pt idx="73">
                    <c:v>:14</c:v>
                  </c:pt>
                  <c:pt idx="74">
                    <c:v>:15</c:v>
                  </c:pt>
                  <c:pt idx="75">
                    <c:v>:16</c:v>
                  </c:pt>
                  <c:pt idx="76">
                    <c:v>:17</c:v>
                  </c:pt>
                  <c:pt idx="77">
                    <c:v>:18</c:v>
                  </c:pt>
                  <c:pt idx="78">
                    <c:v>:19</c:v>
                  </c:pt>
                  <c:pt idx="79">
                    <c:v>:20</c:v>
                  </c:pt>
                  <c:pt idx="80">
                    <c:v>:21</c:v>
                  </c:pt>
                  <c:pt idx="81">
                    <c:v>:22</c:v>
                  </c:pt>
                  <c:pt idx="82">
                    <c:v>:23</c:v>
                  </c:pt>
                  <c:pt idx="83">
                    <c:v>:24</c:v>
                  </c:pt>
                  <c:pt idx="84">
                    <c:v>:25</c:v>
                  </c:pt>
                  <c:pt idx="85">
                    <c:v>:26</c:v>
                  </c:pt>
                  <c:pt idx="86">
                    <c:v>:27</c:v>
                  </c:pt>
                  <c:pt idx="87">
                    <c:v>:28</c:v>
                  </c:pt>
                  <c:pt idx="88">
                    <c:v>:29</c:v>
                  </c:pt>
                  <c:pt idx="89">
                    <c:v>:30</c:v>
                  </c:pt>
                  <c:pt idx="90">
                    <c:v>:32</c:v>
                  </c:pt>
                  <c:pt idx="91">
                    <c:v>:33</c:v>
                  </c:pt>
                  <c:pt idx="92">
                    <c:v>:34</c:v>
                  </c:pt>
                  <c:pt idx="93">
                    <c:v>:35</c:v>
                  </c:pt>
                  <c:pt idx="94">
                    <c:v>:36</c:v>
                  </c:pt>
                  <c:pt idx="95">
                    <c:v>:37</c:v>
                  </c:pt>
                  <c:pt idx="96">
                    <c:v>:38</c:v>
                  </c:pt>
                  <c:pt idx="97">
                    <c:v>:39</c:v>
                  </c:pt>
                  <c:pt idx="98">
                    <c:v>:40</c:v>
                  </c:pt>
                  <c:pt idx="99">
                    <c:v>:41</c:v>
                  </c:pt>
                  <c:pt idx="100">
                    <c:v>:42</c:v>
                  </c:pt>
                  <c:pt idx="101">
                    <c:v>:43</c:v>
                  </c:pt>
                  <c:pt idx="102">
                    <c:v>:44</c:v>
                  </c:pt>
                  <c:pt idx="103">
                    <c:v>:45</c:v>
                  </c:pt>
                  <c:pt idx="104">
                    <c:v>:46</c:v>
                  </c:pt>
                  <c:pt idx="105">
                    <c:v>:47</c:v>
                  </c:pt>
                  <c:pt idx="106">
                    <c:v>:48</c:v>
                  </c:pt>
                  <c:pt idx="107">
                    <c:v>:49</c:v>
                  </c:pt>
                  <c:pt idx="108">
                    <c:v>:50</c:v>
                  </c:pt>
                  <c:pt idx="109">
                    <c:v>:51</c:v>
                  </c:pt>
                  <c:pt idx="110">
                    <c:v>:52</c:v>
                  </c:pt>
                  <c:pt idx="111">
                    <c:v>:53</c:v>
                  </c:pt>
                  <c:pt idx="112">
                    <c:v>:54</c:v>
                  </c:pt>
                  <c:pt idx="113">
                    <c:v>:55</c:v>
                  </c:pt>
                  <c:pt idx="114">
                    <c:v>:56</c:v>
                  </c:pt>
                  <c:pt idx="115">
                    <c:v>:57</c:v>
                  </c:pt>
                  <c:pt idx="116">
                    <c:v>:58</c:v>
                  </c:pt>
                  <c:pt idx="117">
                    <c:v>:59</c:v>
                  </c:pt>
                  <c:pt idx="118">
                    <c:v>:00</c:v>
                  </c:pt>
                  <c:pt idx="119">
                    <c:v>:01</c:v>
                  </c:pt>
                  <c:pt idx="120">
                    <c:v>:02</c:v>
                  </c:pt>
                  <c:pt idx="121">
                    <c:v>:03</c:v>
                  </c:pt>
                  <c:pt idx="122">
                    <c:v>:04</c:v>
                  </c:pt>
                  <c:pt idx="123">
                    <c:v>:05</c:v>
                  </c:pt>
                  <c:pt idx="124">
                    <c:v>:06</c:v>
                  </c:pt>
                  <c:pt idx="125">
                    <c:v>:07</c:v>
                  </c:pt>
                  <c:pt idx="126">
                    <c:v>:08</c:v>
                  </c:pt>
                  <c:pt idx="127">
                    <c:v>:09</c:v>
                  </c:pt>
                  <c:pt idx="128">
                    <c:v>:10</c:v>
                  </c:pt>
                  <c:pt idx="129">
                    <c:v>:11</c:v>
                  </c:pt>
                  <c:pt idx="130">
                    <c:v>:12</c:v>
                  </c:pt>
                  <c:pt idx="131">
                    <c:v>:13</c:v>
                  </c:pt>
                  <c:pt idx="132">
                    <c:v>:14</c:v>
                  </c:pt>
                  <c:pt idx="133">
                    <c:v>:15</c:v>
                  </c:pt>
                  <c:pt idx="134">
                    <c:v>:16</c:v>
                  </c:pt>
                  <c:pt idx="135">
                    <c:v>:17</c:v>
                  </c:pt>
                  <c:pt idx="136">
                    <c:v>:18</c:v>
                  </c:pt>
                  <c:pt idx="137">
                    <c:v>:19</c:v>
                  </c:pt>
                  <c:pt idx="138">
                    <c:v>:20</c:v>
                  </c:pt>
                  <c:pt idx="139">
                    <c:v>:21</c:v>
                  </c:pt>
                  <c:pt idx="140">
                    <c:v>:22</c:v>
                  </c:pt>
                  <c:pt idx="141">
                    <c:v>:23</c:v>
                  </c:pt>
                  <c:pt idx="142">
                    <c:v>:24</c:v>
                  </c:pt>
                  <c:pt idx="143">
                    <c:v>:25</c:v>
                  </c:pt>
                  <c:pt idx="144">
                    <c:v>:26</c:v>
                  </c:pt>
                  <c:pt idx="145">
                    <c:v>:27</c:v>
                  </c:pt>
                  <c:pt idx="146">
                    <c:v>:28</c:v>
                  </c:pt>
                  <c:pt idx="147">
                    <c:v>:29</c:v>
                  </c:pt>
                  <c:pt idx="148">
                    <c:v>:30</c:v>
                  </c:pt>
                  <c:pt idx="149">
                    <c:v>:00</c:v>
                  </c:pt>
                  <c:pt idx="150">
                    <c:v>:01</c:v>
                  </c:pt>
                  <c:pt idx="151">
                    <c:v>:02</c:v>
                  </c:pt>
                  <c:pt idx="152">
                    <c:v>:03</c:v>
                  </c:pt>
                  <c:pt idx="153">
                    <c:v>:04</c:v>
                  </c:pt>
                  <c:pt idx="154">
                    <c:v>:05</c:v>
                  </c:pt>
                  <c:pt idx="155">
                    <c:v>:06</c:v>
                  </c:pt>
                  <c:pt idx="156">
                    <c:v>:07</c:v>
                  </c:pt>
                  <c:pt idx="157">
                    <c:v>:08</c:v>
                  </c:pt>
                  <c:pt idx="158">
                    <c:v>:09</c:v>
                  </c:pt>
                  <c:pt idx="159">
                    <c:v>:10</c:v>
                  </c:pt>
                  <c:pt idx="160">
                    <c:v>:11</c:v>
                  </c:pt>
                  <c:pt idx="161">
                    <c:v>:12</c:v>
                  </c:pt>
                  <c:pt idx="162">
                    <c:v>:13</c:v>
                  </c:pt>
                  <c:pt idx="163">
                    <c:v>:14</c:v>
                  </c:pt>
                  <c:pt idx="164">
                    <c:v>:15</c:v>
                  </c:pt>
                  <c:pt idx="165">
                    <c:v>:16</c:v>
                  </c:pt>
                  <c:pt idx="166">
                    <c:v>:17</c:v>
                  </c:pt>
                  <c:pt idx="167">
                    <c:v>:18</c:v>
                  </c:pt>
                  <c:pt idx="168">
                    <c:v>:19</c:v>
                  </c:pt>
                  <c:pt idx="169">
                    <c:v>:20</c:v>
                  </c:pt>
                  <c:pt idx="170">
                    <c:v>:21</c:v>
                  </c:pt>
                  <c:pt idx="171">
                    <c:v>:22</c:v>
                  </c:pt>
                  <c:pt idx="172">
                    <c:v>:23</c:v>
                  </c:pt>
                  <c:pt idx="173">
                    <c:v>:24</c:v>
                  </c:pt>
                  <c:pt idx="174">
                    <c:v>:25</c:v>
                  </c:pt>
                  <c:pt idx="175">
                    <c:v>:26</c:v>
                  </c:pt>
                  <c:pt idx="176">
                    <c:v>:27</c:v>
                  </c:pt>
                  <c:pt idx="177">
                    <c:v>:28</c:v>
                  </c:pt>
                  <c:pt idx="178">
                    <c:v>:29</c:v>
                  </c:pt>
                  <c:pt idx="179">
                    <c:v>:30</c:v>
                  </c:pt>
                  <c:pt idx="180">
                    <c:v>:31</c:v>
                  </c:pt>
                  <c:pt idx="181">
                    <c:v>:32</c:v>
                  </c:pt>
                  <c:pt idx="182">
                    <c:v>:33</c:v>
                  </c:pt>
                  <c:pt idx="183">
                    <c:v>:34</c:v>
                  </c:pt>
                  <c:pt idx="184">
                    <c:v>:35</c:v>
                  </c:pt>
                  <c:pt idx="185">
                    <c:v>:36</c:v>
                  </c:pt>
                  <c:pt idx="186">
                    <c:v>:37</c:v>
                  </c:pt>
                  <c:pt idx="187">
                    <c:v>:38</c:v>
                  </c:pt>
                  <c:pt idx="188">
                    <c:v>:39</c:v>
                  </c:pt>
                  <c:pt idx="189">
                    <c:v>:40</c:v>
                  </c:pt>
                  <c:pt idx="190">
                    <c:v>:41</c:v>
                  </c:pt>
                  <c:pt idx="191">
                    <c:v>:42</c:v>
                  </c:pt>
                  <c:pt idx="192">
                    <c:v>:43</c:v>
                  </c:pt>
                  <c:pt idx="193">
                    <c:v>:44</c:v>
                  </c:pt>
                  <c:pt idx="194">
                    <c:v>:45</c:v>
                  </c:pt>
                  <c:pt idx="195">
                    <c:v>:46</c:v>
                  </c:pt>
                  <c:pt idx="196">
                    <c:v>:47</c:v>
                  </c:pt>
                  <c:pt idx="197">
                    <c:v>:48</c:v>
                  </c:pt>
                  <c:pt idx="198">
                    <c:v>:49</c:v>
                  </c:pt>
                  <c:pt idx="199">
                    <c:v>:50</c:v>
                  </c:pt>
                  <c:pt idx="200">
                    <c:v>:51</c:v>
                  </c:pt>
                  <c:pt idx="201">
                    <c:v>:52</c:v>
                  </c:pt>
                  <c:pt idx="202">
                    <c:v>:53</c:v>
                  </c:pt>
                  <c:pt idx="203">
                    <c:v>:54</c:v>
                  </c:pt>
                  <c:pt idx="204">
                    <c:v>:55</c:v>
                  </c:pt>
                  <c:pt idx="205">
                    <c:v>:56</c:v>
                  </c:pt>
                  <c:pt idx="206">
                    <c:v>:57</c:v>
                  </c:pt>
                  <c:pt idx="207">
                    <c:v>:58</c:v>
                  </c:pt>
                  <c:pt idx="208">
                    <c:v>:59</c:v>
                  </c:pt>
                  <c:pt idx="209">
                    <c:v>:00</c:v>
                  </c:pt>
                  <c:pt idx="210">
                    <c:v>:01</c:v>
                  </c:pt>
                  <c:pt idx="211">
                    <c:v>:02</c:v>
                  </c:pt>
                  <c:pt idx="212">
                    <c:v>:03</c:v>
                  </c:pt>
                  <c:pt idx="213">
                    <c:v>:04</c:v>
                  </c:pt>
                  <c:pt idx="214">
                    <c:v>:05</c:v>
                  </c:pt>
                  <c:pt idx="215">
                    <c:v>:06</c:v>
                  </c:pt>
                  <c:pt idx="216">
                    <c:v>:07</c:v>
                  </c:pt>
                  <c:pt idx="217">
                    <c:v>:08</c:v>
                  </c:pt>
                  <c:pt idx="218">
                    <c:v>:09</c:v>
                  </c:pt>
                  <c:pt idx="219">
                    <c:v>:10</c:v>
                  </c:pt>
                  <c:pt idx="220">
                    <c:v>:11</c:v>
                  </c:pt>
                  <c:pt idx="221">
                    <c:v>:12</c:v>
                  </c:pt>
                  <c:pt idx="222">
                    <c:v>:13</c:v>
                  </c:pt>
                  <c:pt idx="223">
                    <c:v>:14</c:v>
                  </c:pt>
                  <c:pt idx="224">
                    <c:v>:15</c:v>
                  </c:pt>
                  <c:pt idx="225">
                    <c:v>:16</c:v>
                  </c:pt>
                  <c:pt idx="226">
                    <c:v>:17</c:v>
                  </c:pt>
                  <c:pt idx="227">
                    <c:v>:18</c:v>
                  </c:pt>
                  <c:pt idx="228">
                    <c:v>:19</c:v>
                  </c:pt>
                  <c:pt idx="229">
                    <c:v>:20</c:v>
                  </c:pt>
                  <c:pt idx="230">
                    <c:v>:21</c:v>
                  </c:pt>
                  <c:pt idx="231">
                    <c:v>:22</c:v>
                  </c:pt>
                  <c:pt idx="232">
                    <c:v>:23</c:v>
                  </c:pt>
                  <c:pt idx="233">
                    <c:v>:24</c:v>
                  </c:pt>
                  <c:pt idx="234">
                    <c:v>:25</c:v>
                  </c:pt>
                  <c:pt idx="235">
                    <c:v>:26</c:v>
                  </c:pt>
                  <c:pt idx="236">
                    <c:v>:27</c:v>
                  </c:pt>
                  <c:pt idx="237">
                    <c:v>:28</c:v>
                  </c:pt>
                  <c:pt idx="238">
                    <c:v>:29</c:v>
                  </c:pt>
                  <c:pt idx="239">
                    <c:v>:30</c:v>
                  </c:pt>
                </c:lvl>
                <c:lvl>
                  <c:pt idx="0">
                    <c:v>9 AM</c:v>
                  </c:pt>
                  <c:pt idx="59">
                    <c:v>10 AM</c:v>
                  </c:pt>
                  <c:pt idx="118">
                    <c:v>11 AM</c:v>
                  </c:pt>
                  <c:pt idx="149">
                    <c:v>1 PM</c:v>
                  </c:pt>
                  <c:pt idx="209">
                    <c:v>2 PM</c:v>
                  </c:pt>
                </c:lvl>
                <c:lvl>
                  <c:pt idx="0">
                    <c:v>21-Nov</c:v>
                  </c:pt>
                </c:lvl>
              </c:multiLvlStrCache>
            </c:multiLvlStrRef>
          </c:cat>
          <c:val>
            <c:numRef>
              <c:f>Summary!$AI$3:$AI$248</c:f>
              <c:numCache>
                <c:formatCode>General</c:formatCode>
                <c:ptCount val="240"/>
                <c:pt idx="0">
                  <c:v>0.54173934459686279</c:v>
                </c:pt>
                <c:pt idx="1">
                  <c:v>0.50938677787780762</c:v>
                </c:pt>
                <c:pt idx="2">
                  <c:v>0.49829393625259399</c:v>
                </c:pt>
                <c:pt idx="3">
                  <c:v>0.49552524089813232</c:v>
                </c:pt>
                <c:pt idx="4">
                  <c:v>0.50800776481628418</c:v>
                </c:pt>
                <c:pt idx="5">
                  <c:v>0.51873528957366943</c:v>
                </c:pt>
                <c:pt idx="6">
                  <c:v>0.51776748895645142</c:v>
                </c:pt>
                <c:pt idx="7">
                  <c:v>0.51286786794662476</c:v>
                </c:pt>
                <c:pt idx="8">
                  <c:v>0.5306854248046875</c:v>
                </c:pt>
                <c:pt idx="9">
                  <c:v>0.49959909915924072</c:v>
                </c:pt>
                <c:pt idx="10">
                  <c:v>0.49310818314552307</c:v>
                </c:pt>
                <c:pt idx="11">
                  <c:v>0.49849480390548706</c:v>
                </c:pt>
                <c:pt idx="12">
                  <c:v>0.48488900065422058</c:v>
                </c:pt>
                <c:pt idx="13">
                  <c:v>0.5096275806427002</c:v>
                </c:pt>
                <c:pt idx="14">
                  <c:v>0.50657302141189575</c:v>
                </c:pt>
                <c:pt idx="15">
                  <c:v>0.48408547043800354</c:v>
                </c:pt>
                <c:pt idx="16">
                  <c:v>0.49843278527259827</c:v>
                </c:pt>
                <c:pt idx="17">
                  <c:v>0.46226641535758972</c:v>
                </c:pt>
                <c:pt idx="18">
                  <c:v>0.46414193511009216</c:v>
                </c:pt>
                <c:pt idx="19">
                  <c:v>0.50256204605102539</c:v>
                </c:pt>
                <c:pt idx="20">
                  <c:v>0.50828313827514648</c:v>
                </c:pt>
                <c:pt idx="21">
                  <c:v>0.5331043004989624</c:v>
                </c:pt>
                <c:pt idx="22">
                  <c:v>0.51917266845703125</c:v>
                </c:pt>
                <c:pt idx="23">
                  <c:v>0.52725857496261597</c:v>
                </c:pt>
                <c:pt idx="24">
                  <c:v>0.50385010242462158</c:v>
                </c:pt>
                <c:pt idx="25">
                  <c:v>0.52117353677749634</c:v>
                </c:pt>
                <c:pt idx="26">
                  <c:v>0.51774579286575317</c:v>
                </c:pt>
                <c:pt idx="27">
                  <c:v>0.52724552154541016</c:v>
                </c:pt>
                <c:pt idx="28">
                  <c:v>0.5289386510848999</c:v>
                </c:pt>
                <c:pt idx="29">
                  <c:v>0.52325499057769775</c:v>
                </c:pt>
                <c:pt idx="30">
                  <c:v>0.50981789827346802</c:v>
                </c:pt>
                <c:pt idx="31">
                  <c:v>0.51716423034667969</c:v>
                </c:pt>
                <c:pt idx="32">
                  <c:v>0.50978165864944458</c:v>
                </c:pt>
                <c:pt idx="33">
                  <c:v>0.48466110229492188</c:v>
                </c:pt>
                <c:pt idx="34">
                  <c:v>0.48365530371665955</c:v>
                </c:pt>
                <c:pt idx="35">
                  <c:v>0.49316930770874023</c:v>
                </c:pt>
                <c:pt idx="36">
                  <c:v>0.4466845691204071</c:v>
                </c:pt>
                <c:pt idx="37">
                  <c:v>0.43796277046203613</c:v>
                </c:pt>
                <c:pt idx="38">
                  <c:v>0.44159671664237976</c:v>
                </c:pt>
                <c:pt idx="39">
                  <c:v>0.43391594290733337</c:v>
                </c:pt>
                <c:pt idx="40">
                  <c:v>0.44527220726013184</c:v>
                </c:pt>
                <c:pt idx="41">
                  <c:v>0.43727770447731018</c:v>
                </c:pt>
                <c:pt idx="42">
                  <c:v>0.41636765003204346</c:v>
                </c:pt>
                <c:pt idx="43">
                  <c:v>0.4152911901473999</c:v>
                </c:pt>
                <c:pt idx="44">
                  <c:v>0.38683578372001648</c:v>
                </c:pt>
                <c:pt idx="45">
                  <c:v>0.40027585625648499</c:v>
                </c:pt>
                <c:pt idx="46">
                  <c:v>0.40361526608467102</c:v>
                </c:pt>
                <c:pt idx="47">
                  <c:v>0.34674608707427979</c:v>
                </c:pt>
                <c:pt idx="48">
                  <c:v>0.37989959120750427</c:v>
                </c:pt>
                <c:pt idx="49">
                  <c:v>0.38686510920524597</c:v>
                </c:pt>
                <c:pt idx="50">
                  <c:v>0.39358627796173096</c:v>
                </c:pt>
                <c:pt idx="51">
                  <c:v>0.38912871479988098</c:v>
                </c:pt>
                <c:pt idx="52">
                  <c:v>0.3812757134437561</c:v>
                </c:pt>
                <c:pt idx="53">
                  <c:v>0.40077972412109375</c:v>
                </c:pt>
                <c:pt idx="54">
                  <c:v>0.38829395174980164</c:v>
                </c:pt>
                <c:pt idx="55">
                  <c:v>0.38586291670799255</c:v>
                </c:pt>
                <c:pt idx="56">
                  <c:v>0.38443082571029663</c:v>
                </c:pt>
                <c:pt idx="57">
                  <c:v>0.39275467395782471</c:v>
                </c:pt>
                <c:pt idx="58">
                  <c:v>0.38825246691703796</c:v>
                </c:pt>
                <c:pt idx="59">
                  <c:v>0.39415824413299561</c:v>
                </c:pt>
                <c:pt idx="60">
                  <c:v>0.41431987285614014</c:v>
                </c:pt>
                <c:pt idx="61">
                  <c:v>0.40886107087135315</c:v>
                </c:pt>
                <c:pt idx="62">
                  <c:v>0.4271712601184845</c:v>
                </c:pt>
                <c:pt idx="63">
                  <c:v>0.45394709706306458</c:v>
                </c:pt>
                <c:pt idx="64">
                  <c:v>0.45610618591308594</c:v>
                </c:pt>
                <c:pt idx="65">
                  <c:v>0.48124879598617554</c:v>
                </c:pt>
                <c:pt idx="66">
                  <c:v>0.44327148795127869</c:v>
                </c:pt>
                <c:pt idx="67">
                  <c:v>0.42277002334594727</c:v>
                </c:pt>
                <c:pt idx="68">
                  <c:v>0.43346476554870605</c:v>
                </c:pt>
                <c:pt idx="69">
                  <c:v>0.42799302935600281</c:v>
                </c:pt>
                <c:pt idx="70">
                  <c:v>0.4204062819480896</c:v>
                </c:pt>
                <c:pt idx="71">
                  <c:v>0.4210970401763916</c:v>
                </c:pt>
                <c:pt idx="72">
                  <c:v>0.41231727600097656</c:v>
                </c:pt>
                <c:pt idx="73">
                  <c:v>0.41153571009635925</c:v>
                </c:pt>
                <c:pt idx="74">
                  <c:v>0.39016637206077576</c:v>
                </c:pt>
                <c:pt idx="75">
                  <c:v>0.39269953966140747</c:v>
                </c:pt>
                <c:pt idx="76">
                  <c:v>0.39999309182167053</c:v>
                </c:pt>
                <c:pt idx="77">
                  <c:v>0.4015214741230011</c:v>
                </c:pt>
                <c:pt idx="78">
                  <c:v>0.40403172373771667</c:v>
                </c:pt>
                <c:pt idx="79">
                  <c:v>0.40656718611717224</c:v>
                </c:pt>
                <c:pt idx="80">
                  <c:v>0.38929963111877441</c:v>
                </c:pt>
                <c:pt idx="81">
                  <c:v>0.38315197825431824</c:v>
                </c:pt>
                <c:pt idx="82">
                  <c:v>0.37856122851371765</c:v>
                </c:pt>
                <c:pt idx="83">
                  <c:v>0.38828575611114502</c:v>
                </c:pt>
                <c:pt idx="84">
                  <c:v>0.38055449724197388</c:v>
                </c:pt>
                <c:pt idx="85">
                  <c:v>0.37628769874572754</c:v>
                </c:pt>
                <c:pt idx="86">
                  <c:v>0.37193262577056885</c:v>
                </c:pt>
                <c:pt idx="87">
                  <c:v>0.37487947940826416</c:v>
                </c:pt>
                <c:pt idx="88">
                  <c:v>0.37708178162574768</c:v>
                </c:pt>
                <c:pt idx="89">
                  <c:v>0.37419787049293518</c:v>
                </c:pt>
                <c:pt idx="90">
                  <c:v>0.35634490847587585</c:v>
                </c:pt>
                <c:pt idx="91">
                  <c:v>0.35820579528808594</c:v>
                </c:pt>
                <c:pt idx="92">
                  <c:v>0.36379393935203552</c:v>
                </c:pt>
                <c:pt idx="93">
                  <c:v>0.36318868398666382</c:v>
                </c:pt>
                <c:pt idx="94">
                  <c:v>0.40015774965286255</c:v>
                </c:pt>
                <c:pt idx="95">
                  <c:v>0.40846508741378784</c:v>
                </c:pt>
                <c:pt idx="96">
                  <c:v>0.4323103129863739</c:v>
                </c:pt>
                <c:pt idx="97">
                  <c:v>0.42299959063529968</c:v>
                </c:pt>
                <c:pt idx="98">
                  <c:v>0.43146485090255737</c:v>
                </c:pt>
                <c:pt idx="99">
                  <c:v>0.45222523808479309</c:v>
                </c:pt>
                <c:pt idx="100">
                  <c:v>0.44302484393119812</c:v>
                </c:pt>
                <c:pt idx="101">
                  <c:v>0.44500154256820679</c:v>
                </c:pt>
                <c:pt idx="102">
                  <c:v>0.4475095272064209</c:v>
                </c:pt>
                <c:pt idx="103">
                  <c:v>0.44378423690795898</c:v>
                </c:pt>
                <c:pt idx="104">
                  <c:v>0.43039733171463013</c:v>
                </c:pt>
                <c:pt idx="105">
                  <c:v>0.43216264247894287</c:v>
                </c:pt>
                <c:pt idx="106">
                  <c:v>0.42754697799682617</c:v>
                </c:pt>
                <c:pt idx="107">
                  <c:v>0.42250511050224304</c:v>
                </c:pt>
                <c:pt idx="108">
                  <c:v>0.42360761761665344</c:v>
                </c:pt>
                <c:pt idx="109">
                  <c:v>0.42444324493408203</c:v>
                </c:pt>
                <c:pt idx="110">
                  <c:v>0.42569193243980408</c:v>
                </c:pt>
                <c:pt idx="111">
                  <c:v>0.42804613709449768</c:v>
                </c:pt>
                <c:pt idx="112">
                  <c:v>0.422780841588974</c:v>
                </c:pt>
                <c:pt idx="113">
                  <c:v>0.41726154088973999</c:v>
                </c:pt>
                <c:pt idx="114">
                  <c:v>0.44633433222770691</c:v>
                </c:pt>
                <c:pt idx="115">
                  <c:v>0.441793292760849</c:v>
                </c:pt>
                <c:pt idx="116">
                  <c:v>0.42859733104705811</c:v>
                </c:pt>
                <c:pt idx="117">
                  <c:v>0.43172156810760498</c:v>
                </c:pt>
                <c:pt idx="118">
                  <c:v>0.42894846200942993</c:v>
                </c:pt>
                <c:pt idx="119">
                  <c:v>0.42481300234794617</c:v>
                </c:pt>
                <c:pt idx="120">
                  <c:v>0.42738443613052368</c:v>
                </c:pt>
                <c:pt idx="121">
                  <c:v>0.42986971139907837</c:v>
                </c:pt>
                <c:pt idx="122">
                  <c:v>0.41639029979705811</c:v>
                </c:pt>
                <c:pt idx="123">
                  <c:v>0.42846551537513733</c:v>
                </c:pt>
                <c:pt idx="124">
                  <c:v>0.42275318503379822</c:v>
                </c:pt>
                <c:pt idx="125">
                  <c:v>0.42805823683738708</c:v>
                </c:pt>
                <c:pt idx="126">
                  <c:v>0.43909239768981934</c:v>
                </c:pt>
                <c:pt idx="127">
                  <c:v>0.44639286398887634</c:v>
                </c:pt>
                <c:pt idx="128">
                  <c:v>0.43538868427276611</c:v>
                </c:pt>
                <c:pt idx="129">
                  <c:v>0.45723330974578857</c:v>
                </c:pt>
                <c:pt idx="130">
                  <c:v>0.44749033451080322</c:v>
                </c:pt>
                <c:pt idx="131">
                  <c:v>0.46769395470619202</c:v>
                </c:pt>
                <c:pt idx="132">
                  <c:v>0.47634148597717285</c:v>
                </c:pt>
                <c:pt idx="133">
                  <c:v>0.47182595729827881</c:v>
                </c:pt>
                <c:pt idx="134">
                  <c:v>0.47809934616088867</c:v>
                </c:pt>
                <c:pt idx="135">
                  <c:v>0.47462120652198792</c:v>
                </c:pt>
                <c:pt idx="136">
                  <c:v>0.47887608408927917</c:v>
                </c:pt>
                <c:pt idx="137">
                  <c:v>0.48766961693763733</c:v>
                </c:pt>
                <c:pt idx="138">
                  <c:v>0.46939367055892944</c:v>
                </c:pt>
                <c:pt idx="139">
                  <c:v>0.4807412326335907</c:v>
                </c:pt>
                <c:pt idx="140">
                  <c:v>0.46675390005111694</c:v>
                </c:pt>
                <c:pt idx="141">
                  <c:v>0.46271145343780518</c:v>
                </c:pt>
                <c:pt idx="142">
                  <c:v>0.45103493332862854</c:v>
                </c:pt>
                <c:pt idx="143">
                  <c:v>0.44592577219009399</c:v>
                </c:pt>
                <c:pt idx="144">
                  <c:v>0.43972286581993103</c:v>
                </c:pt>
                <c:pt idx="145">
                  <c:v>0.44943487644195557</c:v>
                </c:pt>
                <c:pt idx="146">
                  <c:v>0.43442326784133911</c:v>
                </c:pt>
                <c:pt idx="147">
                  <c:v>0.43736079335212708</c:v>
                </c:pt>
                <c:pt idx="148">
                  <c:v>0.44222855567932129</c:v>
                </c:pt>
                <c:pt idx="149">
                  <c:v>0.48223063349723816</c:v>
                </c:pt>
                <c:pt idx="150">
                  <c:v>0.48329588770866394</c:v>
                </c:pt>
                <c:pt idx="151">
                  <c:v>0.49956545233726501</c:v>
                </c:pt>
                <c:pt idx="152">
                  <c:v>0.4919770359992981</c:v>
                </c:pt>
                <c:pt idx="153">
                  <c:v>0.4898659884929657</c:v>
                </c:pt>
                <c:pt idx="154">
                  <c:v>0.48908653855323792</c:v>
                </c:pt>
                <c:pt idx="155">
                  <c:v>0.49174493551254272</c:v>
                </c:pt>
                <c:pt idx="156">
                  <c:v>0.48627638816833496</c:v>
                </c:pt>
                <c:pt idx="157">
                  <c:v>0.48529461026191711</c:v>
                </c:pt>
                <c:pt idx="158">
                  <c:v>0.48358917236328125</c:v>
                </c:pt>
                <c:pt idx="159">
                  <c:v>0.48668870329856873</c:v>
                </c:pt>
                <c:pt idx="160">
                  <c:v>0.48385763168334961</c:v>
                </c:pt>
                <c:pt idx="161">
                  <c:v>0.48668864369392395</c:v>
                </c:pt>
                <c:pt idx="162">
                  <c:v>0.50027281045913696</c:v>
                </c:pt>
                <c:pt idx="163">
                  <c:v>0.50210738182067871</c:v>
                </c:pt>
                <c:pt idx="164">
                  <c:v>0.51076591014862061</c:v>
                </c:pt>
                <c:pt idx="165">
                  <c:v>0.51449435949325562</c:v>
                </c:pt>
                <c:pt idx="166">
                  <c:v>0.52238869667053223</c:v>
                </c:pt>
                <c:pt idx="167">
                  <c:v>0.52658742666244507</c:v>
                </c:pt>
                <c:pt idx="168">
                  <c:v>0.51376014947891235</c:v>
                </c:pt>
                <c:pt idx="169">
                  <c:v>0.51118308305740356</c:v>
                </c:pt>
                <c:pt idx="170">
                  <c:v>0.50632953643798828</c:v>
                </c:pt>
                <c:pt idx="171">
                  <c:v>0.51086717844009399</c:v>
                </c:pt>
                <c:pt idx="172">
                  <c:v>0.50465977191925049</c:v>
                </c:pt>
                <c:pt idx="173">
                  <c:v>0.50892162322998047</c:v>
                </c:pt>
                <c:pt idx="174">
                  <c:v>0.51129353046417236</c:v>
                </c:pt>
                <c:pt idx="175">
                  <c:v>0.51143419742584229</c:v>
                </c:pt>
                <c:pt idx="176">
                  <c:v>0.51623988151550293</c:v>
                </c:pt>
                <c:pt idx="177">
                  <c:v>0.53810203075408936</c:v>
                </c:pt>
                <c:pt idx="178">
                  <c:v>0.54451757669448853</c:v>
                </c:pt>
                <c:pt idx="179">
                  <c:v>0.54113548994064331</c:v>
                </c:pt>
                <c:pt idx="180">
                  <c:v>0.5440669059753418</c:v>
                </c:pt>
                <c:pt idx="181">
                  <c:v>0.53238803148269653</c:v>
                </c:pt>
                <c:pt idx="182">
                  <c:v>0.54918724298477173</c:v>
                </c:pt>
                <c:pt idx="183">
                  <c:v>0.54082959890365601</c:v>
                </c:pt>
                <c:pt idx="184">
                  <c:v>0.53549766540527344</c:v>
                </c:pt>
                <c:pt idx="185">
                  <c:v>0.54995971918106079</c:v>
                </c:pt>
                <c:pt idx="186">
                  <c:v>0.54385966062545776</c:v>
                </c:pt>
                <c:pt idx="187">
                  <c:v>0.53428316116333008</c:v>
                </c:pt>
                <c:pt idx="188">
                  <c:v>0.53157138824462891</c:v>
                </c:pt>
                <c:pt idx="189">
                  <c:v>0.51900798082351685</c:v>
                </c:pt>
                <c:pt idx="190">
                  <c:v>0.50991284847259521</c:v>
                </c:pt>
                <c:pt idx="191">
                  <c:v>0.51514780521392822</c:v>
                </c:pt>
                <c:pt idx="192">
                  <c:v>0.52307385206222534</c:v>
                </c:pt>
                <c:pt idx="193">
                  <c:v>0.51611804962158203</c:v>
                </c:pt>
                <c:pt idx="194">
                  <c:v>0.52421241998672485</c:v>
                </c:pt>
                <c:pt idx="195">
                  <c:v>0.520427405834198</c:v>
                </c:pt>
                <c:pt idx="196">
                  <c:v>0.54096126556396484</c:v>
                </c:pt>
                <c:pt idx="197">
                  <c:v>0.52074319124221802</c:v>
                </c:pt>
                <c:pt idx="198">
                  <c:v>0.5257226824760437</c:v>
                </c:pt>
                <c:pt idx="199">
                  <c:v>0.52377200126647949</c:v>
                </c:pt>
                <c:pt idx="200">
                  <c:v>0.53994923830032349</c:v>
                </c:pt>
                <c:pt idx="201">
                  <c:v>0.52908426523208618</c:v>
                </c:pt>
                <c:pt idx="202">
                  <c:v>0.5354192852973938</c:v>
                </c:pt>
                <c:pt idx="203">
                  <c:v>0.48495742678642273</c:v>
                </c:pt>
                <c:pt idx="204">
                  <c:v>0.48868638277053833</c:v>
                </c:pt>
                <c:pt idx="205">
                  <c:v>0.44377157092094421</c:v>
                </c:pt>
                <c:pt idx="206">
                  <c:v>0.48296239972114563</c:v>
                </c:pt>
                <c:pt idx="207">
                  <c:v>0.49298346042633057</c:v>
                </c:pt>
                <c:pt idx="208">
                  <c:v>0.47142702341079712</c:v>
                </c:pt>
                <c:pt idx="209">
                  <c:v>0.47556313872337341</c:v>
                </c:pt>
                <c:pt idx="210">
                  <c:v>0.46302282810211182</c:v>
                </c:pt>
                <c:pt idx="211">
                  <c:v>0.45956632494926453</c:v>
                </c:pt>
                <c:pt idx="212">
                  <c:v>0.44557669758796692</c:v>
                </c:pt>
                <c:pt idx="213">
                  <c:v>0.43158304691314697</c:v>
                </c:pt>
                <c:pt idx="214">
                  <c:v>0.43335580825805664</c:v>
                </c:pt>
                <c:pt idx="215">
                  <c:v>0.44322755932807922</c:v>
                </c:pt>
                <c:pt idx="216">
                  <c:v>0.42880961298942566</c:v>
                </c:pt>
                <c:pt idx="217">
                  <c:v>0.44593417644500732</c:v>
                </c:pt>
                <c:pt idx="218">
                  <c:v>0.44670781493186951</c:v>
                </c:pt>
                <c:pt idx="219">
                  <c:v>0.45889008045196533</c:v>
                </c:pt>
                <c:pt idx="220">
                  <c:v>0.45265769958496094</c:v>
                </c:pt>
                <c:pt idx="221">
                  <c:v>0.44635003805160522</c:v>
                </c:pt>
                <c:pt idx="222">
                  <c:v>0.45381665229797363</c:v>
                </c:pt>
                <c:pt idx="223">
                  <c:v>0.4499572217464447</c:v>
                </c:pt>
                <c:pt idx="224">
                  <c:v>0.46719649434089661</c:v>
                </c:pt>
                <c:pt idx="225">
                  <c:v>0.46692430973052979</c:v>
                </c:pt>
                <c:pt idx="226">
                  <c:v>0.47483959794044495</c:v>
                </c:pt>
                <c:pt idx="227">
                  <c:v>0.47610750794410706</c:v>
                </c:pt>
                <c:pt idx="228">
                  <c:v>0.48180973529815674</c:v>
                </c:pt>
                <c:pt idx="229">
                  <c:v>0.48795661330223083</c:v>
                </c:pt>
                <c:pt idx="230">
                  <c:v>0.50627589225769043</c:v>
                </c:pt>
                <c:pt idx="231">
                  <c:v>0.53788822889328003</c:v>
                </c:pt>
                <c:pt idx="232">
                  <c:v>0.50000685453414917</c:v>
                </c:pt>
                <c:pt idx="233">
                  <c:v>0.49348258972167969</c:v>
                </c:pt>
                <c:pt idx="234">
                  <c:v>0.48899546265602112</c:v>
                </c:pt>
                <c:pt idx="235">
                  <c:v>0.50488615036010742</c:v>
                </c:pt>
                <c:pt idx="236">
                  <c:v>0.5246891975402832</c:v>
                </c:pt>
                <c:pt idx="237">
                  <c:v>0.52918124198913574</c:v>
                </c:pt>
                <c:pt idx="238">
                  <c:v>0.53892260789871216</c:v>
                </c:pt>
                <c:pt idx="239">
                  <c:v>0.52515077590942383</c:v>
                </c:pt>
              </c:numCache>
            </c:numRef>
          </c:val>
          <c:extLst>
            <c:ext xmlns:c16="http://schemas.microsoft.com/office/drawing/2014/chart" uri="{C3380CC4-5D6E-409C-BE32-E72D297353CC}">
              <c16:uniqueId val="{0000000E-3026-4C5D-A83A-BC1337F6304C}"/>
            </c:ext>
          </c:extLst>
        </c:ser>
        <c:ser>
          <c:idx val="2"/>
          <c:order val="2"/>
          <c:tx>
            <c:strRef>
              <c:f>Summary!$AJ$2</c:f>
              <c:strCache>
                <c:ptCount val="1"/>
                <c:pt idx="0">
                  <c:v>Sum of Short</c:v>
                </c:pt>
              </c:strCache>
            </c:strRef>
          </c:tx>
          <c:spPr>
            <a:solidFill>
              <a:schemeClr val="accent3"/>
            </a:solidFill>
            <a:ln>
              <a:noFill/>
            </a:ln>
            <a:effectLst/>
          </c:spPr>
          <c:cat>
            <c:multiLvlStrRef>
              <c:f>Summary!$AG$3:$AG$248</c:f>
              <c:multiLvlStrCache>
                <c:ptCount val="240"/>
                <c:lvl>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:00</c:v>
                  </c:pt>
                  <c:pt idx="60">
                    <c:v>:01</c:v>
                  </c:pt>
                  <c:pt idx="61">
                    <c:v>:02</c:v>
                  </c:pt>
                  <c:pt idx="62">
                    <c:v>:03</c:v>
                  </c:pt>
                  <c:pt idx="63">
                    <c:v>:04</c:v>
                  </c:pt>
                  <c:pt idx="64">
                    <c:v>:05</c:v>
                  </c:pt>
                  <c:pt idx="65">
                    <c:v>:06</c:v>
                  </c:pt>
                  <c:pt idx="66">
                    <c:v>:07</c:v>
                  </c:pt>
                  <c:pt idx="67">
                    <c:v>:08</c:v>
                  </c:pt>
                  <c:pt idx="68">
                    <c:v>:09</c:v>
                  </c:pt>
                  <c:pt idx="69">
                    <c:v>:10</c:v>
                  </c:pt>
                  <c:pt idx="70">
                    <c:v>:11</c:v>
                  </c:pt>
                  <c:pt idx="71">
                    <c:v>:12</c:v>
                  </c:pt>
                  <c:pt idx="72">
                    <c:v>:13</c:v>
                  </c:pt>
                  <c:pt idx="73">
                    <c:v>:14</c:v>
                  </c:pt>
                  <c:pt idx="74">
                    <c:v>:15</c:v>
                  </c:pt>
                  <c:pt idx="75">
                    <c:v>:16</c:v>
                  </c:pt>
                  <c:pt idx="76">
                    <c:v>:17</c:v>
                  </c:pt>
                  <c:pt idx="77">
                    <c:v>:18</c:v>
                  </c:pt>
                  <c:pt idx="78">
                    <c:v>:19</c:v>
                  </c:pt>
                  <c:pt idx="79">
                    <c:v>:20</c:v>
                  </c:pt>
                  <c:pt idx="80">
                    <c:v>:21</c:v>
                  </c:pt>
                  <c:pt idx="81">
                    <c:v>:22</c:v>
                  </c:pt>
                  <c:pt idx="82">
                    <c:v>:23</c:v>
                  </c:pt>
                  <c:pt idx="83">
                    <c:v>:24</c:v>
                  </c:pt>
                  <c:pt idx="84">
                    <c:v>:25</c:v>
                  </c:pt>
                  <c:pt idx="85">
                    <c:v>:26</c:v>
                  </c:pt>
                  <c:pt idx="86">
                    <c:v>:27</c:v>
                  </c:pt>
                  <c:pt idx="87">
                    <c:v>:28</c:v>
                  </c:pt>
                  <c:pt idx="88">
                    <c:v>:29</c:v>
                  </c:pt>
                  <c:pt idx="89">
                    <c:v>:30</c:v>
                  </c:pt>
                  <c:pt idx="90">
                    <c:v>:32</c:v>
                  </c:pt>
                  <c:pt idx="91">
                    <c:v>:33</c:v>
                  </c:pt>
                  <c:pt idx="92">
                    <c:v>:34</c:v>
                  </c:pt>
                  <c:pt idx="93">
                    <c:v>:35</c:v>
                  </c:pt>
                  <c:pt idx="94">
                    <c:v>:36</c:v>
                  </c:pt>
                  <c:pt idx="95">
                    <c:v>:37</c:v>
                  </c:pt>
                  <c:pt idx="96">
                    <c:v>:38</c:v>
                  </c:pt>
                  <c:pt idx="97">
                    <c:v>:39</c:v>
                  </c:pt>
                  <c:pt idx="98">
                    <c:v>:40</c:v>
                  </c:pt>
                  <c:pt idx="99">
                    <c:v>:41</c:v>
                  </c:pt>
                  <c:pt idx="100">
                    <c:v>:42</c:v>
                  </c:pt>
                  <c:pt idx="101">
                    <c:v>:43</c:v>
                  </c:pt>
                  <c:pt idx="102">
                    <c:v>:44</c:v>
                  </c:pt>
                  <c:pt idx="103">
                    <c:v>:45</c:v>
                  </c:pt>
                  <c:pt idx="104">
                    <c:v>:46</c:v>
                  </c:pt>
                  <c:pt idx="105">
                    <c:v>:47</c:v>
                  </c:pt>
                  <c:pt idx="106">
                    <c:v>:48</c:v>
                  </c:pt>
                  <c:pt idx="107">
                    <c:v>:49</c:v>
                  </c:pt>
                  <c:pt idx="108">
                    <c:v>:50</c:v>
                  </c:pt>
                  <c:pt idx="109">
                    <c:v>:51</c:v>
                  </c:pt>
                  <c:pt idx="110">
                    <c:v>:52</c:v>
                  </c:pt>
                  <c:pt idx="111">
                    <c:v>:53</c:v>
                  </c:pt>
                  <c:pt idx="112">
                    <c:v>:54</c:v>
                  </c:pt>
                  <c:pt idx="113">
                    <c:v>:55</c:v>
                  </c:pt>
                  <c:pt idx="114">
                    <c:v>:56</c:v>
                  </c:pt>
                  <c:pt idx="115">
                    <c:v>:57</c:v>
                  </c:pt>
                  <c:pt idx="116">
                    <c:v>:58</c:v>
                  </c:pt>
                  <c:pt idx="117">
                    <c:v>:59</c:v>
                  </c:pt>
                  <c:pt idx="118">
                    <c:v>:00</c:v>
                  </c:pt>
                  <c:pt idx="119">
                    <c:v>:01</c:v>
                  </c:pt>
                  <c:pt idx="120">
                    <c:v>:02</c:v>
                  </c:pt>
                  <c:pt idx="121">
                    <c:v>:03</c:v>
                  </c:pt>
                  <c:pt idx="122">
                    <c:v>:04</c:v>
                  </c:pt>
                  <c:pt idx="123">
                    <c:v>:05</c:v>
                  </c:pt>
                  <c:pt idx="124">
                    <c:v>:06</c:v>
                  </c:pt>
                  <c:pt idx="125">
                    <c:v>:07</c:v>
                  </c:pt>
                  <c:pt idx="126">
                    <c:v>:08</c:v>
                  </c:pt>
                  <c:pt idx="127">
                    <c:v>:09</c:v>
                  </c:pt>
                  <c:pt idx="128">
                    <c:v>:10</c:v>
                  </c:pt>
                  <c:pt idx="129">
                    <c:v>:11</c:v>
                  </c:pt>
                  <c:pt idx="130">
                    <c:v>:12</c:v>
                  </c:pt>
                  <c:pt idx="131">
                    <c:v>:13</c:v>
                  </c:pt>
                  <c:pt idx="132">
                    <c:v>:14</c:v>
                  </c:pt>
                  <c:pt idx="133">
                    <c:v>:15</c:v>
                  </c:pt>
                  <c:pt idx="134">
                    <c:v>:16</c:v>
                  </c:pt>
                  <c:pt idx="135">
                    <c:v>:17</c:v>
                  </c:pt>
                  <c:pt idx="136">
                    <c:v>:18</c:v>
                  </c:pt>
                  <c:pt idx="137">
                    <c:v>:19</c:v>
                  </c:pt>
                  <c:pt idx="138">
                    <c:v>:20</c:v>
                  </c:pt>
                  <c:pt idx="139">
                    <c:v>:21</c:v>
                  </c:pt>
                  <c:pt idx="140">
                    <c:v>:22</c:v>
                  </c:pt>
                  <c:pt idx="141">
                    <c:v>:23</c:v>
                  </c:pt>
                  <c:pt idx="142">
                    <c:v>:24</c:v>
                  </c:pt>
                  <c:pt idx="143">
                    <c:v>:25</c:v>
                  </c:pt>
                  <c:pt idx="144">
                    <c:v>:26</c:v>
                  </c:pt>
                  <c:pt idx="145">
                    <c:v>:27</c:v>
                  </c:pt>
                  <c:pt idx="146">
                    <c:v>:28</c:v>
                  </c:pt>
                  <c:pt idx="147">
                    <c:v>:29</c:v>
                  </c:pt>
                  <c:pt idx="148">
                    <c:v>:30</c:v>
                  </c:pt>
                  <c:pt idx="149">
                    <c:v>:00</c:v>
                  </c:pt>
                  <c:pt idx="150">
                    <c:v>:01</c:v>
                  </c:pt>
                  <c:pt idx="151">
                    <c:v>:02</c:v>
                  </c:pt>
                  <c:pt idx="152">
                    <c:v>:03</c:v>
                  </c:pt>
                  <c:pt idx="153">
                    <c:v>:04</c:v>
                  </c:pt>
                  <c:pt idx="154">
                    <c:v>:05</c:v>
                  </c:pt>
                  <c:pt idx="155">
                    <c:v>:06</c:v>
                  </c:pt>
                  <c:pt idx="156">
                    <c:v>:07</c:v>
                  </c:pt>
                  <c:pt idx="157">
                    <c:v>:08</c:v>
                  </c:pt>
                  <c:pt idx="158">
                    <c:v>:09</c:v>
                  </c:pt>
                  <c:pt idx="159">
                    <c:v>:10</c:v>
                  </c:pt>
                  <c:pt idx="160">
                    <c:v>:11</c:v>
                  </c:pt>
                  <c:pt idx="161">
                    <c:v>:12</c:v>
                  </c:pt>
                  <c:pt idx="162">
                    <c:v>:13</c:v>
                  </c:pt>
                  <c:pt idx="163">
                    <c:v>:14</c:v>
                  </c:pt>
                  <c:pt idx="164">
                    <c:v>:15</c:v>
                  </c:pt>
                  <c:pt idx="165">
                    <c:v>:16</c:v>
                  </c:pt>
                  <c:pt idx="166">
                    <c:v>:17</c:v>
                  </c:pt>
                  <c:pt idx="167">
                    <c:v>:18</c:v>
                  </c:pt>
                  <c:pt idx="168">
                    <c:v>:19</c:v>
                  </c:pt>
                  <c:pt idx="169">
                    <c:v>:20</c:v>
                  </c:pt>
                  <c:pt idx="170">
                    <c:v>:21</c:v>
                  </c:pt>
                  <c:pt idx="171">
                    <c:v>:22</c:v>
                  </c:pt>
                  <c:pt idx="172">
                    <c:v>:23</c:v>
                  </c:pt>
                  <c:pt idx="173">
                    <c:v>:24</c:v>
                  </c:pt>
                  <c:pt idx="174">
                    <c:v>:25</c:v>
                  </c:pt>
                  <c:pt idx="175">
                    <c:v>:26</c:v>
                  </c:pt>
                  <c:pt idx="176">
                    <c:v>:27</c:v>
                  </c:pt>
                  <c:pt idx="177">
                    <c:v>:28</c:v>
                  </c:pt>
                  <c:pt idx="178">
                    <c:v>:29</c:v>
                  </c:pt>
                  <c:pt idx="179">
                    <c:v>:30</c:v>
                  </c:pt>
                  <c:pt idx="180">
                    <c:v>:31</c:v>
                  </c:pt>
                  <c:pt idx="181">
                    <c:v>:32</c:v>
                  </c:pt>
                  <c:pt idx="182">
                    <c:v>:33</c:v>
                  </c:pt>
                  <c:pt idx="183">
                    <c:v>:34</c:v>
                  </c:pt>
                  <c:pt idx="184">
                    <c:v>:35</c:v>
                  </c:pt>
                  <c:pt idx="185">
                    <c:v>:36</c:v>
                  </c:pt>
                  <c:pt idx="186">
                    <c:v>:37</c:v>
                  </c:pt>
                  <c:pt idx="187">
                    <c:v>:38</c:v>
                  </c:pt>
                  <c:pt idx="188">
                    <c:v>:39</c:v>
                  </c:pt>
                  <c:pt idx="189">
                    <c:v>:40</c:v>
                  </c:pt>
                  <c:pt idx="190">
                    <c:v>:41</c:v>
                  </c:pt>
                  <c:pt idx="191">
                    <c:v>:42</c:v>
                  </c:pt>
                  <c:pt idx="192">
                    <c:v>:43</c:v>
                  </c:pt>
                  <c:pt idx="193">
                    <c:v>:44</c:v>
                  </c:pt>
                  <c:pt idx="194">
                    <c:v>:45</c:v>
                  </c:pt>
                  <c:pt idx="195">
                    <c:v>:46</c:v>
                  </c:pt>
                  <c:pt idx="196">
                    <c:v>:47</c:v>
                  </c:pt>
                  <c:pt idx="197">
                    <c:v>:48</c:v>
                  </c:pt>
                  <c:pt idx="198">
                    <c:v>:49</c:v>
                  </c:pt>
                  <c:pt idx="199">
                    <c:v>:50</c:v>
                  </c:pt>
                  <c:pt idx="200">
                    <c:v>:51</c:v>
                  </c:pt>
                  <c:pt idx="201">
                    <c:v>:52</c:v>
                  </c:pt>
                  <c:pt idx="202">
                    <c:v>:53</c:v>
                  </c:pt>
                  <c:pt idx="203">
                    <c:v>:54</c:v>
                  </c:pt>
                  <c:pt idx="204">
                    <c:v>:55</c:v>
                  </c:pt>
                  <c:pt idx="205">
                    <c:v>:56</c:v>
                  </c:pt>
                  <c:pt idx="206">
                    <c:v>:57</c:v>
                  </c:pt>
                  <c:pt idx="207">
                    <c:v>:58</c:v>
                  </c:pt>
                  <c:pt idx="208">
                    <c:v>:59</c:v>
                  </c:pt>
                  <c:pt idx="209">
                    <c:v>:00</c:v>
                  </c:pt>
                  <c:pt idx="210">
                    <c:v>:01</c:v>
                  </c:pt>
                  <c:pt idx="211">
                    <c:v>:02</c:v>
                  </c:pt>
                  <c:pt idx="212">
                    <c:v>:03</c:v>
                  </c:pt>
                  <c:pt idx="213">
                    <c:v>:04</c:v>
                  </c:pt>
                  <c:pt idx="214">
                    <c:v>:05</c:v>
                  </c:pt>
                  <c:pt idx="215">
                    <c:v>:06</c:v>
                  </c:pt>
                  <c:pt idx="216">
                    <c:v>:07</c:v>
                  </c:pt>
                  <c:pt idx="217">
                    <c:v>:08</c:v>
                  </c:pt>
                  <c:pt idx="218">
                    <c:v>:09</c:v>
                  </c:pt>
                  <c:pt idx="219">
                    <c:v>:10</c:v>
                  </c:pt>
                  <c:pt idx="220">
                    <c:v>:11</c:v>
                  </c:pt>
                  <c:pt idx="221">
                    <c:v>:12</c:v>
                  </c:pt>
                  <c:pt idx="222">
                    <c:v>:13</c:v>
                  </c:pt>
                  <c:pt idx="223">
                    <c:v>:14</c:v>
                  </c:pt>
                  <c:pt idx="224">
                    <c:v>:15</c:v>
                  </c:pt>
                  <c:pt idx="225">
                    <c:v>:16</c:v>
                  </c:pt>
                  <c:pt idx="226">
                    <c:v>:17</c:v>
                  </c:pt>
                  <c:pt idx="227">
                    <c:v>:18</c:v>
                  </c:pt>
                  <c:pt idx="228">
                    <c:v>:19</c:v>
                  </c:pt>
                  <c:pt idx="229">
                    <c:v>:20</c:v>
                  </c:pt>
                  <c:pt idx="230">
                    <c:v>:21</c:v>
                  </c:pt>
                  <c:pt idx="231">
                    <c:v>:22</c:v>
                  </c:pt>
                  <c:pt idx="232">
                    <c:v>:23</c:v>
                  </c:pt>
                  <c:pt idx="233">
                    <c:v>:24</c:v>
                  </c:pt>
                  <c:pt idx="234">
                    <c:v>:25</c:v>
                  </c:pt>
                  <c:pt idx="235">
                    <c:v>:26</c:v>
                  </c:pt>
                  <c:pt idx="236">
                    <c:v>:27</c:v>
                  </c:pt>
                  <c:pt idx="237">
                    <c:v>:28</c:v>
                  </c:pt>
                  <c:pt idx="238">
                    <c:v>:29</c:v>
                  </c:pt>
                  <c:pt idx="239">
                    <c:v>:30</c:v>
                  </c:pt>
                </c:lvl>
                <c:lvl>
                  <c:pt idx="0">
                    <c:v>9 AM</c:v>
                  </c:pt>
                  <c:pt idx="59">
                    <c:v>10 AM</c:v>
                  </c:pt>
                  <c:pt idx="118">
                    <c:v>11 AM</c:v>
                  </c:pt>
                  <c:pt idx="149">
                    <c:v>1 PM</c:v>
                  </c:pt>
                  <c:pt idx="209">
                    <c:v>2 PM</c:v>
                  </c:pt>
                </c:lvl>
                <c:lvl>
                  <c:pt idx="0">
                    <c:v>21-Nov</c:v>
                  </c:pt>
                </c:lvl>
              </c:multiLvlStrCache>
            </c:multiLvlStrRef>
          </c:cat>
          <c:val>
            <c:numRef>
              <c:f>Summary!$AJ$3:$AJ$248</c:f>
              <c:numCache>
                <c:formatCode>General</c:formatCode>
                <c:ptCount val="240"/>
                <c:pt idx="0">
                  <c:v>0.45826062560081482</c:v>
                </c:pt>
                <c:pt idx="1">
                  <c:v>0.49061319231987</c:v>
                </c:pt>
                <c:pt idx="2">
                  <c:v>0.50170600414276123</c:v>
                </c:pt>
                <c:pt idx="3">
                  <c:v>0.50447475910186768</c:v>
                </c:pt>
                <c:pt idx="4">
                  <c:v>0.49199226498603821</c:v>
                </c:pt>
                <c:pt idx="5">
                  <c:v>0.48126479983329773</c:v>
                </c:pt>
                <c:pt idx="6">
                  <c:v>0.4822324812412262</c:v>
                </c:pt>
                <c:pt idx="7">
                  <c:v>0.48713216185569763</c:v>
                </c:pt>
                <c:pt idx="8">
                  <c:v>0.46931454539299011</c:v>
                </c:pt>
                <c:pt idx="9">
                  <c:v>0.50040090084075928</c:v>
                </c:pt>
                <c:pt idx="10">
                  <c:v>0.50689178705215454</c:v>
                </c:pt>
                <c:pt idx="11">
                  <c:v>0.50150525569915771</c:v>
                </c:pt>
                <c:pt idx="12">
                  <c:v>0.51511096954345703</c:v>
                </c:pt>
                <c:pt idx="13">
                  <c:v>0.4903724193572998</c:v>
                </c:pt>
                <c:pt idx="14">
                  <c:v>0.49342700839042664</c:v>
                </c:pt>
                <c:pt idx="15">
                  <c:v>0.51591449975967407</c:v>
                </c:pt>
                <c:pt idx="16">
                  <c:v>0.50156724452972412</c:v>
                </c:pt>
                <c:pt idx="17">
                  <c:v>0.53773355484008789</c:v>
                </c:pt>
                <c:pt idx="18">
                  <c:v>0.53585809469223022</c:v>
                </c:pt>
                <c:pt idx="19">
                  <c:v>0.497437983751297</c:v>
                </c:pt>
                <c:pt idx="20">
                  <c:v>0.49171686172485352</c:v>
                </c:pt>
                <c:pt idx="21">
                  <c:v>0.46689572930335999</c:v>
                </c:pt>
                <c:pt idx="22">
                  <c:v>0.48082739114761353</c:v>
                </c:pt>
                <c:pt idx="23">
                  <c:v>0.47274142503738403</c:v>
                </c:pt>
                <c:pt idx="24">
                  <c:v>0.49614998698234558</c:v>
                </c:pt>
                <c:pt idx="25">
                  <c:v>0.47882646322250366</c:v>
                </c:pt>
                <c:pt idx="26">
                  <c:v>0.48225429654121399</c:v>
                </c:pt>
                <c:pt idx="27">
                  <c:v>0.47275441884994507</c:v>
                </c:pt>
                <c:pt idx="28">
                  <c:v>0.47106131911277771</c:v>
                </c:pt>
                <c:pt idx="29">
                  <c:v>0.47674509882926941</c:v>
                </c:pt>
                <c:pt idx="30">
                  <c:v>0.49018216133117676</c:v>
                </c:pt>
                <c:pt idx="31">
                  <c:v>0.48283576965332031</c:v>
                </c:pt>
                <c:pt idx="32">
                  <c:v>0.49021837115287781</c:v>
                </c:pt>
                <c:pt idx="33">
                  <c:v>0.51533889770507813</c:v>
                </c:pt>
                <c:pt idx="34">
                  <c:v>0.51634466648101807</c:v>
                </c:pt>
                <c:pt idx="35">
                  <c:v>0.50683069229125977</c:v>
                </c:pt>
                <c:pt idx="36">
                  <c:v>0.55331546068191528</c:v>
                </c:pt>
                <c:pt idx="37">
                  <c:v>0.56203722953796387</c:v>
                </c:pt>
                <c:pt idx="38">
                  <c:v>0.55840325355529785</c:v>
                </c:pt>
                <c:pt idx="39">
                  <c:v>0.56608402729034424</c:v>
                </c:pt>
                <c:pt idx="40">
                  <c:v>0.55472779273986816</c:v>
                </c:pt>
                <c:pt idx="41">
                  <c:v>0.56272226572036743</c:v>
                </c:pt>
                <c:pt idx="42">
                  <c:v>0.58363229036331177</c:v>
                </c:pt>
                <c:pt idx="43">
                  <c:v>0.5847088098526001</c:v>
                </c:pt>
                <c:pt idx="44">
                  <c:v>0.61316418647766113</c:v>
                </c:pt>
                <c:pt idx="45">
                  <c:v>0.5997241735458374</c:v>
                </c:pt>
                <c:pt idx="46">
                  <c:v>0.59638470411300659</c:v>
                </c:pt>
                <c:pt idx="47">
                  <c:v>0.65325391292572021</c:v>
                </c:pt>
                <c:pt idx="48">
                  <c:v>0.62010043859481812</c:v>
                </c:pt>
                <c:pt idx="49">
                  <c:v>0.61313486099243164</c:v>
                </c:pt>
                <c:pt idx="50">
                  <c:v>0.60641372203826904</c:v>
                </c:pt>
                <c:pt idx="51">
                  <c:v>0.61087131500244141</c:v>
                </c:pt>
                <c:pt idx="52">
                  <c:v>0.61872434616088867</c:v>
                </c:pt>
                <c:pt idx="53">
                  <c:v>0.59922027587890625</c:v>
                </c:pt>
                <c:pt idx="54">
                  <c:v>0.61170607805252075</c:v>
                </c:pt>
                <c:pt idx="55">
                  <c:v>0.61413711309432983</c:v>
                </c:pt>
                <c:pt idx="56">
                  <c:v>0.61556923389434814</c:v>
                </c:pt>
                <c:pt idx="57">
                  <c:v>0.60724532604217529</c:v>
                </c:pt>
                <c:pt idx="58">
                  <c:v>0.61174756288528442</c:v>
                </c:pt>
                <c:pt idx="59">
                  <c:v>0.60584181547164917</c:v>
                </c:pt>
                <c:pt idx="60">
                  <c:v>0.58568012714385986</c:v>
                </c:pt>
                <c:pt idx="61">
                  <c:v>0.59113895893096924</c:v>
                </c:pt>
                <c:pt idx="62">
                  <c:v>0.57282876968383789</c:v>
                </c:pt>
                <c:pt idx="63">
                  <c:v>0.54605293273925781</c:v>
                </c:pt>
                <c:pt idx="64">
                  <c:v>0.54389381408691406</c:v>
                </c:pt>
                <c:pt idx="65">
                  <c:v>0.51875120401382446</c:v>
                </c:pt>
                <c:pt idx="66">
                  <c:v>0.55672848224639893</c:v>
                </c:pt>
                <c:pt idx="67">
                  <c:v>0.57722997665405273</c:v>
                </c:pt>
                <c:pt idx="68">
                  <c:v>0.56653523445129395</c:v>
                </c:pt>
                <c:pt idx="69">
                  <c:v>0.5720069408416748</c:v>
                </c:pt>
                <c:pt idx="70">
                  <c:v>0.5795937180519104</c:v>
                </c:pt>
                <c:pt idx="71">
                  <c:v>0.5789029598236084</c:v>
                </c:pt>
                <c:pt idx="72">
                  <c:v>0.58768266439437866</c:v>
                </c:pt>
                <c:pt idx="73">
                  <c:v>0.58846431970596313</c:v>
                </c:pt>
                <c:pt idx="74">
                  <c:v>0.60983365774154663</c:v>
                </c:pt>
                <c:pt idx="75">
                  <c:v>0.6073005199432373</c:v>
                </c:pt>
                <c:pt idx="76">
                  <c:v>0.60000693798065186</c:v>
                </c:pt>
                <c:pt idx="77">
                  <c:v>0.59847855567932129</c:v>
                </c:pt>
                <c:pt idx="78">
                  <c:v>0.59596824645996094</c:v>
                </c:pt>
                <c:pt idx="79">
                  <c:v>0.59343278408050537</c:v>
                </c:pt>
                <c:pt idx="80">
                  <c:v>0.61070036888122559</c:v>
                </c:pt>
                <c:pt idx="81">
                  <c:v>0.61684799194335938</c:v>
                </c:pt>
                <c:pt idx="82">
                  <c:v>0.62143874168395996</c:v>
                </c:pt>
                <c:pt idx="83">
                  <c:v>0.61171424388885498</c:v>
                </c:pt>
                <c:pt idx="84">
                  <c:v>0.61944544315338135</c:v>
                </c:pt>
                <c:pt idx="85">
                  <c:v>0.62371236085891724</c:v>
                </c:pt>
                <c:pt idx="86">
                  <c:v>0.62806737422943115</c:v>
                </c:pt>
                <c:pt idx="87">
                  <c:v>0.62512052059173584</c:v>
                </c:pt>
                <c:pt idx="88">
                  <c:v>0.62291824817657471</c:v>
                </c:pt>
                <c:pt idx="89">
                  <c:v>0.62580215930938721</c:v>
                </c:pt>
                <c:pt idx="90">
                  <c:v>0.64365512132644653</c:v>
                </c:pt>
                <c:pt idx="91">
                  <c:v>0.64179420471191406</c:v>
                </c:pt>
                <c:pt idx="92">
                  <c:v>0.63620603084564209</c:v>
                </c:pt>
                <c:pt idx="93">
                  <c:v>0.63681125640869141</c:v>
                </c:pt>
                <c:pt idx="94">
                  <c:v>0.59984225034713745</c:v>
                </c:pt>
                <c:pt idx="95">
                  <c:v>0.59153497219085693</c:v>
                </c:pt>
                <c:pt idx="96">
                  <c:v>0.56768965721130371</c:v>
                </c:pt>
                <c:pt idx="97">
                  <c:v>0.57700043916702271</c:v>
                </c:pt>
                <c:pt idx="98">
                  <c:v>0.56853514909744263</c:v>
                </c:pt>
                <c:pt idx="99">
                  <c:v>0.5477747917175293</c:v>
                </c:pt>
                <c:pt idx="100">
                  <c:v>0.55697518587112427</c:v>
                </c:pt>
                <c:pt idx="101">
                  <c:v>0.55499851703643799</c:v>
                </c:pt>
                <c:pt idx="102">
                  <c:v>0.55249041318893433</c:v>
                </c:pt>
                <c:pt idx="103">
                  <c:v>0.55621582269668579</c:v>
                </c:pt>
                <c:pt idx="104">
                  <c:v>0.56960266828536987</c:v>
                </c:pt>
                <c:pt idx="105">
                  <c:v>0.56783729791641235</c:v>
                </c:pt>
                <c:pt idx="106">
                  <c:v>0.57245302200317383</c:v>
                </c:pt>
                <c:pt idx="107">
                  <c:v>0.57749491930007935</c:v>
                </c:pt>
                <c:pt idx="108">
                  <c:v>0.57639235258102417</c:v>
                </c:pt>
                <c:pt idx="109">
                  <c:v>0.57555669546127319</c:v>
                </c:pt>
                <c:pt idx="110">
                  <c:v>0.57430809736251831</c:v>
                </c:pt>
                <c:pt idx="111">
                  <c:v>0.57195383310317993</c:v>
                </c:pt>
                <c:pt idx="112">
                  <c:v>0.57721912860870361</c:v>
                </c:pt>
                <c:pt idx="113">
                  <c:v>0.58273845911026001</c:v>
                </c:pt>
                <c:pt idx="114">
                  <c:v>0.5536656379699707</c:v>
                </c:pt>
                <c:pt idx="115">
                  <c:v>0.55820667743682861</c:v>
                </c:pt>
                <c:pt idx="116">
                  <c:v>0.57140266895294189</c:v>
                </c:pt>
                <c:pt idx="117">
                  <c:v>0.56827843189239502</c:v>
                </c:pt>
                <c:pt idx="118">
                  <c:v>0.57105153799057007</c:v>
                </c:pt>
                <c:pt idx="119">
                  <c:v>0.57518702745437622</c:v>
                </c:pt>
                <c:pt idx="120">
                  <c:v>0.57261562347412109</c:v>
                </c:pt>
                <c:pt idx="121">
                  <c:v>0.57013028860092163</c:v>
                </c:pt>
                <c:pt idx="122">
                  <c:v>0.58360970020294189</c:v>
                </c:pt>
                <c:pt idx="123">
                  <c:v>0.57153445482254028</c:v>
                </c:pt>
                <c:pt idx="124">
                  <c:v>0.57724684476852417</c:v>
                </c:pt>
                <c:pt idx="125">
                  <c:v>0.57194173336029053</c:v>
                </c:pt>
                <c:pt idx="126">
                  <c:v>0.56090754270553589</c:v>
                </c:pt>
                <c:pt idx="127">
                  <c:v>0.55360710620880127</c:v>
                </c:pt>
                <c:pt idx="128">
                  <c:v>0.56461131572723389</c:v>
                </c:pt>
                <c:pt idx="129">
                  <c:v>0.54276669025421143</c:v>
                </c:pt>
                <c:pt idx="130">
                  <c:v>0.55250972509384155</c:v>
                </c:pt>
                <c:pt idx="131">
                  <c:v>0.53230607509613037</c:v>
                </c:pt>
                <c:pt idx="132">
                  <c:v>0.52365857362747192</c:v>
                </c:pt>
                <c:pt idx="133">
                  <c:v>0.52817398309707642</c:v>
                </c:pt>
                <c:pt idx="134">
                  <c:v>0.5219007134437561</c:v>
                </c:pt>
                <c:pt idx="135">
                  <c:v>0.5253787636756897</c:v>
                </c:pt>
                <c:pt idx="136">
                  <c:v>0.52112388610839844</c:v>
                </c:pt>
                <c:pt idx="137">
                  <c:v>0.51233041286468506</c:v>
                </c:pt>
                <c:pt idx="138">
                  <c:v>0.53060638904571533</c:v>
                </c:pt>
                <c:pt idx="139">
                  <c:v>0.51925879716873169</c:v>
                </c:pt>
                <c:pt idx="140">
                  <c:v>0.53324615955352783</c:v>
                </c:pt>
                <c:pt idx="141">
                  <c:v>0.53728848695755005</c:v>
                </c:pt>
                <c:pt idx="142">
                  <c:v>0.54896509647369385</c:v>
                </c:pt>
                <c:pt idx="143">
                  <c:v>0.55407416820526123</c:v>
                </c:pt>
                <c:pt idx="144">
                  <c:v>0.56027710437774658</c:v>
                </c:pt>
                <c:pt idx="145">
                  <c:v>0.55056512355804443</c:v>
                </c:pt>
                <c:pt idx="146">
                  <c:v>0.56557679176330566</c:v>
                </c:pt>
                <c:pt idx="147">
                  <c:v>0.56263917684555054</c:v>
                </c:pt>
                <c:pt idx="148">
                  <c:v>0.55777150392532349</c:v>
                </c:pt>
                <c:pt idx="149">
                  <c:v>0.51776939630508423</c:v>
                </c:pt>
                <c:pt idx="150">
                  <c:v>0.51670414209365845</c:v>
                </c:pt>
                <c:pt idx="151">
                  <c:v>0.5004345178604126</c:v>
                </c:pt>
                <c:pt idx="152">
                  <c:v>0.5080229640007019</c:v>
                </c:pt>
                <c:pt idx="153">
                  <c:v>0.51013410091400146</c:v>
                </c:pt>
                <c:pt idx="154">
                  <c:v>0.51091349124908447</c:v>
                </c:pt>
                <c:pt idx="155">
                  <c:v>0.5082550048828125</c:v>
                </c:pt>
                <c:pt idx="156">
                  <c:v>0.51372367143630981</c:v>
                </c:pt>
                <c:pt idx="157">
                  <c:v>0.51470541954040527</c:v>
                </c:pt>
                <c:pt idx="158">
                  <c:v>0.51641088724136353</c:v>
                </c:pt>
                <c:pt idx="159">
                  <c:v>0.51331126689910889</c:v>
                </c:pt>
                <c:pt idx="160">
                  <c:v>0.51614236831665039</c:v>
                </c:pt>
                <c:pt idx="161">
                  <c:v>0.51331132650375366</c:v>
                </c:pt>
                <c:pt idx="162">
                  <c:v>0.49972718954086304</c:v>
                </c:pt>
                <c:pt idx="163">
                  <c:v>0.49789255857467651</c:v>
                </c:pt>
                <c:pt idx="164">
                  <c:v>0.48923408985137939</c:v>
                </c:pt>
                <c:pt idx="165">
                  <c:v>0.485505610704422</c:v>
                </c:pt>
                <c:pt idx="166">
                  <c:v>0.47761130332946777</c:v>
                </c:pt>
                <c:pt idx="167">
                  <c:v>0.47341254353523254</c:v>
                </c:pt>
                <c:pt idx="168">
                  <c:v>0.48623988032341003</c:v>
                </c:pt>
                <c:pt idx="169">
                  <c:v>0.48881697654724121</c:v>
                </c:pt>
                <c:pt idx="170">
                  <c:v>0.49367040395736694</c:v>
                </c:pt>
                <c:pt idx="171">
                  <c:v>0.48913282155990601</c:v>
                </c:pt>
                <c:pt idx="172">
                  <c:v>0.49534022808074951</c:v>
                </c:pt>
                <c:pt idx="173">
                  <c:v>0.49107840657234192</c:v>
                </c:pt>
                <c:pt idx="174">
                  <c:v>0.48870643973350525</c:v>
                </c:pt>
                <c:pt idx="175">
                  <c:v>0.48856586217880249</c:v>
                </c:pt>
                <c:pt idx="176">
                  <c:v>0.48376017808914185</c:v>
                </c:pt>
                <c:pt idx="177">
                  <c:v>0.46189796924591064</c:v>
                </c:pt>
                <c:pt idx="178">
                  <c:v>0.45548242330551147</c:v>
                </c:pt>
                <c:pt idx="179">
                  <c:v>0.4588644802570343</c:v>
                </c:pt>
                <c:pt idx="180">
                  <c:v>0.4559330940246582</c:v>
                </c:pt>
                <c:pt idx="181">
                  <c:v>0.46761199831962585</c:v>
                </c:pt>
                <c:pt idx="182">
                  <c:v>0.45081278681755066</c:v>
                </c:pt>
                <c:pt idx="183">
                  <c:v>0.45917034149169922</c:v>
                </c:pt>
                <c:pt idx="184">
                  <c:v>0.46450239419937134</c:v>
                </c:pt>
                <c:pt idx="185">
                  <c:v>0.45004034042358398</c:v>
                </c:pt>
                <c:pt idx="186">
                  <c:v>0.45614036917686462</c:v>
                </c:pt>
                <c:pt idx="187">
                  <c:v>0.46571677923202515</c:v>
                </c:pt>
                <c:pt idx="188">
                  <c:v>0.46842858195304871</c:v>
                </c:pt>
                <c:pt idx="189">
                  <c:v>0.48099198937416077</c:v>
                </c:pt>
                <c:pt idx="190">
                  <c:v>0.4900871217250824</c:v>
                </c:pt>
                <c:pt idx="191">
                  <c:v>0.484852135181427</c:v>
                </c:pt>
                <c:pt idx="192">
                  <c:v>0.47692608833312988</c:v>
                </c:pt>
                <c:pt idx="193">
                  <c:v>0.48388198018074036</c:v>
                </c:pt>
                <c:pt idx="194">
                  <c:v>0.47578755021095276</c:v>
                </c:pt>
                <c:pt idx="195">
                  <c:v>0.47957256436347961</c:v>
                </c:pt>
                <c:pt idx="196">
                  <c:v>0.45903873443603516</c:v>
                </c:pt>
                <c:pt idx="197">
                  <c:v>0.47925680875778198</c:v>
                </c:pt>
                <c:pt idx="198">
                  <c:v>0.47427725791931152</c:v>
                </c:pt>
                <c:pt idx="199">
                  <c:v>0.47622793912887573</c:v>
                </c:pt>
                <c:pt idx="200">
                  <c:v>0.46005082130432129</c:v>
                </c:pt>
                <c:pt idx="201">
                  <c:v>0.47091576457023621</c:v>
                </c:pt>
                <c:pt idx="202">
                  <c:v>0.46458065509796143</c:v>
                </c:pt>
                <c:pt idx="203">
                  <c:v>0.51504260301589966</c:v>
                </c:pt>
                <c:pt idx="204">
                  <c:v>0.51131361722946167</c:v>
                </c:pt>
                <c:pt idx="205">
                  <c:v>0.55622845888137817</c:v>
                </c:pt>
                <c:pt idx="206">
                  <c:v>0.51703757047653198</c:v>
                </c:pt>
                <c:pt idx="207">
                  <c:v>0.50701659917831421</c:v>
                </c:pt>
                <c:pt idx="208">
                  <c:v>0.52857291698455811</c:v>
                </c:pt>
                <c:pt idx="209">
                  <c:v>0.52443689107894897</c:v>
                </c:pt>
                <c:pt idx="210">
                  <c:v>0.53697717189788818</c:v>
                </c:pt>
                <c:pt idx="211">
                  <c:v>0.54043370485305786</c:v>
                </c:pt>
                <c:pt idx="212">
                  <c:v>0.55442333221435547</c:v>
                </c:pt>
                <c:pt idx="213">
                  <c:v>0.56841689348220825</c:v>
                </c:pt>
                <c:pt idx="214">
                  <c:v>0.56664413213729858</c:v>
                </c:pt>
                <c:pt idx="215">
                  <c:v>0.55677241086959839</c:v>
                </c:pt>
                <c:pt idx="216">
                  <c:v>0.5711904764175415</c:v>
                </c:pt>
                <c:pt idx="217">
                  <c:v>0.55406588315963745</c:v>
                </c:pt>
                <c:pt idx="218">
                  <c:v>0.55329221487045288</c:v>
                </c:pt>
                <c:pt idx="219">
                  <c:v>0.54110991954803467</c:v>
                </c:pt>
                <c:pt idx="220">
                  <c:v>0.54734236001968384</c:v>
                </c:pt>
                <c:pt idx="221">
                  <c:v>0.55364996194839478</c:v>
                </c:pt>
                <c:pt idx="222">
                  <c:v>0.54618334770202637</c:v>
                </c:pt>
                <c:pt idx="223">
                  <c:v>0.55004280805587769</c:v>
                </c:pt>
                <c:pt idx="224">
                  <c:v>0.53280347585678101</c:v>
                </c:pt>
                <c:pt idx="225">
                  <c:v>0.53307569026947021</c:v>
                </c:pt>
                <c:pt idx="226">
                  <c:v>0.52516043186187744</c:v>
                </c:pt>
                <c:pt idx="227">
                  <c:v>0.52389252185821533</c:v>
                </c:pt>
                <c:pt idx="228">
                  <c:v>0.51819026470184326</c:v>
                </c:pt>
                <c:pt idx="229">
                  <c:v>0.51204335689544678</c:v>
                </c:pt>
                <c:pt idx="230">
                  <c:v>0.49372407793998718</c:v>
                </c:pt>
                <c:pt idx="231">
                  <c:v>0.46211177110671997</c:v>
                </c:pt>
                <c:pt idx="232">
                  <c:v>0.49999320507049561</c:v>
                </c:pt>
                <c:pt idx="233">
                  <c:v>0.50651741027832031</c:v>
                </c:pt>
                <c:pt idx="234">
                  <c:v>0.51100456714630127</c:v>
                </c:pt>
                <c:pt idx="235">
                  <c:v>0.4951137900352478</c:v>
                </c:pt>
                <c:pt idx="236">
                  <c:v>0.47531086206436157</c:v>
                </c:pt>
                <c:pt idx="237">
                  <c:v>0.47081875801086426</c:v>
                </c:pt>
                <c:pt idx="238">
                  <c:v>0.46107739210128784</c:v>
                </c:pt>
                <c:pt idx="239">
                  <c:v>0.47484922409057617</c:v>
                </c:pt>
              </c:numCache>
            </c:numRef>
          </c:val>
          <c:extLst>
            <c:ext xmlns:c16="http://schemas.microsoft.com/office/drawing/2014/chart" uri="{C3380CC4-5D6E-409C-BE32-E72D297353CC}">
              <c16:uniqueId val="{0000000F-3026-4C5D-A83A-BC1337F6304C}"/>
            </c:ext>
          </c:extLst>
        </c:ser>
        <c:dLbls>
          <c:showLegendKey val="0"/>
          <c:showVal val="0"/>
          <c:showCatName val="0"/>
          <c:showSerName val="0"/>
          <c:showPercent val="0"/>
          <c:showBubbleSize val="0"/>
        </c:dLbls>
        <c:axId val="14757199"/>
        <c:axId val="300156191"/>
      </c:areaChart>
      <c:lineChart>
        <c:grouping val="standard"/>
        <c:varyColors val="0"/>
        <c:ser>
          <c:idx val="0"/>
          <c:order val="0"/>
          <c:tx>
            <c:strRef>
              <c:f>Summary!$AH$2</c:f>
              <c:strCache>
                <c:ptCount val="1"/>
                <c:pt idx="0">
                  <c:v>Sum of Price</c:v>
                </c:pt>
              </c:strCache>
            </c:strRef>
          </c:tx>
          <c:spPr>
            <a:ln w="28575" cap="rnd">
              <a:solidFill>
                <a:schemeClr val="accent1"/>
              </a:solidFill>
              <a:round/>
            </a:ln>
            <a:effectLst/>
          </c:spPr>
          <c:marker>
            <c:symbol val="none"/>
          </c:marker>
          <c:cat>
            <c:multiLvlStrRef>
              <c:f>Summary!$AG$3:$AG$248</c:f>
              <c:multiLvlStrCache>
                <c:ptCount val="240"/>
                <c:lvl>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:00</c:v>
                  </c:pt>
                  <c:pt idx="60">
                    <c:v>:01</c:v>
                  </c:pt>
                  <c:pt idx="61">
                    <c:v>:02</c:v>
                  </c:pt>
                  <c:pt idx="62">
                    <c:v>:03</c:v>
                  </c:pt>
                  <c:pt idx="63">
                    <c:v>:04</c:v>
                  </c:pt>
                  <c:pt idx="64">
                    <c:v>:05</c:v>
                  </c:pt>
                  <c:pt idx="65">
                    <c:v>:06</c:v>
                  </c:pt>
                  <c:pt idx="66">
                    <c:v>:07</c:v>
                  </c:pt>
                  <c:pt idx="67">
                    <c:v>:08</c:v>
                  </c:pt>
                  <c:pt idx="68">
                    <c:v>:09</c:v>
                  </c:pt>
                  <c:pt idx="69">
                    <c:v>:10</c:v>
                  </c:pt>
                  <c:pt idx="70">
                    <c:v>:11</c:v>
                  </c:pt>
                  <c:pt idx="71">
                    <c:v>:12</c:v>
                  </c:pt>
                  <c:pt idx="72">
                    <c:v>:13</c:v>
                  </c:pt>
                  <c:pt idx="73">
                    <c:v>:14</c:v>
                  </c:pt>
                  <c:pt idx="74">
                    <c:v>:15</c:v>
                  </c:pt>
                  <c:pt idx="75">
                    <c:v>:16</c:v>
                  </c:pt>
                  <c:pt idx="76">
                    <c:v>:17</c:v>
                  </c:pt>
                  <c:pt idx="77">
                    <c:v>:18</c:v>
                  </c:pt>
                  <c:pt idx="78">
                    <c:v>:19</c:v>
                  </c:pt>
                  <c:pt idx="79">
                    <c:v>:20</c:v>
                  </c:pt>
                  <c:pt idx="80">
                    <c:v>:21</c:v>
                  </c:pt>
                  <c:pt idx="81">
                    <c:v>:22</c:v>
                  </c:pt>
                  <c:pt idx="82">
                    <c:v>:23</c:v>
                  </c:pt>
                  <c:pt idx="83">
                    <c:v>:24</c:v>
                  </c:pt>
                  <c:pt idx="84">
                    <c:v>:25</c:v>
                  </c:pt>
                  <c:pt idx="85">
                    <c:v>:26</c:v>
                  </c:pt>
                  <c:pt idx="86">
                    <c:v>:27</c:v>
                  </c:pt>
                  <c:pt idx="87">
                    <c:v>:28</c:v>
                  </c:pt>
                  <c:pt idx="88">
                    <c:v>:29</c:v>
                  </c:pt>
                  <c:pt idx="89">
                    <c:v>:30</c:v>
                  </c:pt>
                  <c:pt idx="90">
                    <c:v>:32</c:v>
                  </c:pt>
                  <c:pt idx="91">
                    <c:v>:33</c:v>
                  </c:pt>
                  <c:pt idx="92">
                    <c:v>:34</c:v>
                  </c:pt>
                  <c:pt idx="93">
                    <c:v>:35</c:v>
                  </c:pt>
                  <c:pt idx="94">
                    <c:v>:36</c:v>
                  </c:pt>
                  <c:pt idx="95">
                    <c:v>:37</c:v>
                  </c:pt>
                  <c:pt idx="96">
                    <c:v>:38</c:v>
                  </c:pt>
                  <c:pt idx="97">
                    <c:v>:39</c:v>
                  </c:pt>
                  <c:pt idx="98">
                    <c:v>:40</c:v>
                  </c:pt>
                  <c:pt idx="99">
                    <c:v>:41</c:v>
                  </c:pt>
                  <c:pt idx="100">
                    <c:v>:42</c:v>
                  </c:pt>
                  <c:pt idx="101">
                    <c:v>:43</c:v>
                  </c:pt>
                  <c:pt idx="102">
                    <c:v>:44</c:v>
                  </c:pt>
                  <c:pt idx="103">
                    <c:v>:45</c:v>
                  </c:pt>
                  <c:pt idx="104">
                    <c:v>:46</c:v>
                  </c:pt>
                  <c:pt idx="105">
                    <c:v>:47</c:v>
                  </c:pt>
                  <c:pt idx="106">
                    <c:v>:48</c:v>
                  </c:pt>
                  <c:pt idx="107">
                    <c:v>:49</c:v>
                  </c:pt>
                  <c:pt idx="108">
                    <c:v>:50</c:v>
                  </c:pt>
                  <c:pt idx="109">
                    <c:v>:51</c:v>
                  </c:pt>
                  <c:pt idx="110">
                    <c:v>:52</c:v>
                  </c:pt>
                  <c:pt idx="111">
                    <c:v>:53</c:v>
                  </c:pt>
                  <c:pt idx="112">
                    <c:v>:54</c:v>
                  </c:pt>
                  <c:pt idx="113">
                    <c:v>:55</c:v>
                  </c:pt>
                  <c:pt idx="114">
                    <c:v>:56</c:v>
                  </c:pt>
                  <c:pt idx="115">
                    <c:v>:57</c:v>
                  </c:pt>
                  <c:pt idx="116">
                    <c:v>:58</c:v>
                  </c:pt>
                  <c:pt idx="117">
                    <c:v>:59</c:v>
                  </c:pt>
                  <c:pt idx="118">
                    <c:v>:00</c:v>
                  </c:pt>
                  <c:pt idx="119">
                    <c:v>:01</c:v>
                  </c:pt>
                  <c:pt idx="120">
                    <c:v>:02</c:v>
                  </c:pt>
                  <c:pt idx="121">
                    <c:v>:03</c:v>
                  </c:pt>
                  <c:pt idx="122">
                    <c:v>:04</c:v>
                  </c:pt>
                  <c:pt idx="123">
                    <c:v>:05</c:v>
                  </c:pt>
                  <c:pt idx="124">
                    <c:v>:06</c:v>
                  </c:pt>
                  <c:pt idx="125">
                    <c:v>:07</c:v>
                  </c:pt>
                  <c:pt idx="126">
                    <c:v>:08</c:v>
                  </c:pt>
                  <c:pt idx="127">
                    <c:v>:09</c:v>
                  </c:pt>
                  <c:pt idx="128">
                    <c:v>:10</c:v>
                  </c:pt>
                  <c:pt idx="129">
                    <c:v>:11</c:v>
                  </c:pt>
                  <c:pt idx="130">
                    <c:v>:12</c:v>
                  </c:pt>
                  <c:pt idx="131">
                    <c:v>:13</c:v>
                  </c:pt>
                  <c:pt idx="132">
                    <c:v>:14</c:v>
                  </c:pt>
                  <c:pt idx="133">
                    <c:v>:15</c:v>
                  </c:pt>
                  <c:pt idx="134">
                    <c:v>:16</c:v>
                  </c:pt>
                  <c:pt idx="135">
                    <c:v>:17</c:v>
                  </c:pt>
                  <c:pt idx="136">
                    <c:v>:18</c:v>
                  </c:pt>
                  <c:pt idx="137">
                    <c:v>:19</c:v>
                  </c:pt>
                  <c:pt idx="138">
                    <c:v>:20</c:v>
                  </c:pt>
                  <c:pt idx="139">
                    <c:v>:21</c:v>
                  </c:pt>
                  <c:pt idx="140">
                    <c:v>:22</c:v>
                  </c:pt>
                  <c:pt idx="141">
                    <c:v>:23</c:v>
                  </c:pt>
                  <c:pt idx="142">
                    <c:v>:24</c:v>
                  </c:pt>
                  <c:pt idx="143">
                    <c:v>:25</c:v>
                  </c:pt>
                  <c:pt idx="144">
                    <c:v>:26</c:v>
                  </c:pt>
                  <c:pt idx="145">
                    <c:v>:27</c:v>
                  </c:pt>
                  <c:pt idx="146">
                    <c:v>:28</c:v>
                  </c:pt>
                  <c:pt idx="147">
                    <c:v>:29</c:v>
                  </c:pt>
                  <c:pt idx="148">
                    <c:v>:30</c:v>
                  </c:pt>
                  <c:pt idx="149">
                    <c:v>:00</c:v>
                  </c:pt>
                  <c:pt idx="150">
                    <c:v>:01</c:v>
                  </c:pt>
                  <c:pt idx="151">
                    <c:v>:02</c:v>
                  </c:pt>
                  <c:pt idx="152">
                    <c:v>:03</c:v>
                  </c:pt>
                  <c:pt idx="153">
                    <c:v>:04</c:v>
                  </c:pt>
                  <c:pt idx="154">
                    <c:v>:05</c:v>
                  </c:pt>
                  <c:pt idx="155">
                    <c:v>:06</c:v>
                  </c:pt>
                  <c:pt idx="156">
                    <c:v>:07</c:v>
                  </c:pt>
                  <c:pt idx="157">
                    <c:v>:08</c:v>
                  </c:pt>
                  <c:pt idx="158">
                    <c:v>:09</c:v>
                  </c:pt>
                  <c:pt idx="159">
                    <c:v>:10</c:v>
                  </c:pt>
                  <c:pt idx="160">
                    <c:v>:11</c:v>
                  </c:pt>
                  <c:pt idx="161">
                    <c:v>:12</c:v>
                  </c:pt>
                  <c:pt idx="162">
                    <c:v>:13</c:v>
                  </c:pt>
                  <c:pt idx="163">
                    <c:v>:14</c:v>
                  </c:pt>
                  <c:pt idx="164">
                    <c:v>:15</c:v>
                  </c:pt>
                  <c:pt idx="165">
                    <c:v>:16</c:v>
                  </c:pt>
                  <c:pt idx="166">
                    <c:v>:17</c:v>
                  </c:pt>
                  <c:pt idx="167">
                    <c:v>:18</c:v>
                  </c:pt>
                  <c:pt idx="168">
                    <c:v>:19</c:v>
                  </c:pt>
                  <c:pt idx="169">
                    <c:v>:20</c:v>
                  </c:pt>
                  <c:pt idx="170">
                    <c:v>:21</c:v>
                  </c:pt>
                  <c:pt idx="171">
                    <c:v>:22</c:v>
                  </c:pt>
                  <c:pt idx="172">
                    <c:v>:23</c:v>
                  </c:pt>
                  <c:pt idx="173">
                    <c:v>:24</c:v>
                  </c:pt>
                  <c:pt idx="174">
                    <c:v>:25</c:v>
                  </c:pt>
                  <c:pt idx="175">
                    <c:v>:26</c:v>
                  </c:pt>
                  <c:pt idx="176">
                    <c:v>:27</c:v>
                  </c:pt>
                  <c:pt idx="177">
                    <c:v>:28</c:v>
                  </c:pt>
                  <c:pt idx="178">
                    <c:v>:29</c:v>
                  </c:pt>
                  <c:pt idx="179">
                    <c:v>:30</c:v>
                  </c:pt>
                  <c:pt idx="180">
                    <c:v>:31</c:v>
                  </c:pt>
                  <c:pt idx="181">
                    <c:v>:32</c:v>
                  </c:pt>
                  <c:pt idx="182">
                    <c:v>:33</c:v>
                  </c:pt>
                  <c:pt idx="183">
                    <c:v>:34</c:v>
                  </c:pt>
                  <c:pt idx="184">
                    <c:v>:35</c:v>
                  </c:pt>
                  <c:pt idx="185">
                    <c:v>:36</c:v>
                  </c:pt>
                  <c:pt idx="186">
                    <c:v>:37</c:v>
                  </c:pt>
                  <c:pt idx="187">
                    <c:v>:38</c:v>
                  </c:pt>
                  <c:pt idx="188">
                    <c:v>:39</c:v>
                  </c:pt>
                  <c:pt idx="189">
                    <c:v>:40</c:v>
                  </c:pt>
                  <c:pt idx="190">
                    <c:v>:41</c:v>
                  </c:pt>
                  <c:pt idx="191">
                    <c:v>:42</c:v>
                  </c:pt>
                  <c:pt idx="192">
                    <c:v>:43</c:v>
                  </c:pt>
                  <c:pt idx="193">
                    <c:v>:44</c:v>
                  </c:pt>
                  <c:pt idx="194">
                    <c:v>:45</c:v>
                  </c:pt>
                  <c:pt idx="195">
                    <c:v>:46</c:v>
                  </c:pt>
                  <c:pt idx="196">
                    <c:v>:47</c:v>
                  </c:pt>
                  <c:pt idx="197">
                    <c:v>:48</c:v>
                  </c:pt>
                  <c:pt idx="198">
                    <c:v>:49</c:v>
                  </c:pt>
                  <c:pt idx="199">
                    <c:v>:50</c:v>
                  </c:pt>
                  <c:pt idx="200">
                    <c:v>:51</c:v>
                  </c:pt>
                  <c:pt idx="201">
                    <c:v>:52</c:v>
                  </c:pt>
                  <c:pt idx="202">
                    <c:v>:53</c:v>
                  </c:pt>
                  <c:pt idx="203">
                    <c:v>:54</c:v>
                  </c:pt>
                  <c:pt idx="204">
                    <c:v>:55</c:v>
                  </c:pt>
                  <c:pt idx="205">
                    <c:v>:56</c:v>
                  </c:pt>
                  <c:pt idx="206">
                    <c:v>:57</c:v>
                  </c:pt>
                  <c:pt idx="207">
                    <c:v>:58</c:v>
                  </c:pt>
                  <c:pt idx="208">
                    <c:v>:59</c:v>
                  </c:pt>
                  <c:pt idx="209">
                    <c:v>:00</c:v>
                  </c:pt>
                  <c:pt idx="210">
                    <c:v>:01</c:v>
                  </c:pt>
                  <c:pt idx="211">
                    <c:v>:02</c:v>
                  </c:pt>
                  <c:pt idx="212">
                    <c:v>:03</c:v>
                  </c:pt>
                  <c:pt idx="213">
                    <c:v>:04</c:v>
                  </c:pt>
                  <c:pt idx="214">
                    <c:v>:05</c:v>
                  </c:pt>
                  <c:pt idx="215">
                    <c:v>:06</c:v>
                  </c:pt>
                  <c:pt idx="216">
                    <c:v>:07</c:v>
                  </c:pt>
                  <c:pt idx="217">
                    <c:v>:08</c:v>
                  </c:pt>
                  <c:pt idx="218">
                    <c:v>:09</c:v>
                  </c:pt>
                  <c:pt idx="219">
                    <c:v>:10</c:v>
                  </c:pt>
                  <c:pt idx="220">
                    <c:v>:11</c:v>
                  </c:pt>
                  <c:pt idx="221">
                    <c:v>:12</c:v>
                  </c:pt>
                  <c:pt idx="222">
                    <c:v>:13</c:v>
                  </c:pt>
                  <c:pt idx="223">
                    <c:v>:14</c:v>
                  </c:pt>
                  <c:pt idx="224">
                    <c:v>:15</c:v>
                  </c:pt>
                  <c:pt idx="225">
                    <c:v>:16</c:v>
                  </c:pt>
                  <c:pt idx="226">
                    <c:v>:17</c:v>
                  </c:pt>
                  <c:pt idx="227">
                    <c:v>:18</c:v>
                  </c:pt>
                  <c:pt idx="228">
                    <c:v>:19</c:v>
                  </c:pt>
                  <c:pt idx="229">
                    <c:v>:20</c:v>
                  </c:pt>
                  <c:pt idx="230">
                    <c:v>:21</c:v>
                  </c:pt>
                  <c:pt idx="231">
                    <c:v>:22</c:v>
                  </c:pt>
                  <c:pt idx="232">
                    <c:v>:23</c:v>
                  </c:pt>
                  <c:pt idx="233">
                    <c:v>:24</c:v>
                  </c:pt>
                  <c:pt idx="234">
                    <c:v>:25</c:v>
                  </c:pt>
                  <c:pt idx="235">
                    <c:v>:26</c:v>
                  </c:pt>
                  <c:pt idx="236">
                    <c:v>:27</c:v>
                  </c:pt>
                  <c:pt idx="237">
                    <c:v>:28</c:v>
                  </c:pt>
                  <c:pt idx="238">
                    <c:v>:29</c:v>
                  </c:pt>
                  <c:pt idx="239">
                    <c:v>:30</c:v>
                  </c:pt>
                </c:lvl>
                <c:lvl>
                  <c:pt idx="0">
                    <c:v>9 AM</c:v>
                  </c:pt>
                  <c:pt idx="59">
                    <c:v>10 AM</c:v>
                  </c:pt>
                  <c:pt idx="118">
                    <c:v>11 AM</c:v>
                  </c:pt>
                  <c:pt idx="149">
                    <c:v>1 PM</c:v>
                  </c:pt>
                  <c:pt idx="209">
                    <c:v>2 PM</c:v>
                  </c:pt>
                </c:lvl>
                <c:lvl>
                  <c:pt idx="0">
                    <c:v>21-Nov</c:v>
                  </c:pt>
                </c:lvl>
              </c:multiLvlStrCache>
            </c:multiLvlStrRef>
          </c:cat>
          <c:val>
            <c:numRef>
              <c:f>Summary!$AH$3:$AH$248</c:f>
              <c:numCache>
                <c:formatCode>General</c:formatCode>
                <c:ptCount val="240"/>
                <c:pt idx="0">
                  <c:v>918.1</c:v>
                </c:pt>
                <c:pt idx="1">
                  <c:v>918.1</c:v>
                </c:pt>
                <c:pt idx="2">
                  <c:v>917.9</c:v>
                </c:pt>
                <c:pt idx="3">
                  <c:v>918</c:v>
                </c:pt>
                <c:pt idx="4">
                  <c:v>918.1</c:v>
                </c:pt>
                <c:pt idx="5">
                  <c:v>918.1</c:v>
                </c:pt>
                <c:pt idx="6">
                  <c:v>918.1</c:v>
                </c:pt>
                <c:pt idx="7">
                  <c:v>918.2</c:v>
                </c:pt>
                <c:pt idx="8">
                  <c:v>918.2</c:v>
                </c:pt>
                <c:pt idx="9">
                  <c:v>918.2</c:v>
                </c:pt>
                <c:pt idx="10">
                  <c:v>918.1</c:v>
                </c:pt>
                <c:pt idx="11">
                  <c:v>917.8</c:v>
                </c:pt>
                <c:pt idx="12">
                  <c:v>917.9</c:v>
                </c:pt>
                <c:pt idx="13">
                  <c:v>917.8</c:v>
                </c:pt>
                <c:pt idx="14">
                  <c:v>917.6</c:v>
                </c:pt>
                <c:pt idx="15">
                  <c:v>917.7</c:v>
                </c:pt>
                <c:pt idx="16">
                  <c:v>917.6</c:v>
                </c:pt>
                <c:pt idx="17">
                  <c:v>917.8</c:v>
                </c:pt>
                <c:pt idx="18">
                  <c:v>917.8</c:v>
                </c:pt>
                <c:pt idx="19">
                  <c:v>917.7</c:v>
                </c:pt>
                <c:pt idx="20">
                  <c:v>917.4</c:v>
                </c:pt>
                <c:pt idx="21">
                  <c:v>916.6</c:v>
                </c:pt>
                <c:pt idx="22">
                  <c:v>916.3</c:v>
                </c:pt>
                <c:pt idx="23">
                  <c:v>915.3</c:v>
                </c:pt>
                <c:pt idx="24">
                  <c:v>915.5</c:v>
                </c:pt>
                <c:pt idx="25">
                  <c:v>915.5</c:v>
                </c:pt>
                <c:pt idx="26">
                  <c:v>914.7</c:v>
                </c:pt>
                <c:pt idx="27">
                  <c:v>913.9</c:v>
                </c:pt>
                <c:pt idx="28">
                  <c:v>913.6</c:v>
                </c:pt>
                <c:pt idx="29">
                  <c:v>913.7</c:v>
                </c:pt>
                <c:pt idx="30">
                  <c:v>914.3</c:v>
                </c:pt>
                <c:pt idx="31">
                  <c:v>914.3</c:v>
                </c:pt>
                <c:pt idx="32">
                  <c:v>914.1</c:v>
                </c:pt>
                <c:pt idx="33">
                  <c:v>914.3</c:v>
                </c:pt>
                <c:pt idx="34">
                  <c:v>914.3</c:v>
                </c:pt>
                <c:pt idx="35">
                  <c:v>913.5</c:v>
                </c:pt>
                <c:pt idx="36">
                  <c:v>914.1</c:v>
                </c:pt>
                <c:pt idx="37">
                  <c:v>914.3</c:v>
                </c:pt>
                <c:pt idx="38">
                  <c:v>914.2</c:v>
                </c:pt>
                <c:pt idx="39">
                  <c:v>914.4</c:v>
                </c:pt>
                <c:pt idx="40">
                  <c:v>914.4</c:v>
                </c:pt>
                <c:pt idx="41">
                  <c:v>914.4</c:v>
                </c:pt>
                <c:pt idx="42">
                  <c:v>914.7</c:v>
                </c:pt>
                <c:pt idx="43">
                  <c:v>914.8</c:v>
                </c:pt>
                <c:pt idx="44">
                  <c:v>915</c:v>
                </c:pt>
                <c:pt idx="45">
                  <c:v>914.6</c:v>
                </c:pt>
                <c:pt idx="46">
                  <c:v>914.8</c:v>
                </c:pt>
                <c:pt idx="47">
                  <c:v>915.7</c:v>
                </c:pt>
                <c:pt idx="48">
                  <c:v>915.3</c:v>
                </c:pt>
                <c:pt idx="49">
                  <c:v>915.3</c:v>
                </c:pt>
                <c:pt idx="50">
                  <c:v>915.5</c:v>
                </c:pt>
                <c:pt idx="51">
                  <c:v>915.6</c:v>
                </c:pt>
                <c:pt idx="52">
                  <c:v>915.4</c:v>
                </c:pt>
                <c:pt idx="53">
                  <c:v>915.5</c:v>
                </c:pt>
                <c:pt idx="54">
                  <c:v>915.5</c:v>
                </c:pt>
                <c:pt idx="55">
                  <c:v>915.4</c:v>
                </c:pt>
                <c:pt idx="56">
                  <c:v>915.5</c:v>
                </c:pt>
                <c:pt idx="57">
                  <c:v>915.5</c:v>
                </c:pt>
                <c:pt idx="58">
                  <c:v>915.2</c:v>
                </c:pt>
                <c:pt idx="59">
                  <c:v>915.2</c:v>
                </c:pt>
                <c:pt idx="60">
                  <c:v>915.1</c:v>
                </c:pt>
                <c:pt idx="61">
                  <c:v>915.1</c:v>
                </c:pt>
                <c:pt idx="62">
                  <c:v>915.1</c:v>
                </c:pt>
                <c:pt idx="63">
                  <c:v>914.9</c:v>
                </c:pt>
                <c:pt idx="64">
                  <c:v>914.8</c:v>
                </c:pt>
                <c:pt idx="65">
                  <c:v>914.6</c:v>
                </c:pt>
                <c:pt idx="66">
                  <c:v>914.7</c:v>
                </c:pt>
                <c:pt idx="67">
                  <c:v>915</c:v>
                </c:pt>
                <c:pt idx="68">
                  <c:v>914.9</c:v>
                </c:pt>
                <c:pt idx="69">
                  <c:v>914.9</c:v>
                </c:pt>
                <c:pt idx="70">
                  <c:v>915</c:v>
                </c:pt>
                <c:pt idx="71">
                  <c:v>914.9</c:v>
                </c:pt>
                <c:pt idx="72">
                  <c:v>914.9</c:v>
                </c:pt>
                <c:pt idx="73">
                  <c:v>914.9</c:v>
                </c:pt>
                <c:pt idx="74">
                  <c:v>915.4</c:v>
                </c:pt>
                <c:pt idx="75">
                  <c:v>915.3</c:v>
                </c:pt>
                <c:pt idx="76">
                  <c:v>915</c:v>
                </c:pt>
                <c:pt idx="77">
                  <c:v>914.9</c:v>
                </c:pt>
                <c:pt idx="78">
                  <c:v>914.8</c:v>
                </c:pt>
                <c:pt idx="79">
                  <c:v>914.8</c:v>
                </c:pt>
                <c:pt idx="80">
                  <c:v>915</c:v>
                </c:pt>
                <c:pt idx="81">
                  <c:v>915.2</c:v>
                </c:pt>
                <c:pt idx="82">
                  <c:v>915.2</c:v>
                </c:pt>
                <c:pt idx="83">
                  <c:v>915.1</c:v>
                </c:pt>
                <c:pt idx="84">
                  <c:v>915.2</c:v>
                </c:pt>
                <c:pt idx="85">
                  <c:v>915.2</c:v>
                </c:pt>
                <c:pt idx="86">
                  <c:v>915.3</c:v>
                </c:pt>
                <c:pt idx="87">
                  <c:v>915.2</c:v>
                </c:pt>
                <c:pt idx="88">
                  <c:v>915.3</c:v>
                </c:pt>
                <c:pt idx="89">
                  <c:v>915.3</c:v>
                </c:pt>
                <c:pt idx="90">
                  <c:v>915.5</c:v>
                </c:pt>
                <c:pt idx="91">
                  <c:v>915.6</c:v>
                </c:pt>
                <c:pt idx="92">
                  <c:v>915.5</c:v>
                </c:pt>
                <c:pt idx="93">
                  <c:v>915.5</c:v>
                </c:pt>
                <c:pt idx="94">
                  <c:v>915</c:v>
                </c:pt>
                <c:pt idx="95">
                  <c:v>914.9</c:v>
                </c:pt>
                <c:pt idx="96">
                  <c:v>914.5</c:v>
                </c:pt>
                <c:pt idx="97">
                  <c:v>914.6</c:v>
                </c:pt>
                <c:pt idx="98">
                  <c:v>914.6</c:v>
                </c:pt>
                <c:pt idx="99">
                  <c:v>914.5</c:v>
                </c:pt>
                <c:pt idx="100">
                  <c:v>914.7</c:v>
                </c:pt>
                <c:pt idx="101">
                  <c:v>914.8</c:v>
                </c:pt>
                <c:pt idx="102">
                  <c:v>914.5</c:v>
                </c:pt>
                <c:pt idx="103">
                  <c:v>914.3</c:v>
                </c:pt>
                <c:pt idx="104">
                  <c:v>914.5</c:v>
                </c:pt>
                <c:pt idx="105">
                  <c:v>914.9</c:v>
                </c:pt>
                <c:pt idx="106">
                  <c:v>914.9</c:v>
                </c:pt>
                <c:pt idx="107">
                  <c:v>914.7</c:v>
                </c:pt>
                <c:pt idx="108">
                  <c:v>914.4</c:v>
                </c:pt>
                <c:pt idx="109">
                  <c:v>914.3</c:v>
                </c:pt>
                <c:pt idx="110">
                  <c:v>914.3</c:v>
                </c:pt>
                <c:pt idx="111">
                  <c:v>914.3</c:v>
                </c:pt>
                <c:pt idx="112">
                  <c:v>914.5</c:v>
                </c:pt>
                <c:pt idx="113">
                  <c:v>914.7</c:v>
                </c:pt>
                <c:pt idx="114">
                  <c:v>914.3</c:v>
                </c:pt>
                <c:pt idx="115">
                  <c:v>914.5</c:v>
                </c:pt>
                <c:pt idx="116">
                  <c:v>914.6</c:v>
                </c:pt>
                <c:pt idx="117">
                  <c:v>914.4</c:v>
                </c:pt>
                <c:pt idx="118">
                  <c:v>914.3</c:v>
                </c:pt>
                <c:pt idx="119">
                  <c:v>914.5</c:v>
                </c:pt>
                <c:pt idx="120">
                  <c:v>914.4</c:v>
                </c:pt>
                <c:pt idx="121">
                  <c:v>914.3</c:v>
                </c:pt>
                <c:pt idx="122">
                  <c:v>914.6</c:v>
                </c:pt>
                <c:pt idx="123">
                  <c:v>914.5</c:v>
                </c:pt>
                <c:pt idx="124">
                  <c:v>914.5</c:v>
                </c:pt>
                <c:pt idx="125">
                  <c:v>914.4</c:v>
                </c:pt>
                <c:pt idx="126">
                  <c:v>914.2</c:v>
                </c:pt>
                <c:pt idx="127">
                  <c:v>914</c:v>
                </c:pt>
                <c:pt idx="128">
                  <c:v>914.2</c:v>
                </c:pt>
                <c:pt idx="129">
                  <c:v>913.9</c:v>
                </c:pt>
                <c:pt idx="130">
                  <c:v>914</c:v>
                </c:pt>
                <c:pt idx="131">
                  <c:v>913.7</c:v>
                </c:pt>
                <c:pt idx="132">
                  <c:v>913.3</c:v>
                </c:pt>
                <c:pt idx="133">
                  <c:v>912.8</c:v>
                </c:pt>
                <c:pt idx="134">
                  <c:v>912.7</c:v>
                </c:pt>
                <c:pt idx="135">
                  <c:v>912.8</c:v>
                </c:pt>
                <c:pt idx="136">
                  <c:v>912.8</c:v>
                </c:pt>
                <c:pt idx="137">
                  <c:v>912.2</c:v>
                </c:pt>
                <c:pt idx="138">
                  <c:v>912.5</c:v>
                </c:pt>
                <c:pt idx="139">
                  <c:v>912.6</c:v>
                </c:pt>
                <c:pt idx="140">
                  <c:v>912.9</c:v>
                </c:pt>
                <c:pt idx="141">
                  <c:v>913.3</c:v>
                </c:pt>
                <c:pt idx="142">
                  <c:v>913.3</c:v>
                </c:pt>
                <c:pt idx="143">
                  <c:v>913</c:v>
                </c:pt>
                <c:pt idx="144">
                  <c:v>913.1</c:v>
                </c:pt>
                <c:pt idx="145">
                  <c:v>912.9</c:v>
                </c:pt>
                <c:pt idx="146">
                  <c:v>913.1</c:v>
                </c:pt>
                <c:pt idx="147">
                  <c:v>913</c:v>
                </c:pt>
                <c:pt idx="148">
                  <c:v>912.8</c:v>
                </c:pt>
                <c:pt idx="149">
                  <c:v>912.8</c:v>
                </c:pt>
                <c:pt idx="150">
                  <c:v>913</c:v>
                </c:pt>
                <c:pt idx="151">
                  <c:v>912.8</c:v>
                </c:pt>
                <c:pt idx="152">
                  <c:v>913</c:v>
                </c:pt>
                <c:pt idx="153">
                  <c:v>912.5</c:v>
                </c:pt>
                <c:pt idx="154">
                  <c:v>913</c:v>
                </c:pt>
                <c:pt idx="155">
                  <c:v>913</c:v>
                </c:pt>
                <c:pt idx="156">
                  <c:v>913.1</c:v>
                </c:pt>
                <c:pt idx="157">
                  <c:v>913.1</c:v>
                </c:pt>
                <c:pt idx="158">
                  <c:v>912.8</c:v>
                </c:pt>
                <c:pt idx="159">
                  <c:v>912.2</c:v>
                </c:pt>
                <c:pt idx="160">
                  <c:v>912.3</c:v>
                </c:pt>
                <c:pt idx="161">
                  <c:v>912.2</c:v>
                </c:pt>
                <c:pt idx="162">
                  <c:v>911.7</c:v>
                </c:pt>
                <c:pt idx="163">
                  <c:v>911.4</c:v>
                </c:pt>
                <c:pt idx="164">
                  <c:v>911.4</c:v>
                </c:pt>
                <c:pt idx="165">
                  <c:v>911.5</c:v>
                </c:pt>
                <c:pt idx="166">
                  <c:v>911.6</c:v>
                </c:pt>
                <c:pt idx="167">
                  <c:v>911.6</c:v>
                </c:pt>
                <c:pt idx="168">
                  <c:v>911.5</c:v>
                </c:pt>
                <c:pt idx="169">
                  <c:v>911.3</c:v>
                </c:pt>
                <c:pt idx="170">
                  <c:v>911</c:v>
                </c:pt>
                <c:pt idx="171">
                  <c:v>910.9</c:v>
                </c:pt>
                <c:pt idx="172">
                  <c:v>910.9</c:v>
                </c:pt>
                <c:pt idx="173">
                  <c:v>910.3</c:v>
                </c:pt>
                <c:pt idx="174">
                  <c:v>910</c:v>
                </c:pt>
                <c:pt idx="175">
                  <c:v>910.2</c:v>
                </c:pt>
                <c:pt idx="176">
                  <c:v>910.4</c:v>
                </c:pt>
                <c:pt idx="177">
                  <c:v>910.3</c:v>
                </c:pt>
                <c:pt idx="178">
                  <c:v>910</c:v>
                </c:pt>
                <c:pt idx="179">
                  <c:v>909.5</c:v>
                </c:pt>
                <c:pt idx="180">
                  <c:v>908.8</c:v>
                </c:pt>
                <c:pt idx="181">
                  <c:v>909.2</c:v>
                </c:pt>
                <c:pt idx="182">
                  <c:v>909</c:v>
                </c:pt>
                <c:pt idx="183">
                  <c:v>909</c:v>
                </c:pt>
                <c:pt idx="184">
                  <c:v>909.3</c:v>
                </c:pt>
                <c:pt idx="185">
                  <c:v>909.3</c:v>
                </c:pt>
                <c:pt idx="186">
                  <c:v>909.4</c:v>
                </c:pt>
                <c:pt idx="187">
                  <c:v>909.6</c:v>
                </c:pt>
                <c:pt idx="188">
                  <c:v>909.4</c:v>
                </c:pt>
                <c:pt idx="189">
                  <c:v>909.4</c:v>
                </c:pt>
                <c:pt idx="190">
                  <c:v>909.7</c:v>
                </c:pt>
                <c:pt idx="191">
                  <c:v>909.5</c:v>
                </c:pt>
                <c:pt idx="192">
                  <c:v>909.1</c:v>
                </c:pt>
                <c:pt idx="193">
                  <c:v>909.4</c:v>
                </c:pt>
                <c:pt idx="194">
                  <c:v>909.2</c:v>
                </c:pt>
                <c:pt idx="195">
                  <c:v>909.3</c:v>
                </c:pt>
                <c:pt idx="196">
                  <c:v>909</c:v>
                </c:pt>
                <c:pt idx="197">
                  <c:v>909.7</c:v>
                </c:pt>
                <c:pt idx="198">
                  <c:v>909.5</c:v>
                </c:pt>
                <c:pt idx="199">
                  <c:v>909.5</c:v>
                </c:pt>
                <c:pt idx="200">
                  <c:v>909.2</c:v>
                </c:pt>
                <c:pt idx="201">
                  <c:v>909.3</c:v>
                </c:pt>
                <c:pt idx="202">
                  <c:v>909</c:v>
                </c:pt>
                <c:pt idx="203">
                  <c:v>909.9</c:v>
                </c:pt>
                <c:pt idx="204">
                  <c:v>909.9</c:v>
                </c:pt>
                <c:pt idx="205">
                  <c:v>910.7</c:v>
                </c:pt>
                <c:pt idx="206">
                  <c:v>911.1</c:v>
                </c:pt>
                <c:pt idx="207">
                  <c:v>911.5</c:v>
                </c:pt>
                <c:pt idx="208">
                  <c:v>912.2</c:v>
                </c:pt>
                <c:pt idx="209">
                  <c:v>912.2</c:v>
                </c:pt>
                <c:pt idx="210">
                  <c:v>912.4</c:v>
                </c:pt>
                <c:pt idx="211">
                  <c:v>911.8</c:v>
                </c:pt>
                <c:pt idx="212">
                  <c:v>911.7</c:v>
                </c:pt>
                <c:pt idx="213">
                  <c:v>911.8</c:v>
                </c:pt>
                <c:pt idx="214">
                  <c:v>911.5</c:v>
                </c:pt>
                <c:pt idx="215">
                  <c:v>911.1</c:v>
                </c:pt>
                <c:pt idx="216">
                  <c:v>911.5</c:v>
                </c:pt>
                <c:pt idx="217">
                  <c:v>911.5</c:v>
                </c:pt>
                <c:pt idx="218">
                  <c:v>911.5</c:v>
                </c:pt>
                <c:pt idx="219">
                  <c:v>911.5</c:v>
                </c:pt>
                <c:pt idx="220">
                  <c:v>911.5</c:v>
                </c:pt>
                <c:pt idx="221">
                  <c:v>911.8</c:v>
                </c:pt>
                <c:pt idx="222">
                  <c:v>911.9</c:v>
                </c:pt>
                <c:pt idx="223">
                  <c:v>911.9</c:v>
                </c:pt>
                <c:pt idx="224">
                  <c:v>911.3</c:v>
                </c:pt>
                <c:pt idx="225">
                  <c:v>911.5</c:v>
                </c:pt>
                <c:pt idx="226">
                  <c:v>911.5</c:v>
                </c:pt>
                <c:pt idx="227">
                  <c:v>911.6</c:v>
                </c:pt>
                <c:pt idx="228">
                  <c:v>911.5</c:v>
                </c:pt>
                <c:pt idx="229">
                  <c:v>911.5</c:v>
                </c:pt>
                <c:pt idx="230">
                  <c:v>911.3</c:v>
                </c:pt>
                <c:pt idx="231">
                  <c:v>910.3</c:v>
                </c:pt>
                <c:pt idx="232">
                  <c:v>909.8</c:v>
                </c:pt>
                <c:pt idx="233">
                  <c:v>909.4</c:v>
                </c:pt>
                <c:pt idx="234">
                  <c:v>909</c:v>
                </c:pt>
                <c:pt idx="235">
                  <c:v>909.3</c:v>
                </c:pt>
                <c:pt idx="236">
                  <c:v>909.2</c:v>
                </c:pt>
                <c:pt idx="237">
                  <c:v>909</c:v>
                </c:pt>
                <c:pt idx="238">
                  <c:v>907.6</c:v>
                </c:pt>
                <c:pt idx="239">
                  <c:v>908</c:v>
                </c:pt>
              </c:numCache>
            </c:numRef>
          </c:val>
          <c:smooth val="0"/>
          <c:extLst>
            <c:ext xmlns:c16="http://schemas.microsoft.com/office/drawing/2014/chart" uri="{C3380CC4-5D6E-409C-BE32-E72D297353CC}">
              <c16:uniqueId val="{0000000D-3026-4C5D-A83A-BC1337F6304C}"/>
            </c:ext>
          </c:extLst>
        </c:ser>
        <c:dLbls>
          <c:showLegendKey val="0"/>
          <c:showVal val="0"/>
          <c:showCatName val="0"/>
          <c:showSerName val="0"/>
          <c:showPercent val="0"/>
          <c:showBubbleSize val="0"/>
        </c:dLbls>
        <c:marker val="1"/>
        <c:smooth val="0"/>
        <c:axId val="1512306672"/>
        <c:axId val="304451983"/>
      </c:lineChart>
      <c:valAx>
        <c:axId val="3044519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306672"/>
        <c:crosses val="max"/>
        <c:crossBetween val="between"/>
      </c:valAx>
      <c:catAx>
        <c:axId val="1512306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51983"/>
        <c:crosses val="autoZero"/>
        <c:auto val="1"/>
        <c:lblAlgn val="ctr"/>
        <c:lblOffset val="100"/>
        <c:noMultiLvlLbl val="0"/>
      </c:catAx>
      <c:valAx>
        <c:axId val="300156191"/>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7199"/>
        <c:crosses val="autoZero"/>
        <c:crossBetween val="between"/>
      </c:valAx>
      <c:catAx>
        <c:axId val="14757199"/>
        <c:scaling>
          <c:orientation val="minMax"/>
        </c:scaling>
        <c:delete val="1"/>
        <c:axPos val="b"/>
        <c:numFmt formatCode="General" sourceLinked="1"/>
        <c:majorTickMark val="out"/>
        <c:minorTickMark val="none"/>
        <c:tickLblPos val="nextTo"/>
        <c:crossAx val="3001561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[simulation.xlsx]Summary!PivotTable4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&amp; Loss (in points)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Summary!$C$50</c:f>
              <c:strCache>
                <c:ptCount val="1"/>
                <c:pt idx="0">
                  <c:v>Sum of Abs Action</c:v>
                </c:pt>
              </c:strCache>
            </c:strRef>
          </c:tx>
          <c:spPr>
            <a:solidFill>
              <a:schemeClr val="accent1"/>
            </a:solidFill>
            <a:ln>
              <a:noFill/>
            </a:ln>
            <a:effectLst/>
          </c:spPr>
          <c:invertIfNegative val="0"/>
          <c:cat>
            <c:strRef>
              <c:f>Summary!$B$51:$B$72</c:f>
              <c:strCache>
                <c:ptCount val="21"/>
                <c:pt idx="0">
                  <c:v>1-Nov</c:v>
                </c:pt>
                <c:pt idx="1">
                  <c:v>4-Nov</c:v>
                </c:pt>
                <c:pt idx="2">
                  <c:v>5-Nov</c:v>
                </c:pt>
                <c:pt idx="3">
                  <c:v>6-Nov</c:v>
                </c:pt>
                <c:pt idx="4">
                  <c:v>7-Nov</c:v>
                </c:pt>
                <c:pt idx="5">
                  <c:v>8-Nov</c:v>
                </c:pt>
                <c:pt idx="6">
                  <c:v>11-Nov</c:v>
                </c:pt>
                <c:pt idx="7">
                  <c:v>12-Nov</c:v>
                </c:pt>
                <c:pt idx="8">
                  <c:v>13-Nov</c:v>
                </c:pt>
                <c:pt idx="9">
                  <c:v>14-Nov</c:v>
                </c:pt>
                <c:pt idx="10">
                  <c:v>15-Nov</c:v>
                </c:pt>
                <c:pt idx="11">
                  <c:v>18-Nov</c:v>
                </c:pt>
                <c:pt idx="12">
                  <c:v>19-Nov</c:v>
                </c:pt>
                <c:pt idx="13">
                  <c:v>20-Nov</c:v>
                </c:pt>
                <c:pt idx="14">
                  <c:v>21-Nov</c:v>
                </c:pt>
                <c:pt idx="15">
                  <c:v>22-Nov</c:v>
                </c:pt>
                <c:pt idx="16">
                  <c:v>25-Nov</c:v>
                </c:pt>
                <c:pt idx="17">
                  <c:v>26-Nov</c:v>
                </c:pt>
                <c:pt idx="18">
                  <c:v>27-Nov</c:v>
                </c:pt>
                <c:pt idx="19">
                  <c:v>28-Nov</c:v>
                </c:pt>
                <c:pt idx="20">
                  <c:v>29-Nov</c:v>
                </c:pt>
              </c:strCache>
            </c:strRef>
          </c:cat>
          <c:val>
            <c:numRef>
              <c:f>Summary!$C$51:$C$72</c:f>
              <c:numCache>
                <c:formatCode>General</c:formatCode>
                <c:ptCount val="21"/>
                <c:pt idx="0">
                  <c:v>177</c:v>
                </c:pt>
                <c:pt idx="1">
                  <c:v>177</c:v>
                </c:pt>
                <c:pt idx="2">
                  <c:v>256</c:v>
                </c:pt>
                <c:pt idx="3">
                  <c:v>204</c:v>
                </c:pt>
                <c:pt idx="4">
                  <c:v>234</c:v>
                </c:pt>
                <c:pt idx="5">
                  <c:v>174</c:v>
                </c:pt>
                <c:pt idx="6">
                  <c:v>218</c:v>
                </c:pt>
                <c:pt idx="7">
                  <c:v>312</c:v>
                </c:pt>
                <c:pt idx="8">
                  <c:v>204</c:v>
                </c:pt>
                <c:pt idx="9">
                  <c:v>136</c:v>
                </c:pt>
                <c:pt idx="10">
                  <c:v>74</c:v>
                </c:pt>
                <c:pt idx="11">
                  <c:v>202</c:v>
                </c:pt>
                <c:pt idx="12">
                  <c:v>134</c:v>
                </c:pt>
                <c:pt idx="13">
                  <c:v>178</c:v>
                </c:pt>
                <c:pt idx="14">
                  <c:v>206</c:v>
                </c:pt>
                <c:pt idx="15">
                  <c:v>132</c:v>
                </c:pt>
                <c:pt idx="16">
                  <c:v>134</c:v>
                </c:pt>
                <c:pt idx="17">
                  <c:v>142</c:v>
                </c:pt>
                <c:pt idx="18">
                  <c:v>106</c:v>
                </c:pt>
                <c:pt idx="19">
                  <c:v>138</c:v>
                </c:pt>
                <c:pt idx="20">
                  <c:v>82</c:v>
                </c:pt>
              </c:numCache>
            </c:numRef>
          </c:val>
          <c:extLst>
            <c:ext xmlns:c16="http://schemas.microsoft.com/office/drawing/2014/chart" uri="{C3380CC4-5D6E-409C-BE32-E72D297353CC}">
              <c16:uniqueId val="{00000000-90BC-4F95-83F5-75D3DB61B911}"/>
            </c:ext>
          </c:extLst>
        </c:ser>
        <c:dLbls>
          <c:showLegendKey val="0"/>
          <c:showVal val="0"/>
          <c:showCatName val="0"/>
          <c:showSerName val="0"/>
          <c:showPercent val="0"/>
          <c:showBubbleSize val="0"/>
        </c:dLbls>
        <c:gapWidth val="219"/>
        <c:axId val="1154262720"/>
        <c:axId val="1097644448"/>
      </c:barChart>
      <c:lineChart>
        <c:grouping val="standard"/>
        <c:varyColors val="0"/>
        <c:ser>
          <c:idx val="1"/>
          <c:order val="1"/>
          <c:tx>
            <c:strRef>
              <c:f>Summary!$D$50</c:f>
              <c:strCache>
                <c:ptCount val="1"/>
                <c:pt idx="0">
                  <c:v>Sum of Profit(VND)</c:v>
                </c:pt>
              </c:strCache>
            </c:strRef>
          </c:tx>
          <c:spPr>
            <a:ln w="28575" cap="rnd">
              <a:solidFill>
                <a:schemeClr val="accent2"/>
              </a:solidFill>
              <a:round/>
            </a:ln>
            <a:effectLst/>
          </c:spPr>
          <c:marker>
            <c:symbol val="none"/>
          </c:marker>
          <c:cat>
            <c:strRef>
              <c:f>Summary!$B$51:$B$72</c:f>
              <c:strCache>
                <c:ptCount val="21"/>
                <c:pt idx="0">
                  <c:v>1-Nov</c:v>
                </c:pt>
                <c:pt idx="1">
                  <c:v>4-Nov</c:v>
                </c:pt>
                <c:pt idx="2">
                  <c:v>5-Nov</c:v>
                </c:pt>
                <c:pt idx="3">
                  <c:v>6-Nov</c:v>
                </c:pt>
                <c:pt idx="4">
                  <c:v>7-Nov</c:v>
                </c:pt>
                <c:pt idx="5">
                  <c:v>8-Nov</c:v>
                </c:pt>
                <c:pt idx="6">
                  <c:v>11-Nov</c:v>
                </c:pt>
                <c:pt idx="7">
                  <c:v>12-Nov</c:v>
                </c:pt>
                <c:pt idx="8">
                  <c:v>13-Nov</c:v>
                </c:pt>
                <c:pt idx="9">
                  <c:v>14-Nov</c:v>
                </c:pt>
                <c:pt idx="10">
                  <c:v>15-Nov</c:v>
                </c:pt>
                <c:pt idx="11">
                  <c:v>18-Nov</c:v>
                </c:pt>
                <c:pt idx="12">
                  <c:v>19-Nov</c:v>
                </c:pt>
                <c:pt idx="13">
                  <c:v>20-Nov</c:v>
                </c:pt>
                <c:pt idx="14">
                  <c:v>21-Nov</c:v>
                </c:pt>
                <c:pt idx="15">
                  <c:v>22-Nov</c:v>
                </c:pt>
                <c:pt idx="16">
                  <c:v>25-Nov</c:v>
                </c:pt>
                <c:pt idx="17">
                  <c:v>26-Nov</c:v>
                </c:pt>
                <c:pt idx="18">
                  <c:v>27-Nov</c:v>
                </c:pt>
                <c:pt idx="19">
                  <c:v>28-Nov</c:v>
                </c:pt>
                <c:pt idx="20">
                  <c:v>29-Nov</c:v>
                </c:pt>
              </c:strCache>
            </c:strRef>
          </c:cat>
          <c:val>
            <c:numRef>
              <c:f>Summary!$D$51:$D$72</c:f>
              <c:numCache>
                <c:formatCode>_(* #,##0_);_(* \(#,##0\);_(* "-"_);_(@_)</c:formatCode>
                <c:ptCount val="21"/>
                <c:pt idx="0">
                  <c:v>1970000.0000001611</c:v>
                </c:pt>
                <c:pt idx="1">
                  <c:v>3449999.9999999516</c:v>
                </c:pt>
                <c:pt idx="2">
                  <c:v>3240000.000000007</c:v>
                </c:pt>
                <c:pt idx="3">
                  <c:v>350000.00000018161</c:v>
                </c:pt>
                <c:pt idx="4">
                  <c:v>-2239999.9999999297</c:v>
                </c:pt>
                <c:pt idx="5">
                  <c:v>-519999.99999987939</c:v>
                </c:pt>
                <c:pt idx="6">
                  <c:v>-209999.99999979767</c:v>
                </c:pt>
                <c:pt idx="7">
                  <c:v>1659999.999999912</c:v>
                </c:pt>
                <c:pt idx="8">
                  <c:v>5790000.0000000652</c:v>
                </c:pt>
                <c:pt idx="9">
                  <c:v>3690000.0000001425</c:v>
                </c:pt>
                <c:pt idx="10">
                  <c:v>529999.9999999376</c:v>
                </c:pt>
                <c:pt idx="11">
                  <c:v>1430000.000000177</c:v>
                </c:pt>
                <c:pt idx="12">
                  <c:v>-759999.99999987741</c:v>
                </c:pt>
                <c:pt idx="13">
                  <c:v>18509999.999999836</c:v>
                </c:pt>
                <c:pt idx="14">
                  <c:v>13310000.000000078</c:v>
                </c:pt>
                <c:pt idx="15">
                  <c:v>25949999.999999978</c:v>
                </c:pt>
                <c:pt idx="16">
                  <c:v>-299999.99999993015</c:v>
                </c:pt>
                <c:pt idx="17">
                  <c:v>-3289999.9999999972</c:v>
                </c:pt>
                <c:pt idx="18">
                  <c:v>18989999.999999978</c:v>
                </c:pt>
                <c:pt idx="19">
                  <c:v>12530000.000000045</c:v>
                </c:pt>
                <c:pt idx="20">
                  <c:v>-750000.00000009011</c:v>
                </c:pt>
              </c:numCache>
            </c:numRef>
          </c:val>
          <c:smooth val="0"/>
          <c:extLst>
            <c:ext xmlns:c16="http://schemas.microsoft.com/office/drawing/2014/chart" uri="{C3380CC4-5D6E-409C-BE32-E72D297353CC}">
              <c16:uniqueId val="{00000002-90BC-4F95-83F5-75D3DB61B911}"/>
            </c:ext>
          </c:extLst>
        </c:ser>
        <c:ser>
          <c:idx val="2"/>
          <c:order val="2"/>
          <c:tx>
            <c:strRef>
              <c:f>Summary!$E$50</c:f>
              <c:strCache>
                <c:ptCount val="1"/>
                <c:pt idx="0">
                  <c:v>Sum of Net Profit</c:v>
                </c:pt>
              </c:strCache>
            </c:strRef>
          </c:tx>
          <c:spPr>
            <a:ln w="28575" cap="rnd">
              <a:solidFill>
                <a:schemeClr val="accent3"/>
              </a:solidFill>
              <a:round/>
            </a:ln>
            <a:effectLst/>
          </c:spPr>
          <c:marker>
            <c:symbol val="none"/>
          </c:marker>
          <c:cat>
            <c:strRef>
              <c:f>Summary!$B$51:$B$72</c:f>
              <c:strCache>
                <c:ptCount val="21"/>
                <c:pt idx="0">
                  <c:v>1-Nov</c:v>
                </c:pt>
                <c:pt idx="1">
                  <c:v>4-Nov</c:v>
                </c:pt>
                <c:pt idx="2">
                  <c:v>5-Nov</c:v>
                </c:pt>
                <c:pt idx="3">
                  <c:v>6-Nov</c:v>
                </c:pt>
                <c:pt idx="4">
                  <c:v>7-Nov</c:v>
                </c:pt>
                <c:pt idx="5">
                  <c:v>8-Nov</c:v>
                </c:pt>
                <c:pt idx="6">
                  <c:v>11-Nov</c:v>
                </c:pt>
                <c:pt idx="7">
                  <c:v>12-Nov</c:v>
                </c:pt>
                <c:pt idx="8">
                  <c:v>13-Nov</c:v>
                </c:pt>
                <c:pt idx="9">
                  <c:v>14-Nov</c:v>
                </c:pt>
                <c:pt idx="10">
                  <c:v>15-Nov</c:v>
                </c:pt>
                <c:pt idx="11">
                  <c:v>18-Nov</c:v>
                </c:pt>
                <c:pt idx="12">
                  <c:v>19-Nov</c:v>
                </c:pt>
                <c:pt idx="13">
                  <c:v>20-Nov</c:v>
                </c:pt>
                <c:pt idx="14">
                  <c:v>21-Nov</c:v>
                </c:pt>
                <c:pt idx="15">
                  <c:v>22-Nov</c:v>
                </c:pt>
                <c:pt idx="16">
                  <c:v>25-Nov</c:v>
                </c:pt>
                <c:pt idx="17">
                  <c:v>26-Nov</c:v>
                </c:pt>
                <c:pt idx="18">
                  <c:v>27-Nov</c:v>
                </c:pt>
                <c:pt idx="19">
                  <c:v>28-Nov</c:v>
                </c:pt>
                <c:pt idx="20">
                  <c:v>29-Nov</c:v>
                </c:pt>
              </c:strCache>
            </c:strRef>
          </c:cat>
          <c:val>
            <c:numRef>
              <c:f>Summary!$E$51:$E$72</c:f>
              <c:numCache>
                <c:formatCode>_(* #,##0_);_(* \(#,##0\);_(* "-"_);_(@_)</c:formatCode>
                <c:ptCount val="21"/>
                <c:pt idx="0">
                  <c:v>-1569999.9999998333</c:v>
                </c:pt>
                <c:pt idx="1">
                  <c:v>-90000.000000045751</c:v>
                </c:pt>
                <c:pt idx="2">
                  <c:v>-1879999.9999999912</c:v>
                </c:pt>
                <c:pt idx="3">
                  <c:v>-3729999.9999998179</c:v>
                </c:pt>
                <c:pt idx="4">
                  <c:v>-6919999.9999999292</c:v>
                </c:pt>
                <c:pt idx="5">
                  <c:v>-3999999.9999998799</c:v>
                </c:pt>
                <c:pt idx="6">
                  <c:v>-4569999.9999997979</c:v>
                </c:pt>
                <c:pt idx="7">
                  <c:v>-4580000.0000000913</c:v>
                </c:pt>
                <c:pt idx="8">
                  <c:v>1710000.0000000647</c:v>
                </c:pt>
                <c:pt idx="9">
                  <c:v>970000.00000014529</c:v>
                </c:pt>
                <c:pt idx="10">
                  <c:v>-950000.00000006333</c:v>
                </c:pt>
                <c:pt idx="11">
                  <c:v>-2609999.9999998226</c:v>
                </c:pt>
                <c:pt idx="12">
                  <c:v>-3439999.9999998733</c:v>
                </c:pt>
                <c:pt idx="13">
                  <c:v>14949999.999999832</c:v>
                </c:pt>
                <c:pt idx="14">
                  <c:v>9190000.000000082</c:v>
                </c:pt>
                <c:pt idx="15">
                  <c:v>23309999.999999989</c:v>
                </c:pt>
                <c:pt idx="16">
                  <c:v>-2979999.9999999357</c:v>
                </c:pt>
                <c:pt idx="17">
                  <c:v>-6130000.0000000009</c:v>
                </c:pt>
                <c:pt idx="18">
                  <c:v>16869999.999999978</c:v>
                </c:pt>
                <c:pt idx="19">
                  <c:v>9770000.0000000447</c:v>
                </c:pt>
                <c:pt idx="20">
                  <c:v>-2390000.0000000899</c:v>
                </c:pt>
              </c:numCache>
            </c:numRef>
          </c:val>
          <c:smooth val="0"/>
          <c:extLst>
            <c:ext xmlns:c16="http://schemas.microsoft.com/office/drawing/2014/chart" uri="{C3380CC4-5D6E-409C-BE32-E72D297353CC}">
              <c16:uniqueId val="{00000001-E920-4425-970F-13C0A11CE28E}"/>
            </c:ext>
          </c:extLst>
        </c:ser>
        <c:dLbls>
          <c:showLegendKey val="0"/>
          <c:showVal val="0"/>
          <c:showCatName val="0"/>
          <c:showSerName val="0"/>
          <c:showPercent val="0"/>
          <c:showBubbleSize val="0"/>
        </c:dLbls>
        <c:marker val="1"/>
        <c:smooth val="0"/>
        <c:axId val="963420592"/>
        <c:axId val="1097678560"/>
      </c:lineChart>
      <c:valAx>
        <c:axId val="1097644448"/>
        <c:scaling>
          <c:orientation val="minMax"/>
          <c:min val="0"/>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62720"/>
        <c:crosses val="autoZero"/>
        <c:crossBetween val="between"/>
      </c:valAx>
      <c:catAx>
        <c:axId val="1154262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644448"/>
        <c:crosses val="autoZero"/>
        <c:auto val="1"/>
        <c:lblAlgn val="ctr"/>
        <c:lblOffset val="100"/>
        <c:noMultiLvlLbl val="0"/>
      </c:catAx>
      <c:valAx>
        <c:axId val="1097678560"/>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420592"/>
        <c:crosses val="max"/>
        <c:crossBetween val="between"/>
      </c:valAx>
      <c:catAx>
        <c:axId val="963420592"/>
        <c:scaling>
          <c:orientation val="minMax"/>
        </c:scaling>
        <c:delete val="1"/>
        <c:axPos val="b"/>
        <c:numFmt formatCode="General" sourceLinked="1"/>
        <c:majorTickMark val="out"/>
        <c:minorTickMark val="none"/>
        <c:tickLblPos val="nextTo"/>
        <c:crossAx val="10976785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17</xdr:col>
      <xdr:colOff>0</xdr:colOff>
      <xdr:row>1</xdr:row>
      <xdr:rowOff>14286</xdr:rowOff>
    </xdr:from>
    <xdr:to>
      <xdr:col>31</xdr:col>
      <xdr:colOff>419099</xdr:colOff>
      <xdr:row>31</xdr:row>
      <xdr:rowOff>16192</xdr:rowOff>
    </xdr:to>
    <xdr:graphicFrame macro="">
      <xdr:nvGraphicFramePr>
        <xdr:cNvPr id="2" name="Chart 1">
          <a:extLst>
            <a:ext uri="{FF2B5EF4-FFF2-40B4-BE49-F238E27FC236}">
              <a16:creationId xmlns:a16="http://schemas.microsoft.com/office/drawing/2014/main" id="{9DC18BB8-7CC7-40AC-B430-BF3E2170A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0</xdr:colOff>
      <xdr:row>31</xdr:row>
      <xdr:rowOff>38100</xdr:rowOff>
    </xdr:from>
    <xdr:to>
      <xdr:col>20</xdr:col>
      <xdr:colOff>0</xdr:colOff>
      <xdr:row>43</xdr:row>
      <xdr:rowOff>130175</xdr:rowOff>
    </xdr:to>
    <mc:AlternateContent xmlns:mc="http://schemas.openxmlformats.org/markup-compatibility/2006" xmlns:a14="http://schemas.microsoft.com/office/drawing/2010/main">
      <mc:Choice Requires="a14">
        <xdr:graphicFrame macro="">
          <xdr:nvGraphicFramePr>
            <xdr:cNvPr id="6" name="Days">
              <a:extLst>
                <a:ext uri="{FF2B5EF4-FFF2-40B4-BE49-F238E27FC236}">
                  <a16:creationId xmlns:a16="http://schemas.microsoft.com/office/drawing/2014/main" id="{3B0A3854-9C3A-421A-B547-E914B51EFC5A}"/>
                </a:ext>
              </a:extLst>
            </xdr:cNvPr>
            <xdr:cNvGraphicFramePr/>
          </xdr:nvGraphicFramePr>
          <xdr:xfrm>
            <a:off x="0" y="0"/>
            <a:ext cx="0" cy="0"/>
          </xdr:xfrm>
          <a:graphic>
            <a:graphicData uri="http://schemas.microsoft.com/office/drawing/2010/slicer">
              <sle:slicer xmlns:sle="http://schemas.microsoft.com/office/drawing/2010/slicer" name="Days"/>
            </a:graphicData>
          </a:graphic>
        </xdr:graphicFrame>
      </mc:Choice>
      <mc:Fallback xmlns="">
        <xdr:sp macro="" textlink="">
          <xdr:nvSpPr>
            <xdr:cNvPr id="0" name=""/>
            <xdr:cNvSpPr>
              <a:spLocks noTextEdit="1"/>
            </xdr:cNvSpPr>
          </xdr:nvSpPr>
          <xdr:spPr>
            <a:xfrm>
              <a:off x="13506450" y="5943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561975</xdr:colOff>
      <xdr:row>49</xdr:row>
      <xdr:rowOff>61911</xdr:rowOff>
    </xdr:from>
    <xdr:to>
      <xdr:col>14</xdr:col>
      <xdr:colOff>400050</xdr:colOff>
      <xdr:row>70</xdr:row>
      <xdr:rowOff>133350</xdr:rowOff>
    </xdr:to>
    <xdr:graphicFrame macro="">
      <xdr:nvGraphicFramePr>
        <xdr:cNvPr id="7" name="Chart 6">
          <a:extLst>
            <a:ext uri="{FF2B5EF4-FFF2-40B4-BE49-F238E27FC236}">
              <a16:creationId xmlns:a16="http://schemas.microsoft.com/office/drawing/2014/main" id="{F57E6B72-EF91-40C9-AB47-8585A845B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72571</xdr:colOff>
      <xdr:row>1</xdr:row>
      <xdr:rowOff>72573</xdr:rowOff>
    </xdr:from>
    <xdr:to>
      <xdr:col>13</xdr:col>
      <xdr:colOff>217713</xdr:colOff>
      <xdr:row>18</xdr:row>
      <xdr:rowOff>18143</xdr:rowOff>
    </xdr:to>
    <xdr:sp macro="" textlink="">
      <xdr:nvSpPr>
        <xdr:cNvPr id="3" name="Rectangle 2">
          <a:extLst>
            <a:ext uri="{FF2B5EF4-FFF2-40B4-BE49-F238E27FC236}">
              <a16:creationId xmlns:a16="http://schemas.microsoft.com/office/drawing/2014/main" id="{7B384D6D-88E1-4DB3-AD7E-60F9D4C865DF}"/>
            </a:ext>
          </a:extLst>
        </xdr:cNvPr>
        <xdr:cNvSpPr/>
      </xdr:nvSpPr>
      <xdr:spPr>
        <a:xfrm>
          <a:off x="244928" y="208644"/>
          <a:ext cx="12037785" cy="3029856"/>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latin typeface="Segoe UI Light" panose="020B0502040204020203" pitchFamily="34" charset="0"/>
              <a:cs typeface="Segoe UI Light" panose="020B0502040204020203" pitchFamily="34" charset="0"/>
            </a:rPr>
            <a:t>Key Findings:</a:t>
          </a:r>
          <a:endParaRPr lang="en-US" sz="1400">
            <a:latin typeface="Segoe UI Light" panose="020B0502040204020203" pitchFamily="34" charset="0"/>
            <a:cs typeface="Segoe UI Light" panose="020B0502040204020203" pitchFamily="34" charset="0"/>
          </a:endParaRPr>
        </a:p>
        <a:p>
          <a:pPr algn="l"/>
          <a:r>
            <a:rPr lang="en-US" sz="1400">
              <a:latin typeface="Segoe UI Light" panose="020B0502040204020203" pitchFamily="34" charset="0"/>
              <a:cs typeface="Segoe UI Light" panose="020B0502040204020203" pitchFamily="34" charset="0"/>
            </a:rPr>
            <a:t>- Result: Net</a:t>
          </a:r>
          <a:r>
            <a:rPr lang="en-US" sz="1400" baseline="0">
              <a:latin typeface="Segoe UI Light" panose="020B0502040204020203" pitchFamily="34" charset="0"/>
              <a:cs typeface="Segoe UI Light" panose="020B0502040204020203" pitchFamily="34" charset="0"/>
            </a:rPr>
            <a:t> Profit of Simulation on November is VND 67,130,000 on 20 traded future contacts (each requires VND 14,000,000 deposit)</a:t>
          </a:r>
        </a:p>
        <a:p>
          <a:pPr algn="l"/>
          <a:r>
            <a:rPr lang="en-US" sz="1400" baseline="0">
              <a:latin typeface="Segoe UI Light" panose="020B0502040204020203" pitchFamily="34" charset="0"/>
              <a:cs typeface="Segoe UI Light" panose="020B0502040204020203" pitchFamily="34" charset="0"/>
            </a:rPr>
            <a:t>- Methodology: Use technical data (volume &amp; price) of VN30F before 11/1/2019 to train model then use November data to simulate trading result. When model determine the Long/Short percent on each minutes, we go in that position for 20 minutes then close.</a:t>
          </a:r>
        </a:p>
        <a:p>
          <a:pPr algn="l"/>
          <a:r>
            <a:rPr lang="en-US" sz="2400" baseline="0">
              <a:latin typeface="Segoe UI Light" panose="020B0502040204020203" pitchFamily="34" charset="0"/>
              <a:cs typeface="Segoe UI Light" panose="020B0502040204020203" pitchFamily="34" charset="0"/>
            </a:rPr>
            <a:t>Key Assumptions:</a:t>
          </a:r>
        </a:p>
        <a:p>
          <a:pPr algn="l"/>
          <a:r>
            <a:rPr lang="en-US" sz="1400" baseline="0">
              <a:latin typeface="Segoe UI Light" panose="020B0502040204020203" pitchFamily="34" charset="0"/>
              <a:cs typeface="Segoe UI Light" panose="020B0502040204020203" pitchFamily="34" charset="0"/>
            </a:rPr>
            <a:t>- Action Threshold: percent that we will go Long/Short when the percent Model give above that threshold</a:t>
          </a:r>
          <a:endParaRPr lang="en-US" sz="1400">
            <a:latin typeface="Segoe UI Light" panose="020B0502040204020203" pitchFamily="34" charset="0"/>
            <a:cs typeface="Segoe UI Light"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3802.395412731479" createdVersion="6" refreshedVersion="6" minRefreshableVersion="3" recordCount="4905" xr:uid="{3A0AB269-8202-40E1-A146-0C561B8EE3FE}">
  <cacheSource type="worksheet">
    <worksheetSource name="test_data"/>
  </cacheSource>
  <cacheFields count="15">
    <cacheField name="Time" numFmtId="22">
      <sharedItems containsSemiMixedTypes="0" containsNonDate="0" containsDate="1" containsString="0" minDate="2019-11-01T09:01:00" maxDate="2019-11-29T14:30:00" count="4905">
        <d v="2019-11-01T09:01:00"/>
        <d v="2019-11-01T09:02:00"/>
        <d v="2019-11-01T09:03:00"/>
        <d v="2019-11-01T09:04:00"/>
        <d v="2019-11-01T09:05:00"/>
        <d v="2019-11-01T09:06:00"/>
        <d v="2019-11-01T09:07:00"/>
        <d v="2019-11-01T09:08:00"/>
        <d v="2019-11-01T09:09:00"/>
        <d v="2019-11-01T09:10:00"/>
        <d v="2019-11-01T09:11:00"/>
        <d v="2019-11-01T09:12:00"/>
        <d v="2019-11-01T09:13:00"/>
        <d v="2019-11-01T09:14:00"/>
        <d v="2019-11-01T09:15:00"/>
        <d v="2019-11-01T09:16:00"/>
        <d v="2019-11-01T09:17:00"/>
        <d v="2019-11-01T09:18:00"/>
        <d v="2019-11-01T09:19:00"/>
        <d v="2019-11-01T09:20:00"/>
        <d v="2019-11-01T09:21:00"/>
        <d v="2019-11-01T09:22:00"/>
        <d v="2019-11-01T09:23:00"/>
        <d v="2019-11-01T09:24:00"/>
        <d v="2019-11-01T09:25:00"/>
        <d v="2019-11-01T09:26:00"/>
        <d v="2019-11-01T09:27:00"/>
        <d v="2019-11-01T09:28:00"/>
        <d v="2019-11-01T09:29:00"/>
        <d v="2019-11-01T09:30:00"/>
        <d v="2019-11-01T09:31:00"/>
        <d v="2019-11-01T09:32:00"/>
        <d v="2019-11-01T09:33:00"/>
        <d v="2019-11-01T09:34:00"/>
        <d v="2019-11-01T09:35:00"/>
        <d v="2019-11-01T09:36:00"/>
        <d v="2019-11-01T09:37:00"/>
        <d v="2019-11-01T09:38:00"/>
        <d v="2019-11-01T09:39:00"/>
        <d v="2019-11-01T09:40:00"/>
        <d v="2019-11-01T09:41:00"/>
        <d v="2019-11-01T09:42:00"/>
        <d v="2019-11-01T09:43:00"/>
        <d v="2019-11-01T09:44:00"/>
        <d v="2019-11-01T09:45:00"/>
        <d v="2019-11-01T09:46:00"/>
        <d v="2019-11-01T09:47:00"/>
        <d v="2019-11-01T09:48:00"/>
        <d v="2019-11-01T09:49:00"/>
        <d v="2019-11-01T09:50:00"/>
        <d v="2019-11-01T09:51:00"/>
        <d v="2019-11-01T09:52:00"/>
        <d v="2019-11-01T09:53:00"/>
        <d v="2019-11-01T09:54:00"/>
        <d v="2019-11-01T09:55:00"/>
        <d v="2019-11-01T09:56:00"/>
        <d v="2019-11-01T09:57:00"/>
        <d v="2019-11-01T09:58:00"/>
        <d v="2019-11-01T09:59:00"/>
        <d v="2019-11-01T10:00:00"/>
        <d v="2019-11-01T10:01:00"/>
        <d v="2019-11-01T10:02:00"/>
        <d v="2019-11-01T10:03:00"/>
        <d v="2019-11-01T10:04:00"/>
        <d v="2019-11-01T10:05:00"/>
        <d v="2019-11-01T10:06:00"/>
        <d v="2019-11-01T10:07:00"/>
        <d v="2019-11-01T10:08:00"/>
        <d v="2019-11-01T10:09:00"/>
        <d v="2019-11-01T10:10:00"/>
        <d v="2019-11-01T10:11:00"/>
        <d v="2019-11-01T10:12:00"/>
        <d v="2019-11-01T10:13:00"/>
        <d v="2019-11-01T10:14:00"/>
        <d v="2019-11-01T10:15:00"/>
        <d v="2019-11-01T10:16:00"/>
        <d v="2019-11-01T10:17:00"/>
        <d v="2019-11-01T10:18:00"/>
        <d v="2019-11-01T10:19:00"/>
        <d v="2019-11-01T10:20:00"/>
        <d v="2019-11-01T10:21:00"/>
        <d v="2019-11-01T10:22:00"/>
        <d v="2019-11-01T10:23:00"/>
        <d v="2019-11-01T10:24:00"/>
        <d v="2019-11-01T10:25:00"/>
        <d v="2019-11-01T10:26:00"/>
        <d v="2019-11-01T10:27:00"/>
        <d v="2019-11-01T10:28:00"/>
        <d v="2019-11-01T10:29:00"/>
        <d v="2019-11-01T10:30:00"/>
        <d v="2019-11-01T10:31:00"/>
        <d v="2019-11-01T10:32:00"/>
        <d v="2019-11-01T10:33:00"/>
        <d v="2019-11-01T10:34:00"/>
        <d v="2019-11-01T10:35:00"/>
        <d v="2019-11-01T10:36:00"/>
        <d v="2019-11-01T10:37:00"/>
        <d v="2019-11-01T10:38:00"/>
        <d v="2019-11-01T10:39:00"/>
        <d v="2019-11-01T10:40:00"/>
        <d v="2019-11-01T10:41:00"/>
        <d v="2019-11-01T10:42:00"/>
        <d v="2019-11-01T10:43:00"/>
        <d v="2019-11-01T10:44:00"/>
        <d v="2019-11-01T10:45:00"/>
        <d v="2019-11-01T10:46:00"/>
        <d v="2019-11-01T10:47:00"/>
        <d v="2019-11-01T10:48:00"/>
        <d v="2019-11-01T10:49:00"/>
        <d v="2019-11-01T10:50:00"/>
        <d v="2019-11-01T10:51:00"/>
        <d v="2019-11-01T10:52:00"/>
        <d v="2019-11-01T10:53:00"/>
        <d v="2019-11-01T10:54:00"/>
        <d v="2019-11-01T10:55:00"/>
        <d v="2019-11-01T10:56:00"/>
        <d v="2019-11-01T10:57:00"/>
        <d v="2019-11-01T10:58:00"/>
        <d v="2019-11-01T10:59:00"/>
        <d v="2019-11-01T11:00:00"/>
        <d v="2019-11-01T11:01:00"/>
        <d v="2019-11-01T11:02:00"/>
        <d v="2019-11-01T11:03:00"/>
        <d v="2019-11-01T11:04:00"/>
        <d v="2019-11-01T11:05:00"/>
        <d v="2019-11-01T11:06:00"/>
        <d v="2019-11-01T11:07:00"/>
        <d v="2019-11-01T11:08:00"/>
        <d v="2019-11-01T11:10:00"/>
        <d v="2019-11-01T11:11:00"/>
        <d v="2019-11-01T11:12:00"/>
        <d v="2019-11-01T11:13:00"/>
        <d v="2019-11-01T11:14:00"/>
        <d v="2019-11-01T11:15:00"/>
        <d v="2019-11-01T11:16:00"/>
        <d v="2019-11-01T11:17:00"/>
        <d v="2019-11-01T11:18:00"/>
        <d v="2019-11-01T11:19:00"/>
        <d v="2019-11-01T11:20:00"/>
        <d v="2019-11-01T11:21:00"/>
        <d v="2019-11-01T11:22:00"/>
        <d v="2019-11-01T11:23:00"/>
        <d v="2019-11-01T11:24:00"/>
        <d v="2019-11-01T11:25:00"/>
        <d v="2019-11-01T11:26:00"/>
        <d v="2019-11-01T11:27:00"/>
        <d v="2019-11-01T11:28:00"/>
        <d v="2019-11-01T11:29:00"/>
        <d v="2019-11-01T11:30:00"/>
        <d v="2019-11-01T13:00:00"/>
        <d v="2019-11-01T13:01:00"/>
        <d v="2019-11-01T13:02:00"/>
        <d v="2019-11-01T13:03:00"/>
        <d v="2019-11-01T13:04:00"/>
        <d v="2019-11-01T13:05:00"/>
        <d v="2019-11-01T13:06:00"/>
        <d v="2019-11-01T13:07:00"/>
        <d v="2019-11-01T13:08:00"/>
        <d v="2019-11-01T13:09:00"/>
        <d v="2019-11-01T13:10:00"/>
        <d v="2019-11-01T13:11:00"/>
        <d v="2019-11-01T13:12:00"/>
        <d v="2019-11-01T13:13:00"/>
        <d v="2019-11-01T13:14:00"/>
        <d v="2019-11-01T13:15:00"/>
        <d v="2019-11-01T13:16:00"/>
        <d v="2019-11-01T13:17:00"/>
        <d v="2019-11-01T13:18:00"/>
        <d v="2019-11-01T13:19:00"/>
        <d v="2019-11-01T13:20:00"/>
        <d v="2019-11-01T13:21:00"/>
        <d v="2019-11-01T13:22:00"/>
        <d v="2019-11-01T13:23:00"/>
        <d v="2019-11-01T13:24:00"/>
        <d v="2019-11-01T13:25:00"/>
        <d v="2019-11-01T13:26:00"/>
        <d v="2019-11-01T13:27:00"/>
        <d v="2019-11-01T13:28:00"/>
        <d v="2019-11-01T13:29:00"/>
        <d v="2019-11-01T13:30:00"/>
        <d v="2019-11-01T13:31:00"/>
        <d v="2019-11-01T13:32:00"/>
        <d v="2019-11-01T13:33:00"/>
        <d v="2019-11-01T13:34:00"/>
        <d v="2019-11-01T13:35:00"/>
        <d v="2019-11-01T13:36:00"/>
        <d v="2019-11-01T13:37:00"/>
        <d v="2019-11-01T13:38:00"/>
        <d v="2019-11-01T13:39:00"/>
        <d v="2019-11-01T13:40:00"/>
        <d v="2019-11-01T13:41:00"/>
        <d v="2019-11-01T13:42:00"/>
        <d v="2019-11-01T13:43:00"/>
        <d v="2019-11-01T13:44:00"/>
        <d v="2019-11-01T13:45:00"/>
        <d v="2019-11-01T13:46:00"/>
        <d v="2019-11-01T13:47:00"/>
        <d v="2019-11-01T13:48:00"/>
        <d v="2019-11-01T13:49:00"/>
        <d v="2019-11-01T13:50:00"/>
        <d v="2019-11-01T13:51:00"/>
        <d v="2019-11-01T13:52:00"/>
        <d v="2019-11-01T13:53:00"/>
        <d v="2019-11-01T13:54:00"/>
        <d v="2019-11-01T13:55:00"/>
        <d v="2019-11-01T13:56:00"/>
        <d v="2019-11-01T13:57:00"/>
        <d v="2019-11-01T13:58:00"/>
        <d v="2019-11-01T13:59:00"/>
        <d v="2019-11-01T14:00:00"/>
        <d v="2019-11-01T14:01:00"/>
        <d v="2019-11-01T14:02:00"/>
        <d v="2019-11-01T14:03:00"/>
        <d v="2019-11-01T14:04:00"/>
        <d v="2019-11-01T14:05:00"/>
        <d v="2019-11-01T14:06:00"/>
        <d v="2019-11-01T14:08:00"/>
        <d v="2019-11-01T14:09:00"/>
        <d v="2019-11-01T14:10:00"/>
        <d v="2019-11-01T14:11:00"/>
        <d v="2019-11-01T14:12:00"/>
        <d v="2019-11-01T14:13:00"/>
        <d v="2019-11-01T14:14:00"/>
        <d v="2019-11-01T14:15:00"/>
        <d v="2019-11-01T14:16:00"/>
        <d v="2019-11-01T14:17:00"/>
        <d v="2019-11-01T14:18:00"/>
        <d v="2019-11-01T14:19:00"/>
        <d v="2019-11-01T14:20:00"/>
        <d v="2019-11-01T14:22:00"/>
        <d v="2019-11-01T14:23:00"/>
        <d v="2019-11-01T14:24:00"/>
        <d v="2019-11-01T14:25:00"/>
        <d v="2019-11-01T14:26:00"/>
        <d v="2019-11-01T14:27:00"/>
        <d v="2019-11-01T14:28:00"/>
        <d v="2019-11-01T14:29:00"/>
        <d v="2019-11-04T09:01:00"/>
        <d v="2019-11-04T09:02:00"/>
        <d v="2019-11-04T09:03:00"/>
        <d v="2019-11-04T09:04:00"/>
        <d v="2019-11-04T09:05:00"/>
        <d v="2019-11-04T09:06:00"/>
        <d v="2019-11-04T09:07:00"/>
        <d v="2019-11-04T09:08:00"/>
        <d v="2019-11-04T09:09:00"/>
        <d v="2019-11-04T09:10:00"/>
        <d v="2019-11-04T09:11:00"/>
        <d v="2019-11-04T09:12:00"/>
        <d v="2019-11-04T09:13:00"/>
        <d v="2019-11-04T09:14:00"/>
        <d v="2019-11-04T09:15:00"/>
        <d v="2019-11-04T09:16:00"/>
        <d v="2019-11-04T09:17:00"/>
        <d v="2019-11-04T09:18:00"/>
        <d v="2019-11-04T09:19:00"/>
        <d v="2019-11-04T09:20:00"/>
        <d v="2019-11-04T09:21:00"/>
        <d v="2019-11-04T09:22:00"/>
        <d v="2019-11-04T09:23:00"/>
        <d v="2019-11-04T09:24:00"/>
        <d v="2019-11-04T09:25:00"/>
        <d v="2019-11-04T09:26:00"/>
        <d v="2019-11-04T09:27:00"/>
        <d v="2019-11-04T09:28:00"/>
        <d v="2019-11-04T09:29:00"/>
        <d v="2019-11-04T09:30:00"/>
        <d v="2019-11-04T09:31:00"/>
        <d v="2019-11-04T09:32:00"/>
        <d v="2019-11-04T09:33:00"/>
        <d v="2019-11-04T09:34:00"/>
        <d v="2019-11-04T09:35:00"/>
        <d v="2019-11-04T09:36:00"/>
        <d v="2019-11-04T09:37:00"/>
        <d v="2019-11-04T09:38:00"/>
        <d v="2019-11-04T09:39:00"/>
        <d v="2019-11-04T09:40:00"/>
        <d v="2019-11-04T09:41:00"/>
        <d v="2019-11-04T09:42:00"/>
        <d v="2019-11-04T09:43:00"/>
        <d v="2019-11-04T09:44:00"/>
        <d v="2019-11-04T09:45:00"/>
        <d v="2019-11-04T09:46:00"/>
        <d v="2019-11-04T09:47:00"/>
        <d v="2019-11-04T09:48:00"/>
        <d v="2019-11-04T09:49:00"/>
        <d v="2019-11-04T09:50:00"/>
        <d v="2019-11-04T09:51:00"/>
        <d v="2019-11-04T09:52:00"/>
        <d v="2019-11-04T09:54:00"/>
        <d v="2019-11-04T09:56:00"/>
        <d v="2019-11-04T09:58:00"/>
        <d v="2019-11-04T10:00:00"/>
        <d v="2019-11-04T10:02:00"/>
        <d v="2019-11-04T10:04:00"/>
        <d v="2019-11-04T10:06:00"/>
        <d v="2019-11-04T10:08:00"/>
        <d v="2019-11-04T10:10:00"/>
        <d v="2019-11-04T10:11:00"/>
        <d v="2019-11-04T10:13:00"/>
        <d v="2019-11-04T10:14:00"/>
        <d v="2019-11-04T10:16:00"/>
        <d v="2019-11-04T10:18:00"/>
        <d v="2019-11-04T10:19:00"/>
        <d v="2019-11-04T10:21:00"/>
        <d v="2019-11-04T10:23:00"/>
        <d v="2019-11-04T10:25:00"/>
        <d v="2019-11-04T10:27:00"/>
        <d v="2019-11-04T10:29:00"/>
        <d v="2019-11-04T10:31:00"/>
        <d v="2019-11-04T10:33:00"/>
        <d v="2019-11-04T10:35:00"/>
        <d v="2019-11-04T10:36:00"/>
        <d v="2019-11-04T10:38:00"/>
        <d v="2019-11-04T10:40:00"/>
        <d v="2019-11-04T10:42:00"/>
        <d v="2019-11-04T10:44:00"/>
        <d v="2019-11-04T10:46:00"/>
        <d v="2019-11-04T10:48:00"/>
        <d v="2019-11-04T10:50:00"/>
        <d v="2019-11-04T10:52:00"/>
        <d v="2019-11-04T10:54:00"/>
        <d v="2019-11-04T10:56:00"/>
        <d v="2019-11-04T10:58:00"/>
        <d v="2019-11-04T11:00:00"/>
        <d v="2019-11-04T11:02:00"/>
        <d v="2019-11-04T11:04:00"/>
        <d v="2019-11-04T11:06:00"/>
        <d v="2019-11-04T11:07:00"/>
        <d v="2019-11-04T11:08:00"/>
        <d v="2019-11-04T11:10:00"/>
        <d v="2019-11-04T11:12:00"/>
        <d v="2019-11-04T11:14:00"/>
        <d v="2019-11-04T11:16:00"/>
        <d v="2019-11-04T11:18:00"/>
        <d v="2019-11-04T11:20:00"/>
        <d v="2019-11-04T11:21:00"/>
        <d v="2019-11-04T11:23:00"/>
        <d v="2019-11-04T11:25:00"/>
        <d v="2019-11-04T11:27:00"/>
        <d v="2019-11-04T11:28:00"/>
        <d v="2019-11-04T11:30:00"/>
        <d v="2019-11-04T13:00:00"/>
        <d v="2019-11-04T13:01:00"/>
        <d v="2019-11-04T13:03:00"/>
        <d v="2019-11-04T13:05:00"/>
        <d v="2019-11-04T13:07:00"/>
        <d v="2019-11-04T13:09:00"/>
        <d v="2019-11-04T13:11:00"/>
        <d v="2019-11-04T13:13:00"/>
        <d v="2019-11-04T13:15:00"/>
        <d v="2019-11-04T13:17:00"/>
        <d v="2019-11-04T13:18:00"/>
        <d v="2019-11-04T13:19:00"/>
        <d v="2019-11-04T13:20:00"/>
        <d v="2019-11-04T13:21:00"/>
        <d v="2019-11-04T13:22:00"/>
        <d v="2019-11-04T13:24:00"/>
        <d v="2019-11-04T13:26:00"/>
        <d v="2019-11-04T13:28:00"/>
        <d v="2019-11-04T13:30:00"/>
        <d v="2019-11-04T13:31:00"/>
        <d v="2019-11-04T13:33:00"/>
        <d v="2019-11-04T13:35:00"/>
        <d v="2019-11-04T13:37:00"/>
        <d v="2019-11-04T13:39:00"/>
        <d v="2019-11-04T13:40:00"/>
        <d v="2019-11-04T13:42:00"/>
        <d v="2019-11-04T13:43:00"/>
        <d v="2019-11-04T13:45:00"/>
        <d v="2019-11-04T13:47:00"/>
        <d v="2019-11-04T13:48:00"/>
        <d v="2019-11-04T13:49:00"/>
        <d v="2019-11-04T13:50:00"/>
        <d v="2019-11-04T13:52:00"/>
        <d v="2019-11-04T13:54:00"/>
        <d v="2019-11-04T13:56:00"/>
        <d v="2019-11-04T13:57:00"/>
        <d v="2019-11-04T13:59:00"/>
        <d v="2019-11-04T14:01:00"/>
        <d v="2019-11-04T14:03:00"/>
        <d v="2019-11-04T14:05:00"/>
        <d v="2019-11-04T14:07:00"/>
        <d v="2019-11-04T14:09:00"/>
        <d v="2019-11-04T14:11:00"/>
        <d v="2019-11-04T14:13:00"/>
        <d v="2019-11-04T14:15:00"/>
        <d v="2019-11-04T14:17:00"/>
        <d v="2019-11-04T14:19:00"/>
        <d v="2019-11-04T14:20:00"/>
        <d v="2019-11-04T14:21:00"/>
        <d v="2019-11-04T14:22:00"/>
        <d v="2019-11-04T14:23:00"/>
        <d v="2019-11-04T14:24:00"/>
        <d v="2019-11-04T14:25:00"/>
        <d v="2019-11-04T14:26:00"/>
        <d v="2019-11-04T14:27:00"/>
        <d v="2019-11-04T14:29:00"/>
        <d v="2019-11-05T09:01:00"/>
        <d v="2019-11-05T09:02:00"/>
        <d v="2019-11-05T09:03:00"/>
        <d v="2019-11-05T09:04:00"/>
        <d v="2019-11-05T09:05:00"/>
        <d v="2019-11-05T09:06:00"/>
        <d v="2019-11-05T09:07:00"/>
        <d v="2019-11-05T09:08:00"/>
        <d v="2019-11-05T09:09:00"/>
        <d v="2019-11-05T09:10:00"/>
        <d v="2019-11-05T09:11:00"/>
        <d v="2019-11-05T09:12:00"/>
        <d v="2019-11-05T09:13:00"/>
        <d v="2019-11-05T09:14:00"/>
        <d v="2019-11-05T09:16:00"/>
        <d v="2019-11-05T09:17:00"/>
        <d v="2019-11-05T09:18:00"/>
        <d v="2019-11-05T09:19:00"/>
        <d v="2019-11-05T09:20:00"/>
        <d v="2019-11-05T09:21:00"/>
        <d v="2019-11-05T09:22:00"/>
        <d v="2019-11-05T09:23:00"/>
        <d v="2019-11-05T09:24:00"/>
        <d v="2019-11-05T09:25:00"/>
        <d v="2019-11-05T09:26:00"/>
        <d v="2019-11-05T09:27:00"/>
        <d v="2019-11-05T09:28:00"/>
        <d v="2019-11-05T09:29:00"/>
        <d v="2019-11-05T09:30:00"/>
        <d v="2019-11-05T09:31:00"/>
        <d v="2019-11-05T09:32:00"/>
        <d v="2019-11-05T09:33:00"/>
        <d v="2019-11-05T09:34:00"/>
        <d v="2019-11-05T09:35:00"/>
        <d v="2019-11-05T09:36:00"/>
        <d v="2019-11-05T09:37:00"/>
        <d v="2019-11-05T09:38:00"/>
        <d v="2019-11-05T09:40:00"/>
        <d v="2019-11-05T09:41:00"/>
        <d v="2019-11-05T09:42:00"/>
        <d v="2019-11-05T09:43:00"/>
        <d v="2019-11-05T09:44:00"/>
        <d v="2019-11-05T09:45:00"/>
        <d v="2019-11-05T09:46:00"/>
        <d v="2019-11-05T09:47:00"/>
        <d v="2019-11-05T09:48:00"/>
        <d v="2019-11-05T09:49:00"/>
        <d v="2019-11-05T09:50:00"/>
        <d v="2019-11-05T09:51:00"/>
        <d v="2019-11-05T09:52:00"/>
        <d v="2019-11-05T09:53:00"/>
        <d v="2019-11-05T09:54:00"/>
        <d v="2019-11-05T09:55:00"/>
        <d v="2019-11-05T09:56:00"/>
        <d v="2019-11-05T09:57:00"/>
        <d v="2019-11-05T09:58:00"/>
        <d v="2019-11-05T09:59:00"/>
        <d v="2019-11-05T10:00:00"/>
        <d v="2019-11-05T10:01:00"/>
        <d v="2019-11-05T10:02:00"/>
        <d v="2019-11-05T10:03:00"/>
        <d v="2019-11-05T10:04:00"/>
        <d v="2019-11-05T10:05:00"/>
        <d v="2019-11-05T10:06:00"/>
        <d v="2019-11-05T10:07:00"/>
        <d v="2019-11-05T10:08:00"/>
        <d v="2019-11-05T10:09:00"/>
        <d v="2019-11-05T10:10:00"/>
        <d v="2019-11-05T10:11:00"/>
        <d v="2019-11-05T10:12:00"/>
        <d v="2019-11-05T10:13:00"/>
        <d v="2019-11-05T10:14:00"/>
        <d v="2019-11-05T10:15:00"/>
        <d v="2019-11-05T10:16:00"/>
        <d v="2019-11-05T10:17:00"/>
        <d v="2019-11-05T10:18:00"/>
        <d v="2019-11-05T10:19:00"/>
        <d v="2019-11-05T10:20:00"/>
        <d v="2019-11-05T10:21:00"/>
        <d v="2019-11-05T10:22:00"/>
        <d v="2019-11-05T10:23:00"/>
        <d v="2019-11-05T10:24:00"/>
        <d v="2019-11-05T10:25:00"/>
        <d v="2019-11-05T10:26:00"/>
        <d v="2019-11-05T10:27:00"/>
        <d v="2019-11-05T10:28:00"/>
        <d v="2019-11-05T10:29:00"/>
        <d v="2019-11-05T10:30:00"/>
        <d v="2019-11-05T10:31:00"/>
        <d v="2019-11-05T10:32:00"/>
        <d v="2019-11-05T10:33:00"/>
        <d v="2019-11-05T10:34:00"/>
        <d v="2019-11-05T10:35:00"/>
        <d v="2019-11-05T10:36:00"/>
        <d v="2019-11-05T10:37:00"/>
        <d v="2019-11-05T10:38:00"/>
        <d v="2019-11-05T10:39:00"/>
        <d v="2019-11-05T10:40:00"/>
        <d v="2019-11-05T10:41:00"/>
        <d v="2019-11-05T10:42:00"/>
        <d v="2019-11-05T10:43:00"/>
        <d v="2019-11-05T10:44:00"/>
        <d v="2019-11-05T10:45:00"/>
        <d v="2019-11-05T10:46:00"/>
        <d v="2019-11-05T10:47:00"/>
        <d v="2019-11-05T10:48:00"/>
        <d v="2019-11-05T10:49:00"/>
        <d v="2019-11-05T10:50:00"/>
        <d v="2019-11-05T10:51:00"/>
        <d v="2019-11-05T10:52:00"/>
        <d v="2019-11-05T10:53:00"/>
        <d v="2019-11-05T10:54:00"/>
        <d v="2019-11-05T10:55:00"/>
        <d v="2019-11-05T10:56:00"/>
        <d v="2019-11-05T10:57:00"/>
        <d v="2019-11-05T10:58:00"/>
        <d v="2019-11-05T10:59:00"/>
        <d v="2019-11-05T11:00:00"/>
        <d v="2019-11-05T11:01:00"/>
        <d v="2019-11-05T11:02:00"/>
        <d v="2019-11-05T11:03:00"/>
        <d v="2019-11-05T11:04:00"/>
        <d v="2019-11-05T11:05:00"/>
        <d v="2019-11-05T11:06:00"/>
        <d v="2019-11-05T11:07:00"/>
        <d v="2019-11-05T11:08:00"/>
        <d v="2019-11-05T11:09:00"/>
        <d v="2019-11-05T11:10:00"/>
        <d v="2019-11-05T11:11:00"/>
        <d v="2019-11-05T11:12:00"/>
        <d v="2019-11-05T11:13:00"/>
        <d v="2019-11-05T11:14:00"/>
        <d v="2019-11-05T11:15:00"/>
        <d v="2019-11-05T11:16:00"/>
        <d v="2019-11-05T11:17:00"/>
        <d v="2019-11-05T11:18:00"/>
        <d v="2019-11-05T11:19:00"/>
        <d v="2019-11-05T11:20:00"/>
        <d v="2019-11-05T11:21:00"/>
        <d v="2019-11-05T11:22:00"/>
        <d v="2019-11-05T11:23:00"/>
        <d v="2019-11-05T11:24:00"/>
        <d v="2019-11-05T11:25:00"/>
        <d v="2019-11-05T11:26:00"/>
        <d v="2019-11-05T11:27:00"/>
        <d v="2019-11-05T11:28:00"/>
        <d v="2019-11-05T11:29:00"/>
        <d v="2019-11-05T11:30:00"/>
        <d v="2019-11-05T13:00:00"/>
        <d v="2019-11-05T13:01:00"/>
        <d v="2019-11-05T13:02:00"/>
        <d v="2019-11-05T13:03:00"/>
        <d v="2019-11-05T13:04:00"/>
        <d v="2019-11-05T13:06:00"/>
        <d v="2019-11-05T13:07:00"/>
        <d v="2019-11-05T13:08:00"/>
        <d v="2019-11-05T13:09:00"/>
        <d v="2019-11-05T13:10:00"/>
        <d v="2019-11-05T13:11:00"/>
        <d v="2019-11-05T13:12:00"/>
        <d v="2019-11-05T13:13:00"/>
        <d v="2019-11-05T13:14:00"/>
        <d v="2019-11-05T13:15:00"/>
        <d v="2019-11-05T13:16:00"/>
        <d v="2019-11-05T13:17:00"/>
        <d v="2019-11-05T13:18:00"/>
        <d v="2019-11-05T13:20:00"/>
        <d v="2019-11-05T13:21:00"/>
        <d v="2019-11-05T13:22:00"/>
        <d v="2019-11-05T13:23:00"/>
        <d v="2019-11-05T13:25:00"/>
        <d v="2019-11-05T13:26:00"/>
        <d v="2019-11-05T13:27:00"/>
        <d v="2019-11-05T13:28:00"/>
        <d v="2019-11-05T13:29:00"/>
        <d v="2019-11-05T13:30:00"/>
        <d v="2019-11-05T13:32:00"/>
        <d v="2019-11-05T13:33:00"/>
        <d v="2019-11-05T13:35:00"/>
        <d v="2019-11-05T13:36:00"/>
        <d v="2019-11-05T13:37:00"/>
        <d v="2019-11-05T13:38:00"/>
        <d v="2019-11-05T13:39:00"/>
        <d v="2019-11-05T13:40:00"/>
        <d v="2019-11-05T13:41:00"/>
        <d v="2019-11-05T13:42:00"/>
        <d v="2019-11-05T13:43:00"/>
        <d v="2019-11-05T13:44:00"/>
        <d v="2019-11-05T13:45:00"/>
        <d v="2019-11-05T13:46:00"/>
        <d v="2019-11-05T13:47:00"/>
        <d v="2019-11-05T13:48:00"/>
        <d v="2019-11-05T13:49:00"/>
        <d v="2019-11-05T13:50:00"/>
        <d v="2019-11-05T13:51:00"/>
        <d v="2019-11-05T13:52:00"/>
        <d v="2019-11-05T13:54:00"/>
        <d v="2019-11-05T13:55:00"/>
        <d v="2019-11-05T13:56:00"/>
        <d v="2019-11-05T13:57:00"/>
        <d v="2019-11-05T13:58:00"/>
        <d v="2019-11-05T13:59:00"/>
        <d v="2019-11-05T14:00:00"/>
        <d v="2019-11-05T14:01:00"/>
        <d v="2019-11-05T14:02:00"/>
        <d v="2019-11-05T14:04:00"/>
        <d v="2019-11-05T14:05:00"/>
        <d v="2019-11-05T14:06:00"/>
        <d v="2019-11-05T14:08:00"/>
        <d v="2019-11-05T14:09:00"/>
        <d v="2019-11-05T14:10:00"/>
        <d v="2019-11-05T14:11:00"/>
        <d v="2019-11-05T14:12:00"/>
        <d v="2019-11-05T14:13:00"/>
        <d v="2019-11-05T14:14:00"/>
        <d v="2019-11-05T14:15:00"/>
        <d v="2019-11-05T14:16:00"/>
        <d v="2019-11-05T14:17:00"/>
        <d v="2019-11-05T14:18:00"/>
        <d v="2019-11-05T14:19:00"/>
        <d v="2019-11-05T14:20:00"/>
        <d v="2019-11-05T14:21:00"/>
        <d v="2019-11-05T14:22:00"/>
        <d v="2019-11-05T14:23:00"/>
        <d v="2019-11-05T14:24:00"/>
        <d v="2019-11-05T14:25:00"/>
        <d v="2019-11-05T14:26:00"/>
        <d v="2019-11-05T14:27:00"/>
        <d v="2019-11-05T14:28:00"/>
        <d v="2019-11-05T14:29:00"/>
        <d v="2019-11-06T09:01:00"/>
        <d v="2019-11-06T09:02:00"/>
        <d v="2019-11-06T09:03:00"/>
        <d v="2019-11-06T09:04:00"/>
        <d v="2019-11-06T09:05:00"/>
        <d v="2019-11-06T09:06:00"/>
        <d v="2019-11-06T09:07:00"/>
        <d v="2019-11-06T09:08:00"/>
        <d v="2019-11-06T09:09:00"/>
        <d v="2019-11-06T09:10:00"/>
        <d v="2019-11-06T09:11:00"/>
        <d v="2019-11-06T09:12:00"/>
        <d v="2019-11-06T09:13:00"/>
        <d v="2019-11-06T09:14:00"/>
        <d v="2019-11-06T09:15:00"/>
        <d v="2019-11-06T09:16:00"/>
        <d v="2019-11-06T09:17:00"/>
        <d v="2019-11-06T09:18:00"/>
        <d v="2019-11-06T09:19:00"/>
        <d v="2019-11-06T09:20:00"/>
        <d v="2019-11-06T09:21:00"/>
        <d v="2019-11-06T09:22:00"/>
        <d v="2019-11-06T09:23:00"/>
        <d v="2019-11-06T09:24:00"/>
        <d v="2019-11-06T09:25:00"/>
        <d v="2019-11-06T09:26:00"/>
        <d v="2019-11-06T09:27:00"/>
        <d v="2019-11-06T09:28:00"/>
        <d v="2019-11-06T09:29:00"/>
        <d v="2019-11-06T09:30:00"/>
        <d v="2019-11-06T09:31:00"/>
        <d v="2019-11-06T09:32:00"/>
        <d v="2019-11-06T09:33:00"/>
        <d v="2019-11-06T09:34:00"/>
        <d v="2019-11-06T09:35:00"/>
        <d v="2019-11-06T09:36:00"/>
        <d v="2019-11-06T09:37:00"/>
        <d v="2019-11-06T09:38:00"/>
        <d v="2019-11-06T09:39:00"/>
        <d v="2019-11-06T09:40:00"/>
        <d v="2019-11-06T09:41:00"/>
        <d v="2019-11-06T09:42:00"/>
        <d v="2019-11-06T09:43:00"/>
        <d v="2019-11-06T09:44:00"/>
        <d v="2019-11-06T09:45:00"/>
        <d v="2019-11-06T09:46:00"/>
        <d v="2019-11-06T09:47:00"/>
        <d v="2019-11-06T09:48:00"/>
        <d v="2019-11-06T09:49:00"/>
        <d v="2019-11-06T09:50:00"/>
        <d v="2019-11-06T09:51:00"/>
        <d v="2019-11-06T09:52:00"/>
        <d v="2019-11-06T09:53:00"/>
        <d v="2019-11-06T09:54:00"/>
        <d v="2019-11-06T09:55:00"/>
        <d v="2019-11-06T09:56:00"/>
        <d v="2019-11-06T09:57:00"/>
        <d v="2019-11-06T09:58:00"/>
        <d v="2019-11-06T09:59:00"/>
        <d v="2019-11-06T10:00:00"/>
        <d v="2019-11-06T10:01:00"/>
        <d v="2019-11-06T10:02:00"/>
        <d v="2019-11-06T10:03:00"/>
        <d v="2019-11-06T10:04:00"/>
        <d v="2019-11-06T10:05:00"/>
        <d v="2019-11-06T10:06:00"/>
        <d v="2019-11-06T10:07:00"/>
        <d v="2019-11-06T10:08:00"/>
        <d v="2019-11-06T10:09:00"/>
        <d v="2019-11-06T10:10:00"/>
        <d v="2019-11-06T10:11:00"/>
        <d v="2019-11-06T10:12:00"/>
        <d v="2019-11-06T10:13:00"/>
        <d v="2019-11-06T10:14:00"/>
        <d v="2019-11-06T10:15:00"/>
        <d v="2019-11-06T10:16:00"/>
        <d v="2019-11-06T10:17:00"/>
        <d v="2019-11-06T10:18:00"/>
        <d v="2019-11-06T10:19:00"/>
        <d v="2019-11-06T10:20:00"/>
        <d v="2019-11-06T10:21:00"/>
        <d v="2019-11-06T10:22:00"/>
        <d v="2019-11-06T10:23:00"/>
        <d v="2019-11-06T10:24:00"/>
        <d v="2019-11-06T10:25:00"/>
        <d v="2019-11-06T10:26:00"/>
        <d v="2019-11-06T10:27:00"/>
        <d v="2019-11-06T10:28:00"/>
        <d v="2019-11-06T10:29:00"/>
        <d v="2019-11-06T10:30:00"/>
        <d v="2019-11-06T10:31:00"/>
        <d v="2019-11-06T10:32:00"/>
        <d v="2019-11-06T10:33:00"/>
        <d v="2019-11-06T10:34:00"/>
        <d v="2019-11-06T10:35:00"/>
        <d v="2019-11-06T10:36:00"/>
        <d v="2019-11-06T10:37:00"/>
        <d v="2019-11-06T10:38:00"/>
        <d v="2019-11-06T10:39:00"/>
        <d v="2019-11-06T10:40:00"/>
        <d v="2019-11-06T10:41:00"/>
        <d v="2019-11-06T10:42:00"/>
        <d v="2019-11-06T10:43:00"/>
        <d v="2019-11-06T10:44:00"/>
        <d v="2019-11-06T10:45:00"/>
        <d v="2019-11-06T10:46:00"/>
        <d v="2019-11-06T10:47:00"/>
        <d v="2019-11-06T10:48:00"/>
        <d v="2019-11-06T10:49:00"/>
        <d v="2019-11-06T10:50:00"/>
        <d v="2019-11-06T10:51:00"/>
        <d v="2019-11-06T10:52:00"/>
        <d v="2019-11-06T10:53:00"/>
        <d v="2019-11-06T10:54:00"/>
        <d v="2019-11-06T10:55:00"/>
        <d v="2019-11-06T10:56:00"/>
        <d v="2019-11-06T10:57:00"/>
        <d v="2019-11-06T10:58:00"/>
        <d v="2019-11-06T10:59:00"/>
        <d v="2019-11-06T11:00:00"/>
        <d v="2019-11-06T11:01:00"/>
        <d v="2019-11-06T11:02:00"/>
        <d v="2019-11-06T11:03:00"/>
        <d v="2019-11-06T11:04:00"/>
        <d v="2019-11-06T11:05:00"/>
        <d v="2019-11-06T11:06:00"/>
        <d v="2019-11-06T11:07:00"/>
        <d v="2019-11-06T11:08:00"/>
        <d v="2019-11-06T11:09:00"/>
        <d v="2019-11-06T11:10:00"/>
        <d v="2019-11-06T11:11:00"/>
        <d v="2019-11-06T11:12:00"/>
        <d v="2019-11-06T11:13:00"/>
        <d v="2019-11-06T11:14:00"/>
        <d v="2019-11-06T11:15:00"/>
        <d v="2019-11-06T11:16:00"/>
        <d v="2019-11-06T11:17:00"/>
        <d v="2019-11-06T11:18:00"/>
        <d v="2019-11-06T11:19:00"/>
        <d v="2019-11-06T11:20:00"/>
        <d v="2019-11-06T11:21:00"/>
        <d v="2019-11-06T11:22:00"/>
        <d v="2019-11-06T11:23:00"/>
        <d v="2019-11-06T11:24:00"/>
        <d v="2019-11-06T11:25:00"/>
        <d v="2019-11-06T11:26:00"/>
        <d v="2019-11-06T11:27:00"/>
        <d v="2019-11-06T11:28:00"/>
        <d v="2019-11-06T11:29:00"/>
        <d v="2019-11-06T11:30:00"/>
        <d v="2019-11-06T13:00:00"/>
        <d v="2019-11-06T13:01:00"/>
        <d v="2019-11-06T13:02:00"/>
        <d v="2019-11-06T13:03:00"/>
        <d v="2019-11-06T13:04:00"/>
        <d v="2019-11-06T13:05:00"/>
        <d v="2019-11-06T13:06:00"/>
        <d v="2019-11-06T13:07:00"/>
        <d v="2019-11-06T13:08:00"/>
        <d v="2019-11-06T13:09:00"/>
        <d v="2019-11-06T13:10:00"/>
        <d v="2019-11-06T13:11:00"/>
        <d v="2019-11-06T13:12:00"/>
        <d v="2019-11-06T13:13:00"/>
        <d v="2019-11-06T13:14:00"/>
        <d v="2019-11-06T13:15:00"/>
        <d v="2019-11-06T13:16:00"/>
        <d v="2019-11-06T13:17:00"/>
        <d v="2019-11-06T13:18:00"/>
        <d v="2019-11-06T13:19:00"/>
        <d v="2019-11-06T13:20:00"/>
        <d v="2019-11-06T13:21:00"/>
        <d v="2019-11-06T13:22:00"/>
        <d v="2019-11-06T13:23:00"/>
        <d v="2019-11-06T13:24:00"/>
        <d v="2019-11-06T13:25:00"/>
        <d v="2019-11-06T13:26:00"/>
        <d v="2019-11-06T13:27:00"/>
        <d v="2019-11-06T13:28:00"/>
        <d v="2019-11-06T13:29:00"/>
        <d v="2019-11-06T13:30:00"/>
        <d v="2019-11-06T13:31:00"/>
        <d v="2019-11-06T13:32:00"/>
        <d v="2019-11-06T13:33:00"/>
        <d v="2019-11-06T13:34:00"/>
        <d v="2019-11-06T13:35:00"/>
        <d v="2019-11-06T13:36:00"/>
        <d v="2019-11-06T13:37:00"/>
        <d v="2019-11-06T13:38:00"/>
        <d v="2019-11-06T13:39:00"/>
        <d v="2019-11-06T13:40:00"/>
        <d v="2019-11-06T13:41:00"/>
        <d v="2019-11-06T13:42:00"/>
        <d v="2019-11-06T13:43:00"/>
        <d v="2019-11-06T13:44:00"/>
        <d v="2019-11-06T13:45:00"/>
        <d v="2019-11-06T13:46:00"/>
        <d v="2019-11-06T13:47:00"/>
        <d v="2019-11-06T13:48:00"/>
        <d v="2019-11-06T13:49:00"/>
        <d v="2019-11-06T13:50:00"/>
        <d v="2019-11-06T13:51:00"/>
        <d v="2019-11-06T13:52:00"/>
        <d v="2019-11-06T13:53:00"/>
        <d v="2019-11-06T13:54:00"/>
        <d v="2019-11-06T13:55:00"/>
        <d v="2019-11-06T13:56:00"/>
        <d v="2019-11-06T13:57:00"/>
        <d v="2019-11-06T13:58:00"/>
        <d v="2019-11-06T13:59:00"/>
        <d v="2019-11-06T14:00:00"/>
        <d v="2019-11-06T14:01:00"/>
        <d v="2019-11-06T14:02:00"/>
        <d v="2019-11-06T14:03:00"/>
        <d v="2019-11-06T14:04:00"/>
        <d v="2019-11-06T14:05:00"/>
        <d v="2019-11-06T14:06:00"/>
        <d v="2019-11-06T14:07:00"/>
        <d v="2019-11-06T14:08:00"/>
        <d v="2019-11-06T14:09:00"/>
        <d v="2019-11-06T14:10:00"/>
        <d v="2019-11-06T14:11:00"/>
        <d v="2019-11-06T14:12:00"/>
        <d v="2019-11-06T14:13:00"/>
        <d v="2019-11-06T14:14:00"/>
        <d v="2019-11-06T14:15:00"/>
        <d v="2019-11-06T14:16:00"/>
        <d v="2019-11-06T14:17:00"/>
        <d v="2019-11-06T14:18:00"/>
        <d v="2019-11-06T14:19:00"/>
        <d v="2019-11-06T14:20:00"/>
        <d v="2019-11-06T14:21:00"/>
        <d v="2019-11-06T14:22:00"/>
        <d v="2019-11-06T14:23:00"/>
        <d v="2019-11-06T14:24:00"/>
        <d v="2019-11-06T14:25:00"/>
        <d v="2019-11-06T14:26:00"/>
        <d v="2019-11-06T14:27:00"/>
        <d v="2019-11-06T14:28:00"/>
        <d v="2019-11-06T14:29:00"/>
        <d v="2019-11-07T09:01:00"/>
        <d v="2019-11-07T09:02:00"/>
        <d v="2019-11-07T09:03:00"/>
        <d v="2019-11-07T09:04:00"/>
        <d v="2019-11-07T09:05:00"/>
        <d v="2019-11-07T09:06:00"/>
        <d v="2019-11-07T09:07:00"/>
        <d v="2019-11-07T09:08:00"/>
        <d v="2019-11-07T09:09:00"/>
        <d v="2019-11-07T09:10:00"/>
        <d v="2019-11-07T09:11:00"/>
        <d v="2019-11-07T09:12:00"/>
        <d v="2019-11-07T09:13:00"/>
        <d v="2019-11-07T09:14:00"/>
        <d v="2019-11-07T09:15:00"/>
        <d v="2019-11-07T09:16:00"/>
        <d v="2019-11-07T09:17:00"/>
        <d v="2019-11-07T09:18:00"/>
        <d v="2019-11-07T09:19:00"/>
        <d v="2019-11-07T09:20:00"/>
        <d v="2019-11-07T09:21:00"/>
        <d v="2019-11-07T09:22:00"/>
        <d v="2019-11-07T09:23:00"/>
        <d v="2019-11-07T09:24:00"/>
        <d v="2019-11-07T09:25:00"/>
        <d v="2019-11-07T09:26:00"/>
        <d v="2019-11-07T09:27:00"/>
        <d v="2019-11-07T09:28:00"/>
        <d v="2019-11-07T09:29:00"/>
        <d v="2019-11-07T09:30:00"/>
        <d v="2019-11-07T09:31:00"/>
        <d v="2019-11-07T09:32:00"/>
        <d v="2019-11-07T09:33:00"/>
        <d v="2019-11-07T09:34:00"/>
        <d v="2019-11-07T09:35:00"/>
        <d v="2019-11-07T09:36:00"/>
        <d v="2019-11-07T09:37:00"/>
        <d v="2019-11-07T09:38:00"/>
        <d v="2019-11-07T09:39:00"/>
        <d v="2019-11-07T09:40:00"/>
        <d v="2019-11-07T09:41:00"/>
        <d v="2019-11-07T09:42:00"/>
        <d v="2019-11-07T09:43:00"/>
        <d v="2019-11-07T09:44:00"/>
        <d v="2019-11-07T09:45:00"/>
        <d v="2019-11-07T09:46:00"/>
        <d v="2019-11-07T09:47:00"/>
        <d v="2019-11-07T09:48:00"/>
        <d v="2019-11-07T09:49:00"/>
        <d v="2019-11-07T09:50:00"/>
        <d v="2019-11-07T09:51:00"/>
        <d v="2019-11-07T09:52:00"/>
        <d v="2019-11-07T09:53:00"/>
        <d v="2019-11-07T09:54:00"/>
        <d v="2019-11-07T09:55:00"/>
        <d v="2019-11-07T09:56:00"/>
        <d v="2019-11-07T09:57:00"/>
        <d v="2019-11-07T09:58:00"/>
        <d v="2019-11-07T09:59:00"/>
        <d v="2019-11-07T10:00:00"/>
        <d v="2019-11-07T10:01:00"/>
        <d v="2019-11-07T10:02:00"/>
        <d v="2019-11-07T10:03:00"/>
        <d v="2019-11-07T10:04:00"/>
        <d v="2019-11-07T10:05:00"/>
        <d v="2019-11-07T10:06:00"/>
        <d v="2019-11-07T10:07:00"/>
        <d v="2019-11-07T10:08:00"/>
        <d v="2019-11-07T10:09:00"/>
        <d v="2019-11-07T10:10:00"/>
        <d v="2019-11-07T10:11:00"/>
        <d v="2019-11-07T10:12:00"/>
        <d v="2019-11-07T10:13:00"/>
        <d v="2019-11-07T10:14:00"/>
        <d v="2019-11-07T10:15:00"/>
        <d v="2019-11-07T10:16:00"/>
        <d v="2019-11-07T10:17:00"/>
        <d v="2019-11-07T10:18:00"/>
        <d v="2019-11-07T10:19:00"/>
        <d v="2019-11-07T10:20:00"/>
        <d v="2019-11-07T10:21:00"/>
        <d v="2019-11-07T10:22:00"/>
        <d v="2019-11-07T10:23:00"/>
        <d v="2019-11-07T10:24:00"/>
        <d v="2019-11-07T10:25:00"/>
        <d v="2019-11-07T10:26:00"/>
        <d v="2019-11-07T10:27:00"/>
        <d v="2019-11-07T10:28:00"/>
        <d v="2019-11-07T10:29:00"/>
        <d v="2019-11-07T10:30:00"/>
        <d v="2019-11-07T10:31:00"/>
        <d v="2019-11-07T10:32:00"/>
        <d v="2019-11-07T10:33:00"/>
        <d v="2019-11-07T10:34:00"/>
        <d v="2019-11-07T10:35:00"/>
        <d v="2019-11-07T10:36:00"/>
        <d v="2019-11-07T10:37:00"/>
        <d v="2019-11-07T10:38:00"/>
        <d v="2019-11-07T10:39:00"/>
        <d v="2019-11-07T10:40:00"/>
        <d v="2019-11-07T10:41:00"/>
        <d v="2019-11-07T10:42:00"/>
        <d v="2019-11-07T10:43:00"/>
        <d v="2019-11-07T10:44:00"/>
        <d v="2019-11-07T10:45:00"/>
        <d v="2019-11-07T10:46:00"/>
        <d v="2019-11-07T10:47:00"/>
        <d v="2019-11-07T10:48:00"/>
        <d v="2019-11-07T10:49:00"/>
        <d v="2019-11-07T10:50:00"/>
        <d v="2019-11-07T10:51:00"/>
        <d v="2019-11-07T10:52:00"/>
        <d v="2019-11-07T10:53:00"/>
        <d v="2019-11-07T10:54:00"/>
        <d v="2019-11-07T10:55:00"/>
        <d v="2019-11-07T10:56:00"/>
        <d v="2019-11-07T10:57:00"/>
        <d v="2019-11-07T10:58:00"/>
        <d v="2019-11-07T10:59:00"/>
        <d v="2019-11-07T11:00:00"/>
        <d v="2019-11-07T11:01:00"/>
        <d v="2019-11-07T11:02:00"/>
        <d v="2019-11-07T11:03:00"/>
        <d v="2019-11-07T11:04:00"/>
        <d v="2019-11-07T11:05:00"/>
        <d v="2019-11-07T11:06:00"/>
        <d v="2019-11-07T11:07:00"/>
        <d v="2019-11-07T11:08:00"/>
        <d v="2019-11-07T11:09:00"/>
        <d v="2019-11-07T11:10:00"/>
        <d v="2019-11-07T11:11:00"/>
        <d v="2019-11-07T11:12:00"/>
        <d v="2019-11-07T11:13:00"/>
        <d v="2019-11-07T11:14:00"/>
        <d v="2019-11-07T11:15:00"/>
        <d v="2019-11-07T11:16:00"/>
        <d v="2019-11-07T11:17:00"/>
        <d v="2019-11-07T11:18:00"/>
        <d v="2019-11-07T11:19:00"/>
        <d v="2019-11-07T11:20:00"/>
        <d v="2019-11-07T11:21:00"/>
        <d v="2019-11-07T11:22:00"/>
        <d v="2019-11-07T11:23:00"/>
        <d v="2019-11-07T11:24:00"/>
        <d v="2019-11-07T11:25:00"/>
        <d v="2019-11-07T11:26:00"/>
        <d v="2019-11-07T11:27:00"/>
        <d v="2019-11-07T11:28:00"/>
        <d v="2019-11-07T11:29:00"/>
        <d v="2019-11-07T11:30:00"/>
        <d v="2019-11-07T13:00:00"/>
        <d v="2019-11-07T13:01:00"/>
        <d v="2019-11-07T13:02:00"/>
        <d v="2019-11-07T13:03:00"/>
        <d v="2019-11-07T13:04:00"/>
        <d v="2019-11-07T13:05:00"/>
        <d v="2019-11-07T13:06:00"/>
        <d v="2019-11-07T13:07:00"/>
        <d v="2019-11-07T13:08:00"/>
        <d v="2019-11-07T13:09:00"/>
        <d v="2019-11-07T13:10:00"/>
        <d v="2019-11-07T13:11:00"/>
        <d v="2019-11-07T13:12:00"/>
        <d v="2019-11-07T13:13:00"/>
        <d v="2019-11-07T13:14:00"/>
        <d v="2019-11-07T13:15:00"/>
        <d v="2019-11-07T13:16:00"/>
        <d v="2019-11-07T13:17:00"/>
        <d v="2019-11-07T13:18:00"/>
        <d v="2019-11-07T13:19:00"/>
        <d v="2019-11-07T13:20:00"/>
        <d v="2019-11-07T13:21:00"/>
        <d v="2019-11-07T13:22:00"/>
        <d v="2019-11-07T13:23:00"/>
        <d v="2019-11-07T13:24:00"/>
        <d v="2019-11-07T13:25:00"/>
        <d v="2019-11-07T13:26:00"/>
        <d v="2019-11-07T13:27:00"/>
        <d v="2019-11-07T13:28:00"/>
        <d v="2019-11-07T13:29:00"/>
        <d v="2019-11-07T13:30:00"/>
        <d v="2019-11-07T13:31:00"/>
        <d v="2019-11-07T13:32:00"/>
        <d v="2019-11-07T13:33:00"/>
        <d v="2019-11-07T13:34:00"/>
        <d v="2019-11-07T13:35:00"/>
        <d v="2019-11-07T13:36:00"/>
        <d v="2019-11-07T13:37:00"/>
        <d v="2019-11-07T13:38:00"/>
        <d v="2019-11-07T13:39:00"/>
        <d v="2019-11-07T13:40:00"/>
        <d v="2019-11-07T13:41:00"/>
        <d v="2019-11-07T13:42:00"/>
        <d v="2019-11-07T13:43:00"/>
        <d v="2019-11-07T13:44:00"/>
        <d v="2019-11-07T13:45:00"/>
        <d v="2019-11-07T13:46:00"/>
        <d v="2019-11-07T13:47:00"/>
        <d v="2019-11-07T13:48:00"/>
        <d v="2019-11-07T13:49:00"/>
        <d v="2019-11-07T13:50:00"/>
        <d v="2019-11-07T13:51:00"/>
        <d v="2019-11-07T13:52:00"/>
        <d v="2019-11-07T13:53:00"/>
        <d v="2019-11-07T13:54:00"/>
        <d v="2019-11-07T13:55:00"/>
        <d v="2019-11-07T13:56:00"/>
        <d v="2019-11-07T13:57:00"/>
        <d v="2019-11-07T13:58:00"/>
        <d v="2019-11-07T13:59:00"/>
        <d v="2019-11-07T14:00:00"/>
        <d v="2019-11-07T14:01:00"/>
        <d v="2019-11-07T14:02:00"/>
        <d v="2019-11-07T14:03:00"/>
        <d v="2019-11-07T14:04:00"/>
        <d v="2019-11-07T14:05:00"/>
        <d v="2019-11-07T14:06:00"/>
        <d v="2019-11-07T14:07:00"/>
        <d v="2019-11-07T14:08:00"/>
        <d v="2019-11-07T14:09:00"/>
        <d v="2019-11-07T14:10:00"/>
        <d v="2019-11-07T14:11:00"/>
        <d v="2019-11-07T14:12:00"/>
        <d v="2019-11-07T14:13:00"/>
        <d v="2019-11-07T14:14:00"/>
        <d v="2019-11-07T14:15:00"/>
        <d v="2019-11-07T14:16:00"/>
        <d v="2019-11-07T14:17:00"/>
        <d v="2019-11-07T14:18:00"/>
        <d v="2019-11-07T14:19:00"/>
        <d v="2019-11-07T14:20:00"/>
        <d v="2019-11-07T14:21:00"/>
        <d v="2019-11-07T14:22:00"/>
        <d v="2019-11-07T14:23:00"/>
        <d v="2019-11-07T14:24:00"/>
        <d v="2019-11-07T14:25:00"/>
        <d v="2019-11-07T14:26:00"/>
        <d v="2019-11-07T14:27:00"/>
        <d v="2019-11-07T14:28:00"/>
        <d v="2019-11-07T14:29:00"/>
        <d v="2019-11-08T09:01:00"/>
        <d v="2019-11-08T09:02:00"/>
        <d v="2019-11-08T09:03:00"/>
        <d v="2019-11-08T09:04:00"/>
        <d v="2019-11-08T09:05:00"/>
        <d v="2019-11-08T09:06:00"/>
        <d v="2019-11-08T09:07:00"/>
        <d v="2019-11-08T09:08:00"/>
        <d v="2019-11-08T09:09:00"/>
        <d v="2019-11-08T09:10:00"/>
        <d v="2019-11-08T09:11:00"/>
        <d v="2019-11-08T09:12:00"/>
        <d v="2019-11-08T09:13:00"/>
        <d v="2019-11-08T09:14:00"/>
        <d v="2019-11-08T09:15:00"/>
        <d v="2019-11-08T09:16:00"/>
        <d v="2019-11-08T09:17:00"/>
        <d v="2019-11-08T09:18:00"/>
        <d v="2019-11-08T09:19:00"/>
        <d v="2019-11-08T09:20:00"/>
        <d v="2019-11-08T09:21:00"/>
        <d v="2019-11-08T09:22:00"/>
        <d v="2019-11-08T09:23:00"/>
        <d v="2019-11-08T09:24:00"/>
        <d v="2019-11-08T09:25:00"/>
        <d v="2019-11-08T09:26:00"/>
        <d v="2019-11-08T09:27:00"/>
        <d v="2019-11-08T09:28:00"/>
        <d v="2019-11-08T09:29:00"/>
        <d v="2019-11-08T09:30:00"/>
        <d v="2019-11-08T09:31:00"/>
        <d v="2019-11-08T09:32:00"/>
        <d v="2019-11-08T09:33:00"/>
        <d v="2019-11-08T09:34:00"/>
        <d v="2019-11-08T09:35:00"/>
        <d v="2019-11-08T09:36:00"/>
        <d v="2019-11-08T09:37:00"/>
        <d v="2019-11-08T09:38:00"/>
        <d v="2019-11-08T09:39:00"/>
        <d v="2019-11-08T09:40:00"/>
        <d v="2019-11-08T09:41:00"/>
        <d v="2019-11-08T09:42:00"/>
        <d v="2019-11-08T09:43:00"/>
        <d v="2019-11-08T09:44:00"/>
        <d v="2019-11-08T09:45:00"/>
        <d v="2019-11-08T09:46:00"/>
        <d v="2019-11-08T09:47:00"/>
        <d v="2019-11-08T09:48:00"/>
        <d v="2019-11-08T09:49:00"/>
        <d v="2019-11-08T09:50:00"/>
        <d v="2019-11-08T09:51:00"/>
        <d v="2019-11-08T09:52:00"/>
        <d v="2019-11-08T09:53:00"/>
        <d v="2019-11-08T09:54:00"/>
        <d v="2019-11-08T09:55:00"/>
        <d v="2019-11-08T09:56:00"/>
        <d v="2019-11-08T09:57:00"/>
        <d v="2019-11-08T09:58:00"/>
        <d v="2019-11-08T09:59:00"/>
        <d v="2019-11-08T10:00:00"/>
        <d v="2019-11-08T10:01:00"/>
        <d v="2019-11-08T10:02:00"/>
        <d v="2019-11-08T10:03:00"/>
        <d v="2019-11-08T10:04:00"/>
        <d v="2019-11-08T10:05:00"/>
        <d v="2019-11-08T10:06:00"/>
        <d v="2019-11-08T10:07:00"/>
        <d v="2019-11-08T10:08:00"/>
        <d v="2019-11-08T10:09:00"/>
        <d v="2019-11-08T10:10:00"/>
        <d v="2019-11-08T10:11:00"/>
        <d v="2019-11-08T10:12:00"/>
        <d v="2019-11-08T10:13:00"/>
        <d v="2019-11-08T10:14:00"/>
        <d v="2019-11-08T10:15:00"/>
        <d v="2019-11-08T10:16:00"/>
        <d v="2019-11-08T10:17:00"/>
        <d v="2019-11-08T10:18:00"/>
        <d v="2019-11-08T10:19:00"/>
        <d v="2019-11-08T10:20:00"/>
        <d v="2019-11-08T10:21:00"/>
        <d v="2019-11-08T10:22:00"/>
        <d v="2019-11-08T10:23:00"/>
        <d v="2019-11-08T10:24:00"/>
        <d v="2019-11-08T10:25:00"/>
        <d v="2019-11-08T10:26:00"/>
        <d v="2019-11-08T10:27:00"/>
        <d v="2019-11-08T10:28:00"/>
        <d v="2019-11-08T10:29:00"/>
        <d v="2019-11-08T10:30:00"/>
        <d v="2019-11-08T10:31:00"/>
        <d v="2019-11-08T10:32:00"/>
        <d v="2019-11-08T10:33:00"/>
        <d v="2019-11-08T10:34:00"/>
        <d v="2019-11-08T10:35:00"/>
        <d v="2019-11-08T10:36:00"/>
        <d v="2019-11-08T10:37:00"/>
        <d v="2019-11-08T10:38:00"/>
        <d v="2019-11-08T10:39:00"/>
        <d v="2019-11-08T10:40:00"/>
        <d v="2019-11-08T10:41:00"/>
        <d v="2019-11-08T10:42:00"/>
        <d v="2019-11-08T10:43:00"/>
        <d v="2019-11-08T10:44:00"/>
        <d v="2019-11-08T10:45:00"/>
        <d v="2019-11-08T10:46:00"/>
        <d v="2019-11-08T10:47:00"/>
        <d v="2019-11-08T10:48:00"/>
        <d v="2019-11-08T10:49:00"/>
        <d v="2019-11-08T10:50:00"/>
        <d v="2019-11-08T10:51:00"/>
        <d v="2019-11-08T10:52:00"/>
        <d v="2019-11-08T10:53:00"/>
        <d v="2019-11-08T10:54:00"/>
        <d v="2019-11-08T10:55:00"/>
        <d v="2019-11-08T10:56:00"/>
        <d v="2019-11-08T10:57:00"/>
        <d v="2019-11-08T10:58:00"/>
        <d v="2019-11-08T10:59:00"/>
        <d v="2019-11-08T11:00:00"/>
        <d v="2019-11-08T11:01:00"/>
        <d v="2019-11-08T11:02:00"/>
        <d v="2019-11-08T11:03:00"/>
        <d v="2019-11-08T11:05:00"/>
        <d v="2019-11-08T11:06:00"/>
        <d v="2019-11-08T11:07:00"/>
        <d v="2019-11-08T11:08:00"/>
        <d v="2019-11-08T11:09:00"/>
        <d v="2019-11-08T11:10:00"/>
        <d v="2019-11-08T11:11:00"/>
        <d v="2019-11-08T11:12:00"/>
        <d v="2019-11-08T11:13:00"/>
        <d v="2019-11-08T11:14:00"/>
        <d v="2019-11-08T11:15:00"/>
        <d v="2019-11-08T11:16:00"/>
        <d v="2019-11-08T11:17:00"/>
        <d v="2019-11-08T11:18:00"/>
        <d v="2019-11-08T11:19:00"/>
        <d v="2019-11-08T11:20:00"/>
        <d v="2019-11-08T11:21:00"/>
        <d v="2019-11-08T11:22:00"/>
        <d v="2019-11-08T11:23:00"/>
        <d v="2019-11-08T11:24:00"/>
        <d v="2019-11-08T11:25:00"/>
        <d v="2019-11-08T11:26:00"/>
        <d v="2019-11-08T11:27:00"/>
        <d v="2019-11-08T11:28:00"/>
        <d v="2019-11-08T11:29:00"/>
        <d v="2019-11-08T11:30:00"/>
        <d v="2019-11-08T13:00:00"/>
        <d v="2019-11-08T13:01:00"/>
        <d v="2019-11-08T13:05:00"/>
        <d v="2019-11-08T13:06:00"/>
        <d v="2019-11-08T13:07:00"/>
        <d v="2019-11-08T13:08:00"/>
        <d v="2019-11-08T13:13:00"/>
        <d v="2019-11-08T13:14:00"/>
        <d v="2019-11-08T13:15:00"/>
        <d v="2019-11-08T13:16:00"/>
        <d v="2019-11-08T13:17:00"/>
        <d v="2019-11-08T13:18:00"/>
        <d v="2019-11-08T13:19:00"/>
        <d v="2019-11-08T13:20:00"/>
        <d v="2019-11-08T13:22:00"/>
        <d v="2019-11-08T13:23:00"/>
        <d v="2019-11-08T13:24:00"/>
        <d v="2019-11-08T13:25:00"/>
        <d v="2019-11-08T13:26:00"/>
        <d v="2019-11-08T13:27:00"/>
        <d v="2019-11-08T13:28:00"/>
        <d v="2019-11-08T13:29:00"/>
        <d v="2019-11-08T13:30:00"/>
        <d v="2019-11-08T13:31:00"/>
        <d v="2019-11-08T13:32:00"/>
        <d v="2019-11-08T13:33:00"/>
        <d v="2019-11-08T13:34:00"/>
        <d v="2019-11-08T13:35:00"/>
        <d v="2019-11-08T13:36:00"/>
        <d v="2019-11-08T13:37:00"/>
        <d v="2019-11-08T13:38:00"/>
        <d v="2019-11-08T13:39:00"/>
        <d v="2019-11-08T13:40:00"/>
        <d v="2019-11-08T13:41:00"/>
        <d v="2019-11-08T13:42:00"/>
        <d v="2019-11-08T13:43:00"/>
        <d v="2019-11-08T13:44:00"/>
        <d v="2019-11-08T13:45:00"/>
        <d v="2019-11-08T13:46:00"/>
        <d v="2019-11-08T13:47:00"/>
        <d v="2019-11-08T13:49:00"/>
        <d v="2019-11-08T13:50:00"/>
        <d v="2019-11-08T13:51:00"/>
        <d v="2019-11-08T13:52:00"/>
        <d v="2019-11-08T13:53:00"/>
        <d v="2019-11-08T13:54:00"/>
        <d v="2019-11-08T13:56:00"/>
        <d v="2019-11-08T13:57:00"/>
        <d v="2019-11-08T13:58:00"/>
        <d v="2019-11-08T13:59:00"/>
        <d v="2019-11-08T14:00:00"/>
        <d v="2019-11-08T14:01:00"/>
        <d v="2019-11-08T14:02:00"/>
        <d v="2019-11-08T14:03:00"/>
        <d v="2019-11-08T14:04:00"/>
        <d v="2019-11-08T14:05:00"/>
        <d v="2019-11-08T14:06:00"/>
        <d v="2019-11-08T14:07:00"/>
        <d v="2019-11-08T14:09:00"/>
        <d v="2019-11-08T14:10:00"/>
        <d v="2019-11-08T14:11:00"/>
        <d v="2019-11-08T14:12:00"/>
        <d v="2019-11-08T14:13:00"/>
        <d v="2019-11-08T14:14:00"/>
        <d v="2019-11-08T14:15:00"/>
        <d v="2019-11-08T14:16:00"/>
        <d v="2019-11-08T14:17:00"/>
        <d v="2019-11-08T14:18:00"/>
        <d v="2019-11-08T14:19:00"/>
        <d v="2019-11-08T14:20:00"/>
        <d v="2019-11-08T14:21:00"/>
        <d v="2019-11-08T14:22:00"/>
        <d v="2019-11-08T14:23:00"/>
        <d v="2019-11-08T14:24:00"/>
        <d v="2019-11-08T14:25:00"/>
        <d v="2019-11-08T14:26:00"/>
        <d v="2019-11-08T14:27:00"/>
        <d v="2019-11-08T14:28:00"/>
        <d v="2019-11-08T14:29:00"/>
        <d v="2019-11-08T14:30:00"/>
        <d v="2019-11-11T09:00:00"/>
        <d v="2019-11-11T09:01:00"/>
        <d v="2019-11-11T09:02:00"/>
        <d v="2019-11-11T09:03:00"/>
        <d v="2019-11-11T09:04:00"/>
        <d v="2019-11-11T09:05:00"/>
        <d v="2019-11-11T09:06:00"/>
        <d v="2019-11-11T09:07:00"/>
        <d v="2019-11-11T09:08:00"/>
        <d v="2019-11-11T09:09:00"/>
        <d v="2019-11-11T09:10:00"/>
        <d v="2019-11-11T09:11:00"/>
        <d v="2019-11-11T09:12:00"/>
        <d v="2019-11-11T09:13:00"/>
        <d v="2019-11-11T09:14:00"/>
        <d v="2019-11-11T09:15:00"/>
        <d v="2019-11-11T09:16:00"/>
        <d v="2019-11-11T09:17:00"/>
        <d v="2019-11-11T09:18:00"/>
        <d v="2019-11-11T09:19:00"/>
        <d v="2019-11-11T09:20:00"/>
        <d v="2019-11-11T09:21:00"/>
        <d v="2019-11-11T09:22:00"/>
        <d v="2019-11-11T09:23:00"/>
        <d v="2019-11-11T09:24:00"/>
        <d v="2019-11-11T09:25:00"/>
        <d v="2019-11-11T09:26:00"/>
        <d v="2019-11-11T09:27:00"/>
        <d v="2019-11-11T09:28:00"/>
        <d v="2019-11-11T09:29:00"/>
        <d v="2019-11-11T09:30:00"/>
        <d v="2019-11-11T09:31:00"/>
        <d v="2019-11-11T09:32:00"/>
        <d v="2019-11-11T09:33:00"/>
        <d v="2019-11-11T09:34:00"/>
        <d v="2019-11-11T09:35:00"/>
        <d v="2019-11-11T09:36:00"/>
        <d v="2019-11-11T09:37:00"/>
        <d v="2019-11-11T09:38:00"/>
        <d v="2019-11-11T09:39:00"/>
        <d v="2019-11-11T09:40:00"/>
        <d v="2019-11-11T09:41:00"/>
        <d v="2019-11-11T09:42:00"/>
        <d v="2019-11-11T09:43:00"/>
        <d v="2019-11-11T09:44:00"/>
        <d v="2019-11-11T09:45:00"/>
        <d v="2019-11-11T09:46:00"/>
        <d v="2019-11-11T09:47:00"/>
        <d v="2019-11-11T09:48:00"/>
        <d v="2019-11-11T09:49:00"/>
        <d v="2019-11-11T09:50:00"/>
        <d v="2019-11-11T09:51:00"/>
        <d v="2019-11-11T09:52:00"/>
        <d v="2019-11-11T09:53:00"/>
        <d v="2019-11-11T09:54:00"/>
        <d v="2019-11-11T09:55:00"/>
        <d v="2019-11-11T09:56:00"/>
        <d v="2019-11-11T09:57:00"/>
        <d v="2019-11-11T09:58:00"/>
        <d v="2019-11-11T09:59:00"/>
        <d v="2019-11-11T10:00:00"/>
        <d v="2019-11-11T10:01:00"/>
        <d v="2019-11-11T10:02:00"/>
        <d v="2019-11-11T10:03:00"/>
        <d v="2019-11-11T10:04:00"/>
        <d v="2019-11-11T10:05:00"/>
        <d v="2019-11-11T10:06:00"/>
        <d v="2019-11-11T10:07:00"/>
        <d v="2019-11-11T10:08:00"/>
        <d v="2019-11-11T10:10:00"/>
        <d v="2019-11-11T10:11:00"/>
        <d v="2019-11-11T10:12:00"/>
        <d v="2019-11-11T10:13:00"/>
        <d v="2019-11-11T10:14:00"/>
        <d v="2019-11-11T10:15:00"/>
        <d v="2019-11-11T10:16:00"/>
        <d v="2019-11-11T10:17:00"/>
        <d v="2019-11-11T10:18:00"/>
        <d v="2019-11-11T10:19:00"/>
        <d v="2019-11-11T10:20:00"/>
        <d v="2019-11-11T10:22:00"/>
        <d v="2019-11-11T10:23:00"/>
        <d v="2019-11-11T10:24:00"/>
        <d v="2019-11-11T10:25:00"/>
        <d v="2019-11-11T10:26:00"/>
        <d v="2019-11-11T10:27:00"/>
        <d v="2019-11-11T10:28:00"/>
        <d v="2019-11-11T10:29:00"/>
        <d v="2019-11-11T10:30:00"/>
        <d v="2019-11-11T10:31:00"/>
        <d v="2019-11-11T10:32:00"/>
        <d v="2019-11-11T10:33:00"/>
        <d v="2019-11-11T10:34:00"/>
        <d v="2019-11-11T10:35:00"/>
        <d v="2019-11-11T10:36:00"/>
        <d v="2019-11-11T10:37:00"/>
        <d v="2019-11-11T10:38:00"/>
        <d v="2019-11-11T10:39:00"/>
        <d v="2019-11-11T10:40:00"/>
        <d v="2019-11-11T10:41:00"/>
        <d v="2019-11-11T10:42:00"/>
        <d v="2019-11-11T10:43:00"/>
        <d v="2019-11-11T10:44:00"/>
        <d v="2019-11-11T10:45:00"/>
        <d v="2019-11-11T10:46:00"/>
        <d v="2019-11-11T10:47:00"/>
        <d v="2019-11-11T10:48:00"/>
        <d v="2019-11-11T10:49:00"/>
        <d v="2019-11-11T10:50:00"/>
        <d v="2019-11-11T10:51:00"/>
        <d v="2019-11-11T10:52:00"/>
        <d v="2019-11-11T10:53:00"/>
        <d v="2019-11-11T10:54:00"/>
        <d v="2019-11-11T10:55:00"/>
        <d v="2019-11-11T10:56:00"/>
        <d v="2019-11-11T10:57:00"/>
        <d v="2019-11-11T10:58:00"/>
        <d v="2019-11-11T10:59:00"/>
        <d v="2019-11-11T11:00:00"/>
        <d v="2019-11-11T11:01:00"/>
        <d v="2019-11-11T11:02:00"/>
        <d v="2019-11-11T11:03:00"/>
        <d v="2019-11-11T11:04:00"/>
        <d v="2019-11-11T11:05:00"/>
        <d v="2019-11-11T11:06:00"/>
        <d v="2019-11-11T11:07:00"/>
        <d v="2019-11-11T11:08:00"/>
        <d v="2019-11-11T11:09:00"/>
        <d v="2019-11-11T11:10:00"/>
        <d v="2019-11-11T11:11:00"/>
        <d v="2019-11-11T11:12:00"/>
        <d v="2019-11-11T11:13:00"/>
        <d v="2019-11-11T11:14:00"/>
        <d v="2019-11-11T11:15:00"/>
        <d v="2019-11-11T11:16:00"/>
        <d v="2019-11-11T11:17:00"/>
        <d v="2019-11-11T11:18:00"/>
        <d v="2019-11-11T11:19:00"/>
        <d v="2019-11-11T11:20:00"/>
        <d v="2019-11-11T11:21:00"/>
        <d v="2019-11-11T11:22:00"/>
        <d v="2019-11-11T11:23:00"/>
        <d v="2019-11-11T11:24:00"/>
        <d v="2019-11-11T11:25:00"/>
        <d v="2019-11-11T11:26:00"/>
        <d v="2019-11-11T11:27:00"/>
        <d v="2019-11-11T11:28:00"/>
        <d v="2019-11-11T11:29:00"/>
        <d v="2019-11-11T11:30:00"/>
        <d v="2019-11-11T13:00:00"/>
        <d v="2019-11-11T13:01:00"/>
        <d v="2019-11-11T13:02:00"/>
        <d v="2019-11-11T13:03:00"/>
        <d v="2019-11-11T13:04:00"/>
        <d v="2019-11-11T13:05:00"/>
        <d v="2019-11-11T13:06:00"/>
        <d v="2019-11-11T13:07:00"/>
        <d v="2019-11-11T13:08:00"/>
        <d v="2019-11-11T13:09:00"/>
        <d v="2019-11-11T13:10:00"/>
        <d v="2019-11-11T13:11:00"/>
        <d v="2019-11-11T13:12:00"/>
        <d v="2019-11-11T13:13:00"/>
        <d v="2019-11-11T13:14:00"/>
        <d v="2019-11-11T13:15:00"/>
        <d v="2019-11-11T13:16:00"/>
        <d v="2019-11-11T13:17:00"/>
        <d v="2019-11-11T13:19:00"/>
        <d v="2019-11-11T13:20:00"/>
        <d v="2019-11-11T13:21:00"/>
        <d v="2019-11-11T13:22:00"/>
        <d v="2019-11-11T13:23:00"/>
        <d v="2019-11-11T13:24:00"/>
        <d v="2019-11-11T13:25:00"/>
        <d v="2019-11-11T13:26:00"/>
        <d v="2019-11-11T13:27:00"/>
        <d v="2019-11-11T13:28:00"/>
        <d v="2019-11-11T13:29:00"/>
        <d v="2019-11-11T13:30:00"/>
        <d v="2019-11-11T13:31:00"/>
        <d v="2019-11-11T13:32:00"/>
        <d v="2019-11-11T13:33:00"/>
        <d v="2019-11-11T13:34:00"/>
        <d v="2019-11-11T13:35:00"/>
        <d v="2019-11-11T13:36:00"/>
        <d v="2019-11-11T13:37:00"/>
        <d v="2019-11-11T13:38:00"/>
        <d v="2019-11-11T13:39:00"/>
        <d v="2019-11-11T13:40:00"/>
        <d v="2019-11-11T13:41:00"/>
        <d v="2019-11-11T13:42:00"/>
        <d v="2019-11-11T13:43:00"/>
        <d v="2019-11-11T13:44:00"/>
        <d v="2019-11-11T13:45:00"/>
        <d v="2019-11-11T13:46:00"/>
        <d v="2019-11-11T13:47:00"/>
        <d v="2019-11-11T13:48:00"/>
        <d v="2019-11-11T13:49:00"/>
        <d v="2019-11-11T13:50:00"/>
        <d v="2019-11-11T13:51:00"/>
        <d v="2019-11-11T13:52:00"/>
        <d v="2019-11-11T13:53:00"/>
        <d v="2019-11-11T13:54:00"/>
        <d v="2019-11-11T13:55:00"/>
        <d v="2019-11-11T13:56:00"/>
        <d v="2019-11-11T13:57:00"/>
        <d v="2019-11-11T13:58:00"/>
        <d v="2019-11-11T13:59:00"/>
        <d v="2019-11-11T14:00:00"/>
        <d v="2019-11-11T14:01:00"/>
        <d v="2019-11-11T14:02:00"/>
        <d v="2019-11-11T14:03:00"/>
        <d v="2019-11-11T14:04:00"/>
        <d v="2019-11-11T14:05:00"/>
        <d v="2019-11-11T14:06:00"/>
        <d v="2019-11-11T14:07:00"/>
        <d v="2019-11-11T14:08:00"/>
        <d v="2019-11-11T14:09:00"/>
        <d v="2019-11-11T14:10:00"/>
        <d v="2019-11-11T14:11:00"/>
        <d v="2019-11-11T14:12:00"/>
        <d v="2019-11-11T14:13:00"/>
        <d v="2019-11-11T14:14:00"/>
        <d v="2019-11-11T14:15:00"/>
        <d v="2019-11-11T14:16:00"/>
        <d v="2019-11-11T14:17:00"/>
        <d v="2019-11-11T14:18:00"/>
        <d v="2019-11-11T14:19:00"/>
        <d v="2019-11-11T14:20:00"/>
        <d v="2019-11-11T14:21:00"/>
        <d v="2019-11-11T14:22:00"/>
        <d v="2019-11-11T14:23:00"/>
        <d v="2019-11-11T14:24:00"/>
        <d v="2019-11-11T14:25:00"/>
        <d v="2019-11-11T14:26:00"/>
        <d v="2019-11-11T14:27:00"/>
        <d v="2019-11-11T14:28:00"/>
        <d v="2019-11-11T14:29:00"/>
        <d v="2019-11-12T09:00:00"/>
        <d v="2019-11-12T09:01:00"/>
        <d v="2019-11-12T09:02:00"/>
        <d v="2019-11-12T09:03:00"/>
        <d v="2019-11-12T09:04:00"/>
        <d v="2019-11-12T09:05:00"/>
        <d v="2019-11-12T09:06:00"/>
        <d v="2019-11-12T09:07:00"/>
        <d v="2019-11-12T09:08:00"/>
        <d v="2019-11-12T09:09:00"/>
        <d v="2019-11-12T09:10:00"/>
        <d v="2019-11-12T09:11:00"/>
        <d v="2019-11-12T09:12:00"/>
        <d v="2019-11-12T09:13:00"/>
        <d v="2019-11-12T09:14:00"/>
        <d v="2019-11-12T09:15:00"/>
        <d v="2019-11-12T09:16:00"/>
        <d v="2019-11-12T09:17:00"/>
        <d v="2019-11-12T09:18:00"/>
        <d v="2019-11-12T09:19:00"/>
        <d v="2019-11-12T09:20:00"/>
        <d v="2019-11-12T09:21:00"/>
        <d v="2019-11-12T09:22:00"/>
        <d v="2019-11-12T09:23:00"/>
        <d v="2019-11-12T09:24:00"/>
        <d v="2019-11-12T09:25:00"/>
        <d v="2019-11-12T09:26:00"/>
        <d v="2019-11-12T09:27:00"/>
        <d v="2019-11-12T09:28:00"/>
        <d v="2019-11-12T09:29:00"/>
        <d v="2019-11-12T09:30:00"/>
        <d v="2019-11-12T09:31:00"/>
        <d v="2019-11-12T09:32:00"/>
        <d v="2019-11-12T09:33:00"/>
        <d v="2019-11-12T09:34:00"/>
        <d v="2019-11-12T09:35:00"/>
        <d v="2019-11-12T09:36:00"/>
        <d v="2019-11-12T09:37:00"/>
        <d v="2019-11-12T09:38:00"/>
        <d v="2019-11-12T09:39:00"/>
        <d v="2019-11-12T09:40:00"/>
        <d v="2019-11-12T09:41:00"/>
        <d v="2019-11-12T09:42:00"/>
        <d v="2019-11-12T09:43:00"/>
        <d v="2019-11-12T09:44:00"/>
        <d v="2019-11-12T09:46:00"/>
        <d v="2019-11-12T09:47:00"/>
        <d v="2019-11-12T09:48:00"/>
        <d v="2019-11-12T09:49:00"/>
        <d v="2019-11-12T09:50:00"/>
        <d v="2019-11-12T09:51:00"/>
        <d v="2019-11-12T09:52:00"/>
        <d v="2019-11-12T09:53:00"/>
        <d v="2019-11-12T09:54:00"/>
        <d v="2019-11-12T09:55:00"/>
        <d v="2019-11-12T09:56:00"/>
        <d v="2019-11-12T09:57:00"/>
        <d v="2019-11-12T09:58:00"/>
        <d v="2019-11-12T09:59:00"/>
        <d v="2019-11-12T10:00:00"/>
        <d v="2019-11-12T10:01:00"/>
        <d v="2019-11-12T10:02:00"/>
        <d v="2019-11-12T10:03:00"/>
        <d v="2019-11-12T10:04:00"/>
        <d v="2019-11-12T10:05:00"/>
        <d v="2019-11-12T10:06:00"/>
        <d v="2019-11-12T10:07:00"/>
        <d v="2019-11-12T10:08:00"/>
        <d v="2019-11-12T10:09:00"/>
        <d v="2019-11-12T10:10:00"/>
        <d v="2019-11-12T10:11:00"/>
        <d v="2019-11-12T10:12:00"/>
        <d v="2019-11-12T10:13:00"/>
        <d v="2019-11-12T10:14:00"/>
        <d v="2019-11-12T10:15:00"/>
        <d v="2019-11-12T10:16:00"/>
        <d v="2019-11-12T10:17:00"/>
        <d v="2019-11-12T10:18:00"/>
        <d v="2019-11-12T10:19:00"/>
        <d v="2019-11-12T10:20:00"/>
        <d v="2019-11-12T10:21:00"/>
        <d v="2019-11-12T10:22:00"/>
        <d v="2019-11-12T10:23:00"/>
        <d v="2019-11-12T10:24:00"/>
        <d v="2019-11-12T10:25:00"/>
        <d v="2019-11-12T10:26:00"/>
        <d v="2019-11-12T10:27:00"/>
        <d v="2019-11-12T10:28:00"/>
        <d v="2019-11-12T10:29:00"/>
        <d v="2019-11-12T10:30:00"/>
        <d v="2019-11-12T10:31:00"/>
        <d v="2019-11-12T10:32:00"/>
        <d v="2019-11-12T10:33:00"/>
        <d v="2019-11-12T10:34:00"/>
        <d v="2019-11-12T10:35:00"/>
        <d v="2019-11-12T10:36:00"/>
        <d v="2019-11-12T10:37:00"/>
        <d v="2019-11-12T10:38:00"/>
        <d v="2019-11-12T10:39:00"/>
        <d v="2019-11-12T10:40:00"/>
        <d v="2019-11-12T10:41:00"/>
        <d v="2019-11-12T10:42:00"/>
        <d v="2019-11-12T10:43:00"/>
        <d v="2019-11-12T10:44:00"/>
        <d v="2019-11-12T10:45:00"/>
        <d v="2019-11-12T10:46:00"/>
        <d v="2019-11-12T10:47:00"/>
        <d v="2019-11-12T10:48:00"/>
        <d v="2019-11-12T10:49:00"/>
        <d v="2019-11-12T10:50:00"/>
        <d v="2019-11-12T10:51:00"/>
        <d v="2019-11-12T10:52:00"/>
        <d v="2019-11-12T10:53:00"/>
        <d v="2019-11-12T10:54:00"/>
        <d v="2019-11-12T10:55:00"/>
        <d v="2019-11-12T10:56:00"/>
        <d v="2019-11-12T10:57:00"/>
        <d v="2019-11-12T10:58:00"/>
        <d v="2019-11-12T10:59:00"/>
        <d v="2019-11-12T11:00:00"/>
        <d v="2019-11-12T11:01:00"/>
        <d v="2019-11-12T11:02:00"/>
        <d v="2019-11-12T11:03:00"/>
        <d v="2019-11-12T11:04:00"/>
        <d v="2019-11-12T11:05:00"/>
        <d v="2019-11-12T11:06:00"/>
        <d v="2019-11-12T11:07:00"/>
        <d v="2019-11-12T11:08:00"/>
        <d v="2019-11-12T11:09:00"/>
        <d v="2019-11-12T11:10:00"/>
        <d v="2019-11-12T11:11:00"/>
        <d v="2019-11-12T11:12:00"/>
        <d v="2019-11-12T11:13:00"/>
        <d v="2019-11-12T11:14:00"/>
        <d v="2019-11-12T11:15:00"/>
        <d v="2019-11-12T11:16:00"/>
        <d v="2019-11-12T11:17:00"/>
        <d v="2019-11-12T11:18:00"/>
        <d v="2019-11-12T11:19:00"/>
        <d v="2019-11-12T11:20:00"/>
        <d v="2019-11-12T11:21:00"/>
        <d v="2019-11-12T11:22:00"/>
        <d v="2019-11-12T11:23:00"/>
        <d v="2019-11-12T11:24:00"/>
        <d v="2019-11-12T11:25:00"/>
        <d v="2019-11-12T11:26:00"/>
        <d v="2019-11-12T11:27:00"/>
        <d v="2019-11-12T11:28:00"/>
        <d v="2019-11-12T11:29:00"/>
        <d v="2019-11-12T11:30:00"/>
        <d v="2019-11-12T13:00:00"/>
        <d v="2019-11-12T13:01:00"/>
        <d v="2019-11-12T13:02:00"/>
        <d v="2019-11-12T13:03:00"/>
        <d v="2019-11-12T13:04:00"/>
        <d v="2019-11-12T13:05:00"/>
        <d v="2019-11-12T13:06:00"/>
        <d v="2019-11-12T13:07:00"/>
        <d v="2019-11-12T13:08:00"/>
        <d v="2019-11-12T13:09:00"/>
        <d v="2019-11-12T13:10:00"/>
        <d v="2019-11-12T13:11:00"/>
        <d v="2019-11-12T13:12:00"/>
        <d v="2019-11-12T13:13:00"/>
        <d v="2019-11-12T13:14:00"/>
        <d v="2019-11-12T13:15:00"/>
        <d v="2019-11-12T13:16:00"/>
        <d v="2019-11-12T13:17:00"/>
        <d v="2019-11-12T13:18:00"/>
        <d v="2019-11-12T13:19:00"/>
        <d v="2019-11-12T13:20:00"/>
        <d v="2019-11-12T13:21:00"/>
        <d v="2019-11-12T13:22:00"/>
        <d v="2019-11-12T13:23:00"/>
        <d v="2019-11-12T13:24:00"/>
        <d v="2019-11-12T13:25:00"/>
        <d v="2019-11-12T13:26:00"/>
        <d v="2019-11-12T13:27:00"/>
        <d v="2019-11-12T13:28:00"/>
        <d v="2019-11-12T13:29:00"/>
        <d v="2019-11-12T13:30:00"/>
        <d v="2019-11-12T13:31:00"/>
        <d v="2019-11-12T13:32:00"/>
        <d v="2019-11-12T13:33:00"/>
        <d v="2019-11-12T13:34:00"/>
        <d v="2019-11-12T13:35:00"/>
        <d v="2019-11-12T13:36:00"/>
        <d v="2019-11-12T13:37:00"/>
        <d v="2019-11-12T13:38:00"/>
        <d v="2019-11-12T13:39:00"/>
        <d v="2019-11-12T13:40:00"/>
        <d v="2019-11-12T13:41:00"/>
        <d v="2019-11-12T13:42:00"/>
        <d v="2019-11-12T13:43:00"/>
        <d v="2019-11-12T13:44:00"/>
        <d v="2019-11-12T13:45:00"/>
        <d v="2019-11-12T13:46:00"/>
        <d v="2019-11-12T13:47:00"/>
        <d v="2019-11-12T13:48:00"/>
        <d v="2019-11-12T13:49:00"/>
        <d v="2019-11-12T13:50:00"/>
        <d v="2019-11-12T13:51:00"/>
        <d v="2019-11-12T13:52:00"/>
        <d v="2019-11-12T13:53:00"/>
        <d v="2019-11-12T13:54:00"/>
        <d v="2019-11-12T13:55:00"/>
        <d v="2019-11-12T13:56:00"/>
        <d v="2019-11-12T13:57:00"/>
        <d v="2019-11-12T13:58:00"/>
        <d v="2019-11-12T13:59:00"/>
        <d v="2019-11-12T14:00:00"/>
        <d v="2019-11-12T14:01:00"/>
        <d v="2019-11-12T14:02:00"/>
        <d v="2019-11-12T14:03:00"/>
        <d v="2019-11-12T14:04:00"/>
        <d v="2019-11-12T14:05:00"/>
        <d v="2019-11-12T14:06:00"/>
        <d v="2019-11-12T14:07:00"/>
        <d v="2019-11-12T14:08:00"/>
        <d v="2019-11-12T14:09:00"/>
        <d v="2019-11-12T14:10:00"/>
        <d v="2019-11-12T14:11:00"/>
        <d v="2019-11-12T14:12:00"/>
        <d v="2019-11-12T14:13:00"/>
        <d v="2019-11-12T14:14:00"/>
        <d v="2019-11-12T14:15:00"/>
        <d v="2019-11-12T14:16:00"/>
        <d v="2019-11-12T14:17:00"/>
        <d v="2019-11-12T14:18:00"/>
        <d v="2019-11-12T14:19:00"/>
        <d v="2019-11-12T14:20:00"/>
        <d v="2019-11-12T14:21:00"/>
        <d v="2019-11-12T14:22:00"/>
        <d v="2019-11-12T14:23:00"/>
        <d v="2019-11-12T14:24:00"/>
        <d v="2019-11-12T14:25:00"/>
        <d v="2019-11-12T14:26:00"/>
        <d v="2019-11-12T14:27:00"/>
        <d v="2019-11-12T14:28:00"/>
        <d v="2019-11-12T14:29:00"/>
        <d v="2019-11-13T09:00:00"/>
        <d v="2019-11-13T09:01:00"/>
        <d v="2019-11-13T09:02:00"/>
        <d v="2019-11-13T09:03:00"/>
        <d v="2019-11-13T09:04:00"/>
        <d v="2019-11-13T09:05:00"/>
        <d v="2019-11-13T09:06:00"/>
        <d v="2019-11-13T09:07:00"/>
        <d v="2019-11-13T09:08:00"/>
        <d v="2019-11-13T09:09:00"/>
        <d v="2019-11-13T09:10:00"/>
        <d v="2019-11-13T09:11:00"/>
        <d v="2019-11-13T09:12:00"/>
        <d v="2019-11-13T09:13:00"/>
        <d v="2019-11-13T09:14:00"/>
        <d v="2019-11-13T09:15:00"/>
        <d v="2019-11-13T09:16:00"/>
        <d v="2019-11-13T09:17:00"/>
        <d v="2019-11-13T09:18:00"/>
        <d v="2019-11-13T09:19:00"/>
        <d v="2019-11-13T09:20:00"/>
        <d v="2019-11-13T09:21:00"/>
        <d v="2019-11-13T09:22:00"/>
        <d v="2019-11-13T09:23:00"/>
        <d v="2019-11-13T09:24:00"/>
        <d v="2019-11-13T09:25:00"/>
        <d v="2019-11-13T09:26:00"/>
        <d v="2019-11-13T09:27:00"/>
        <d v="2019-11-13T09:28:00"/>
        <d v="2019-11-13T09:29:00"/>
        <d v="2019-11-13T09:30:00"/>
        <d v="2019-11-13T09:31:00"/>
        <d v="2019-11-13T09:32:00"/>
        <d v="2019-11-13T09:33:00"/>
        <d v="2019-11-13T09:34:00"/>
        <d v="2019-11-13T09:35:00"/>
        <d v="2019-11-13T09:36:00"/>
        <d v="2019-11-13T09:37:00"/>
        <d v="2019-11-13T09:38:00"/>
        <d v="2019-11-13T09:39:00"/>
        <d v="2019-11-13T09:40:00"/>
        <d v="2019-11-13T09:41:00"/>
        <d v="2019-11-13T09:42:00"/>
        <d v="2019-11-13T09:43:00"/>
        <d v="2019-11-13T09:44:00"/>
        <d v="2019-11-13T09:45:00"/>
        <d v="2019-11-13T09:46:00"/>
        <d v="2019-11-13T09:47:00"/>
        <d v="2019-11-13T09:48:00"/>
        <d v="2019-11-13T09:49:00"/>
        <d v="2019-11-13T09:50:00"/>
        <d v="2019-11-13T09:51:00"/>
        <d v="2019-11-13T09:52:00"/>
        <d v="2019-11-13T09:53:00"/>
        <d v="2019-11-13T09:54:00"/>
        <d v="2019-11-13T09:55:00"/>
        <d v="2019-11-13T09:56:00"/>
        <d v="2019-11-13T09:57:00"/>
        <d v="2019-11-13T09:58:00"/>
        <d v="2019-11-13T09:59:00"/>
        <d v="2019-11-13T10:00:00"/>
        <d v="2019-11-13T10:01:00"/>
        <d v="2019-11-13T10:02:00"/>
        <d v="2019-11-13T10:03:00"/>
        <d v="2019-11-13T10:04:00"/>
        <d v="2019-11-13T10:05:00"/>
        <d v="2019-11-13T10:06:00"/>
        <d v="2019-11-13T10:07:00"/>
        <d v="2019-11-13T10:08:00"/>
        <d v="2019-11-13T10:09:00"/>
        <d v="2019-11-13T10:10:00"/>
        <d v="2019-11-13T10:11:00"/>
        <d v="2019-11-13T10:12:00"/>
        <d v="2019-11-13T10:13:00"/>
        <d v="2019-11-13T10:14:00"/>
        <d v="2019-11-13T10:15:00"/>
        <d v="2019-11-13T10:16:00"/>
        <d v="2019-11-13T10:17:00"/>
        <d v="2019-11-13T10:18:00"/>
        <d v="2019-11-13T10:19:00"/>
        <d v="2019-11-13T10:20:00"/>
        <d v="2019-11-13T10:21:00"/>
        <d v="2019-11-13T10:22:00"/>
        <d v="2019-11-13T10:23:00"/>
        <d v="2019-11-13T10:24:00"/>
        <d v="2019-11-13T10:25:00"/>
        <d v="2019-11-13T10:26:00"/>
        <d v="2019-11-13T10:27:00"/>
        <d v="2019-11-13T10:28:00"/>
        <d v="2019-11-13T10:29:00"/>
        <d v="2019-11-13T10:30:00"/>
        <d v="2019-11-13T10:32:00"/>
        <d v="2019-11-13T10:33:00"/>
        <d v="2019-11-13T10:35:00"/>
        <d v="2019-11-13T10:36:00"/>
        <d v="2019-11-13T10:37:00"/>
        <d v="2019-11-13T10:39:00"/>
        <d v="2019-11-13T10:40:00"/>
        <d v="2019-11-13T10:41:00"/>
        <d v="2019-11-13T10:42:00"/>
        <d v="2019-11-13T10:43:00"/>
        <d v="2019-11-13T10:44:00"/>
        <d v="2019-11-13T10:45:00"/>
        <d v="2019-11-13T10:46:00"/>
        <d v="2019-11-13T10:47:00"/>
        <d v="2019-11-13T10:48:00"/>
        <d v="2019-11-13T10:49:00"/>
        <d v="2019-11-13T10:50:00"/>
        <d v="2019-11-13T10:51:00"/>
        <d v="2019-11-13T10:52:00"/>
        <d v="2019-11-13T10:53:00"/>
        <d v="2019-11-13T10:54:00"/>
        <d v="2019-11-13T10:55:00"/>
        <d v="2019-11-13T10:56:00"/>
        <d v="2019-11-13T10:57:00"/>
        <d v="2019-11-13T10:58:00"/>
        <d v="2019-11-13T10:59:00"/>
        <d v="2019-11-13T11:01:00"/>
        <d v="2019-11-13T11:02:00"/>
        <d v="2019-11-13T11:03:00"/>
        <d v="2019-11-13T11:04:00"/>
        <d v="2019-11-13T11:05:00"/>
        <d v="2019-11-13T11:06:00"/>
        <d v="2019-11-13T11:07:00"/>
        <d v="2019-11-13T11:08:00"/>
        <d v="2019-11-13T11:09:00"/>
        <d v="2019-11-13T11:10:00"/>
        <d v="2019-11-13T11:12:00"/>
        <d v="2019-11-13T11:13:00"/>
        <d v="2019-11-13T11:14:00"/>
        <d v="2019-11-13T11:15:00"/>
        <d v="2019-11-13T11:16:00"/>
        <d v="2019-11-13T11:17:00"/>
        <d v="2019-11-13T11:18:00"/>
        <d v="2019-11-13T11:19:00"/>
        <d v="2019-11-13T11:20:00"/>
        <d v="2019-11-13T11:28:00"/>
        <d v="2019-11-13T11:29:00"/>
        <d v="2019-11-13T11:30:00"/>
        <d v="2019-11-13T13:05:00"/>
        <d v="2019-11-13T13:07:00"/>
        <d v="2019-11-13T13:08:00"/>
        <d v="2019-11-13T13:09:00"/>
        <d v="2019-11-13T13:10:00"/>
        <d v="2019-11-13T13:11:00"/>
        <d v="2019-11-13T13:12:00"/>
        <d v="2019-11-13T13:13:00"/>
        <d v="2019-11-13T13:14:00"/>
        <d v="2019-11-13T13:15:00"/>
        <d v="2019-11-13T13:16:00"/>
        <d v="2019-11-13T13:17:00"/>
        <d v="2019-11-13T13:18:00"/>
        <d v="2019-11-13T13:19:00"/>
        <d v="2019-11-13T13:20:00"/>
        <d v="2019-11-13T13:21:00"/>
        <d v="2019-11-13T13:22:00"/>
        <d v="2019-11-13T13:23:00"/>
        <d v="2019-11-13T13:24:00"/>
        <d v="2019-11-13T13:25:00"/>
        <d v="2019-11-13T13:26:00"/>
        <d v="2019-11-13T13:27:00"/>
        <d v="2019-11-13T13:28:00"/>
        <d v="2019-11-13T13:29:00"/>
        <d v="2019-11-13T13:30:00"/>
        <d v="2019-11-13T13:31:00"/>
        <d v="2019-11-13T13:32:00"/>
        <d v="2019-11-13T13:33:00"/>
        <d v="2019-11-13T13:34:00"/>
        <d v="2019-11-13T13:35:00"/>
        <d v="2019-11-13T13:36:00"/>
        <d v="2019-11-13T13:37:00"/>
        <d v="2019-11-13T13:38:00"/>
        <d v="2019-11-13T13:39:00"/>
        <d v="2019-11-13T13:40:00"/>
        <d v="2019-11-13T13:41:00"/>
        <d v="2019-11-13T13:42:00"/>
        <d v="2019-11-13T13:43:00"/>
        <d v="2019-11-13T13:44:00"/>
        <d v="2019-11-13T13:45:00"/>
        <d v="2019-11-13T13:46:00"/>
        <d v="2019-11-13T13:47:00"/>
        <d v="2019-11-13T13:48:00"/>
        <d v="2019-11-13T13:49:00"/>
        <d v="2019-11-13T13:50:00"/>
        <d v="2019-11-13T13:51:00"/>
        <d v="2019-11-13T13:52:00"/>
        <d v="2019-11-13T13:53:00"/>
        <d v="2019-11-13T13:54:00"/>
        <d v="2019-11-13T13:55:00"/>
        <d v="2019-11-13T13:56:00"/>
        <d v="2019-11-13T13:57:00"/>
        <d v="2019-11-13T13:58:00"/>
        <d v="2019-11-13T13:59:00"/>
        <d v="2019-11-13T14:00:00"/>
        <d v="2019-11-13T14:01:00"/>
        <d v="2019-11-13T14:02:00"/>
        <d v="2019-11-13T14:03:00"/>
        <d v="2019-11-13T14:04:00"/>
        <d v="2019-11-13T14:05:00"/>
        <d v="2019-11-13T14:06:00"/>
        <d v="2019-11-13T14:07:00"/>
        <d v="2019-11-13T14:08:00"/>
        <d v="2019-11-13T14:09:00"/>
        <d v="2019-11-13T14:10:00"/>
        <d v="2019-11-13T14:11:00"/>
        <d v="2019-11-13T14:12:00"/>
        <d v="2019-11-13T14:13:00"/>
        <d v="2019-11-13T14:14:00"/>
        <d v="2019-11-13T14:15:00"/>
        <d v="2019-11-13T14:16:00"/>
        <d v="2019-11-13T14:17:00"/>
        <d v="2019-11-13T14:18:00"/>
        <d v="2019-11-13T14:19:00"/>
        <d v="2019-11-13T14:20:00"/>
        <d v="2019-11-13T14:21:00"/>
        <d v="2019-11-13T14:22:00"/>
        <d v="2019-11-13T14:23:00"/>
        <d v="2019-11-13T14:24:00"/>
        <d v="2019-11-13T14:25:00"/>
        <d v="2019-11-13T14:26:00"/>
        <d v="2019-11-13T14:27:00"/>
        <d v="2019-11-13T14:28:00"/>
        <d v="2019-11-13T14:29:00"/>
        <d v="2019-11-14T09:00:00"/>
        <d v="2019-11-14T09:01:00"/>
        <d v="2019-11-14T09:02:00"/>
        <d v="2019-11-14T09:03:00"/>
        <d v="2019-11-14T09:04:00"/>
        <d v="2019-11-14T09:05:00"/>
        <d v="2019-11-14T09:06:00"/>
        <d v="2019-11-14T09:07:00"/>
        <d v="2019-11-14T09:08:00"/>
        <d v="2019-11-14T09:09:00"/>
        <d v="2019-11-14T09:10:00"/>
        <d v="2019-11-14T09:11:00"/>
        <d v="2019-11-14T09:12:00"/>
        <d v="2019-11-14T09:13:00"/>
        <d v="2019-11-14T09:14:00"/>
        <d v="2019-11-14T09:15:00"/>
        <d v="2019-11-14T09:16:00"/>
        <d v="2019-11-14T09:17:00"/>
        <d v="2019-11-14T09:18:00"/>
        <d v="2019-11-14T09:19:00"/>
        <d v="2019-11-14T09:20:00"/>
        <d v="2019-11-14T09:21:00"/>
        <d v="2019-11-14T09:22:00"/>
        <d v="2019-11-14T09:23:00"/>
        <d v="2019-11-14T09:24:00"/>
        <d v="2019-11-14T09:25:00"/>
        <d v="2019-11-14T09:26:00"/>
        <d v="2019-11-14T09:27:00"/>
        <d v="2019-11-14T09:28:00"/>
        <d v="2019-11-14T09:29:00"/>
        <d v="2019-11-14T09:30:00"/>
        <d v="2019-11-14T09:31:00"/>
        <d v="2019-11-14T09:32:00"/>
        <d v="2019-11-14T09:33:00"/>
        <d v="2019-11-14T09:34:00"/>
        <d v="2019-11-14T09:35:00"/>
        <d v="2019-11-14T09:36:00"/>
        <d v="2019-11-14T09:37:00"/>
        <d v="2019-11-14T09:38:00"/>
        <d v="2019-11-14T09:39:00"/>
        <d v="2019-11-14T09:40:00"/>
        <d v="2019-11-14T09:41:00"/>
        <d v="2019-11-14T09:42:00"/>
        <d v="2019-11-14T09:43:00"/>
        <d v="2019-11-14T09:44:00"/>
        <d v="2019-11-14T09:45:00"/>
        <d v="2019-11-14T09:46:00"/>
        <d v="2019-11-14T09:47:00"/>
        <d v="2019-11-14T09:48:00"/>
        <d v="2019-11-14T09:49:00"/>
        <d v="2019-11-14T09:50:00"/>
        <d v="2019-11-14T09:51:00"/>
        <d v="2019-11-14T09:52:00"/>
        <d v="2019-11-14T09:53:00"/>
        <d v="2019-11-14T09:54:00"/>
        <d v="2019-11-14T09:55:00"/>
        <d v="2019-11-14T09:56:00"/>
        <d v="2019-11-14T09:57:00"/>
        <d v="2019-11-14T09:58:00"/>
        <d v="2019-11-14T09:59:00"/>
        <d v="2019-11-14T10:00:00"/>
        <d v="2019-11-14T10:01:00"/>
        <d v="2019-11-14T10:02:00"/>
        <d v="2019-11-14T10:03:00"/>
        <d v="2019-11-14T10:04:00"/>
        <d v="2019-11-14T10:05:00"/>
        <d v="2019-11-14T10:06:00"/>
        <d v="2019-11-14T10:07:00"/>
        <d v="2019-11-14T10:08:00"/>
        <d v="2019-11-14T10:09:00"/>
        <d v="2019-11-14T10:10:00"/>
        <d v="2019-11-14T10:11:00"/>
        <d v="2019-11-14T10:12:00"/>
        <d v="2019-11-14T10:13:00"/>
        <d v="2019-11-14T10:14:00"/>
        <d v="2019-11-14T10:15:00"/>
        <d v="2019-11-14T10:16:00"/>
        <d v="2019-11-14T10:17:00"/>
        <d v="2019-11-14T10:18:00"/>
        <d v="2019-11-14T10:19:00"/>
        <d v="2019-11-14T10:20:00"/>
        <d v="2019-11-14T10:21:00"/>
        <d v="2019-11-14T10:22:00"/>
        <d v="2019-11-14T10:23:00"/>
        <d v="2019-11-14T10:24:00"/>
        <d v="2019-11-14T10:25:00"/>
        <d v="2019-11-14T10:26:00"/>
        <d v="2019-11-14T10:27:00"/>
        <d v="2019-11-14T10:28:00"/>
        <d v="2019-11-14T10:29:00"/>
        <d v="2019-11-14T10:30:00"/>
        <d v="2019-11-14T10:31:00"/>
        <d v="2019-11-14T10:32:00"/>
        <d v="2019-11-14T10:33:00"/>
        <d v="2019-11-14T10:34:00"/>
        <d v="2019-11-14T10:35:00"/>
        <d v="2019-11-14T10:36:00"/>
        <d v="2019-11-14T10:37:00"/>
        <d v="2019-11-14T10:38:00"/>
        <d v="2019-11-14T10:39:00"/>
        <d v="2019-11-14T10:40:00"/>
        <d v="2019-11-14T10:41:00"/>
        <d v="2019-11-14T10:42:00"/>
        <d v="2019-11-14T10:43:00"/>
        <d v="2019-11-14T10:44:00"/>
        <d v="2019-11-14T10:45:00"/>
        <d v="2019-11-14T10:46:00"/>
        <d v="2019-11-14T10:47:00"/>
        <d v="2019-11-14T10:48:00"/>
        <d v="2019-11-14T10:49:00"/>
        <d v="2019-11-14T10:50:00"/>
        <d v="2019-11-14T10:52:00"/>
        <d v="2019-11-14T10:53:00"/>
        <d v="2019-11-14T10:54:00"/>
        <d v="2019-11-14T10:55:00"/>
        <d v="2019-11-14T10:56:00"/>
        <d v="2019-11-14T10:57:00"/>
        <d v="2019-11-14T10:58:00"/>
        <d v="2019-11-14T10:59:00"/>
        <d v="2019-11-14T11:00:00"/>
        <d v="2019-11-14T11:01:00"/>
        <d v="2019-11-14T11:03:00"/>
        <d v="2019-11-14T11:04:00"/>
        <d v="2019-11-14T11:05:00"/>
        <d v="2019-11-14T11:06:00"/>
        <d v="2019-11-14T11:07:00"/>
        <d v="2019-11-14T11:08:00"/>
        <d v="2019-11-14T11:09:00"/>
        <d v="2019-11-14T11:10:00"/>
        <d v="2019-11-14T11:11:00"/>
        <d v="2019-11-14T11:12:00"/>
        <d v="2019-11-14T11:13:00"/>
        <d v="2019-11-14T11:14:00"/>
        <d v="2019-11-14T11:15:00"/>
        <d v="2019-11-14T11:16:00"/>
        <d v="2019-11-14T11:17:00"/>
        <d v="2019-11-14T11:18:00"/>
        <d v="2019-11-14T11:19:00"/>
        <d v="2019-11-14T11:20:00"/>
        <d v="2019-11-14T11:21:00"/>
        <d v="2019-11-14T11:22:00"/>
        <d v="2019-11-14T11:23:00"/>
        <d v="2019-11-14T11:24:00"/>
        <d v="2019-11-14T11:25:00"/>
        <d v="2019-11-14T11:26:00"/>
        <d v="2019-11-14T11:27:00"/>
        <d v="2019-11-14T11:28:00"/>
        <d v="2019-11-14T11:29:00"/>
        <d v="2019-11-14T11:30:00"/>
        <d v="2019-11-14T13:00:00"/>
        <d v="2019-11-14T13:02:00"/>
        <d v="2019-11-14T13:04:00"/>
        <d v="2019-11-14T13:05:00"/>
        <d v="2019-11-14T13:06:00"/>
        <d v="2019-11-14T13:08:00"/>
        <d v="2019-11-14T13:09:00"/>
        <d v="2019-11-14T13:10:00"/>
        <d v="2019-11-14T13:12:00"/>
        <d v="2019-11-14T13:13:00"/>
        <d v="2019-11-14T13:14:00"/>
        <d v="2019-11-14T13:15:00"/>
        <d v="2019-11-14T13:16:00"/>
        <d v="2019-11-14T13:17:00"/>
        <d v="2019-11-14T13:18:00"/>
        <d v="2019-11-14T13:19:00"/>
        <d v="2019-11-14T13:20:00"/>
        <d v="2019-11-14T13:21:00"/>
        <d v="2019-11-14T13:22:00"/>
        <d v="2019-11-14T13:23:00"/>
        <d v="2019-11-14T13:24:00"/>
        <d v="2019-11-14T13:25:00"/>
        <d v="2019-11-14T13:26:00"/>
        <d v="2019-11-14T13:27:00"/>
        <d v="2019-11-14T13:28:00"/>
        <d v="2019-11-14T13:29:00"/>
        <d v="2019-11-14T13:30:00"/>
        <d v="2019-11-14T13:31:00"/>
        <d v="2019-11-14T13:32:00"/>
        <d v="2019-11-14T13:33:00"/>
        <d v="2019-11-14T13:34:00"/>
        <d v="2019-11-14T13:35:00"/>
        <d v="2019-11-14T13:36:00"/>
        <d v="2019-11-14T13:37:00"/>
        <d v="2019-11-14T13:38:00"/>
        <d v="2019-11-14T13:40:00"/>
        <d v="2019-11-14T13:41:00"/>
        <d v="2019-11-14T13:42:00"/>
        <d v="2019-11-14T13:43:00"/>
        <d v="2019-11-14T13:44:00"/>
        <d v="2019-11-14T13:45:00"/>
        <d v="2019-11-14T13:47:00"/>
        <d v="2019-11-14T13:50:00"/>
        <d v="2019-11-14T13:51:00"/>
        <d v="2019-11-14T13:52:00"/>
        <d v="2019-11-14T13:53:00"/>
        <d v="2019-11-14T13:54:00"/>
        <d v="2019-11-14T13:55:00"/>
        <d v="2019-11-14T13:56:00"/>
        <d v="2019-11-14T13:57:00"/>
        <d v="2019-11-14T13:58:00"/>
        <d v="2019-11-14T13:59:00"/>
        <d v="2019-11-14T14:00:00"/>
        <d v="2019-11-14T14:01:00"/>
        <d v="2019-11-14T14:02:00"/>
        <d v="2019-11-14T14:03:00"/>
        <d v="2019-11-14T14:04:00"/>
        <d v="2019-11-14T14:05:00"/>
        <d v="2019-11-14T14:06:00"/>
        <d v="2019-11-14T14:07:00"/>
        <d v="2019-11-14T14:08:00"/>
        <d v="2019-11-14T14:09:00"/>
        <d v="2019-11-14T14:10:00"/>
        <d v="2019-11-14T14:11:00"/>
        <d v="2019-11-14T14:12:00"/>
        <d v="2019-11-14T14:13:00"/>
        <d v="2019-11-14T14:14:00"/>
        <d v="2019-11-14T14:15:00"/>
        <d v="2019-11-14T14:16:00"/>
        <d v="2019-11-14T14:17:00"/>
        <d v="2019-11-14T14:18:00"/>
        <d v="2019-11-14T14:19:00"/>
        <d v="2019-11-14T14:20:00"/>
        <d v="2019-11-14T14:21:00"/>
        <d v="2019-11-14T14:22:00"/>
        <d v="2019-11-14T14:23:00"/>
        <d v="2019-11-14T14:24:00"/>
        <d v="2019-11-14T14:25:00"/>
        <d v="2019-11-14T14:26:00"/>
        <d v="2019-11-14T14:27:00"/>
        <d v="2019-11-14T14:28:00"/>
        <d v="2019-11-14T14:29:00"/>
        <d v="2019-11-15T09:01:00"/>
        <d v="2019-11-15T09:02:00"/>
        <d v="2019-11-15T09:03:00"/>
        <d v="2019-11-15T09:04:00"/>
        <d v="2019-11-15T09:05:00"/>
        <d v="2019-11-15T09:06:00"/>
        <d v="2019-11-15T09:07:00"/>
        <d v="2019-11-15T09:08:00"/>
        <d v="2019-11-15T09:09:00"/>
        <d v="2019-11-15T09:10:00"/>
        <d v="2019-11-15T09:11:00"/>
        <d v="2019-11-15T09:12:00"/>
        <d v="2019-11-15T09:13:00"/>
        <d v="2019-11-15T09:14:00"/>
        <d v="2019-11-15T09:15:00"/>
        <d v="2019-11-15T09:16:00"/>
        <d v="2019-11-15T09:17:00"/>
        <d v="2019-11-15T09:18:00"/>
        <d v="2019-11-15T09:19:00"/>
        <d v="2019-11-15T09:20:00"/>
        <d v="2019-11-15T09:21:00"/>
        <d v="2019-11-15T09:22:00"/>
        <d v="2019-11-15T09:23:00"/>
        <d v="2019-11-15T09:24:00"/>
        <d v="2019-11-15T09:25:00"/>
        <d v="2019-11-15T09:26:00"/>
        <d v="2019-11-15T09:27:00"/>
        <d v="2019-11-15T09:28:00"/>
        <d v="2019-11-15T09:30:00"/>
        <d v="2019-11-15T09:31:00"/>
        <d v="2019-11-15T09:32:00"/>
        <d v="2019-11-15T09:33:00"/>
        <d v="2019-11-15T09:34:00"/>
        <d v="2019-11-15T09:35:00"/>
        <d v="2019-11-15T09:36:00"/>
        <d v="2019-11-15T09:37:00"/>
        <d v="2019-11-15T09:38:00"/>
        <d v="2019-11-15T09:39:00"/>
        <d v="2019-11-15T09:40:00"/>
        <d v="2019-11-15T09:41:00"/>
        <d v="2019-11-15T09:42:00"/>
        <d v="2019-11-15T09:43:00"/>
        <d v="2019-11-15T09:44:00"/>
        <d v="2019-11-15T09:45:00"/>
        <d v="2019-11-15T09:46:00"/>
        <d v="2019-11-15T09:47:00"/>
        <d v="2019-11-15T09:48:00"/>
        <d v="2019-11-15T09:49:00"/>
        <d v="2019-11-15T09:50:00"/>
        <d v="2019-11-15T09:51:00"/>
        <d v="2019-11-15T09:52:00"/>
        <d v="2019-11-15T09:53:00"/>
        <d v="2019-11-15T09:54:00"/>
        <d v="2019-11-15T09:55:00"/>
        <d v="2019-11-15T09:56:00"/>
        <d v="2019-11-15T09:57:00"/>
        <d v="2019-11-15T09:58:00"/>
        <d v="2019-11-15T09:59:00"/>
        <d v="2019-11-15T10:00:00"/>
        <d v="2019-11-15T10:01:00"/>
        <d v="2019-11-15T10:02:00"/>
        <d v="2019-11-15T10:03:00"/>
        <d v="2019-11-15T10:04:00"/>
        <d v="2019-11-15T10:05:00"/>
        <d v="2019-11-15T10:06:00"/>
        <d v="2019-11-15T10:07:00"/>
        <d v="2019-11-15T10:08:00"/>
        <d v="2019-11-15T10:09:00"/>
        <d v="2019-11-15T10:10:00"/>
        <d v="2019-11-15T10:11:00"/>
        <d v="2019-11-15T10:12:00"/>
        <d v="2019-11-15T10:13:00"/>
        <d v="2019-11-15T10:14:00"/>
        <d v="2019-11-15T10:15:00"/>
        <d v="2019-11-15T10:16:00"/>
        <d v="2019-11-15T10:17:00"/>
        <d v="2019-11-15T10:18:00"/>
        <d v="2019-11-15T10:19:00"/>
        <d v="2019-11-15T10:20:00"/>
        <d v="2019-11-15T10:21:00"/>
        <d v="2019-11-15T10:22:00"/>
        <d v="2019-11-15T10:23:00"/>
        <d v="2019-11-15T10:24:00"/>
        <d v="2019-11-15T10:25:00"/>
        <d v="2019-11-15T10:26:00"/>
        <d v="2019-11-15T10:27:00"/>
        <d v="2019-11-15T10:28:00"/>
        <d v="2019-11-15T10:29:00"/>
        <d v="2019-11-15T10:30:00"/>
        <d v="2019-11-15T10:31:00"/>
        <d v="2019-11-15T10:32:00"/>
        <d v="2019-11-15T10:33:00"/>
        <d v="2019-11-15T10:34:00"/>
        <d v="2019-11-15T10:35:00"/>
        <d v="2019-11-15T10:36:00"/>
        <d v="2019-11-15T10:37:00"/>
        <d v="2019-11-15T10:38:00"/>
        <d v="2019-11-15T10:39:00"/>
        <d v="2019-11-15T10:40:00"/>
        <d v="2019-11-15T10:41:00"/>
        <d v="2019-11-15T10:42:00"/>
        <d v="2019-11-15T10:43:00"/>
        <d v="2019-11-15T10:44:00"/>
        <d v="2019-11-15T10:45:00"/>
        <d v="2019-11-15T10:46:00"/>
        <d v="2019-11-15T10:47:00"/>
        <d v="2019-11-15T10:48:00"/>
        <d v="2019-11-15T10:49:00"/>
        <d v="2019-11-15T10:50:00"/>
        <d v="2019-11-15T10:51:00"/>
        <d v="2019-11-15T10:52:00"/>
        <d v="2019-11-15T10:53:00"/>
        <d v="2019-11-15T10:54:00"/>
        <d v="2019-11-15T10:55:00"/>
        <d v="2019-11-15T10:56:00"/>
        <d v="2019-11-15T10:57:00"/>
        <d v="2019-11-15T10:58:00"/>
        <d v="2019-11-15T10:59:00"/>
        <d v="2019-11-15T11:00:00"/>
        <d v="2019-11-15T11:01:00"/>
        <d v="2019-11-15T11:02:00"/>
        <d v="2019-11-15T11:03:00"/>
        <d v="2019-11-15T11:04:00"/>
        <d v="2019-11-15T11:05:00"/>
        <d v="2019-11-15T11:06:00"/>
        <d v="2019-11-15T11:07:00"/>
        <d v="2019-11-15T11:08:00"/>
        <d v="2019-11-15T11:09:00"/>
        <d v="2019-11-15T11:10:00"/>
        <d v="2019-11-15T11:11:00"/>
        <d v="2019-11-15T11:12:00"/>
        <d v="2019-11-15T11:13:00"/>
        <d v="2019-11-15T11:14:00"/>
        <d v="2019-11-15T11:15:00"/>
        <d v="2019-11-15T11:16:00"/>
        <d v="2019-11-15T11:17:00"/>
        <d v="2019-11-15T11:18:00"/>
        <d v="2019-11-15T11:19:00"/>
        <d v="2019-11-15T11:20:00"/>
        <d v="2019-11-15T11:21:00"/>
        <d v="2019-11-15T11:22:00"/>
        <d v="2019-11-15T11:23:00"/>
        <d v="2019-11-15T11:24:00"/>
        <d v="2019-11-15T11:25:00"/>
        <d v="2019-11-15T11:26:00"/>
        <d v="2019-11-15T11:27:00"/>
        <d v="2019-11-15T11:28:00"/>
        <d v="2019-11-15T11:29:00"/>
        <d v="2019-11-15T11:30:00"/>
        <d v="2019-11-15T13:00:00"/>
        <d v="2019-11-15T13:01:00"/>
        <d v="2019-11-15T13:02:00"/>
        <d v="2019-11-15T13:03:00"/>
        <d v="2019-11-15T13:04:00"/>
        <d v="2019-11-15T13:05:00"/>
        <d v="2019-11-15T13:06:00"/>
        <d v="2019-11-15T13:07:00"/>
        <d v="2019-11-15T13:08:00"/>
        <d v="2019-11-15T13:09:00"/>
        <d v="2019-11-15T13:10:00"/>
        <d v="2019-11-15T13:11:00"/>
        <d v="2019-11-15T13:12:00"/>
        <d v="2019-11-15T13:13:00"/>
        <d v="2019-11-15T13:14:00"/>
        <d v="2019-11-15T13:15:00"/>
        <d v="2019-11-15T13:16:00"/>
        <d v="2019-11-15T13:17:00"/>
        <d v="2019-11-15T13:18:00"/>
        <d v="2019-11-15T13:19:00"/>
        <d v="2019-11-15T13:20:00"/>
        <d v="2019-11-15T13:21:00"/>
        <d v="2019-11-15T13:22:00"/>
        <d v="2019-11-15T13:23:00"/>
        <d v="2019-11-15T13:24:00"/>
        <d v="2019-11-15T13:25:00"/>
        <d v="2019-11-15T13:26:00"/>
        <d v="2019-11-15T13:27:00"/>
        <d v="2019-11-15T13:28:00"/>
        <d v="2019-11-15T13:29:00"/>
        <d v="2019-11-15T13:30:00"/>
        <d v="2019-11-15T13:31:00"/>
        <d v="2019-11-15T13:32:00"/>
        <d v="2019-11-15T13:33:00"/>
        <d v="2019-11-15T13:34:00"/>
        <d v="2019-11-15T13:35:00"/>
        <d v="2019-11-15T13:36:00"/>
        <d v="2019-11-15T13:37:00"/>
        <d v="2019-11-15T13:38:00"/>
        <d v="2019-11-15T13:39:00"/>
        <d v="2019-11-15T13:40:00"/>
        <d v="2019-11-15T13:41:00"/>
        <d v="2019-11-15T13:42:00"/>
        <d v="2019-11-15T13:43:00"/>
        <d v="2019-11-15T13:44:00"/>
        <d v="2019-11-15T13:45:00"/>
        <d v="2019-11-15T13:46:00"/>
        <d v="2019-11-15T13:47:00"/>
        <d v="2019-11-15T13:48:00"/>
        <d v="2019-11-15T13:49:00"/>
        <d v="2019-11-15T13:50:00"/>
        <d v="2019-11-15T13:51:00"/>
        <d v="2019-11-15T13:52:00"/>
        <d v="2019-11-15T13:53:00"/>
        <d v="2019-11-15T13:54:00"/>
        <d v="2019-11-15T13:55:00"/>
        <d v="2019-11-15T13:56:00"/>
        <d v="2019-11-15T13:57:00"/>
        <d v="2019-11-15T13:58:00"/>
        <d v="2019-11-15T13:59:00"/>
        <d v="2019-11-15T14:00:00"/>
        <d v="2019-11-15T14:01:00"/>
        <d v="2019-11-15T14:02:00"/>
        <d v="2019-11-15T14:03:00"/>
        <d v="2019-11-15T14:04:00"/>
        <d v="2019-11-15T14:05:00"/>
        <d v="2019-11-15T14:06:00"/>
        <d v="2019-11-15T14:07:00"/>
        <d v="2019-11-15T14:08:00"/>
        <d v="2019-11-15T14:09:00"/>
        <d v="2019-11-15T14:10:00"/>
        <d v="2019-11-15T14:11:00"/>
        <d v="2019-11-15T14:12:00"/>
        <d v="2019-11-15T14:13:00"/>
        <d v="2019-11-15T14:14:00"/>
        <d v="2019-11-15T14:15:00"/>
        <d v="2019-11-15T14:16:00"/>
        <d v="2019-11-15T14:17:00"/>
        <d v="2019-11-15T14:18:00"/>
        <d v="2019-11-15T14:19:00"/>
        <d v="2019-11-15T14:20:00"/>
        <d v="2019-11-15T14:21:00"/>
        <d v="2019-11-15T14:22:00"/>
        <d v="2019-11-15T14:23:00"/>
        <d v="2019-11-15T14:24:00"/>
        <d v="2019-11-15T14:25:00"/>
        <d v="2019-11-15T14:26:00"/>
        <d v="2019-11-15T14:27:00"/>
        <d v="2019-11-15T14:28:00"/>
        <d v="2019-11-15T14:29:00"/>
        <d v="2019-11-15T14:30:00"/>
        <d v="2019-11-18T09:01:00"/>
        <d v="2019-11-18T09:02:00"/>
        <d v="2019-11-18T09:03:00"/>
        <d v="2019-11-18T09:04:00"/>
        <d v="2019-11-18T09:05:00"/>
        <d v="2019-11-18T09:06:00"/>
        <d v="2019-11-18T09:07:00"/>
        <d v="2019-11-18T09:08:00"/>
        <d v="2019-11-18T09:09:00"/>
        <d v="2019-11-18T09:10:00"/>
        <d v="2019-11-18T09:11:00"/>
        <d v="2019-11-18T09:12:00"/>
        <d v="2019-11-18T09:13:00"/>
        <d v="2019-11-18T09:14:00"/>
        <d v="2019-11-18T09:15:00"/>
        <d v="2019-11-18T09:16:00"/>
        <d v="2019-11-18T09:17:00"/>
        <d v="2019-11-18T09:18:00"/>
        <d v="2019-11-18T09:19:00"/>
        <d v="2019-11-18T09:20:00"/>
        <d v="2019-11-18T09:21:00"/>
        <d v="2019-11-18T09:22:00"/>
        <d v="2019-11-18T09:23:00"/>
        <d v="2019-11-18T09:24:00"/>
        <d v="2019-11-18T09:25:00"/>
        <d v="2019-11-18T09:26:00"/>
        <d v="2019-11-18T09:27:00"/>
        <d v="2019-11-18T09:28:00"/>
        <d v="2019-11-18T09:29:00"/>
        <d v="2019-11-18T09:30:00"/>
        <d v="2019-11-18T09:31:00"/>
        <d v="2019-11-18T09:32:00"/>
        <d v="2019-11-18T09:33:00"/>
        <d v="2019-11-18T09:34:00"/>
        <d v="2019-11-18T09:35:00"/>
        <d v="2019-11-18T09:36:00"/>
        <d v="2019-11-18T09:37:00"/>
        <d v="2019-11-18T09:38:00"/>
        <d v="2019-11-18T09:39:00"/>
        <d v="2019-11-18T09:40:00"/>
        <d v="2019-11-18T09:41:00"/>
        <d v="2019-11-18T09:42:00"/>
        <d v="2019-11-18T09:43:00"/>
        <d v="2019-11-18T09:44:00"/>
        <d v="2019-11-18T09:45:00"/>
        <d v="2019-11-18T09:46:00"/>
        <d v="2019-11-18T09:47:00"/>
        <d v="2019-11-18T09:48:00"/>
        <d v="2019-11-18T09:49:00"/>
        <d v="2019-11-18T09:50:00"/>
        <d v="2019-11-18T09:51:00"/>
        <d v="2019-11-18T09:52:00"/>
        <d v="2019-11-18T09:53:00"/>
        <d v="2019-11-18T09:54:00"/>
        <d v="2019-11-18T09:55:00"/>
        <d v="2019-11-18T09:56:00"/>
        <d v="2019-11-18T09:57:00"/>
        <d v="2019-11-18T09:58:00"/>
        <d v="2019-11-18T09:59:00"/>
        <d v="2019-11-18T10:00:00"/>
        <d v="2019-11-18T10:01:00"/>
        <d v="2019-11-18T10:02:00"/>
        <d v="2019-11-18T10:03:00"/>
        <d v="2019-11-18T10:04:00"/>
        <d v="2019-11-18T10:05:00"/>
        <d v="2019-11-18T10:06:00"/>
        <d v="2019-11-18T10:07:00"/>
        <d v="2019-11-18T10:08:00"/>
        <d v="2019-11-18T10:09:00"/>
        <d v="2019-11-18T10:10:00"/>
        <d v="2019-11-18T10:11:00"/>
        <d v="2019-11-18T10:12:00"/>
        <d v="2019-11-18T10:13:00"/>
        <d v="2019-11-18T10:14:00"/>
        <d v="2019-11-18T10:15:00"/>
        <d v="2019-11-18T10:16:00"/>
        <d v="2019-11-18T10:17:00"/>
        <d v="2019-11-18T10:18:00"/>
        <d v="2019-11-18T10:19:00"/>
        <d v="2019-11-18T10:20:00"/>
        <d v="2019-11-18T10:21:00"/>
        <d v="2019-11-18T10:22:00"/>
        <d v="2019-11-18T10:23:00"/>
        <d v="2019-11-18T10:24:00"/>
        <d v="2019-11-18T10:25:00"/>
        <d v="2019-11-18T10:26:00"/>
        <d v="2019-11-18T10:27:00"/>
        <d v="2019-11-18T10:28:00"/>
        <d v="2019-11-18T10:29:00"/>
        <d v="2019-11-18T10:30:00"/>
        <d v="2019-11-18T10:31:00"/>
        <d v="2019-11-18T10:32:00"/>
        <d v="2019-11-18T10:33:00"/>
        <d v="2019-11-18T10:34:00"/>
        <d v="2019-11-18T10:35:00"/>
        <d v="2019-11-18T10:36:00"/>
        <d v="2019-11-18T10:37:00"/>
        <d v="2019-11-18T10:38:00"/>
        <d v="2019-11-18T10:39:00"/>
        <d v="2019-11-18T10:40:00"/>
        <d v="2019-11-18T10:41:00"/>
        <d v="2019-11-18T10:42:00"/>
        <d v="2019-11-18T10:43:00"/>
        <d v="2019-11-18T10:44:00"/>
        <d v="2019-11-18T10:45:00"/>
        <d v="2019-11-18T10:46:00"/>
        <d v="2019-11-18T10:47:00"/>
        <d v="2019-11-18T10:48:00"/>
        <d v="2019-11-18T10:49:00"/>
        <d v="2019-11-18T10:50:00"/>
        <d v="2019-11-18T10:51:00"/>
        <d v="2019-11-18T10:52:00"/>
        <d v="2019-11-18T10:53:00"/>
        <d v="2019-11-18T10:54:00"/>
        <d v="2019-11-18T10:55:00"/>
        <d v="2019-11-18T10:56:00"/>
        <d v="2019-11-18T10:57:00"/>
        <d v="2019-11-18T10:58:00"/>
        <d v="2019-11-18T10:59:00"/>
        <d v="2019-11-18T11:00:00"/>
        <d v="2019-11-18T11:01:00"/>
        <d v="2019-11-18T11:02:00"/>
        <d v="2019-11-18T11:03:00"/>
        <d v="2019-11-18T11:04:00"/>
        <d v="2019-11-18T11:05:00"/>
        <d v="2019-11-18T11:06:00"/>
        <d v="2019-11-18T11:07:00"/>
        <d v="2019-11-18T11:08:00"/>
        <d v="2019-11-18T11:09:00"/>
        <d v="2019-11-18T11:10:00"/>
        <d v="2019-11-18T11:11:00"/>
        <d v="2019-11-18T11:12:00"/>
        <d v="2019-11-18T11:13:00"/>
        <d v="2019-11-18T11:14:00"/>
        <d v="2019-11-18T11:15:00"/>
        <d v="2019-11-18T11:16:00"/>
        <d v="2019-11-18T11:17:00"/>
        <d v="2019-11-18T11:18:00"/>
        <d v="2019-11-18T11:19:00"/>
        <d v="2019-11-18T11:20:00"/>
        <d v="2019-11-18T11:21:00"/>
        <d v="2019-11-18T11:22:00"/>
        <d v="2019-11-18T11:23:00"/>
        <d v="2019-11-18T11:24:00"/>
        <d v="2019-11-18T11:25:00"/>
        <d v="2019-11-18T11:26:00"/>
        <d v="2019-11-18T11:27:00"/>
        <d v="2019-11-18T11:28:00"/>
        <d v="2019-11-18T11:29:00"/>
        <d v="2019-11-18T11:30:00"/>
        <d v="2019-11-18T13:00:00"/>
        <d v="2019-11-18T13:01:00"/>
        <d v="2019-11-18T13:02:00"/>
        <d v="2019-11-18T13:03:00"/>
        <d v="2019-11-18T13:04:00"/>
        <d v="2019-11-18T13:05:00"/>
        <d v="2019-11-18T13:06:00"/>
        <d v="2019-11-18T13:07:00"/>
        <d v="2019-11-18T13:08:00"/>
        <d v="2019-11-18T13:09:00"/>
        <d v="2019-11-18T13:10:00"/>
        <d v="2019-11-18T13:11:00"/>
        <d v="2019-11-18T13:12:00"/>
        <d v="2019-11-18T13:13:00"/>
        <d v="2019-11-18T13:14:00"/>
        <d v="2019-11-18T13:15:00"/>
        <d v="2019-11-18T13:16:00"/>
        <d v="2019-11-18T13:17:00"/>
        <d v="2019-11-18T13:18:00"/>
        <d v="2019-11-18T13:19:00"/>
        <d v="2019-11-18T13:20:00"/>
        <d v="2019-11-18T13:21:00"/>
        <d v="2019-11-18T13:22:00"/>
        <d v="2019-11-18T13:23:00"/>
        <d v="2019-11-18T13:24:00"/>
        <d v="2019-11-18T13:25:00"/>
        <d v="2019-11-18T13:26:00"/>
        <d v="2019-11-18T13:27:00"/>
        <d v="2019-11-18T13:28:00"/>
        <d v="2019-11-18T13:29:00"/>
        <d v="2019-11-18T13:30:00"/>
        <d v="2019-11-18T13:31:00"/>
        <d v="2019-11-18T13:32:00"/>
        <d v="2019-11-18T13:33:00"/>
        <d v="2019-11-18T13:34:00"/>
        <d v="2019-11-18T13:35:00"/>
        <d v="2019-11-18T13:36:00"/>
        <d v="2019-11-18T13:37:00"/>
        <d v="2019-11-18T13:38:00"/>
        <d v="2019-11-18T13:39:00"/>
        <d v="2019-11-18T13:40:00"/>
        <d v="2019-11-18T13:41:00"/>
        <d v="2019-11-18T13:42:00"/>
        <d v="2019-11-18T13:43:00"/>
        <d v="2019-11-18T13:44:00"/>
        <d v="2019-11-18T13:45:00"/>
        <d v="2019-11-18T13:46:00"/>
        <d v="2019-11-18T13:47:00"/>
        <d v="2019-11-18T13:48:00"/>
        <d v="2019-11-18T13:49:00"/>
        <d v="2019-11-18T13:50:00"/>
        <d v="2019-11-18T13:51:00"/>
        <d v="2019-11-18T13:52:00"/>
        <d v="2019-11-18T13:53:00"/>
        <d v="2019-11-18T13:54:00"/>
        <d v="2019-11-18T13:55:00"/>
        <d v="2019-11-18T13:56:00"/>
        <d v="2019-11-18T13:57:00"/>
        <d v="2019-11-18T13:58:00"/>
        <d v="2019-11-18T13:59:00"/>
        <d v="2019-11-18T14:00:00"/>
        <d v="2019-11-18T14:01:00"/>
        <d v="2019-11-18T14:02:00"/>
        <d v="2019-11-18T14:03:00"/>
        <d v="2019-11-18T14:04:00"/>
        <d v="2019-11-18T14:05:00"/>
        <d v="2019-11-18T14:06:00"/>
        <d v="2019-11-18T14:07:00"/>
        <d v="2019-11-18T14:08:00"/>
        <d v="2019-11-18T14:09:00"/>
        <d v="2019-11-18T14:10:00"/>
        <d v="2019-11-18T14:11:00"/>
        <d v="2019-11-18T14:12:00"/>
        <d v="2019-11-18T14:13:00"/>
        <d v="2019-11-18T14:14:00"/>
        <d v="2019-11-18T14:15:00"/>
        <d v="2019-11-18T14:16:00"/>
        <d v="2019-11-18T14:17:00"/>
        <d v="2019-11-18T14:18:00"/>
        <d v="2019-11-18T14:19:00"/>
        <d v="2019-11-18T14:20:00"/>
        <d v="2019-11-18T14:21:00"/>
        <d v="2019-11-18T14:22:00"/>
        <d v="2019-11-18T14:23:00"/>
        <d v="2019-11-18T14:24:00"/>
        <d v="2019-11-18T14:25:00"/>
        <d v="2019-11-18T14:26:00"/>
        <d v="2019-11-18T14:27:00"/>
        <d v="2019-11-18T14:28:00"/>
        <d v="2019-11-18T14:29:00"/>
        <d v="2019-11-18T14:30:00"/>
        <d v="2019-11-19T09:01:00"/>
        <d v="2019-11-19T09:02:00"/>
        <d v="2019-11-19T09:03:00"/>
        <d v="2019-11-19T09:04:00"/>
        <d v="2019-11-19T09:05:00"/>
        <d v="2019-11-19T09:06:00"/>
        <d v="2019-11-19T09:07:00"/>
        <d v="2019-11-19T09:08:00"/>
        <d v="2019-11-19T09:09:00"/>
        <d v="2019-11-19T09:10:00"/>
        <d v="2019-11-19T09:11:00"/>
        <d v="2019-11-19T09:12:00"/>
        <d v="2019-11-19T09:13:00"/>
        <d v="2019-11-19T09:14:00"/>
        <d v="2019-11-19T09:15:00"/>
        <d v="2019-11-19T09:16:00"/>
        <d v="2019-11-19T09:17:00"/>
        <d v="2019-11-19T09:18:00"/>
        <d v="2019-11-19T09:19:00"/>
        <d v="2019-11-19T09:20:00"/>
        <d v="2019-11-19T09:21:00"/>
        <d v="2019-11-19T09:22:00"/>
        <d v="2019-11-19T09:23:00"/>
        <d v="2019-11-19T09:24:00"/>
        <d v="2019-11-19T09:25:00"/>
        <d v="2019-11-19T09:26:00"/>
        <d v="2019-11-19T09:27:00"/>
        <d v="2019-11-19T09:28:00"/>
        <d v="2019-11-19T09:29:00"/>
        <d v="2019-11-19T09:30:00"/>
        <d v="2019-11-19T09:31:00"/>
        <d v="2019-11-19T09:32:00"/>
        <d v="2019-11-19T09:33:00"/>
        <d v="2019-11-19T09:34:00"/>
        <d v="2019-11-19T09:35:00"/>
        <d v="2019-11-19T09:36:00"/>
        <d v="2019-11-19T09:37:00"/>
        <d v="2019-11-19T09:38:00"/>
        <d v="2019-11-19T09:39:00"/>
        <d v="2019-11-19T09:40:00"/>
        <d v="2019-11-19T09:41:00"/>
        <d v="2019-11-19T09:42:00"/>
        <d v="2019-11-19T09:43:00"/>
        <d v="2019-11-19T09:44:00"/>
        <d v="2019-11-19T09:45:00"/>
        <d v="2019-11-19T09:46:00"/>
        <d v="2019-11-19T09:47:00"/>
        <d v="2019-11-19T09:48:00"/>
        <d v="2019-11-19T09:49:00"/>
        <d v="2019-11-19T09:50:00"/>
        <d v="2019-11-19T09:51:00"/>
        <d v="2019-11-19T09:52:00"/>
        <d v="2019-11-19T09:53:00"/>
        <d v="2019-11-19T09:54:00"/>
        <d v="2019-11-19T09:55:00"/>
        <d v="2019-11-19T09:56:00"/>
        <d v="2019-11-19T09:57:00"/>
        <d v="2019-11-19T09:58:00"/>
        <d v="2019-11-19T09:59:00"/>
        <d v="2019-11-19T10:00:00"/>
        <d v="2019-11-19T10:01:00"/>
        <d v="2019-11-19T10:02:00"/>
        <d v="2019-11-19T10:03:00"/>
        <d v="2019-11-19T10:04:00"/>
        <d v="2019-11-19T10:05:00"/>
        <d v="2019-11-19T10:06:00"/>
        <d v="2019-11-19T10:07:00"/>
        <d v="2019-11-19T10:08:00"/>
        <d v="2019-11-19T10:09:00"/>
        <d v="2019-11-19T10:10:00"/>
        <d v="2019-11-19T10:11:00"/>
        <d v="2019-11-19T10:12:00"/>
        <d v="2019-11-19T10:13:00"/>
        <d v="2019-11-19T10:14:00"/>
        <d v="2019-11-19T10:15:00"/>
        <d v="2019-11-19T10:16:00"/>
        <d v="2019-11-19T10:17:00"/>
        <d v="2019-11-19T10:18:00"/>
        <d v="2019-11-19T10:19:00"/>
        <d v="2019-11-19T10:20:00"/>
        <d v="2019-11-19T10:21:00"/>
        <d v="2019-11-19T10:22:00"/>
        <d v="2019-11-19T10:23:00"/>
        <d v="2019-11-19T10:24:00"/>
        <d v="2019-11-19T10:25:00"/>
        <d v="2019-11-19T10:26:00"/>
        <d v="2019-11-19T10:27:00"/>
        <d v="2019-11-19T10:28:00"/>
        <d v="2019-11-19T10:29:00"/>
        <d v="2019-11-19T10:30:00"/>
        <d v="2019-11-19T10:31:00"/>
        <d v="2019-11-19T10:32:00"/>
        <d v="2019-11-19T10:33:00"/>
        <d v="2019-11-19T10:34:00"/>
        <d v="2019-11-19T10:35:00"/>
        <d v="2019-11-19T10:36:00"/>
        <d v="2019-11-19T10:37:00"/>
        <d v="2019-11-19T10:38:00"/>
        <d v="2019-11-19T10:39:00"/>
        <d v="2019-11-19T10:40:00"/>
        <d v="2019-11-19T10:41:00"/>
        <d v="2019-11-19T10:42:00"/>
        <d v="2019-11-19T10:43:00"/>
        <d v="2019-11-19T10:44:00"/>
        <d v="2019-11-19T10:45:00"/>
        <d v="2019-11-19T10:46:00"/>
        <d v="2019-11-19T10:47:00"/>
        <d v="2019-11-19T10:48:00"/>
        <d v="2019-11-19T10:49:00"/>
        <d v="2019-11-19T10:50:00"/>
        <d v="2019-11-19T10:51:00"/>
        <d v="2019-11-19T10:52:00"/>
        <d v="2019-11-19T10:53:00"/>
        <d v="2019-11-19T10:54:00"/>
        <d v="2019-11-19T10:55:00"/>
        <d v="2019-11-19T10:56:00"/>
        <d v="2019-11-19T10:57:00"/>
        <d v="2019-11-19T10:58:00"/>
        <d v="2019-11-19T10:59:00"/>
        <d v="2019-11-19T11:00:00"/>
        <d v="2019-11-19T11:01:00"/>
        <d v="2019-11-19T11:02:00"/>
        <d v="2019-11-19T11:03:00"/>
        <d v="2019-11-19T11:04:00"/>
        <d v="2019-11-19T11:05:00"/>
        <d v="2019-11-19T11:06:00"/>
        <d v="2019-11-19T11:07:00"/>
        <d v="2019-11-19T11:08:00"/>
        <d v="2019-11-19T11:09:00"/>
        <d v="2019-11-19T11:10:00"/>
        <d v="2019-11-19T11:11:00"/>
        <d v="2019-11-19T11:12:00"/>
        <d v="2019-11-19T11:13:00"/>
        <d v="2019-11-19T11:14:00"/>
        <d v="2019-11-19T11:15:00"/>
        <d v="2019-11-19T11:16:00"/>
        <d v="2019-11-19T11:17:00"/>
        <d v="2019-11-19T11:18:00"/>
        <d v="2019-11-19T11:19:00"/>
        <d v="2019-11-19T11:20:00"/>
        <d v="2019-11-19T11:21:00"/>
        <d v="2019-11-19T11:22:00"/>
        <d v="2019-11-19T11:23:00"/>
        <d v="2019-11-19T11:24:00"/>
        <d v="2019-11-19T11:25:00"/>
        <d v="2019-11-19T11:26:00"/>
        <d v="2019-11-19T11:27:00"/>
        <d v="2019-11-19T11:28:00"/>
        <d v="2019-11-19T11:29:00"/>
        <d v="2019-11-19T11:30:00"/>
        <d v="2019-11-19T13:00:00"/>
        <d v="2019-11-19T13:01:00"/>
        <d v="2019-11-19T13:02:00"/>
        <d v="2019-11-19T13:03:00"/>
        <d v="2019-11-19T13:04:00"/>
        <d v="2019-11-19T13:05:00"/>
        <d v="2019-11-19T13:06:00"/>
        <d v="2019-11-19T13:07:00"/>
        <d v="2019-11-19T13:08:00"/>
        <d v="2019-11-19T13:09:00"/>
        <d v="2019-11-19T13:10:00"/>
        <d v="2019-11-19T13:11:00"/>
        <d v="2019-11-19T13:12:00"/>
        <d v="2019-11-19T13:13:00"/>
        <d v="2019-11-19T13:14:00"/>
        <d v="2019-11-19T13:15:00"/>
        <d v="2019-11-19T13:16:00"/>
        <d v="2019-11-19T13:17:00"/>
        <d v="2019-11-19T13:18:00"/>
        <d v="2019-11-19T13:19:00"/>
        <d v="2019-11-19T13:20:00"/>
        <d v="2019-11-19T13:21:00"/>
        <d v="2019-11-19T13:22:00"/>
        <d v="2019-11-19T13:23:00"/>
        <d v="2019-11-19T13:24:00"/>
        <d v="2019-11-19T13:25:00"/>
        <d v="2019-11-19T13:26:00"/>
        <d v="2019-11-19T13:27:00"/>
        <d v="2019-11-19T13:28:00"/>
        <d v="2019-11-19T13:29:00"/>
        <d v="2019-11-19T13:30:00"/>
        <d v="2019-11-19T13:31:00"/>
        <d v="2019-11-19T13:32:00"/>
        <d v="2019-11-19T13:33:00"/>
        <d v="2019-11-19T13:34:00"/>
        <d v="2019-11-19T13:35:00"/>
        <d v="2019-11-19T13:37:00"/>
        <d v="2019-11-19T13:38:00"/>
        <d v="2019-11-19T13:39:00"/>
        <d v="2019-11-19T13:40:00"/>
        <d v="2019-11-19T13:41:00"/>
        <d v="2019-11-19T13:42:00"/>
        <d v="2019-11-19T13:43:00"/>
        <d v="2019-11-19T13:44:00"/>
        <d v="2019-11-19T13:45:00"/>
        <d v="2019-11-19T13:46:00"/>
        <d v="2019-11-19T13:47:00"/>
        <d v="2019-11-19T13:48:00"/>
        <d v="2019-11-19T13:49:00"/>
        <d v="2019-11-19T13:50:00"/>
        <d v="2019-11-19T13:51:00"/>
        <d v="2019-11-19T13:52:00"/>
        <d v="2019-11-19T13:53:00"/>
        <d v="2019-11-19T13:54:00"/>
        <d v="2019-11-19T13:55:00"/>
        <d v="2019-11-19T13:56:00"/>
        <d v="2019-11-19T13:57:00"/>
        <d v="2019-11-19T13:58:00"/>
        <d v="2019-11-19T13:59:00"/>
        <d v="2019-11-19T14:00:00"/>
        <d v="2019-11-19T14:01:00"/>
        <d v="2019-11-19T14:02:00"/>
        <d v="2019-11-19T14:03:00"/>
        <d v="2019-11-19T14:04:00"/>
        <d v="2019-11-19T14:05:00"/>
        <d v="2019-11-19T14:06:00"/>
        <d v="2019-11-19T14:07:00"/>
        <d v="2019-11-19T14:08:00"/>
        <d v="2019-11-19T14:09:00"/>
        <d v="2019-11-19T14:10:00"/>
        <d v="2019-11-19T14:11:00"/>
        <d v="2019-11-19T14:12:00"/>
        <d v="2019-11-19T14:13:00"/>
        <d v="2019-11-19T14:14:00"/>
        <d v="2019-11-19T14:15:00"/>
        <d v="2019-11-19T14:16:00"/>
        <d v="2019-11-19T14:17:00"/>
        <d v="2019-11-19T14:18:00"/>
        <d v="2019-11-19T14:19:00"/>
        <d v="2019-11-19T14:20:00"/>
        <d v="2019-11-19T14:21:00"/>
        <d v="2019-11-19T14:22:00"/>
        <d v="2019-11-19T14:23:00"/>
        <d v="2019-11-19T14:24:00"/>
        <d v="2019-11-19T14:25:00"/>
        <d v="2019-11-19T14:26:00"/>
        <d v="2019-11-19T14:27:00"/>
        <d v="2019-11-19T14:28:00"/>
        <d v="2019-11-19T14:29:00"/>
        <d v="2019-11-19T14:30:00"/>
        <d v="2019-11-20T09:01:00"/>
        <d v="2019-11-20T09:02:00"/>
        <d v="2019-11-20T09:03:00"/>
        <d v="2019-11-20T09:04:00"/>
        <d v="2019-11-20T09:05:00"/>
        <d v="2019-11-20T09:06:00"/>
        <d v="2019-11-20T09:07:00"/>
        <d v="2019-11-20T09:08:00"/>
        <d v="2019-11-20T09:09:00"/>
        <d v="2019-11-20T09:10:00"/>
        <d v="2019-11-20T09:11:00"/>
        <d v="2019-11-20T09:12:00"/>
        <d v="2019-11-20T09:13:00"/>
        <d v="2019-11-20T09:14:00"/>
        <d v="2019-11-20T09:15:00"/>
        <d v="2019-11-20T09:16:00"/>
        <d v="2019-11-20T09:17:00"/>
        <d v="2019-11-20T09:18:00"/>
        <d v="2019-11-20T09:19:00"/>
        <d v="2019-11-20T09:20:00"/>
        <d v="2019-11-20T09:21:00"/>
        <d v="2019-11-20T09:22:00"/>
        <d v="2019-11-20T09:23:00"/>
        <d v="2019-11-20T09:24:00"/>
        <d v="2019-11-20T09:25:00"/>
        <d v="2019-11-20T09:26:00"/>
        <d v="2019-11-20T09:27:00"/>
        <d v="2019-11-20T09:28:00"/>
        <d v="2019-11-20T09:29:00"/>
        <d v="2019-11-20T09:30:00"/>
        <d v="2019-11-20T09:31:00"/>
        <d v="2019-11-20T09:32:00"/>
        <d v="2019-11-20T09:33:00"/>
        <d v="2019-11-20T09:34:00"/>
        <d v="2019-11-20T09:35:00"/>
        <d v="2019-11-20T09:36:00"/>
        <d v="2019-11-20T09:37:00"/>
        <d v="2019-11-20T09:38:00"/>
        <d v="2019-11-20T09:39:00"/>
        <d v="2019-11-20T09:40:00"/>
        <d v="2019-11-20T09:41:00"/>
        <d v="2019-11-20T09:42:00"/>
        <d v="2019-11-20T09:43:00"/>
        <d v="2019-11-20T09:44:00"/>
        <d v="2019-11-20T09:45:00"/>
        <d v="2019-11-20T09:46:00"/>
        <d v="2019-11-20T09:47:00"/>
        <d v="2019-11-20T09:48:00"/>
        <d v="2019-11-20T09:49:00"/>
        <d v="2019-11-20T09:50:00"/>
        <d v="2019-11-20T09:51:00"/>
        <d v="2019-11-20T09:52:00"/>
        <d v="2019-11-20T09:53:00"/>
        <d v="2019-11-20T09:54:00"/>
        <d v="2019-11-20T09:55:00"/>
        <d v="2019-11-20T09:56:00"/>
        <d v="2019-11-20T09:57:00"/>
        <d v="2019-11-20T09:58:00"/>
        <d v="2019-11-20T09:59:00"/>
        <d v="2019-11-20T10:00:00"/>
        <d v="2019-11-20T10:01:00"/>
        <d v="2019-11-20T10:02:00"/>
        <d v="2019-11-20T10:03:00"/>
        <d v="2019-11-20T10:04:00"/>
        <d v="2019-11-20T10:05:00"/>
        <d v="2019-11-20T10:06:00"/>
        <d v="2019-11-20T10:07:00"/>
        <d v="2019-11-20T10:08:00"/>
        <d v="2019-11-20T10:09:00"/>
        <d v="2019-11-20T10:10:00"/>
        <d v="2019-11-20T10:11:00"/>
        <d v="2019-11-20T10:12:00"/>
        <d v="2019-11-20T10:13:00"/>
        <d v="2019-11-20T10:14:00"/>
        <d v="2019-11-20T10:15:00"/>
        <d v="2019-11-20T10:16:00"/>
        <d v="2019-11-20T10:17:00"/>
        <d v="2019-11-20T10:18:00"/>
        <d v="2019-11-20T10:19:00"/>
        <d v="2019-11-20T10:20:00"/>
        <d v="2019-11-20T10:21:00"/>
        <d v="2019-11-20T10:22:00"/>
        <d v="2019-11-20T10:23:00"/>
        <d v="2019-11-20T10:24:00"/>
        <d v="2019-11-20T10:26:00"/>
        <d v="2019-11-20T10:27:00"/>
        <d v="2019-11-20T10:28:00"/>
        <d v="2019-11-20T10:29:00"/>
        <d v="2019-11-20T10:30:00"/>
        <d v="2019-11-20T10:31:00"/>
        <d v="2019-11-20T10:32:00"/>
        <d v="2019-11-20T10:33:00"/>
        <d v="2019-11-20T10:34:00"/>
        <d v="2019-11-20T10:35:00"/>
        <d v="2019-11-20T10:36:00"/>
        <d v="2019-11-20T10:37:00"/>
        <d v="2019-11-20T10:38:00"/>
        <d v="2019-11-20T10:39:00"/>
        <d v="2019-11-20T10:40:00"/>
        <d v="2019-11-20T10:41:00"/>
        <d v="2019-11-20T10:42:00"/>
        <d v="2019-11-20T10:43:00"/>
        <d v="2019-11-20T10:44:00"/>
        <d v="2019-11-20T10:45:00"/>
        <d v="2019-11-20T10:46:00"/>
        <d v="2019-11-20T10:47:00"/>
        <d v="2019-11-20T10:48:00"/>
        <d v="2019-11-20T10:49:00"/>
        <d v="2019-11-20T10:50:00"/>
        <d v="2019-11-20T10:51:00"/>
        <d v="2019-11-20T10:52:00"/>
        <d v="2019-11-20T10:53:00"/>
        <d v="2019-11-20T10:54:00"/>
        <d v="2019-11-20T10:55:00"/>
        <d v="2019-11-20T10:56:00"/>
        <d v="2019-11-20T10:57:00"/>
        <d v="2019-11-20T10:58:00"/>
        <d v="2019-11-20T10:59:00"/>
        <d v="2019-11-20T11:00:00"/>
        <d v="2019-11-20T11:01:00"/>
        <d v="2019-11-20T11:02:00"/>
        <d v="2019-11-20T11:03:00"/>
        <d v="2019-11-20T11:04:00"/>
        <d v="2019-11-20T11:05:00"/>
        <d v="2019-11-20T11:06:00"/>
        <d v="2019-11-20T11:07:00"/>
        <d v="2019-11-20T11:08:00"/>
        <d v="2019-11-20T11:09:00"/>
        <d v="2019-11-20T11:10:00"/>
        <d v="2019-11-20T11:11:00"/>
        <d v="2019-11-20T11:12:00"/>
        <d v="2019-11-20T11:13:00"/>
        <d v="2019-11-20T11:14:00"/>
        <d v="2019-11-20T11:15:00"/>
        <d v="2019-11-20T11:16:00"/>
        <d v="2019-11-20T11:17:00"/>
        <d v="2019-11-20T11:18:00"/>
        <d v="2019-11-20T11:19:00"/>
        <d v="2019-11-20T11:20:00"/>
        <d v="2019-11-20T11:21:00"/>
        <d v="2019-11-20T11:22:00"/>
        <d v="2019-11-20T11:23:00"/>
        <d v="2019-11-20T11:24:00"/>
        <d v="2019-11-20T11:25:00"/>
        <d v="2019-11-20T11:26:00"/>
        <d v="2019-11-20T11:27:00"/>
        <d v="2019-11-20T11:28:00"/>
        <d v="2019-11-20T11:29:00"/>
        <d v="2019-11-20T11:30:00"/>
        <d v="2019-11-20T13:00:00"/>
        <d v="2019-11-20T13:01:00"/>
        <d v="2019-11-20T13:02:00"/>
        <d v="2019-11-20T13:03:00"/>
        <d v="2019-11-20T13:04:00"/>
        <d v="2019-11-20T13:05:00"/>
        <d v="2019-11-20T13:06:00"/>
        <d v="2019-11-20T13:07:00"/>
        <d v="2019-11-20T13:08:00"/>
        <d v="2019-11-20T13:09:00"/>
        <d v="2019-11-20T13:11:00"/>
        <d v="2019-11-20T13:12:00"/>
        <d v="2019-11-20T13:13:00"/>
        <d v="2019-11-20T13:14:00"/>
        <d v="2019-11-20T13:15:00"/>
        <d v="2019-11-20T13:17:00"/>
        <d v="2019-11-20T13:19:00"/>
        <d v="2019-11-20T13:20:00"/>
        <d v="2019-11-20T13:21:00"/>
        <d v="2019-11-20T13:22:00"/>
        <d v="2019-11-20T13:23:00"/>
        <d v="2019-11-20T13:24:00"/>
        <d v="2019-11-20T13:25:00"/>
        <d v="2019-11-20T13:26:00"/>
        <d v="2019-11-20T13:27:00"/>
        <d v="2019-11-20T13:28:00"/>
        <d v="2019-11-20T13:29:00"/>
        <d v="2019-11-20T13:30:00"/>
        <d v="2019-11-20T13:31:00"/>
        <d v="2019-11-20T13:32:00"/>
        <d v="2019-11-20T13:33:00"/>
        <d v="2019-11-20T13:34:00"/>
        <d v="2019-11-20T13:35:00"/>
        <d v="2019-11-20T13:36:00"/>
        <d v="2019-11-20T13:37:00"/>
        <d v="2019-11-20T13:38:00"/>
        <d v="2019-11-20T13:39:00"/>
        <d v="2019-11-20T13:40:00"/>
        <d v="2019-11-20T13:41:00"/>
        <d v="2019-11-20T13:42:00"/>
        <d v="2019-11-20T13:43:00"/>
        <d v="2019-11-20T13:44:00"/>
        <d v="2019-11-20T13:45:00"/>
        <d v="2019-11-20T13:46:00"/>
        <d v="2019-11-20T13:47:00"/>
        <d v="2019-11-20T13:48:00"/>
        <d v="2019-11-20T13:49:00"/>
        <d v="2019-11-20T13:50:00"/>
        <d v="2019-11-20T13:51:00"/>
        <d v="2019-11-20T13:52:00"/>
        <d v="2019-11-20T13:53:00"/>
        <d v="2019-11-20T13:54:00"/>
        <d v="2019-11-20T13:55:00"/>
        <d v="2019-11-20T13:56:00"/>
        <d v="2019-11-20T13:57:00"/>
        <d v="2019-11-20T13:58:00"/>
        <d v="2019-11-20T13:59:00"/>
        <d v="2019-11-20T14:00:00"/>
        <d v="2019-11-20T14:01:00"/>
        <d v="2019-11-20T14:02:00"/>
        <d v="2019-11-20T14:03:00"/>
        <d v="2019-11-20T14:04:00"/>
        <d v="2019-11-20T14:05:00"/>
        <d v="2019-11-20T14:06:00"/>
        <d v="2019-11-20T14:07:00"/>
        <d v="2019-11-20T14:08:00"/>
        <d v="2019-11-20T14:09:00"/>
        <d v="2019-11-20T14:10:00"/>
        <d v="2019-11-20T14:11:00"/>
        <d v="2019-11-20T14:12:00"/>
        <d v="2019-11-20T14:13:00"/>
        <d v="2019-11-20T14:14:00"/>
        <d v="2019-11-20T14:15:00"/>
        <d v="2019-11-20T14:16:00"/>
        <d v="2019-11-20T14:17:00"/>
        <d v="2019-11-20T14:18:00"/>
        <d v="2019-11-20T14:19:00"/>
        <d v="2019-11-20T14:20:00"/>
        <d v="2019-11-20T14:21:00"/>
        <d v="2019-11-20T14:22:00"/>
        <d v="2019-11-20T14:23:00"/>
        <d v="2019-11-20T14:24:00"/>
        <d v="2019-11-20T14:25:00"/>
        <d v="2019-11-20T14:26:00"/>
        <d v="2019-11-20T14:27:00"/>
        <d v="2019-11-20T14:28:00"/>
        <d v="2019-11-20T14:29:00"/>
        <d v="2019-11-20T14:30:00"/>
        <d v="2019-11-21T09:01:00"/>
        <d v="2019-11-21T09:02:00"/>
        <d v="2019-11-21T09:03:00"/>
        <d v="2019-11-21T09:04:00"/>
        <d v="2019-11-21T09:05:00"/>
        <d v="2019-11-21T09:06:00"/>
        <d v="2019-11-21T09:07:00"/>
        <d v="2019-11-21T09:08:00"/>
        <d v="2019-11-21T09:09:00"/>
        <d v="2019-11-21T09:10:00"/>
        <d v="2019-11-21T09:11:00"/>
        <d v="2019-11-21T09:12:00"/>
        <d v="2019-11-21T09:13:00"/>
        <d v="2019-11-21T09:14:00"/>
        <d v="2019-11-21T09:15:00"/>
        <d v="2019-11-21T09:16:00"/>
        <d v="2019-11-21T09:17:00"/>
        <d v="2019-11-21T09:18:00"/>
        <d v="2019-11-21T09:19:00"/>
        <d v="2019-11-21T09:20:00"/>
        <d v="2019-11-21T09:21:00"/>
        <d v="2019-11-21T09:22:00"/>
        <d v="2019-11-21T09:23:00"/>
        <d v="2019-11-21T09:24:00"/>
        <d v="2019-11-21T09:25:00"/>
        <d v="2019-11-21T09:26:00"/>
        <d v="2019-11-21T09:27:00"/>
        <d v="2019-11-21T09:28:00"/>
        <d v="2019-11-21T09:29:00"/>
        <d v="2019-11-21T09:30:00"/>
        <d v="2019-11-21T09:31:00"/>
        <d v="2019-11-21T09:32:00"/>
        <d v="2019-11-21T09:33:00"/>
        <d v="2019-11-21T09:34:00"/>
        <d v="2019-11-21T09:35:00"/>
        <d v="2019-11-21T09:36:00"/>
        <d v="2019-11-21T09:37:00"/>
        <d v="2019-11-21T09:38:00"/>
        <d v="2019-11-21T09:39:00"/>
        <d v="2019-11-21T09:40:00"/>
        <d v="2019-11-21T09:41:00"/>
        <d v="2019-11-21T09:42:00"/>
        <d v="2019-11-21T09:43:00"/>
        <d v="2019-11-21T09:44:00"/>
        <d v="2019-11-21T09:45:00"/>
        <d v="2019-11-21T09:46:00"/>
        <d v="2019-11-21T09:47:00"/>
        <d v="2019-11-21T09:48:00"/>
        <d v="2019-11-21T09:49:00"/>
        <d v="2019-11-21T09:50:00"/>
        <d v="2019-11-21T09:51:00"/>
        <d v="2019-11-21T09:52:00"/>
        <d v="2019-11-21T09:53:00"/>
        <d v="2019-11-21T09:54:00"/>
        <d v="2019-11-21T09:55:00"/>
        <d v="2019-11-21T09:56:00"/>
        <d v="2019-11-21T09:57:00"/>
        <d v="2019-11-21T09:58:00"/>
        <d v="2019-11-21T09:59:00"/>
        <d v="2019-11-21T10:00:00"/>
        <d v="2019-11-21T10:01:00"/>
        <d v="2019-11-21T10:02:00"/>
        <d v="2019-11-21T10:03:00"/>
        <d v="2019-11-21T10:04:00"/>
        <d v="2019-11-21T10:05:00"/>
        <d v="2019-11-21T10:06:00"/>
        <d v="2019-11-21T10:07:00"/>
        <d v="2019-11-21T10:08:00"/>
        <d v="2019-11-21T10:09:00"/>
        <d v="2019-11-21T10:10:00"/>
        <d v="2019-11-21T10:11:00"/>
        <d v="2019-11-21T10:12:00"/>
        <d v="2019-11-21T10:13:00"/>
        <d v="2019-11-21T10:14:00"/>
        <d v="2019-11-21T10:15:00"/>
        <d v="2019-11-21T10:16:00"/>
        <d v="2019-11-21T10:17:00"/>
        <d v="2019-11-21T10:18:00"/>
        <d v="2019-11-21T10:19:00"/>
        <d v="2019-11-21T10:20:00"/>
        <d v="2019-11-21T10:21:00"/>
        <d v="2019-11-21T10:22:00"/>
        <d v="2019-11-21T10:23:00"/>
        <d v="2019-11-21T10:24:00"/>
        <d v="2019-11-21T10:25:00"/>
        <d v="2019-11-21T10:26:00"/>
        <d v="2019-11-21T10:27:00"/>
        <d v="2019-11-21T10:28:00"/>
        <d v="2019-11-21T10:29:00"/>
        <d v="2019-11-21T10:30:00"/>
        <d v="2019-11-21T10:32:00"/>
        <d v="2019-11-21T10:33:00"/>
        <d v="2019-11-21T10:34:00"/>
        <d v="2019-11-21T10:35:00"/>
        <d v="2019-11-21T10:36:00"/>
        <d v="2019-11-21T10:37:00"/>
        <d v="2019-11-21T10:38:00"/>
        <d v="2019-11-21T10:39:00"/>
        <d v="2019-11-21T10:40:00"/>
        <d v="2019-11-21T10:41:00"/>
        <d v="2019-11-21T10:42:00"/>
        <d v="2019-11-21T10:43:00"/>
        <d v="2019-11-21T10:44:00"/>
        <d v="2019-11-21T10:45:00"/>
        <d v="2019-11-21T10:46:00"/>
        <d v="2019-11-21T10:47:00"/>
        <d v="2019-11-21T10:48:00"/>
        <d v="2019-11-21T10:49:00"/>
        <d v="2019-11-21T10:50:00"/>
        <d v="2019-11-21T10:51:00"/>
        <d v="2019-11-21T10:52:00"/>
        <d v="2019-11-21T10:53:00"/>
        <d v="2019-11-21T10:54:00"/>
        <d v="2019-11-21T10:55:00"/>
        <d v="2019-11-21T10:56:00"/>
        <d v="2019-11-21T10:57:00"/>
        <d v="2019-11-21T10:58:00"/>
        <d v="2019-11-21T10:59:00"/>
        <d v="2019-11-21T11:00:00"/>
        <d v="2019-11-21T11:01:00"/>
        <d v="2019-11-21T11:02:00"/>
        <d v="2019-11-21T11:03:00"/>
        <d v="2019-11-21T11:04:00"/>
        <d v="2019-11-21T11:05:00"/>
        <d v="2019-11-21T11:06:00"/>
        <d v="2019-11-21T11:07:00"/>
        <d v="2019-11-21T11:08:00"/>
        <d v="2019-11-21T11:09:00"/>
        <d v="2019-11-21T11:10:00"/>
        <d v="2019-11-21T11:11:00"/>
        <d v="2019-11-21T11:12:00"/>
        <d v="2019-11-21T11:13:00"/>
        <d v="2019-11-21T11:14:00"/>
        <d v="2019-11-21T11:15:00"/>
        <d v="2019-11-21T11:16:00"/>
        <d v="2019-11-21T11:17:00"/>
        <d v="2019-11-21T11:18:00"/>
        <d v="2019-11-21T11:19:00"/>
        <d v="2019-11-21T11:20:00"/>
        <d v="2019-11-21T11:21:00"/>
        <d v="2019-11-21T11:22:00"/>
        <d v="2019-11-21T11:23:00"/>
        <d v="2019-11-21T11:24:00"/>
        <d v="2019-11-21T11:25:00"/>
        <d v="2019-11-21T11:26:00"/>
        <d v="2019-11-21T11:27:00"/>
        <d v="2019-11-21T11:28:00"/>
        <d v="2019-11-21T11:29:00"/>
        <d v="2019-11-21T11:30:00"/>
        <d v="2019-11-21T13:00:00"/>
        <d v="2019-11-21T13:01:00"/>
        <d v="2019-11-21T13:02:00"/>
        <d v="2019-11-21T13:03:00"/>
        <d v="2019-11-21T13:04:00"/>
        <d v="2019-11-21T13:05:00"/>
        <d v="2019-11-21T13:06:00"/>
        <d v="2019-11-21T13:07:00"/>
        <d v="2019-11-21T13:08:00"/>
        <d v="2019-11-21T13:09:00"/>
        <d v="2019-11-21T13:10:00"/>
        <d v="2019-11-21T13:11:00"/>
        <d v="2019-11-21T13:12:00"/>
        <d v="2019-11-21T13:13:00"/>
        <d v="2019-11-21T13:14:00"/>
        <d v="2019-11-21T13:15:00"/>
        <d v="2019-11-21T13:16:00"/>
        <d v="2019-11-21T13:17:00"/>
        <d v="2019-11-21T13:18:00"/>
        <d v="2019-11-21T13:19:00"/>
        <d v="2019-11-21T13:20:00"/>
        <d v="2019-11-21T13:21:00"/>
        <d v="2019-11-21T13:22:00"/>
        <d v="2019-11-21T13:23:00"/>
        <d v="2019-11-21T13:24:00"/>
        <d v="2019-11-21T13:25:00"/>
        <d v="2019-11-21T13:26:00"/>
        <d v="2019-11-21T13:27:00"/>
        <d v="2019-11-21T13:28:00"/>
        <d v="2019-11-21T13:29:00"/>
        <d v="2019-11-21T13:30:00"/>
        <d v="2019-11-21T13:31:00"/>
        <d v="2019-11-21T13:32:00"/>
        <d v="2019-11-21T13:33:00"/>
        <d v="2019-11-21T13:34:00"/>
        <d v="2019-11-21T13:35:00"/>
        <d v="2019-11-21T13:36:00"/>
        <d v="2019-11-21T13:37:00"/>
        <d v="2019-11-21T13:38:00"/>
        <d v="2019-11-21T13:39:00"/>
        <d v="2019-11-21T13:40:00"/>
        <d v="2019-11-21T13:41:00"/>
        <d v="2019-11-21T13:42:00"/>
        <d v="2019-11-21T13:43:00"/>
        <d v="2019-11-21T13:44:00"/>
        <d v="2019-11-21T13:45:00"/>
        <d v="2019-11-21T13:46:00"/>
        <d v="2019-11-21T13:47:00"/>
        <d v="2019-11-21T13:48:00"/>
        <d v="2019-11-21T13:49:00"/>
        <d v="2019-11-21T13:50:00"/>
        <d v="2019-11-21T13:51:00"/>
        <d v="2019-11-21T13:52:00"/>
        <d v="2019-11-21T13:53:00"/>
        <d v="2019-11-21T13:54:00"/>
        <d v="2019-11-21T13:55:00"/>
        <d v="2019-11-21T13:56:00"/>
        <d v="2019-11-21T13:57:00"/>
        <d v="2019-11-21T13:58:00"/>
        <d v="2019-11-21T13:59:00"/>
        <d v="2019-11-21T14:00:00"/>
        <d v="2019-11-21T14:01:00"/>
        <d v="2019-11-21T14:02:00"/>
        <d v="2019-11-21T14:03:00"/>
        <d v="2019-11-21T14:04:00"/>
        <d v="2019-11-21T14:05:00"/>
        <d v="2019-11-21T14:06:00"/>
        <d v="2019-11-21T14:07:00"/>
        <d v="2019-11-21T14:08:00"/>
        <d v="2019-11-21T14:09:00"/>
        <d v="2019-11-21T14:10:00"/>
        <d v="2019-11-21T14:11:00"/>
        <d v="2019-11-21T14:12:00"/>
        <d v="2019-11-21T14:13:00"/>
        <d v="2019-11-21T14:14:00"/>
        <d v="2019-11-21T14:15:00"/>
        <d v="2019-11-21T14:16:00"/>
        <d v="2019-11-21T14:17:00"/>
        <d v="2019-11-21T14:18:00"/>
        <d v="2019-11-21T14:19:00"/>
        <d v="2019-11-21T14:20:00"/>
        <d v="2019-11-21T14:21:00"/>
        <d v="2019-11-21T14:22:00"/>
        <d v="2019-11-21T14:23:00"/>
        <d v="2019-11-21T14:24:00"/>
        <d v="2019-11-21T14:25:00"/>
        <d v="2019-11-21T14:26:00"/>
        <d v="2019-11-21T14:27:00"/>
        <d v="2019-11-21T14:28:00"/>
        <d v="2019-11-21T14:29:00"/>
        <d v="2019-11-21T14:30:00"/>
        <d v="2019-11-22T09:01:00"/>
        <d v="2019-11-22T09:02:00"/>
        <d v="2019-11-22T09:03:00"/>
        <d v="2019-11-22T09:04:00"/>
        <d v="2019-11-22T09:05:00"/>
        <d v="2019-11-22T09:06:00"/>
        <d v="2019-11-22T09:07:00"/>
        <d v="2019-11-22T09:08:00"/>
        <d v="2019-11-22T09:09:00"/>
        <d v="2019-11-22T09:10:00"/>
        <d v="2019-11-22T09:11:00"/>
        <d v="2019-11-22T09:12:00"/>
        <d v="2019-11-22T09:13:00"/>
        <d v="2019-11-22T09:14:00"/>
        <d v="2019-11-22T09:15:00"/>
        <d v="2019-11-22T09:16:00"/>
        <d v="2019-11-22T09:17:00"/>
        <d v="2019-11-22T09:18:00"/>
        <d v="2019-11-22T09:19:00"/>
        <d v="2019-11-22T09:20:00"/>
        <d v="2019-11-22T09:21:00"/>
        <d v="2019-11-22T09:22:00"/>
        <d v="2019-11-22T09:23:00"/>
        <d v="2019-11-22T09:24:00"/>
        <d v="2019-11-22T09:25:00"/>
        <d v="2019-11-22T09:26:00"/>
        <d v="2019-11-22T09:27:00"/>
        <d v="2019-11-22T09:28:00"/>
        <d v="2019-11-22T09:29:00"/>
        <d v="2019-11-22T09:30:00"/>
        <d v="2019-11-22T09:31:00"/>
        <d v="2019-11-22T09:32:00"/>
        <d v="2019-11-22T09:33:00"/>
        <d v="2019-11-22T09:34:00"/>
        <d v="2019-11-22T09:35:00"/>
        <d v="2019-11-22T09:36:00"/>
        <d v="2019-11-22T09:37:00"/>
        <d v="2019-11-22T09:38:00"/>
        <d v="2019-11-22T09:39:00"/>
        <d v="2019-11-22T09:40:00"/>
        <d v="2019-11-22T09:41:00"/>
        <d v="2019-11-22T09:42:00"/>
        <d v="2019-11-22T09:43:00"/>
        <d v="2019-11-22T09:44:00"/>
        <d v="2019-11-22T09:45:00"/>
        <d v="2019-11-22T09:46:00"/>
        <d v="2019-11-22T09:48:00"/>
        <d v="2019-11-22T09:49:00"/>
        <d v="2019-11-22T09:50:00"/>
        <d v="2019-11-22T09:51:00"/>
        <d v="2019-11-22T09:52:00"/>
        <d v="2019-11-22T09:53:00"/>
        <d v="2019-11-22T09:54:00"/>
        <d v="2019-11-22T09:55:00"/>
        <d v="2019-11-22T09:56:00"/>
        <d v="2019-11-22T09:57:00"/>
        <d v="2019-11-22T09:58:00"/>
        <d v="2019-11-22T09:59:00"/>
        <d v="2019-11-22T10:00:00"/>
        <d v="2019-11-22T10:01:00"/>
        <d v="2019-11-22T10:02:00"/>
        <d v="2019-11-22T10:03:00"/>
        <d v="2019-11-22T10:04:00"/>
        <d v="2019-11-22T10:05:00"/>
        <d v="2019-11-22T10:06:00"/>
        <d v="2019-11-22T10:07:00"/>
        <d v="2019-11-22T10:08:00"/>
        <d v="2019-11-22T10:09:00"/>
        <d v="2019-11-22T10:10:00"/>
        <d v="2019-11-22T10:11:00"/>
        <d v="2019-11-22T10:12:00"/>
        <d v="2019-11-22T10:13:00"/>
        <d v="2019-11-22T10:14:00"/>
        <d v="2019-11-22T10:15:00"/>
        <d v="2019-11-22T10:16:00"/>
        <d v="2019-11-22T10:17:00"/>
        <d v="2019-11-22T10:18:00"/>
        <d v="2019-11-22T10:19:00"/>
        <d v="2019-11-22T10:20:00"/>
        <d v="2019-11-22T10:21:00"/>
        <d v="2019-11-22T10:22:00"/>
        <d v="2019-11-22T10:23:00"/>
        <d v="2019-11-22T10:24:00"/>
        <d v="2019-11-22T10:25:00"/>
        <d v="2019-11-22T10:26:00"/>
        <d v="2019-11-22T10:27:00"/>
        <d v="2019-11-22T10:28:00"/>
        <d v="2019-11-22T10:29:00"/>
        <d v="2019-11-22T10:30:00"/>
        <d v="2019-11-22T10:31:00"/>
        <d v="2019-11-22T10:32:00"/>
        <d v="2019-11-22T10:33:00"/>
        <d v="2019-11-22T10:34:00"/>
        <d v="2019-11-22T10:35:00"/>
        <d v="2019-11-22T10:36:00"/>
        <d v="2019-11-22T10:37:00"/>
        <d v="2019-11-22T10:38:00"/>
        <d v="2019-11-22T10:39:00"/>
        <d v="2019-11-22T10:40:00"/>
        <d v="2019-11-22T10:41:00"/>
        <d v="2019-11-22T10:42:00"/>
        <d v="2019-11-22T10:43:00"/>
        <d v="2019-11-22T10:44:00"/>
        <d v="2019-11-22T10:45:00"/>
        <d v="2019-11-22T10:46:00"/>
        <d v="2019-11-22T10:47:00"/>
        <d v="2019-11-22T10:48:00"/>
        <d v="2019-11-22T10:49:00"/>
        <d v="2019-11-22T10:50:00"/>
        <d v="2019-11-22T10:51:00"/>
        <d v="2019-11-22T10:52:00"/>
        <d v="2019-11-22T10:53:00"/>
        <d v="2019-11-22T10:54:00"/>
        <d v="2019-11-22T10:55:00"/>
        <d v="2019-11-22T10:56:00"/>
        <d v="2019-11-22T10:57:00"/>
        <d v="2019-11-22T10:58:00"/>
        <d v="2019-11-22T10:59:00"/>
        <d v="2019-11-22T11:00:00"/>
        <d v="2019-11-22T11:01:00"/>
        <d v="2019-11-22T11:02:00"/>
        <d v="2019-11-22T11:03:00"/>
        <d v="2019-11-22T11:04:00"/>
        <d v="2019-11-22T11:05:00"/>
        <d v="2019-11-22T11:06:00"/>
        <d v="2019-11-22T11:07:00"/>
        <d v="2019-11-22T11:08:00"/>
        <d v="2019-11-22T11:09:00"/>
        <d v="2019-11-22T11:10:00"/>
        <d v="2019-11-22T11:11:00"/>
        <d v="2019-11-22T11:12:00"/>
        <d v="2019-11-22T11:13:00"/>
        <d v="2019-11-22T11:14:00"/>
        <d v="2019-11-22T11:15:00"/>
        <d v="2019-11-22T11:16:00"/>
        <d v="2019-11-22T11:17:00"/>
        <d v="2019-11-22T11:18:00"/>
        <d v="2019-11-22T11:19:00"/>
        <d v="2019-11-22T11:20:00"/>
        <d v="2019-11-22T11:21:00"/>
        <d v="2019-11-22T11:22:00"/>
        <d v="2019-11-22T11:23:00"/>
        <d v="2019-11-22T11:24:00"/>
        <d v="2019-11-22T11:25:00"/>
        <d v="2019-11-22T11:26:00"/>
        <d v="2019-11-22T11:27:00"/>
        <d v="2019-11-22T11:28:00"/>
        <d v="2019-11-22T11:29:00"/>
        <d v="2019-11-22T11:30:00"/>
        <d v="2019-11-22T13:00:00"/>
        <d v="2019-11-22T13:01:00"/>
        <d v="2019-11-22T13:02:00"/>
        <d v="2019-11-22T13:03:00"/>
        <d v="2019-11-22T13:04:00"/>
        <d v="2019-11-22T13:05:00"/>
        <d v="2019-11-22T13:06:00"/>
        <d v="2019-11-22T13:07:00"/>
        <d v="2019-11-22T13:08:00"/>
        <d v="2019-11-22T13:09:00"/>
        <d v="2019-11-22T13:10:00"/>
        <d v="2019-11-22T13:11:00"/>
        <d v="2019-11-22T13:12:00"/>
        <d v="2019-11-22T13:13:00"/>
        <d v="2019-11-22T13:14:00"/>
        <d v="2019-11-22T13:15:00"/>
        <d v="2019-11-22T13:16:00"/>
        <d v="2019-11-22T13:17:00"/>
        <d v="2019-11-22T13:18:00"/>
        <d v="2019-11-22T13:19:00"/>
        <d v="2019-11-22T13:20:00"/>
        <d v="2019-11-22T13:21:00"/>
        <d v="2019-11-22T13:22:00"/>
        <d v="2019-11-22T13:23:00"/>
        <d v="2019-11-22T13:24:00"/>
        <d v="2019-11-22T13:25:00"/>
        <d v="2019-11-22T13:26:00"/>
        <d v="2019-11-22T13:27:00"/>
        <d v="2019-11-22T13:28:00"/>
        <d v="2019-11-22T13:29:00"/>
        <d v="2019-11-22T13:30:00"/>
        <d v="2019-11-22T13:31:00"/>
        <d v="2019-11-22T13:32:00"/>
        <d v="2019-11-22T13:33:00"/>
        <d v="2019-11-22T13:34:00"/>
        <d v="2019-11-22T13:35:00"/>
        <d v="2019-11-22T13:36:00"/>
        <d v="2019-11-22T13:37:00"/>
        <d v="2019-11-22T13:38:00"/>
        <d v="2019-11-22T13:39:00"/>
        <d v="2019-11-22T13:40:00"/>
        <d v="2019-11-22T13:41:00"/>
        <d v="2019-11-22T13:42:00"/>
        <d v="2019-11-22T13:43:00"/>
        <d v="2019-11-22T13:44:00"/>
        <d v="2019-11-22T13:45:00"/>
        <d v="2019-11-22T13:46:00"/>
        <d v="2019-11-22T13:47:00"/>
        <d v="2019-11-22T13:48:00"/>
        <d v="2019-11-22T13:49:00"/>
        <d v="2019-11-22T13:50:00"/>
        <d v="2019-11-22T13:51:00"/>
        <d v="2019-11-22T13:52:00"/>
        <d v="2019-11-22T13:53:00"/>
        <d v="2019-11-22T13:54:00"/>
        <d v="2019-11-22T13:55:00"/>
        <d v="2019-11-22T13:56:00"/>
        <d v="2019-11-22T13:57:00"/>
        <d v="2019-11-22T13:58:00"/>
        <d v="2019-11-22T13:59:00"/>
        <d v="2019-11-22T14:00:00"/>
        <d v="2019-11-22T14:01:00"/>
        <d v="2019-11-22T14:02:00"/>
        <d v="2019-11-22T14:03:00"/>
        <d v="2019-11-22T14:04:00"/>
        <d v="2019-11-22T14:05:00"/>
        <d v="2019-11-22T14:06:00"/>
        <d v="2019-11-22T14:07:00"/>
        <d v="2019-11-22T14:08:00"/>
        <d v="2019-11-22T14:09:00"/>
        <d v="2019-11-22T14:10:00"/>
        <d v="2019-11-22T14:11:00"/>
        <d v="2019-11-22T14:12:00"/>
        <d v="2019-11-22T14:13:00"/>
        <d v="2019-11-22T14:14:00"/>
        <d v="2019-11-22T14:15:00"/>
        <d v="2019-11-22T14:16:00"/>
        <d v="2019-11-22T14:17:00"/>
        <d v="2019-11-22T14:18:00"/>
        <d v="2019-11-22T14:19:00"/>
        <d v="2019-11-22T14:20:00"/>
        <d v="2019-11-22T14:21:00"/>
        <d v="2019-11-22T14:22:00"/>
        <d v="2019-11-22T14:23:00"/>
        <d v="2019-11-22T14:24:00"/>
        <d v="2019-11-22T14:25:00"/>
        <d v="2019-11-22T14:26:00"/>
        <d v="2019-11-22T14:27:00"/>
        <d v="2019-11-22T14:28:00"/>
        <d v="2019-11-22T14:29:00"/>
        <d v="2019-11-22T14:30:00"/>
        <d v="2019-11-25T09:01:00"/>
        <d v="2019-11-25T09:02:00"/>
        <d v="2019-11-25T09:03:00"/>
        <d v="2019-11-25T09:04:00"/>
        <d v="2019-11-25T09:05:00"/>
        <d v="2019-11-25T09:06:00"/>
        <d v="2019-11-25T09:07:00"/>
        <d v="2019-11-25T09:08:00"/>
        <d v="2019-11-25T09:09:00"/>
        <d v="2019-11-25T09:10:00"/>
        <d v="2019-11-25T09:11:00"/>
        <d v="2019-11-25T09:12:00"/>
        <d v="2019-11-25T09:13:00"/>
        <d v="2019-11-25T09:14:00"/>
        <d v="2019-11-25T09:15:00"/>
        <d v="2019-11-25T09:16:00"/>
        <d v="2019-11-25T09:17:00"/>
        <d v="2019-11-25T09:18:00"/>
        <d v="2019-11-25T09:19:00"/>
        <d v="2019-11-25T09:20:00"/>
        <d v="2019-11-25T09:21:00"/>
        <d v="2019-11-25T09:22:00"/>
        <d v="2019-11-25T09:23:00"/>
        <d v="2019-11-25T09:24:00"/>
        <d v="2019-11-25T09:25:00"/>
        <d v="2019-11-25T09:26:00"/>
        <d v="2019-11-25T09:27:00"/>
        <d v="2019-11-25T09:28:00"/>
        <d v="2019-11-25T09:29:00"/>
        <d v="2019-11-25T09:30:00"/>
        <d v="2019-11-25T09:31:00"/>
        <d v="2019-11-25T09:32:00"/>
        <d v="2019-11-25T09:33:00"/>
        <d v="2019-11-25T09:34:00"/>
        <d v="2019-11-25T09:35:00"/>
        <d v="2019-11-25T09:36:00"/>
        <d v="2019-11-25T09:37:00"/>
        <d v="2019-11-25T09:38:00"/>
        <d v="2019-11-25T09:39:00"/>
        <d v="2019-11-25T09:40:00"/>
        <d v="2019-11-25T09:41:00"/>
        <d v="2019-11-25T09:42:00"/>
        <d v="2019-11-25T09:43:00"/>
        <d v="2019-11-25T09:44:00"/>
        <d v="2019-11-25T09:45:00"/>
        <d v="2019-11-25T09:46:00"/>
        <d v="2019-11-25T09:47:00"/>
        <d v="2019-11-25T09:48:00"/>
        <d v="2019-11-25T09:49:00"/>
        <d v="2019-11-25T09:50:00"/>
        <d v="2019-11-25T09:51:00"/>
        <d v="2019-11-25T09:52:00"/>
        <d v="2019-11-25T09:53:00"/>
        <d v="2019-11-25T09:54:00"/>
        <d v="2019-11-25T09:55:00"/>
        <d v="2019-11-25T09:56:00"/>
        <d v="2019-11-25T09:57:00"/>
        <d v="2019-11-25T09:58:00"/>
        <d v="2019-11-25T09:59:00"/>
        <d v="2019-11-25T10:00:00"/>
        <d v="2019-11-25T10:01:00"/>
        <d v="2019-11-25T10:02:00"/>
        <d v="2019-11-25T10:03:00"/>
        <d v="2019-11-25T10:04:00"/>
        <d v="2019-11-25T10:05:00"/>
        <d v="2019-11-25T10:06:00"/>
        <d v="2019-11-25T10:07:00"/>
        <d v="2019-11-25T10:08:00"/>
        <d v="2019-11-25T10:09:00"/>
        <d v="2019-11-25T10:10:00"/>
        <d v="2019-11-25T10:11:00"/>
        <d v="2019-11-25T10:12:00"/>
        <d v="2019-11-25T10:13:00"/>
        <d v="2019-11-25T10:14:00"/>
        <d v="2019-11-25T10:15:00"/>
        <d v="2019-11-25T10:16:00"/>
        <d v="2019-11-25T10:17:00"/>
        <d v="2019-11-25T10:18:00"/>
        <d v="2019-11-25T10:19:00"/>
        <d v="2019-11-25T10:20:00"/>
        <d v="2019-11-25T10:21:00"/>
        <d v="2019-11-25T10:22:00"/>
        <d v="2019-11-25T10:23:00"/>
        <d v="2019-11-25T10:24:00"/>
        <d v="2019-11-25T10:25:00"/>
        <d v="2019-11-25T10:26:00"/>
        <d v="2019-11-25T10:27:00"/>
        <d v="2019-11-25T10:28:00"/>
        <d v="2019-11-25T10:29:00"/>
        <d v="2019-11-25T10:30:00"/>
        <d v="2019-11-25T10:31:00"/>
        <d v="2019-11-25T10:32:00"/>
        <d v="2019-11-25T10:33:00"/>
        <d v="2019-11-25T10:34:00"/>
        <d v="2019-11-25T10:35:00"/>
        <d v="2019-11-25T10:36:00"/>
        <d v="2019-11-25T10:37:00"/>
        <d v="2019-11-25T10:38:00"/>
        <d v="2019-11-25T10:39:00"/>
        <d v="2019-11-25T10:40:00"/>
        <d v="2019-11-25T10:41:00"/>
        <d v="2019-11-25T10:42:00"/>
        <d v="2019-11-25T10:43:00"/>
        <d v="2019-11-25T10:44:00"/>
        <d v="2019-11-25T10:45:00"/>
        <d v="2019-11-25T10:46:00"/>
        <d v="2019-11-25T10:47:00"/>
        <d v="2019-11-25T10:48:00"/>
        <d v="2019-11-25T10:49:00"/>
        <d v="2019-11-25T10:50:00"/>
        <d v="2019-11-25T10:51:00"/>
        <d v="2019-11-25T10:52:00"/>
        <d v="2019-11-25T10:53:00"/>
        <d v="2019-11-25T10:55:00"/>
        <d v="2019-11-25T10:56:00"/>
        <d v="2019-11-25T10:57:00"/>
        <d v="2019-11-25T10:58:00"/>
        <d v="2019-11-25T10:59:00"/>
        <d v="2019-11-25T11:00:00"/>
        <d v="2019-11-25T11:01:00"/>
        <d v="2019-11-25T11:02:00"/>
        <d v="2019-11-25T11:03:00"/>
        <d v="2019-11-25T11:04:00"/>
        <d v="2019-11-25T11:05:00"/>
        <d v="2019-11-25T11:06:00"/>
        <d v="2019-11-25T11:07:00"/>
        <d v="2019-11-25T11:08:00"/>
        <d v="2019-11-25T11:09:00"/>
        <d v="2019-11-25T11:10:00"/>
        <d v="2019-11-25T11:11:00"/>
        <d v="2019-11-25T11:12:00"/>
        <d v="2019-11-25T11:13:00"/>
        <d v="2019-11-25T11:14:00"/>
        <d v="2019-11-25T11:15:00"/>
        <d v="2019-11-25T11:16:00"/>
        <d v="2019-11-25T11:17:00"/>
        <d v="2019-11-25T11:18:00"/>
        <d v="2019-11-25T11:19:00"/>
        <d v="2019-11-25T11:20:00"/>
        <d v="2019-11-25T11:21:00"/>
        <d v="2019-11-25T11:22:00"/>
        <d v="2019-11-25T11:23:00"/>
        <d v="2019-11-25T11:24:00"/>
        <d v="2019-11-25T11:25:00"/>
        <d v="2019-11-25T11:26:00"/>
        <d v="2019-11-25T11:27:00"/>
        <d v="2019-11-25T11:28:00"/>
        <d v="2019-11-25T11:29:00"/>
        <d v="2019-11-25T11:30:00"/>
        <d v="2019-11-25T13:00:00"/>
        <d v="2019-11-25T13:01:00"/>
        <d v="2019-11-25T13:02:00"/>
        <d v="2019-11-25T13:03:00"/>
        <d v="2019-11-25T13:04:00"/>
        <d v="2019-11-25T13:05:00"/>
        <d v="2019-11-25T13:06:00"/>
        <d v="2019-11-25T13:07:00"/>
        <d v="2019-11-25T13:08:00"/>
        <d v="2019-11-25T13:09:00"/>
        <d v="2019-11-25T13:10:00"/>
        <d v="2019-11-25T13:11:00"/>
        <d v="2019-11-25T13:12:00"/>
        <d v="2019-11-25T13:13:00"/>
        <d v="2019-11-25T13:14:00"/>
        <d v="2019-11-25T13:15:00"/>
        <d v="2019-11-25T13:16:00"/>
        <d v="2019-11-25T13:17:00"/>
        <d v="2019-11-25T13:18:00"/>
        <d v="2019-11-25T13:19:00"/>
        <d v="2019-11-25T13:20:00"/>
        <d v="2019-11-25T13:21:00"/>
        <d v="2019-11-25T13:22:00"/>
        <d v="2019-11-25T13:23:00"/>
        <d v="2019-11-25T13:24:00"/>
        <d v="2019-11-25T13:25:00"/>
        <d v="2019-11-25T13:26:00"/>
        <d v="2019-11-25T13:27:00"/>
        <d v="2019-11-25T13:28:00"/>
        <d v="2019-11-25T13:29:00"/>
        <d v="2019-11-25T13:30:00"/>
        <d v="2019-11-25T13:31:00"/>
        <d v="2019-11-25T13:32:00"/>
        <d v="2019-11-25T13:33:00"/>
        <d v="2019-11-25T13:34:00"/>
        <d v="2019-11-25T13:35:00"/>
        <d v="2019-11-25T13:36:00"/>
        <d v="2019-11-25T13:37:00"/>
        <d v="2019-11-25T13:38:00"/>
        <d v="2019-11-25T13:39:00"/>
        <d v="2019-11-25T13:40:00"/>
        <d v="2019-11-25T13:41:00"/>
        <d v="2019-11-25T13:42:00"/>
        <d v="2019-11-25T13:43:00"/>
        <d v="2019-11-25T13:44:00"/>
        <d v="2019-11-25T13:45:00"/>
        <d v="2019-11-25T13:46:00"/>
        <d v="2019-11-25T13:47:00"/>
        <d v="2019-11-25T13:48:00"/>
        <d v="2019-11-25T13:49:00"/>
        <d v="2019-11-25T13:50:00"/>
        <d v="2019-11-25T13:51:00"/>
        <d v="2019-11-25T13:52:00"/>
        <d v="2019-11-25T13:53:00"/>
        <d v="2019-11-25T13:54:00"/>
        <d v="2019-11-25T13:55:00"/>
        <d v="2019-11-25T13:56:00"/>
        <d v="2019-11-25T13:57:00"/>
        <d v="2019-11-25T13:58:00"/>
        <d v="2019-11-25T13:59:00"/>
        <d v="2019-11-25T14:00:00"/>
        <d v="2019-11-25T14:01:00"/>
        <d v="2019-11-25T14:02:00"/>
        <d v="2019-11-25T14:03:00"/>
        <d v="2019-11-25T14:04:00"/>
        <d v="2019-11-25T14:05:00"/>
        <d v="2019-11-25T14:06:00"/>
        <d v="2019-11-25T14:07:00"/>
        <d v="2019-11-25T14:08:00"/>
        <d v="2019-11-25T14:09:00"/>
        <d v="2019-11-25T14:10:00"/>
        <d v="2019-11-25T14:11:00"/>
        <d v="2019-11-25T14:12:00"/>
        <d v="2019-11-25T14:13:00"/>
        <d v="2019-11-25T14:14:00"/>
        <d v="2019-11-25T14:15:00"/>
        <d v="2019-11-25T14:16:00"/>
        <d v="2019-11-25T14:17:00"/>
        <d v="2019-11-25T14:18:00"/>
        <d v="2019-11-25T14:19:00"/>
        <d v="2019-11-25T14:20:00"/>
        <d v="2019-11-25T14:21:00"/>
        <d v="2019-11-25T14:22:00"/>
        <d v="2019-11-25T14:23:00"/>
        <d v="2019-11-25T14:24:00"/>
        <d v="2019-11-25T14:25:00"/>
        <d v="2019-11-25T14:26:00"/>
        <d v="2019-11-25T14:27:00"/>
        <d v="2019-11-25T14:28:00"/>
        <d v="2019-11-25T14:29:00"/>
        <d v="2019-11-25T14:30:00"/>
        <d v="2019-11-26T09:01:00"/>
        <d v="2019-11-26T09:02:00"/>
        <d v="2019-11-26T09:03:00"/>
        <d v="2019-11-26T09:04:00"/>
        <d v="2019-11-26T09:05:00"/>
        <d v="2019-11-26T09:06:00"/>
        <d v="2019-11-26T09:07:00"/>
        <d v="2019-11-26T09:08:00"/>
        <d v="2019-11-26T09:09:00"/>
        <d v="2019-11-26T09:10:00"/>
        <d v="2019-11-26T09:11:00"/>
        <d v="2019-11-26T09:12:00"/>
        <d v="2019-11-26T09:13:00"/>
        <d v="2019-11-26T09:14:00"/>
        <d v="2019-11-26T09:15:00"/>
        <d v="2019-11-26T09:16:00"/>
        <d v="2019-11-26T09:17:00"/>
        <d v="2019-11-26T09:18:00"/>
        <d v="2019-11-26T09:19:00"/>
        <d v="2019-11-26T09:20:00"/>
        <d v="2019-11-26T09:21:00"/>
        <d v="2019-11-26T09:22:00"/>
        <d v="2019-11-26T09:23:00"/>
        <d v="2019-11-26T09:24:00"/>
        <d v="2019-11-26T09:25:00"/>
        <d v="2019-11-26T09:26:00"/>
        <d v="2019-11-26T09:27:00"/>
        <d v="2019-11-26T09:28:00"/>
        <d v="2019-11-26T09:29:00"/>
        <d v="2019-11-26T09:30:00"/>
        <d v="2019-11-26T09:31:00"/>
        <d v="2019-11-26T09:32:00"/>
        <d v="2019-11-26T09:33:00"/>
        <d v="2019-11-26T09:34:00"/>
        <d v="2019-11-26T09:35:00"/>
        <d v="2019-11-26T09:36:00"/>
        <d v="2019-11-26T09:37:00"/>
        <d v="2019-11-26T09:38:00"/>
        <d v="2019-11-26T09:39:00"/>
        <d v="2019-11-26T09:40:00"/>
        <d v="2019-11-26T09:42:00"/>
        <d v="2019-11-26T09:43:00"/>
        <d v="2019-11-26T09:44:00"/>
        <d v="2019-11-26T09:45:00"/>
        <d v="2019-11-26T09:46:00"/>
        <d v="2019-11-26T09:47:00"/>
        <d v="2019-11-26T09:48:00"/>
        <d v="2019-11-26T09:49:00"/>
        <d v="2019-11-26T09:50:00"/>
        <d v="2019-11-26T09:51:00"/>
        <d v="2019-11-26T09:52:00"/>
        <d v="2019-11-26T09:53:00"/>
        <d v="2019-11-26T09:54:00"/>
        <d v="2019-11-26T09:55:00"/>
        <d v="2019-11-26T09:56:00"/>
        <d v="2019-11-26T09:57:00"/>
        <d v="2019-11-26T09:58:00"/>
        <d v="2019-11-26T09:59:00"/>
        <d v="2019-11-26T10:00:00"/>
        <d v="2019-11-26T10:01:00"/>
        <d v="2019-11-26T10:02:00"/>
        <d v="2019-11-26T10:03:00"/>
        <d v="2019-11-26T10:04:00"/>
        <d v="2019-11-26T10:05:00"/>
        <d v="2019-11-26T10:06:00"/>
        <d v="2019-11-26T10:07:00"/>
        <d v="2019-11-26T10:08:00"/>
        <d v="2019-11-26T10:09:00"/>
        <d v="2019-11-26T10:10:00"/>
        <d v="2019-11-26T10:11:00"/>
        <d v="2019-11-26T10:12:00"/>
        <d v="2019-11-26T10:13:00"/>
        <d v="2019-11-26T10:14:00"/>
        <d v="2019-11-26T10:15:00"/>
        <d v="2019-11-26T10:16:00"/>
        <d v="2019-11-26T10:17:00"/>
        <d v="2019-11-26T10:18:00"/>
        <d v="2019-11-26T10:19:00"/>
        <d v="2019-11-26T10:20:00"/>
        <d v="2019-11-26T10:21:00"/>
        <d v="2019-11-26T10:22:00"/>
        <d v="2019-11-26T10:23:00"/>
        <d v="2019-11-26T10:24:00"/>
        <d v="2019-11-26T10:25:00"/>
        <d v="2019-11-26T10:26:00"/>
        <d v="2019-11-26T10:27:00"/>
        <d v="2019-11-26T10:28:00"/>
        <d v="2019-11-26T10:29:00"/>
        <d v="2019-11-26T10:30:00"/>
        <d v="2019-11-26T10:31:00"/>
        <d v="2019-11-26T10:32:00"/>
        <d v="2019-11-26T10:33:00"/>
        <d v="2019-11-26T10:34:00"/>
        <d v="2019-11-26T10:35:00"/>
        <d v="2019-11-26T10:36:00"/>
        <d v="2019-11-26T10:37:00"/>
        <d v="2019-11-26T10:38:00"/>
        <d v="2019-11-26T10:39:00"/>
        <d v="2019-11-26T10:40:00"/>
        <d v="2019-11-26T10:41:00"/>
        <d v="2019-11-26T10:42:00"/>
        <d v="2019-11-26T10:43:00"/>
        <d v="2019-11-26T10:44:00"/>
        <d v="2019-11-26T10:45:00"/>
        <d v="2019-11-26T10:46:00"/>
        <d v="2019-11-26T10:47:00"/>
        <d v="2019-11-26T10:48:00"/>
        <d v="2019-11-26T10:49:00"/>
        <d v="2019-11-26T10:50:00"/>
        <d v="2019-11-26T10:51:00"/>
        <d v="2019-11-26T10:52:00"/>
        <d v="2019-11-26T10:53:00"/>
        <d v="2019-11-26T10:54:00"/>
        <d v="2019-11-26T10:55:00"/>
        <d v="2019-11-26T10:56:00"/>
        <d v="2019-11-26T10:57:00"/>
        <d v="2019-11-26T10:58:00"/>
        <d v="2019-11-26T10:59:00"/>
        <d v="2019-11-26T11:00:00"/>
        <d v="2019-11-26T11:01:00"/>
        <d v="2019-11-26T11:02:00"/>
        <d v="2019-11-26T11:03:00"/>
        <d v="2019-11-26T11:04:00"/>
        <d v="2019-11-26T11:05:00"/>
        <d v="2019-11-26T11:06:00"/>
        <d v="2019-11-26T11:07:00"/>
        <d v="2019-11-26T11:08:00"/>
        <d v="2019-11-26T11:09:00"/>
        <d v="2019-11-26T11:10:00"/>
        <d v="2019-11-26T11:11:00"/>
        <d v="2019-11-26T11:12:00"/>
        <d v="2019-11-26T11:13:00"/>
        <d v="2019-11-26T11:14:00"/>
        <d v="2019-11-26T11:15:00"/>
        <d v="2019-11-26T11:16:00"/>
        <d v="2019-11-26T11:17:00"/>
        <d v="2019-11-26T11:18:00"/>
        <d v="2019-11-26T11:19:00"/>
        <d v="2019-11-26T11:20:00"/>
        <d v="2019-11-26T11:21:00"/>
        <d v="2019-11-26T11:22:00"/>
        <d v="2019-11-26T11:23:00"/>
        <d v="2019-11-26T11:24:00"/>
        <d v="2019-11-26T11:25:00"/>
        <d v="2019-11-26T11:26:00"/>
        <d v="2019-11-26T11:27:00"/>
        <d v="2019-11-26T11:28:00"/>
        <d v="2019-11-26T11:29:00"/>
        <d v="2019-11-26T11:30:00"/>
        <d v="2019-11-26T13:00:00"/>
        <d v="2019-11-26T13:01:00"/>
        <d v="2019-11-26T13:02:00"/>
        <d v="2019-11-26T13:03:00"/>
        <d v="2019-11-26T13:04:00"/>
        <d v="2019-11-26T13:05:00"/>
        <d v="2019-11-26T13:06:00"/>
        <d v="2019-11-26T13:07:00"/>
        <d v="2019-11-26T13:08:00"/>
        <d v="2019-11-26T13:09:00"/>
        <d v="2019-11-26T13:10:00"/>
        <d v="2019-11-26T13:11:00"/>
        <d v="2019-11-26T13:12:00"/>
        <d v="2019-11-26T13:13:00"/>
        <d v="2019-11-26T13:14:00"/>
        <d v="2019-11-26T13:15:00"/>
        <d v="2019-11-26T13:16:00"/>
        <d v="2019-11-26T13:17:00"/>
        <d v="2019-11-26T13:18:00"/>
        <d v="2019-11-26T13:19:00"/>
        <d v="2019-11-26T13:20:00"/>
        <d v="2019-11-26T13:21:00"/>
        <d v="2019-11-26T13:22:00"/>
        <d v="2019-11-26T13:23:00"/>
        <d v="2019-11-26T13:24:00"/>
        <d v="2019-11-26T13:25:00"/>
        <d v="2019-11-26T13:26:00"/>
        <d v="2019-11-26T13:27:00"/>
        <d v="2019-11-26T13:28:00"/>
        <d v="2019-11-26T13:29:00"/>
        <d v="2019-11-26T13:30:00"/>
        <d v="2019-11-26T13:31:00"/>
        <d v="2019-11-26T13:32:00"/>
        <d v="2019-11-26T13:33:00"/>
        <d v="2019-11-26T13:34:00"/>
        <d v="2019-11-26T13:35:00"/>
        <d v="2019-11-26T13:36:00"/>
        <d v="2019-11-26T13:37:00"/>
        <d v="2019-11-26T13:38:00"/>
        <d v="2019-11-26T13:39:00"/>
        <d v="2019-11-26T13:40:00"/>
        <d v="2019-11-26T13:41:00"/>
        <d v="2019-11-26T13:42:00"/>
        <d v="2019-11-26T13:43:00"/>
        <d v="2019-11-26T13:44:00"/>
        <d v="2019-11-26T13:45:00"/>
        <d v="2019-11-26T13:46:00"/>
        <d v="2019-11-26T13:47:00"/>
        <d v="2019-11-26T13:48:00"/>
        <d v="2019-11-26T13:49:00"/>
        <d v="2019-11-26T13:50:00"/>
        <d v="2019-11-26T13:51:00"/>
        <d v="2019-11-26T13:52:00"/>
        <d v="2019-11-26T13:53:00"/>
        <d v="2019-11-26T13:54:00"/>
        <d v="2019-11-26T13:55:00"/>
        <d v="2019-11-26T13:56:00"/>
        <d v="2019-11-26T13:57:00"/>
        <d v="2019-11-26T13:58:00"/>
        <d v="2019-11-26T13:59:00"/>
        <d v="2019-11-26T14:00:00"/>
        <d v="2019-11-26T14:01:00"/>
        <d v="2019-11-26T14:02:00"/>
        <d v="2019-11-26T14:03:00"/>
        <d v="2019-11-26T14:04:00"/>
        <d v="2019-11-26T14:05:00"/>
        <d v="2019-11-26T14:06:00"/>
        <d v="2019-11-26T14:07:00"/>
        <d v="2019-11-26T14:08:00"/>
        <d v="2019-11-26T14:09:00"/>
        <d v="2019-11-26T14:10:00"/>
        <d v="2019-11-26T14:11:00"/>
        <d v="2019-11-26T14:12:00"/>
        <d v="2019-11-26T14:13:00"/>
        <d v="2019-11-26T14:14:00"/>
        <d v="2019-11-26T14:15:00"/>
        <d v="2019-11-26T14:16:00"/>
        <d v="2019-11-26T14:17:00"/>
        <d v="2019-11-26T14:18:00"/>
        <d v="2019-11-26T14:19:00"/>
        <d v="2019-11-26T14:20:00"/>
        <d v="2019-11-26T14:21:00"/>
        <d v="2019-11-26T14:22:00"/>
        <d v="2019-11-26T14:23:00"/>
        <d v="2019-11-26T14:24:00"/>
        <d v="2019-11-26T14:25:00"/>
        <d v="2019-11-26T14:26:00"/>
        <d v="2019-11-26T14:27:00"/>
        <d v="2019-11-26T14:28:00"/>
        <d v="2019-11-26T14:29:00"/>
        <d v="2019-11-26T14:30:00"/>
        <d v="2019-11-27T09:01:00"/>
        <d v="2019-11-27T09:02:00"/>
        <d v="2019-11-27T09:03:00"/>
        <d v="2019-11-27T09:04:00"/>
        <d v="2019-11-27T09:05:00"/>
        <d v="2019-11-27T09:06:00"/>
        <d v="2019-11-27T09:07:00"/>
        <d v="2019-11-27T09:08:00"/>
        <d v="2019-11-27T09:09:00"/>
        <d v="2019-11-27T09:10:00"/>
        <d v="2019-11-27T09:11:00"/>
        <d v="2019-11-27T09:12:00"/>
        <d v="2019-11-27T09:13:00"/>
        <d v="2019-11-27T09:14:00"/>
        <d v="2019-11-27T09:15:00"/>
        <d v="2019-11-27T09:16:00"/>
        <d v="2019-11-27T09:17:00"/>
        <d v="2019-11-27T09:18:00"/>
        <d v="2019-11-27T09:19:00"/>
        <d v="2019-11-27T09:20:00"/>
        <d v="2019-11-27T09:21:00"/>
        <d v="2019-11-27T09:22:00"/>
        <d v="2019-11-27T09:23:00"/>
        <d v="2019-11-27T09:24:00"/>
        <d v="2019-11-27T09:25:00"/>
        <d v="2019-11-27T09:26:00"/>
        <d v="2019-11-27T09:27:00"/>
        <d v="2019-11-27T09:28:00"/>
        <d v="2019-11-27T09:29:00"/>
        <d v="2019-11-27T09:30:00"/>
        <d v="2019-11-27T09:31:00"/>
        <d v="2019-11-27T09:32:00"/>
        <d v="2019-11-27T09:33:00"/>
        <d v="2019-11-27T09:34:00"/>
        <d v="2019-11-27T09:35:00"/>
        <d v="2019-11-27T09:36:00"/>
        <d v="2019-11-27T09:37:00"/>
        <d v="2019-11-27T09:38:00"/>
        <d v="2019-11-27T09:39:00"/>
        <d v="2019-11-27T09:40:00"/>
        <d v="2019-11-27T09:41:00"/>
        <d v="2019-11-27T09:42:00"/>
        <d v="2019-11-27T09:43:00"/>
        <d v="2019-11-27T09:44:00"/>
        <d v="2019-11-27T09:45:00"/>
        <d v="2019-11-27T09:46:00"/>
        <d v="2019-11-27T09:47:00"/>
        <d v="2019-11-27T09:48:00"/>
        <d v="2019-11-27T09:49:00"/>
        <d v="2019-11-27T09:50:00"/>
        <d v="2019-11-27T09:51:00"/>
        <d v="2019-11-27T09:52:00"/>
        <d v="2019-11-27T09:53:00"/>
        <d v="2019-11-27T09:54:00"/>
        <d v="2019-11-27T09:55:00"/>
        <d v="2019-11-27T09:56:00"/>
        <d v="2019-11-27T09:57:00"/>
        <d v="2019-11-27T09:58:00"/>
        <d v="2019-11-27T09:59:00"/>
        <d v="2019-11-27T10:00:00"/>
        <d v="2019-11-27T10:01:00"/>
        <d v="2019-11-27T10:02:00"/>
        <d v="2019-11-27T10:03:00"/>
        <d v="2019-11-27T10:04:00"/>
        <d v="2019-11-27T10:05:00"/>
        <d v="2019-11-27T10:06:00"/>
        <d v="2019-11-27T10:07:00"/>
        <d v="2019-11-27T10:08:00"/>
        <d v="2019-11-27T10:09:00"/>
        <d v="2019-11-27T10:10:00"/>
        <d v="2019-11-27T10:11:00"/>
        <d v="2019-11-27T10:12:00"/>
        <d v="2019-11-27T10:13:00"/>
        <d v="2019-11-27T10:14:00"/>
        <d v="2019-11-27T10:15:00"/>
        <d v="2019-11-27T10:16:00"/>
        <d v="2019-11-27T10:17:00"/>
        <d v="2019-11-27T10:18:00"/>
        <d v="2019-11-27T10:19:00"/>
        <d v="2019-11-27T10:20:00"/>
        <d v="2019-11-27T10:21:00"/>
        <d v="2019-11-27T10:22:00"/>
        <d v="2019-11-27T10:23:00"/>
        <d v="2019-11-27T10:24:00"/>
        <d v="2019-11-27T10:25:00"/>
        <d v="2019-11-27T10:26:00"/>
        <d v="2019-11-27T10:27:00"/>
        <d v="2019-11-27T10:28:00"/>
        <d v="2019-11-27T10:29:00"/>
        <d v="2019-11-27T10:30:00"/>
        <d v="2019-11-27T10:31:00"/>
        <d v="2019-11-27T10:32:00"/>
        <d v="2019-11-27T10:33:00"/>
        <d v="2019-11-27T10:34:00"/>
        <d v="2019-11-27T10:35:00"/>
        <d v="2019-11-27T10:36:00"/>
        <d v="2019-11-27T10:37:00"/>
        <d v="2019-11-27T10:39:00"/>
        <d v="2019-11-27T10:40:00"/>
        <d v="2019-11-27T10:41:00"/>
        <d v="2019-11-27T10:42:00"/>
        <d v="2019-11-27T10:43:00"/>
        <d v="2019-11-27T10:44:00"/>
        <d v="2019-11-27T10:45:00"/>
        <d v="2019-11-27T10:46:00"/>
        <d v="2019-11-27T10:47:00"/>
        <d v="2019-11-27T10:48:00"/>
        <d v="2019-11-27T10:49:00"/>
        <d v="2019-11-27T10:50:00"/>
        <d v="2019-11-27T10:51:00"/>
        <d v="2019-11-27T10:52:00"/>
        <d v="2019-11-27T10:53:00"/>
        <d v="2019-11-27T10:54:00"/>
        <d v="2019-11-27T10:55:00"/>
        <d v="2019-11-27T10:56:00"/>
        <d v="2019-11-27T10:57:00"/>
        <d v="2019-11-27T10:58:00"/>
        <d v="2019-11-27T10:59:00"/>
        <d v="2019-11-27T11:00:00"/>
        <d v="2019-11-27T11:01:00"/>
        <d v="2019-11-27T11:02:00"/>
        <d v="2019-11-27T11:03:00"/>
        <d v="2019-11-27T11:04:00"/>
        <d v="2019-11-27T11:05:00"/>
        <d v="2019-11-27T11:06:00"/>
        <d v="2019-11-27T11:07:00"/>
        <d v="2019-11-27T11:08:00"/>
        <d v="2019-11-27T11:09:00"/>
        <d v="2019-11-27T11:10:00"/>
        <d v="2019-11-27T11:11:00"/>
        <d v="2019-11-27T11:12:00"/>
        <d v="2019-11-27T11:13:00"/>
        <d v="2019-11-27T11:14:00"/>
        <d v="2019-11-27T11:15:00"/>
        <d v="2019-11-27T11:16:00"/>
        <d v="2019-11-27T11:17:00"/>
        <d v="2019-11-27T11:18:00"/>
        <d v="2019-11-27T11:19:00"/>
        <d v="2019-11-27T11:20:00"/>
        <d v="2019-11-27T11:21:00"/>
        <d v="2019-11-27T11:22:00"/>
        <d v="2019-11-27T11:23:00"/>
        <d v="2019-11-27T11:24:00"/>
        <d v="2019-11-27T11:25:00"/>
        <d v="2019-11-27T11:26:00"/>
        <d v="2019-11-27T11:27:00"/>
        <d v="2019-11-27T11:28:00"/>
        <d v="2019-11-27T11:29:00"/>
        <d v="2019-11-27T11:30:00"/>
        <d v="2019-11-27T13:00:00"/>
        <d v="2019-11-27T13:01:00"/>
        <d v="2019-11-27T13:02:00"/>
        <d v="2019-11-27T13:03:00"/>
        <d v="2019-11-27T13:04:00"/>
        <d v="2019-11-27T13:05:00"/>
        <d v="2019-11-27T13:06:00"/>
        <d v="2019-11-27T13:07:00"/>
        <d v="2019-11-27T13:08:00"/>
        <d v="2019-11-27T13:09:00"/>
        <d v="2019-11-27T13:10:00"/>
        <d v="2019-11-27T13:11:00"/>
        <d v="2019-11-27T13:12:00"/>
        <d v="2019-11-27T13:13:00"/>
        <d v="2019-11-27T13:14:00"/>
        <d v="2019-11-27T13:15:00"/>
        <d v="2019-11-27T13:16:00"/>
        <d v="2019-11-27T13:17:00"/>
        <d v="2019-11-27T13:18:00"/>
        <d v="2019-11-27T13:19:00"/>
        <d v="2019-11-27T13:20:00"/>
        <d v="2019-11-27T13:21:00"/>
        <d v="2019-11-27T13:22:00"/>
        <d v="2019-11-27T13:23:00"/>
        <d v="2019-11-27T13:24:00"/>
        <d v="2019-11-27T13:25:00"/>
        <d v="2019-11-27T13:26:00"/>
        <d v="2019-11-27T13:27:00"/>
        <d v="2019-11-27T13:29:00"/>
        <d v="2019-11-27T13:30:00"/>
        <d v="2019-11-27T13:31:00"/>
        <d v="2019-11-27T13:32:00"/>
        <d v="2019-11-27T13:33:00"/>
        <d v="2019-11-27T13:34:00"/>
        <d v="2019-11-27T13:35:00"/>
        <d v="2019-11-27T13:36:00"/>
        <d v="2019-11-27T13:37:00"/>
        <d v="2019-11-27T13:38:00"/>
        <d v="2019-11-27T13:39:00"/>
        <d v="2019-11-27T13:40:00"/>
        <d v="2019-11-27T13:41:00"/>
        <d v="2019-11-27T13:42:00"/>
        <d v="2019-11-27T13:43:00"/>
        <d v="2019-11-27T13:44:00"/>
        <d v="2019-11-27T13:45:00"/>
        <d v="2019-11-27T13:46:00"/>
        <d v="2019-11-27T13:47:00"/>
        <d v="2019-11-27T13:48:00"/>
        <d v="2019-11-27T13:49:00"/>
        <d v="2019-11-27T13:50:00"/>
        <d v="2019-11-27T13:51:00"/>
        <d v="2019-11-27T13:52:00"/>
        <d v="2019-11-27T13:53:00"/>
        <d v="2019-11-27T13:54:00"/>
        <d v="2019-11-27T13:55:00"/>
        <d v="2019-11-27T13:56:00"/>
        <d v="2019-11-27T13:57:00"/>
        <d v="2019-11-27T13:58:00"/>
        <d v="2019-11-27T13:59:00"/>
        <d v="2019-11-27T14:00:00"/>
        <d v="2019-11-27T14:01:00"/>
        <d v="2019-11-27T14:02:00"/>
        <d v="2019-11-27T14:03:00"/>
        <d v="2019-11-27T14:04:00"/>
        <d v="2019-11-27T14:05:00"/>
        <d v="2019-11-27T14:06:00"/>
        <d v="2019-11-27T14:07:00"/>
        <d v="2019-11-27T14:08:00"/>
        <d v="2019-11-27T14:09:00"/>
        <d v="2019-11-27T14:10:00"/>
        <d v="2019-11-27T14:11:00"/>
        <d v="2019-11-27T14:12:00"/>
        <d v="2019-11-27T14:13:00"/>
        <d v="2019-11-27T14:14:00"/>
        <d v="2019-11-27T14:15:00"/>
        <d v="2019-11-27T14:16:00"/>
        <d v="2019-11-27T14:17:00"/>
        <d v="2019-11-27T14:18:00"/>
        <d v="2019-11-27T14:19:00"/>
        <d v="2019-11-27T14:20:00"/>
        <d v="2019-11-27T14:21:00"/>
        <d v="2019-11-27T14:22:00"/>
        <d v="2019-11-27T14:23:00"/>
        <d v="2019-11-27T14:24:00"/>
        <d v="2019-11-27T14:25:00"/>
        <d v="2019-11-27T14:26:00"/>
        <d v="2019-11-27T14:27:00"/>
        <d v="2019-11-27T14:28:00"/>
        <d v="2019-11-27T14:29:00"/>
        <d v="2019-11-27T14:30:00"/>
        <d v="2019-11-28T09:01:00"/>
        <d v="2019-11-28T09:02:00"/>
        <d v="2019-11-28T09:03:00"/>
        <d v="2019-11-28T09:04:00"/>
        <d v="2019-11-28T09:05:00"/>
        <d v="2019-11-28T09:06:00"/>
        <d v="2019-11-28T09:07:00"/>
        <d v="2019-11-28T09:08:00"/>
        <d v="2019-11-28T09:09:00"/>
        <d v="2019-11-28T09:10:00"/>
        <d v="2019-11-28T09:11:00"/>
        <d v="2019-11-28T09:12:00"/>
        <d v="2019-11-28T09:13:00"/>
        <d v="2019-11-28T09:14:00"/>
        <d v="2019-11-28T09:15:00"/>
        <d v="2019-11-28T09:16:00"/>
        <d v="2019-11-28T09:17:00"/>
        <d v="2019-11-28T09:18:00"/>
        <d v="2019-11-28T09:19:00"/>
        <d v="2019-11-28T09:20:00"/>
        <d v="2019-11-28T09:21:00"/>
        <d v="2019-11-28T09:22:00"/>
        <d v="2019-11-28T09:23:00"/>
        <d v="2019-11-28T09:24:00"/>
        <d v="2019-11-28T09:25:00"/>
        <d v="2019-11-28T09:26:00"/>
        <d v="2019-11-28T09:27:00"/>
        <d v="2019-11-28T09:28:00"/>
        <d v="2019-11-28T09:29:00"/>
        <d v="2019-11-28T09:30:00"/>
        <d v="2019-11-28T09:31:00"/>
        <d v="2019-11-28T09:32:00"/>
        <d v="2019-11-28T09:33:00"/>
        <d v="2019-11-28T09:34:00"/>
        <d v="2019-11-28T09:35:00"/>
        <d v="2019-11-28T09:36:00"/>
        <d v="2019-11-28T09:37:00"/>
        <d v="2019-11-28T09:38:00"/>
        <d v="2019-11-28T09:39:00"/>
        <d v="2019-11-28T09:40:00"/>
        <d v="2019-11-28T09:41:00"/>
        <d v="2019-11-28T09:42:00"/>
        <d v="2019-11-28T09:43:00"/>
        <d v="2019-11-28T09:44:00"/>
        <d v="2019-11-28T09:45:00"/>
        <d v="2019-11-28T09:46:00"/>
        <d v="2019-11-28T09:47:00"/>
        <d v="2019-11-28T09:48:00"/>
        <d v="2019-11-28T09:49:00"/>
        <d v="2019-11-28T09:50:00"/>
        <d v="2019-11-28T09:51:00"/>
        <d v="2019-11-28T09:52:00"/>
        <d v="2019-11-28T09:53:00"/>
        <d v="2019-11-28T09:54:00"/>
        <d v="2019-11-28T09:55:00"/>
        <d v="2019-11-28T09:56:00"/>
        <d v="2019-11-28T09:57:00"/>
        <d v="2019-11-28T09:58:00"/>
        <d v="2019-11-28T09:59:00"/>
        <d v="2019-11-28T10:00:00"/>
        <d v="2019-11-28T10:01:00"/>
        <d v="2019-11-28T10:02:00"/>
        <d v="2019-11-28T10:03:00"/>
        <d v="2019-11-28T10:04:00"/>
        <d v="2019-11-28T10:05:00"/>
        <d v="2019-11-28T10:06:00"/>
        <d v="2019-11-28T10:07:00"/>
        <d v="2019-11-28T10:08:00"/>
        <d v="2019-11-28T10:10:00"/>
        <d v="2019-11-28T10:11:00"/>
        <d v="2019-11-28T10:12:00"/>
        <d v="2019-11-28T10:13:00"/>
        <d v="2019-11-28T10:14:00"/>
        <d v="2019-11-28T10:15:00"/>
        <d v="2019-11-28T10:16:00"/>
        <d v="2019-11-28T10:17:00"/>
        <d v="2019-11-28T10:18:00"/>
        <d v="2019-11-28T10:19:00"/>
        <d v="2019-11-28T10:20:00"/>
        <d v="2019-11-28T10:21:00"/>
        <d v="2019-11-28T10:22:00"/>
        <d v="2019-11-28T10:23:00"/>
        <d v="2019-11-28T10:24:00"/>
        <d v="2019-11-28T10:25:00"/>
        <d v="2019-11-28T10:26:00"/>
        <d v="2019-11-28T10:27:00"/>
        <d v="2019-11-28T10:28:00"/>
        <d v="2019-11-28T10:29:00"/>
        <d v="2019-11-28T10:30:00"/>
        <d v="2019-11-28T10:31:00"/>
        <d v="2019-11-28T10:32:00"/>
        <d v="2019-11-28T10:33:00"/>
        <d v="2019-11-28T10:34:00"/>
        <d v="2019-11-28T10:35:00"/>
        <d v="2019-11-28T10:36:00"/>
        <d v="2019-11-28T10:37:00"/>
        <d v="2019-11-28T10:38:00"/>
        <d v="2019-11-28T10:39:00"/>
        <d v="2019-11-28T10:40:00"/>
        <d v="2019-11-28T10:41:00"/>
        <d v="2019-11-28T10:42:00"/>
        <d v="2019-11-28T10:43:00"/>
        <d v="2019-11-28T10:44:00"/>
        <d v="2019-11-28T10:45:00"/>
        <d v="2019-11-28T10:46:00"/>
        <d v="2019-11-28T10:47:00"/>
        <d v="2019-11-28T10:48:00"/>
        <d v="2019-11-28T10:49:00"/>
        <d v="2019-11-28T10:50:00"/>
        <d v="2019-11-28T10:51:00"/>
        <d v="2019-11-28T10:52:00"/>
        <d v="2019-11-28T10:53:00"/>
        <d v="2019-11-28T10:54:00"/>
        <d v="2019-11-28T10:55:00"/>
        <d v="2019-11-28T10:56:00"/>
        <d v="2019-11-28T10:57:00"/>
        <d v="2019-11-28T10:58:00"/>
        <d v="2019-11-28T10:59:00"/>
        <d v="2019-11-28T11:00:00"/>
        <d v="2019-11-28T11:01:00"/>
        <d v="2019-11-28T11:02:00"/>
        <d v="2019-11-28T11:03:00"/>
        <d v="2019-11-28T11:04:00"/>
        <d v="2019-11-28T11:05:00"/>
        <d v="2019-11-28T11:06:00"/>
        <d v="2019-11-28T11:07:00"/>
        <d v="2019-11-28T11:08:00"/>
        <d v="2019-11-28T11:09:00"/>
        <d v="2019-11-28T11:10:00"/>
        <d v="2019-11-28T11:11:00"/>
        <d v="2019-11-28T11:12:00"/>
        <d v="2019-11-28T11:13:00"/>
        <d v="2019-11-28T11:14:00"/>
        <d v="2019-11-28T11:15:00"/>
        <d v="2019-11-28T11:16:00"/>
        <d v="2019-11-28T11:17:00"/>
        <d v="2019-11-28T11:18:00"/>
        <d v="2019-11-28T11:19:00"/>
        <d v="2019-11-28T11:20:00"/>
        <d v="2019-11-28T11:21:00"/>
        <d v="2019-11-28T11:22:00"/>
        <d v="2019-11-28T11:23:00"/>
        <d v="2019-11-28T11:24:00"/>
        <d v="2019-11-28T11:25:00"/>
        <d v="2019-11-28T11:26:00"/>
        <d v="2019-11-28T11:27:00"/>
        <d v="2019-11-28T11:28:00"/>
        <d v="2019-11-28T11:29:00"/>
        <d v="2019-11-28T11:30:00"/>
        <d v="2019-11-28T13:00:00"/>
        <d v="2019-11-28T13:01:00"/>
        <d v="2019-11-28T13:02:00"/>
        <d v="2019-11-28T13:03:00"/>
        <d v="2019-11-28T13:04:00"/>
        <d v="2019-11-28T13:05:00"/>
        <d v="2019-11-28T13:06:00"/>
        <d v="2019-11-28T13:07:00"/>
        <d v="2019-11-28T13:08:00"/>
        <d v="2019-11-28T13:09:00"/>
        <d v="2019-11-28T13:10:00"/>
        <d v="2019-11-28T13:11:00"/>
        <d v="2019-11-28T13:12:00"/>
        <d v="2019-11-28T13:13:00"/>
        <d v="2019-11-28T13:14:00"/>
        <d v="2019-11-28T13:15:00"/>
        <d v="2019-11-28T13:16:00"/>
        <d v="2019-11-28T13:17:00"/>
        <d v="2019-11-28T13:18:00"/>
        <d v="2019-11-28T13:19:00"/>
        <d v="2019-11-28T13:20:00"/>
        <d v="2019-11-28T13:22:00"/>
        <d v="2019-11-28T13:23:00"/>
        <d v="2019-11-28T13:24:00"/>
        <d v="2019-11-28T13:25:00"/>
        <d v="2019-11-28T13:26:00"/>
        <d v="2019-11-28T13:27:00"/>
        <d v="2019-11-28T13:28:00"/>
        <d v="2019-11-28T13:29:00"/>
        <d v="2019-11-28T13:30:00"/>
        <d v="2019-11-28T13:31:00"/>
        <d v="2019-11-28T13:32:00"/>
        <d v="2019-11-28T13:33:00"/>
        <d v="2019-11-28T13:34:00"/>
        <d v="2019-11-28T13:35:00"/>
        <d v="2019-11-28T13:36:00"/>
        <d v="2019-11-28T13:37:00"/>
        <d v="2019-11-28T13:38:00"/>
        <d v="2019-11-28T13:39:00"/>
        <d v="2019-11-28T13:40:00"/>
        <d v="2019-11-28T13:41:00"/>
        <d v="2019-11-28T13:42:00"/>
        <d v="2019-11-28T13:43:00"/>
        <d v="2019-11-28T13:44:00"/>
        <d v="2019-11-28T13:45:00"/>
        <d v="2019-11-28T13:46:00"/>
        <d v="2019-11-28T13:47:00"/>
        <d v="2019-11-28T13:48:00"/>
        <d v="2019-11-28T13:49:00"/>
        <d v="2019-11-28T13:50:00"/>
        <d v="2019-11-28T13:51:00"/>
        <d v="2019-11-28T13:52:00"/>
        <d v="2019-11-28T13:53:00"/>
        <d v="2019-11-28T13:54:00"/>
        <d v="2019-11-28T13:55:00"/>
        <d v="2019-11-28T13:56:00"/>
        <d v="2019-11-28T13:57:00"/>
        <d v="2019-11-28T13:58:00"/>
        <d v="2019-11-28T13:59:00"/>
        <d v="2019-11-28T14:00:00"/>
        <d v="2019-11-28T14:01:00"/>
        <d v="2019-11-28T14:02:00"/>
        <d v="2019-11-28T14:03:00"/>
        <d v="2019-11-28T14:04:00"/>
        <d v="2019-11-28T14:05:00"/>
        <d v="2019-11-28T14:06:00"/>
        <d v="2019-11-28T14:07:00"/>
        <d v="2019-11-28T14:08:00"/>
        <d v="2019-11-28T14:09:00"/>
        <d v="2019-11-28T14:10:00"/>
        <d v="2019-11-28T14:11:00"/>
        <d v="2019-11-28T14:12:00"/>
        <d v="2019-11-28T14:13:00"/>
        <d v="2019-11-28T14:14:00"/>
        <d v="2019-11-28T14:15:00"/>
        <d v="2019-11-28T14:16:00"/>
        <d v="2019-11-28T14:17:00"/>
        <d v="2019-11-28T14:18:00"/>
        <d v="2019-11-28T14:19:00"/>
        <d v="2019-11-28T14:20:00"/>
        <d v="2019-11-28T14:21:00"/>
        <d v="2019-11-28T14:22:00"/>
        <d v="2019-11-28T14:23:00"/>
        <d v="2019-11-28T14:24:00"/>
        <d v="2019-11-28T14:25:00"/>
        <d v="2019-11-28T14:26:00"/>
        <d v="2019-11-28T14:27:00"/>
        <d v="2019-11-28T14:28:00"/>
        <d v="2019-11-28T14:29:00"/>
        <d v="2019-11-28T14:30:00"/>
        <d v="2019-11-29T09:01:00"/>
        <d v="2019-11-29T09:02:00"/>
        <d v="2019-11-29T09:03:00"/>
        <d v="2019-11-29T09:04:00"/>
        <d v="2019-11-29T09:05:00"/>
        <d v="2019-11-29T09:06:00"/>
        <d v="2019-11-29T09:07:00"/>
        <d v="2019-11-29T09:08:00"/>
        <d v="2019-11-29T09:09:00"/>
        <d v="2019-11-29T09:10:00"/>
        <d v="2019-11-29T09:11:00"/>
        <d v="2019-11-29T09:12:00"/>
        <d v="2019-11-29T09:13:00"/>
        <d v="2019-11-29T09:14:00"/>
        <d v="2019-11-29T09:15:00"/>
        <d v="2019-11-29T09:16:00"/>
        <d v="2019-11-29T09:17:00"/>
        <d v="2019-11-29T09:18:00"/>
        <d v="2019-11-29T09:19:00"/>
        <d v="2019-11-29T09:20:00"/>
        <d v="2019-11-29T09:21:00"/>
        <d v="2019-11-29T09:22:00"/>
        <d v="2019-11-29T09:23:00"/>
        <d v="2019-11-29T09:24:00"/>
        <d v="2019-11-29T09:25:00"/>
        <d v="2019-11-29T09:26:00"/>
        <d v="2019-11-29T09:27:00"/>
        <d v="2019-11-29T09:28:00"/>
        <d v="2019-11-29T09:29:00"/>
        <d v="2019-11-29T09:30:00"/>
        <d v="2019-11-29T09:31:00"/>
        <d v="2019-11-29T09:32:00"/>
        <d v="2019-11-29T09:33:00"/>
        <d v="2019-11-29T09:34:00"/>
        <d v="2019-11-29T09:35:00"/>
        <d v="2019-11-29T09:36:00"/>
        <d v="2019-11-29T09:37:00"/>
        <d v="2019-11-29T09:38:00"/>
        <d v="2019-11-29T09:39:00"/>
        <d v="2019-11-29T09:40:00"/>
        <d v="2019-11-29T09:41:00"/>
        <d v="2019-11-29T09:42:00"/>
        <d v="2019-11-29T09:43:00"/>
        <d v="2019-11-29T09:44:00"/>
        <d v="2019-11-29T09:45:00"/>
        <d v="2019-11-29T09:46:00"/>
        <d v="2019-11-29T09:47:00"/>
        <d v="2019-11-29T09:48:00"/>
        <d v="2019-11-29T09:49:00"/>
        <d v="2019-11-29T09:50:00"/>
        <d v="2019-11-29T09:51:00"/>
        <d v="2019-11-29T09:52:00"/>
        <d v="2019-11-29T09:53:00"/>
        <d v="2019-11-29T09:54:00"/>
        <d v="2019-11-29T09:55:00"/>
        <d v="2019-11-29T09:56:00"/>
        <d v="2019-11-29T09:57:00"/>
        <d v="2019-11-29T09:58:00"/>
        <d v="2019-11-29T09:59:00"/>
        <d v="2019-11-29T10:00:00"/>
        <d v="2019-11-29T10:01:00"/>
        <d v="2019-11-29T10:02:00"/>
        <d v="2019-11-29T10:03:00"/>
        <d v="2019-11-29T10:04:00"/>
        <d v="2019-11-29T10:05:00"/>
        <d v="2019-11-29T10:06:00"/>
        <d v="2019-11-29T10:07:00"/>
        <d v="2019-11-29T10:08:00"/>
        <d v="2019-11-29T10:09:00"/>
        <d v="2019-11-29T10:10:00"/>
        <d v="2019-11-29T10:11:00"/>
        <d v="2019-11-29T10:12:00"/>
        <d v="2019-11-29T10:13:00"/>
        <d v="2019-11-29T10:14:00"/>
        <d v="2019-11-29T10:15:00"/>
        <d v="2019-11-29T10:16:00"/>
        <d v="2019-11-29T10:17:00"/>
        <d v="2019-11-29T10:18:00"/>
        <d v="2019-11-29T10:19:00"/>
        <d v="2019-11-29T10:20:00"/>
        <d v="2019-11-29T10:21:00"/>
        <d v="2019-11-29T10:22:00"/>
        <d v="2019-11-29T10:23:00"/>
        <d v="2019-11-29T10:24:00"/>
        <d v="2019-11-29T10:25:00"/>
        <d v="2019-11-29T10:26:00"/>
        <d v="2019-11-29T10:27:00"/>
        <d v="2019-11-29T10:28:00"/>
        <d v="2019-11-29T10:29:00"/>
        <d v="2019-11-29T10:30:00"/>
        <d v="2019-11-29T10:31:00"/>
        <d v="2019-11-29T10:33:00"/>
        <d v="2019-11-29T10:34:00"/>
        <d v="2019-11-29T10:35:00"/>
        <d v="2019-11-29T10:36:00"/>
        <d v="2019-11-29T10:37:00"/>
        <d v="2019-11-29T10:38:00"/>
        <d v="2019-11-29T10:39:00"/>
        <d v="2019-11-29T10:40:00"/>
        <d v="2019-11-29T10:41:00"/>
        <d v="2019-11-29T10:42:00"/>
        <d v="2019-11-29T10:43:00"/>
        <d v="2019-11-29T10:44:00"/>
        <d v="2019-11-29T10:45:00"/>
        <d v="2019-11-29T10:46:00"/>
        <d v="2019-11-29T10:47:00"/>
        <d v="2019-11-29T10:48:00"/>
        <d v="2019-11-29T10:49:00"/>
        <d v="2019-11-29T10:50:00"/>
        <d v="2019-11-29T10:51:00"/>
        <d v="2019-11-29T10:52:00"/>
        <d v="2019-11-29T10:53:00"/>
        <d v="2019-11-29T10:54:00"/>
        <d v="2019-11-29T10:55:00"/>
        <d v="2019-11-29T10:56:00"/>
        <d v="2019-11-29T10:57:00"/>
        <d v="2019-11-29T10:58:00"/>
        <d v="2019-11-29T10:59:00"/>
        <d v="2019-11-29T11:00:00"/>
        <d v="2019-11-29T11:01:00"/>
        <d v="2019-11-29T11:02:00"/>
        <d v="2019-11-29T11:03:00"/>
        <d v="2019-11-29T11:04:00"/>
        <d v="2019-11-29T11:05:00"/>
        <d v="2019-11-29T11:06:00"/>
        <d v="2019-11-29T11:07:00"/>
        <d v="2019-11-29T11:08:00"/>
        <d v="2019-11-29T11:09:00"/>
        <d v="2019-11-29T11:10:00"/>
        <d v="2019-11-29T11:11:00"/>
        <d v="2019-11-29T11:12:00"/>
        <d v="2019-11-29T11:13:00"/>
        <d v="2019-11-29T11:14:00"/>
        <d v="2019-11-29T11:15:00"/>
        <d v="2019-11-29T11:16:00"/>
        <d v="2019-11-29T11:17:00"/>
        <d v="2019-11-29T11:18:00"/>
        <d v="2019-11-29T11:19:00"/>
        <d v="2019-11-29T11:20:00"/>
        <d v="2019-11-29T11:21:00"/>
        <d v="2019-11-29T11:22:00"/>
        <d v="2019-11-29T11:23:00"/>
        <d v="2019-11-29T11:24:00"/>
        <d v="2019-11-29T11:25:00"/>
        <d v="2019-11-29T11:26:00"/>
        <d v="2019-11-29T11:27:00"/>
        <d v="2019-11-29T11:28:00"/>
        <d v="2019-11-29T11:29:00"/>
        <d v="2019-11-29T11:30:00"/>
        <d v="2019-11-29T13:00:00"/>
        <d v="2019-11-29T13:01:00"/>
        <d v="2019-11-29T13:02:00"/>
        <d v="2019-11-29T13:03:00"/>
        <d v="2019-11-29T13:04:00"/>
        <d v="2019-11-29T13:05:00"/>
        <d v="2019-11-29T13:06:00"/>
        <d v="2019-11-29T13:07:00"/>
        <d v="2019-11-29T13:08:00"/>
        <d v="2019-11-29T13:09:00"/>
        <d v="2019-11-29T13:10:00"/>
        <d v="2019-11-29T13:11:00"/>
        <d v="2019-11-29T13:12:00"/>
        <d v="2019-11-29T13:13:00"/>
        <d v="2019-11-29T13:14:00"/>
        <d v="2019-11-29T13:15:00"/>
        <d v="2019-11-29T13:16:00"/>
        <d v="2019-11-29T13:17:00"/>
        <d v="2019-11-29T13:18:00"/>
        <d v="2019-11-29T13:19:00"/>
        <d v="2019-11-29T13:20:00"/>
        <d v="2019-11-29T13:21:00"/>
        <d v="2019-11-29T13:22:00"/>
        <d v="2019-11-29T13:23:00"/>
        <d v="2019-11-29T13:24:00"/>
        <d v="2019-11-29T13:25:00"/>
        <d v="2019-11-29T13:26:00"/>
        <d v="2019-11-29T13:27:00"/>
        <d v="2019-11-29T13:28:00"/>
        <d v="2019-11-29T13:29:00"/>
        <d v="2019-11-29T13:30:00"/>
        <d v="2019-11-29T13:31:00"/>
        <d v="2019-11-29T13:32:00"/>
        <d v="2019-11-29T13:33:00"/>
        <d v="2019-11-29T13:34:00"/>
        <d v="2019-11-29T13:35:00"/>
        <d v="2019-11-29T13:36:00"/>
        <d v="2019-11-29T13:37:00"/>
        <d v="2019-11-29T13:38:00"/>
        <d v="2019-11-29T13:39:00"/>
        <d v="2019-11-29T13:40:00"/>
        <d v="2019-11-29T13:41:00"/>
        <d v="2019-11-29T13:42:00"/>
        <d v="2019-11-29T13:43:00"/>
        <d v="2019-11-29T13:44:00"/>
        <d v="2019-11-29T13:45:00"/>
        <d v="2019-11-29T13:46:00"/>
        <d v="2019-11-29T13:47:00"/>
        <d v="2019-11-29T13:48:00"/>
        <d v="2019-11-29T13:49:00"/>
        <d v="2019-11-29T13:50:00"/>
        <d v="2019-11-29T13:51:00"/>
        <d v="2019-11-29T13:52:00"/>
        <d v="2019-11-29T13:53:00"/>
        <d v="2019-11-29T13:54:00"/>
        <d v="2019-11-29T13:55:00"/>
        <d v="2019-11-29T13:56:00"/>
        <d v="2019-11-29T13:57:00"/>
        <d v="2019-11-29T13:58:00"/>
        <d v="2019-11-29T13:59:00"/>
        <d v="2019-11-29T14:00:00"/>
        <d v="2019-11-29T14:01:00"/>
        <d v="2019-11-29T14:02:00"/>
        <d v="2019-11-29T14:03:00"/>
        <d v="2019-11-29T14:04:00"/>
        <d v="2019-11-29T14:05:00"/>
        <d v="2019-11-29T14:06:00"/>
        <d v="2019-11-29T14:07:00"/>
        <d v="2019-11-29T14:08:00"/>
        <d v="2019-11-29T14:09:00"/>
        <d v="2019-11-29T14:10:00"/>
        <d v="2019-11-29T14:11:00"/>
        <d v="2019-11-29T14:12:00"/>
        <d v="2019-11-29T14:13:00"/>
        <d v="2019-11-29T14:14:00"/>
        <d v="2019-11-29T14:15:00"/>
        <d v="2019-11-29T14:16:00"/>
        <d v="2019-11-29T14:17:00"/>
        <d v="2019-11-29T14:18:00"/>
        <d v="2019-11-29T14:19:00"/>
        <d v="2019-11-29T14:20:00"/>
        <d v="2019-11-29T14:21:00"/>
        <d v="2019-11-29T14:22:00"/>
        <d v="2019-11-29T14:23:00"/>
        <d v="2019-11-29T14:24:00"/>
        <d v="2019-11-29T14:25:00"/>
        <d v="2019-11-29T14:26:00"/>
        <d v="2019-11-29T14:27:00"/>
        <d v="2019-11-29T14:28:00"/>
        <d v="2019-11-29T14:29:00"/>
        <d v="2019-11-29T14:30:00"/>
      </sharedItems>
      <fieldGroup par="14" base="0">
        <rangePr groupBy="minutes" startDate="2019-11-01T09:01:00" endDate="2019-11-29T14:30:00"/>
        <groupItems count="62">
          <s v="&lt;11/1/2019"/>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1/29/2019"/>
        </groupItems>
      </fieldGroup>
    </cacheField>
    <cacheField name="Price" numFmtId="0">
      <sharedItems containsSemiMixedTypes="0" containsString="0" containsNumber="1" minValue="888" maxValue="944.2"/>
    </cacheField>
    <cacheField name="Long" numFmtId="0">
      <sharedItems containsSemiMixedTypes="0" containsString="0" containsNumber="1" minValue="2.0025858248118311E-5" maxValue="0.91302967071533203"/>
    </cacheField>
    <cacheField name="Short" numFmtId="0">
      <sharedItems containsSemiMixedTypes="0" containsString="0" containsNumber="1" minValue="8.6970314383506775E-2" maxValue="0.99997997283935547"/>
    </cacheField>
    <cacheField name="Change" numFmtId="0">
      <sharedItems containsSemiMixedTypes="0" containsString="0" containsNumber="1" minValue="-5" maxValue="7.8999999999999773"/>
    </cacheField>
    <cacheField name="Period Time" numFmtId="22">
      <sharedItems containsSemiMixedTypes="0" containsNonDate="0" containsDate="1" containsString="0" minDate="2019-11-01T08:42:00" maxDate="2019-11-29T14:11:00"/>
    </cacheField>
    <cacheField name="Postion" numFmtId="0">
      <sharedItems containsSemiMixedTypes="0" containsString="0" containsNumber="1" containsInteger="1" minValue="-1" maxValue="1"/>
    </cacheField>
    <cacheField name="Final_Position" numFmtId="0">
      <sharedItems containsSemiMixedTypes="0" containsString="0" containsNumber="1" containsInteger="1" minValue="-20" maxValue="20"/>
    </cacheField>
    <cacheField name="Action" numFmtId="0">
      <sharedItems containsSemiMixedTypes="0" containsString="0" containsNumber="1" containsInteger="1" minValue="-19" maxValue="21"/>
    </cacheField>
    <cacheField name="Abs Action" numFmtId="0">
      <sharedItems containsSemiMixedTypes="0" containsString="0" containsNumber="1" containsInteger="1" minValue="0" maxValue="21"/>
    </cacheField>
    <cacheField name="Profit" numFmtId="0">
      <sharedItems containsSemiMixedTypes="0" containsString="0" containsNumber="1" minValue="-82.000000000000455" maxValue="100"/>
    </cacheField>
    <cacheField name="Profit(VND)" numFmtId="0">
      <sharedItems containsSemiMixedTypes="0" containsString="0" containsNumber="1" minValue="-8200000.0000000456" maxValue="10000000"/>
    </cacheField>
    <cacheField name="Net Profit" numFmtId="0">
      <sharedItems containsSemiMixedTypes="0" containsString="0" containsNumber="1" minValue="-8200000.0000000456" maxValue="10000000"/>
    </cacheField>
    <cacheField name="Hours" numFmtId="0" databaseField="0">
      <fieldGroup base="0">
        <rangePr groupBy="hours" startDate="2019-11-01T09:01:00" endDate="2019-11-29T14:30:00"/>
        <groupItems count="26">
          <s v="&lt;11/1/2019"/>
          <s v="12 AM"/>
          <s v="1 AM"/>
          <s v="2 AM"/>
          <s v="3 AM"/>
          <s v="4 AM"/>
          <s v="5 AM"/>
          <s v="6 AM"/>
          <s v="7 AM"/>
          <s v="8 AM"/>
          <s v="9 AM"/>
          <s v="10 AM"/>
          <s v="11 AM"/>
          <s v="12 PM"/>
          <s v="1 PM"/>
          <s v="2 PM"/>
          <s v="3 PM"/>
          <s v="4 PM"/>
          <s v="5 PM"/>
          <s v="6 PM"/>
          <s v="7 PM"/>
          <s v="8 PM"/>
          <s v="9 PM"/>
          <s v="10 PM"/>
          <s v="11 PM"/>
          <s v="&gt;11/29/2019"/>
        </groupItems>
      </fieldGroup>
    </cacheField>
    <cacheField name="Days" numFmtId="0" databaseField="0">
      <fieldGroup base="0">
        <rangePr groupBy="days" startDate="2019-11-01T09:01:00" endDate="2019-11-29T14:30:00"/>
        <groupItems count="368">
          <s v="&lt;1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9/2019"/>
        </groupItems>
      </fieldGroup>
    </cacheField>
  </cacheFields>
  <extLst>
    <ext xmlns:x14="http://schemas.microsoft.com/office/spreadsheetml/2009/9/main" uri="{725AE2AE-9491-48be-B2B4-4EB974FC3084}">
      <x14:pivotCacheDefinition pivotCacheId="11498710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05">
  <r>
    <x v="0"/>
    <n v="926.6"/>
    <n v="0.45076212286949158"/>
    <n v="0.54923790693283081"/>
    <n v="-0.39999999999997726"/>
    <d v="2019-11-01T08:42:00"/>
    <n v="-1"/>
    <n v="-1"/>
    <n v="-1"/>
    <n v="1"/>
    <n v="0.39999999999997726"/>
    <n v="39999.99999999773"/>
    <n v="19999.99999999773"/>
  </r>
  <r>
    <x v="1"/>
    <n v="926.2"/>
    <n v="0.49316850304603577"/>
    <n v="0.50683146715164185"/>
    <n v="9.9999999999909051E-2"/>
    <d v="2019-11-01T08:43:00"/>
    <n v="-1"/>
    <n v="-2"/>
    <n v="-1"/>
    <n v="1"/>
    <n v="-0.1999999999998181"/>
    <n v="-19999.99999998181"/>
    <n v="-39999.99999998181"/>
  </r>
  <r>
    <x v="2"/>
    <n v="926.3"/>
    <n v="0.45837250351905823"/>
    <n v="0.54162752628326416"/>
    <n v="-0.19999999999993179"/>
    <d v="2019-11-01T08:44:00"/>
    <n v="-1"/>
    <n v="-3"/>
    <n v="-1"/>
    <n v="1"/>
    <n v="0.59999999999979536"/>
    <n v="59999.99999997954"/>
    <n v="39999.99999997954"/>
  </r>
  <r>
    <x v="3"/>
    <n v="926.1"/>
    <n v="0.48229390382766724"/>
    <n v="0.51770609617233276"/>
    <n v="0.19999999999993179"/>
    <d v="2019-11-01T08:45:00"/>
    <n v="-1"/>
    <n v="-4"/>
    <n v="-1"/>
    <n v="1"/>
    <n v="-0.79999999999972715"/>
    <n v="-79999.999999972715"/>
    <n v="-99999.999999972715"/>
  </r>
  <r>
    <x v="4"/>
    <n v="926.3"/>
    <n v="0.44552946090698242"/>
    <n v="0.55447059869766235"/>
    <n v="0.10000000000002274"/>
    <d v="2019-11-01T08:46:00"/>
    <n v="-1"/>
    <n v="-5"/>
    <n v="-1"/>
    <n v="1"/>
    <n v="-0.50000000000011369"/>
    <n v="-50000.000000011365"/>
    <n v="-70000.000000011365"/>
  </r>
  <r>
    <x v="5"/>
    <n v="926.4"/>
    <n v="0.44504359364509583"/>
    <n v="0.55495631694793701"/>
    <n v="0.10000000000002274"/>
    <d v="2019-11-01T08:47:00"/>
    <n v="-1"/>
    <n v="-6"/>
    <n v="-1"/>
    <n v="1"/>
    <n v="-0.60000000000013642"/>
    <n v="-60000.000000013642"/>
    <n v="-80000.00000001365"/>
  </r>
  <r>
    <x v="6"/>
    <n v="926.5"/>
    <n v="0.44770687818527222"/>
    <n v="0.55229312181472778"/>
    <n v="-0.10000000000002274"/>
    <d v="2019-11-01T08:48:00"/>
    <n v="-1"/>
    <n v="-7"/>
    <n v="-1"/>
    <n v="1"/>
    <n v="0.70000000000015916"/>
    <n v="70000.00000001592"/>
    <n v="50000.00000001592"/>
  </r>
  <r>
    <x v="7"/>
    <n v="926.4"/>
    <n v="0.45809257030487061"/>
    <n v="0.54190742969512939"/>
    <n v="-0.10000000000002274"/>
    <d v="2019-11-01T08:49:00"/>
    <n v="-1"/>
    <n v="-8"/>
    <n v="-1"/>
    <n v="1"/>
    <n v="0.8000000000001819"/>
    <n v="80000.00000001819"/>
    <n v="60000.00000001819"/>
  </r>
  <r>
    <x v="8"/>
    <n v="926.3"/>
    <n v="0.46489351987838745"/>
    <n v="0.53510642051696777"/>
    <n v="0"/>
    <d v="2019-11-01T08:50:00"/>
    <n v="-1"/>
    <n v="-9"/>
    <n v="-1"/>
    <n v="1"/>
    <n v="0"/>
    <n v="0"/>
    <n v="-20000"/>
  </r>
  <r>
    <x v="9"/>
    <n v="926.3"/>
    <n v="0.45561978220939636"/>
    <n v="0.54438024759292603"/>
    <n v="0.20000000000004547"/>
    <d v="2019-11-01T08:51:00"/>
    <n v="-1"/>
    <n v="-10"/>
    <n v="-1"/>
    <n v="1"/>
    <n v="-2.0000000000004547"/>
    <n v="-200000.00000004546"/>
    <n v="-220000.00000004546"/>
  </r>
  <r>
    <x v="10"/>
    <n v="926.5"/>
    <n v="0.45792451500892639"/>
    <n v="0.54207545518875122"/>
    <n v="-0.10000000000002274"/>
    <d v="2019-11-01T08:52:00"/>
    <n v="-1"/>
    <n v="-11"/>
    <n v="-1"/>
    <n v="1"/>
    <n v="1.1000000000002501"/>
    <n v="110000.00000002501"/>
    <n v="90000.000000025015"/>
  </r>
  <r>
    <x v="11"/>
    <n v="926.4"/>
    <n v="0.46730425953865051"/>
    <n v="0.5326957106590271"/>
    <n v="-0.19999999999993179"/>
    <d v="2019-11-01T08:53:00"/>
    <n v="-1"/>
    <n v="-12"/>
    <n v="-1"/>
    <n v="1"/>
    <n v="2.3999999999991815"/>
    <n v="239999.99999991816"/>
    <n v="219999.99999991816"/>
  </r>
  <r>
    <x v="12"/>
    <n v="926.2"/>
    <n v="0.47930338978767395"/>
    <n v="0.52069658041000366"/>
    <n v="9.9999999999909051E-2"/>
    <d v="2019-11-01T08:54:00"/>
    <n v="-1"/>
    <n v="-13"/>
    <n v="-1"/>
    <n v="1"/>
    <n v="-1.2999999999988177"/>
    <n v="-129999.99999988177"/>
    <n v="-149999.99999988178"/>
  </r>
  <r>
    <x v="13"/>
    <n v="926.3"/>
    <n v="0.4689328670501709"/>
    <n v="0.5310671329498291"/>
    <n v="0"/>
    <d v="2019-11-01T08:55:00"/>
    <n v="-1"/>
    <n v="-14"/>
    <n v="-1"/>
    <n v="1"/>
    <n v="0"/>
    <n v="0"/>
    <n v="-20000"/>
  </r>
  <r>
    <x v="14"/>
    <n v="926.3"/>
    <n v="0.45691543817520142"/>
    <n v="0.54308450222015381"/>
    <n v="0.10000000000002274"/>
    <d v="2019-11-01T08:56:00"/>
    <n v="-1"/>
    <n v="-15"/>
    <n v="-1"/>
    <n v="1"/>
    <n v="-1.5000000000003411"/>
    <n v="-150000.00000003411"/>
    <n v="-170000.00000003411"/>
  </r>
  <r>
    <x v="15"/>
    <n v="926.4"/>
    <n v="0.46643579006195068"/>
    <n v="0.53356420993804932"/>
    <n v="0.10000000000002274"/>
    <d v="2019-11-01T08:57:00"/>
    <n v="-1"/>
    <n v="-16"/>
    <n v="-1"/>
    <n v="1"/>
    <n v="-1.6000000000003638"/>
    <n v="-160000.00000003638"/>
    <n v="-180000.00000003638"/>
  </r>
  <r>
    <x v="16"/>
    <n v="926.5"/>
    <n v="0.45957159996032715"/>
    <n v="0.54042840003967285"/>
    <n v="-0.10000000000002274"/>
    <d v="2019-11-01T08:58:00"/>
    <n v="-1"/>
    <n v="-17"/>
    <n v="-1"/>
    <n v="1"/>
    <n v="1.7000000000003865"/>
    <n v="170000.00000003865"/>
    <n v="150000.00000003865"/>
  </r>
  <r>
    <x v="17"/>
    <n v="926.4"/>
    <n v="0.47649732232093811"/>
    <n v="0.52350258827209473"/>
    <n v="0.10000000000002274"/>
    <d v="2019-11-01T08:59:00"/>
    <n v="-1"/>
    <n v="-18"/>
    <n v="-1"/>
    <n v="1"/>
    <n v="-1.8000000000004093"/>
    <n v="-180000.00000004092"/>
    <n v="-200000.00000004092"/>
  </r>
  <r>
    <x v="18"/>
    <n v="926.5"/>
    <n v="0.43193235993385315"/>
    <n v="0.56806766986846924"/>
    <n v="0.20000000000004547"/>
    <d v="2019-11-01T09:00:00"/>
    <n v="-1"/>
    <n v="-19"/>
    <n v="-1"/>
    <n v="1"/>
    <n v="-3.800000000000864"/>
    <n v="-380000.00000008638"/>
    <n v="-400000.00000008638"/>
  </r>
  <r>
    <x v="19"/>
    <n v="926.7"/>
    <n v="0.35866269469261169"/>
    <n v="0.64133727550506592"/>
    <n v="0.19999999999993179"/>
    <d v="2019-11-01T09:01:00"/>
    <n v="-1"/>
    <n v="-20"/>
    <n v="-1"/>
    <n v="1"/>
    <n v="-3.9999999999986358"/>
    <n v="-399999.99999986356"/>
    <n v="-419999.99999986356"/>
  </r>
  <r>
    <x v="20"/>
    <n v="926.9"/>
    <n v="0.32875052094459534"/>
    <n v="0.6712493896484375"/>
    <n v="0.10000000000002274"/>
    <d v="2019-11-01T09:02:00"/>
    <n v="-1"/>
    <n v="-20"/>
    <n v="0"/>
    <n v="0"/>
    <n v="-2.0000000000004547"/>
    <n v="-200000.00000004546"/>
    <n v="-200000.00000004546"/>
  </r>
  <r>
    <x v="21"/>
    <n v="927"/>
    <n v="0.35475772619247437"/>
    <n v="0.64524227380752563"/>
    <n v="0.10000000000002274"/>
    <d v="2019-11-01T09:03:00"/>
    <n v="-1"/>
    <n v="-20"/>
    <n v="0"/>
    <n v="0"/>
    <n v="-2.0000000000004547"/>
    <n v="-200000.00000004546"/>
    <n v="-200000.00000004546"/>
  </r>
  <r>
    <x v="22"/>
    <n v="927.1"/>
    <n v="0.37145954370498657"/>
    <n v="0.62854039669036865"/>
    <n v="0"/>
    <d v="2019-11-01T09:04:00"/>
    <n v="-1"/>
    <n v="-20"/>
    <n v="0"/>
    <n v="0"/>
    <n v="0"/>
    <n v="0"/>
    <n v="0"/>
  </r>
  <r>
    <x v="23"/>
    <n v="927.1"/>
    <n v="0.36437433958053589"/>
    <n v="0.63562572002410889"/>
    <n v="-0.10000000000002274"/>
    <d v="2019-11-01T09:05:00"/>
    <n v="-1"/>
    <n v="-20"/>
    <n v="0"/>
    <n v="0"/>
    <n v="2.0000000000004547"/>
    <n v="200000.00000004546"/>
    <n v="200000.00000004546"/>
  </r>
  <r>
    <x v="24"/>
    <n v="927"/>
    <n v="0.41556733846664429"/>
    <n v="0.58443266153335571"/>
    <n v="0.10000000000002274"/>
    <d v="2019-11-01T09:06:00"/>
    <n v="-1"/>
    <n v="-20"/>
    <n v="0"/>
    <n v="0"/>
    <n v="-2.0000000000004547"/>
    <n v="-200000.00000004546"/>
    <n v="-200000.00000004546"/>
  </r>
  <r>
    <x v="25"/>
    <n v="927.1"/>
    <n v="0.42411661148071289"/>
    <n v="0.57588338851928711"/>
    <n v="0"/>
    <d v="2019-11-01T09:07:00"/>
    <n v="-1"/>
    <n v="-20"/>
    <n v="0"/>
    <n v="0"/>
    <n v="0"/>
    <n v="0"/>
    <n v="0"/>
  </r>
  <r>
    <x v="26"/>
    <n v="927.1"/>
    <n v="0.40052193403244019"/>
    <n v="0.59947806596755981"/>
    <n v="0"/>
    <d v="2019-11-01T09:08:00"/>
    <n v="-1"/>
    <n v="-20"/>
    <n v="0"/>
    <n v="0"/>
    <n v="0"/>
    <n v="0"/>
    <n v="0"/>
  </r>
  <r>
    <x v="27"/>
    <n v="927.1"/>
    <n v="0.40822085738182068"/>
    <n v="0.59177917242050171"/>
    <n v="0"/>
    <d v="2019-11-01T09:09:00"/>
    <n v="-1"/>
    <n v="-20"/>
    <n v="0"/>
    <n v="0"/>
    <n v="0"/>
    <n v="0"/>
    <n v="0"/>
  </r>
  <r>
    <x v="28"/>
    <n v="927.1"/>
    <n v="0.41496866941452026"/>
    <n v="0.58503127098083496"/>
    <n v="-0.10000000000002274"/>
    <d v="2019-11-01T09:10:00"/>
    <n v="-1"/>
    <n v="-20"/>
    <n v="0"/>
    <n v="0"/>
    <n v="2.0000000000004547"/>
    <n v="200000.00000004546"/>
    <n v="200000.00000004546"/>
  </r>
  <r>
    <x v="29"/>
    <n v="927"/>
    <n v="0.45500525832176208"/>
    <n v="0.54499471187591553"/>
    <n v="0"/>
    <d v="2019-11-01T09:11:00"/>
    <n v="-1"/>
    <n v="-20"/>
    <n v="0"/>
    <n v="0"/>
    <n v="0"/>
    <n v="0"/>
    <n v="0"/>
  </r>
  <r>
    <x v="30"/>
    <n v="927"/>
    <n v="0.43759724497795105"/>
    <n v="0.56240278482437134"/>
    <n v="0"/>
    <d v="2019-11-01T09:12:00"/>
    <n v="-1"/>
    <n v="-20"/>
    <n v="0"/>
    <n v="0"/>
    <n v="0"/>
    <n v="0"/>
    <n v="0"/>
  </r>
  <r>
    <x v="31"/>
    <n v="927"/>
    <n v="0.44114738702774048"/>
    <n v="0.55885261297225952"/>
    <n v="0"/>
    <d v="2019-11-01T09:13:00"/>
    <n v="-1"/>
    <n v="-20"/>
    <n v="0"/>
    <n v="0"/>
    <n v="0"/>
    <n v="0"/>
    <n v="0"/>
  </r>
  <r>
    <x v="32"/>
    <n v="927"/>
    <n v="0.44420292973518372"/>
    <n v="0.5557970404624939"/>
    <n v="-0.10000000000002274"/>
    <d v="2019-11-01T09:14:00"/>
    <n v="-1"/>
    <n v="-20"/>
    <n v="0"/>
    <n v="0"/>
    <n v="2.0000000000004547"/>
    <n v="200000.00000004546"/>
    <n v="200000.00000004546"/>
  </r>
  <r>
    <x v="33"/>
    <n v="926.9"/>
    <n v="0.48776015639305115"/>
    <n v="0.51223981380462646"/>
    <n v="0"/>
    <d v="2019-11-01T09:15:00"/>
    <n v="-1"/>
    <n v="-20"/>
    <n v="0"/>
    <n v="0"/>
    <n v="0"/>
    <n v="0"/>
    <n v="0"/>
  </r>
  <r>
    <x v="34"/>
    <n v="926.9"/>
    <n v="0.46793064475059509"/>
    <n v="0.53206938505172729"/>
    <n v="-0.10000000000002274"/>
    <d v="2019-11-01T09:16:00"/>
    <n v="-1"/>
    <n v="-20"/>
    <n v="0"/>
    <n v="0"/>
    <n v="2.0000000000004547"/>
    <n v="200000.00000004546"/>
    <n v="200000.00000004546"/>
  </r>
  <r>
    <x v="35"/>
    <n v="926.8"/>
    <n v="0.51559531688690186"/>
    <n v="0.48440468311309814"/>
    <n v="0"/>
    <d v="2019-11-01T09:17:00"/>
    <n v="1"/>
    <n v="-18"/>
    <n v="2"/>
    <n v="2"/>
    <n v="0"/>
    <n v="0"/>
    <n v="-40000"/>
  </r>
  <r>
    <x v="36"/>
    <n v="926.8"/>
    <n v="0.49968728423118591"/>
    <n v="0.5003126859664917"/>
    <n v="0"/>
    <d v="2019-11-01T09:18:00"/>
    <n v="-1"/>
    <n v="-18"/>
    <n v="0"/>
    <n v="0"/>
    <n v="0"/>
    <n v="0"/>
    <n v="0"/>
  </r>
  <r>
    <x v="37"/>
    <n v="926.8"/>
    <n v="0.50722008943557739"/>
    <n v="0.49277991056442261"/>
    <n v="0"/>
    <d v="2019-11-01T09:19:00"/>
    <n v="1"/>
    <n v="-16"/>
    <n v="2"/>
    <n v="2"/>
    <n v="0"/>
    <n v="0"/>
    <n v="-40000"/>
  </r>
  <r>
    <x v="38"/>
    <n v="926.8"/>
    <n v="0.51990991830825806"/>
    <n v="0.48009011149406433"/>
    <n v="0"/>
    <d v="2019-11-01T09:20:00"/>
    <n v="1"/>
    <n v="-14"/>
    <n v="2"/>
    <n v="2"/>
    <n v="0"/>
    <n v="0"/>
    <n v="-40000"/>
  </r>
  <r>
    <x v="39"/>
    <n v="926.8"/>
    <n v="0.5225977897644043"/>
    <n v="0.4774022102355957"/>
    <n v="-9.9999999999909051E-2"/>
    <d v="2019-11-01T09:21:00"/>
    <n v="1"/>
    <n v="-12"/>
    <n v="2"/>
    <n v="2"/>
    <n v="1.1999999999989086"/>
    <n v="119999.99999989086"/>
    <n v="79999.999999890861"/>
  </r>
  <r>
    <x v="40"/>
    <n v="926.7"/>
    <n v="0.56197971105575562"/>
    <n v="0.438020259141922"/>
    <n v="9.9999999999909051E-2"/>
    <d v="2019-11-01T09:22:00"/>
    <n v="1"/>
    <n v="-10"/>
    <n v="2"/>
    <n v="2"/>
    <n v="-0.99999999999909051"/>
    <n v="-99999.999999909051"/>
    <n v="-139999.99999990905"/>
  </r>
  <r>
    <x v="41"/>
    <n v="926.8"/>
    <n v="0.496794193983078"/>
    <n v="0.50320583581924438"/>
    <n v="0"/>
    <d v="2019-11-01T09:23:00"/>
    <n v="-1"/>
    <n v="-10"/>
    <n v="0"/>
    <n v="0"/>
    <n v="0"/>
    <n v="0"/>
    <n v="0"/>
  </r>
  <r>
    <x v="42"/>
    <n v="926.8"/>
    <n v="0.50180017948150635"/>
    <n v="0.49819979071617126"/>
    <n v="0"/>
    <d v="2019-11-01T09:24:00"/>
    <n v="1"/>
    <n v="-8"/>
    <n v="2"/>
    <n v="2"/>
    <n v="0"/>
    <n v="0"/>
    <n v="-40000"/>
  </r>
  <r>
    <x v="43"/>
    <n v="926.8"/>
    <n v="0.49959829449653625"/>
    <n v="0.50040167570114136"/>
    <n v="0.10000000000002274"/>
    <d v="2019-11-01T09:25:00"/>
    <n v="-1"/>
    <n v="-8"/>
    <n v="0"/>
    <n v="0"/>
    <n v="-0.8000000000001819"/>
    <n v="-80000.00000001819"/>
    <n v="-80000.00000001819"/>
  </r>
  <r>
    <x v="44"/>
    <n v="926.9"/>
    <n v="0.47528526186943054"/>
    <n v="0.52471476793289185"/>
    <n v="0"/>
    <d v="2019-11-01T09:26:00"/>
    <n v="-1"/>
    <n v="-8"/>
    <n v="0"/>
    <n v="0"/>
    <n v="0"/>
    <n v="0"/>
    <n v="0"/>
  </r>
  <r>
    <x v="45"/>
    <n v="926.9"/>
    <n v="0.46096047759056091"/>
    <n v="0.53903955221176147"/>
    <n v="-0.10000000000002274"/>
    <d v="2019-11-01T09:27:00"/>
    <n v="-1"/>
    <n v="-8"/>
    <n v="0"/>
    <n v="0"/>
    <n v="0.8000000000001819"/>
    <n v="80000.00000001819"/>
    <n v="80000.00000001819"/>
  </r>
  <r>
    <x v="46"/>
    <n v="926.8"/>
    <n v="0.51944190263748169"/>
    <n v="0.48055809736251831"/>
    <n v="-9.9999999999909051E-2"/>
    <d v="2019-11-01T09:28:00"/>
    <n v="1"/>
    <n v="-6"/>
    <n v="2"/>
    <n v="2"/>
    <n v="0.5999999999994543"/>
    <n v="59999.99999994543"/>
    <n v="19999.99999994543"/>
  </r>
  <r>
    <x v="47"/>
    <n v="926.7"/>
    <n v="0.53889453411102295"/>
    <n v="0.46110549569129944"/>
    <n v="9.9999999999909051E-2"/>
    <d v="2019-11-01T09:29:00"/>
    <n v="1"/>
    <n v="-4"/>
    <n v="2"/>
    <n v="2"/>
    <n v="-0.3999999999996362"/>
    <n v="-39999.99999996362"/>
    <n v="-79999.99999996362"/>
  </r>
  <r>
    <x v="48"/>
    <n v="926.8"/>
    <n v="0.47787201404571533"/>
    <n v="0.52212804555892944"/>
    <n v="0"/>
    <d v="2019-11-01T09:30:00"/>
    <n v="-1"/>
    <n v="-4"/>
    <n v="0"/>
    <n v="0"/>
    <n v="0"/>
    <n v="0"/>
    <n v="0"/>
  </r>
  <r>
    <x v="49"/>
    <n v="926.8"/>
    <n v="0.47415456175804138"/>
    <n v="0.52584540843963623"/>
    <n v="0.10000000000002274"/>
    <d v="2019-11-01T09:31:00"/>
    <n v="-1"/>
    <n v="-4"/>
    <n v="0"/>
    <n v="0"/>
    <n v="-0.40000000000009095"/>
    <n v="-40000.000000009095"/>
    <n v="-40000.000000009095"/>
  </r>
  <r>
    <x v="50"/>
    <n v="926.9"/>
    <n v="0.43301570415496826"/>
    <n v="0.56698429584503174"/>
    <n v="0"/>
    <d v="2019-11-01T09:32:00"/>
    <n v="-1"/>
    <n v="-4"/>
    <n v="0"/>
    <n v="0"/>
    <n v="0"/>
    <n v="0"/>
    <n v="0"/>
  </r>
  <r>
    <x v="51"/>
    <n v="926.9"/>
    <n v="0.40217721462249756"/>
    <n v="0.59782278537750244"/>
    <n v="0"/>
    <d v="2019-11-01T09:33:00"/>
    <n v="-1"/>
    <n v="-4"/>
    <n v="0"/>
    <n v="0"/>
    <n v="0"/>
    <n v="0"/>
    <n v="0"/>
  </r>
  <r>
    <x v="52"/>
    <n v="926.9"/>
    <n v="0.38678157329559326"/>
    <n v="0.61321842670440674"/>
    <n v="0.10000000000002274"/>
    <d v="2019-11-01T09:34:00"/>
    <n v="-1"/>
    <n v="-4"/>
    <n v="0"/>
    <n v="0"/>
    <n v="-0.40000000000009095"/>
    <n v="-40000.000000009095"/>
    <n v="-40000.000000009095"/>
  </r>
  <r>
    <x v="53"/>
    <n v="927"/>
    <n v="0.3496725857257843"/>
    <n v="0.65032738447189331"/>
    <n v="-0.10000000000002274"/>
    <d v="2019-11-01T09:35:00"/>
    <n v="-1"/>
    <n v="-4"/>
    <n v="0"/>
    <n v="0"/>
    <n v="0.40000000000009095"/>
    <n v="40000.000000009095"/>
    <n v="40000.000000009095"/>
  </r>
  <r>
    <x v="54"/>
    <n v="926.9"/>
    <n v="0.43066969513893127"/>
    <n v="0.56933033466339111"/>
    <n v="0.10000000000002274"/>
    <d v="2019-11-01T09:36:00"/>
    <n v="-1"/>
    <n v="-4"/>
    <n v="0"/>
    <n v="0"/>
    <n v="-0.40000000000009095"/>
    <n v="-40000.000000009095"/>
    <n v="-40000.000000009095"/>
  </r>
  <r>
    <x v="55"/>
    <n v="927"/>
    <n v="0.37290516495704651"/>
    <n v="0.62709486484527588"/>
    <n v="0.20000000000004547"/>
    <d v="2019-11-01T09:37:00"/>
    <n v="-1"/>
    <n v="-6"/>
    <n v="-2"/>
    <n v="2"/>
    <n v="-1.2000000000002728"/>
    <n v="-120000.00000002728"/>
    <n v="-160000.0000000273"/>
  </r>
  <r>
    <x v="56"/>
    <n v="927.2"/>
    <n v="0.31652581691741943"/>
    <n v="0.68347418308258057"/>
    <n v="-0.20000000000004547"/>
    <d v="2019-11-01T09:38:00"/>
    <n v="-1"/>
    <n v="-6"/>
    <n v="0"/>
    <n v="0"/>
    <n v="1.2000000000002728"/>
    <n v="120000.00000002728"/>
    <n v="120000.00000002728"/>
  </r>
  <r>
    <x v="57"/>
    <n v="927"/>
    <n v="0.4221777617931366"/>
    <n v="0.57782220840454102"/>
    <n v="0"/>
    <d v="2019-11-01T09:39:00"/>
    <n v="-1"/>
    <n v="-8"/>
    <n v="-2"/>
    <n v="2"/>
    <n v="0"/>
    <n v="0"/>
    <n v="-40000"/>
  </r>
  <r>
    <x v="58"/>
    <n v="927"/>
    <n v="0.4004473090171814"/>
    <n v="0.5995526909828186"/>
    <n v="0.10000000000002274"/>
    <d v="2019-11-01T09:40:00"/>
    <n v="-1"/>
    <n v="-10"/>
    <n v="-2"/>
    <n v="2"/>
    <n v="-1.0000000000002274"/>
    <n v="-100000.00000002273"/>
    <n v="-140000.00000002273"/>
  </r>
  <r>
    <x v="59"/>
    <n v="927.1"/>
    <n v="0.40042227506637573"/>
    <n v="0.59957772493362427"/>
    <n v="0.19999999999993179"/>
    <d v="2019-11-01T09:41:00"/>
    <n v="-1"/>
    <n v="-12"/>
    <n v="-2"/>
    <n v="2"/>
    <n v="-2.3999999999991815"/>
    <n v="-239999.99999991816"/>
    <n v="-279999.99999991816"/>
  </r>
  <r>
    <x v="60"/>
    <n v="927.3"/>
    <n v="0.34799572825431824"/>
    <n v="0.65200430154800415"/>
    <n v="0"/>
    <d v="2019-11-01T09:42:00"/>
    <n v="-1"/>
    <n v="-14"/>
    <n v="-2"/>
    <n v="2"/>
    <n v="0"/>
    <n v="0"/>
    <n v="-40000"/>
  </r>
  <r>
    <x v="61"/>
    <n v="927.3"/>
    <n v="0.34276384115219116"/>
    <n v="0.65723621845245361"/>
    <n v="-9.9999999999909051E-2"/>
    <d v="2019-11-01T09:43:00"/>
    <n v="-1"/>
    <n v="-14"/>
    <n v="0"/>
    <n v="0"/>
    <n v="1.3999999999987267"/>
    <n v="139999.99999987267"/>
    <n v="139999.99999987267"/>
  </r>
  <r>
    <x v="62"/>
    <n v="927.2"/>
    <n v="0.41572615504264832"/>
    <n v="0.58427387475967407"/>
    <n v="0"/>
    <d v="2019-11-01T09:44:00"/>
    <n v="-1"/>
    <n v="-16"/>
    <n v="-2"/>
    <n v="2"/>
    <n v="0"/>
    <n v="0"/>
    <n v="-40000"/>
  </r>
  <r>
    <x v="63"/>
    <n v="927.2"/>
    <n v="0.3926912248134613"/>
    <n v="0.60730880498886108"/>
    <n v="-0.10000000000002274"/>
    <d v="2019-11-01T09:45:00"/>
    <n v="-1"/>
    <n v="-16"/>
    <n v="0"/>
    <n v="0"/>
    <n v="1.6000000000003638"/>
    <n v="160000.00000003638"/>
    <n v="160000.00000003638"/>
  </r>
  <r>
    <x v="64"/>
    <n v="927.1"/>
    <n v="0.45030546188354492"/>
    <n v="0.54969453811645508"/>
    <n v="0"/>
    <d v="2019-11-01T09:46:00"/>
    <n v="-1"/>
    <n v="-16"/>
    <n v="0"/>
    <n v="0"/>
    <n v="0"/>
    <n v="0"/>
    <n v="0"/>
  </r>
  <r>
    <x v="65"/>
    <n v="927.1"/>
    <n v="0.43010920286178589"/>
    <n v="0.56989073753356934"/>
    <n v="0.10000000000002274"/>
    <d v="2019-11-01T09:47:00"/>
    <n v="-1"/>
    <n v="-16"/>
    <n v="0"/>
    <n v="0"/>
    <n v="-1.6000000000003638"/>
    <n v="-160000.00000003638"/>
    <n v="-160000.00000003638"/>
  </r>
  <r>
    <x v="66"/>
    <n v="927.2"/>
    <n v="0.43682548403739929"/>
    <n v="0.5631745457649231"/>
    <n v="9.9999999999909051E-2"/>
    <d v="2019-11-01T09:48:00"/>
    <n v="-1"/>
    <n v="-18"/>
    <n v="-2"/>
    <n v="2"/>
    <n v="-1.7999999999983629"/>
    <n v="-179999.99999983629"/>
    <n v="-219999.99999983629"/>
  </r>
  <r>
    <x v="67"/>
    <n v="927.3"/>
    <n v="0.41488686203956604"/>
    <n v="0.58511316776275635"/>
    <n v="0.10000000000002274"/>
    <d v="2019-11-01T09:49:00"/>
    <n v="-1"/>
    <n v="-20"/>
    <n v="-2"/>
    <n v="2"/>
    <n v="-2.0000000000004547"/>
    <n v="-200000.00000004546"/>
    <n v="-240000.00000004546"/>
  </r>
  <r>
    <x v="68"/>
    <n v="927.4"/>
    <n v="0.39843964576721191"/>
    <n v="0.60156029462814331"/>
    <n v="0.10000000000002274"/>
    <d v="2019-11-01T09:50:00"/>
    <n v="-1"/>
    <n v="-20"/>
    <n v="0"/>
    <n v="0"/>
    <n v="-2.0000000000004547"/>
    <n v="-200000.00000004546"/>
    <n v="-200000.00000004546"/>
  </r>
  <r>
    <x v="69"/>
    <n v="927.5"/>
    <n v="0.37390485405921936"/>
    <n v="0.62609511613845825"/>
    <n v="0.10000000000002274"/>
    <d v="2019-11-01T09:51:00"/>
    <n v="-1"/>
    <n v="-20"/>
    <n v="0"/>
    <n v="0"/>
    <n v="-2.0000000000004547"/>
    <n v="-200000.00000004546"/>
    <n v="-200000.00000004546"/>
  </r>
  <r>
    <x v="70"/>
    <n v="927.6"/>
    <n v="0.37992399930953979"/>
    <n v="0.62007600069046021"/>
    <n v="0"/>
    <d v="2019-11-01T09:52:00"/>
    <n v="-1"/>
    <n v="-20"/>
    <n v="0"/>
    <n v="0"/>
    <n v="0"/>
    <n v="0"/>
    <n v="0"/>
  </r>
  <r>
    <x v="71"/>
    <n v="927.6"/>
    <n v="0.36675801873207092"/>
    <n v="0.63324195146560669"/>
    <n v="0"/>
    <d v="2019-11-01T09:53:00"/>
    <n v="-1"/>
    <n v="-20"/>
    <n v="0"/>
    <n v="0"/>
    <n v="0"/>
    <n v="0"/>
    <n v="0"/>
  </r>
  <r>
    <x v="72"/>
    <n v="927.6"/>
    <n v="0.38130232691764832"/>
    <n v="0.6186976432800293"/>
    <n v="0.60000000000002274"/>
    <d v="2019-11-01T09:54:00"/>
    <n v="-1"/>
    <n v="-20"/>
    <n v="0"/>
    <n v="0"/>
    <n v="-12.000000000000455"/>
    <n v="-1200000.0000000454"/>
    <n v="-1200000.0000000454"/>
  </r>
  <r>
    <x v="73"/>
    <n v="928.2"/>
    <n v="0.34746876358985901"/>
    <n v="0.65253126621246338"/>
    <n v="9.9999999999909051E-2"/>
    <d v="2019-11-01T09:55:00"/>
    <n v="-1"/>
    <n v="-20"/>
    <n v="0"/>
    <n v="0"/>
    <n v="-1.999999999998181"/>
    <n v="-199999.9999998181"/>
    <n v="-199999.9999998181"/>
  </r>
  <r>
    <x v="74"/>
    <n v="928.3"/>
    <n v="0.39145830273628235"/>
    <n v="0.60854172706604004"/>
    <n v="0.60000000000002274"/>
    <d v="2019-11-01T09:56:00"/>
    <n v="-1"/>
    <n v="-20"/>
    <n v="0"/>
    <n v="0"/>
    <n v="-12.000000000000455"/>
    <n v="-1200000.0000000454"/>
    <n v="-1200000.0000000454"/>
  </r>
  <r>
    <x v="75"/>
    <n v="928.9"/>
    <n v="0.39904448390007019"/>
    <n v="0.60095548629760742"/>
    <n v="0"/>
    <d v="2019-11-01T09:57:00"/>
    <n v="-1"/>
    <n v="-20"/>
    <n v="0"/>
    <n v="0"/>
    <n v="0"/>
    <n v="0"/>
    <n v="0"/>
  </r>
  <r>
    <x v="76"/>
    <n v="928.9"/>
    <n v="0.41063851118087769"/>
    <n v="0.58936148881912231"/>
    <n v="-0.10000000000002274"/>
    <d v="2019-11-01T09:58:00"/>
    <n v="-1"/>
    <n v="-20"/>
    <n v="0"/>
    <n v="0"/>
    <n v="2.0000000000004547"/>
    <n v="200000.00000004546"/>
    <n v="200000.00000004546"/>
  </r>
  <r>
    <x v="77"/>
    <n v="928.8"/>
    <n v="0.44427478313446045"/>
    <n v="0.55572515726089478"/>
    <n v="0.20000000000004547"/>
    <d v="2019-11-01T09:59:00"/>
    <n v="-1"/>
    <n v="-20"/>
    <n v="0"/>
    <n v="0"/>
    <n v="-4.0000000000009095"/>
    <n v="-400000.00000009092"/>
    <n v="-400000.00000009092"/>
  </r>
  <r>
    <x v="78"/>
    <n v="929"/>
    <n v="0.47492116689682007"/>
    <n v="0.52507877349853516"/>
    <n v="-0.20000000000004547"/>
    <d v="2019-11-01T10:00:00"/>
    <n v="-1"/>
    <n v="-20"/>
    <n v="0"/>
    <n v="0"/>
    <n v="4.0000000000009095"/>
    <n v="400000.00000009092"/>
    <n v="400000.00000009092"/>
  </r>
  <r>
    <x v="79"/>
    <n v="928.8"/>
    <n v="0.46129107475280762"/>
    <n v="0.53870892524719238"/>
    <n v="0.20000000000004547"/>
    <d v="2019-11-01T10:01:00"/>
    <n v="-1"/>
    <n v="-20"/>
    <n v="0"/>
    <n v="0"/>
    <n v="-4.0000000000009095"/>
    <n v="-400000.00000009092"/>
    <n v="-400000.00000009092"/>
  </r>
  <r>
    <x v="80"/>
    <n v="929"/>
    <n v="0.49071145057678223"/>
    <n v="0.50928854942321777"/>
    <n v="-0.10000000000002274"/>
    <d v="2019-11-01T10:02:00"/>
    <n v="-1"/>
    <n v="-20"/>
    <n v="0"/>
    <n v="0"/>
    <n v="2.0000000000004547"/>
    <n v="200000.00000004546"/>
    <n v="200000.00000004546"/>
  </r>
  <r>
    <x v="81"/>
    <n v="928.9"/>
    <n v="0.46338739991188049"/>
    <n v="0.53661262989044189"/>
    <n v="0.20000000000004547"/>
    <d v="2019-11-01T10:03:00"/>
    <n v="-1"/>
    <n v="-20"/>
    <n v="0"/>
    <n v="0"/>
    <n v="-4.0000000000009095"/>
    <n v="-400000.00000009092"/>
    <n v="-400000.00000009092"/>
  </r>
  <r>
    <x v="82"/>
    <n v="929.1"/>
    <n v="0.48588496446609497"/>
    <n v="0.51411503553390503"/>
    <n v="-0.10000000000002274"/>
    <d v="2019-11-01T10:04:00"/>
    <n v="-1"/>
    <n v="-20"/>
    <n v="0"/>
    <n v="0"/>
    <n v="2.0000000000004547"/>
    <n v="200000.00000004546"/>
    <n v="200000.00000004546"/>
  </r>
  <r>
    <x v="83"/>
    <n v="929"/>
    <n v="0.45585453510284424"/>
    <n v="0.54414540529251099"/>
    <n v="0"/>
    <d v="2019-11-01T10:05:00"/>
    <n v="-1"/>
    <n v="-20"/>
    <n v="0"/>
    <n v="0"/>
    <n v="0"/>
    <n v="0"/>
    <n v="0"/>
  </r>
  <r>
    <x v="84"/>
    <n v="929"/>
    <n v="0.47658371925354004"/>
    <n v="0.52341634035110474"/>
    <n v="0.39999999999997726"/>
    <d v="2019-11-01T10:06:00"/>
    <n v="-1"/>
    <n v="-20"/>
    <n v="0"/>
    <n v="0"/>
    <n v="-7.9999999999995453"/>
    <n v="-799999.99999995448"/>
    <n v="-799999.99999995448"/>
  </r>
  <r>
    <x v="85"/>
    <n v="929.4"/>
    <n v="0.48472890257835388"/>
    <n v="0.51527112722396851"/>
    <n v="0.30000000000006821"/>
    <d v="2019-11-01T10:07:00"/>
    <n v="-1"/>
    <n v="-20"/>
    <n v="0"/>
    <n v="0"/>
    <n v="-6.0000000000013642"/>
    <n v="-600000.00000013644"/>
    <n v="-600000.00000013644"/>
  </r>
  <r>
    <x v="86"/>
    <n v="929.7"/>
    <n v="0.48081588745117188"/>
    <n v="0.51918411254882813"/>
    <n v="9.9999999999909051E-2"/>
    <d v="2019-11-01T10:08:00"/>
    <n v="-1"/>
    <n v="-20"/>
    <n v="0"/>
    <n v="0"/>
    <n v="-1.999999999998181"/>
    <n v="-199999.9999998181"/>
    <n v="-199999.9999998181"/>
  </r>
  <r>
    <x v="87"/>
    <n v="929.8"/>
    <n v="0.48718494176864624"/>
    <n v="0.51281511783599854"/>
    <n v="-0.29999999999995453"/>
    <d v="2019-11-01T10:09:00"/>
    <n v="-1"/>
    <n v="-20"/>
    <n v="0"/>
    <n v="0"/>
    <n v="5.9999999999990905"/>
    <n v="599999.99999990908"/>
    <n v="599999.99999990908"/>
  </r>
  <r>
    <x v="88"/>
    <n v="929.5"/>
    <n v="0.46628379821777344"/>
    <n v="0.53371614217758179"/>
    <n v="-0.10000000000002274"/>
    <d v="2019-11-01T10:10:00"/>
    <n v="-1"/>
    <n v="-20"/>
    <n v="0"/>
    <n v="0"/>
    <n v="2.0000000000004547"/>
    <n v="200000.00000004546"/>
    <n v="200000.00000004546"/>
  </r>
  <r>
    <x v="89"/>
    <n v="929.4"/>
    <n v="0.4630330502986908"/>
    <n v="0.53696697950363159"/>
    <n v="0.10000000000002274"/>
    <d v="2019-11-01T10:11:00"/>
    <n v="-1"/>
    <n v="-20"/>
    <n v="0"/>
    <n v="0"/>
    <n v="-2.0000000000004547"/>
    <n v="-200000.00000004546"/>
    <n v="-200000.00000004546"/>
  </r>
  <r>
    <x v="90"/>
    <n v="929.5"/>
    <n v="0.48347771167755127"/>
    <n v="0.51652228832244873"/>
    <n v="-0.10000000000002274"/>
    <d v="2019-11-01T10:12:00"/>
    <n v="-1"/>
    <n v="-20"/>
    <n v="0"/>
    <n v="0"/>
    <n v="2.0000000000004547"/>
    <n v="200000.00000004546"/>
    <n v="200000.00000004546"/>
  </r>
  <r>
    <x v="91"/>
    <n v="929.4"/>
    <n v="0.44955441355705261"/>
    <n v="0.55044561624526978"/>
    <n v="-0.10000000000002274"/>
    <d v="2019-11-01T10:13:00"/>
    <n v="-1"/>
    <n v="-20"/>
    <n v="0"/>
    <n v="0"/>
    <n v="2.0000000000004547"/>
    <n v="200000.00000004546"/>
    <n v="200000.00000004546"/>
  </r>
  <r>
    <x v="92"/>
    <n v="929.3"/>
    <n v="0.45427286624908447"/>
    <n v="0.54572713375091553"/>
    <n v="-9.9999999999909051E-2"/>
    <d v="2019-11-01T10:14:00"/>
    <n v="-1"/>
    <n v="-20"/>
    <n v="0"/>
    <n v="0"/>
    <n v="1.999999999998181"/>
    <n v="199999.9999998181"/>
    <n v="199999.9999998181"/>
  </r>
  <r>
    <x v="93"/>
    <n v="929.2"/>
    <n v="0.4692566990852356"/>
    <n v="0.5307433009147644"/>
    <n v="-0.20000000000004547"/>
    <d v="2019-11-01T10:15:00"/>
    <n v="-1"/>
    <n v="-20"/>
    <n v="0"/>
    <n v="0"/>
    <n v="4.0000000000009095"/>
    <n v="400000.00000009092"/>
    <n v="400000.00000009092"/>
  </r>
  <r>
    <x v="94"/>
    <n v="929"/>
    <n v="0.51763641834259033"/>
    <n v="0.48236352205276489"/>
    <n v="0.10000000000002274"/>
    <d v="2019-11-01T10:16:00"/>
    <n v="1"/>
    <n v="-18"/>
    <n v="2"/>
    <n v="2"/>
    <n v="-1.8000000000004093"/>
    <n v="-180000.00000004092"/>
    <n v="-220000.00000004092"/>
  </r>
  <r>
    <x v="95"/>
    <n v="929.1"/>
    <n v="0.49362874031066895"/>
    <n v="0.50637125968933105"/>
    <n v="0"/>
    <d v="2019-11-01T10:17:00"/>
    <n v="-1"/>
    <n v="-18"/>
    <n v="0"/>
    <n v="0"/>
    <n v="0"/>
    <n v="0"/>
    <n v="0"/>
  </r>
  <r>
    <x v="96"/>
    <n v="929.1"/>
    <n v="0.49087381362915039"/>
    <n v="0.50912624597549438"/>
    <n v="0"/>
    <d v="2019-11-01T10:18:00"/>
    <n v="-1"/>
    <n v="-18"/>
    <n v="0"/>
    <n v="0"/>
    <n v="0"/>
    <n v="0"/>
    <n v="0"/>
  </r>
  <r>
    <x v="97"/>
    <n v="929.1"/>
    <n v="0.49182572960853577"/>
    <n v="0.50817424058914185"/>
    <n v="-0.10000000000002274"/>
    <d v="2019-11-01T10:19:00"/>
    <n v="-1"/>
    <n v="-18"/>
    <n v="0"/>
    <n v="0"/>
    <n v="1.8000000000004093"/>
    <n v="180000.00000004092"/>
    <n v="180000.00000004092"/>
  </r>
  <r>
    <x v="98"/>
    <n v="929"/>
    <n v="0.5447724461555481"/>
    <n v="0.45522758364677429"/>
    <n v="0.10000000000002274"/>
    <d v="2019-11-01T10:20:00"/>
    <n v="1"/>
    <n v="-16"/>
    <n v="2"/>
    <n v="2"/>
    <n v="-1.6000000000003638"/>
    <n v="-160000.00000003638"/>
    <n v="-200000.00000003638"/>
  </r>
  <r>
    <x v="99"/>
    <n v="929.1"/>
    <n v="0.49909260869026184"/>
    <n v="0.50090748071670532"/>
    <n v="0.10000000000002274"/>
    <d v="2019-11-01T10:21:00"/>
    <n v="-1"/>
    <n v="-16"/>
    <n v="0"/>
    <n v="0"/>
    <n v="-1.6000000000003638"/>
    <n v="-160000.00000003638"/>
    <n v="-160000.00000003638"/>
  </r>
  <r>
    <x v="100"/>
    <n v="929.2"/>
    <n v="0.49113219976425171"/>
    <n v="0.50886785984039307"/>
    <n v="9.9999999999909051E-2"/>
    <d v="2019-11-01T10:22:00"/>
    <n v="-1"/>
    <n v="-16"/>
    <n v="0"/>
    <n v="0"/>
    <n v="-1.5999999999985448"/>
    <n v="-159999.99999985448"/>
    <n v="-159999.99999985448"/>
  </r>
  <r>
    <x v="101"/>
    <n v="929.3"/>
    <n v="0.4816594123840332"/>
    <n v="0.5183405876159668"/>
    <n v="0"/>
    <d v="2019-11-01T10:23:00"/>
    <n v="-1"/>
    <n v="-16"/>
    <n v="0"/>
    <n v="0"/>
    <n v="0"/>
    <n v="0"/>
    <n v="0"/>
  </r>
  <r>
    <x v="102"/>
    <n v="929.3"/>
    <n v="0.4780927300453186"/>
    <n v="0.52190732955932617"/>
    <n v="0"/>
    <d v="2019-11-01T10:24:00"/>
    <n v="-1"/>
    <n v="-16"/>
    <n v="0"/>
    <n v="0"/>
    <n v="0"/>
    <n v="0"/>
    <n v="0"/>
  </r>
  <r>
    <x v="103"/>
    <n v="929.3"/>
    <n v="0.47129544615745544"/>
    <n v="0.52870458364486694"/>
    <n v="0"/>
    <d v="2019-11-01T10:25:00"/>
    <n v="-1"/>
    <n v="-16"/>
    <n v="0"/>
    <n v="0"/>
    <n v="0"/>
    <n v="0"/>
    <n v="0"/>
  </r>
  <r>
    <x v="104"/>
    <n v="929.3"/>
    <n v="0.46794560551643372"/>
    <n v="0.53205442428588867"/>
    <n v="0"/>
    <d v="2019-11-01T10:26:00"/>
    <n v="-1"/>
    <n v="-16"/>
    <n v="0"/>
    <n v="0"/>
    <n v="0"/>
    <n v="0"/>
    <n v="0"/>
  </r>
  <r>
    <x v="105"/>
    <n v="929.3"/>
    <n v="0.46642878651618958"/>
    <n v="0.53357118368148804"/>
    <n v="0"/>
    <d v="2019-11-01T10:27:00"/>
    <n v="-1"/>
    <n v="-16"/>
    <n v="0"/>
    <n v="0"/>
    <n v="0"/>
    <n v="0"/>
    <n v="0"/>
  </r>
  <r>
    <x v="106"/>
    <n v="929.3"/>
    <n v="0.5345730185508728"/>
    <n v="0.4654269814491272"/>
    <n v="-9.9999999999909051E-2"/>
    <d v="2019-11-01T10:28:00"/>
    <n v="1"/>
    <n v="-14"/>
    <n v="2"/>
    <n v="2"/>
    <n v="1.3999999999987267"/>
    <n v="139999.99999987267"/>
    <n v="99999.999999872671"/>
  </r>
  <r>
    <x v="107"/>
    <n v="929.2"/>
    <n v="0.42367640137672424"/>
    <n v="0.57632362842559814"/>
    <n v="0"/>
    <d v="2019-11-01T10:29:00"/>
    <n v="-1"/>
    <n v="-14"/>
    <n v="0"/>
    <n v="0"/>
    <n v="0"/>
    <n v="0"/>
    <n v="0"/>
  </r>
  <r>
    <x v="108"/>
    <n v="929.2"/>
    <n v="0.51266390085220337"/>
    <n v="0.48733612895011902"/>
    <n v="-0.10000000000002274"/>
    <d v="2019-11-01T10:30:00"/>
    <n v="1"/>
    <n v="-12"/>
    <n v="2"/>
    <n v="2"/>
    <n v="1.2000000000002728"/>
    <n v="120000.00000002728"/>
    <n v="80000.000000027285"/>
  </r>
  <r>
    <x v="109"/>
    <n v="929.1"/>
    <n v="0.55072313547134399"/>
    <n v="0.44927683472633362"/>
    <n v="-0.10000000000002274"/>
    <d v="2019-11-01T10:31:00"/>
    <n v="1"/>
    <n v="-10"/>
    <n v="2"/>
    <n v="2"/>
    <n v="1.0000000000002274"/>
    <n v="100000.00000002273"/>
    <n v="60000.00000002273"/>
  </r>
  <r>
    <x v="110"/>
    <n v="929"/>
    <n v="0.58221518993377686"/>
    <n v="0.41778483986854553"/>
    <n v="0.10000000000002274"/>
    <d v="2019-11-01T10:32:00"/>
    <n v="1"/>
    <n v="-8"/>
    <n v="2"/>
    <n v="2"/>
    <n v="-0.8000000000001819"/>
    <n v="-80000.00000001819"/>
    <n v="-120000.00000001819"/>
  </r>
  <r>
    <x v="111"/>
    <n v="929.1"/>
    <n v="0.54230982065200806"/>
    <n v="0.45769014954566956"/>
    <n v="0"/>
    <d v="2019-11-01T10:33:00"/>
    <n v="1"/>
    <n v="-6"/>
    <n v="2"/>
    <n v="2"/>
    <n v="0"/>
    <n v="0"/>
    <n v="-40000"/>
  </r>
  <r>
    <x v="112"/>
    <n v="929.1"/>
    <n v="0.52853012084960938"/>
    <n v="0.47146990895271301"/>
    <n v="0"/>
    <d v="2019-11-01T10:34:00"/>
    <n v="1"/>
    <n v="-4"/>
    <n v="2"/>
    <n v="2"/>
    <n v="0"/>
    <n v="0"/>
    <n v="-40000"/>
  </r>
  <r>
    <x v="113"/>
    <n v="929.1"/>
    <n v="0.52441889047622681"/>
    <n v="0.47558104991912842"/>
    <n v="0.10000000000002274"/>
    <d v="2019-11-01T10:35:00"/>
    <n v="1"/>
    <n v="-2"/>
    <n v="2"/>
    <n v="2"/>
    <n v="-0.20000000000004547"/>
    <n v="-20000.000000004547"/>
    <n v="-60000.000000004547"/>
  </r>
  <r>
    <x v="114"/>
    <n v="929.2"/>
    <n v="0.5089726448059082"/>
    <n v="0.49102732539176941"/>
    <n v="9.9999999999909051E-2"/>
    <d v="2019-11-01T10:36:00"/>
    <n v="1"/>
    <n v="-2"/>
    <n v="0"/>
    <n v="0"/>
    <n v="-0.1999999999998181"/>
    <n v="-19999.99999998181"/>
    <n v="-19999.99999998181"/>
  </r>
  <r>
    <x v="115"/>
    <n v="929.3"/>
    <n v="0.47381967306137085"/>
    <n v="0.52618032693862915"/>
    <n v="0.20000000000004547"/>
    <d v="2019-11-01T10:37:00"/>
    <n v="-1"/>
    <n v="-2"/>
    <n v="0"/>
    <n v="0"/>
    <n v="-0.40000000000009095"/>
    <n v="-40000.000000009095"/>
    <n v="-40000.000000009095"/>
  </r>
  <r>
    <x v="116"/>
    <n v="929.5"/>
    <n v="0.41162410378456116"/>
    <n v="0.58837586641311646"/>
    <n v="0.39999999999997726"/>
    <d v="2019-11-01T10:38:00"/>
    <n v="-1"/>
    <n v="-2"/>
    <n v="0"/>
    <n v="0"/>
    <n v="-0.79999999999995453"/>
    <n v="-79999.99999999546"/>
    <n v="-79999.99999999546"/>
  </r>
  <r>
    <x v="117"/>
    <n v="929.9"/>
    <n v="0.37327426671981812"/>
    <n v="0.62672579288482666"/>
    <n v="-0.10000000000002274"/>
    <d v="2019-11-01T10:39:00"/>
    <n v="-1"/>
    <n v="-2"/>
    <n v="0"/>
    <n v="0"/>
    <n v="0.20000000000004547"/>
    <n v="20000.000000004547"/>
    <n v="20000.000000004547"/>
  </r>
  <r>
    <x v="118"/>
    <n v="929.8"/>
    <n v="0.40319526195526123"/>
    <n v="0.59680473804473877"/>
    <n v="0"/>
    <d v="2019-11-01T10:40:00"/>
    <n v="-1"/>
    <n v="-4"/>
    <n v="-2"/>
    <n v="2"/>
    <n v="0"/>
    <n v="0"/>
    <n v="-40000"/>
  </r>
  <r>
    <x v="119"/>
    <n v="929.8"/>
    <n v="0.4076923131942749"/>
    <n v="0.59230762720108032"/>
    <n v="0.5"/>
    <d v="2019-11-01T10:41:00"/>
    <n v="-1"/>
    <n v="-4"/>
    <n v="0"/>
    <n v="0"/>
    <n v="-2"/>
    <n v="-200000"/>
    <n v="-200000"/>
  </r>
  <r>
    <x v="120"/>
    <n v="930.3"/>
    <n v="0.40922588109970093"/>
    <n v="0.59077411890029907"/>
    <n v="0.30000000000006821"/>
    <d v="2019-11-01T10:42:00"/>
    <n v="-1"/>
    <n v="-4"/>
    <n v="0"/>
    <n v="0"/>
    <n v="-1.2000000000002728"/>
    <n v="-120000.00000002728"/>
    <n v="-120000.00000002728"/>
  </r>
  <r>
    <x v="121"/>
    <n v="930.6"/>
    <n v="0.43367534875869751"/>
    <n v="0.56632465124130249"/>
    <n v="-0.30000000000006821"/>
    <d v="2019-11-01T10:43:00"/>
    <n v="-1"/>
    <n v="-4"/>
    <n v="0"/>
    <n v="0"/>
    <n v="1.2000000000002728"/>
    <n v="120000.00000002728"/>
    <n v="120000.00000002728"/>
  </r>
  <r>
    <x v="122"/>
    <n v="930.3"/>
    <n v="0.45075055956840515"/>
    <n v="0.54924941062927246"/>
    <n v="0.20000000000004547"/>
    <d v="2019-11-01T10:44:00"/>
    <n v="-1"/>
    <n v="-4"/>
    <n v="0"/>
    <n v="0"/>
    <n v="-0.8000000000001819"/>
    <n v="-80000.00000001819"/>
    <n v="-80000.00000001819"/>
  </r>
  <r>
    <x v="123"/>
    <n v="930.5"/>
    <n v="0.47116023302078247"/>
    <n v="0.52883970737457275"/>
    <n v="0"/>
    <d v="2019-11-01T10:45:00"/>
    <n v="-1"/>
    <n v="-4"/>
    <n v="0"/>
    <n v="0"/>
    <n v="0"/>
    <n v="0"/>
    <n v="0"/>
  </r>
  <r>
    <x v="124"/>
    <n v="930.5"/>
    <n v="0.44488131999969482"/>
    <n v="0.55511868000030518"/>
    <n v="-0.29999999999995453"/>
    <d v="2019-11-01T10:46:00"/>
    <n v="-1"/>
    <n v="-4"/>
    <n v="0"/>
    <n v="0"/>
    <n v="1.1999999999998181"/>
    <n v="119999.99999998181"/>
    <n v="119999.99999998181"/>
  </r>
  <r>
    <x v="125"/>
    <n v="930.2"/>
    <n v="0.46434912085533142"/>
    <n v="0.53565090894699097"/>
    <n v="-0.10000000000002274"/>
    <d v="2019-11-01T10:47:00"/>
    <n v="-1"/>
    <n v="-4"/>
    <n v="0"/>
    <n v="0"/>
    <n v="0.40000000000009095"/>
    <n v="40000.000000009095"/>
    <n v="40000.000000009095"/>
  </r>
  <r>
    <x v="126"/>
    <n v="930.1"/>
    <n v="0.46122676134109497"/>
    <n v="0.53877317905426025"/>
    <n v="0.10000000000002274"/>
    <d v="2019-11-01T10:48:00"/>
    <n v="-1"/>
    <n v="-6"/>
    <n v="-2"/>
    <n v="2"/>
    <n v="-0.60000000000013642"/>
    <n v="-60000.000000013642"/>
    <n v="-100000.00000001365"/>
  </r>
  <r>
    <x v="127"/>
    <n v="930.2"/>
    <n v="0.39858293533325195"/>
    <n v="0.60141712427139282"/>
    <n v="0.39999999999997726"/>
    <d v="2019-11-01T10:49:00"/>
    <n v="-1"/>
    <n v="-6"/>
    <n v="0"/>
    <n v="0"/>
    <n v="-2.3999999999998636"/>
    <n v="-239999.99999998635"/>
    <n v="-239999.99999998635"/>
  </r>
  <r>
    <x v="128"/>
    <n v="930.6"/>
    <n v="0.32982861995697021"/>
    <n v="0.67017143964767456"/>
    <n v="-0.10000000000002274"/>
    <d v="2019-11-01T10:51:00"/>
    <n v="-1"/>
    <n v="-9"/>
    <n v="-3"/>
    <n v="3"/>
    <n v="0.90000000000020464"/>
    <n v="90000.00000002046"/>
    <n v="30000.00000002046"/>
  </r>
  <r>
    <x v="129"/>
    <n v="930.5"/>
    <n v="0.47193533182144165"/>
    <n v="0.52806466817855835"/>
    <n v="-0.29999999999995453"/>
    <d v="2019-11-01T10:52:00"/>
    <n v="-1"/>
    <n v="-11"/>
    <n v="-2"/>
    <n v="2"/>
    <n v="3.2999999999994998"/>
    <n v="329999.99999995"/>
    <n v="289999.99999995"/>
  </r>
  <r>
    <x v="130"/>
    <n v="930.2"/>
    <n v="0.49927741289138794"/>
    <n v="0.50072252750396729"/>
    <n v="0.29999999999995453"/>
    <d v="2019-11-01T10:53:00"/>
    <n v="-1"/>
    <n v="-13"/>
    <n v="-2"/>
    <n v="2"/>
    <n v="-3.8999999999994088"/>
    <n v="-389999.99999994086"/>
    <n v="-429999.99999994086"/>
  </r>
  <r>
    <x v="131"/>
    <n v="930.5"/>
    <n v="0.49208536744117737"/>
    <n v="0.50791460275650024"/>
    <n v="-0.39999999999997726"/>
    <d v="2019-11-01T10:54:00"/>
    <n v="-1"/>
    <n v="-15"/>
    <n v="-2"/>
    <n v="2"/>
    <n v="5.9999999999996589"/>
    <n v="599999.99999996589"/>
    <n v="559999.99999996589"/>
  </r>
  <r>
    <x v="132"/>
    <n v="930.1"/>
    <n v="0.51070016622543335"/>
    <n v="0.48929986357688904"/>
    <n v="-0.10000000000002274"/>
    <d v="2019-11-01T10:55:00"/>
    <n v="1"/>
    <n v="-15"/>
    <n v="0"/>
    <n v="0"/>
    <n v="1.5000000000003411"/>
    <n v="150000.00000003411"/>
    <n v="150000.00000003411"/>
  </r>
  <r>
    <x v="133"/>
    <n v="930"/>
    <n v="0.52881181240081787"/>
    <n v="0.47118818759918213"/>
    <n v="0"/>
    <d v="2019-11-01T10:56:00"/>
    <n v="1"/>
    <n v="-15"/>
    <n v="0"/>
    <n v="0"/>
    <n v="0"/>
    <n v="0"/>
    <n v="0"/>
  </r>
  <r>
    <x v="134"/>
    <n v="930"/>
    <n v="0.54703551530838013"/>
    <n v="0.45296451449394226"/>
    <n v="0.29999999999995453"/>
    <d v="2019-11-01T10:57:00"/>
    <n v="1"/>
    <n v="-13"/>
    <n v="2"/>
    <n v="2"/>
    <n v="-3.8999999999994088"/>
    <n v="-389999.99999994086"/>
    <n v="-429999.99999994086"/>
  </r>
  <r>
    <x v="135"/>
    <n v="930.3"/>
    <n v="0.51082700490951538"/>
    <n v="0.48917296528816223"/>
    <n v="0.10000000000002274"/>
    <d v="2019-11-01T10:58:00"/>
    <n v="1"/>
    <n v="-11"/>
    <n v="2"/>
    <n v="2"/>
    <n v="-1.1000000000002501"/>
    <n v="-110000.00000002501"/>
    <n v="-150000.00000002503"/>
  </r>
  <r>
    <x v="136"/>
    <n v="930.4"/>
    <n v="0.50275450944900513"/>
    <n v="0.49724549055099487"/>
    <n v="-0.39999999999997726"/>
    <d v="2019-11-01T10:59:00"/>
    <n v="1"/>
    <n v="-9"/>
    <n v="2"/>
    <n v="2"/>
    <n v="3.5999999999997954"/>
    <n v="359999.99999997951"/>
    <n v="319999.99999997951"/>
  </r>
  <r>
    <x v="137"/>
    <n v="930"/>
    <n v="0.56515204906463623"/>
    <n v="0.43484792113304138"/>
    <n v="0.10000000000002274"/>
    <d v="2019-11-01T11:00:00"/>
    <n v="1"/>
    <n v="-7"/>
    <n v="2"/>
    <n v="2"/>
    <n v="-0.70000000000015916"/>
    <n v="-70000.00000001592"/>
    <n v="-110000.00000001592"/>
  </r>
  <r>
    <x v="138"/>
    <n v="930.1"/>
    <n v="0.54379576444625854"/>
    <n v="0.45620417594909668"/>
    <n v="-0.20000000000004547"/>
    <d v="2019-11-01T11:01:00"/>
    <n v="1"/>
    <n v="-5"/>
    <n v="2"/>
    <n v="2"/>
    <n v="1.0000000000002274"/>
    <n v="100000.00000002273"/>
    <n v="60000.00000002273"/>
  </r>
  <r>
    <x v="139"/>
    <n v="929.9"/>
    <n v="0.60130637884140015"/>
    <n v="0.39869353175163269"/>
    <n v="0.10000000000002274"/>
    <d v="2019-11-01T11:02:00"/>
    <n v="1"/>
    <n v="-3"/>
    <n v="2"/>
    <n v="2"/>
    <n v="-0.30000000000006821"/>
    <n v="-30000.000000006821"/>
    <n v="-70000.000000006825"/>
  </r>
  <r>
    <x v="140"/>
    <n v="930"/>
    <n v="0.55436396598815918"/>
    <n v="0.44563600420951843"/>
    <n v="-0.10000000000002274"/>
    <d v="2019-11-01T11:03:00"/>
    <n v="1"/>
    <n v="-1"/>
    <n v="2"/>
    <n v="2"/>
    <n v="0.10000000000002274"/>
    <n v="10000.000000002274"/>
    <n v="-29999.999999997726"/>
  </r>
  <r>
    <x v="141"/>
    <n v="929.9"/>
    <n v="0.593222975730896"/>
    <n v="0.40677708387374878"/>
    <n v="-0.10000000000002274"/>
    <d v="2019-11-01T11:04:00"/>
    <n v="1"/>
    <n v="1"/>
    <n v="2"/>
    <n v="2"/>
    <n v="-0.10000000000002274"/>
    <n v="-10000.000000002274"/>
    <n v="-50000.00000000227"/>
  </r>
  <r>
    <x v="142"/>
    <n v="929.8"/>
    <n v="0.59744554758071899"/>
    <n v="0.40255445241928101"/>
    <n v="0.20000000000004547"/>
    <d v="2019-11-01T11:05:00"/>
    <n v="1"/>
    <n v="3"/>
    <n v="2"/>
    <n v="2"/>
    <n v="0.60000000000013642"/>
    <n v="60000.000000013642"/>
    <n v="20000.000000013642"/>
  </r>
  <r>
    <x v="143"/>
    <n v="930"/>
    <n v="0.53882324695587158"/>
    <n v="0.46117672324180603"/>
    <n v="-0.20000000000004547"/>
    <d v="2019-11-01T11:06:00"/>
    <n v="1"/>
    <n v="5"/>
    <n v="2"/>
    <n v="2"/>
    <n v="-1.0000000000002274"/>
    <n v="-100000.00000002273"/>
    <n v="-140000.00000002273"/>
  </r>
  <r>
    <x v="144"/>
    <n v="929.8"/>
    <n v="0.57741844654083252"/>
    <n v="0.42258161306381226"/>
    <n v="0.20000000000004547"/>
    <d v="2019-11-01T11:07:00"/>
    <n v="1"/>
    <n v="7"/>
    <n v="2"/>
    <n v="2"/>
    <n v="1.4000000000003183"/>
    <n v="140000.00000003184"/>
    <n v="100000.00000003184"/>
  </r>
  <r>
    <x v="145"/>
    <n v="930"/>
    <n v="0.54065525531768799"/>
    <n v="0.45934474468231201"/>
    <n v="0.20000000000004547"/>
    <d v="2019-11-01T11:08:00"/>
    <n v="1"/>
    <n v="9"/>
    <n v="2"/>
    <n v="2"/>
    <n v="1.8000000000004093"/>
    <n v="180000.00000004092"/>
    <n v="140000.00000004092"/>
  </r>
  <r>
    <x v="146"/>
    <n v="930.2"/>
    <n v="0.52069449424743652"/>
    <n v="0.47930550575256348"/>
    <n v="-0.10000000000002274"/>
    <d v="2019-11-01T11:09:00"/>
    <n v="1"/>
    <n v="11"/>
    <n v="2"/>
    <n v="2"/>
    <n v="-1.1000000000002501"/>
    <n v="-110000.00000002501"/>
    <n v="-150000.00000002503"/>
  </r>
  <r>
    <x v="147"/>
    <n v="930.1"/>
    <n v="0.53729653358459473"/>
    <n v="0.4627034068107605"/>
    <n v="0.19999999999993179"/>
    <d v="2019-11-01T11:10:00"/>
    <n v="1"/>
    <n v="12"/>
    <n v="1"/>
    <n v="1"/>
    <n v="2.3999999999991815"/>
    <n v="239999.99999991816"/>
    <n v="219999.99999991816"/>
  </r>
  <r>
    <x v="148"/>
    <n v="930.3"/>
    <n v="0.50164294242858887"/>
    <n v="0.49835708737373352"/>
    <n v="0.10000000000002274"/>
    <d v="2019-11-01T11:11:00"/>
    <n v="1"/>
    <n v="14"/>
    <n v="2"/>
    <n v="2"/>
    <n v="1.4000000000003183"/>
    <n v="140000.00000003184"/>
    <n v="100000.00000003184"/>
  </r>
  <r>
    <x v="149"/>
    <n v="930.4"/>
    <n v="0.50948566198348999"/>
    <n v="0.49051430821418762"/>
    <n v="1.2000000000000455"/>
    <d v="2019-11-01T12:41:00"/>
    <n v="1"/>
    <n v="1"/>
    <n v="-13"/>
    <n v="13"/>
    <n v="1.2000000000000455"/>
    <n v="120000.00000000454"/>
    <n v="-139999.99999999546"/>
  </r>
  <r>
    <x v="150"/>
    <n v="931.6"/>
    <n v="0.42711135745048523"/>
    <n v="0.57288867235183716"/>
    <n v="-0.30000000000006821"/>
    <d v="2019-11-01T12:42:00"/>
    <n v="-1"/>
    <n v="0"/>
    <n v="-1"/>
    <n v="1"/>
    <n v="0"/>
    <n v="0"/>
    <n v="-20000"/>
  </r>
  <r>
    <x v="151"/>
    <n v="931.3"/>
    <n v="0.50899362564086914"/>
    <n v="0.49100637435913086"/>
    <n v="-9.9999999999909051E-2"/>
    <d v="2019-11-01T12:43:00"/>
    <n v="1"/>
    <n v="1"/>
    <n v="1"/>
    <n v="1"/>
    <n v="-9.9999999999909051E-2"/>
    <n v="-9999.9999999909051"/>
    <n v="-29999.999999990905"/>
  </r>
  <r>
    <x v="152"/>
    <n v="931.2"/>
    <n v="0.4962800145149231"/>
    <n v="0.50371992588043213"/>
    <n v="0.29999999999995453"/>
    <d v="2019-11-01T12:44:00"/>
    <n v="-1"/>
    <n v="0"/>
    <n v="-1"/>
    <n v="1"/>
    <n v="0"/>
    <n v="0"/>
    <n v="-20000"/>
  </r>
  <r>
    <x v="153"/>
    <n v="931.5"/>
    <n v="0.55482876300811768"/>
    <n v="0.44517123699188232"/>
    <n v="0"/>
    <d v="2019-11-01T12:45:00"/>
    <n v="1"/>
    <n v="1"/>
    <n v="1"/>
    <n v="1"/>
    <n v="0"/>
    <n v="0"/>
    <n v="-20000"/>
  </r>
  <r>
    <x v="154"/>
    <n v="931.5"/>
    <n v="0.5350911021232605"/>
    <n v="0.46490895748138428"/>
    <n v="0.20000000000004547"/>
    <d v="2019-11-01T12:46:00"/>
    <n v="1"/>
    <n v="2"/>
    <n v="1"/>
    <n v="1"/>
    <n v="0.40000000000009095"/>
    <n v="40000.000000009095"/>
    <n v="20000.000000009095"/>
  </r>
  <r>
    <x v="155"/>
    <n v="931.7"/>
    <n v="0.55598926544189453"/>
    <n v="0.44401067495346069"/>
    <n v="0.59999999999990905"/>
    <d v="2019-11-01T12:47:00"/>
    <n v="1"/>
    <n v="3"/>
    <n v="1"/>
    <n v="1"/>
    <n v="1.7999999999997272"/>
    <n v="179999.9999999727"/>
    <n v="159999.9999999727"/>
  </r>
  <r>
    <x v="156"/>
    <n v="932.3"/>
    <n v="0.57247281074523926"/>
    <n v="0.42752712965011597"/>
    <n v="0"/>
    <d v="2019-11-01T12:48:00"/>
    <n v="1"/>
    <n v="4"/>
    <n v="1"/>
    <n v="1"/>
    <n v="0"/>
    <n v="0"/>
    <n v="-20000"/>
  </r>
  <r>
    <x v="157"/>
    <n v="932.3"/>
    <n v="0.57207047939300537"/>
    <n v="0.4279295802116394"/>
    <n v="-0.19999999999993179"/>
    <d v="2019-11-01T12:49:00"/>
    <n v="1"/>
    <n v="5"/>
    <n v="1"/>
    <n v="1"/>
    <n v="-0.99999999999965894"/>
    <n v="-99999.99999996589"/>
    <n v="-119999.99999996589"/>
  </r>
  <r>
    <x v="158"/>
    <n v="932.1"/>
    <n v="0.54214519262313843"/>
    <n v="0.45785477757453918"/>
    <n v="0"/>
    <d v="2019-11-01T12:50:00"/>
    <n v="1"/>
    <n v="6"/>
    <n v="1"/>
    <n v="1"/>
    <n v="0"/>
    <n v="0"/>
    <n v="-20000"/>
  </r>
  <r>
    <x v="159"/>
    <n v="932.1"/>
    <n v="0.5577501654624939"/>
    <n v="0.4422498345375061"/>
    <n v="-0.39999999999997726"/>
    <d v="2019-11-01T12:51:00"/>
    <n v="1"/>
    <n v="7"/>
    <n v="1"/>
    <n v="1"/>
    <n v="-2.7999999999998408"/>
    <n v="-279999.99999998411"/>
    <n v="-299999.99999998411"/>
  </r>
  <r>
    <x v="160"/>
    <n v="931.7"/>
    <n v="0.54332894086837769"/>
    <n v="0.4566710889339447"/>
    <n v="0.19999999999993179"/>
    <d v="2019-11-01T12:52:00"/>
    <n v="1"/>
    <n v="8"/>
    <n v="1"/>
    <n v="1"/>
    <n v="1.5999999999994543"/>
    <n v="159999.99999994543"/>
    <n v="139999.99999994543"/>
  </r>
  <r>
    <x v="161"/>
    <n v="931.9"/>
    <n v="0.56201601028442383"/>
    <n v="0.43798398971557617"/>
    <n v="0.30000000000006821"/>
    <d v="2019-11-01T12:53:00"/>
    <n v="1"/>
    <n v="9"/>
    <n v="1"/>
    <n v="1"/>
    <n v="2.7000000000006139"/>
    <n v="270000.00000006141"/>
    <n v="250000.00000006141"/>
  </r>
  <r>
    <x v="162"/>
    <n v="932.2"/>
    <n v="0.56238090991973877"/>
    <n v="0.43761909008026123"/>
    <n v="-0.10000000000002274"/>
    <d v="2019-11-01T12:54:00"/>
    <n v="1"/>
    <n v="10"/>
    <n v="1"/>
    <n v="1"/>
    <n v="-1.0000000000002274"/>
    <n v="-100000.00000002273"/>
    <n v="-120000.00000002273"/>
  </r>
  <r>
    <x v="163"/>
    <n v="932.1"/>
    <n v="0.5659029483795166"/>
    <n v="0.43409702181816101"/>
    <n v="0.39999999999997726"/>
    <d v="2019-11-01T12:55:00"/>
    <n v="1"/>
    <n v="11"/>
    <n v="1"/>
    <n v="1"/>
    <n v="4.3999999999997499"/>
    <n v="439999.99999997497"/>
    <n v="419999.99999997497"/>
  </r>
  <r>
    <x v="164"/>
    <n v="932.5"/>
    <n v="0.57073265314102173"/>
    <n v="0.42926731705665588"/>
    <n v="0.39999999999997726"/>
    <d v="2019-11-01T12:56:00"/>
    <n v="1"/>
    <n v="12"/>
    <n v="1"/>
    <n v="1"/>
    <n v="4.7999999999997272"/>
    <n v="479999.9999999727"/>
    <n v="459999.9999999727"/>
  </r>
  <r>
    <x v="165"/>
    <n v="932.9"/>
    <n v="0.56955021619796753"/>
    <n v="0.43044984340667725"/>
    <n v="0.10000000000002274"/>
    <d v="2019-11-01T12:57:00"/>
    <n v="1"/>
    <n v="13"/>
    <n v="1"/>
    <n v="1"/>
    <n v="1.3000000000002956"/>
    <n v="130000.00000002955"/>
    <n v="110000.00000002955"/>
  </r>
  <r>
    <x v="166"/>
    <n v="933"/>
    <n v="0.58716034889221191"/>
    <n v="0.4128396213054657"/>
    <n v="-0.39999999999997726"/>
    <d v="2019-11-01T12:58:00"/>
    <n v="1"/>
    <n v="14"/>
    <n v="1"/>
    <n v="1"/>
    <n v="-5.5999999999996817"/>
    <n v="-559999.99999996822"/>
    <n v="-579999.99999996822"/>
  </r>
  <r>
    <x v="167"/>
    <n v="932.6"/>
    <n v="0.5793265700340271"/>
    <n v="0.42067345976829529"/>
    <n v="-0.30000000000006821"/>
    <d v="2019-11-01T12:59:00"/>
    <n v="1"/>
    <n v="15"/>
    <n v="1"/>
    <n v="1"/>
    <n v="-4.5000000000010232"/>
    <n v="-450000.00000010233"/>
    <n v="-470000.00000010233"/>
  </r>
  <r>
    <x v="168"/>
    <n v="932.3"/>
    <n v="0.54807466268539429"/>
    <n v="0.45192533731460571"/>
    <n v="-9.9999999999909051E-2"/>
    <d v="2019-11-01T13:00:00"/>
    <n v="1"/>
    <n v="16"/>
    <n v="1"/>
    <n v="1"/>
    <n v="-1.5999999999985448"/>
    <n v="-159999.99999985448"/>
    <n v="-179999.99999985448"/>
  </r>
  <r>
    <x v="169"/>
    <n v="932.2"/>
    <n v="0.52741485834121704"/>
    <n v="0.47258520126342773"/>
    <n v="0.19999999999993179"/>
    <d v="2019-11-01T13:01:00"/>
    <n v="1"/>
    <n v="16"/>
    <n v="0"/>
    <n v="0"/>
    <n v="3.1999999999989086"/>
    <n v="319999.99999989086"/>
    <n v="319999.99999989086"/>
  </r>
  <r>
    <x v="170"/>
    <n v="932.4"/>
    <n v="0.5503079891204834"/>
    <n v="0.44969198107719421"/>
    <n v="-0.29999999999995453"/>
    <d v="2019-11-01T13:02:00"/>
    <n v="1"/>
    <n v="18"/>
    <n v="2"/>
    <n v="2"/>
    <n v="-5.3999999999991815"/>
    <n v="-539999.99999991816"/>
    <n v="-579999.99999991816"/>
  </r>
  <r>
    <x v="171"/>
    <n v="932.1"/>
    <n v="0.54316675662994385"/>
    <n v="0.45683321356773376"/>
    <n v="-0.10000000000002274"/>
    <d v="2019-11-01T13:03:00"/>
    <n v="1"/>
    <n v="18"/>
    <n v="0"/>
    <n v="0"/>
    <n v="-1.8000000000004093"/>
    <n v="-180000.00000004092"/>
    <n v="-180000.00000004092"/>
  </r>
  <r>
    <x v="172"/>
    <n v="932"/>
    <n v="0.56810212135314941"/>
    <n v="0.43189793825149536"/>
    <n v="-0.10000000000002274"/>
    <d v="2019-11-01T13:04:00"/>
    <n v="1"/>
    <n v="20"/>
    <n v="2"/>
    <n v="2"/>
    <n v="-2.0000000000004547"/>
    <n v="-200000.00000004546"/>
    <n v="-240000.00000004546"/>
  </r>
  <r>
    <x v="173"/>
    <n v="931.9"/>
    <n v="0.55800503492355347"/>
    <n v="0.44199496507644653"/>
    <n v="0.20000000000004547"/>
    <d v="2019-11-01T13:05:00"/>
    <n v="1"/>
    <n v="20"/>
    <n v="0"/>
    <n v="0"/>
    <n v="4.0000000000009095"/>
    <n v="400000.00000009092"/>
    <n v="400000.00000009092"/>
  </r>
  <r>
    <x v="174"/>
    <n v="932.1"/>
    <n v="0.5655893087387085"/>
    <n v="0.43441072106361389"/>
    <n v="-0.10000000000002274"/>
    <d v="2019-11-01T13:06:00"/>
    <n v="1"/>
    <n v="20"/>
    <n v="0"/>
    <n v="0"/>
    <n v="-2.0000000000004547"/>
    <n v="-200000.00000004546"/>
    <n v="-200000.00000004546"/>
  </r>
  <r>
    <x v="175"/>
    <n v="932"/>
    <n v="0.5802924633026123"/>
    <n v="0.4197075366973877"/>
    <n v="0"/>
    <d v="2019-11-01T13:07:00"/>
    <n v="1"/>
    <n v="20"/>
    <n v="0"/>
    <n v="0"/>
    <n v="0"/>
    <n v="0"/>
    <n v="0"/>
  </r>
  <r>
    <x v="176"/>
    <n v="932"/>
    <n v="0.56064188480377197"/>
    <n v="0.43935808539390564"/>
    <n v="-0.39999999999997726"/>
    <d v="2019-11-01T13:08:00"/>
    <n v="1"/>
    <n v="20"/>
    <n v="0"/>
    <n v="0"/>
    <n v="-7.9999999999995453"/>
    <n v="-799999.99999995448"/>
    <n v="-799999.99999995448"/>
  </r>
  <r>
    <x v="177"/>
    <n v="931.6"/>
    <n v="0.5851472020149231"/>
    <n v="0.41485282778739929"/>
    <n v="0.10000000000002274"/>
    <d v="2019-11-01T13:09:00"/>
    <n v="1"/>
    <n v="20"/>
    <n v="0"/>
    <n v="0"/>
    <n v="2.0000000000004547"/>
    <n v="200000.00000004546"/>
    <n v="200000.00000004546"/>
  </r>
  <r>
    <x v="178"/>
    <n v="931.7"/>
    <n v="0.55793511867523193"/>
    <n v="0.44206488132476807"/>
    <n v="-0.10000000000002274"/>
    <d v="2019-11-01T13:10:00"/>
    <n v="1"/>
    <n v="20"/>
    <n v="0"/>
    <n v="0"/>
    <n v="-2.0000000000004547"/>
    <n v="-200000.00000004546"/>
    <n v="-200000.00000004546"/>
  </r>
  <r>
    <x v="179"/>
    <n v="931.6"/>
    <n v="0.57154768705368042"/>
    <n v="0.42845234274864197"/>
    <n v="-0.10000000000002274"/>
    <d v="2019-11-01T13:11:00"/>
    <n v="1"/>
    <n v="20"/>
    <n v="0"/>
    <n v="0"/>
    <n v="-2.0000000000004547"/>
    <n v="-200000.00000004546"/>
    <n v="-200000.00000004546"/>
  </r>
  <r>
    <x v="180"/>
    <n v="931.5"/>
    <n v="0.60868656635284424"/>
    <n v="0.39131340384483337"/>
    <n v="0.5"/>
    <d v="2019-11-01T13:12:00"/>
    <n v="1"/>
    <n v="20"/>
    <n v="0"/>
    <n v="0"/>
    <n v="10"/>
    <n v="1000000"/>
    <n v="1000000"/>
  </r>
  <r>
    <x v="181"/>
    <n v="932"/>
    <n v="0.53874671459197998"/>
    <n v="0.46125328540802002"/>
    <n v="0"/>
    <d v="2019-11-01T13:13:00"/>
    <n v="1"/>
    <n v="20"/>
    <n v="0"/>
    <n v="0"/>
    <n v="0"/>
    <n v="0"/>
    <n v="0"/>
  </r>
  <r>
    <x v="182"/>
    <n v="932"/>
    <n v="0.52285283803939819"/>
    <n v="0.47714719176292419"/>
    <n v="0.20000000000004547"/>
    <d v="2019-11-01T13:14:00"/>
    <n v="1"/>
    <n v="20"/>
    <n v="0"/>
    <n v="0"/>
    <n v="4.0000000000009095"/>
    <n v="400000.00000009092"/>
    <n v="400000.00000009092"/>
  </r>
  <r>
    <x v="183"/>
    <n v="932.2"/>
    <n v="0.54095512628555298"/>
    <n v="0.45904490351676941"/>
    <n v="-0.20000000000004547"/>
    <d v="2019-11-01T13:15:00"/>
    <n v="1"/>
    <n v="20"/>
    <n v="0"/>
    <n v="0"/>
    <n v="-4.0000000000009095"/>
    <n v="-400000.00000009092"/>
    <n v="-400000.00000009092"/>
  </r>
  <r>
    <x v="184"/>
    <n v="932"/>
    <n v="0.56425422430038452"/>
    <n v="0.43574580550193787"/>
    <n v="-0.29999999999995453"/>
    <d v="2019-11-01T13:16:00"/>
    <n v="1"/>
    <n v="20"/>
    <n v="0"/>
    <n v="0"/>
    <n v="-5.9999999999990905"/>
    <n v="-599999.99999990908"/>
    <n v="-599999.99999990908"/>
  </r>
  <r>
    <x v="185"/>
    <n v="931.7"/>
    <n v="0.57513660192489624"/>
    <n v="0.42486342787742615"/>
    <n v="0.19999999999993179"/>
    <d v="2019-11-01T13:17:00"/>
    <n v="1"/>
    <n v="20"/>
    <n v="0"/>
    <n v="0"/>
    <n v="3.9999999999986358"/>
    <n v="399999.99999986356"/>
    <n v="399999.99999986356"/>
  </r>
  <r>
    <x v="186"/>
    <n v="931.9"/>
    <n v="0.54615813493728638"/>
    <n v="0.45384186506271362"/>
    <n v="0.10000000000002274"/>
    <d v="2019-11-01T13:18:00"/>
    <n v="1"/>
    <n v="20"/>
    <n v="0"/>
    <n v="0"/>
    <n v="2.0000000000004547"/>
    <n v="200000.00000004546"/>
    <n v="200000.00000004546"/>
  </r>
  <r>
    <x v="187"/>
    <n v="932"/>
    <n v="0.53020894527435303"/>
    <n v="0.46979105472564697"/>
    <n v="-0.10000000000002274"/>
    <d v="2019-11-01T13:19:00"/>
    <n v="1"/>
    <n v="20"/>
    <n v="0"/>
    <n v="0"/>
    <n v="-2.0000000000004547"/>
    <n v="-200000.00000004546"/>
    <n v="-200000.00000004546"/>
  </r>
  <r>
    <x v="188"/>
    <n v="931.9"/>
    <n v="0.53167605400085449"/>
    <n v="0.46832400560379028"/>
    <n v="0.20000000000004547"/>
    <d v="2019-11-01T13:20:00"/>
    <n v="1"/>
    <n v="20"/>
    <n v="0"/>
    <n v="0"/>
    <n v="4.0000000000009095"/>
    <n v="400000.00000009092"/>
    <n v="400000.00000009092"/>
  </r>
  <r>
    <x v="189"/>
    <n v="932.1"/>
    <n v="0.51261460781097412"/>
    <n v="0.48738545179367065"/>
    <n v="0.39999999999997726"/>
    <d v="2019-11-01T13:21:00"/>
    <n v="1"/>
    <n v="20"/>
    <n v="0"/>
    <n v="0"/>
    <n v="7.9999999999995453"/>
    <n v="799999.99999995448"/>
    <n v="799999.99999995448"/>
  </r>
  <r>
    <x v="190"/>
    <n v="932.5"/>
    <n v="0.44693732261657715"/>
    <n v="0.55306273698806763"/>
    <n v="0.20000000000004547"/>
    <d v="2019-11-01T13:22:00"/>
    <n v="-1"/>
    <n v="18"/>
    <n v="-2"/>
    <n v="2"/>
    <n v="3.6000000000008185"/>
    <n v="360000.00000008184"/>
    <n v="320000.00000008184"/>
  </r>
  <r>
    <x v="191"/>
    <n v="932.7"/>
    <n v="0.46103981137275696"/>
    <n v="0.53896015882492065"/>
    <n v="-0.30000000000006821"/>
    <d v="2019-11-01T13:23:00"/>
    <n v="-1"/>
    <n v="16"/>
    <n v="-2"/>
    <n v="2"/>
    <n v="-4.8000000000010914"/>
    <n v="-480000.00000010914"/>
    <n v="-520000.00000010914"/>
  </r>
  <r>
    <x v="192"/>
    <n v="932.4"/>
    <n v="0.50188052654266357"/>
    <n v="0.49811947345733643"/>
    <n v="-0.19999999999993179"/>
    <d v="2019-11-01T13:24:00"/>
    <n v="1"/>
    <n v="16"/>
    <n v="0"/>
    <n v="0"/>
    <n v="-3.1999999999989086"/>
    <n v="-319999.99999989086"/>
    <n v="-319999.99999989086"/>
  </r>
  <r>
    <x v="193"/>
    <n v="932.2"/>
    <n v="0.51190251111984253"/>
    <n v="0.4880974292755127"/>
    <n v="9.9999999999909051E-2"/>
    <d v="2019-11-01T13:25:00"/>
    <n v="1"/>
    <n v="16"/>
    <n v="0"/>
    <n v="0"/>
    <n v="1.5999999999985448"/>
    <n v="159999.99999985448"/>
    <n v="159999.99999985448"/>
  </r>
  <r>
    <x v="194"/>
    <n v="932.3"/>
    <n v="0.51467025279998779"/>
    <n v="0.48532974720001221"/>
    <n v="0"/>
    <d v="2019-11-01T13:26:00"/>
    <n v="1"/>
    <n v="16"/>
    <n v="0"/>
    <n v="0"/>
    <n v="0"/>
    <n v="0"/>
    <n v="0"/>
  </r>
  <r>
    <x v="195"/>
    <n v="932.3"/>
    <n v="0.45404049754142761"/>
    <n v="0.54595953226089478"/>
    <n v="-9.9999999999909051E-2"/>
    <d v="2019-11-01T13:27:00"/>
    <n v="-1"/>
    <n v="14"/>
    <n v="-2"/>
    <n v="2"/>
    <n v="-1.3999999999987267"/>
    <n v="-139999.99999987267"/>
    <n v="-179999.99999987267"/>
  </r>
  <r>
    <x v="196"/>
    <n v="932.2"/>
    <n v="0.49350741505622864"/>
    <n v="0.50649261474609375"/>
    <n v="-0.30000000000006821"/>
    <d v="2019-11-01T13:28:00"/>
    <n v="-1"/>
    <n v="12"/>
    <n v="-2"/>
    <n v="2"/>
    <n v="-3.6000000000008185"/>
    <n v="-360000.00000008184"/>
    <n v="-400000.00000008184"/>
  </r>
  <r>
    <x v="197"/>
    <n v="931.9"/>
    <n v="0.54192763566970825"/>
    <n v="0.45807242393493652"/>
    <n v="-0.10000000000002274"/>
    <d v="2019-11-01T13:29:00"/>
    <n v="1"/>
    <n v="12"/>
    <n v="0"/>
    <n v="0"/>
    <n v="-1.2000000000002728"/>
    <n v="-120000.00000002728"/>
    <n v="-120000.00000002728"/>
  </r>
  <r>
    <x v="198"/>
    <n v="931.8"/>
    <n v="0.53842252492904663"/>
    <n v="0.46157753467559814"/>
    <n v="0.20000000000004547"/>
    <d v="2019-11-01T13:30:00"/>
    <n v="1"/>
    <n v="12"/>
    <n v="0"/>
    <n v="0"/>
    <n v="2.4000000000005457"/>
    <n v="240000.00000005457"/>
    <n v="240000.00000005457"/>
  </r>
  <r>
    <x v="199"/>
    <n v="932"/>
    <n v="0.52606022357940674"/>
    <n v="0.47393983602523804"/>
    <n v="0.20000000000004547"/>
    <d v="2019-11-01T13:31:00"/>
    <n v="1"/>
    <n v="12"/>
    <n v="0"/>
    <n v="0"/>
    <n v="2.4000000000005457"/>
    <n v="240000.00000005457"/>
    <n v="240000.00000005457"/>
  </r>
  <r>
    <x v="200"/>
    <n v="932.2"/>
    <n v="0.52658623456954956"/>
    <n v="0.47341379523277283"/>
    <n v="0.19999999999993179"/>
    <d v="2019-11-01T13:32:00"/>
    <n v="1"/>
    <n v="12"/>
    <n v="0"/>
    <n v="0"/>
    <n v="2.3999999999991815"/>
    <n v="239999.99999991816"/>
    <n v="239999.99999991816"/>
  </r>
  <r>
    <x v="201"/>
    <n v="932.4"/>
    <n v="0.51573765277862549"/>
    <n v="0.48426228761672974"/>
    <n v="-0.10000000000002274"/>
    <d v="2019-11-01T13:33:00"/>
    <n v="1"/>
    <n v="12"/>
    <n v="0"/>
    <n v="0"/>
    <n v="-1.2000000000002728"/>
    <n v="-120000.00000002728"/>
    <n v="-120000.00000002728"/>
  </r>
  <r>
    <x v="202"/>
    <n v="932.3"/>
    <n v="0.5011100172996521"/>
    <n v="0.49888995289802551"/>
    <n v="-9.9999999999909051E-2"/>
    <d v="2019-11-01T13:34:00"/>
    <n v="1"/>
    <n v="12"/>
    <n v="0"/>
    <n v="0"/>
    <n v="-1.1999999999989086"/>
    <n v="-119999.99999989086"/>
    <n v="-119999.99999989086"/>
  </r>
  <r>
    <x v="203"/>
    <n v="932.2"/>
    <n v="0.51563459634780884"/>
    <n v="0.48436534404754639"/>
    <n v="-0.10000000000002274"/>
    <d v="2019-11-01T13:35:00"/>
    <n v="1"/>
    <n v="12"/>
    <n v="0"/>
    <n v="0"/>
    <n v="-1.2000000000002728"/>
    <n v="-120000.00000002728"/>
    <n v="-120000.00000002728"/>
  </r>
  <r>
    <x v="204"/>
    <n v="932.1"/>
    <n v="0.5340120792388916"/>
    <n v="0.46598795056343079"/>
    <n v="-0.10000000000002274"/>
    <d v="2019-11-01T13:36:00"/>
    <n v="1"/>
    <n v="12"/>
    <n v="0"/>
    <n v="0"/>
    <n v="-1.2000000000002728"/>
    <n v="-120000.00000002728"/>
    <n v="-120000.00000002728"/>
  </r>
  <r>
    <x v="205"/>
    <n v="932"/>
    <n v="0.54801630973815918"/>
    <n v="0.4519837498664856"/>
    <n v="0"/>
    <d v="2019-11-01T13:37:00"/>
    <n v="1"/>
    <n v="12"/>
    <n v="0"/>
    <n v="0"/>
    <n v="0"/>
    <n v="0"/>
    <n v="0"/>
  </r>
  <r>
    <x v="206"/>
    <n v="932"/>
    <n v="0.50030273199081421"/>
    <n v="0.4996972382068634"/>
    <n v="0.10000000000002274"/>
    <d v="2019-11-01T13:38:00"/>
    <n v="1"/>
    <n v="12"/>
    <n v="0"/>
    <n v="0"/>
    <n v="1.2000000000002728"/>
    <n v="120000.00000002728"/>
    <n v="120000.00000002728"/>
  </r>
  <r>
    <x v="207"/>
    <n v="932.1"/>
    <n v="0.51776784658432007"/>
    <n v="0.48223215341567993"/>
    <n v="0"/>
    <d v="2019-11-01T13:39:00"/>
    <n v="1"/>
    <n v="12"/>
    <n v="0"/>
    <n v="0"/>
    <n v="0"/>
    <n v="0"/>
    <n v="0"/>
  </r>
  <r>
    <x v="208"/>
    <n v="932.1"/>
    <n v="0.48643392324447632"/>
    <n v="0.51356607675552368"/>
    <n v="1.5"/>
    <d v="2019-11-01T13:40:00"/>
    <n v="-1"/>
    <n v="10"/>
    <n v="-2"/>
    <n v="2"/>
    <n v="15"/>
    <n v="1500000"/>
    <n v="1460000"/>
  </r>
  <r>
    <x v="209"/>
    <n v="933.6"/>
    <n v="0.38471665978431702"/>
    <n v="0.6152833104133606"/>
    <n v="0.10000000000002274"/>
    <d v="2019-11-01T13:41:00"/>
    <n v="-1"/>
    <n v="8"/>
    <n v="-2"/>
    <n v="2"/>
    <n v="0.8000000000001819"/>
    <n v="80000.00000001819"/>
    <n v="40000.00000001819"/>
  </r>
  <r>
    <x v="210"/>
    <n v="933.7"/>
    <n v="0.48235037922859192"/>
    <n v="0.51764965057373047"/>
    <n v="-0.40000000000009095"/>
    <d v="2019-11-01T13:42:00"/>
    <n v="-1"/>
    <n v="8"/>
    <n v="0"/>
    <n v="0"/>
    <n v="-3.2000000000007276"/>
    <n v="-320000.00000007276"/>
    <n v="-320000.00000007276"/>
  </r>
  <r>
    <x v="211"/>
    <n v="933.3"/>
    <n v="0.50963521003723145"/>
    <n v="0.49036478996276855"/>
    <n v="-9.9999999999909051E-2"/>
    <d v="2019-11-01T13:43:00"/>
    <n v="1"/>
    <n v="10"/>
    <n v="2"/>
    <n v="2"/>
    <n v="-0.99999999999909051"/>
    <n v="-99999.999999909051"/>
    <n v="-139999.99999990905"/>
  </r>
  <r>
    <x v="212"/>
    <n v="933.2"/>
    <n v="0.50594502687454224"/>
    <n v="0.49405494332313538"/>
    <n v="0"/>
    <d v="2019-11-01T13:44:00"/>
    <n v="1"/>
    <n v="10"/>
    <n v="0"/>
    <n v="0"/>
    <n v="0"/>
    <n v="0"/>
    <n v="0"/>
  </r>
  <r>
    <x v="213"/>
    <n v="933.2"/>
    <n v="0.48004642128944397"/>
    <n v="0.51995354890823364"/>
    <n v="9.9999999999909051E-2"/>
    <d v="2019-11-01T13:45:00"/>
    <n v="-1"/>
    <n v="8"/>
    <n v="-2"/>
    <n v="2"/>
    <n v="0.7999999999992724"/>
    <n v="79999.99999992724"/>
    <n v="39999.99999992724"/>
  </r>
  <r>
    <x v="214"/>
    <n v="933.3"/>
    <n v="0.51149243116378784"/>
    <n v="0.48850753903388977"/>
    <n v="-0.29999999999995453"/>
    <d v="2019-11-01T13:46:00"/>
    <n v="1"/>
    <n v="8"/>
    <n v="0"/>
    <n v="0"/>
    <n v="-2.3999999999996362"/>
    <n v="-239999.99999996362"/>
    <n v="-239999.99999996362"/>
  </r>
  <r>
    <x v="215"/>
    <n v="933"/>
    <n v="0.48223140835762024"/>
    <n v="0.51776856184005737"/>
    <n v="0.89999999999997726"/>
    <d v="2019-11-01T13:47:00"/>
    <n v="-1"/>
    <n v="8"/>
    <n v="0"/>
    <n v="0"/>
    <n v="7.1999999999998181"/>
    <n v="719999.99999998184"/>
    <n v="719999.99999998184"/>
  </r>
  <r>
    <x v="216"/>
    <n v="933.9"/>
    <n v="0.49561449885368347"/>
    <n v="0.50438553094863892"/>
    <n v="0.39999999999997726"/>
    <d v="2019-11-01T13:49:00"/>
    <n v="-1"/>
    <n v="7"/>
    <n v="-1"/>
    <n v="1"/>
    <n v="2.7999999999998408"/>
    <n v="279999.99999998411"/>
    <n v="259999.99999998411"/>
  </r>
  <r>
    <x v="217"/>
    <n v="934.3"/>
    <n v="0.51114892959594727"/>
    <n v="0.48885110020637512"/>
    <n v="-0.5"/>
    <d v="2019-11-01T13:50:00"/>
    <n v="1"/>
    <n v="7"/>
    <n v="0"/>
    <n v="0"/>
    <n v="-3.5"/>
    <n v="-350000"/>
    <n v="-350000"/>
  </r>
  <r>
    <x v="218"/>
    <n v="933.8"/>
    <n v="0.54768145084381104"/>
    <n v="0.45231848955154419"/>
    <n v="0.10000000000002274"/>
    <d v="2019-11-01T13:51:00"/>
    <n v="1"/>
    <n v="7"/>
    <n v="0"/>
    <n v="0"/>
    <n v="0.70000000000015916"/>
    <n v="70000.00000001592"/>
    <n v="70000.00000001592"/>
  </r>
  <r>
    <x v="219"/>
    <n v="933.9"/>
    <n v="0.53355032205581665"/>
    <n v="0.46644964814186096"/>
    <n v="0"/>
    <d v="2019-11-01T13:52:00"/>
    <n v="1"/>
    <n v="7"/>
    <n v="0"/>
    <n v="0"/>
    <n v="0"/>
    <n v="0"/>
    <n v="0"/>
  </r>
  <r>
    <x v="220"/>
    <n v="933.9"/>
    <n v="0.5037987232208252"/>
    <n v="0.49620130658149719"/>
    <n v="-0.19999999999993179"/>
    <d v="2019-11-01T13:53:00"/>
    <n v="1"/>
    <n v="7"/>
    <n v="0"/>
    <n v="0"/>
    <n v="-1.3999999999995225"/>
    <n v="-139999.99999995224"/>
    <n v="-139999.99999995224"/>
  </r>
  <r>
    <x v="221"/>
    <n v="933.7"/>
    <n v="0.49776831269264221"/>
    <n v="0.5022316575050354"/>
    <n v="9.9999999999909051E-2"/>
    <d v="2019-11-01T13:54:00"/>
    <n v="-1"/>
    <n v="5"/>
    <n v="-2"/>
    <n v="2"/>
    <n v="0.49999999999954525"/>
    <n v="49999.999999954525"/>
    <n v="9999.9999999545253"/>
  </r>
  <r>
    <x v="222"/>
    <n v="933.8"/>
    <n v="0.52801531553268433"/>
    <n v="0.47198465466499329"/>
    <n v="0.70000000000004547"/>
    <d v="2019-11-01T13:55:00"/>
    <n v="1"/>
    <n v="5"/>
    <n v="0"/>
    <n v="0"/>
    <n v="3.5000000000002274"/>
    <n v="350000.00000002276"/>
    <n v="350000.00000002276"/>
  </r>
  <r>
    <x v="223"/>
    <n v="934.5"/>
    <n v="0.51890993118286133"/>
    <n v="0.48109009861946106"/>
    <n v="0.29999999999995453"/>
    <d v="2019-11-01T13:56:00"/>
    <n v="1"/>
    <n v="5"/>
    <n v="0"/>
    <n v="0"/>
    <n v="1.4999999999997726"/>
    <n v="149999.99999997727"/>
    <n v="149999.99999997727"/>
  </r>
  <r>
    <x v="224"/>
    <n v="934.8"/>
    <n v="0.52385604381561279"/>
    <n v="0.47614404559135437"/>
    <n v="-0.29999999999995453"/>
    <d v="2019-11-01T13:57:00"/>
    <n v="1"/>
    <n v="5"/>
    <n v="0"/>
    <n v="0"/>
    <n v="-1.4999999999997726"/>
    <n v="-149999.99999997727"/>
    <n v="-149999.99999997727"/>
  </r>
  <r>
    <x v="225"/>
    <n v="934.5"/>
    <n v="0.50787359476089478"/>
    <n v="0.49212640523910522"/>
    <n v="0.10000000000002274"/>
    <d v="2019-11-01T13:58:00"/>
    <n v="1"/>
    <n v="5"/>
    <n v="0"/>
    <n v="0"/>
    <n v="0.50000000000011369"/>
    <n v="50000.000000011365"/>
    <n v="50000.000000011365"/>
  </r>
  <r>
    <x v="226"/>
    <n v="934.6"/>
    <n v="0.53387802839279175"/>
    <n v="0.46612188220024109"/>
    <n v="-0.30000000000006821"/>
    <d v="2019-11-01T13:59:00"/>
    <n v="1"/>
    <n v="5"/>
    <n v="0"/>
    <n v="0"/>
    <n v="-1.5000000000003411"/>
    <n v="-150000.00000003411"/>
    <n v="-150000.00000003411"/>
  </r>
  <r>
    <x v="227"/>
    <n v="934.3"/>
    <n v="0.52921301126480103"/>
    <n v="0.47078707814216614"/>
    <n v="0.10000000000002274"/>
    <d v="2019-11-01T14:00:00"/>
    <n v="1"/>
    <n v="7"/>
    <n v="2"/>
    <n v="2"/>
    <n v="0.70000000000015916"/>
    <n v="70000.00000001592"/>
    <n v="30000.00000001592"/>
  </r>
  <r>
    <x v="228"/>
    <n v="934.4"/>
    <n v="2.0025858248118311E-5"/>
    <n v="0.99997997283935547"/>
    <n v="0.10000000000002274"/>
    <d v="2019-11-01T14:01:00"/>
    <n v="-1"/>
    <n v="7"/>
    <n v="0"/>
    <n v="0"/>
    <n v="0.70000000000015916"/>
    <n v="70000.00000001592"/>
    <n v="70000.00000001592"/>
  </r>
  <r>
    <x v="229"/>
    <n v="934.5"/>
    <n v="0.16598428785800934"/>
    <n v="0.83401566743850708"/>
    <n v="0"/>
    <d v="2019-11-01T14:03:00"/>
    <n v="-1"/>
    <n v="6"/>
    <n v="-1"/>
    <n v="1"/>
    <n v="0"/>
    <n v="0"/>
    <n v="-20000"/>
  </r>
  <r>
    <x v="230"/>
    <n v="934.5"/>
    <n v="0.53225964307785034"/>
    <n v="0.46774035692214966"/>
    <n v="-0.70000000000004547"/>
    <d v="2019-11-01T14:04:00"/>
    <n v="1"/>
    <n v="6"/>
    <n v="0"/>
    <n v="0"/>
    <n v="-4.2000000000002728"/>
    <n v="-420000.0000000273"/>
    <n v="-420000.0000000273"/>
  </r>
  <r>
    <x v="231"/>
    <n v="933.8"/>
    <n v="0.58794915676116943"/>
    <n v="0.41205090284347534"/>
    <n v="0.10000000000002274"/>
    <d v="2019-11-01T14:05:00"/>
    <n v="1"/>
    <n v="8"/>
    <n v="2"/>
    <n v="2"/>
    <n v="0.8000000000001819"/>
    <n v="80000.00000001819"/>
    <n v="40000.00000001819"/>
  </r>
  <r>
    <x v="232"/>
    <n v="933.9"/>
    <n v="0.56356638669967651"/>
    <n v="0.43643364310264587"/>
    <n v="-0.10000000000002274"/>
    <d v="2019-11-01T14:06:00"/>
    <n v="1"/>
    <n v="8"/>
    <n v="0"/>
    <n v="0"/>
    <n v="-0.8000000000001819"/>
    <n v="-80000.00000001819"/>
    <n v="-80000.00000001819"/>
  </r>
  <r>
    <x v="233"/>
    <n v="933.8"/>
    <n v="0.60558730363845825"/>
    <n v="0.39441269636154175"/>
    <n v="0.20000000000004547"/>
    <d v="2019-11-01T14:07:00"/>
    <n v="1"/>
    <n v="10"/>
    <n v="2"/>
    <n v="2"/>
    <n v="2.0000000000004547"/>
    <n v="200000.00000004546"/>
    <n v="160000.00000004546"/>
  </r>
  <r>
    <x v="234"/>
    <n v="934"/>
    <n v="0.57129102945327759"/>
    <n v="0.42870891094207764"/>
    <n v="-0.10000000000002274"/>
    <d v="2019-11-01T14:08:00"/>
    <n v="1"/>
    <n v="11"/>
    <n v="1"/>
    <n v="1"/>
    <n v="-1.1000000000002501"/>
    <n v="-110000.00000002501"/>
    <n v="-130000.00000002501"/>
  </r>
  <r>
    <x v="235"/>
    <n v="933.9"/>
    <n v="0.6348804235458374"/>
    <n v="0.36511951684951782"/>
    <n v="-0.10000000000002274"/>
    <d v="2019-11-01T14:09:00"/>
    <n v="1"/>
    <n v="13"/>
    <n v="2"/>
    <n v="2"/>
    <n v="-1.3000000000002956"/>
    <n v="-130000.00000002955"/>
    <n v="-170000.00000002957"/>
  </r>
  <r>
    <x v="236"/>
    <n v="933.8"/>
    <n v="0.63652300834655762"/>
    <n v="0.36347696185112"/>
    <n v="3.4000000000000909"/>
    <d v="2019-11-01T14:10:00"/>
    <n v="1"/>
    <n v="13"/>
    <n v="0"/>
    <n v="0"/>
    <n v="44.200000000001182"/>
    <n v="4420000.0000001183"/>
    <n v="4420000.0000001183"/>
  </r>
  <r>
    <x v="237"/>
    <n v="937.2"/>
    <n v="0.44938457012176514"/>
    <n v="0.55061537027359009"/>
    <n v="0"/>
    <d v="2019-11-04T08:42:00"/>
    <n v="-1"/>
    <n v="-1"/>
    <n v="-14"/>
    <n v="14"/>
    <n v="0"/>
    <n v="0"/>
    <n v="-280000"/>
  </r>
  <r>
    <x v="238"/>
    <n v="937.2"/>
    <n v="0.48462006449699402"/>
    <n v="0.51537990570068359"/>
    <n v="0.29999999999995453"/>
    <d v="2019-11-04T08:43:00"/>
    <n v="-1"/>
    <n v="-2"/>
    <n v="-1"/>
    <n v="1"/>
    <n v="-0.59999999999990905"/>
    <n v="-59999.999999990905"/>
    <n v="-79999.999999990905"/>
  </r>
  <r>
    <x v="239"/>
    <n v="937.5"/>
    <n v="0.44679185748100281"/>
    <n v="0.5532081127166748"/>
    <n v="0"/>
    <d v="2019-11-04T08:44:00"/>
    <n v="-1"/>
    <n v="-3"/>
    <n v="-1"/>
    <n v="1"/>
    <n v="0"/>
    <n v="0"/>
    <n v="-20000"/>
  </r>
  <r>
    <x v="240"/>
    <n v="937.5"/>
    <n v="0.44871518015861511"/>
    <n v="0.55128484964370728"/>
    <n v="0"/>
    <d v="2019-11-04T08:45:00"/>
    <n v="-1"/>
    <n v="-4"/>
    <n v="-1"/>
    <n v="1"/>
    <n v="0"/>
    <n v="0"/>
    <n v="-20000"/>
  </r>
  <r>
    <x v="241"/>
    <n v="937.5"/>
    <n v="0.40962326526641846"/>
    <n v="0.59037673473358154"/>
    <n v="-0.10000000000002274"/>
    <d v="2019-11-04T08:46:00"/>
    <n v="-1"/>
    <n v="-5"/>
    <n v="-1"/>
    <n v="1"/>
    <n v="0.50000000000011369"/>
    <n v="50000.000000011365"/>
    <n v="30000.000000011365"/>
  </r>
  <r>
    <x v="242"/>
    <n v="937.4"/>
    <n v="0.39834871888160706"/>
    <n v="0.60165131092071533"/>
    <n v="-0.10000000000002274"/>
    <d v="2019-11-04T08:47:00"/>
    <n v="-1"/>
    <n v="-6"/>
    <n v="-1"/>
    <n v="1"/>
    <n v="0.60000000000013642"/>
    <n v="60000.000000013642"/>
    <n v="40000.000000013642"/>
  </r>
  <r>
    <x v="243"/>
    <n v="937.3"/>
    <n v="0.39452940225601196"/>
    <n v="0.60547065734863281"/>
    <n v="0"/>
    <d v="2019-11-04T08:48:00"/>
    <n v="-1"/>
    <n v="-7"/>
    <n v="-1"/>
    <n v="1"/>
    <n v="0"/>
    <n v="0"/>
    <n v="-20000"/>
  </r>
  <r>
    <x v="244"/>
    <n v="937.3"/>
    <n v="0.37241914868354797"/>
    <n v="0.62758094072341919"/>
    <n v="0.10000000000002274"/>
    <d v="2019-11-04T08:49:00"/>
    <n v="-1"/>
    <n v="-8"/>
    <n v="-1"/>
    <n v="1"/>
    <n v="-0.8000000000001819"/>
    <n v="-80000.00000001819"/>
    <n v="-100000.00000001819"/>
  </r>
  <r>
    <x v="245"/>
    <n v="937.4"/>
    <n v="0.35754001140594482"/>
    <n v="0.64245998859405518"/>
    <n v="0"/>
    <d v="2019-11-04T08:50:00"/>
    <n v="-1"/>
    <n v="-9"/>
    <n v="-1"/>
    <n v="1"/>
    <n v="0"/>
    <n v="0"/>
    <n v="-20000"/>
  </r>
  <r>
    <x v="246"/>
    <n v="937.4"/>
    <n v="0.37333235144615173"/>
    <n v="0.62666761875152588"/>
    <n v="0"/>
    <d v="2019-11-04T08:51:00"/>
    <n v="-1"/>
    <n v="-10"/>
    <n v="-1"/>
    <n v="1"/>
    <n v="0"/>
    <n v="0"/>
    <n v="-20000"/>
  </r>
  <r>
    <x v="247"/>
    <n v="937.4"/>
    <n v="0.36607351899147034"/>
    <n v="0.63392651081085205"/>
    <n v="-0.10000000000002274"/>
    <d v="2019-11-04T08:52:00"/>
    <n v="-1"/>
    <n v="-11"/>
    <n v="-1"/>
    <n v="1"/>
    <n v="1.1000000000002501"/>
    <n v="110000.00000002501"/>
    <n v="90000.000000025015"/>
  </r>
  <r>
    <x v="248"/>
    <n v="937.3"/>
    <n v="0.38498806953430176"/>
    <n v="0.61501193046569824"/>
    <n v="-0.29999999999995453"/>
    <d v="2019-11-04T08:53:00"/>
    <n v="-1"/>
    <n v="-12"/>
    <n v="-1"/>
    <n v="1"/>
    <n v="3.5999999999994543"/>
    <n v="359999.9999999454"/>
    <n v="339999.9999999454"/>
  </r>
  <r>
    <x v="249"/>
    <n v="937"/>
    <n v="0.40535253286361694"/>
    <n v="0.59464740753173828"/>
    <n v="-0.20000000000004547"/>
    <d v="2019-11-04T08:54:00"/>
    <n v="-1"/>
    <n v="-13"/>
    <n v="-1"/>
    <n v="1"/>
    <n v="2.6000000000005912"/>
    <n v="260000.00000005911"/>
    <n v="240000.00000005911"/>
  </r>
  <r>
    <x v="250"/>
    <n v="936.8"/>
    <n v="0.39942526817321777"/>
    <n v="0.60057473182678223"/>
    <n v="-9.9999999999909051E-2"/>
    <d v="2019-11-04T08:55:00"/>
    <n v="-1"/>
    <n v="-14"/>
    <n v="-1"/>
    <n v="1"/>
    <n v="1.3999999999987267"/>
    <n v="139999.99999987267"/>
    <n v="119999.99999987267"/>
  </r>
  <r>
    <x v="251"/>
    <n v="936.7"/>
    <n v="0.41398417949676514"/>
    <n v="0.58601576089859009"/>
    <n v="9.9999999999909051E-2"/>
    <d v="2019-11-04T08:56:00"/>
    <n v="-1"/>
    <n v="-15"/>
    <n v="-1"/>
    <n v="1"/>
    <n v="-1.4999999999986358"/>
    <n v="-149999.99999986356"/>
    <n v="-169999.99999986356"/>
  </r>
  <r>
    <x v="252"/>
    <n v="936.8"/>
    <n v="0.42313024401664734"/>
    <n v="0.57686972618103027"/>
    <n v="0"/>
    <d v="2019-11-04T08:57:00"/>
    <n v="-1"/>
    <n v="-16"/>
    <n v="-1"/>
    <n v="1"/>
    <n v="0"/>
    <n v="0"/>
    <n v="-20000"/>
  </r>
  <r>
    <x v="253"/>
    <n v="936.8"/>
    <n v="0.46185699105262756"/>
    <n v="0.53814297914505005"/>
    <n v="0.20000000000004547"/>
    <d v="2019-11-04T08:58:00"/>
    <n v="-1"/>
    <n v="-17"/>
    <n v="-1"/>
    <n v="1"/>
    <n v="-3.4000000000007731"/>
    <n v="-340000.0000000773"/>
    <n v="-360000.0000000773"/>
  </r>
  <r>
    <x v="254"/>
    <n v="937"/>
    <n v="0.47851309180259705"/>
    <n v="0.52148687839508057"/>
    <n v="0.10000000000002274"/>
    <d v="2019-11-04T08:59:00"/>
    <n v="-1"/>
    <n v="-18"/>
    <n v="-1"/>
    <n v="1"/>
    <n v="-1.8000000000004093"/>
    <n v="-180000.00000004092"/>
    <n v="-200000.00000004092"/>
  </r>
  <r>
    <x v="255"/>
    <n v="937.1"/>
    <n v="0.50000333786010742"/>
    <n v="0.49999663233757019"/>
    <n v="0.10000000000002274"/>
    <d v="2019-11-04T09:00:00"/>
    <n v="1"/>
    <n v="-17"/>
    <n v="1"/>
    <n v="1"/>
    <n v="-1.7000000000003865"/>
    <n v="-170000.00000003865"/>
    <n v="-190000.00000003865"/>
  </r>
  <r>
    <x v="256"/>
    <n v="937.2"/>
    <n v="0.52509498596191406"/>
    <n v="0.47490501403808594"/>
    <n v="0.19999999999993179"/>
    <d v="2019-11-04T09:01:00"/>
    <n v="1"/>
    <n v="-16"/>
    <n v="1"/>
    <n v="1"/>
    <n v="-3.1999999999989086"/>
    <n v="-319999.99999989086"/>
    <n v="-339999.99999989086"/>
  </r>
  <r>
    <x v="257"/>
    <n v="937.4"/>
    <n v="0.49067926406860352"/>
    <n v="0.50932079553604126"/>
    <n v="-0.10000000000002274"/>
    <d v="2019-11-04T09:02:00"/>
    <n v="-1"/>
    <n v="-16"/>
    <n v="0"/>
    <n v="0"/>
    <n v="1.6000000000003638"/>
    <n v="160000.00000003638"/>
    <n v="160000.00000003638"/>
  </r>
  <r>
    <x v="258"/>
    <n v="937.3"/>
    <n v="0.54445230960845947"/>
    <n v="0.45554772019386292"/>
    <n v="0"/>
    <d v="2019-11-04T09:03:00"/>
    <n v="1"/>
    <n v="-14"/>
    <n v="2"/>
    <n v="2"/>
    <n v="0"/>
    <n v="0"/>
    <n v="-40000"/>
  </r>
  <r>
    <x v="259"/>
    <n v="937.3"/>
    <n v="0.50625491142272949"/>
    <n v="0.49374508857727051"/>
    <n v="-0.19999999999993179"/>
    <d v="2019-11-04T09:04:00"/>
    <n v="1"/>
    <n v="-12"/>
    <n v="2"/>
    <n v="2"/>
    <n v="2.3999999999991815"/>
    <n v="239999.99999991816"/>
    <n v="199999.99999991816"/>
  </r>
  <r>
    <x v="260"/>
    <n v="937.1"/>
    <n v="0.55290502309799194"/>
    <n v="0.44709497690200806"/>
    <n v="-0.20000000000004547"/>
    <d v="2019-11-04T09:05:00"/>
    <n v="1"/>
    <n v="-10"/>
    <n v="2"/>
    <n v="2"/>
    <n v="2.0000000000004547"/>
    <n v="200000.00000004546"/>
    <n v="160000.00000004546"/>
  </r>
  <r>
    <x v="261"/>
    <n v="936.9"/>
    <n v="0.58801078796386719"/>
    <n v="0.4119892418384552"/>
    <n v="0.10000000000002274"/>
    <d v="2019-11-04T09:06:00"/>
    <n v="1"/>
    <n v="-8"/>
    <n v="2"/>
    <n v="2"/>
    <n v="-0.8000000000001819"/>
    <n v="-80000.00000001819"/>
    <n v="-120000.00000001819"/>
  </r>
  <r>
    <x v="262"/>
    <n v="937"/>
    <n v="0.51783931255340576"/>
    <n v="0.48216068744659424"/>
    <n v="-0.5"/>
    <d v="2019-11-04T09:07:00"/>
    <n v="1"/>
    <n v="-6"/>
    <n v="2"/>
    <n v="2"/>
    <n v="3"/>
    <n v="300000"/>
    <n v="260000"/>
  </r>
  <r>
    <x v="263"/>
    <n v="936.5"/>
    <n v="0.63679522275924683"/>
    <n v="0.36320480704307556"/>
    <n v="-0.10000000000002274"/>
    <d v="2019-11-04T09:08:00"/>
    <n v="1"/>
    <n v="-4"/>
    <n v="2"/>
    <n v="2"/>
    <n v="0.40000000000009095"/>
    <n v="40000.000000009095"/>
    <n v="9.0949470177292824E-9"/>
  </r>
  <r>
    <x v="264"/>
    <n v="936.4"/>
    <n v="0.62777984142303467"/>
    <n v="0.37222012877464294"/>
    <n v="-0.5"/>
    <d v="2019-11-04T09:09:00"/>
    <n v="1"/>
    <n v="-2"/>
    <n v="2"/>
    <n v="2"/>
    <n v="1"/>
    <n v="100000"/>
    <n v="60000"/>
  </r>
  <r>
    <x v="265"/>
    <n v="935.9"/>
    <n v="0.6594998836517334"/>
    <n v="0.34050014615058899"/>
    <n v="-0.10000000000002274"/>
    <d v="2019-11-04T09:10:00"/>
    <n v="1"/>
    <n v="0"/>
    <n v="2"/>
    <n v="2"/>
    <n v="0"/>
    <n v="0"/>
    <n v="-40000"/>
  </r>
  <r>
    <x v="266"/>
    <n v="935.8"/>
    <n v="0.63583546876907349"/>
    <n v="0.3641645610332489"/>
    <n v="0.10000000000002274"/>
    <d v="2019-11-04T09:11:00"/>
    <n v="1"/>
    <n v="2"/>
    <n v="2"/>
    <n v="2"/>
    <n v="0.20000000000004547"/>
    <n v="20000.000000004547"/>
    <n v="-19999.999999995453"/>
  </r>
  <r>
    <x v="267"/>
    <n v="935.9"/>
    <n v="0.57375055551528931"/>
    <n v="0.42624941468238831"/>
    <n v="0"/>
    <d v="2019-11-04T09:12:00"/>
    <n v="1"/>
    <n v="4"/>
    <n v="2"/>
    <n v="2"/>
    <n v="0"/>
    <n v="0"/>
    <n v="-40000"/>
  </r>
  <r>
    <x v="268"/>
    <n v="935.9"/>
    <n v="0.5746152400970459"/>
    <n v="0.4253847599029541"/>
    <n v="-0.19999999999993179"/>
    <d v="2019-11-04T09:13:00"/>
    <n v="1"/>
    <n v="6"/>
    <n v="2"/>
    <n v="2"/>
    <n v="-1.1999999999995907"/>
    <n v="-119999.99999995908"/>
    <n v="-159999.99999995908"/>
  </r>
  <r>
    <x v="269"/>
    <n v="935.7"/>
    <n v="0.62655621767044067"/>
    <n v="0.37344372272491455"/>
    <n v="-0.20000000000004547"/>
    <d v="2019-11-04T09:14:00"/>
    <n v="1"/>
    <n v="8"/>
    <n v="2"/>
    <n v="2"/>
    <n v="-1.6000000000003638"/>
    <n v="-160000.00000003638"/>
    <n v="-200000.00000003638"/>
  </r>
  <r>
    <x v="270"/>
    <n v="935.5"/>
    <n v="0.61999595165252686"/>
    <n v="0.38000401854515076"/>
    <n v="0"/>
    <d v="2019-11-04T09:15:00"/>
    <n v="1"/>
    <n v="10"/>
    <n v="2"/>
    <n v="2"/>
    <n v="0"/>
    <n v="0"/>
    <n v="-40000"/>
  </r>
  <r>
    <x v="271"/>
    <n v="935.5"/>
    <n v="0.56395989656448364"/>
    <n v="0.43604007363319397"/>
    <n v="0.10000000000002274"/>
    <d v="2019-11-04T09:16:00"/>
    <n v="1"/>
    <n v="12"/>
    <n v="2"/>
    <n v="2"/>
    <n v="1.2000000000002728"/>
    <n v="120000.00000002728"/>
    <n v="80000.000000027285"/>
  </r>
  <r>
    <x v="272"/>
    <n v="935.6"/>
    <n v="0.43370366096496582"/>
    <n v="0.56629633903503418"/>
    <n v="0.29999999999995453"/>
    <d v="2019-11-04T09:17:00"/>
    <n v="-1"/>
    <n v="12"/>
    <n v="0"/>
    <n v="0"/>
    <n v="3.5999999999994543"/>
    <n v="359999.9999999454"/>
    <n v="359999.9999999454"/>
  </r>
  <r>
    <x v="273"/>
    <n v="935.9"/>
    <n v="0.28187331557273865"/>
    <n v="0.71812671422958374"/>
    <n v="0.20000000000004547"/>
    <d v="2019-11-04T09:18:00"/>
    <n v="-1"/>
    <n v="12"/>
    <n v="0"/>
    <n v="0"/>
    <n v="2.4000000000005457"/>
    <n v="240000.00000005457"/>
    <n v="240000.00000005457"/>
  </r>
  <r>
    <x v="274"/>
    <n v="936.1"/>
    <n v="0.48261824250221252"/>
    <n v="0.51738178730010986"/>
    <n v="-0.10000000000002274"/>
    <d v="2019-11-04T09:19:00"/>
    <n v="-1"/>
    <n v="12"/>
    <n v="0"/>
    <n v="0"/>
    <n v="-1.2000000000002728"/>
    <n v="-120000.00000002728"/>
    <n v="-120000.00000002728"/>
  </r>
  <r>
    <x v="275"/>
    <n v="936"/>
    <n v="0.43732017278671265"/>
    <n v="0.56267988681793213"/>
    <n v="0.39999999999997726"/>
    <d v="2019-11-04T09:20:00"/>
    <n v="-1"/>
    <n v="10"/>
    <n v="-2"/>
    <n v="2"/>
    <n v="3.9999999999997726"/>
    <n v="399999.99999997724"/>
    <n v="359999.99999997724"/>
  </r>
  <r>
    <x v="276"/>
    <n v="936.4"/>
    <n v="0.26524147391319275"/>
    <n v="0.73475861549377441"/>
    <n v="0"/>
    <d v="2019-11-04T09:21:00"/>
    <n v="-1"/>
    <n v="8"/>
    <n v="-2"/>
    <n v="2"/>
    <n v="0"/>
    <n v="0"/>
    <n v="-40000"/>
  </r>
  <r>
    <x v="277"/>
    <n v="936.4"/>
    <n v="0.46012228727340698"/>
    <n v="0.53987777233123779"/>
    <n v="-0.10000000000002274"/>
    <d v="2019-11-04T09:22:00"/>
    <n v="-1"/>
    <n v="8"/>
    <n v="0"/>
    <n v="0"/>
    <n v="-0.8000000000001819"/>
    <n v="-80000.00000001819"/>
    <n v="-80000.00000001819"/>
  </r>
  <r>
    <x v="278"/>
    <n v="936.3"/>
    <n v="0.48221030831336975"/>
    <n v="0.51778972148895264"/>
    <n v="0.10000000000002274"/>
    <d v="2019-11-04T09:23:00"/>
    <n v="-1"/>
    <n v="6"/>
    <n v="-2"/>
    <n v="2"/>
    <n v="0.60000000000013642"/>
    <n v="60000.000000013642"/>
    <n v="20000.000000013642"/>
  </r>
  <r>
    <x v="279"/>
    <n v="936.4"/>
    <n v="0.40584465861320496"/>
    <n v="0.59415537118911743"/>
    <n v="-0.10000000000002274"/>
    <d v="2019-11-04T09:24:00"/>
    <n v="-1"/>
    <n v="4"/>
    <n v="-2"/>
    <n v="2"/>
    <n v="-0.40000000000009095"/>
    <n v="-40000.000000009095"/>
    <n v="-80000.000000009095"/>
  </r>
  <r>
    <x v="280"/>
    <n v="936.3"/>
    <n v="0.44556936621665955"/>
    <n v="0.55443060398101807"/>
    <n v="0.10000000000002274"/>
    <d v="2019-11-04T09:25:00"/>
    <n v="-1"/>
    <n v="2"/>
    <n v="-2"/>
    <n v="2"/>
    <n v="0.20000000000004547"/>
    <n v="20000.000000004547"/>
    <n v="-19999.999999995453"/>
  </r>
  <r>
    <x v="281"/>
    <n v="936.4"/>
    <n v="0.39506587386131287"/>
    <n v="0.60493409633636475"/>
    <n v="-0.19999999999993179"/>
    <d v="2019-11-04T09:26:00"/>
    <n v="-1"/>
    <n v="0"/>
    <n v="-2"/>
    <n v="2"/>
    <n v="0"/>
    <n v="0"/>
    <n v="-40000"/>
  </r>
  <r>
    <x v="282"/>
    <n v="936.2"/>
    <n v="0.44410985708236694"/>
    <n v="0.55589014291763306"/>
    <n v="-0.10000000000002274"/>
    <d v="2019-11-04T09:27:00"/>
    <n v="-1"/>
    <n v="-2"/>
    <n v="-2"/>
    <n v="2"/>
    <n v="0.20000000000004547"/>
    <n v="20000.000000004547"/>
    <n v="-19999.999999995453"/>
  </r>
  <r>
    <x v="283"/>
    <n v="936.1"/>
    <n v="0.45384049415588379"/>
    <n v="0.54615956544876099"/>
    <n v="-0.10000000000002274"/>
    <d v="2019-11-04T09:28:00"/>
    <n v="-1"/>
    <n v="-4"/>
    <n v="-2"/>
    <n v="2"/>
    <n v="0.40000000000009095"/>
    <n v="40000.000000009095"/>
    <n v="9.0949470177292824E-9"/>
  </r>
  <r>
    <x v="284"/>
    <n v="936"/>
    <n v="0.4580320417881012"/>
    <n v="0.54196798801422119"/>
    <n v="-0.10000000000002274"/>
    <d v="2019-11-04T09:29:00"/>
    <n v="-1"/>
    <n v="-6"/>
    <n v="-2"/>
    <n v="2"/>
    <n v="0.60000000000013642"/>
    <n v="60000.000000013642"/>
    <n v="20000.000000013642"/>
  </r>
  <r>
    <x v="285"/>
    <n v="935.9"/>
    <n v="0.49364891648292542"/>
    <n v="0.5063510537147522"/>
    <n v="-0.10000000000002274"/>
    <d v="2019-11-04T09:30:00"/>
    <n v="-1"/>
    <n v="-8"/>
    <n v="-2"/>
    <n v="2"/>
    <n v="0.8000000000001819"/>
    <n v="80000.00000001819"/>
    <n v="40000.00000001819"/>
  </r>
  <r>
    <x v="286"/>
    <n v="935.8"/>
    <n v="0.51126521825790405"/>
    <n v="0.48873475193977356"/>
    <n v="0.10000000000002274"/>
    <d v="2019-11-04T09:31:00"/>
    <n v="1"/>
    <n v="-8"/>
    <n v="0"/>
    <n v="0"/>
    <n v="-0.8000000000001819"/>
    <n v="-80000.00000001819"/>
    <n v="-80000.00000001819"/>
  </r>
  <r>
    <x v="287"/>
    <n v="935.9"/>
    <n v="0.46060767769813538"/>
    <n v="0.53939235210418701"/>
    <n v="0.10000000000002274"/>
    <d v="2019-11-04T09:32:00"/>
    <n v="-1"/>
    <n v="-10"/>
    <n v="-2"/>
    <n v="2"/>
    <n v="-1.0000000000002274"/>
    <n v="-100000.00000002273"/>
    <n v="-140000.00000002273"/>
  </r>
  <r>
    <x v="288"/>
    <n v="936"/>
    <n v="0.46607393026351929"/>
    <n v="0.53392612934112549"/>
    <n v="0.29999999999995453"/>
    <d v="2019-11-04T09:33:00"/>
    <n v="-1"/>
    <n v="-12"/>
    <n v="-2"/>
    <n v="2"/>
    <n v="-3.5999999999994543"/>
    <n v="-359999.9999999454"/>
    <n v="-399999.9999999454"/>
  </r>
  <r>
    <x v="289"/>
    <n v="936.3"/>
    <n v="0.36786907911300659"/>
    <n v="0.63213086128234863"/>
    <n v="-0.29999999999995453"/>
    <d v="2019-11-04T09:35:00"/>
    <n v="-1"/>
    <n v="-15"/>
    <n v="-3"/>
    <n v="3"/>
    <n v="4.4999999999993179"/>
    <n v="449999.99999993178"/>
    <n v="389999.99999993178"/>
  </r>
  <r>
    <x v="290"/>
    <n v="936"/>
    <n v="0.35049742460250854"/>
    <n v="0.64950257539749146"/>
    <n v="0.20000000000004547"/>
    <d v="2019-11-04T09:37:00"/>
    <n v="-1"/>
    <n v="-16"/>
    <n v="-1"/>
    <n v="1"/>
    <n v="-3.2000000000007276"/>
    <n v="-320000.00000007276"/>
    <n v="-340000.00000007276"/>
  </r>
  <r>
    <x v="291"/>
    <n v="936.2"/>
    <n v="0.32711616158485413"/>
    <n v="0.67288386821746826"/>
    <n v="-0.10000000000002274"/>
    <d v="2019-11-04T09:39:00"/>
    <n v="-1"/>
    <n v="-15"/>
    <n v="1"/>
    <n v="1"/>
    <n v="1.5000000000003411"/>
    <n v="150000.00000003411"/>
    <n v="130000.00000003411"/>
  </r>
  <r>
    <x v="292"/>
    <n v="936.1"/>
    <n v="0.31546908617019653"/>
    <n v="0.68453097343444824"/>
    <n v="-0.20000000000004547"/>
    <d v="2019-11-04T09:41:00"/>
    <n v="-1"/>
    <n v="-14"/>
    <n v="1"/>
    <n v="1"/>
    <n v="2.8000000000006366"/>
    <n v="280000.00000006368"/>
    <n v="260000.00000006368"/>
  </r>
  <r>
    <x v="293"/>
    <n v="935.9"/>
    <n v="0.31175568699836731"/>
    <n v="0.68824434280395508"/>
    <n v="0.30000000000006821"/>
    <d v="2019-11-04T09:43:00"/>
    <n v="-1"/>
    <n v="-13"/>
    <n v="1"/>
    <n v="1"/>
    <n v="-3.9000000000008868"/>
    <n v="-390000.00000008865"/>
    <n v="-410000.00000008865"/>
  </r>
  <r>
    <x v="294"/>
    <n v="936.2"/>
    <n v="0.30866527557373047"/>
    <n v="0.69133466482162476"/>
    <n v="0.19999999999993179"/>
    <d v="2019-11-04T09:45:00"/>
    <n v="-1"/>
    <n v="-12"/>
    <n v="1"/>
    <n v="1"/>
    <n v="-2.3999999999991815"/>
    <n v="-239999.99999991816"/>
    <n v="-259999.99999991816"/>
  </r>
  <r>
    <x v="295"/>
    <n v="936.4"/>
    <n v="0.31177598237991333"/>
    <n v="0.68822395801544189"/>
    <n v="-0.10000000000002274"/>
    <d v="2019-11-04T09:47:00"/>
    <n v="-1"/>
    <n v="-11"/>
    <n v="1"/>
    <n v="1"/>
    <n v="1.1000000000002501"/>
    <n v="110000.00000002501"/>
    <n v="90000.000000025015"/>
  </r>
  <r>
    <x v="296"/>
    <n v="936.3"/>
    <n v="0.33019894361495972"/>
    <n v="0.66980105638504028"/>
    <n v="0.10000000000002274"/>
    <d v="2019-11-04T09:49:00"/>
    <n v="-1"/>
    <n v="-10"/>
    <n v="1"/>
    <n v="1"/>
    <n v="-1.0000000000002274"/>
    <n v="-100000.00000002273"/>
    <n v="-120000.00000002273"/>
  </r>
  <r>
    <x v="297"/>
    <n v="936.4"/>
    <n v="0.34028851985931396"/>
    <n v="0.65971153974533081"/>
    <n v="-0.10000000000002274"/>
    <d v="2019-11-04T09:51:00"/>
    <n v="-1"/>
    <n v="-11"/>
    <n v="-1"/>
    <n v="1"/>
    <n v="1.1000000000002501"/>
    <n v="110000.00000002501"/>
    <n v="90000.000000025015"/>
  </r>
  <r>
    <x v="298"/>
    <n v="936.3"/>
    <n v="0.34208434820175171"/>
    <n v="0.65791565179824829"/>
    <n v="-9.9999999999909051E-2"/>
    <d v="2019-11-04T09:52:00"/>
    <n v="-1"/>
    <n v="-11"/>
    <n v="0"/>
    <n v="0"/>
    <n v="1.0999999999989996"/>
    <n v="109999.99999989996"/>
    <n v="109999.99999989996"/>
  </r>
  <r>
    <x v="299"/>
    <n v="936.2"/>
    <n v="0.32889756560325623"/>
    <n v="0.67110246419906616"/>
    <n v="-0.20000000000004547"/>
    <d v="2019-11-04T09:54:00"/>
    <n v="-1"/>
    <n v="-11"/>
    <n v="0"/>
    <n v="0"/>
    <n v="2.2000000000005002"/>
    <n v="220000.00000005003"/>
    <n v="220000.00000005003"/>
  </r>
  <r>
    <x v="300"/>
    <n v="936"/>
    <n v="0.32428884506225586"/>
    <n v="0.67571115493774414"/>
    <n v="0"/>
    <d v="2019-11-04T09:55:00"/>
    <n v="-1"/>
    <n v="-11"/>
    <n v="0"/>
    <n v="0"/>
    <n v="0"/>
    <n v="0"/>
    <n v="0"/>
  </r>
  <r>
    <x v="301"/>
    <n v="936"/>
    <n v="0.33504211902618408"/>
    <n v="0.66495788097381592"/>
    <n v="-0.10000000000002274"/>
    <d v="2019-11-04T09:57:00"/>
    <n v="-1"/>
    <n v="-11"/>
    <n v="0"/>
    <n v="0"/>
    <n v="1.1000000000002501"/>
    <n v="110000.00000002501"/>
    <n v="110000.00000002501"/>
  </r>
  <r>
    <x v="302"/>
    <n v="935.9"/>
    <n v="0.45449954271316528"/>
    <n v="0.54550045728683472"/>
    <n v="-0.10000000000002274"/>
    <d v="2019-11-04T09:59:00"/>
    <n v="-1"/>
    <n v="-11"/>
    <n v="0"/>
    <n v="0"/>
    <n v="1.1000000000002501"/>
    <n v="110000.00000002501"/>
    <n v="110000.00000002501"/>
  </r>
  <r>
    <x v="303"/>
    <n v="935.8"/>
    <n v="0.3465549647808075"/>
    <n v="0.65344506502151489"/>
    <n v="-0.19999999999993179"/>
    <d v="2019-11-04T10:00:00"/>
    <n v="-1"/>
    <n v="-12"/>
    <n v="-1"/>
    <n v="1"/>
    <n v="2.3999999999991815"/>
    <n v="239999.99999991816"/>
    <n v="219999.99999991816"/>
  </r>
  <r>
    <x v="304"/>
    <n v="935.6"/>
    <n v="0.35049542784690857"/>
    <n v="0.64950460195541382"/>
    <n v="0.19999999999993179"/>
    <d v="2019-11-04T10:02:00"/>
    <n v="-1"/>
    <n v="-12"/>
    <n v="0"/>
    <n v="0"/>
    <n v="-2.3999999999991815"/>
    <n v="-239999.99999991816"/>
    <n v="-239999.99999991816"/>
  </r>
  <r>
    <x v="305"/>
    <n v="935.8"/>
    <n v="0.36463624238967896"/>
    <n v="0.63536381721496582"/>
    <n v="0.10000000000002274"/>
    <d v="2019-11-04T10:04:00"/>
    <n v="-1"/>
    <n v="-12"/>
    <n v="0"/>
    <n v="0"/>
    <n v="-1.2000000000002728"/>
    <n v="-120000.00000002728"/>
    <n v="-120000.00000002728"/>
  </r>
  <r>
    <x v="306"/>
    <n v="935.9"/>
    <n v="0.42275601625442505"/>
    <n v="0.57724398374557495"/>
    <n v="-0.10000000000002274"/>
    <d v="2019-11-04T10:06:00"/>
    <n v="-1"/>
    <n v="-12"/>
    <n v="0"/>
    <n v="0"/>
    <n v="1.2000000000002728"/>
    <n v="120000.00000002728"/>
    <n v="120000.00000002728"/>
  </r>
  <r>
    <x v="307"/>
    <n v="935.8"/>
    <n v="0.48688754439353943"/>
    <n v="0.51311242580413818"/>
    <n v="-0.19999999999993179"/>
    <d v="2019-11-04T10:08:00"/>
    <n v="-1"/>
    <n v="-12"/>
    <n v="0"/>
    <n v="0"/>
    <n v="2.3999999999991815"/>
    <n v="239999.99999991816"/>
    <n v="239999.99999991816"/>
  </r>
  <r>
    <x v="308"/>
    <n v="935.6"/>
    <n v="0.54551422595977783"/>
    <n v="0.45448577404022217"/>
    <n v="0.29999999999995453"/>
    <d v="2019-11-04T10:10:00"/>
    <n v="1"/>
    <n v="-10"/>
    <n v="2"/>
    <n v="2"/>
    <n v="-2.9999999999995453"/>
    <n v="-299999.99999995454"/>
    <n v="-339999.99999995454"/>
  </r>
  <r>
    <x v="309"/>
    <n v="935.9"/>
    <n v="0.48791438341140747"/>
    <n v="0.51208555698394775"/>
    <n v="0.10000000000002274"/>
    <d v="2019-11-04T10:12:00"/>
    <n v="-1"/>
    <n v="-9"/>
    <n v="1"/>
    <n v="1"/>
    <n v="-0.90000000000020464"/>
    <n v="-90000.00000002046"/>
    <n v="-110000.00000002046"/>
  </r>
  <r>
    <x v="310"/>
    <n v="936"/>
    <n v="0.4797137975692749"/>
    <n v="0.5202862024307251"/>
    <n v="0.20000000000004547"/>
    <d v="2019-11-04T10:14:00"/>
    <n v="-1"/>
    <n v="-9"/>
    <n v="0"/>
    <n v="0"/>
    <n v="-1.8000000000004093"/>
    <n v="-180000.00000004092"/>
    <n v="-180000.00000004092"/>
  </r>
  <r>
    <x v="311"/>
    <n v="936.2"/>
    <n v="0.44822210073471069"/>
    <n v="0.55177783966064453"/>
    <n v="-0.10000000000002274"/>
    <d v="2019-11-04T10:16:00"/>
    <n v="-1"/>
    <n v="-9"/>
    <n v="0"/>
    <n v="0"/>
    <n v="0.90000000000020464"/>
    <n v="90000.00000002046"/>
    <n v="90000.00000002046"/>
  </r>
  <r>
    <x v="312"/>
    <n v="936.1"/>
    <n v="0.46451258659362793"/>
    <n v="0.53548741340637207"/>
    <n v="0.39999999999997726"/>
    <d v="2019-11-04T10:17:00"/>
    <n v="-1"/>
    <n v="-9"/>
    <n v="0"/>
    <n v="0"/>
    <n v="-3.5999999999997954"/>
    <n v="-359999.99999997951"/>
    <n v="-359999.99999997951"/>
  </r>
  <r>
    <x v="313"/>
    <n v="936.5"/>
    <n v="0.41214638948440552"/>
    <n v="0.58785355091094971"/>
    <n v="-0.10000000000002274"/>
    <d v="2019-11-04T10:19:00"/>
    <n v="-1"/>
    <n v="-9"/>
    <n v="0"/>
    <n v="0"/>
    <n v="0.90000000000020464"/>
    <n v="90000.00000002046"/>
    <n v="90000.00000002046"/>
  </r>
  <r>
    <x v="314"/>
    <n v="936.4"/>
    <n v="0.43261829018592834"/>
    <n v="0.56738168001174927"/>
    <n v="-0.19999999999993179"/>
    <d v="2019-11-04T10:21:00"/>
    <n v="-1"/>
    <n v="-9"/>
    <n v="0"/>
    <n v="0"/>
    <n v="1.7999999999993861"/>
    <n v="179999.99999993862"/>
    <n v="179999.99999993862"/>
  </r>
  <r>
    <x v="315"/>
    <n v="936.2"/>
    <n v="0.46595418453216553"/>
    <n v="0.5340457558631897"/>
    <n v="0.5"/>
    <d v="2019-11-04T10:23:00"/>
    <n v="-1"/>
    <n v="-9"/>
    <n v="0"/>
    <n v="0"/>
    <n v="-4.5"/>
    <n v="-450000"/>
    <n v="-450000"/>
  </r>
  <r>
    <x v="316"/>
    <n v="936.7"/>
    <n v="0.41977319121360779"/>
    <n v="0.58022677898406982"/>
    <n v="0"/>
    <d v="2019-11-04T10:25:00"/>
    <n v="-1"/>
    <n v="-9"/>
    <n v="0"/>
    <n v="0"/>
    <n v="0"/>
    <n v="0"/>
    <n v="0"/>
  </r>
  <r>
    <x v="317"/>
    <n v="936.7"/>
    <n v="0.43775364756584167"/>
    <n v="0.56224638223648071"/>
    <n v="0.39999999999997726"/>
    <d v="2019-11-04T10:27:00"/>
    <n v="-1"/>
    <n v="-9"/>
    <n v="0"/>
    <n v="0"/>
    <n v="-3.5999999999997954"/>
    <n v="-359999.99999997951"/>
    <n v="-359999.99999997951"/>
  </r>
  <r>
    <x v="318"/>
    <n v="937.1"/>
    <n v="0.45274046063423157"/>
    <n v="0.54725950956344604"/>
    <n v="-0.5"/>
    <d v="2019-11-04T10:29:00"/>
    <n v="-1"/>
    <n v="-9"/>
    <n v="0"/>
    <n v="0"/>
    <n v="4.5"/>
    <n v="450000"/>
    <n v="450000"/>
  </r>
  <r>
    <x v="319"/>
    <n v="936.6"/>
    <n v="0.48330360651016235"/>
    <n v="0.51669639348983765"/>
    <n v="0.10000000000002274"/>
    <d v="2019-11-04T10:31:00"/>
    <n v="-1"/>
    <n v="-11"/>
    <n v="-2"/>
    <n v="2"/>
    <n v="-1.1000000000002501"/>
    <n v="-110000.00000002501"/>
    <n v="-150000.00000002503"/>
  </r>
  <r>
    <x v="320"/>
    <n v="936.7"/>
    <n v="0.44116112589836121"/>
    <n v="0.55883884429931641"/>
    <n v="-0.20000000000004547"/>
    <d v="2019-11-04T10:33:00"/>
    <n v="-1"/>
    <n v="-11"/>
    <n v="0"/>
    <n v="0"/>
    <n v="2.2000000000005002"/>
    <n v="220000.00000005003"/>
    <n v="220000.00000005003"/>
  </r>
  <r>
    <x v="321"/>
    <n v="936.5"/>
    <n v="0.45675399899482727"/>
    <n v="0.54324609041213989"/>
    <n v="-0.20000000000004547"/>
    <d v="2019-11-04T10:35:00"/>
    <n v="-1"/>
    <n v="-11"/>
    <n v="0"/>
    <n v="0"/>
    <n v="2.2000000000005002"/>
    <n v="220000.00000005003"/>
    <n v="220000.00000005003"/>
  </r>
  <r>
    <x v="322"/>
    <n v="936.3"/>
    <n v="0.48544618487358093"/>
    <n v="0.51455378532409668"/>
    <n v="-9.9999999999909051E-2"/>
    <d v="2019-11-04T10:37:00"/>
    <n v="-1"/>
    <n v="-10"/>
    <n v="1"/>
    <n v="1"/>
    <n v="0.99999999999909051"/>
    <n v="99999.999999909051"/>
    <n v="79999.999999909051"/>
  </r>
  <r>
    <x v="323"/>
    <n v="936.2"/>
    <n v="0.51653397083282471"/>
    <n v="0.48346605896949768"/>
    <n v="0"/>
    <d v="2019-11-04T10:39:00"/>
    <n v="1"/>
    <n v="-8"/>
    <n v="2"/>
    <n v="2"/>
    <n v="0"/>
    <n v="0"/>
    <n v="-40000"/>
  </r>
  <r>
    <x v="324"/>
    <n v="936.2"/>
    <n v="0.5042273998260498"/>
    <n v="0.4957726001739502"/>
    <n v="-0.20000000000004547"/>
    <d v="2019-11-04T10:41:00"/>
    <n v="1"/>
    <n v="-6"/>
    <n v="2"/>
    <n v="2"/>
    <n v="1.2000000000002728"/>
    <n v="120000.00000002728"/>
    <n v="80000.000000027285"/>
  </r>
  <r>
    <x v="325"/>
    <n v="936"/>
    <n v="0.52759087085723877"/>
    <n v="0.47240918874740601"/>
    <n v="-0.10000000000002274"/>
    <d v="2019-11-04T10:43:00"/>
    <n v="1"/>
    <n v="-4"/>
    <n v="2"/>
    <n v="2"/>
    <n v="0.40000000000009095"/>
    <n v="40000.000000009095"/>
    <n v="9.0949470177292824E-9"/>
  </r>
  <r>
    <x v="326"/>
    <n v="935.9"/>
    <n v="0.55006617307662964"/>
    <n v="0.44993382692337036"/>
    <n v="-0.19999999999993179"/>
    <d v="2019-11-04T10:45:00"/>
    <n v="1"/>
    <n v="-2"/>
    <n v="2"/>
    <n v="2"/>
    <n v="0.39999999999986358"/>
    <n v="39999.999999986358"/>
    <n v="-1.3642420526593924E-8"/>
  </r>
  <r>
    <x v="327"/>
    <n v="935.7"/>
    <n v="0.59526485204696655"/>
    <n v="0.40473514795303345"/>
    <n v="9.9999999999909051E-2"/>
    <d v="2019-11-04T10:47:00"/>
    <n v="1"/>
    <n v="0"/>
    <n v="2"/>
    <n v="2"/>
    <n v="0"/>
    <n v="0"/>
    <n v="-40000"/>
  </r>
  <r>
    <x v="328"/>
    <n v="935.8"/>
    <n v="0.57950568199157715"/>
    <n v="0.42049434781074524"/>
    <n v="0.20000000000004547"/>
    <d v="2019-11-04T10:48:00"/>
    <n v="1"/>
    <n v="1"/>
    <n v="1"/>
    <n v="1"/>
    <n v="0.20000000000004547"/>
    <n v="20000.000000004547"/>
    <n v="4.5474735088646412E-9"/>
  </r>
  <r>
    <x v="329"/>
    <n v="936"/>
    <n v="0.56332135200500488"/>
    <n v="0.43667864799499512"/>
    <n v="0"/>
    <d v="2019-11-04T10:49:00"/>
    <n v="1"/>
    <n v="3"/>
    <n v="2"/>
    <n v="2"/>
    <n v="0"/>
    <n v="0"/>
    <n v="-40000"/>
  </r>
  <r>
    <x v="330"/>
    <n v="936"/>
    <n v="0.57197809219360352"/>
    <n v="0.42802196741104126"/>
    <n v="0.5"/>
    <d v="2019-11-04T10:51:00"/>
    <n v="1"/>
    <n v="5"/>
    <n v="2"/>
    <n v="2"/>
    <n v="2.5"/>
    <n v="250000"/>
    <n v="210000"/>
  </r>
  <r>
    <x v="331"/>
    <n v="936.5"/>
    <n v="0.52655333280563354"/>
    <n v="0.47344666719436646"/>
    <n v="-0.10000000000002274"/>
    <d v="2019-11-04T10:53:00"/>
    <n v="1"/>
    <n v="7"/>
    <n v="2"/>
    <n v="2"/>
    <n v="-0.70000000000015916"/>
    <n v="-70000.00000001592"/>
    <n v="-110000.00000001592"/>
  </r>
  <r>
    <x v="332"/>
    <n v="936.4"/>
    <n v="0.53736025094985962"/>
    <n v="0.46263983845710754"/>
    <n v="1.1000000000000227"/>
    <d v="2019-11-04T10:55:00"/>
    <n v="1"/>
    <n v="9"/>
    <n v="2"/>
    <n v="2"/>
    <n v="9.9000000000002046"/>
    <n v="990000.00000002049"/>
    <n v="950000.00000002049"/>
  </r>
  <r>
    <x v="333"/>
    <n v="937.5"/>
    <n v="0.45069757103919983"/>
    <n v="0.54930245876312256"/>
    <n v="-0.10000000000002274"/>
    <d v="2019-11-04T10:57:00"/>
    <n v="-1"/>
    <n v="9"/>
    <n v="0"/>
    <n v="0"/>
    <n v="-0.90000000000020464"/>
    <n v="-90000.00000002046"/>
    <n v="-90000.00000002046"/>
  </r>
  <r>
    <x v="334"/>
    <n v="937.4"/>
    <n v="0.51055079698562622"/>
    <n v="0.48944926261901855"/>
    <n v="-0.5"/>
    <d v="2019-11-04T10:59:00"/>
    <n v="1"/>
    <n v="9"/>
    <n v="0"/>
    <n v="0"/>
    <n v="-4.5"/>
    <n v="-450000"/>
    <n v="-450000"/>
  </r>
  <r>
    <x v="335"/>
    <n v="936.9"/>
    <n v="0.49646827578544617"/>
    <n v="0.50353175401687622"/>
    <n v="0"/>
    <d v="2019-11-04T11:01:00"/>
    <n v="-1"/>
    <n v="7"/>
    <n v="-2"/>
    <n v="2"/>
    <n v="0"/>
    <n v="0"/>
    <n v="-40000"/>
  </r>
  <r>
    <x v="336"/>
    <n v="936.9"/>
    <n v="0.46484062075614929"/>
    <n v="0.53515934944152832"/>
    <n v="0.30000000000006821"/>
    <d v="2019-11-04T11:02:00"/>
    <n v="-1"/>
    <n v="6"/>
    <n v="-1"/>
    <n v="1"/>
    <n v="1.8000000000004093"/>
    <n v="180000.00000004092"/>
    <n v="160000.00000004092"/>
  </r>
  <r>
    <x v="337"/>
    <n v="937.2"/>
    <n v="0.47019010782241821"/>
    <n v="0.52980989217758179"/>
    <n v="9.9999999999909051E-2"/>
    <d v="2019-11-04T11:04:00"/>
    <n v="-1"/>
    <n v="4"/>
    <n v="-2"/>
    <n v="2"/>
    <n v="0.3999999999996362"/>
    <n v="39999.99999996362"/>
    <n v="-3.637978807091713E-8"/>
  </r>
  <r>
    <x v="338"/>
    <n v="937.3"/>
    <n v="0.45727452635765076"/>
    <n v="0.54272556304931641"/>
    <n v="1"/>
    <d v="2019-11-04T11:06:00"/>
    <n v="-1"/>
    <n v="2"/>
    <n v="-2"/>
    <n v="2"/>
    <n v="2"/>
    <n v="200000"/>
    <n v="160000"/>
  </r>
  <r>
    <x v="339"/>
    <n v="938.3"/>
    <n v="0.44759976863861084"/>
    <n v="0.55240017175674438"/>
    <n v="-9.9999999999909051E-2"/>
    <d v="2019-11-04T11:08:00"/>
    <n v="-1"/>
    <n v="-1"/>
    <n v="-3"/>
    <n v="3"/>
    <n v="9.9999999999909051E-2"/>
    <n v="9999.9999999909051"/>
    <n v="-50000.000000009095"/>
  </r>
  <r>
    <x v="340"/>
    <n v="938.2"/>
    <n v="0.49647742509841919"/>
    <n v="0.50352257490158081"/>
    <n v="-0.20000000000004547"/>
    <d v="2019-11-04T11:09:00"/>
    <n v="-1"/>
    <n v="-3"/>
    <n v="-2"/>
    <n v="2"/>
    <n v="0.60000000000013642"/>
    <n v="60000.000000013642"/>
    <n v="20000.000000013642"/>
  </r>
  <r>
    <x v="341"/>
    <n v="938"/>
    <n v="0.49398651719093323"/>
    <n v="0.50601351261138916"/>
    <n v="0.10000000000002274"/>
    <d v="2019-11-04T11:11:00"/>
    <n v="-1"/>
    <n v="-5"/>
    <n v="-2"/>
    <n v="2"/>
    <n v="-0.50000000000011369"/>
    <n v="-50000.000000011365"/>
    <n v="-90000.000000011365"/>
  </r>
  <r>
    <x v="342"/>
    <n v="938.1"/>
    <n v="0.44666945934295654"/>
    <n v="0.55333054065704346"/>
    <n v="0"/>
    <d v="2019-11-04T12:41:00"/>
    <n v="-1"/>
    <n v="-1"/>
    <n v="4"/>
    <n v="4"/>
    <n v="0"/>
    <n v="0"/>
    <n v="-80000"/>
  </r>
  <r>
    <x v="343"/>
    <n v="938.1"/>
    <n v="0.45818787813186646"/>
    <n v="0.54181212186813354"/>
    <n v="0.60000000000002274"/>
    <d v="2019-11-04T12:42:00"/>
    <n v="-1"/>
    <n v="-2"/>
    <n v="-1"/>
    <n v="1"/>
    <n v="-1.2000000000000455"/>
    <n v="-120000.00000000454"/>
    <n v="-140000.00000000454"/>
  </r>
  <r>
    <x v="344"/>
    <n v="938.7"/>
    <n v="0.49004867672920227"/>
    <n v="0.50995129346847534"/>
    <n v="-0.20000000000004547"/>
    <d v="2019-11-04T12:44:00"/>
    <n v="-1"/>
    <n v="-3"/>
    <n v="-1"/>
    <n v="1"/>
    <n v="0.60000000000013642"/>
    <n v="60000.000000013642"/>
    <n v="40000.000000013642"/>
  </r>
  <r>
    <x v="345"/>
    <n v="938.5"/>
    <n v="0.51160180568695068"/>
    <n v="0.4883982241153717"/>
    <n v="0.29999999999995453"/>
    <d v="2019-11-04T12:46:00"/>
    <n v="1"/>
    <n v="-2"/>
    <n v="1"/>
    <n v="1"/>
    <n v="-0.59999999999990905"/>
    <n v="-59999.999999990905"/>
    <n v="-79999.999999990905"/>
  </r>
  <r>
    <x v="346"/>
    <n v="938.8"/>
    <n v="0.47867485880851746"/>
    <n v="0.52132511138916016"/>
    <n v="-0.69999999999993179"/>
    <d v="2019-11-04T12:48:00"/>
    <n v="-1"/>
    <n v="-3"/>
    <n v="-1"/>
    <n v="1"/>
    <n v="2.0999999999997954"/>
    <n v="209999.99999997954"/>
    <n v="189999.99999997954"/>
  </r>
  <r>
    <x v="347"/>
    <n v="938.1"/>
    <n v="0.45922437310218811"/>
    <n v="0.54077565670013428"/>
    <n v="0.10000000000002274"/>
    <d v="2019-11-04T12:50:00"/>
    <n v="-1"/>
    <n v="-4"/>
    <n v="-1"/>
    <n v="1"/>
    <n v="-0.40000000000009095"/>
    <n v="-40000.000000009095"/>
    <n v="-60000.000000009095"/>
  </r>
  <r>
    <x v="348"/>
    <n v="938.2"/>
    <n v="0.45235675573348999"/>
    <n v="0.54764324426651001"/>
    <n v="0"/>
    <d v="2019-11-04T12:52:00"/>
    <n v="-1"/>
    <n v="-5"/>
    <n v="-1"/>
    <n v="1"/>
    <n v="0"/>
    <n v="0"/>
    <n v="-20000"/>
  </r>
  <r>
    <x v="349"/>
    <n v="938.2"/>
    <n v="0.47247254848480225"/>
    <n v="0.52752739191055298"/>
    <n v="-0.40000000000009095"/>
    <d v="2019-11-04T12:54:00"/>
    <n v="-1"/>
    <n v="-6"/>
    <n v="-1"/>
    <n v="1"/>
    <n v="2.4000000000005457"/>
    <n v="240000.00000005457"/>
    <n v="220000.00000005457"/>
  </r>
  <r>
    <x v="350"/>
    <n v="937.8"/>
    <n v="0.46706241369247437"/>
    <n v="0.53293758630752563"/>
    <n v="-0.19999999999993179"/>
    <d v="2019-11-04T12:56:00"/>
    <n v="-1"/>
    <n v="-7"/>
    <n v="-1"/>
    <n v="1"/>
    <n v="1.3999999999995225"/>
    <n v="139999.99999995224"/>
    <n v="119999.99999995224"/>
  </r>
  <r>
    <x v="351"/>
    <n v="937.6"/>
    <n v="0.4648374617099762"/>
    <n v="0.53516256809234619"/>
    <n v="-0.20000000000004547"/>
    <d v="2019-11-04T12:58:00"/>
    <n v="-1"/>
    <n v="-8"/>
    <n v="-1"/>
    <n v="1"/>
    <n v="1.6000000000003638"/>
    <n v="160000.00000003638"/>
    <n v="140000.00000003638"/>
  </r>
  <r>
    <x v="352"/>
    <n v="937.4"/>
    <n v="0.43814164400100708"/>
    <n v="0.56185835599899292"/>
    <n v="0.10000000000002274"/>
    <d v="2019-11-04T12:59:00"/>
    <n v="-1"/>
    <n v="-9"/>
    <n v="-1"/>
    <n v="1"/>
    <n v="-0.90000000000020464"/>
    <n v="-90000.00000002046"/>
    <n v="-110000.00000002046"/>
  </r>
  <r>
    <x v="353"/>
    <n v="937.5"/>
    <n v="0.4634232223033905"/>
    <n v="0.53657680749893188"/>
    <n v="-0.10000000000002274"/>
    <d v="2019-11-04T13:00:00"/>
    <n v="-1"/>
    <n v="-10"/>
    <n v="-1"/>
    <n v="1"/>
    <n v="1.0000000000002274"/>
    <n v="100000.00000002273"/>
    <n v="80000.00000002273"/>
  </r>
  <r>
    <x v="354"/>
    <n v="937.4"/>
    <n v="0.48390534520149231"/>
    <n v="0.51609468460083008"/>
    <n v="0.20000000000004547"/>
    <d v="2019-11-04T13:01:00"/>
    <n v="-1"/>
    <n v="-10"/>
    <n v="0"/>
    <n v="0"/>
    <n v="-2.0000000000004547"/>
    <n v="-200000.00000004546"/>
    <n v="-200000.00000004546"/>
  </r>
  <r>
    <x v="355"/>
    <n v="937.6"/>
    <n v="0.48433658480644226"/>
    <n v="0.51566344499588013"/>
    <n v="0.10000000000002274"/>
    <d v="2019-11-04T13:02:00"/>
    <n v="-1"/>
    <n v="-10"/>
    <n v="0"/>
    <n v="0"/>
    <n v="-1.0000000000002274"/>
    <n v="-100000.00000002273"/>
    <n v="-100000.00000002273"/>
  </r>
  <r>
    <x v="356"/>
    <n v="937.7"/>
    <n v="0.48908588290214539"/>
    <n v="0.51091420650482178"/>
    <n v="-0.30000000000006821"/>
    <d v="2019-11-04T13:03:00"/>
    <n v="-1"/>
    <n v="-11"/>
    <n v="-1"/>
    <n v="1"/>
    <n v="3.3000000000007503"/>
    <n v="330000.00000007503"/>
    <n v="310000.00000007503"/>
  </r>
  <r>
    <x v="357"/>
    <n v="937.4"/>
    <n v="0.5061454176902771"/>
    <n v="0.49385455250740051"/>
    <n v="0.30000000000006821"/>
    <d v="2019-11-04T13:05:00"/>
    <n v="1"/>
    <n v="-9"/>
    <n v="2"/>
    <n v="2"/>
    <n v="-2.7000000000006139"/>
    <n v="-270000.00000006141"/>
    <n v="-310000.00000006141"/>
  </r>
  <r>
    <x v="358"/>
    <n v="937.7"/>
    <n v="0.48374804854393005"/>
    <n v="0.51625198125839233"/>
    <n v="0.29999999999995453"/>
    <d v="2019-11-04T13:07:00"/>
    <n v="-1"/>
    <n v="-11"/>
    <n v="-2"/>
    <n v="2"/>
    <n v="-3.2999999999994998"/>
    <n v="-329999.99999995"/>
    <n v="-369999.99999995"/>
  </r>
  <r>
    <x v="359"/>
    <n v="938"/>
    <n v="0.49499610066413879"/>
    <n v="0.50500392913818359"/>
    <n v="0"/>
    <d v="2019-11-04T13:09:00"/>
    <n v="-1"/>
    <n v="-11"/>
    <n v="0"/>
    <n v="0"/>
    <n v="0"/>
    <n v="0"/>
    <n v="0"/>
  </r>
  <r>
    <x v="360"/>
    <n v="938"/>
    <n v="0.49303662776947021"/>
    <n v="0.50696337223052979"/>
    <n v="0"/>
    <d v="2019-11-04T13:11:00"/>
    <n v="-1"/>
    <n v="-11"/>
    <n v="0"/>
    <n v="0"/>
    <n v="0"/>
    <n v="0"/>
    <n v="0"/>
  </r>
  <r>
    <x v="361"/>
    <n v="938"/>
    <n v="0.48502650856971741"/>
    <n v="0.51497352123260498"/>
    <n v="-0.10000000000002274"/>
    <d v="2019-11-04T13:12:00"/>
    <n v="-1"/>
    <n v="-11"/>
    <n v="0"/>
    <n v="0"/>
    <n v="1.1000000000002501"/>
    <n v="110000.00000002501"/>
    <n v="110000.00000002501"/>
  </r>
  <r>
    <x v="362"/>
    <n v="937.9"/>
    <n v="0.48536300659179688"/>
    <n v="0.51463693380355835"/>
    <n v="0.30000000000006821"/>
    <d v="2019-11-04T13:14:00"/>
    <n v="-1"/>
    <n v="-11"/>
    <n v="0"/>
    <n v="0"/>
    <n v="-3.3000000000007503"/>
    <n v="-330000.00000007503"/>
    <n v="-330000.00000007503"/>
  </r>
  <r>
    <x v="363"/>
    <n v="938.2"/>
    <n v="0.4846155047416687"/>
    <n v="0.51538455486297607"/>
    <n v="-0.20000000000004547"/>
    <d v="2019-11-04T13:16:00"/>
    <n v="-1"/>
    <n v="-11"/>
    <n v="0"/>
    <n v="0"/>
    <n v="2.2000000000005002"/>
    <n v="220000.00000005003"/>
    <n v="220000.00000005003"/>
  </r>
  <r>
    <x v="364"/>
    <n v="938"/>
    <n v="0.48747938871383667"/>
    <n v="0.51252061128616333"/>
    <n v="-0.20000000000004547"/>
    <d v="2019-11-04T13:18:00"/>
    <n v="-1"/>
    <n v="-11"/>
    <n v="0"/>
    <n v="0"/>
    <n v="2.2000000000005002"/>
    <n v="220000.00000005003"/>
    <n v="220000.00000005003"/>
  </r>
  <r>
    <x v="365"/>
    <n v="937.8"/>
    <n v="0.49910697340965271"/>
    <n v="0.5008929967880249"/>
    <n v="0"/>
    <d v="2019-11-04T13:20:00"/>
    <n v="-1"/>
    <n v="-10"/>
    <n v="1"/>
    <n v="1"/>
    <n v="0"/>
    <n v="0"/>
    <n v="-20000"/>
  </r>
  <r>
    <x v="366"/>
    <n v="937.8"/>
    <n v="0.48767951130867004"/>
    <n v="0.51232045888900757"/>
    <n v="-0.19999999999993179"/>
    <d v="2019-11-04T13:21:00"/>
    <n v="-1"/>
    <n v="-10"/>
    <n v="0"/>
    <n v="0"/>
    <n v="1.9999999999993179"/>
    <n v="199999.99999993178"/>
    <n v="199999.99999993178"/>
  </r>
  <r>
    <x v="367"/>
    <n v="937.6"/>
    <n v="0.47949868440628052"/>
    <n v="0.52050137519836426"/>
    <n v="0.10000000000002274"/>
    <d v="2019-11-04T13:23:00"/>
    <n v="-1"/>
    <n v="-9"/>
    <n v="1"/>
    <n v="1"/>
    <n v="-0.90000000000020464"/>
    <n v="-90000.00000002046"/>
    <n v="-110000.00000002046"/>
  </r>
  <r>
    <x v="368"/>
    <n v="937.7"/>
    <n v="0.45592200756072998"/>
    <n v="0.54407793283462524"/>
    <n v="-0.10000000000002274"/>
    <d v="2019-11-04T13:24:00"/>
    <n v="-1"/>
    <n v="-10"/>
    <n v="-1"/>
    <n v="1"/>
    <n v="1.0000000000002274"/>
    <n v="100000.00000002273"/>
    <n v="80000.00000002273"/>
  </r>
  <r>
    <x v="369"/>
    <n v="937.6"/>
    <n v="0.46922594308853149"/>
    <n v="0.53077405691146851"/>
    <n v="0.19999999999993179"/>
    <d v="2019-11-04T13:26:00"/>
    <n v="-1"/>
    <n v="-12"/>
    <n v="-2"/>
    <n v="2"/>
    <n v="-2.3999999999991815"/>
    <n v="-239999.99999991816"/>
    <n v="-279999.99999991816"/>
  </r>
  <r>
    <x v="370"/>
    <n v="937.8"/>
    <n v="0.46774399280548096"/>
    <n v="0.53225606679916382"/>
    <n v="-9.9999999999909051E-2"/>
    <d v="2019-11-04T13:28:00"/>
    <n v="-1"/>
    <n v="-12"/>
    <n v="0"/>
    <n v="0"/>
    <n v="1.1999999999989086"/>
    <n v="119999.99999989086"/>
    <n v="119999.99999989086"/>
  </r>
  <r>
    <x v="371"/>
    <n v="937.7"/>
    <n v="0.47385382652282715"/>
    <n v="0.52614617347717285"/>
    <n v="-0.30000000000006821"/>
    <d v="2019-11-04T13:29:00"/>
    <n v="-1"/>
    <n v="-12"/>
    <n v="0"/>
    <n v="0"/>
    <n v="3.6000000000008185"/>
    <n v="360000.00000008184"/>
    <n v="360000.00000008184"/>
  </r>
  <r>
    <x v="372"/>
    <n v="937.4"/>
    <n v="0.48317578434944153"/>
    <n v="0.51682412624359131"/>
    <n v="0"/>
    <d v="2019-11-04T13:30:00"/>
    <n v="-1"/>
    <n v="-13"/>
    <n v="-1"/>
    <n v="1"/>
    <n v="0"/>
    <n v="0"/>
    <n v="-20000"/>
  </r>
  <r>
    <x v="373"/>
    <n v="937.4"/>
    <n v="0.48844870924949646"/>
    <n v="0.51155132055282593"/>
    <n v="-0.60000000000002274"/>
    <d v="2019-11-04T13:31:00"/>
    <n v="-1"/>
    <n v="-13"/>
    <n v="0"/>
    <n v="0"/>
    <n v="7.8000000000002956"/>
    <n v="780000.00000002957"/>
    <n v="780000.00000002957"/>
  </r>
  <r>
    <x v="374"/>
    <n v="936.8"/>
    <n v="0.56103122234344482"/>
    <n v="0.43896886706352234"/>
    <n v="-0.5"/>
    <d v="2019-11-04T13:33:00"/>
    <n v="1"/>
    <n v="-11"/>
    <n v="2"/>
    <n v="2"/>
    <n v="5.5"/>
    <n v="550000"/>
    <n v="510000"/>
  </r>
  <r>
    <x v="375"/>
    <n v="936.3"/>
    <n v="0.50498676300048828"/>
    <n v="0.49501320719718933"/>
    <n v="0.30000000000006821"/>
    <d v="2019-11-04T13:35:00"/>
    <n v="1"/>
    <n v="-9"/>
    <n v="2"/>
    <n v="2"/>
    <n v="-2.7000000000006139"/>
    <n v="-270000.00000006141"/>
    <n v="-310000.00000006141"/>
  </r>
  <r>
    <x v="376"/>
    <n v="936.6"/>
    <n v="0.43868467211723328"/>
    <n v="0.56131529808044434"/>
    <n v="-0.10000000000002274"/>
    <d v="2019-11-04T13:37:00"/>
    <n v="-1"/>
    <n v="-9"/>
    <n v="0"/>
    <n v="0"/>
    <n v="0.90000000000020464"/>
    <n v="90000.00000002046"/>
    <n v="90000.00000002046"/>
  </r>
  <r>
    <x v="377"/>
    <n v="936.5"/>
    <n v="0.44192084670066833"/>
    <n v="0.55807918310165405"/>
    <n v="-0.20000000000004547"/>
    <d v="2019-11-04T13:38:00"/>
    <n v="-1"/>
    <n v="-9"/>
    <n v="0"/>
    <n v="0"/>
    <n v="1.8000000000004093"/>
    <n v="180000.00000004092"/>
    <n v="180000.00000004092"/>
  </r>
  <r>
    <x v="378"/>
    <n v="936.3"/>
    <n v="0.42812389135360718"/>
    <n v="0.57187610864639282"/>
    <n v="-0.69999999999993179"/>
    <d v="2019-11-04T13:40:00"/>
    <n v="-1"/>
    <n v="-9"/>
    <n v="0"/>
    <n v="0"/>
    <n v="6.2999999999993861"/>
    <n v="629999.99999993865"/>
    <n v="629999.99999993865"/>
  </r>
  <r>
    <x v="379"/>
    <n v="935.6"/>
    <n v="0.48078492283821106"/>
    <n v="0.51921504735946655"/>
    <n v="0.5"/>
    <d v="2019-11-04T13:42:00"/>
    <n v="-1"/>
    <n v="-9"/>
    <n v="0"/>
    <n v="0"/>
    <n v="-4.5"/>
    <n v="-450000"/>
    <n v="-450000"/>
  </r>
  <r>
    <x v="380"/>
    <n v="936.1"/>
    <n v="0.39192935824394226"/>
    <n v="0.60807061195373535"/>
    <n v="0"/>
    <d v="2019-11-04T13:44:00"/>
    <n v="-1"/>
    <n v="-8"/>
    <n v="1"/>
    <n v="1"/>
    <n v="0"/>
    <n v="0"/>
    <n v="-20000"/>
  </r>
  <r>
    <x v="381"/>
    <n v="936.1"/>
    <n v="0.39846140146255493"/>
    <n v="0.60153865814208984"/>
    <n v="-0.20000000000004547"/>
    <d v="2019-11-04T13:46:00"/>
    <n v="-1"/>
    <n v="-8"/>
    <n v="0"/>
    <n v="0"/>
    <n v="1.6000000000003638"/>
    <n v="160000.00000003638"/>
    <n v="160000.00000003638"/>
  </r>
  <r>
    <x v="382"/>
    <n v="935.9"/>
    <n v="0.39566811919212341"/>
    <n v="0.6043318510055542"/>
    <n v="0.10000000000002274"/>
    <d v="2019-11-04T13:48:00"/>
    <n v="-1"/>
    <n v="-8"/>
    <n v="0"/>
    <n v="0"/>
    <n v="-0.8000000000001819"/>
    <n v="-80000.00000001819"/>
    <n v="-80000.00000001819"/>
  </r>
  <r>
    <x v="383"/>
    <n v="936"/>
    <n v="0.37974944710731506"/>
    <n v="0.6202506422996521"/>
    <n v="0"/>
    <d v="2019-11-04T13:50:00"/>
    <n v="-1"/>
    <n v="-7"/>
    <n v="1"/>
    <n v="1"/>
    <n v="0"/>
    <n v="0"/>
    <n v="-20000"/>
  </r>
  <r>
    <x v="384"/>
    <n v="936"/>
    <n v="0.37424510717391968"/>
    <n v="0.62575489282608032"/>
    <n v="-0.20000000000004547"/>
    <d v="2019-11-04T13:52:00"/>
    <n v="-1"/>
    <n v="-7"/>
    <n v="0"/>
    <n v="0"/>
    <n v="1.4000000000003183"/>
    <n v="140000.00000003184"/>
    <n v="140000.00000003184"/>
  </r>
  <r>
    <x v="385"/>
    <n v="935.8"/>
    <n v="0.36116853356361389"/>
    <n v="0.63883143663406372"/>
    <n v="0"/>
    <d v="2019-11-04T13:54:00"/>
    <n v="-1"/>
    <n v="-9"/>
    <n v="-2"/>
    <n v="2"/>
    <n v="0"/>
    <n v="0"/>
    <n v="-40000"/>
  </r>
  <r>
    <x v="386"/>
    <n v="935.8"/>
    <n v="0.35152202844619751"/>
    <n v="0.64847791194915771"/>
    <n v="0.70000000000004547"/>
    <d v="2019-11-04T13:56:00"/>
    <n v="-1"/>
    <n v="-11"/>
    <n v="-2"/>
    <n v="2"/>
    <n v="-7.7000000000005002"/>
    <n v="-770000.00000005006"/>
    <n v="-810000.00000005006"/>
  </r>
  <r>
    <x v="387"/>
    <n v="936.5"/>
    <n v="0.35718417167663574"/>
    <n v="0.64281582832336426"/>
    <n v="-0.5"/>
    <d v="2019-11-04T13:58:00"/>
    <n v="-1"/>
    <n v="-10"/>
    <n v="1"/>
    <n v="1"/>
    <n v="5"/>
    <n v="500000"/>
    <n v="480000"/>
  </r>
  <r>
    <x v="388"/>
    <n v="936"/>
    <n v="0.356556236743927"/>
    <n v="0.64344370365142822"/>
    <n v="-0.20000000000004547"/>
    <d v="2019-11-04T14:00:00"/>
    <n v="-1"/>
    <n v="-10"/>
    <n v="0"/>
    <n v="0"/>
    <n v="2.0000000000004547"/>
    <n v="200000.00000004546"/>
    <n v="200000.00000004546"/>
  </r>
  <r>
    <x v="389"/>
    <n v="935.8"/>
    <n v="0.34209486842155457"/>
    <n v="0.65790510177612305"/>
    <n v="0.30000000000006821"/>
    <d v="2019-11-04T14:01:00"/>
    <n v="-1"/>
    <n v="-11"/>
    <n v="-1"/>
    <n v="1"/>
    <n v="-3.3000000000007503"/>
    <n v="-330000.00000007503"/>
    <n v="-350000.00000007503"/>
  </r>
  <r>
    <x v="390"/>
    <n v="936.1"/>
    <n v="0.35164543986320496"/>
    <n v="0.64835458993911743"/>
    <n v="0.19999999999993179"/>
    <d v="2019-11-04T14:02:00"/>
    <n v="-1"/>
    <n v="-11"/>
    <n v="0"/>
    <n v="0"/>
    <n v="-2.1999999999992497"/>
    <n v="-219999.99999992497"/>
    <n v="-219999.99999992497"/>
  </r>
  <r>
    <x v="391"/>
    <n v="936.3"/>
    <n v="0.35951986908912659"/>
    <n v="0.6404801607131958"/>
    <n v="0"/>
    <d v="2019-11-04T14:03:00"/>
    <n v="-1"/>
    <n v="-12"/>
    <n v="-1"/>
    <n v="1"/>
    <n v="0"/>
    <n v="0"/>
    <n v="-20000"/>
  </r>
  <r>
    <x v="392"/>
    <n v="936.3"/>
    <n v="0.35458400845527649"/>
    <n v="0.64541608095169067"/>
    <n v="-0.29999999999995453"/>
    <d v="2019-11-04T14:04:00"/>
    <n v="-1"/>
    <n v="-12"/>
    <n v="0"/>
    <n v="0"/>
    <n v="3.5999999999994543"/>
    <n v="359999.9999999454"/>
    <n v="359999.9999999454"/>
  </r>
  <r>
    <x v="393"/>
    <n v="936"/>
    <n v="0.35967612266540527"/>
    <n v="0.64032387733459473"/>
    <n v="0.39999999999997726"/>
    <d v="2019-11-04T14:05:00"/>
    <n v="-1"/>
    <n v="-13"/>
    <n v="-1"/>
    <n v="1"/>
    <n v="-5.1999999999997044"/>
    <n v="-519999.99999997043"/>
    <n v="-539999.99999997043"/>
  </r>
  <r>
    <x v="394"/>
    <n v="936.4"/>
    <n v="0.35113158822059631"/>
    <n v="0.64886844158172607"/>
    <n v="0.10000000000002274"/>
    <d v="2019-11-04T14:06:00"/>
    <n v="-1"/>
    <n v="-13"/>
    <n v="0"/>
    <n v="0"/>
    <n v="-1.3000000000002956"/>
    <n v="-130000.00000002955"/>
    <n v="-130000.00000002955"/>
  </r>
  <r>
    <x v="395"/>
    <n v="936.5"/>
    <n v="0.33400124311447144"/>
    <n v="0.66599869728088379"/>
    <n v="-0.29999999999995453"/>
    <d v="2019-11-04T14:07:00"/>
    <n v="-1"/>
    <n v="-14"/>
    <n v="-1"/>
    <n v="1"/>
    <n v="4.1999999999993634"/>
    <n v="419999.99999993632"/>
    <n v="399999.99999993632"/>
  </r>
  <r>
    <x v="396"/>
    <n v="936.2"/>
    <n v="0.33721226453781128"/>
    <n v="0.66278773546218872"/>
    <n v="0.39999999999997726"/>
    <d v="2019-11-04T14:08:00"/>
    <n v="-1"/>
    <n v="-14"/>
    <n v="0"/>
    <n v="0"/>
    <n v="-5.5999999999996817"/>
    <n v="-559999.99999996822"/>
    <n v="-559999.99999996822"/>
  </r>
  <r>
    <x v="397"/>
    <n v="936.6"/>
    <n v="0.34754326939582825"/>
    <n v="0.65245670080184937"/>
    <n v="0.39999999999997726"/>
    <d v="2019-11-04T14:10:00"/>
    <n v="-1"/>
    <n v="-14"/>
    <n v="0"/>
    <n v="0"/>
    <n v="-5.5999999999996817"/>
    <n v="-559999.99999996822"/>
    <n v="-559999.99999996822"/>
  </r>
  <r>
    <x v="398"/>
    <n v="937"/>
    <n v="0.44695937633514404"/>
    <n v="0.55304056406021118"/>
    <n v="0"/>
    <d v="2019-11-05T08:42:00"/>
    <n v="-1"/>
    <n v="-1"/>
    <n v="13"/>
    <n v="13"/>
    <n v="0"/>
    <n v="0"/>
    <n v="-260000"/>
  </r>
  <r>
    <x v="399"/>
    <n v="937"/>
    <n v="0.4653681218624115"/>
    <n v="0.53463184833526611"/>
    <n v="0.10000000000002274"/>
    <d v="2019-11-05T08:43:00"/>
    <n v="-1"/>
    <n v="-2"/>
    <n v="-1"/>
    <n v="1"/>
    <n v="-0.20000000000004547"/>
    <n v="-20000.000000004547"/>
    <n v="-40000.000000004547"/>
  </r>
  <r>
    <x v="400"/>
    <n v="937.1"/>
    <n v="0.4843144416809082"/>
    <n v="0.51568561792373657"/>
    <n v="-0.10000000000002274"/>
    <d v="2019-11-05T08:44:00"/>
    <n v="-1"/>
    <n v="-3"/>
    <n v="-1"/>
    <n v="1"/>
    <n v="0.30000000000006821"/>
    <n v="30000.000000006821"/>
    <n v="10000.000000006821"/>
  </r>
  <r>
    <x v="401"/>
    <n v="937"/>
    <n v="0.49607837200164795"/>
    <n v="0.50392162799835205"/>
    <n v="0"/>
    <d v="2019-11-05T08:45:00"/>
    <n v="-1"/>
    <n v="-4"/>
    <n v="-1"/>
    <n v="1"/>
    <n v="0"/>
    <n v="0"/>
    <n v="-20000"/>
  </r>
  <r>
    <x v="402"/>
    <n v="937"/>
    <n v="0.48079261183738708"/>
    <n v="0.51920735836029053"/>
    <n v="0"/>
    <d v="2019-11-05T08:46:00"/>
    <n v="-1"/>
    <n v="-5"/>
    <n v="-1"/>
    <n v="1"/>
    <n v="0"/>
    <n v="0"/>
    <n v="-20000"/>
  </r>
  <r>
    <x v="403"/>
    <n v="937"/>
    <n v="0.48911866545677185"/>
    <n v="0.51088136434555054"/>
    <n v="0"/>
    <d v="2019-11-05T08:47:00"/>
    <n v="-1"/>
    <n v="-6"/>
    <n v="-1"/>
    <n v="1"/>
    <n v="0"/>
    <n v="0"/>
    <n v="-20000"/>
  </r>
  <r>
    <x v="404"/>
    <n v="937"/>
    <n v="0.4941210150718689"/>
    <n v="0.5058789849281311"/>
    <n v="0"/>
    <d v="2019-11-05T08:48:00"/>
    <n v="-1"/>
    <n v="-7"/>
    <n v="-1"/>
    <n v="1"/>
    <n v="0"/>
    <n v="0"/>
    <n v="-20000"/>
  </r>
  <r>
    <x v="405"/>
    <n v="937"/>
    <n v="0.49477109313011169"/>
    <n v="0.50522887706756592"/>
    <n v="0.10000000000002274"/>
    <d v="2019-11-05T08:49:00"/>
    <n v="-1"/>
    <n v="-8"/>
    <n v="-1"/>
    <n v="1"/>
    <n v="-0.8000000000001819"/>
    <n v="-80000.00000001819"/>
    <n v="-100000.00000001819"/>
  </r>
  <r>
    <x v="406"/>
    <n v="937.1"/>
    <n v="0.5041731595993042"/>
    <n v="0.49582690000534058"/>
    <n v="0.10000000000002274"/>
    <d v="2019-11-05T08:50:00"/>
    <n v="1"/>
    <n v="-7"/>
    <n v="1"/>
    <n v="1"/>
    <n v="-0.70000000000015916"/>
    <n v="-70000.00000001592"/>
    <n v="-90000.00000001592"/>
  </r>
  <r>
    <x v="407"/>
    <n v="937.2"/>
    <n v="0.50154393911361694"/>
    <n v="0.49845606088638306"/>
    <n v="0.19999999999993179"/>
    <d v="2019-11-05T08:51:00"/>
    <n v="1"/>
    <n v="-6"/>
    <n v="1"/>
    <n v="1"/>
    <n v="-1.1999999999995907"/>
    <n v="-119999.99999995908"/>
    <n v="-139999.99999995908"/>
  </r>
  <r>
    <x v="408"/>
    <n v="937.4"/>
    <n v="0.48221424221992493"/>
    <n v="0.51778572797775269"/>
    <n v="0"/>
    <d v="2019-11-05T08:52:00"/>
    <n v="-1"/>
    <n v="-7"/>
    <n v="-1"/>
    <n v="1"/>
    <n v="0"/>
    <n v="0"/>
    <n v="-20000"/>
  </r>
  <r>
    <x v="409"/>
    <n v="937.4"/>
    <n v="0.47773945331573486"/>
    <n v="0.52226054668426514"/>
    <n v="-0.10000000000002274"/>
    <d v="2019-11-05T08:53:00"/>
    <n v="-1"/>
    <n v="-8"/>
    <n v="-1"/>
    <n v="1"/>
    <n v="0.8000000000001819"/>
    <n v="80000.00000001819"/>
    <n v="60000.00000001819"/>
  </r>
  <r>
    <x v="410"/>
    <n v="937.3"/>
    <n v="0.49864313006401062"/>
    <n v="0.50135689973831177"/>
    <n v="0"/>
    <d v="2019-11-05T08:54:00"/>
    <n v="-1"/>
    <n v="-9"/>
    <n v="-1"/>
    <n v="1"/>
    <n v="0"/>
    <n v="0"/>
    <n v="-20000"/>
  </r>
  <r>
    <x v="411"/>
    <n v="937.3"/>
    <n v="0.44100561738014221"/>
    <n v="0.5589943528175354"/>
    <n v="0"/>
    <d v="2019-11-05T08:55:00"/>
    <n v="-1"/>
    <n v="-10"/>
    <n v="-1"/>
    <n v="1"/>
    <n v="0"/>
    <n v="0"/>
    <n v="-20000"/>
  </r>
  <r>
    <x v="412"/>
    <n v="937.3"/>
    <n v="0.42718899250030518"/>
    <n v="0.5728110671043396"/>
    <n v="-0.19999999999993179"/>
    <d v="2019-11-05T08:57:00"/>
    <n v="-1"/>
    <n v="-11"/>
    <n v="-1"/>
    <n v="1"/>
    <n v="2.1999999999992497"/>
    <n v="219999.99999992497"/>
    <n v="199999.99999992497"/>
  </r>
  <r>
    <x v="413"/>
    <n v="937.1"/>
    <n v="0.52922314405441284"/>
    <n v="0.47077679634094238"/>
    <n v="0"/>
    <d v="2019-11-05T08:58:00"/>
    <n v="1"/>
    <n v="-10"/>
    <n v="1"/>
    <n v="1"/>
    <n v="0"/>
    <n v="0"/>
    <n v="-20000"/>
  </r>
  <r>
    <x v="414"/>
    <n v="937.1"/>
    <n v="0.53015518188476563"/>
    <n v="0.46984478831291199"/>
    <n v="-0.5"/>
    <d v="2019-11-05T08:59:00"/>
    <n v="1"/>
    <n v="-9"/>
    <n v="1"/>
    <n v="1"/>
    <n v="4.5"/>
    <n v="450000"/>
    <n v="430000"/>
  </r>
  <r>
    <x v="415"/>
    <n v="936.6"/>
    <n v="0.62764072418212891"/>
    <n v="0.37235924601554871"/>
    <n v="0"/>
    <d v="2019-11-05T09:00:00"/>
    <n v="1"/>
    <n v="-8"/>
    <n v="1"/>
    <n v="1"/>
    <n v="0"/>
    <n v="0"/>
    <n v="-20000"/>
  </r>
  <r>
    <x v="416"/>
    <n v="936.6"/>
    <n v="0.60337173938751221"/>
    <n v="0.39662826061248779"/>
    <n v="0"/>
    <d v="2019-11-05T09:01:00"/>
    <n v="1"/>
    <n v="-7"/>
    <n v="1"/>
    <n v="1"/>
    <n v="0"/>
    <n v="0"/>
    <n v="-20000"/>
  </r>
  <r>
    <x v="417"/>
    <n v="936.6"/>
    <n v="0.60421210527420044"/>
    <n v="0.39578786492347717"/>
    <n v="-0.10000000000002274"/>
    <d v="2019-11-05T09:02:00"/>
    <n v="1"/>
    <n v="-5"/>
    <n v="2"/>
    <n v="2"/>
    <n v="0.50000000000011369"/>
    <n v="50000.000000011365"/>
    <n v="10000.000000011365"/>
  </r>
  <r>
    <x v="418"/>
    <n v="936.5"/>
    <n v="0.64214575290679932"/>
    <n v="0.35785430669784546"/>
    <n v="0.20000000000004547"/>
    <d v="2019-11-05T09:03:00"/>
    <n v="1"/>
    <n v="-3"/>
    <n v="2"/>
    <n v="2"/>
    <n v="-0.60000000000013642"/>
    <n v="-60000.000000013642"/>
    <n v="-100000.00000001365"/>
  </r>
  <r>
    <x v="419"/>
    <n v="936.7"/>
    <n v="0.58370590209960938"/>
    <n v="0.41629409790039063"/>
    <n v="-0.20000000000004547"/>
    <d v="2019-11-05T09:04:00"/>
    <n v="1"/>
    <n v="-1"/>
    <n v="2"/>
    <n v="2"/>
    <n v="0.20000000000004547"/>
    <n v="20000.000000004547"/>
    <n v="-19999.999999995453"/>
  </r>
  <r>
    <x v="420"/>
    <n v="936.5"/>
    <n v="0.64088010787963867"/>
    <n v="0.35911983251571655"/>
    <n v="-0.20000000000004547"/>
    <d v="2019-11-05T09:05:00"/>
    <n v="1"/>
    <n v="1"/>
    <n v="2"/>
    <n v="2"/>
    <n v="-0.20000000000004547"/>
    <n v="-20000.000000004547"/>
    <n v="-60000.000000004547"/>
  </r>
  <r>
    <x v="421"/>
    <n v="936.3"/>
    <n v="0.63876038789749146"/>
    <n v="0.36123964190483093"/>
    <n v="0.10000000000002274"/>
    <d v="2019-11-05T09:06:00"/>
    <n v="1"/>
    <n v="3"/>
    <n v="2"/>
    <n v="2"/>
    <n v="0.30000000000006821"/>
    <n v="30000.000000006821"/>
    <n v="-9999.9999999931788"/>
  </r>
  <r>
    <x v="422"/>
    <n v="936.4"/>
    <n v="0.57917666435241699"/>
    <n v="0.42082330584526062"/>
    <n v="0"/>
    <d v="2019-11-05T09:07:00"/>
    <n v="1"/>
    <n v="5"/>
    <n v="2"/>
    <n v="2"/>
    <n v="0"/>
    <n v="0"/>
    <n v="-40000"/>
  </r>
  <r>
    <x v="423"/>
    <n v="936.4"/>
    <n v="0.58204489946365356"/>
    <n v="0.41795510053634644"/>
    <n v="0"/>
    <d v="2019-11-05T09:08:00"/>
    <n v="1"/>
    <n v="7"/>
    <n v="2"/>
    <n v="2"/>
    <n v="0"/>
    <n v="0"/>
    <n v="-40000"/>
  </r>
  <r>
    <x v="424"/>
    <n v="936.4"/>
    <n v="0.58043825626373291"/>
    <n v="0.41956174373626709"/>
    <n v="-0.10000000000002274"/>
    <d v="2019-11-05T09:09:00"/>
    <n v="1"/>
    <n v="9"/>
    <n v="2"/>
    <n v="2"/>
    <n v="-0.90000000000020464"/>
    <n v="-90000.00000002046"/>
    <n v="-130000.00000002046"/>
  </r>
  <r>
    <x v="425"/>
    <n v="936.3"/>
    <n v="0.61130201816558838"/>
    <n v="0.38869795203208923"/>
    <n v="0.10000000000002274"/>
    <d v="2019-11-05T09:10:00"/>
    <n v="1"/>
    <n v="9"/>
    <n v="0"/>
    <n v="0"/>
    <n v="0.90000000000020464"/>
    <n v="90000.00000002046"/>
    <n v="90000.00000002046"/>
  </r>
  <r>
    <x v="426"/>
    <n v="936.4"/>
    <n v="0.55692863464355469"/>
    <n v="0.44307136535644531"/>
    <n v="0.10000000000002274"/>
    <d v="2019-11-05T09:11:00"/>
    <n v="1"/>
    <n v="9"/>
    <n v="0"/>
    <n v="0"/>
    <n v="0.90000000000020464"/>
    <n v="90000.00000002046"/>
    <n v="90000.00000002046"/>
  </r>
  <r>
    <x v="427"/>
    <n v="936.5"/>
    <n v="0.55375099182128906"/>
    <n v="0.44624903798103333"/>
    <n v="0"/>
    <d v="2019-11-05T09:12:00"/>
    <n v="1"/>
    <n v="11"/>
    <n v="2"/>
    <n v="2"/>
    <n v="0"/>
    <n v="0"/>
    <n v="-40000"/>
  </r>
  <r>
    <x v="428"/>
    <n v="936.5"/>
    <n v="0.56298220157623291"/>
    <n v="0.4370177686214447"/>
    <n v="0.10000000000002274"/>
    <d v="2019-11-05T09:13:00"/>
    <n v="1"/>
    <n v="13"/>
    <n v="2"/>
    <n v="2"/>
    <n v="1.3000000000002956"/>
    <n v="130000.00000002955"/>
    <n v="90000.000000029555"/>
  </r>
  <r>
    <x v="429"/>
    <n v="936.6"/>
    <n v="0.55377691984176636"/>
    <n v="0.44622305035591125"/>
    <n v="0.19999999999993179"/>
    <d v="2019-11-05T09:14:00"/>
    <n v="1"/>
    <n v="15"/>
    <n v="2"/>
    <n v="2"/>
    <n v="2.9999999999989768"/>
    <n v="299999.99999989767"/>
    <n v="259999.99999989767"/>
  </r>
  <r>
    <x v="430"/>
    <n v="936.8"/>
    <n v="0.54421001672744751"/>
    <n v="0.4557899534702301"/>
    <n v="0"/>
    <d v="2019-11-05T09:15:00"/>
    <n v="1"/>
    <n v="17"/>
    <n v="2"/>
    <n v="2"/>
    <n v="0"/>
    <n v="0"/>
    <n v="-40000"/>
  </r>
  <r>
    <x v="431"/>
    <n v="936.8"/>
    <n v="0.53433352708816528"/>
    <n v="0.46566641330718994"/>
    <n v="0.10000000000002274"/>
    <d v="2019-11-05T09:16:00"/>
    <n v="1"/>
    <n v="18"/>
    <n v="1"/>
    <n v="1"/>
    <n v="1.8000000000004093"/>
    <n v="180000.00000004092"/>
    <n v="160000.00000004092"/>
  </r>
  <r>
    <x v="432"/>
    <n v="936.9"/>
    <n v="0.51474869251251221"/>
    <n v="0.48525136709213257"/>
    <n v="0.10000000000002274"/>
    <d v="2019-11-05T09:17:00"/>
    <n v="1"/>
    <n v="20"/>
    <n v="2"/>
    <n v="2"/>
    <n v="2.0000000000004547"/>
    <n v="200000.00000004546"/>
    <n v="160000.00000004546"/>
  </r>
  <r>
    <x v="433"/>
    <n v="937"/>
    <n v="0.4758467972278595"/>
    <n v="0.52415323257446289"/>
    <n v="0"/>
    <d v="2019-11-05T09:18:00"/>
    <n v="-1"/>
    <n v="18"/>
    <n v="-2"/>
    <n v="2"/>
    <n v="0"/>
    <n v="0"/>
    <n v="-40000"/>
  </r>
  <r>
    <x v="434"/>
    <n v="937"/>
    <n v="0.42081218957901001"/>
    <n v="0.57918775081634521"/>
    <n v="0.29999999999995453"/>
    <d v="2019-11-05T09:19:00"/>
    <n v="-1"/>
    <n v="16"/>
    <n v="-2"/>
    <n v="2"/>
    <n v="4.7999999999992724"/>
    <n v="479999.99999992724"/>
    <n v="439999.99999992724"/>
  </r>
  <r>
    <x v="435"/>
    <n v="937.3"/>
    <n v="0.47015365958213806"/>
    <n v="0.52984631061553955"/>
    <n v="0.30000000000006821"/>
    <d v="2019-11-05T09:21:00"/>
    <n v="-1"/>
    <n v="13"/>
    <n v="-3"/>
    <n v="3"/>
    <n v="3.9000000000008868"/>
    <n v="390000.00000008865"/>
    <n v="330000.00000008865"/>
  </r>
  <r>
    <x v="436"/>
    <n v="937.6"/>
    <n v="0.45913276076316833"/>
    <n v="0.54086720943450928"/>
    <n v="0"/>
    <d v="2019-11-05T09:22:00"/>
    <n v="-1"/>
    <n v="11"/>
    <n v="-2"/>
    <n v="2"/>
    <n v="0"/>
    <n v="0"/>
    <n v="-40000"/>
  </r>
  <r>
    <x v="437"/>
    <n v="937.6"/>
    <n v="0.48043060302734375"/>
    <n v="0.51956945657730103"/>
    <n v="-0.10000000000002274"/>
    <d v="2019-11-05T09:23:00"/>
    <n v="-1"/>
    <n v="9"/>
    <n v="-2"/>
    <n v="2"/>
    <n v="-0.90000000000020464"/>
    <n v="-90000.00000002046"/>
    <n v="-130000.00000002046"/>
  </r>
  <r>
    <x v="438"/>
    <n v="937.5"/>
    <n v="0.49577358365058899"/>
    <n v="0.5042264461517334"/>
    <n v="0.29999999999995453"/>
    <d v="2019-11-05T09:24:00"/>
    <n v="-1"/>
    <n v="7"/>
    <n v="-2"/>
    <n v="2"/>
    <n v="2.0999999999996817"/>
    <n v="209999.99999996816"/>
    <n v="169999.99999996816"/>
  </r>
  <r>
    <x v="439"/>
    <n v="937.8"/>
    <n v="0.48871996998786926"/>
    <n v="0.51128000020980835"/>
    <n v="0.30000000000006821"/>
    <d v="2019-11-05T09:25:00"/>
    <n v="-1"/>
    <n v="5"/>
    <n v="-2"/>
    <n v="2"/>
    <n v="1.5000000000003411"/>
    <n v="150000.00000003411"/>
    <n v="110000.00000003411"/>
  </r>
  <r>
    <x v="440"/>
    <n v="938.1"/>
    <n v="0.46546173095703125"/>
    <n v="0.53453826904296875"/>
    <n v="-0.10000000000002274"/>
    <d v="2019-11-05T09:26:00"/>
    <n v="-1"/>
    <n v="3"/>
    <n v="-2"/>
    <n v="2"/>
    <n v="-0.30000000000006821"/>
    <n v="-30000.000000006821"/>
    <n v="-70000.000000006825"/>
  </r>
  <r>
    <x v="441"/>
    <n v="938"/>
    <n v="0.4868176281452179"/>
    <n v="0.51318240165710449"/>
    <n v="-0.10000000000002274"/>
    <d v="2019-11-05T09:27:00"/>
    <n v="-1"/>
    <n v="1"/>
    <n v="-2"/>
    <n v="2"/>
    <n v="-0.10000000000002274"/>
    <n v="-10000.000000002274"/>
    <n v="-50000.00000000227"/>
  </r>
  <r>
    <x v="442"/>
    <n v="937.9"/>
    <n v="0.49014467000961304"/>
    <n v="0.50985532999038696"/>
    <n v="0.10000000000002274"/>
    <d v="2019-11-05T09:28:00"/>
    <n v="-1"/>
    <n v="-1"/>
    <n v="-2"/>
    <n v="2"/>
    <n v="-0.10000000000002274"/>
    <n v="-10000.000000002274"/>
    <n v="-50000.00000000227"/>
  </r>
  <r>
    <x v="443"/>
    <n v="938"/>
    <n v="0.48788553476333618"/>
    <n v="0.51211440563201904"/>
    <n v="0.20000000000004547"/>
    <d v="2019-11-05T09:29:00"/>
    <n v="-1"/>
    <n v="-3"/>
    <n v="-2"/>
    <n v="2"/>
    <n v="-0.60000000000013642"/>
    <n v="-60000.000000013642"/>
    <n v="-100000.00000001365"/>
  </r>
  <r>
    <x v="444"/>
    <n v="938.2"/>
    <n v="0.48683395981788635"/>
    <n v="0.51316601037979126"/>
    <n v="0.19999999999993179"/>
    <d v="2019-11-05T09:30:00"/>
    <n v="-1"/>
    <n v="-5"/>
    <n v="-2"/>
    <n v="2"/>
    <n v="-0.99999999999965894"/>
    <n v="-99999.99999996589"/>
    <n v="-139999.99999996589"/>
  </r>
  <r>
    <x v="445"/>
    <n v="938.4"/>
    <n v="0.48921483755111694"/>
    <n v="0.51078522205352783"/>
    <n v="-0.10000000000002274"/>
    <d v="2019-11-05T09:31:00"/>
    <n v="-1"/>
    <n v="-7"/>
    <n v="-2"/>
    <n v="2"/>
    <n v="0.70000000000015916"/>
    <n v="70000.00000001592"/>
    <n v="30000.00000001592"/>
  </r>
  <r>
    <x v="446"/>
    <n v="938.3"/>
    <n v="0.49198460578918457"/>
    <n v="0.50801545381546021"/>
    <n v="-0.19999999999993179"/>
    <d v="2019-11-05T09:32:00"/>
    <n v="-1"/>
    <n v="-9"/>
    <n v="-2"/>
    <n v="2"/>
    <n v="1.7999999999993861"/>
    <n v="179999.99999993862"/>
    <n v="139999.99999993862"/>
  </r>
  <r>
    <x v="447"/>
    <n v="938.1"/>
    <n v="0.49499797821044922"/>
    <n v="0.50500196218490601"/>
    <n v="-0.10000000000002274"/>
    <d v="2019-11-05T09:33:00"/>
    <n v="-1"/>
    <n v="-11"/>
    <n v="-2"/>
    <n v="2"/>
    <n v="1.1000000000002501"/>
    <n v="110000.00000002501"/>
    <n v="70000.000000025015"/>
  </r>
  <r>
    <x v="448"/>
    <n v="938"/>
    <n v="0.49643257260322571"/>
    <n v="0.50356745719909668"/>
    <n v="0.10000000000002274"/>
    <d v="2019-11-05T09:34:00"/>
    <n v="-1"/>
    <n v="-13"/>
    <n v="-2"/>
    <n v="2"/>
    <n v="-1.3000000000002956"/>
    <n v="-130000.00000002955"/>
    <n v="-170000.00000002957"/>
  </r>
  <r>
    <x v="449"/>
    <n v="938.1"/>
    <n v="0.49361386895179749"/>
    <n v="0.50638610124588013"/>
    <n v="0"/>
    <d v="2019-11-05T09:35:00"/>
    <n v="-1"/>
    <n v="-15"/>
    <n v="-2"/>
    <n v="2"/>
    <n v="0"/>
    <n v="0"/>
    <n v="-40000"/>
  </r>
  <r>
    <x v="450"/>
    <n v="938.1"/>
    <n v="0.49030455946922302"/>
    <n v="0.50969541072845459"/>
    <n v="0.10000000000002274"/>
    <d v="2019-11-05T09:36:00"/>
    <n v="-1"/>
    <n v="-17"/>
    <n v="-2"/>
    <n v="2"/>
    <n v="-1.7000000000003865"/>
    <n v="-170000.00000003865"/>
    <n v="-210000.00000003865"/>
  </r>
  <r>
    <x v="451"/>
    <n v="938.2"/>
    <n v="0.48043659329414368"/>
    <n v="0.51956343650817871"/>
    <n v="-0.10000000000002274"/>
    <d v="2019-11-05T09:37:00"/>
    <n v="-1"/>
    <n v="-19"/>
    <n v="-2"/>
    <n v="2"/>
    <n v="1.900000000000432"/>
    <n v="190000.00000004319"/>
    <n v="150000.00000004319"/>
  </r>
  <r>
    <x v="452"/>
    <n v="938.1"/>
    <n v="0.49672394990921021"/>
    <n v="0.50327605009078979"/>
    <n v="-0.10000000000002274"/>
    <d v="2019-11-05T09:38:00"/>
    <n v="-1"/>
    <n v="-19"/>
    <n v="0"/>
    <n v="0"/>
    <n v="1.900000000000432"/>
    <n v="190000.00000004319"/>
    <n v="190000.00000004319"/>
  </r>
  <r>
    <x v="453"/>
    <n v="938"/>
    <n v="0.51650172472000122"/>
    <n v="0.48349830508232117"/>
    <n v="-0.20000000000004547"/>
    <d v="2019-11-05T09:39:00"/>
    <n v="1"/>
    <n v="-17"/>
    <n v="2"/>
    <n v="2"/>
    <n v="3.4000000000007731"/>
    <n v="340000.0000000773"/>
    <n v="300000.0000000773"/>
  </r>
  <r>
    <x v="454"/>
    <n v="937.8"/>
    <n v="0.55399686098098755"/>
    <n v="0.44600316882133484"/>
    <n v="0.10000000000002274"/>
    <d v="2019-11-05T09:40:00"/>
    <n v="1"/>
    <n v="-16"/>
    <n v="1"/>
    <n v="1"/>
    <n v="-1.6000000000003638"/>
    <n v="-160000.00000003638"/>
    <n v="-180000.00000003638"/>
  </r>
  <r>
    <x v="455"/>
    <n v="937.9"/>
    <n v="0.55236881971359253"/>
    <n v="0.44763115048408508"/>
    <n v="0"/>
    <d v="2019-11-05T09:41:00"/>
    <n v="1"/>
    <n v="-14"/>
    <n v="2"/>
    <n v="2"/>
    <n v="0"/>
    <n v="0"/>
    <n v="-40000"/>
  </r>
  <r>
    <x v="456"/>
    <n v="937.9"/>
    <n v="0.55566251277923584"/>
    <n v="0.44433748722076416"/>
    <n v="0"/>
    <d v="2019-11-05T09:42:00"/>
    <n v="1"/>
    <n v="-12"/>
    <n v="2"/>
    <n v="2"/>
    <n v="0"/>
    <n v="0"/>
    <n v="-40000"/>
  </r>
  <r>
    <x v="457"/>
    <n v="937.9"/>
    <n v="0.56357961893081665"/>
    <n v="0.43642041087150574"/>
    <n v="0.10000000000002274"/>
    <d v="2019-11-05T09:43:00"/>
    <n v="1"/>
    <n v="-10"/>
    <n v="2"/>
    <n v="2"/>
    <n v="-1.0000000000002274"/>
    <n v="-100000.00000002273"/>
    <n v="-140000.00000002273"/>
  </r>
  <r>
    <x v="458"/>
    <n v="938"/>
    <n v="0.5501672625541687"/>
    <n v="0.4498327374458313"/>
    <n v="0"/>
    <d v="2019-11-05T09:44:00"/>
    <n v="1"/>
    <n v="-8"/>
    <n v="2"/>
    <n v="2"/>
    <n v="0"/>
    <n v="0"/>
    <n v="-40000"/>
  </r>
  <r>
    <x v="459"/>
    <n v="938"/>
    <n v="0.56081730127334595"/>
    <n v="0.43918263912200928"/>
    <n v="0.10000000000002274"/>
    <d v="2019-11-05T09:45:00"/>
    <n v="1"/>
    <n v="-6"/>
    <n v="2"/>
    <n v="2"/>
    <n v="-0.60000000000013642"/>
    <n v="-60000.000000013642"/>
    <n v="-100000.00000001365"/>
  </r>
  <r>
    <x v="460"/>
    <n v="938.1"/>
    <n v="0.52195203304290771"/>
    <n v="0.47804799675941467"/>
    <n v="0"/>
    <d v="2019-11-05T09:46:00"/>
    <n v="1"/>
    <n v="-4"/>
    <n v="2"/>
    <n v="2"/>
    <n v="0"/>
    <n v="0"/>
    <n v="-40000"/>
  </r>
  <r>
    <x v="461"/>
    <n v="938.1"/>
    <n v="0.52748042345046997"/>
    <n v="0.47251957654953003"/>
    <n v="0"/>
    <d v="2019-11-05T09:47:00"/>
    <n v="1"/>
    <n v="-2"/>
    <n v="2"/>
    <n v="2"/>
    <n v="0"/>
    <n v="0"/>
    <n v="-40000"/>
  </r>
  <r>
    <x v="462"/>
    <n v="938.1"/>
    <n v="0.52284491062164307"/>
    <n v="0.47715514898300171"/>
    <n v="0.19999999999993179"/>
    <d v="2019-11-05T09:48:00"/>
    <n v="1"/>
    <n v="0"/>
    <n v="2"/>
    <n v="2"/>
    <n v="0"/>
    <n v="0"/>
    <n v="-40000"/>
  </r>
  <r>
    <x v="463"/>
    <n v="938.3"/>
    <n v="0.46925869584083557"/>
    <n v="0.53074133396148682"/>
    <n v="-0.19999999999993179"/>
    <d v="2019-11-05T09:49:00"/>
    <n v="-1"/>
    <n v="0"/>
    <n v="0"/>
    <n v="0"/>
    <n v="0"/>
    <n v="0"/>
    <n v="0"/>
  </r>
  <r>
    <x v="464"/>
    <n v="938.1"/>
    <n v="0.51933449506759644"/>
    <n v="0.4806654155254364"/>
    <n v="-0.10000000000002274"/>
    <d v="2019-11-05T09:50:00"/>
    <n v="1"/>
    <n v="2"/>
    <n v="2"/>
    <n v="2"/>
    <n v="-0.20000000000004547"/>
    <n v="-20000.000000004547"/>
    <n v="-60000.000000004547"/>
  </r>
  <r>
    <x v="465"/>
    <n v="938"/>
    <n v="0.54585236310958862"/>
    <n v="0.45414766669273376"/>
    <n v="0"/>
    <d v="2019-11-05T09:51:00"/>
    <n v="1"/>
    <n v="4"/>
    <n v="2"/>
    <n v="2"/>
    <n v="0"/>
    <n v="0"/>
    <n v="-40000"/>
  </r>
  <r>
    <x v="466"/>
    <n v="938"/>
    <n v="0.53895580768585205"/>
    <n v="0.46104425191879272"/>
    <n v="-0.10000000000002274"/>
    <d v="2019-11-05T09:52:00"/>
    <n v="1"/>
    <n v="6"/>
    <n v="2"/>
    <n v="2"/>
    <n v="-0.60000000000013642"/>
    <n v="-60000.000000013642"/>
    <n v="-100000.00000001365"/>
  </r>
  <r>
    <x v="467"/>
    <n v="937.9"/>
    <n v="0.57443243265151978"/>
    <n v="0.42556759715080261"/>
    <n v="0"/>
    <d v="2019-11-05T09:53:00"/>
    <n v="1"/>
    <n v="8"/>
    <n v="2"/>
    <n v="2"/>
    <n v="0"/>
    <n v="0"/>
    <n v="-40000"/>
  </r>
  <r>
    <x v="468"/>
    <n v="937.9"/>
    <n v="0.57640624046325684"/>
    <n v="0.42359372973442078"/>
    <n v="0"/>
    <d v="2019-11-05T09:54:00"/>
    <n v="1"/>
    <n v="10"/>
    <n v="2"/>
    <n v="2"/>
    <n v="0"/>
    <n v="0"/>
    <n v="-40000"/>
  </r>
  <r>
    <x v="469"/>
    <n v="937.9"/>
    <n v="0.57629644870758057"/>
    <n v="0.42370352149009705"/>
    <n v="-0.29999999999995453"/>
    <d v="2019-11-05T09:55:00"/>
    <n v="1"/>
    <n v="12"/>
    <n v="2"/>
    <n v="2"/>
    <n v="-3.5999999999994543"/>
    <n v="-359999.9999999454"/>
    <n v="-399999.9999999454"/>
  </r>
  <r>
    <x v="470"/>
    <n v="937.6"/>
    <n v="0.62442600727081299"/>
    <n v="0.37557396292686462"/>
    <n v="-0.10000000000002274"/>
    <d v="2019-11-05T09:56:00"/>
    <n v="1"/>
    <n v="14"/>
    <n v="2"/>
    <n v="2"/>
    <n v="-1.4000000000003183"/>
    <n v="-140000.00000003184"/>
    <n v="-180000.00000003184"/>
  </r>
  <r>
    <x v="471"/>
    <n v="937.5"/>
    <n v="0.61944234371185303"/>
    <n v="0.38055774569511414"/>
    <n v="0.10000000000002274"/>
    <d v="2019-11-05T09:57:00"/>
    <n v="1"/>
    <n v="16"/>
    <n v="2"/>
    <n v="2"/>
    <n v="1.6000000000003638"/>
    <n v="160000.00000003638"/>
    <n v="120000.00000003638"/>
  </r>
  <r>
    <x v="472"/>
    <n v="937.6"/>
    <n v="0.60316997766494751"/>
    <n v="0.39683005213737488"/>
    <n v="0.10000000000002274"/>
    <d v="2019-11-05T09:58:00"/>
    <n v="1"/>
    <n v="18"/>
    <n v="2"/>
    <n v="2"/>
    <n v="1.8000000000004093"/>
    <n v="180000.00000004092"/>
    <n v="140000.00000004092"/>
  </r>
  <r>
    <x v="473"/>
    <n v="937.7"/>
    <n v="0.58842945098876953"/>
    <n v="0.41157048940658569"/>
    <n v="0"/>
    <d v="2019-11-05T09:59:00"/>
    <n v="1"/>
    <n v="18"/>
    <n v="0"/>
    <n v="0"/>
    <n v="0"/>
    <n v="0"/>
    <n v="0"/>
  </r>
  <r>
    <x v="474"/>
    <n v="937.7"/>
    <n v="0.5828823447227478"/>
    <n v="0.41711774468421936"/>
    <n v="9.9999999999909051E-2"/>
    <d v="2019-11-05T10:00:00"/>
    <n v="1"/>
    <n v="18"/>
    <n v="0"/>
    <n v="0"/>
    <n v="1.7999999999983629"/>
    <n v="179999.99999983629"/>
    <n v="179999.99999983629"/>
  </r>
  <r>
    <x v="475"/>
    <n v="937.8"/>
    <n v="0.56303024291992188"/>
    <n v="0.43696978688240051"/>
    <n v="-9.9999999999909051E-2"/>
    <d v="2019-11-05T10:01:00"/>
    <n v="1"/>
    <n v="18"/>
    <n v="0"/>
    <n v="0"/>
    <n v="-1.7999999999983629"/>
    <n v="-179999.99999983629"/>
    <n v="-179999.99999983629"/>
  </r>
  <r>
    <x v="476"/>
    <n v="937.7"/>
    <n v="0.57481002807617188"/>
    <n v="0.42518997192382813"/>
    <n v="0"/>
    <d v="2019-11-05T10:02:00"/>
    <n v="1"/>
    <n v="18"/>
    <n v="0"/>
    <n v="0"/>
    <n v="0"/>
    <n v="0"/>
    <n v="0"/>
  </r>
  <r>
    <x v="477"/>
    <n v="937.7"/>
    <n v="0.56681567430496216"/>
    <n v="0.43318438529968262"/>
    <n v="9.9999999999909051E-2"/>
    <d v="2019-11-05T10:03:00"/>
    <n v="1"/>
    <n v="18"/>
    <n v="0"/>
    <n v="0"/>
    <n v="1.7999999999983629"/>
    <n v="179999.99999983629"/>
    <n v="179999.99999983629"/>
  </r>
  <r>
    <x v="478"/>
    <n v="937.8"/>
    <n v="0.54530221223831177"/>
    <n v="0.45469778776168823"/>
    <n v="0.10000000000002274"/>
    <d v="2019-11-05T10:04:00"/>
    <n v="1"/>
    <n v="18"/>
    <n v="0"/>
    <n v="0"/>
    <n v="1.8000000000004093"/>
    <n v="180000.00000004092"/>
    <n v="180000.00000004092"/>
  </r>
  <r>
    <x v="479"/>
    <n v="937.9"/>
    <n v="0.5314069390296936"/>
    <n v="0.4685930609703064"/>
    <n v="-0.10000000000002274"/>
    <d v="2019-11-05T10:05:00"/>
    <n v="1"/>
    <n v="18"/>
    <n v="0"/>
    <n v="0"/>
    <n v="-1.8000000000004093"/>
    <n v="-180000.00000004092"/>
    <n v="-180000.00000004092"/>
  </r>
  <r>
    <x v="480"/>
    <n v="937.8"/>
    <n v="0.53328788280487061"/>
    <n v="0.46671214699745178"/>
    <n v="-0.19999999999993179"/>
    <d v="2019-11-05T10:06:00"/>
    <n v="1"/>
    <n v="18"/>
    <n v="0"/>
    <n v="0"/>
    <n v="-3.5999999999987722"/>
    <n v="-359999.99999987724"/>
    <n v="-359999.99999987724"/>
  </r>
  <r>
    <x v="481"/>
    <n v="937.6"/>
    <n v="0.5546448826789856"/>
    <n v="0.44535508751869202"/>
    <n v="-0.10000000000002274"/>
    <d v="2019-11-05T10:07:00"/>
    <n v="1"/>
    <n v="18"/>
    <n v="0"/>
    <n v="0"/>
    <n v="-1.8000000000004093"/>
    <n v="-180000.00000004092"/>
    <n v="-180000.00000004092"/>
  </r>
  <r>
    <x v="482"/>
    <n v="937.5"/>
    <n v="0.56204575300216675"/>
    <n v="0.43795418739318848"/>
    <n v="0"/>
    <d v="2019-11-05T10:08:00"/>
    <n v="1"/>
    <n v="18"/>
    <n v="0"/>
    <n v="0"/>
    <n v="0"/>
    <n v="0"/>
    <n v="0"/>
  </r>
  <r>
    <x v="483"/>
    <n v="937.5"/>
    <n v="0.56103736162185669"/>
    <n v="0.43896263837814331"/>
    <n v="0"/>
    <d v="2019-11-05T10:09:00"/>
    <n v="1"/>
    <n v="20"/>
    <n v="2"/>
    <n v="2"/>
    <n v="0"/>
    <n v="0"/>
    <n v="-40000"/>
  </r>
  <r>
    <x v="484"/>
    <n v="937.5"/>
    <n v="0.56709069013595581"/>
    <n v="0.43290930986404419"/>
    <n v="-0.10000000000002274"/>
    <d v="2019-11-05T10:10:00"/>
    <n v="1"/>
    <n v="20"/>
    <n v="0"/>
    <n v="0"/>
    <n v="-2.0000000000004547"/>
    <n v="-200000.00000004546"/>
    <n v="-200000.00000004546"/>
  </r>
  <r>
    <x v="485"/>
    <n v="937.4"/>
    <n v="0.57906359434127808"/>
    <n v="0.42093643546104431"/>
    <n v="0.20000000000004547"/>
    <d v="2019-11-05T10:11:00"/>
    <n v="1"/>
    <n v="20"/>
    <n v="0"/>
    <n v="0"/>
    <n v="4.0000000000009095"/>
    <n v="400000.00000009092"/>
    <n v="400000.00000009092"/>
  </r>
  <r>
    <x v="486"/>
    <n v="937.6"/>
    <n v="0.54207545518875122"/>
    <n v="0.45792454481124878"/>
    <n v="-0.10000000000002274"/>
    <d v="2019-11-05T10:12:00"/>
    <n v="1"/>
    <n v="20"/>
    <n v="0"/>
    <n v="0"/>
    <n v="-2.0000000000004547"/>
    <n v="-200000.00000004546"/>
    <n v="-200000.00000004546"/>
  </r>
  <r>
    <x v="487"/>
    <n v="937.5"/>
    <n v="0.5614464282989502"/>
    <n v="0.43855351209640503"/>
    <n v="0"/>
    <d v="2019-11-05T10:13:00"/>
    <n v="1"/>
    <n v="20"/>
    <n v="0"/>
    <n v="0"/>
    <n v="0"/>
    <n v="0"/>
    <n v="0"/>
  </r>
  <r>
    <x v="488"/>
    <n v="937.5"/>
    <n v="0.5638267993927002"/>
    <n v="0.43617329001426697"/>
    <n v="-0.20000000000004547"/>
    <d v="2019-11-05T10:14:00"/>
    <n v="1"/>
    <n v="20"/>
    <n v="0"/>
    <n v="0"/>
    <n v="-4.0000000000009095"/>
    <n v="-400000.00000009092"/>
    <n v="-400000.00000009092"/>
  </r>
  <r>
    <x v="489"/>
    <n v="937.3"/>
    <n v="0.59133923053741455"/>
    <n v="0.40866079926490784"/>
    <n v="-9.9999999999909051E-2"/>
    <d v="2019-11-05T10:15:00"/>
    <n v="1"/>
    <n v="20"/>
    <n v="0"/>
    <n v="0"/>
    <n v="-1.999999999998181"/>
    <n v="-199999.9999998181"/>
    <n v="-199999.9999998181"/>
  </r>
  <r>
    <x v="490"/>
    <n v="937.2"/>
    <n v="0.59517151117324829"/>
    <n v="0.4048285186290741"/>
    <n v="-0.10000000000002274"/>
    <d v="2019-11-05T10:16:00"/>
    <n v="1"/>
    <n v="20"/>
    <n v="0"/>
    <n v="0"/>
    <n v="-2.0000000000004547"/>
    <n v="-200000.00000004546"/>
    <n v="-200000.00000004546"/>
  </r>
  <r>
    <x v="491"/>
    <n v="937.1"/>
    <n v="0.57086300849914551"/>
    <n v="0.42913702130317688"/>
    <n v="0"/>
    <d v="2019-11-05T10:17:00"/>
    <n v="1"/>
    <n v="20"/>
    <n v="0"/>
    <n v="0"/>
    <n v="0"/>
    <n v="0"/>
    <n v="0"/>
  </r>
  <r>
    <x v="492"/>
    <n v="937.1"/>
    <n v="0.56807708740234375"/>
    <n v="0.43192288279533386"/>
    <n v="-0.10000000000002274"/>
    <d v="2019-11-05T10:18:00"/>
    <n v="1"/>
    <n v="20"/>
    <n v="0"/>
    <n v="0"/>
    <n v="-2.0000000000004547"/>
    <n v="-200000.00000004546"/>
    <n v="-200000.00000004546"/>
  </r>
  <r>
    <x v="493"/>
    <n v="937"/>
    <n v="0.56398963928222656"/>
    <n v="0.43601036071777344"/>
    <n v="0.20000000000004547"/>
    <d v="2019-11-05T10:19:00"/>
    <n v="1"/>
    <n v="20"/>
    <n v="0"/>
    <n v="0"/>
    <n v="4.0000000000009095"/>
    <n v="400000.00000009092"/>
    <n v="400000.00000009092"/>
  </r>
  <r>
    <x v="494"/>
    <n v="937.2"/>
    <n v="0.53628295660018921"/>
    <n v="0.46371704339981079"/>
    <n v="9.9999999999909051E-2"/>
    <d v="2019-11-05T10:20:00"/>
    <n v="1"/>
    <n v="20"/>
    <n v="0"/>
    <n v="0"/>
    <n v="1.999999999998181"/>
    <n v="199999.9999998181"/>
    <n v="199999.9999998181"/>
  </r>
  <r>
    <x v="495"/>
    <n v="937.3"/>
    <n v="0.53411394357681274"/>
    <n v="0.46588608622550964"/>
    <n v="-9.9999999999909051E-2"/>
    <d v="2019-11-05T10:21:00"/>
    <n v="1"/>
    <n v="20"/>
    <n v="0"/>
    <n v="0"/>
    <n v="-1.999999999998181"/>
    <n v="-199999.9999998181"/>
    <n v="-199999.9999998181"/>
  </r>
  <r>
    <x v="496"/>
    <n v="937.2"/>
    <n v="0.550376296043396"/>
    <n v="0.44962373375892639"/>
    <n v="9.9999999999909051E-2"/>
    <d v="2019-11-05T10:22:00"/>
    <n v="1"/>
    <n v="20"/>
    <n v="0"/>
    <n v="0"/>
    <n v="1.999999999998181"/>
    <n v="199999.9999998181"/>
    <n v="199999.9999998181"/>
  </r>
  <r>
    <x v="497"/>
    <n v="937.3"/>
    <n v="0.52891916036605835"/>
    <n v="0.47108080983161926"/>
    <n v="-9.9999999999909051E-2"/>
    <d v="2019-11-05T10:23:00"/>
    <n v="1"/>
    <n v="20"/>
    <n v="0"/>
    <n v="0"/>
    <n v="-1.999999999998181"/>
    <n v="-199999.9999998181"/>
    <n v="-199999.9999998181"/>
  </r>
  <r>
    <x v="498"/>
    <n v="937.2"/>
    <n v="0.53768175840377808"/>
    <n v="0.46231818199157715"/>
    <n v="0"/>
    <d v="2019-11-05T10:24:00"/>
    <n v="1"/>
    <n v="20"/>
    <n v="0"/>
    <n v="0"/>
    <n v="0"/>
    <n v="0"/>
    <n v="0"/>
  </r>
  <r>
    <x v="499"/>
    <n v="937.2"/>
    <n v="0.52569711208343506"/>
    <n v="0.47430288791656494"/>
    <n v="-0.10000000000002274"/>
    <d v="2019-11-05T10:25:00"/>
    <n v="1"/>
    <n v="20"/>
    <n v="0"/>
    <n v="0"/>
    <n v="-2.0000000000004547"/>
    <n v="-200000.00000004546"/>
    <n v="-200000.00000004546"/>
  </r>
  <r>
    <x v="500"/>
    <n v="937.1"/>
    <n v="0.53276407718658447"/>
    <n v="0.46723595261573792"/>
    <n v="0.10000000000002274"/>
    <d v="2019-11-05T10:26:00"/>
    <n v="1"/>
    <n v="20"/>
    <n v="0"/>
    <n v="0"/>
    <n v="2.0000000000004547"/>
    <n v="200000.00000004546"/>
    <n v="200000.00000004546"/>
  </r>
  <r>
    <x v="501"/>
    <n v="937.2"/>
    <n v="0.5249602198600769"/>
    <n v="0.47503983974456787"/>
    <n v="0"/>
    <d v="2019-11-05T10:27:00"/>
    <n v="1"/>
    <n v="20"/>
    <n v="0"/>
    <n v="0"/>
    <n v="0"/>
    <n v="0"/>
    <n v="0"/>
  </r>
  <r>
    <x v="502"/>
    <n v="937.2"/>
    <n v="0.52520591020584106"/>
    <n v="0.47479405999183655"/>
    <n v="0"/>
    <d v="2019-11-05T10:28:00"/>
    <n v="1"/>
    <n v="20"/>
    <n v="0"/>
    <n v="0"/>
    <n v="0"/>
    <n v="0"/>
    <n v="0"/>
  </r>
  <r>
    <x v="503"/>
    <n v="937.2"/>
    <n v="0.51888114213943481"/>
    <n v="0.48111885786056519"/>
    <n v="-0.10000000000002274"/>
    <d v="2019-11-05T10:29:00"/>
    <n v="1"/>
    <n v="20"/>
    <n v="0"/>
    <n v="0"/>
    <n v="-2.0000000000004547"/>
    <n v="-200000.00000004546"/>
    <n v="-200000.00000004546"/>
  </r>
  <r>
    <x v="504"/>
    <n v="937.1"/>
    <n v="0.54210132360458374"/>
    <n v="0.45789867639541626"/>
    <n v="0"/>
    <d v="2019-11-05T10:30:00"/>
    <n v="1"/>
    <n v="20"/>
    <n v="0"/>
    <n v="0"/>
    <n v="0"/>
    <n v="0"/>
    <n v="0"/>
  </r>
  <r>
    <x v="505"/>
    <n v="937.1"/>
    <n v="0.53660029172897339"/>
    <n v="0.46339967846870422"/>
    <n v="0.5"/>
    <d v="2019-11-05T10:31:00"/>
    <n v="1"/>
    <n v="20"/>
    <n v="0"/>
    <n v="0"/>
    <n v="10"/>
    <n v="1000000"/>
    <n v="1000000"/>
  </r>
  <r>
    <x v="506"/>
    <n v="937.6"/>
    <n v="0.41449743509292603"/>
    <n v="0.58550256490707397"/>
    <n v="0.10000000000002274"/>
    <d v="2019-11-05T10:32:00"/>
    <n v="-1"/>
    <n v="18"/>
    <n v="-2"/>
    <n v="2"/>
    <n v="1.8000000000004093"/>
    <n v="180000.00000004092"/>
    <n v="140000.00000004092"/>
  </r>
  <r>
    <x v="507"/>
    <n v="937.7"/>
    <n v="0.41786766052246094"/>
    <n v="0.58213239908218384"/>
    <n v="0.19999999999993179"/>
    <d v="2019-11-05T10:33:00"/>
    <n v="-1"/>
    <n v="16"/>
    <n v="-2"/>
    <n v="2"/>
    <n v="3.1999999999989086"/>
    <n v="319999.99999989086"/>
    <n v="279999.99999989086"/>
  </r>
  <r>
    <x v="508"/>
    <n v="937.9"/>
    <n v="0.41157358884811401"/>
    <n v="0.58842641115188599"/>
    <n v="-0.10000000000002274"/>
    <d v="2019-11-05T10:34:00"/>
    <n v="-1"/>
    <n v="14"/>
    <n v="-2"/>
    <n v="2"/>
    <n v="-1.4000000000003183"/>
    <n v="-140000.00000003184"/>
    <n v="-180000.00000003184"/>
  </r>
  <r>
    <x v="509"/>
    <n v="937.8"/>
    <n v="0.44851279258728027"/>
    <n v="0.55148720741271973"/>
    <n v="0"/>
    <d v="2019-11-05T10:35:00"/>
    <n v="-1"/>
    <n v="12"/>
    <n v="-2"/>
    <n v="2"/>
    <n v="0"/>
    <n v="0"/>
    <n v="-40000"/>
  </r>
  <r>
    <x v="510"/>
    <n v="937.8"/>
    <n v="0.46444573998451233"/>
    <n v="0.53555423021316528"/>
    <n v="0.10000000000002274"/>
    <d v="2019-11-05T10:36:00"/>
    <n v="-1"/>
    <n v="10"/>
    <n v="-2"/>
    <n v="2"/>
    <n v="1.0000000000002274"/>
    <n v="100000.00000002273"/>
    <n v="60000.00000002273"/>
  </r>
  <r>
    <x v="511"/>
    <n v="937.9"/>
    <n v="0.45947173237800598"/>
    <n v="0.54052829742431641"/>
    <n v="0.10000000000002274"/>
    <d v="2019-11-05T10:37:00"/>
    <n v="-1"/>
    <n v="8"/>
    <n v="-2"/>
    <n v="2"/>
    <n v="0.8000000000001819"/>
    <n v="80000.00000001819"/>
    <n v="40000.00000001819"/>
  </r>
  <r>
    <x v="512"/>
    <n v="938"/>
    <n v="0.45996183156967163"/>
    <n v="0.54003822803497314"/>
    <n v="0"/>
    <d v="2019-11-05T10:38:00"/>
    <n v="-1"/>
    <n v="6"/>
    <n v="-2"/>
    <n v="2"/>
    <n v="0"/>
    <n v="0"/>
    <n v="-40000"/>
  </r>
  <r>
    <x v="513"/>
    <n v="938"/>
    <n v="0.46783912181854248"/>
    <n v="0.53216087818145752"/>
    <n v="-0.10000000000002274"/>
    <d v="2019-11-05T10:39:00"/>
    <n v="-1"/>
    <n v="4"/>
    <n v="-2"/>
    <n v="2"/>
    <n v="-0.40000000000009095"/>
    <n v="-40000.000000009095"/>
    <n v="-80000.000000009095"/>
  </r>
  <r>
    <x v="514"/>
    <n v="937.9"/>
    <n v="0.47354435920715332"/>
    <n v="0.52645564079284668"/>
    <n v="0.10000000000002274"/>
    <d v="2019-11-05T10:40:00"/>
    <n v="-1"/>
    <n v="2"/>
    <n v="-2"/>
    <n v="2"/>
    <n v="0.20000000000004547"/>
    <n v="20000.000000004547"/>
    <n v="-19999.999999995453"/>
  </r>
  <r>
    <x v="515"/>
    <n v="938"/>
    <n v="0.4711315929889679"/>
    <n v="0.52886837720870972"/>
    <n v="0.10000000000002274"/>
    <d v="2019-11-05T10:41:00"/>
    <n v="-1"/>
    <n v="0"/>
    <n v="-2"/>
    <n v="2"/>
    <n v="0"/>
    <n v="0"/>
    <n v="-40000"/>
  </r>
  <r>
    <x v="516"/>
    <n v="938.1"/>
    <n v="0.47759082913398743"/>
    <n v="0.52240914106369019"/>
    <n v="0.29999999999995453"/>
    <d v="2019-11-05T10:42:00"/>
    <n v="-1"/>
    <n v="-2"/>
    <n v="-2"/>
    <n v="2"/>
    <n v="-0.59999999999990905"/>
    <n v="-59999.999999990905"/>
    <n v="-99999.999999990905"/>
  </r>
  <r>
    <x v="517"/>
    <n v="938.4"/>
    <n v="0.47318890690803528"/>
    <n v="0.52681100368499756"/>
    <n v="0"/>
    <d v="2019-11-05T10:43:00"/>
    <n v="-1"/>
    <n v="-4"/>
    <n v="-2"/>
    <n v="2"/>
    <n v="0"/>
    <n v="0"/>
    <n v="-40000"/>
  </r>
  <r>
    <x v="518"/>
    <n v="938.4"/>
    <n v="0.48289856314659119"/>
    <n v="0.51710140705108643"/>
    <n v="-0.10000000000002274"/>
    <d v="2019-11-05T10:44:00"/>
    <n v="-1"/>
    <n v="-6"/>
    <n v="-2"/>
    <n v="2"/>
    <n v="0.60000000000013642"/>
    <n v="60000.000000013642"/>
    <n v="20000.000000013642"/>
  </r>
  <r>
    <x v="519"/>
    <n v="938.3"/>
    <n v="0.48635149002075195"/>
    <n v="0.51364856958389282"/>
    <n v="0.10000000000002274"/>
    <d v="2019-11-05T10:45:00"/>
    <n v="-1"/>
    <n v="-8"/>
    <n v="-2"/>
    <n v="2"/>
    <n v="-0.8000000000001819"/>
    <n v="-80000.00000001819"/>
    <n v="-120000.00000001819"/>
  </r>
  <r>
    <x v="520"/>
    <n v="938.4"/>
    <n v="0.48339870572090149"/>
    <n v="0.51660120487213135"/>
    <n v="0.10000000000002274"/>
    <d v="2019-11-05T10:46:00"/>
    <n v="-1"/>
    <n v="-10"/>
    <n v="-2"/>
    <n v="2"/>
    <n v="-1.0000000000002274"/>
    <n v="-100000.00000002273"/>
    <n v="-140000.00000002273"/>
  </r>
  <r>
    <x v="521"/>
    <n v="938.5"/>
    <n v="0.48444506525993347"/>
    <n v="0.51555496454238892"/>
    <n v="0.89999999999997726"/>
    <d v="2019-11-05T10:47:00"/>
    <n v="-1"/>
    <n v="-12"/>
    <n v="-2"/>
    <n v="2"/>
    <n v="-10.799999999999727"/>
    <n v="-1079999.9999999728"/>
    <n v="-1119999.9999999728"/>
  </r>
  <r>
    <x v="522"/>
    <n v="939.4"/>
    <n v="0.41933244466781616"/>
    <n v="0.58066755533218384"/>
    <n v="0"/>
    <d v="2019-11-05T10:48:00"/>
    <n v="-1"/>
    <n v="-14"/>
    <n v="-2"/>
    <n v="2"/>
    <n v="0"/>
    <n v="0"/>
    <n v="-40000"/>
  </r>
  <r>
    <x v="523"/>
    <n v="939.4"/>
    <n v="0.48412421345710754"/>
    <n v="0.51587581634521484"/>
    <n v="-0.29999999999995453"/>
    <d v="2019-11-05T10:49:00"/>
    <n v="-1"/>
    <n v="-16"/>
    <n v="-2"/>
    <n v="2"/>
    <n v="4.7999999999992724"/>
    <n v="479999.99999992724"/>
    <n v="439999.99999992724"/>
  </r>
  <r>
    <x v="524"/>
    <n v="939.1"/>
    <n v="0.48693037033081055"/>
    <n v="0.51306968927383423"/>
    <n v="-0.10000000000002274"/>
    <d v="2019-11-05T10:50:00"/>
    <n v="-1"/>
    <n v="-18"/>
    <n v="-2"/>
    <n v="2"/>
    <n v="1.8000000000004093"/>
    <n v="180000.00000004092"/>
    <n v="140000.00000004092"/>
  </r>
  <r>
    <x v="525"/>
    <n v="939"/>
    <n v="0.47062581777572632"/>
    <n v="0.52937418222427368"/>
    <n v="0.29999999999995453"/>
    <d v="2019-11-05T10:51:00"/>
    <n v="-1"/>
    <n v="-20"/>
    <n v="-2"/>
    <n v="2"/>
    <n v="-5.9999999999990905"/>
    <n v="-599999.99999990908"/>
    <n v="-639999.99999990908"/>
  </r>
  <r>
    <x v="526"/>
    <n v="939.3"/>
    <n v="0.46067184209823608"/>
    <n v="0.53932815790176392"/>
    <n v="-0.19999999999993179"/>
    <d v="2019-11-05T10:52:00"/>
    <n v="-1"/>
    <n v="-20"/>
    <n v="0"/>
    <n v="0"/>
    <n v="3.9999999999986358"/>
    <n v="399999.99999986356"/>
    <n v="399999.99999986356"/>
  </r>
  <r>
    <x v="527"/>
    <n v="939.1"/>
    <n v="0.46177440881729126"/>
    <n v="0.53822559118270874"/>
    <n v="-0.30000000000006821"/>
    <d v="2019-11-05T10:53:00"/>
    <n v="-1"/>
    <n v="-20"/>
    <n v="0"/>
    <n v="0"/>
    <n v="6.0000000000013642"/>
    <n v="600000.00000013644"/>
    <n v="600000.00000013644"/>
  </r>
  <r>
    <x v="528"/>
    <n v="938.8"/>
    <n v="0.4792366623878479"/>
    <n v="0.5207633376121521"/>
    <n v="0.40000000000009095"/>
    <d v="2019-11-05T10:54:00"/>
    <n v="-1"/>
    <n v="-20"/>
    <n v="0"/>
    <n v="0"/>
    <n v="-8.000000000001819"/>
    <n v="-800000.00000018184"/>
    <n v="-800000.00000018184"/>
  </r>
  <r>
    <x v="529"/>
    <n v="939.2"/>
    <n v="0.47906073927879333"/>
    <n v="0.52093923091888428"/>
    <n v="-0.10000000000002274"/>
    <d v="2019-11-05T10:55:00"/>
    <n v="-1"/>
    <n v="-20"/>
    <n v="0"/>
    <n v="0"/>
    <n v="2.0000000000004547"/>
    <n v="200000.00000004546"/>
    <n v="200000.00000004546"/>
  </r>
  <r>
    <x v="530"/>
    <n v="939.1"/>
    <n v="0.4867287278175354"/>
    <n v="0.51327121257781982"/>
    <n v="0.29999999999995453"/>
    <d v="2019-11-05T10:56:00"/>
    <n v="-1"/>
    <n v="-20"/>
    <n v="0"/>
    <n v="0"/>
    <n v="-5.9999999999990905"/>
    <n v="-599999.99999990908"/>
    <n v="-599999.99999990908"/>
  </r>
  <r>
    <x v="531"/>
    <n v="939.4"/>
    <n v="0.47842380404472351"/>
    <n v="0.5215761661529541"/>
    <n v="-0.39999999999997726"/>
    <d v="2019-11-05T10:57:00"/>
    <n v="-1"/>
    <n v="-20"/>
    <n v="0"/>
    <n v="0"/>
    <n v="7.9999999999995453"/>
    <n v="799999.99999995448"/>
    <n v="799999.99999995448"/>
  </r>
  <r>
    <x v="532"/>
    <n v="939"/>
    <n v="0.51672220230102539"/>
    <n v="0.483277827501297"/>
    <n v="-0.10000000000002274"/>
    <d v="2019-11-05T10:58:00"/>
    <n v="1"/>
    <n v="-18"/>
    <n v="2"/>
    <n v="2"/>
    <n v="1.8000000000004093"/>
    <n v="180000.00000004092"/>
    <n v="140000.00000004092"/>
  </r>
  <r>
    <x v="533"/>
    <n v="938.9"/>
    <n v="0.50518333911895752"/>
    <n v="0.49481666088104248"/>
    <n v="-0.10000000000002274"/>
    <d v="2019-11-05T10:59:00"/>
    <n v="1"/>
    <n v="-16"/>
    <n v="2"/>
    <n v="2"/>
    <n v="1.6000000000003638"/>
    <n v="160000.00000003638"/>
    <n v="120000.00000003638"/>
  </r>
  <r>
    <x v="534"/>
    <n v="938.8"/>
    <n v="0.50264126062393188"/>
    <n v="0.4973587691783905"/>
    <n v="-9.9999999999909051E-2"/>
    <d v="2019-11-05T11:00:00"/>
    <n v="1"/>
    <n v="-14"/>
    <n v="2"/>
    <n v="2"/>
    <n v="1.3999999999987267"/>
    <n v="139999.99999987267"/>
    <n v="99999.999999872671"/>
  </r>
  <r>
    <x v="535"/>
    <n v="938.7"/>
    <n v="0.51659953594207764"/>
    <n v="0.48340049386024475"/>
    <n v="0.29999999999995453"/>
    <d v="2019-11-05T11:01:00"/>
    <n v="1"/>
    <n v="-12"/>
    <n v="2"/>
    <n v="2"/>
    <n v="-3.5999999999994543"/>
    <n v="-359999.9999999454"/>
    <n v="-399999.9999999454"/>
  </r>
  <r>
    <x v="536"/>
    <n v="939"/>
    <n v="0.51593583822250366"/>
    <n v="0.48406419157981873"/>
    <n v="0"/>
    <d v="2019-11-05T11:02:00"/>
    <n v="1"/>
    <n v="-10"/>
    <n v="2"/>
    <n v="2"/>
    <n v="0"/>
    <n v="0"/>
    <n v="-40000"/>
  </r>
  <r>
    <x v="537"/>
    <n v="939"/>
    <n v="0.51930838823318481"/>
    <n v="0.48069152235984802"/>
    <n v="-0.20000000000004547"/>
    <d v="2019-11-05T11:03:00"/>
    <n v="1"/>
    <n v="-8"/>
    <n v="2"/>
    <n v="2"/>
    <n v="1.6000000000003638"/>
    <n v="160000.00000003638"/>
    <n v="120000.00000003638"/>
  </r>
  <r>
    <x v="538"/>
    <n v="938.8"/>
    <n v="0.52411597967147827"/>
    <n v="0.47588402032852173"/>
    <n v="0.10000000000002274"/>
    <d v="2019-11-05T11:04:00"/>
    <n v="1"/>
    <n v="-6"/>
    <n v="2"/>
    <n v="2"/>
    <n v="-0.60000000000013642"/>
    <n v="-60000.000000013642"/>
    <n v="-100000.00000001365"/>
  </r>
  <r>
    <x v="539"/>
    <n v="938.9"/>
    <n v="0.53251659870147705"/>
    <n v="0.46748346090316772"/>
    <n v="-0.10000000000002274"/>
    <d v="2019-11-05T11:05:00"/>
    <n v="1"/>
    <n v="-4"/>
    <n v="2"/>
    <n v="2"/>
    <n v="0.40000000000009095"/>
    <n v="40000.000000009095"/>
    <n v="9.0949470177292824E-9"/>
  </r>
  <r>
    <x v="540"/>
    <n v="938.8"/>
    <n v="0.54722088575363159"/>
    <n v="0.4527791440486908"/>
    <n v="0"/>
    <d v="2019-11-05T11:06:00"/>
    <n v="1"/>
    <n v="-2"/>
    <n v="2"/>
    <n v="2"/>
    <n v="0"/>
    <n v="0"/>
    <n v="-40000"/>
  </r>
  <r>
    <x v="541"/>
    <n v="938.8"/>
    <n v="0.55657941102981567"/>
    <n v="0.44342058897018433"/>
    <n v="0"/>
    <d v="2019-11-05T11:07:00"/>
    <n v="1"/>
    <n v="0"/>
    <n v="2"/>
    <n v="2"/>
    <n v="0"/>
    <n v="0"/>
    <n v="-40000"/>
  </r>
  <r>
    <x v="542"/>
    <n v="938.8"/>
    <n v="0.54154825210571289"/>
    <n v="0.45845183730125427"/>
    <n v="0"/>
    <d v="2019-11-05T11:08:00"/>
    <n v="1"/>
    <n v="2"/>
    <n v="2"/>
    <n v="2"/>
    <n v="0"/>
    <n v="0"/>
    <n v="-40000"/>
  </r>
  <r>
    <x v="543"/>
    <n v="938.8"/>
    <n v="0.54210036993026733"/>
    <n v="0.45789963006973267"/>
    <n v="0.40000000000009095"/>
    <d v="2019-11-05T11:09:00"/>
    <n v="1"/>
    <n v="4"/>
    <n v="2"/>
    <n v="2"/>
    <n v="1.6000000000003638"/>
    <n v="160000.00000003638"/>
    <n v="120000.00000003638"/>
  </r>
  <r>
    <x v="544"/>
    <n v="939.2"/>
    <n v="0.5071793794631958"/>
    <n v="0.49282068014144897"/>
    <n v="-0.20000000000004547"/>
    <d v="2019-11-05T11:10:00"/>
    <n v="1"/>
    <n v="6"/>
    <n v="2"/>
    <n v="2"/>
    <n v="-1.2000000000002728"/>
    <n v="-120000.00000002728"/>
    <n v="-160000.0000000273"/>
  </r>
  <r>
    <x v="545"/>
    <n v="939"/>
    <n v="0.51085573434829712"/>
    <n v="0.48914420604705811"/>
    <n v="0.10000000000002274"/>
    <d v="2019-11-05T11:11:00"/>
    <n v="1"/>
    <n v="8"/>
    <n v="2"/>
    <n v="2"/>
    <n v="0.8000000000001819"/>
    <n v="80000.00000001819"/>
    <n v="40000.00000001819"/>
  </r>
  <r>
    <x v="546"/>
    <n v="939.1"/>
    <n v="0.50900757312774658"/>
    <n v="0.49099242687225342"/>
    <n v="-0.30000000000006821"/>
    <d v="2019-11-05T12:41:00"/>
    <n v="1"/>
    <n v="1"/>
    <n v="-7"/>
    <n v="7"/>
    <n v="-0.30000000000006821"/>
    <n v="-30000.000000006821"/>
    <n v="-170000.00000000681"/>
  </r>
  <r>
    <x v="547"/>
    <n v="938.8"/>
    <n v="0.5387718677520752"/>
    <n v="0.46122816205024719"/>
    <n v="-0.19999999999993179"/>
    <d v="2019-11-05T12:42:00"/>
    <n v="1"/>
    <n v="2"/>
    <n v="1"/>
    <n v="1"/>
    <n v="-0.39999999999986358"/>
    <n v="-39999.999999986358"/>
    <n v="-59999.999999986358"/>
  </r>
  <r>
    <x v="548"/>
    <n v="938.6"/>
    <n v="0.51473867893218994"/>
    <n v="0.48526126146316528"/>
    <n v="-0.20000000000004547"/>
    <d v="2019-11-05T12:43:00"/>
    <n v="1"/>
    <n v="3"/>
    <n v="1"/>
    <n v="1"/>
    <n v="-0.60000000000013642"/>
    <n v="-60000.000000013642"/>
    <n v="-80000.00000001365"/>
  </r>
  <r>
    <x v="549"/>
    <n v="938.4"/>
    <n v="0.55320000648498535"/>
    <n v="0.44679993391036987"/>
    <n v="-0.10000000000002274"/>
    <d v="2019-11-05T12:44:00"/>
    <n v="1"/>
    <n v="4"/>
    <n v="1"/>
    <n v="1"/>
    <n v="-0.40000000000009095"/>
    <n v="-40000.000000009095"/>
    <n v="-60000.000000009095"/>
  </r>
  <r>
    <x v="550"/>
    <n v="938.3"/>
    <n v="0.52756744623184204"/>
    <n v="0.47243255376815796"/>
    <n v="-0.19999999999993179"/>
    <d v="2019-11-05T12:45:00"/>
    <n v="1"/>
    <n v="5"/>
    <n v="1"/>
    <n v="1"/>
    <n v="-0.99999999999965894"/>
    <n v="-99999.99999996589"/>
    <n v="-119999.99999996589"/>
  </r>
  <r>
    <x v="551"/>
    <n v="938.1"/>
    <n v="0.54820829629898071"/>
    <n v="0.45179173350334167"/>
    <n v="-0.39999999999997726"/>
    <d v="2019-11-05T12:47:00"/>
    <n v="1"/>
    <n v="6"/>
    <n v="1"/>
    <n v="1"/>
    <n v="-2.3999999999998636"/>
    <n v="-239999.99999998635"/>
    <n v="-259999.99999998635"/>
  </r>
  <r>
    <x v="552"/>
    <n v="937.7"/>
    <n v="0.54018431901931763"/>
    <n v="0.45981571078300476"/>
    <n v="0.19999999999993179"/>
    <d v="2019-11-05T12:48:00"/>
    <n v="1"/>
    <n v="7"/>
    <n v="1"/>
    <n v="1"/>
    <n v="1.3999999999995225"/>
    <n v="139999.99999995224"/>
    <n v="119999.99999995224"/>
  </r>
  <r>
    <x v="553"/>
    <n v="937.9"/>
    <n v="0.49204689264297485"/>
    <n v="0.50795304775238037"/>
    <n v="0"/>
    <d v="2019-11-05T12:49:00"/>
    <n v="-1"/>
    <n v="6"/>
    <n v="-1"/>
    <n v="1"/>
    <n v="0"/>
    <n v="0"/>
    <n v="-20000"/>
  </r>
  <r>
    <x v="554"/>
    <n v="937.9"/>
    <n v="0.47237330675125122"/>
    <n v="0.52762669324874878"/>
    <n v="0"/>
    <d v="2019-11-05T12:50:00"/>
    <n v="-1"/>
    <n v="5"/>
    <n v="-1"/>
    <n v="1"/>
    <n v="0"/>
    <n v="0"/>
    <n v="-20000"/>
  </r>
  <r>
    <x v="555"/>
    <n v="937.9"/>
    <n v="0.46245184540748596"/>
    <n v="0.53754812479019165"/>
    <n v="-0.10000000000002274"/>
    <d v="2019-11-05T12:51:00"/>
    <n v="-1"/>
    <n v="4"/>
    <n v="-1"/>
    <n v="1"/>
    <n v="-0.40000000000009095"/>
    <n v="-40000.000000009095"/>
    <n v="-60000.000000009095"/>
  </r>
  <r>
    <x v="556"/>
    <n v="937.8"/>
    <n v="0.50644803047180176"/>
    <n v="0.49355193972587585"/>
    <n v="-0.19999999999993179"/>
    <d v="2019-11-05T12:52:00"/>
    <n v="1"/>
    <n v="5"/>
    <n v="1"/>
    <n v="1"/>
    <n v="-0.99999999999965894"/>
    <n v="-99999.99999996589"/>
    <n v="-119999.99999996589"/>
  </r>
  <r>
    <x v="557"/>
    <n v="937.6"/>
    <n v="0.52382200956344604"/>
    <n v="0.47617799043655396"/>
    <n v="-0.60000000000002274"/>
    <d v="2019-11-05T12:53:00"/>
    <n v="1"/>
    <n v="6"/>
    <n v="1"/>
    <n v="1"/>
    <n v="-3.6000000000001364"/>
    <n v="-360000.00000001362"/>
    <n v="-380000.00000001362"/>
  </r>
  <r>
    <x v="558"/>
    <n v="937"/>
    <n v="0.57944458723068237"/>
    <n v="0.42055538296699524"/>
    <n v="0.20000000000004547"/>
    <d v="2019-11-05T12:54:00"/>
    <n v="1"/>
    <n v="7"/>
    <n v="1"/>
    <n v="1"/>
    <n v="1.4000000000003183"/>
    <n v="140000.00000003184"/>
    <n v="120000.00000003184"/>
  </r>
  <r>
    <x v="559"/>
    <n v="937.2"/>
    <n v="0.59987348318099976"/>
    <n v="0.40012651681900024"/>
    <n v="0.19999999999993179"/>
    <d v="2019-11-05T12:55:00"/>
    <n v="1"/>
    <n v="8"/>
    <n v="1"/>
    <n v="1"/>
    <n v="1.5999999999994543"/>
    <n v="159999.99999994543"/>
    <n v="139999.99999994543"/>
  </r>
  <r>
    <x v="560"/>
    <n v="937.4"/>
    <n v="0.44973614811897278"/>
    <n v="0.55026388168334961"/>
    <n v="0"/>
    <d v="2019-11-05T12:56:00"/>
    <n v="-1"/>
    <n v="7"/>
    <n v="-1"/>
    <n v="1"/>
    <n v="0"/>
    <n v="0"/>
    <n v="-20000"/>
  </r>
  <r>
    <x v="561"/>
    <n v="937.4"/>
    <n v="0.44989404082298279"/>
    <n v="0.55010592937469482"/>
    <n v="0.10000000000002274"/>
    <d v="2019-11-05T12:57:00"/>
    <n v="-1"/>
    <n v="6"/>
    <n v="-1"/>
    <n v="1"/>
    <n v="0.60000000000013642"/>
    <n v="60000.000000013642"/>
    <n v="40000.000000013642"/>
  </r>
  <r>
    <x v="562"/>
    <n v="937.5"/>
    <n v="0.45548635721206665"/>
    <n v="0.54451364278793335"/>
    <n v="-0.29999999999995453"/>
    <d v="2019-11-05T12:58:00"/>
    <n v="-1"/>
    <n v="5"/>
    <n v="-1"/>
    <n v="1"/>
    <n v="-1.4999999999997726"/>
    <n v="-149999.99999997727"/>
    <n v="-169999.99999997727"/>
  </r>
  <r>
    <x v="563"/>
    <n v="937.2"/>
    <n v="0.45550474524497986"/>
    <n v="0.54449522495269775"/>
    <n v="9.9999999999909051E-2"/>
    <d v="2019-11-05T12:59:00"/>
    <n v="-1"/>
    <n v="4"/>
    <n v="-1"/>
    <n v="1"/>
    <n v="0.3999999999996362"/>
    <n v="39999.99999996362"/>
    <n v="19999.99999996362"/>
  </r>
  <r>
    <x v="564"/>
    <n v="937.3"/>
    <n v="0.53164327144622803"/>
    <n v="0.46835672855377197"/>
    <n v="0.40000000000009095"/>
    <d v="2019-11-05T13:01:00"/>
    <n v="1"/>
    <n v="4"/>
    <n v="0"/>
    <n v="0"/>
    <n v="1.6000000000003638"/>
    <n v="160000.00000003638"/>
    <n v="160000.00000003638"/>
  </r>
  <r>
    <x v="565"/>
    <n v="937.7"/>
    <n v="0.44918033480644226"/>
    <n v="0.55081969499588013"/>
    <n v="0.29999999999995453"/>
    <d v="2019-11-05T13:02:00"/>
    <n v="-1"/>
    <n v="2"/>
    <n v="-2"/>
    <n v="2"/>
    <n v="0.59999999999990905"/>
    <n v="59999.999999990905"/>
    <n v="19999.999999990905"/>
  </r>
  <r>
    <x v="566"/>
    <n v="938"/>
    <n v="0.45903128385543823"/>
    <n v="0.54096871614456177"/>
    <n v="0"/>
    <d v="2019-11-05T13:03:00"/>
    <n v="-1"/>
    <n v="0"/>
    <n v="-2"/>
    <n v="2"/>
    <n v="0"/>
    <n v="0"/>
    <n v="-40000"/>
  </r>
  <r>
    <x v="567"/>
    <n v="938"/>
    <n v="0.46959468722343445"/>
    <n v="0.53040534257888794"/>
    <n v="0"/>
    <d v="2019-11-05T13:04:00"/>
    <n v="-1"/>
    <n v="-2"/>
    <n v="-2"/>
    <n v="2"/>
    <n v="0"/>
    <n v="0"/>
    <n v="-40000"/>
  </r>
  <r>
    <x v="568"/>
    <n v="938"/>
    <n v="0.52889305353164673"/>
    <n v="0.4711068868637085"/>
    <n v="0"/>
    <d v="2019-11-05T13:06:00"/>
    <n v="1"/>
    <n v="-2"/>
    <n v="0"/>
    <n v="0"/>
    <n v="0"/>
    <n v="0"/>
    <n v="0"/>
  </r>
  <r>
    <x v="569"/>
    <n v="938"/>
    <n v="0.41554412245750427"/>
    <n v="0.58445584774017334"/>
    <n v="-0.20000000000004547"/>
    <d v="2019-11-05T13:07:00"/>
    <n v="-1"/>
    <n v="-4"/>
    <n v="-2"/>
    <n v="2"/>
    <n v="0.8000000000001819"/>
    <n v="80000.00000001819"/>
    <n v="40000.00000001819"/>
  </r>
  <r>
    <x v="570"/>
    <n v="937.8"/>
    <n v="0.43253535032272339"/>
    <n v="0.56746459007263184"/>
    <n v="0"/>
    <d v="2019-11-05T13:08:00"/>
    <n v="-1"/>
    <n v="-6"/>
    <n v="-2"/>
    <n v="2"/>
    <n v="0"/>
    <n v="0"/>
    <n v="-40000"/>
  </r>
  <r>
    <x v="571"/>
    <n v="937.8"/>
    <n v="0.41103002429008484"/>
    <n v="0.58897000551223755"/>
    <n v="0.20000000000004547"/>
    <d v="2019-11-05T13:09:00"/>
    <n v="-1"/>
    <n v="-6"/>
    <n v="0"/>
    <n v="0"/>
    <n v="-1.2000000000002728"/>
    <n v="-120000.00000002728"/>
    <n v="-120000.00000002728"/>
  </r>
  <r>
    <x v="572"/>
    <n v="938"/>
    <n v="0.42936345934867859"/>
    <n v="0.57063651084899902"/>
    <n v="0"/>
    <d v="2019-11-05T13:10:00"/>
    <n v="-1"/>
    <n v="-6"/>
    <n v="0"/>
    <n v="0"/>
    <n v="0"/>
    <n v="0"/>
    <n v="0"/>
  </r>
  <r>
    <x v="573"/>
    <n v="938"/>
    <n v="0.47098755836486816"/>
    <n v="0.52901244163513184"/>
    <n v="0"/>
    <d v="2019-11-05T13:11:00"/>
    <n v="-1"/>
    <n v="-6"/>
    <n v="0"/>
    <n v="0"/>
    <n v="0"/>
    <n v="0"/>
    <n v="0"/>
  </r>
  <r>
    <x v="574"/>
    <n v="938"/>
    <n v="0.37009105086326599"/>
    <n v="0.62990891933441162"/>
    <n v="-0.29999999999995453"/>
    <d v="2019-11-05T13:13:00"/>
    <n v="-1"/>
    <n v="-9"/>
    <n v="-3"/>
    <n v="3"/>
    <n v="2.6999999999995907"/>
    <n v="269999.99999995908"/>
    <n v="209999.99999995908"/>
  </r>
  <r>
    <x v="575"/>
    <n v="937.7"/>
    <n v="0.44664925336837769"/>
    <n v="0.55335074663162231"/>
    <n v="0"/>
    <d v="2019-11-05T13:14:00"/>
    <n v="-1"/>
    <n v="-11"/>
    <n v="-2"/>
    <n v="2"/>
    <n v="0"/>
    <n v="0"/>
    <n v="-40000"/>
  </r>
  <r>
    <x v="576"/>
    <n v="937.7"/>
    <n v="0.43195211887359619"/>
    <n v="0.56804782152175903"/>
    <n v="0.19999999999993179"/>
    <d v="2019-11-05T13:16:00"/>
    <n v="-1"/>
    <n v="-12"/>
    <n v="-1"/>
    <n v="1"/>
    <n v="-2.3999999999991815"/>
    <n v="-239999.99999991816"/>
    <n v="-259999.99999991816"/>
  </r>
  <r>
    <x v="577"/>
    <n v="937.9"/>
    <n v="0.42712321877479553"/>
    <n v="0.57287681102752686"/>
    <n v="-0.39999999999997726"/>
    <d v="2019-11-05T13:17:00"/>
    <n v="-1"/>
    <n v="-12"/>
    <n v="0"/>
    <n v="0"/>
    <n v="4.7999999999997272"/>
    <n v="479999.9999999727"/>
    <n v="479999.9999999727"/>
  </r>
  <r>
    <x v="578"/>
    <n v="937.5"/>
    <n v="0.41723152995109558"/>
    <n v="0.58276849985122681"/>
    <n v="0.20000000000004547"/>
    <d v="2019-11-05T13:18:00"/>
    <n v="-1"/>
    <n v="-12"/>
    <n v="0"/>
    <n v="0"/>
    <n v="-2.4000000000005457"/>
    <n v="-240000.00000005457"/>
    <n v="-240000.00000005457"/>
  </r>
  <r>
    <x v="579"/>
    <n v="937.7"/>
    <n v="0.39033809304237366"/>
    <n v="0.60966181755065918"/>
    <n v="0"/>
    <d v="2019-11-05T13:19:00"/>
    <n v="-1"/>
    <n v="-12"/>
    <n v="0"/>
    <n v="0"/>
    <n v="0"/>
    <n v="0"/>
    <n v="0"/>
  </r>
  <r>
    <x v="580"/>
    <n v="937.7"/>
    <n v="0.41335028409957886"/>
    <n v="0.58664965629577637"/>
    <n v="0.19999999999993179"/>
    <d v="2019-11-05T13:20:00"/>
    <n v="-1"/>
    <n v="-13"/>
    <n v="-1"/>
    <n v="1"/>
    <n v="-2.5999999999991132"/>
    <n v="-259999.99999991132"/>
    <n v="-279999.99999991129"/>
  </r>
  <r>
    <x v="581"/>
    <n v="937.9"/>
    <n v="0.42801442742347717"/>
    <n v="0.57198560237884521"/>
    <n v="-0.19999999999993179"/>
    <d v="2019-11-05T13:21:00"/>
    <n v="-1"/>
    <n v="-15"/>
    <n v="-2"/>
    <n v="2"/>
    <n v="2.9999999999989768"/>
    <n v="299999.99999989767"/>
    <n v="259999.99999989767"/>
  </r>
  <r>
    <x v="582"/>
    <n v="937.7"/>
    <n v="0.45392405986785889"/>
    <n v="0.54607594013214111"/>
    <n v="0.19999999999993179"/>
    <d v="2019-11-05T13:22:00"/>
    <n v="-1"/>
    <n v="-15"/>
    <n v="0"/>
    <n v="0"/>
    <n v="-2.9999999999989768"/>
    <n v="-299999.99999989767"/>
    <n v="-299999.99999989767"/>
  </r>
  <r>
    <x v="583"/>
    <n v="937.9"/>
    <n v="0.42628201842308044"/>
    <n v="0.57371795177459717"/>
    <n v="0.20000000000004547"/>
    <d v="2019-11-05T13:23:00"/>
    <n v="-1"/>
    <n v="-15"/>
    <n v="0"/>
    <n v="0"/>
    <n v="-3.0000000000006821"/>
    <n v="-300000.00000006822"/>
    <n v="-300000.00000006822"/>
  </r>
  <r>
    <x v="584"/>
    <n v="938.1"/>
    <n v="0.40953230857849121"/>
    <n v="0.59046769142150879"/>
    <n v="0.29999999999995453"/>
    <d v="2019-11-05T13:24:00"/>
    <n v="-1"/>
    <n v="-15"/>
    <n v="0"/>
    <n v="0"/>
    <n v="-4.4999999999993179"/>
    <n v="-449999.99999993178"/>
    <n v="-449999.99999993178"/>
  </r>
  <r>
    <x v="585"/>
    <n v="938.4"/>
    <n v="0.4131723940372467"/>
    <n v="0.58682763576507568"/>
    <n v="-0.10000000000002274"/>
    <d v="2019-11-05T13:25:00"/>
    <n v="-1"/>
    <n v="-16"/>
    <n v="-1"/>
    <n v="1"/>
    <n v="1.6000000000003638"/>
    <n v="160000.00000003638"/>
    <n v="140000.00000003638"/>
  </r>
  <r>
    <x v="586"/>
    <n v="938.3"/>
    <n v="0.41293981671333313"/>
    <n v="0.58706021308898926"/>
    <n v="0.20000000000004547"/>
    <d v="2019-11-05T13:26:00"/>
    <n v="-1"/>
    <n v="-18"/>
    <n v="-2"/>
    <n v="2"/>
    <n v="-3.6000000000008185"/>
    <n v="-360000.00000008184"/>
    <n v="-400000.00000008184"/>
  </r>
  <r>
    <x v="587"/>
    <n v="938.5"/>
    <n v="0.43726253509521484"/>
    <n v="0.56273752450942993"/>
    <n v="-0.39999999999997726"/>
    <d v="2019-11-05T13:27:00"/>
    <n v="-1"/>
    <n v="-18"/>
    <n v="0"/>
    <n v="0"/>
    <n v="7.1999999999995907"/>
    <n v="719999.99999995902"/>
    <n v="719999.99999995902"/>
  </r>
  <r>
    <x v="588"/>
    <n v="938.1"/>
    <n v="0.44776618480682373"/>
    <n v="0.55223381519317627"/>
    <n v="-0.10000000000002274"/>
    <d v="2019-11-05T13:28:00"/>
    <n v="-1"/>
    <n v="-18"/>
    <n v="0"/>
    <n v="0"/>
    <n v="1.8000000000004093"/>
    <n v="180000.00000004092"/>
    <n v="180000.00000004092"/>
  </r>
  <r>
    <x v="589"/>
    <n v="938"/>
    <n v="0.39771300554275513"/>
    <n v="0.60228699445724487"/>
    <n v="0.10000000000002274"/>
    <d v="2019-11-05T13:29:00"/>
    <n v="-1"/>
    <n v="-18"/>
    <n v="0"/>
    <n v="0"/>
    <n v="-1.8000000000004093"/>
    <n v="-180000.00000004092"/>
    <n v="-180000.00000004092"/>
  </r>
  <r>
    <x v="590"/>
    <n v="938.1"/>
    <n v="0.43615081906318665"/>
    <n v="0.56384921073913574"/>
    <n v="0"/>
    <d v="2019-11-05T13:30:00"/>
    <n v="-1"/>
    <n v="-18"/>
    <n v="0"/>
    <n v="0"/>
    <n v="0"/>
    <n v="0"/>
    <n v="0"/>
  </r>
  <r>
    <x v="591"/>
    <n v="938.1"/>
    <n v="0.36937564611434937"/>
    <n v="0.63062435388565063"/>
    <n v="0"/>
    <d v="2019-11-05T13:31:00"/>
    <n v="-1"/>
    <n v="-18"/>
    <n v="0"/>
    <n v="0"/>
    <n v="0"/>
    <n v="0"/>
    <n v="0"/>
  </r>
  <r>
    <x v="592"/>
    <n v="938.1"/>
    <n v="0.40854081511497498"/>
    <n v="0.59145915508270264"/>
    <n v="-0.20000000000004547"/>
    <d v="2019-11-05T13:32:00"/>
    <n v="-1"/>
    <n v="-19"/>
    <n v="-1"/>
    <n v="1"/>
    <n v="3.800000000000864"/>
    <n v="380000.00000008638"/>
    <n v="360000.00000008638"/>
  </r>
  <r>
    <x v="593"/>
    <n v="937.9"/>
    <n v="0.44396176934242249"/>
    <n v="0.55603820085525513"/>
    <n v="-0.5"/>
    <d v="2019-11-05T13:33:00"/>
    <n v="-1"/>
    <n v="-19"/>
    <n v="0"/>
    <n v="0"/>
    <n v="9.5"/>
    <n v="950000"/>
    <n v="950000"/>
  </r>
  <r>
    <x v="594"/>
    <n v="937.4"/>
    <n v="0.45009714365005493"/>
    <n v="0.54990291595458984"/>
    <n v="0.20000000000004547"/>
    <d v="2019-11-05T13:35:00"/>
    <n v="-1"/>
    <n v="-19"/>
    <n v="0"/>
    <n v="0"/>
    <n v="-3.800000000000864"/>
    <n v="-380000.00000008638"/>
    <n v="-380000.00000008638"/>
  </r>
  <r>
    <x v="595"/>
    <n v="937.6"/>
    <n v="0.42395910620689392"/>
    <n v="0.57604086399078369"/>
    <n v="0.19999999999993179"/>
    <d v="2019-11-05T13:36:00"/>
    <n v="-1"/>
    <n v="-19"/>
    <n v="0"/>
    <n v="0"/>
    <n v="-3.799999999998704"/>
    <n v="-379999.99999987037"/>
    <n v="-379999.99999987037"/>
  </r>
  <r>
    <x v="596"/>
    <n v="937.8"/>
    <n v="0.39252182841300964"/>
    <n v="0.60747820138931274"/>
    <n v="-0.29999999999995453"/>
    <d v="2019-11-05T13:37:00"/>
    <n v="-1"/>
    <n v="-19"/>
    <n v="0"/>
    <n v="0"/>
    <n v="5.699999999999136"/>
    <n v="569999.99999991362"/>
    <n v="569999.99999991362"/>
  </r>
  <r>
    <x v="597"/>
    <n v="937.5"/>
    <n v="0.40851148962974548"/>
    <n v="0.5914885401725769"/>
    <n v="0.10000000000002274"/>
    <d v="2019-11-05T13:38:00"/>
    <n v="-1"/>
    <n v="-19"/>
    <n v="0"/>
    <n v="0"/>
    <n v="-1.900000000000432"/>
    <n v="-190000.00000004319"/>
    <n v="-190000.00000004319"/>
  </r>
  <r>
    <x v="598"/>
    <n v="937.6"/>
    <n v="0.40883013606071472"/>
    <n v="0.59116983413696289"/>
    <n v="0"/>
    <d v="2019-11-05T13:39:00"/>
    <n v="-1"/>
    <n v="-19"/>
    <n v="0"/>
    <n v="0"/>
    <n v="0"/>
    <n v="0"/>
    <n v="0"/>
  </r>
  <r>
    <x v="599"/>
    <n v="937.6"/>
    <n v="0.40744891762733459"/>
    <n v="0.59255105257034302"/>
    <n v="0.10000000000002274"/>
    <d v="2019-11-05T13:40:00"/>
    <n v="-1"/>
    <n v="-19"/>
    <n v="0"/>
    <n v="0"/>
    <n v="-1.900000000000432"/>
    <n v="-190000.00000004319"/>
    <n v="-190000.00000004319"/>
  </r>
  <r>
    <x v="600"/>
    <n v="937.7"/>
    <n v="0.41909170150756836"/>
    <n v="0.58090829849243164"/>
    <n v="-0.20000000000004547"/>
    <d v="2019-11-05T13:41:00"/>
    <n v="-1"/>
    <n v="-19"/>
    <n v="0"/>
    <n v="0"/>
    <n v="3.800000000000864"/>
    <n v="380000.00000008638"/>
    <n v="380000.00000008638"/>
  </r>
  <r>
    <x v="601"/>
    <n v="937.5"/>
    <n v="0.46185019612312317"/>
    <n v="0.53814989328384399"/>
    <n v="0.20000000000004547"/>
    <d v="2019-11-05T13:42:00"/>
    <n v="-1"/>
    <n v="-19"/>
    <n v="0"/>
    <n v="0"/>
    <n v="-3.800000000000864"/>
    <n v="-380000.00000008638"/>
    <n v="-380000.00000008638"/>
  </r>
  <r>
    <x v="602"/>
    <n v="937.7"/>
    <n v="0.40657123923301697"/>
    <n v="0.59342873096466064"/>
    <n v="0"/>
    <d v="2019-11-05T13:43:00"/>
    <n v="-1"/>
    <n v="-19"/>
    <n v="0"/>
    <n v="0"/>
    <n v="0"/>
    <n v="0"/>
    <n v="0"/>
  </r>
  <r>
    <x v="603"/>
    <n v="937.7"/>
    <n v="0.43032726645469666"/>
    <n v="0.56967276334762573"/>
    <n v="0.39999999999997726"/>
    <d v="2019-11-05T13:45:00"/>
    <n v="-1"/>
    <n v="-18"/>
    <n v="1"/>
    <n v="1"/>
    <n v="-7.1999999999995907"/>
    <n v="-719999.99999995902"/>
    <n v="-739999.99999995902"/>
  </r>
  <r>
    <x v="604"/>
    <n v="938.1"/>
    <n v="0.4417971670627594"/>
    <n v="0.55820286273956299"/>
    <n v="-0.5"/>
    <d v="2019-11-05T13:46:00"/>
    <n v="-1"/>
    <n v="-18"/>
    <n v="0"/>
    <n v="0"/>
    <n v="9"/>
    <n v="900000"/>
    <n v="900000"/>
  </r>
  <r>
    <x v="605"/>
    <n v="937.6"/>
    <n v="0.43323463201522827"/>
    <n v="0.56676536798477173"/>
    <n v="-0.39999999999997726"/>
    <d v="2019-11-05T13:47:00"/>
    <n v="-1"/>
    <n v="-18"/>
    <n v="0"/>
    <n v="0"/>
    <n v="7.1999999999995907"/>
    <n v="719999.99999995902"/>
    <n v="719999.99999995902"/>
  </r>
  <r>
    <x v="606"/>
    <n v="937.2"/>
    <n v="0.469159334897995"/>
    <n v="0.53084063529968262"/>
    <n v="-0.10000000000002274"/>
    <d v="2019-11-05T13:49:00"/>
    <n v="-1"/>
    <n v="-17"/>
    <n v="1"/>
    <n v="1"/>
    <n v="1.7000000000003865"/>
    <n v="170000.00000003865"/>
    <n v="150000.00000003865"/>
  </r>
  <r>
    <x v="607"/>
    <n v="937.1"/>
    <n v="0.43812534213066101"/>
    <n v="0.56187468767166138"/>
    <n v="0.29999999999995453"/>
    <d v="2019-11-05T13:50:00"/>
    <n v="-1"/>
    <n v="-17"/>
    <n v="0"/>
    <n v="0"/>
    <n v="-5.0999999999992269"/>
    <n v="-509999.9999999227"/>
    <n v="-509999.9999999227"/>
  </r>
  <r>
    <x v="608"/>
    <n v="937.4"/>
    <n v="0.4007207453250885"/>
    <n v="0.59927928447723389"/>
    <n v="0"/>
    <d v="2019-11-05T13:51:00"/>
    <n v="-1"/>
    <n v="-17"/>
    <n v="0"/>
    <n v="0"/>
    <n v="0"/>
    <n v="0"/>
    <n v="0"/>
  </r>
  <r>
    <x v="609"/>
    <n v="937.4"/>
    <n v="0.38489282131195068"/>
    <n v="0.61510711908340454"/>
    <n v="-0.19999999999993179"/>
    <d v="2019-11-05T13:52:00"/>
    <n v="-1"/>
    <n v="-17"/>
    <n v="0"/>
    <n v="0"/>
    <n v="3.3999999999988404"/>
    <n v="339999.99999988405"/>
    <n v="339999.99999988405"/>
  </r>
  <r>
    <x v="610"/>
    <n v="937.2"/>
    <n v="0.42967116832733154"/>
    <n v="0.57032883167266846"/>
    <n v="9.9999999999909051E-2"/>
    <d v="2019-11-05T13:53:00"/>
    <n v="-1"/>
    <n v="-17"/>
    <n v="0"/>
    <n v="0"/>
    <n v="-1.6999999999984539"/>
    <n v="-169999.9999998454"/>
    <n v="-169999.9999998454"/>
  </r>
  <r>
    <x v="611"/>
    <n v="937.3"/>
    <n v="0.40046176314353943"/>
    <n v="0.59953832626342773"/>
    <n v="0.30000000000006821"/>
    <d v="2019-11-05T13:54:00"/>
    <n v="-1"/>
    <n v="-18"/>
    <n v="-1"/>
    <n v="1"/>
    <n v="-5.4000000000012278"/>
    <n v="-540000.00000012282"/>
    <n v="-560000.00000012282"/>
  </r>
  <r>
    <x v="612"/>
    <n v="937.6"/>
    <n v="0.40903401374816895"/>
    <n v="0.59096598625183105"/>
    <n v="0.29999999999995453"/>
    <d v="2019-11-05T13:55:00"/>
    <n v="-1"/>
    <n v="-18"/>
    <n v="0"/>
    <n v="0"/>
    <n v="-5.3999999999991815"/>
    <n v="-539999.99999991816"/>
    <n v="-539999.99999991816"/>
  </r>
  <r>
    <x v="613"/>
    <n v="937.9"/>
    <n v="0.41151443123817444"/>
    <n v="0.58848553895950317"/>
    <n v="-0.10000000000002274"/>
    <d v="2019-11-05T13:56:00"/>
    <n v="-1"/>
    <n v="-18"/>
    <n v="0"/>
    <n v="0"/>
    <n v="1.8000000000004093"/>
    <n v="180000.00000004092"/>
    <n v="180000.00000004092"/>
  </r>
  <r>
    <x v="614"/>
    <n v="937.8"/>
    <n v="0.45906522870063782"/>
    <n v="0.54093474149703979"/>
    <n v="0.40000000000009095"/>
    <d v="2019-11-05T13:57:00"/>
    <n v="-1"/>
    <n v="-18"/>
    <n v="0"/>
    <n v="0"/>
    <n v="-7.2000000000016371"/>
    <n v="-720000.00000016368"/>
    <n v="-720000.00000016368"/>
  </r>
  <r>
    <x v="615"/>
    <n v="938.2"/>
    <n v="0.40472176671028137"/>
    <n v="0.59527826309204102"/>
    <n v="-0.30000000000006821"/>
    <d v="2019-11-05T13:58:00"/>
    <n v="-1"/>
    <n v="-18"/>
    <n v="0"/>
    <n v="0"/>
    <n v="5.4000000000012278"/>
    <n v="540000.00000012282"/>
    <n v="540000.00000012282"/>
  </r>
  <r>
    <x v="616"/>
    <n v="937.9"/>
    <n v="0.40377646684646606"/>
    <n v="0.59622347354888916"/>
    <n v="0"/>
    <d v="2019-11-05T13:59:00"/>
    <n v="-1"/>
    <n v="-18"/>
    <n v="0"/>
    <n v="0"/>
    <n v="0"/>
    <n v="0"/>
    <n v="0"/>
  </r>
  <r>
    <x v="617"/>
    <n v="937.9"/>
    <n v="0.38347065448760986"/>
    <n v="0.61652934551239014"/>
    <n v="-0.10000000000002274"/>
    <d v="2019-11-05T14:00:00"/>
    <n v="-1"/>
    <n v="-18"/>
    <n v="0"/>
    <n v="0"/>
    <n v="1.8000000000004093"/>
    <n v="180000.00000004092"/>
    <n v="180000.00000004092"/>
  </r>
  <r>
    <x v="618"/>
    <n v="937.8"/>
    <n v="0.40424004197120667"/>
    <n v="0.59575992822647095"/>
    <n v="-0.29999999999995453"/>
    <d v="2019-11-05T14:01:00"/>
    <n v="-1"/>
    <n v="-18"/>
    <n v="0"/>
    <n v="0"/>
    <n v="5.3999999999991815"/>
    <n v="539999.99999991816"/>
    <n v="539999.99999991816"/>
  </r>
  <r>
    <x v="619"/>
    <n v="937.5"/>
    <n v="0.42053589224815369"/>
    <n v="0.57946407794952393"/>
    <n v="0.5"/>
    <d v="2019-11-05T14:02:00"/>
    <n v="-1"/>
    <n v="-18"/>
    <n v="0"/>
    <n v="0"/>
    <n v="-9"/>
    <n v="-900000"/>
    <n v="-900000"/>
  </r>
  <r>
    <x v="620"/>
    <n v="938"/>
    <n v="0.3947085440158844"/>
    <n v="0.60529148578643799"/>
    <n v="0"/>
    <d v="2019-11-05T14:03:00"/>
    <n v="-1"/>
    <n v="-18"/>
    <n v="0"/>
    <n v="0"/>
    <n v="0"/>
    <n v="0"/>
    <n v="0"/>
  </r>
  <r>
    <x v="621"/>
    <n v="938"/>
    <n v="0.38154810667037964"/>
    <n v="0.61845189332962036"/>
    <n v="-0.20000000000004547"/>
    <d v="2019-11-05T14:04:00"/>
    <n v="-1"/>
    <n v="-19"/>
    <n v="-1"/>
    <n v="1"/>
    <n v="3.800000000000864"/>
    <n v="380000.00000008638"/>
    <n v="360000.00000008638"/>
  </r>
  <r>
    <x v="622"/>
    <n v="937.8"/>
    <n v="0.40636324882507324"/>
    <n v="0.59363675117492676"/>
    <n v="-0.19999999999993179"/>
    <d v="2019-11-05T14:05:00"/>
    <n v="-1"/>
    <n v="-19"/>
    <n v="0"/>
    <n v="0"/>
    <n v="3.799999999998704"/>
    <n v="379999.99999987037"/>
    <n v="379999.99999987037"/>
  </r>
  <r>
    <x v="623"/>
    <n v="937.6"/>
    <n v="0.42000889778137207"/>
    <n v="0.57999116182327271"/>
    <n v="0.10000000000002274"/>
    <d v="2019-11-05T14:06:00"/>
    <n v="-1"/>
    <n v="-19"/>
    <n v="0"/>
    <n v="0"/>
    <n v="-1.900000000000432"/>
    <n v="-190000.00000004319"/>
    <n v="-190000.00000004319"/>
  </r>
  <r>
    <x v="624"/>
    <n v="937.7"/>
    <n v="0.40051877498626709"/>
    <n v="0.59948122501373291"/>
    <n v="0"/>
    <d v="2019-11-05T14:07:00"/>
    <n v="-1"/>
    <n v="-19"/>
    <n v="0"/>
    <n v="0"/>
    <n v="0"/>
    <n v="0"/>
    <n v="0"/>
  </r>
  <r>
    <x v="625"/>
    <n v="937.7"/>
    <n v="0.39150303602218628"/>
    <n v="0.60849696397781372"/>
    <n v="9.9999999999909051E-2"/>
    <d v="2019-11-05T14:08:00"/>
    <n v="-1"/>
    <n v="-20"/>
    <n v="-1"/>
    <n v="1"/>
    <n v="-1.999999999998181"/>
    <n v="-199999.9999998181"/>
    <n v="-219999.9999998181"/>
  </r>
  <r>
    <x v="626"/>
    <n v="937.8"/>
    <n v="0.4027245044708252"/>
    <n v="0.5972754955291748"/>
    <n v="0"/>
    <d v="2019-11-05T14:09:00"/>
    <n v="-1"/>
    <n v="-20"/>
    <n v="0"/>
    <n v="0"/>
    <n v="0"/>
    <n v="0"/>
    <n v="0"/>
  </r>
  <r>
    <x v="627"/>
    <n v="937.8"/>
    <n v="0.39840030670166016"/>
    <n v="0.60159969329833984"/>
    <n v="-0.29999999999995453"/>
    <d v="2019-11-05T14:10:00"/>
    <n v="-1"/>
    <n v="-20"/>
    <n v="0"/>
    <n v="0"/>
    <n v="5.9999999999990905"/>
    <n v="599999.99999990908"/>
    <n v="599999.99999990908"/>
  </r>
  <r>
    <x v="628"/>
    <n v="937.5"/>
    <n v="0.55697256326675415"/>
    <n v="0.44302743673324585"/>
    <n v="0"/>
    <d v="2019-11-06T08:42:00"/>
    <n v="1"/>
    <n v="1"/>
    <n v="21"/>
    <n v="21"/>
    <n v="0"/>
    <n v="0"/>
    <n v="-420000"/>
  </r>
  <r>
    <x v="629"/>
    <n v="937.5"/>
    <n v="0.5676538348197937"/>
    <n v="0.43234613537788391"/>
    <n v="0"/>
    <d v="2019-11-06T08:43:00"/>
    <n v="1"/>
    <n v="2"/>
    <n v="1"/>
    <n v="1"/>
    <n v="0"/>
    <n v="0"/>
    <n v="-20000"/>
  </r>
  <r>
    <x v="630"/>
    <n v="937.5"/>
    <n v="0.56999945640563965"/>
    <n v="0.43000054359436035"/>
    <n v="-0.10000000000002274"/>
    <d v="2019-11-06T08:44:00"/>
    <n v="1"/>
    <n v="3"/>
    <n v="1"/>
    <n v="1"/>
    <n v="-0.30000000000006821"/>
    <n v="-30000.000000006821"/>
    <n v="-50000.000000006825"/>
  </r>
  <r>
    <x v="631"/>
    <n v="937.4"/>
    <n v="0.60909903049468994"/>
    <n v="0.39090102910995483"/>
    <n v="-0.10000000000002274"/>
    <d v="2019-11-06T08:45:00"/>
    <n v="1"/>
    <n v="4"/>
    <n v="1"/>
    <n v="1"/>
    <n v="-0.40000000000009095"/>
    <n v="-40000.000000009095"/>
    <n v="-60000.000000009095"/>
  </r>
  <r>
    <x v="632"/>
    <n v="937.3"/>
    <n v="0.61805671453475952"/>
    <n v="0.38194334506988525"/>
    <n v="0"/>
    <d v="2019-11-06T08:46:00"/>
    <n v="1"/>
    <n v="5"/>
    <n v="1"/>
    <n v="1"/>
    <n v="0"/>
    <n v="0"/>
    <n v="-20000"/>
  </r>
  <r>
    <x v="633"/>
    <n v="937.3"/>
    <n v="0.5773317813873291"/>
    <n v="0.42266815900802612"/>
    <n v="-9.9999999999909051E-2"/>
    <d v="2019-11-06T08:47:00"/>
    <n v="1"/>
    <n v="6"/>
    <n v="1"/>
    <n v="1"/>
    <n v="-0.5999999999994543"/>
    <n v="-59999.99999994543"/>
    <n v="-79999.99999994543"/>
  </r>
  <r>
    <x v="634"/>
    <n v="937.2"/>
    <n v="0.62297511100769043"/>
    <n v="0.37702485918998718"/>
    <n v="0"/>
    <d v="2019-11-06T08:48:00"/>
    <n v="1"/>
    <n v="7"/>
    <n v="1"/>
    <n v="1"/>
    <n v="0"/>
    <n v="0"/>
    <n v="-20000"/>
  </r>
  <r>
    <x v="635"/>
    <n v="937.2"/>
    <n v="0.57993847131729126"/>
    <n v="0.42006155848503113"/>
    <n v="0"/>
    <d v="2019-11-06T08:49:00"/>
    <n v="1"/>
    <n v="8"/>
    <n v="1"/>
    <n v="1"/>
    <n v="0"/>
    <n v="0"/>
    <n v="-20000"/>
  </r>
  <r>
    <x v="636"/>
    <n v="937.2"/>
    <n v="0.57684707641601563"/>
    <n v="0.42315289378166199"/>
    <n v="0"/>
    <d v="2019-11-06T08:50:00"/>
    <n v="1"/>
    <n v="9"/>
    <n v="1"/>
    <n v="1"/>
    <n v="0"/>
    <n v="0"/>
    <n v="-20000"/>
  </r>
  <r>
    <x v="637"/>
    <n v="937.2"/>
    <n v="0.57821196317672729"/>
    <n v="0.42178797721862793"/>
    <n v="0"/>
    <d v="2019-11-06T08:51:00"/>
    <n v="1"/>
    <n v="10"/>
    <n v="1"/>
    <n v="1"/>
    <n v="0"/>
    <n v="0"/>
    <n v="-20000"/>
  </r>
  <r>
    <x v="638"/>
    <n v="937.2"/>
    <n v="0.56530016660690308"/>
    <n v="0.43469983339309692"/>
    <n v="9.9999999999909051E-2"/>
    <d v="2019-11-06T08:52:00"/>
    <n v="1"/>
    <n v="11"/>
    <n v="1"/>
    <n v="1"/>
    <n v="1.0999999999989996"/>
    <n v="109999.99999989996"/>
    <n v="89999.999999899956"/>
  </r>
  <r>
    <x v="639"/>
    <n v="937.3"/>
    <n v="0.52585899829864502"/>
    <n v="0.47414097189903259"/>
    <n v="0"/>
    <d v="2019-11-06T08:53:00"/>
    <n v="1"/>
    <n v="12"/>
    <n v="1"/>
    <n v="1"/>
    <n v="0"/>
    <n v="0"/>
    <n v="-20000"/>
  </r>
  <r>
    <x v="640"/>
    <n v="937.3"/>
    <n v="0.55693590641021729"/>
    <n v="0.4430641233921051"/>
    <n v="0"/>
    <d v="2019-11-06T08:54:00"/>
    <n v="1"/>
    <n v="13"/>
    <n v="1"/>
    <n v="1"/>
    <n v="0"/>
    <n v="0"/>
    <n v="-20000"/>
  </r>
  <r>
    <x v="641"/>
    <n v="937.3"/>
    <n v="0.55438655614852905"/>
    <n v="0.44561338424682617"/>
    <n v="0"/>
    <d v="2019-11-06T08:55:00"/>
    <n v="1"/>
    <n v="14"/>
    <n v="1"/>
    <n v="1"/>
    <n v="0"/>
    <n v="0"/>
    <n v="-20000"/>
  </r>
  <r>
    <x v="642"/>
    <n v="937.3"/>
    <n v="0.55298697948455811"/>
    <n v="0.44701296091079712"/>
    <n v="0.10000000000002274"/>
    <d v="2019-11-06T08:56:00"/>
    <n v="1"/>
    <n v="15"/>
    <n v="1"/>
    <n v="1"/>
    <n v="1.5000000000003411"/>
    <n v="150000.00000003411"/>
    <n v="130000.00000003411"/>
  </r>
  <r>
    <x v="643"/>
    <n v="937.4"/>
    <n v="0.51727074384689331"/>
    <n v="0.48272925615310669"/>
    <n v="-0.10000000000002274"/>
    <d v="2019-11-06T08:57:00"/>
    <n v="1"/>
    <n v="16"/>
    <n v="1"/>
    <n v="1"/>
    <n v="-1.6000000000003638"/>
    <n v="-160000.00000003638"/>
    <n v="-180000.00000003638"/>
  </r>
  <r>
    <x v="644"/>
    <n v="937.3"/>
    <n v="0.57602196931838989"/>
    <n v="0.42397800087928772"/>
    <n v="0.20000000000004547"/>
    <d v="2019-11-06T08:58:00"/>
    <n v="1"/>
    <n v="17"/>
    <n v="1"/>
    <n v="1"/>
    <n v="3.4000000000007731"/>
    <n v="340000.0000000773"/>
    <n v="320000.0000000773"/>
  </r>
  <r>
    <x v="645"/>
    <n v="937.5"/>
    <n v="0.50271528959274292"/>
    <n v="0.49728468060493469"/>
    <n v="0"/>
    <d v="2019-11-06T08:59:00"/>
    <n v="1"/>
    <n v="18"/>
    <n v="1"/>
    <n v="1"/>
    <n v="0"/>
    <n v="0"/>
    <n v="-20000"/>
  </r>
  <r>
    <x v="646"/>
    <n v="937.5"/>
    <n v="0.50683504343032837"/>
    <n v="0.49316492676734924"/>
    <n v="0.20000000000004547"/>
    <d v="2019-11-06T09:00:00"/>
    <n v="1"/>
    <n v="19"/>
    <n v="1"/>
    <n v="1"/>
    <n v="3.800000000000864"/>
    <n v="380000.00000008638"/>
    <n v="360000.00000008638"/>
  </r>
  <r>
    <x v="647"/>
    <n v="937.7"/>
    <n v="0.40696156024932861"/>
    <n v="0.59303843975067139"/>
    <n v="0"/>
    <d v="2019-11-06T09:01:00"/>
    <n v="-1"/>
    <n v="18"/>
    <n v="-1"/>
    <n v="1"/>
    <n v="0"/>
    <n v="0"/>
    <n v="-20000"/>
  </r>
  <r>
    <x v="648"/>
    <n v="937.7"/>
    <n v="0.42026260495185852"/>
    <n v="0.57973742485046387"/>
    <n v="0"/>
    <d v="2019-11-06T09:02:00"/>
    <n v="-1"/>
    <n v="16"/>
    <n v="-2"/>
    <n v="2"/>
    <n v="0"/>
    <n v="0"/>
    <n v="-40000"/>
  </r>
  <r>
    <x v="649"/>
    <n v="937.7"/>
    <n v="0.43706664443016052"/>
    <n v="0.56293332576751709"/>
    <n v="9.9999999999909051E-2"/>
    <d v="2019-11-06T09:03:00"/>
    <n v="-1"/>
    <n v="14"/>
    <n v="-2"/>
    <n v="2"/>
    <n v="1.3999999999987267"/>
    <n v="139999.99999987267"/>
    <n v="99999.999999872671"/>
  </r>
  <r>
    <x v="650"/>
    <n v="937.8"/>
    <n v="0.43432733416557312"/>
    <n v="0.56567269563674927"/>
    <n v="-9.9999999999909051E-2"/>
    <d v="2019-11-06T09:04:00"/>
    <n v="-1"/>
    <n v="12"/>
    <n v="-2"/>
    <n v="2"/>
    <n v="-1.1999999999989086"/>
    <n v="-119999.99999989086"/>
    <n v="-159999.99999989086"/>
  </r>
  <r>
    <x v="651"/>
    <n v="937.7"/>
    <n v="0.48846551775932312"/>
    <n v="0.51153457164764404"/>
    <n v="-0.10000000000002274"/>
    <d v="2019-11-06T09:05:00"/>
    <n v="-1"/>
    <n v="10"/>
    <n v="-2"/>
    <n v="2"/>
    <n v="-1.0000000000002274"/>
    <n v="-100000.00000002273"/>
    <n v="-140000.00000002273"/>
  </r>
  <r>
    <x v="652"/>
    <n v="937.6"/>
    <n v="0.51562154293060303"/>
    <n v="0.48437842726707458"/>
    <n v="0.19999999999993179"/>
    <d v="2019-11-06T09:06:00"/>
    <n v="1"/>
    <n v="10"/>
    <n v="0"/>
    <n v="0"/>
    <n v="1.9999999999993179"/>
    <n v="199999.99999993178"/>
    <n v="199999.99999993178"/>
  </r>
  <r>
    <x v="653"/>
    <n v="937.8"/>
    <n v="0.46079310774803162"/>
    <n v="0.539206862449646"/>
    <n v="-9.9999999999909051E-2"/>
    <d v="2019-11-06T09:07:00"/>
    <n v="-1"/>
    <n v="8"/>
    <n v="-2"/>
    <n v="2"/>
    <n v="-0.7999999999992724"/>
    <n v="-79999.99999992724"/>
    <n v="-119999.99999992724"/>
  </r>
  <r>
    <x v="654"/>
    <n v="937.7"/>
    <n v="0.50762581825256348"/>
    <n v="0.49237418174743652"/>
    <n v="0.19999999999993179"/>
    <d v="2019-11-06T09:08:00"/>
    <n v="1"/>
    <n v="8"/>
    <n v="0"/>
    <n v="0"/>
    <n v="1.5999999999994543"/>
    <n v="159999.99999994543"/>
    <n v="159999.99999994543"/>
  </r>
  <r>
    <x v="655"/>
    <n v="937.9"/>
    <n v="0.46383139491081238"/>
    <n v="0.53616857528686523"/>
    <n v="0"/>
    <d v="2019-11-06T09:09:00"/>
    <n v="-1"/>
    <n v="6"/>
    <n v="-2"/>
    <n v="2"/>
    <n v="0"/>
    <n v="0"/>
    <n v="-40000"/>
  </r>
  <r>
    <x v="656"/>
    <n v="937.9"/>
    <n v="0.47450068593025208"/>
    <n v="0.52549928426742554"/>
    <n v="0.10000000000002274"/>
    <d v="2019-11-06T09:10:00"/>
    <n v="-1"/>
    <n v="4"/>
    <n v="-2"/>
    <n v="2"/>
    <n v="0.40000000000009095"/>
    <n v="40000.000000009095"/>
    <n v="9.0949470177292824E-9"/>
  </r>
  <r>
    <x v="657"/>
    <n v="938"/>
    <n v="0.47082561254501343"/>
    <n v="0.52917438745498657"/>
    <n v="-0.20000000000004547"/>
    <d v="2019-11-06T09:11:00"/>
    <n v="-1"/>
    <n v="2"/>
    <n v="-2"/>
    <n v="2"/>
    <n v="-0.40000000000009095"/>
    <n v="-40000.000000009095"/>
    <n v="-80000.000000009095"/>
  </r>
  <r>
    <x v="658"/>
    <n v="937.8"/>
    <n v="0.53016012907028198"/>
    <n v="0.46983987092971802"/>
    <n v="0"/>
    <d v="2019-11-06T09:12:00"/>
    <n v="1"/>
    <n v="2"/>
    <n v="0"/>
    <n v="0"/>
    <n v="0"/>
    <n v="0"/>
    <n v="0"/>
  </r>
  <r>
    <x v="659"/>
    <n v="937.8"/>
    <n v="0.51905196905136108"/>
    <n v="0.48094800114631653"/>
    <n v="0.10000000000002274"/>
    <d v="2019-11-06T09:13:00"/>
    <n v="1"/>
    <n v="2"/>
    <n v="0"/>
    <n v="0"/>
    <n v="0.20000000000004547"/>
    <n v="20000.000000004547"/>
    <n v="20000.000000004547"/>
  </r>
  <r>
    <x v="660"/>
    <n v="937.9"/>
    <n v="0.49921524524688721"/>
    <n v="0.50078475475311279"/>
    <n v="-0.10000000000002274"/>
    <d v="2019-11-06T09:14:00"/>
    <n v="-1"/>
    <n v="0"/>
    <n v="-2"/>
    <n v="2"/>
    <n v="0"/>
    <n v="0"/>
    <n v="-40000"/>
  </r>
  <r>
    <x v="661"/>
    <n v="937.8"/>
    <n v="0.53802955150604248"/>
    <n v="0.46197038888931274"/>
    <n v="0.30000000000006821"/>
    <d v="2019-11-06T09:15:00"/>
    <n v="1"/>
    <n v="0"/>
    <n v="0"/>
    <n v="0"/>
    <n v="0"/>
    <n v="0"/>
    <n v="0"/>
  </r>
  <r>
    <x v="662"/>
    <n v="938.1"/>
    <n v="0.45656383037567139"/>
    <n v="0.54343616962432861"/>
    <n v="0.19999999999993179"/>
    <d v="2019-11-06T09:16:00"/>
    <n v="-1"/>
    <n v="-2"/>
    <n v="-2"/>
    <n v="2"/>
    <n v="-0.39999999999986358"/>
    <n v="-39999.999999986358"/>
    <n v="-79999.99999998635"/>
  </r>
  <r>
    <x v="663"/>
    <n v="938.3"/>
    <n v="0.43934693932533264"/>
    <n v="0.56065303087234497"/>
    <n v="-9.9999999999909051E-2"/>
    <d v="2019-11-06T09:17:00"/>
    <n v="-1"/>
    <n v="-4"/>
    <n v="-2"/>
    <n v="2"/>
    <n v="0.3999999999996362"/>
    <n v="39999.99999996362"/>
    <n v="-3.637978807091713E-8"/>
  </r>
  <r>
    <x v="664"/>
    <n v="938.2"/>
    <n v="0.4790668785572052"/>
    <n v="0.52093303203582764"/>
    <n v="9.9999999999909051E-2"/>
    <d v="2019-11-06T09:18:00"/>
    <n v="-1"/>
    <n v="-6"/>
    <n v="-2"/>
    <n v="2"/>
    <n v="-0.5999999999994543"/>
    <n v="-59999.99999994543"/>
    <n v="-99999.99999994543"/>
  </r>
  <r>
    <x v="665"/>
    <n v="938.3"/>
    <n v="0.45997172594070435"/>
    <n v="0.54002827405929565"/>
    <n v="0.10000000000002274"/>
    <d v="2019-11-06T09:19:00"/>
    <n v="-1"/>
    <n v="-8"/>
    <n v="-2"/>
    <n v="2"/>
    <n v="-0.8000000000001819"/>
    <n v="-80000.00000001819"/>
    <n v="-120000.00000001819"/>
  </r>
  <r>
    <x v="666"/>
    <n v="938.4"/>
    <n v="0.45530632138252258"/>
    <n v="0.5446937084197998"/>
    <n v="0.10000000000002274"/>
    <d v="2019-11-06T09:20:00"/>
    <n v="-1"/>
    <n v="-10"/>
    <n v="-2"/>
    <n v="2"/>
    <n v="-1.0000000000002274"/>
    <n v="-100000.00000002273"/>
    <n v="-140000.00000002273"/>
  </r>
  <r>
    <x v="667"/>
    <n v="938.5"/>
    <n v="0.45484226942062378"/>
    <n v="0.545157790184021"/>
    <n v="0"/>
    <d v="2019-11-06T09:21:00"/>
    <n v="-1"/>
    <n v="-10"/>
    <n v="0"/>
    <n v="0"/>
    <n v="0"/>
    <n v="0"/>
    <n v="0"/>
  </r>
  <r>
    <x v="668"/>
    <n v="938.5"/>
    <n v="0.47188845276832581"/>
    <n v="0.52811157703399658"/>
    <n v="0"/>
    <d v="2019-11-06T09:22:00"/>
    <n v="-1"/>
    <n v="-10"/>
    <n v="0"/>
    <n v="0"/>
    <n v="0"/>
    <n v="0"/>
    <n v="0"/>
  </r>
  <r>
    <x v="669"/>
    <n v="938.5"/>
    <n v="0.48876333236694336"/>
    <n v="0.51123666763305664"/>
    <n v="-0.10000000000002274"/>
    <d v="2019-11-06T09:23:00"/>
    <n v="-1"/>
    <n v="-10"/>
    <n v="0"/>
    <n v="0"/>
    <n v="1.0000000000002274"/>
    <n v="100000.00000002273"/>
    <n v="100000.00000002273"/>
  </r>
  <r>
    <x v="670"/>
    <n v="938.4"/>
    <n v="0.52573013305664063"/>
    <n v="0.47426983714103699"/>
    <n v="0.20000000000004547"/>
    <d v="2019-11-06T09:24:00"/>
    <n v="1"/>
    <n v="-8"/>
    <n v="2"/>
    <n v="2"/>
    <n v="-1.6000000000003638"/>
    <n v="-160000.00000003638"/>
    <n v="-200000.00000003638"/>
  </r>
  <r>
    <x v="671"/>
    <n v="938.6"/>
    <n v="0.4854598343372345"/>
    <n v="0.51454007625579834"/>
    <n v="0"/>
    <d v="2019-11-06T09:25:00"/>
    <n v="-1"/>
    <n v="-8"/>
    <n v="0"/>
    <n v="0"/>
    <n v="0"/>
    <n v="0"/>
    <n v="0"/>
  </r>
  <r>
    <x v="672"/>
    <n v="938.6"/>
    <n v="0.4942513108253479"/>
    <n v="0.50574862957000732"/>
    <n v="-0.10000000000002274"/>
    <d v="2019-11-06T09:26:00"/>
    <n v="-1"/>
    <n v="-10"/>
    <n v="-2"/>
    <n v="2"/>
    <n v="1.0000000000002274"/>
    <n v="100000.00000002273"/>
    <n v="60000.00000002273"/>
  </r>
  <r>
    <x v="673"/>
    <n v="938.5"/>
    <n v="0.53112572431564331"/>
    <n v="0.46887430548667908"/>
    <n v="-0.29999999999995453"/>
    <d v="2019-11-06T09:27:00"/>
    <n v="1"/>
    <n v="-8"/>
    <n v="2"/>
    <n v="2"/>
    <n v="2.3999999999996362"/>
    <n v="239999.99999996362"/>
    <n v="199999.99999996362"/>
  </r>
  <r>
    <x v="674"/>
    <n v="938.2"/>
    <n v="0.5698208212852478"/>
    <n v="0.4301791787147522"/>
    <n v="9.9999999999909051E-2"/>
    <d v="2019-11-06T09:28:00"/>
    <n v="1"/>
    <n v="-8"/>
    <n v="0"/>
    <n v="0"/>
    <n v="-0.7999999999992724"/>
    <n v="-79999.99999992724"/>
    <n v="-79999.99999992724"/>
  </r>
  <r>
    <x v="675"/>
    <n v="938.3"/>
    <n v="0.53443533182144165"/>
    <n v="0.46556469798088074"/>
    <n v="0"/>
    <d v="2019-11-06T09:29:00"/>
    <n v="1"/>
    <n v="-6"/>
    <n v="2"/>
    <n v="2"/>
    <n v="0"/>
    <n v="0"/>
    <n v="-40000"/>
  </r>
  <r>
    <x v="676"/>
    <n v="938.3"/>
    <n v="0.55211681127548218"/>
    <n v="0.44788321852684021"/>
    <n v="-9.9999999999909051E-2"/>
    <d v="2019-11-06T09:30:00"/>
    <n v="1"/>
    <n v="-4"/>
    <n v="2"/>
    <n v="2"/>
    <n v="0.3999999999996362"/>
    <n v="39999.99999996362"/>
    <n v="-3.637978807091713E-8"/>
  </r>
  <r>
    <x v="677"/>
    <n v="938.2"/>
    <n v="0.57785803079605103"/>
    <n v="0.42214199900627136"/>
    <n v="0"/>
    <d v="2019-11-06T09:31:00"/>
    <n v="1"/>
    <n v="-2"/>
    <n v="2"/>
    <n v="2"/>
    <n v="0"/>
    <n v="0"/>
    <n v="-40000"/>
  </r>
  <r>
    <x v="678"/>
    <n v="938.2"/>
    <n v="0.57742840051651001"/>
    <n v="0.4225715696811676"/>
    <n v="9.9999999999909051E-2"/>
    <d v="2019-11-06T09:32:00"/>
    <n v="1"/>
    <n v="-2"/>
    <n v="0"/>
    <n v="0"/>
    <n v="-0.1999999999998181"/>
    <n v="-19999.99999998181"/>
    <n v="-19999.99999998181"/>
  </r>
  <r>
    <x v="679"/>
    <n v="938.3"/>
    <n v="0.54901725053787231"/>
    <n v="0.4509827196598053"/>
    <n v="0"/>
    <d v="2019-11-06T09:33:00"/>
    <n v="1"/>
    <n v="-2"/>
    <n v="0"/>
    <n v="0"/>
    <n v="0"/>
    <n v="0"/>
    <n v="0"/>
  </r>
  <r>
    <x v="680"/>
    <n v="938.3"/>
    <n v="0.56694656610488892"/>
    <n v="0.4330534040927887"/>
    <n v="-9.9999999999909051E-2"/>
    <d v="2019-11-06T09:34:00"/>
    <n v="1"/>
    <n v="0"/>
    <n v="2"/>
    <n v="2"/>
    <n v="0"/>
    <n v="0"/>
    <n v="-40000"/>
  </r>
  <r>
    <x v="681"/>
    <n v="938.2"/>
    <n v="0.62092006206512451"/>
    <n v="0.37907996773719788"/>
    <n v="0"/>
    <d v="2019-11-06T09:35:00"/>
    <n v="1"/>
    <n v="0"/>
    <n v="0"/>
    <n v="0"/>
    <n v="0"/>
    <n v="0"/>
    <n v="0"/>
  </r>
  <r>
    <x v="682"/>
    <n v="938.2"/>
    <n v="0.60162961483001709"/>
    <n v="0.39837035536766052"/>
    <n v="0"/>
    <d v="2019-11-06T09:36:00"/>
    <n v="1"/>
    <n v="2"/>
    <n v="2"/>
    <n v="2"/>
    <n v="0"/>
    <n v="0"/>
    <n v="-40000"/>
  </r>
  <r>
    <x v="683"/>
    <n v="938.2"/>
    <n v="0.59545284509658813"/>
    <n v="0.40454715490341187"/>
    <n v="-0.10000000000002274"/>
    <d v="2019-11-06T09:37:00"/>
    <n v="1"/>
    <n v="4"/>
    <n v="2"/>
    <n v="2"/>
    <n v="-0.40000000000009095"/>
    <n v="-40000.000000009095"/>
    <n v="-80000.000000009095"/>
  </r>
  <r>
    <x v="684"/>
    <n v="938.1"/>
    <n v="0.62325257062911987"/>
    <n v="0.3767474889755249"/>
    <n v="-0.10000000000002274"/>
    <d v="2019-11-06T09:38:00"/>
    <n v="1"/>
    <n v="6"/>
    <n v="2"/>
    <n v="2"/>
    <n v="-0.60000000000013642"/>
    <n v="-60000.000000013642"/>
    <n v="-100000.00000001365"/>
  </r>
  <r>
    <x v="685"/>
    <n v="938"/>
    <n v="0.63168436288833618"/>
    <n v="0.36831566691398621"/>
    <n v="-0.10000000000002274"/>
    <d v="2019-11-06T09:39:00"/>
    <n v="1"/>
    <n v="8"/>
    <n v="2"/>
    <n v="2"/>
    <n v="-0.8000000000001819"/>
    <n v="-80000.00000001819"/>
    <n v="-120000.00000001819"/>
  </r>
  <r>
    <x v="686"/>
    <n v="937.9"/>
    <n v="0.63413500785827637"/>
    <n v="0.36586496233940125"/>
    <n v="0.10000000000002274"/>
    <d v="2019-11-06T09:40:00"/>
    <n v="1"/>
    <n v="10"/>
    <n v="2"/>
    <n v="2"/>
    <n v="1.0000000000002274"/>
    <n v="100000.00000002273"/>
    <n v="60000.00000002273"/>
  </r>
  <r>
    <x v="687"/>
    <n v="938"/>
    <n v="0.56498277187347412"/>
    <n v="0.43501725792884827"/>
    <n v="0"/>
    <d v="2019-11-06T09:41:00"/>
    <n v="1"/>
    <n v="12"/>
    <n v="2"/>
    <n v="2"/>
    <n v="0"/>
    <n v="0"/>
    <n v="-40000"/>
  </r>
  <r>
    <x v="688"/>
    <n v="938"/>
    <n v="0.5837128758430481"/>
    <n v="0.4162871241569519"/>
    <n v="-0.10000000000002274"/>
    <d v="2019-11-06T09:42:00"/>
    <n v="1"/>
    <n v="14"/>
    <n v="2"/>
    <n v="2"/>
    <n v="-1.4000000000003183"/>
    <n v="-140000.00000003184"/>
    <n v="-180000.00000003184"/>
  </r>
  <r>
    <x v="689"/>
    <n v="937.9"/>
    <n v="0.6138572096824646"/>
    <n v="0.3861427903175354"/>
    <n v="-0.19999999999993179"/>
    <d v="2019-11-06T09:43:00"/>
    <n v="1"/>
    <n v="16"/>
    <n v="2"/>
    <n v="2"/>
    <n v="-3.1999999999989086"/>
    <n v="-319999.99999989086"/>
    <n v="-359999.99999989086"/>
  </r>
  <r>
    <x v="690"/>
    <n v="937.7"/>
    <n v="0.62670910358428955"/>
    <n v="0.37329092621803284"/>
    <n v="9.9999999999909051E-2"/>
    <d v="2019-11-06T09:44:00"/>
    <n v="1"/>
    <n v="16"/>
    <n v="0"/>
    <n v="0"/>
    <n v="1.5999999999985448"/>
    <n v="159999.99999985448"/>
    <n v="159999.99999985448"/>
  </r>
  <r>
    <x v="691"/>
    <n v="937.8"/>
    <n v="0.55682015419006348"/>
    <n v="0.44317984580993652"/>
    <n v="0.10000000000002274"/>
    <d v="2019-11-06T09:45:00"/>
    <n v="1"/>
    <n v="18"/>
    <n v="2"/>
    <n v="2"/>
    <n v="1.8000000000004093"/>
    <n v="180000.00000004092"/>
    <n v="140000.00000004092"/>
  </r>
  <r>
    <x v="692"/>
    <n v="937.9"/>
    <n v="0.54936206340789795"/>
    <n v="0.45063793659210205"/>
    <n v="0.10000000000002274"/>
    <d v="2019-11-06T09:46:00"/>
    <n v="1"/>
    <n v="20"/>
    <n v="2"/>
    <n v="2"/>
    <n v="2.0000000000004547"/>
    <n v="200000.00000004546"/>
    <n v="160000.00000004546"/>
  </r>
  <r>
    <x v="693"/>
    <n v="938"/>
    <n v="0.53809481859207153"/>
    <n v="0.46190512180328369"/>
    <n v="-0.20000000000004547"/>
    <d v="2019-11-06T09:47:00"/>
    <n v="1"/>
    <n v="20"/>
    <n v="0"/>
    <n v="0"/>
    <n v="-4.0000000000009095"/>
    <n v="-400000.00000009092"/>
    <n v="-400000.00000009092"/>
  </r>
  <r>
    <x v="694"/>
    <n v="937.8"/>
    <n v="0.5957520604133606"/>
    <n v="0.40424790978431702"/>
    <n v="0"/>
    <d v="2019-11-06T09:48:00"/>
    <n v="1"/>
    <n v="20"/>
    <n v="0"/>
    <n v="0"/>
    <n v="0"/>
    <n v="0"/>
    <n v="0"/>
  </r>
  <r>
    <x v="695"/>
    <n v="937.8"/>
    <n v="0.57065033912658691"/>
    <n v="0.4293496310710907"/>
    <n v="0.20000000000004547"/>
    <d v="2019-11-06T09:49:00"/>
    <n v="1"/>
    <n v="20"/>
    <n v="0"/>
    <n v="0"/>
    <n v="4.0000000000009095"/>
    <n v="400000.00000009092"/>
    <n v="400000.00000009092"/>
  </r>
  <r>
    <x v="696"/>
    <n v="938"/>
    <n v="0.52512294054031372"/>
    <n v="0.47487711906433105"/>
    <n v="0"/>
    <d v="2019-11-06T09:50:00"/>
    <n v="1"/>
    <n v="20"/>
    <n v="0"/>
    <n v="0"/>
    <n v="0"/>
    <n v="0"/>
    <n v="0"/>
  </r>
  <r>
    <x v="697"/>
    <n v="938"/>
    <n v="0.54556620121002197"/>
    <n v="0.45443379878997803"/>
    <n v="0"/>
    <d v="2019-11-06T09:51:00"/>
    <n v="1"/>
    <n v="20"/>
    <n v="0"/>
    <n v="0"/>
    <n v="0"/>
    <n v="0"/>
    <n v="0"/>
  </r>
  <r>
    <x v="698"/>
    <n v="938"/>
    <n v="0.5406728982925415"/>
    <n v="0.45932707190513611"/>
    <n v="0"/>
    <d v="2019-11-06T09:52:00"/>
    <n v="1"/>
    <n v="20"/>
    <n v="0"/>
    <n v="0"/>
    <n v="0"/>
    <n v="0"/>
    <n v="0"/>
  </r>
  <r>
    <x v="699"/>
    <n v="938"/>
    <n v="0.53702628612518311"/>
    <n v="0.46297368407249451"/>
    <n v="0"/>
    <d v="2019-11-06T09:53:00"/>
    <n v="1"/>
    <n v="20"/>
    <n v="0"/>
    <n v="0"/>
    <n v="0"/>
    <n v="0"/>
    <n v="0"/>
  </r>
  <r>
    <x v="700"/>
    <n v="938"/>
    <n v="0.52797842025756836"/>
    <n v="0.47202154994010925"/>
    <n v="0"/>
    <d v="2019-11-06T09:54:00"/>
    <n v="1"/>
    <n v="20"/>
    <n v="0"/>
    <n v="0"/>
    <n v="0"/>
    <n v="0"/>
    <n v="0"/>
  </r>
  <r>
    <x v="701"/>
    <n v="938"/>
    <n v="0.52298295497894287"/>
    <n v="0.47701707482337952"/>
    <n v="0.10000000000002274"/>
    <d v="2019-11-06T09:55:00"/>
    <n v="1"/>
    <n v="20"/>
    <n v="0"/>
    <n v="0"/>
    <n v="2.0000000000004547"/>
    <n v="200000.00000004546"/>
    <n v="200000.00000004546"/>
  </r>
  <r>
    <x v="702"/>
    <n v="938.1"/>
    <n v="0.48699674010276794"/>
    <n v="0.51300323009490967"/>
    <n v="0"/>
    <d v="2019-11-06T09:56:00"/>
    <n v="-1"/>
    <n v="18"/>
    <n v="-2"/>
    <n v="2"/>
    <n v="0"/>
    <n v="0"/>
    <n v="-40000"/>
  </r>
  <r>
    <x v="703"/>
    <n v="938.1"/>
    <n v="0.47007831931114197"/>
    <n v="0.52992165088653564"/>
    <n v="-0.10000000000002274"/>
    <d v="2019-11-06T09:57:00"/>
    <n v="-1"/>
    <n v="16"/>
    <n v="-2"/>
    <n v="2"/>
    <n v="-1.6000000000003638"/>
    <n v="-160000.00000003638"/>
    <n v="-200000.00000003638"/>
  </r>
  <r>
    <x v="704"/>
    <n v="938"/>
    <n v="0.52201604843139648"/>
    <n v="0.47798395156860352"/>
    <n v="0.10000000000002274"/>
    <d v="2019-11-06T09:58:00"/>
    <n v="1"/>
    <n v="16"/>
    <n v="0"/>
    <n v="0"/>
    <n v="1.6000000000003638"/>
    <n v="160000.00000003638"/>
    <n v="160000.00000003638"/>
  </r>
  <r>
    <x v="705"/>
    <n v="938.1"/>
    <n v="0.47564604878425598"/>
    <n v="0.52435398101806641"/>
    <n v="-0.10000000000002274"/>
    <d v="2019-11-06T09:59:00"/>
    <n v="-1"/>
    <n v="14"/>
    <n v="-2"/>
    <n v="2"/>
    <n v="-1.4000000000003183"/>
    <n v="-140000.00000003184"/>
    <n v="-180000.00000003184"/>
  </r>
  <r>
    <x v="706"/>
    <n v="938"/>
    <n v="0.53064996004104614"/>
    <n v="0.46935003995895386"/>
    <n v="-0.10000000000002274"/>
    <d v="2019-11-06T10:00:00"/>
    <n v="1"/>
    <n v="14"/>
    <n v="0"/>
    <n v="0"/>
    <n v="-1.4000000000003183"/>
    <n v="-140000.00000003184"/>
    <n v="-140000.00000003184"/>
  </r>
  <r>
    <x v="707"/>
    <n v="937.9"/>
    <n v="0.56716233491897583"/>
    <n v="0.43283769488334656"/>
    <n v="0"/>
    <d v="2019-11-06T10:01:00"/>
    <n v="1"/>
    <n v="14"/>
    <n v="0"/>
    <n v="0"/>
    <n v="0"/>
    <n v="0"/>
    <n v="0"/>
  </r>
  <r>
    <x v="708"/>
    <n v="937.9"/>
    <n v="0.5486035943031311"/>
    <n v="0.45139643549919128"/>
    <n v="-0.10000000000002274"/>
    <d v="2019-11-06T10:02:00"/>
    <n v="1"/>
    <n v="14"/>
    <n v="0"/>
    <n v="0"/>
    <n v="-1.4000000000003183"/>
    <n v="-140000.00000003184"/>
    <n v="-140000.00000003184"/>
  </r>
  <r>
    <x v="709"/>
    <n v="937.8"/>
    <n v="0.59098857641220093"/>
    <n v="0.40901139378547668"/>
    <n v="-9.9999999999909051E-2"/>
    <d v="2019-11-06T10:03:00"/>
    <n v="1"/>
    <n v="14"/>
    <n v="0"/>
    <n v="0"/>
    <n v="-1.3999999999987267"/>
    <n v="-139999.99999987267"/>
    <n v="-139999.99999987267"/>
  </r>
  <r>
    <x v="710"/>
    <n v="937.7"/>
    <n v="0.61944377422332764"/>
    <n v="0.38055619597434998"/>
    <n v="-0.10000000000002274"/>
    <d v="2019-11-06T10:04:00"/>
    <n v="1"/>
    <n v="14"/>
    <n v="0"/>
    <n v="0"/>
    <n v="-1.4000000000003183"/>
    <n v="-140000.00000003184"/>
    <n v="-140000.00000003184"/>
  </r>
  <r>
    <x v="711"/>
    <n v="937.6"/>
    <n v="0.62598031759262085"/>
    <n v="0.37401971220970154"/>
    <n v="0.10000000000002274"/>
    <d v="2019-11-06T10:05:00"/>
    <n v="1"/>
    <n v="14"/>
    <n v="0"/>
    <n v="0"/>
    <n v="1.4000000000003183"/>
    <n v="140000.00000003184"/>
    <n v="140000.00000003184"/>
  </r>
  <r>
    <x v="712"/>
    <n v="937.7"/>
    <n v="0.55567377805709839"/>
    <n v="0.44432622194290161"/>
    <n v="9.9999999999909051E-2"/>
    <d v="2019-11-06T10:06:00"/>
    <n v="1"/>
    <n v="14"/>
    <n v="0"/>
    <n v="0"/>
    <n v="1.3999999999987267"/>
    <n v="139999.99999987267"/>
    <n v="139999.99999987267"/>
  </r>
  <r>
    <x v="713"/>
    <n v="937.8"/>
    <n v="0.54552805423736572"/>
    <n v="0.45447197556495667"/>
    <n v="0"/>
    <d v="2019-11-06T10:07:00"/>
    <n v="1"/>
    <n v="14"/>
    <n v="0"/>
    <n v="0"/>
    <n v="0"/>
    <n v="0"/>
    <n v="0"/>
  </r>
  <r>
    <x v="714"/>
    <n v="937.8"/>
    <n v="0.55861985683441162"/>
    <n v="0.44138011336326599"/>
    <n v="0"/>
    <d v="2019-11-06T10:08:00"/>
    <n v="1"/>
    <n v="14"/>
    <n v="0"/>
    <n v="0"/>
    <n v="0"/>
    <n v="0"/>
    <n v="0"/>
  </r>
  <r>
    <x v="715"/>
    <n v="937.8"/>
    <n v="0.5642889142036438"/>
    <n v="0.4357110857963562"/>
    <n v="0.10000000000002274"/>
    <d v="2019-11-06T10:09:00"/>
    <n v="1"/>
    <n v="14"/>
    <n v="0"/>
    <n v="0"/>
    <n v="1.4000000000003183"/>
    <n v="140000.00000003184"/>
    <n v="140000.00000003184"/>
  </r>
  <r>
    <x v="716"/>
    <n v="937.9"/>
    <n v="0.53039306402206421"/>
    <n v="0.46960693597793579"/>
    <n v="0"/>
    <d v="2019-11-06T10:10:00"/>
    <n v="1"/>
    <n v="14"/>
    <n v="0"/>
    <n v="0"/>
    <n v="0"/>
    <n v="0"/>
    <n v="0"/>
  </r>
  <r>
    <x v="717"/>
    <n v="937.9"/>
    <n v="0.54065060615539551"/>
    <n v="0.4593493640422821"/>
    <n v="0.10000000000002274"/>
    <d v="2019-11-06T10:11:00"/>
    <n v="1"/>
    <n v="14"/>
    <n v="0"/>
    <n v="0"/>
    <n v="1.4000000000003183"/>
    <n v="140000.00000003184"/>
    <n v="140000.00000003184"/>
  </r>
  <r>
    <x v="718"/>
    <n v="938"/>
    <n v="0.51264983415603638"/>
    <n v="0.48735013604164124"/>
    <n v="-0.10000000000002274"/>
    <d v="2019-11-06T10:12:00"/>
    <n v="1"/>
    <n v="14"/>
    <n v="0"/>
    <n v="0"/>
    <n v="-1.4000000000003183"/>
    <n v="-140000.00000003184"/>
    <n v="-140000.00000003184"/>
  </r>
  <r>
    <x v="719"/>
    <n v="937.9"/>
    <n v="0.55280208587646484"/>
    <n v="0.44719791412353516"/>
    <n v="-0.10000000000002274"/>
    <d v="2019-11-06T10:13:00"/>
    <n v="1"/>
    <n v="14"/>
    <n v="0"/>
    <n v="0"/>
    <n v="-1.4000000000003183"/>
    <n v="-140000.00000003184"/>
    <n v="-140000.00000003184"/>
  </r>
  <r>
    <x v="720"/>
    <n v="937.8"/>
    <n v="0.57030290365219116"/>
    <n v="0.42969712615013123"/>
    <n v="0.10000000000002274"/>
    <d v="2019-11-06T10:14:00"/>
    <n v="1"/>
    <n v="14"/>
    <n v="0"/>
    <n v="0"/>
    <n v="1.4000000000003183"/>
    <n v="140000.00000003184"/>
    <n v="140000.00000003184"/>
  </r>
  <r>
    <x v="721"/>
    <n v="937.9"/>
    <n v="0.52387499809265137"/>
    <n v="0.47612503170967102"/>
    <n v="0"/>
    <d v="2019-11-06T10:15:00"/>
    <n v="1"/>
    <n v="14"/>
    <n v="0"/>
    <n v="0"/>
    <n v="0"/>
    <n v="0"/>
    <n v="0"/>
  </r>
  <r>
    <x v="722"/>
    <n v="937.9"/>
    <n v="0.5279088020324707"/>
    <n v="0.4720911979675293"/>
    <n v="0"/>
    <d v="2019-11-06T10:16:00"/>
    <n v="1"/>
    <n v="16"/>
    <n v="2"/>
    <n v="2"/>
    <n v="0"/>
    <n v="0"/>
    <n v="-40000"/>
  </r>
  <r>
    <x v="723"/>
    <n v="937.9"/>
    <n v="0.52454191446304321"/>
    <n v="0.47545808553695679"/>
    <n v="0"/>
    <d v="2019-11-06T10:17:00"/>
    <n v="1"/>
    <n v="18"/>
    <n v="2"/>
    <n v="2"/>
    <n v="0"/>
    <n v="0"/>
    <n v="-40000"/>
  </r>
  <r>
    <x v="724"/>
    <n v="937.9"/>
    <n v="0.52035599946975708"/>
    <n v="0.47964394092559814"/>
    <n v="-0.19999999999993179"/>
    <d v="2019-11-06T10:18:00"/>
    <n v="1"/>
    <n v="18"/>
    <n v="0"/>
    <n v="0"/>
    <n v="-3.5999999999987722"/>
    <n v="-359999.99999987724"/>
    <n v="-359999.99999987724"/>
  </r>
  <r>
    <x v="725"/>
    <n v="937.7"/>
    <n v="0.59466689825057983"/>
    <n v="0.40533310174942017"/>
    <n v="-0.20000000000004547"/>
    <d v="2019-11-06T10:19:00"/>
    <n v="1"/>
    <n v="20"/>
    <n v="2"/>
    <n v="2"/>
    <n v="-4.0000000000009095"/>
    <n v="-400000.00000009092"/>
    <n v="-440000.00000009092"/>
  </r>
  <r>
    <x v="726"/>
    <n v="937.5"/>
    <n v="0.62596803903579712"/>
    <n v="0.37403190135955811"/>
    <n v="0"/>
    <d v="2019-11-06T10:20:00"/>
    <n v="1"/>
    <n v="20"/>
    <n v="0"/>
    <n v="0"/>
    <n v="0"/>
    <n v="0"/>
    <n v="0"/>
  </r>
  <r>
    <x v="727"/>
    <n v="937.5"/>
    <n v="0.58249491453170776"/>
    <n v="0.41750511527061462"/>
    <n v="0.10000000000002274"/>
    <d v="2019-11-06T10:21:00"/>
    <n v="1"/>
    <n v="20"/>
    <n v="0"/>
    <n v="0"/>
    <n v="2.0000000000004547"/>
    <n v="200000.00000004546"/>
    <n v="200000.00000004546"/>
  </r>
  <r>
    <x v="728"/>
    <n v="937.6"/>
    <n v="0.54831236600875854"/>
    <n v="0.45168769359588623"/>
    <n v="0.10000000000002274"/>
    <d v="2019-11-06T10:22:00"/>
    <n v="1"/>
    <n v="20"/>
    <n v="0"/>
    <n v="0"/>
    <n v="2.0000000000004547"/>
    <n v="200000.00000004546"/>
    <n v="200000.00000004546"/>
  </r>
  <r>
    <x v="729"/>
    <n v="937.7"/>
    <n v="0.5356903076171875"/>
    <n v="0.46430963277816772"/>
    <n v="0"/>
    <d v="2019-11-06T10:23:00"/>
    <n v="1"/>
    <n v="20"/>
    <n v="0"/>
    <n v="0"/>
    <n v="0"/>
    <n v="0"/>
    <n v="0"/>
  </r>
  <r>
    <x v="730"/>
    <n v="937.7"/>
    <n v="0.54796648025512695"/>
    <n v="0.45203357934951782"/>
    <n v="0"/>
    <d v="2019-11-06T10:24:00"/>
    <n v="1"/>
    <n v="20"/>
    <n v="0"/>
    <n v="0"/>
    <n v="0"/>
    <n v="0"/>
    <n v="0"/>
  </r>
  <r>
    <x v="731"/>
    <n v="937.7"/>
    <n v="0.55159550905227661"/>
    <n v="0.44840452075004578"/>
    <n v="9.9999999999909051E-2"/>
    <d v="2019-11-06T10:25:00"/>
    <n v="1"/>
    <n v="20"/>
    <n v="0"/>
    <n v="0"/>
    <n v="1.999999999998181"/>
    <n v="199999.9999998181"/>
    <n v="199999.9999998181"/>
  </r>
  <r>
    <x v="732"/>
    <n v="937.8"/>
    <n v="0.52491778135299683"/>
    <n v="0.47508218884468079"/>
    <n v="0"/>
    <d v="2019-11-06T10:26:00"/>
    <n v="1"/>
    <n v="20"/>
    <n v="0"/>
    <n v="0"/>
    <n v="0"/>
    <n v="0"/>
    <n v="0"/>
  </r>
  <r>
    <x v="733"/>
    <n v="937.8"/>
    <n v="0.53561431169509888"/>
    <n v="0.46438571810722351"/>
    <n v="0"/>
    <d v="2019-11-06T10:27:00"/>
    <n v="1"/>
    <n v="20"/>
    <n v="0"/>
    <n v="0"/>
    <n v="0"/>
    <n v="0"/>
    <n v="0"/>
  </r>
  <r>
    <x v="734"/>
    <n v="937.8"/>
    <n v="0.53771466016769409"/>
    <n v="0.46228539943695068"/>
    <n v="0"/>
    <d v="2019-11-06T10:28:00"/>
    <n v="1"/>
    <n v="20"/>
    <n v="0"/>
    <n v="0"/>
    <n v="0"/>
    <n v="0"/>
    <n v="0"/>
  </r>
  <r>
    <x v="735"/>
    <n v="937.8"/>
    <n v="0.53364986181259155"/>
    <n v="0.46635016798973083"/>
    <n v="-9.9999999999909051E-2"/>
    <d v="2019-11-06T10:29:00"/>
    <n v="1"/>
    <n v="20"/>
    <n v="0"/>
    <n v="0"/>
    <n v="-1.999999999998181"/>
    <n v="-199999.9999998181"/>
    <n v="-199999.9999998181"/>
  </r>
  <r>
    <x v="736"/>
    <n v="937.7"/>
    <n v="0.56190639734268188"/>
    <n v="0.43809360265731812"/>
    <n v="0"/>
    <d v="2019-11-06T10:30:00"/>
    <n v="1"/>
    <n v="20"/>
    <n v="0"/>
    <n v="0"/>
    <n v="0"/>
    <n v="0"/>
    <n v="0"/>
  </r>
  <r>
    <x v="737"/>
    <n v="937.7"/>
    <n v="0.5440448522567749"/>
    <n v="0.4559551477432251"/>
    <n v="-0.10000000000002274"/>
    <d v="2019-11-06T10:31:00"/>
    <n v="1"/>
    <n v="20"/>
    <n v="0"/>
    <n v="0"/>
    <n v="-2.0000000000004547"/>
    <n v="-200000.00000004546"/>
    <n v="-200000.00000004546"/>
  </r>
  <r>
    <x v="738"/>
    <n v="937.6"/>
    <n v="0.58265411853790283"/>
    <n v="0.41734588146209717"/>
    <n v="-0.10000000000002274"/>
    <d v="2019-11-06T10:32:00"/>
    <n v="1"/>
    <n v="20"/>
    <n v="0"/>
    <n v="0"/>
    <n v="-2.0000000000004547"/>
    <n v="-200000.00000004546"/>
    <n v="-200000.00000004546"/>
  </r>
  <r>
    <x v="739"/>
    <n v="937.5"/>
    <n v="0.59552085399627686"/>
    <n v="0.40447914600372314"/>
    <n v="0"/>
    <d v="2019-11-06T10:33:00"/>
    <n v="1"/>
    <n v="20"/>
    <n v="0"/>
    <n v="0"/>
    <n v="0"/>
    <n v="0"/>
    <n v="0"/>
  </r>
  <r>
    <x v="740"/>
    <n v="937.5"/>
    <n v="0.56568259000778198"/>
    <n v="0.43431735038757324"/>
    <n v="0"/>
    <d v="2019-11-06T10:34:00"/>
    <n v="1"/>
    <n v="20"/>
    <n v="0"/>
    <n v="0"/>
    <n v="0"/>
    <n v="0"/>
    <n v="0"/>
  </r>
  <r>
    <x v="741"/>
    <n v="937.5"/>
    <n v="0.56403940916061401"/>
    <n v="0.43596065044403076"/>
    <n v="0"/>
    <d v="2019-11-06T10:35:00"/>
    <n v="1"/>
    <n v="20"/>
    <n v="0"/>
    <n v="0"/>
    <n v="0"/>
    <n v="0"/>
    <n v="0"/>
  </r>
  <r>
    <x v="742"/>
    <n v="937.5"/>
    <n v="0.56180959939956665"/>
    <n v="0.43819043040275574"/>
    <n v="0.10000000000002274"/>
    <d v="2019-11-06T10:36:00"/>
    <n v="1"/>
    <n v="20"/>
    <n v="0"/>
    <n v="0"/>
    <n v="2.0000000000004547"/>
    <n v="200000.00000004546"/>
    <n v="200000.00000004546"/>
  </r>
  <r>
    <x v="743"/>
    <n v="937.6"/>
    <n v="0.53462457656860352"/>
    <n v="0.46537545323371887"/>
    <n v="-0.10000000000002274"/>
    <d v="2019-11-06T10:37:00"/>
    <n v="1"/>
    <n v="20"/>
    <n v="0"/>
    <n v="0"/>
    <n v="-2.0000000000004547"/>
    <n v="-200000.00000004546"/>
    <n v="-200000.00000004546"/>
  </r>
  <r>
    <x v="744"/>
    <n v="937.5"/>
    <n v="0.58950412273406982"/>
    <n v="0.41049584746360779"/>
    <n v="0"/>
    <d v="2019-11-06T10:38:00"/>
    <n v="1"/>
    <n v="20"/>
    <n v="0"/>
    <n v="0"/>
    <n v="0"/>
    <n v="0"/>
    <n v="0"/>
  </r>
  <r>
    <x v="745"/>
    <n v="937.5"/>
    <n v="0.55825746059417725"/>
    <n v="0.44174250960350037"/>
    <n v="-0.10000000000002274"/>
    <d v="2019-11-06T10:39:00"/>
    <n v="1"/>
    <n v="20"/>
    <n v="0"/>
    <n v="0"/>
    <n v="-2.0000000000004547"/>
    <n v="-200000.00000004546"/>
    <n v="-200000.00000004546"/>
  </r>
  <r>
    <x v="746"/>
    <n v="937.4"/>
    <n v="0.59869176149368286"/>
    <n v="0.40130823850631714"/>
    <n v="-0.10000000000002274"/>
    <d v="2019-11-06T10:40:00"/>
    <n v="1"/>
    <n v="20"/>
    <n v="0"/>
    <n v="0"/>
    <n v="-2.0000000000004547"/>
    <n v="-200000.00000004546"/>
    <n v="-200000.00000004546"/>
  </r>
  <r>
    <x v="747"/>
    <n v="937.3"/>
    <n v="0.60049736499786377"/>
    <n v="0.39950266480445862"/>
    <n v="0.10000000000002274"/>
    <d v="2019-11-06T10:41:00"/>
    <n v="1"/>
    <n v="20"/>
    <n v="0"/>
    <n v="0"/>
    <n v="2.0000000000004547"/>
    <n v="200000.00000004546"/>
    <n v="200000.00000004546"/>
  </r>
  <r>
    <x v="748"/>
    <n v="937.4"/>
    <n v="0.54140394926071167"/>
    <n v="0.45859608054161072"/>
    <n v="0.20000000000004547"/>
    <d v="2019-11-06T10:42:00"/>
    <n v="1"/>
    <n v="20"/>
    <n v="0"/>
    <n v="0"/>
    <n v="4.0000000000009095"/>
    <n v="400000.00000009092"/>
    <n v="400000.00000009092"/>
  </r>
  <r>
    <x v="749"/>
    <n v="937.6"/>
    <n v="0.52015006542205811"/>
    <n v="0.47984993457794189"/>
    <n v="0"/>
    <d v="2019-11-06T10:43:00"/>
    <n v="1"/>
    <n v="20"/>
    <n v="0"/>
    <n v="0"/>
    <n v="0"/>
    <n v="0"/>
    <n v="0"/>
  </r>
  <r>
    <x v="750"/>
    <n v="937.6"/>
    <n v="0.53185498714447021"/>
    <n v="0.46814504265785217"/>
    <n v="-0.10000000000002274"/>
    <d v="2019-11-06T10:44:00"/>
    <n v="1"/>
    <n v="20"/>
    <n v="0"/>
    <n v="0"/>
    <n v="-2.0000000000004547"/>
    <n v="-200000.00000004546"/>
    <n v="-200000.00000004546"/>
  </r>
  <r>
    <x v="751"/>
    <n v="937.5"/>
    <n v="0.56612825393676758"/>
    <n v="0.43387168645858765"/>
    <n v="0.10000000000002274"/>
    <d v="2019-11-06T10:45:00"/>
    <n v="1"/>
    <n v="20"/>
    <n v="0"/>
    <n v="0"/>
    <n v="2.0000000000004547"/>
    <n v="200000.00000004546"/>
    <n v="200000.00000004546"/>
  </r>
  <r>
    <x v="752"/>
    <n v="937.6"/>
    <n v="0.52197068929672241"/>
    <n v="0.4780292809009552"/>
    <n v="0"/>
    <d v="2019-11-06T10:46:00"/>
    <n v="1"/>
    <n v="20"/>
    <n v="0"/>
    <n v="0"/>
    <n v="0"/>
    <n v="0"/>
    <n v="0"/>
  </r>
  <r>
    <x v="753"/>
    <n v="937.6"/>
    <n v="0.52569466829299927"/>
    <n v="0.47430527210235596"/>
    <n v="0"/>
    <d v="2019-11-06T10:47:00"/>
    <n v="1"/>
    <n v="20"/>
    <n v="0"/>
    <n v="0"/>
    <n v="0"/>
    <n v="0"/>
    <n v="0"/>
  </r>
  <r>
    <x v="754"/>
    <n v="937.6"/>
    <n v="0.51754921674728394"/>
    <n v="0.48245078325271606"/>
    <n v="-0.10000000000002274"/>
    <d v="2019-11-06T10:48:00"/>
    <n v="1"/>
    <n v="20"/>
    <n v="0"/>
    <n v="0"/>
    <n v="-2.0000000000004547"/>
    <n v="-200000.00000004546"/>
    <n v="-200000.00000004546"/>
  </r>
  <r>
    <x v="755"/>
    <n v="937.5"/>
    <n v="0.5556301474571228"/>
    <n v="0.44436988234519958"/>
    <n v="0"/>
    <d v="2019-11-06T10:49:00"/>
    <n v="1"/>
    <n v="20"/>
    <n v="0"/>
    <n v="0"/>
    <n v="0"/>
    <n v="0"/>
    <n v="0"/>
  </r>
  <r>
    <x v="756"/>
    <n v="937.5"/>
    <n v="0.5352243185043335"/>
    <n v="0.46477571129798889"/>
    <n v="0.10000000000002274"/>
    <d v="2019-11-06T10:50:00"/>
    <n v="1"/>
    <n v="20"/>
    <n v="0"/>
    <n v="0"/>
    <n v="2.0000000000004547"/>
    <n v="200000.00000004546"/>
    <n v="200000.00000004546"/>
  </r>
  <r>
    <x v="757"/>
    <n v="937.6"/>
    <n v="0.4952789843082428"/>
    <n v="0.50472098588943481"/>
    <n v="0.10000000000002274"/>
    <d v="2019-11-06T10:51:00"/>
    <n v="-1"/>
    <n v="18"/>
    <n v="-2"/>
    <n v="2"/>
    <n v="1.8000000000004093"/>
    <n v="180000.00000004092"/>
    <n v="140000.00000004092"/>
  </r>
  <r>
    <x v="758"/>
    <n v="937.7"/>
    <n v="0.46237406134605408"/>
    <n v="0.53762590885162354"/>
    <n v="-0.10000000000002274"/>
    <d v="2019-11-06T10:52:00"/>
    <n v="-1"/>
    <n v="16"/>
    <n v="-2"/>
    <n v="2"/>
    <n v="-1.6000000000003638"/>
    <n v="-160000.00000003638"/>
    <n v="-200000.00000003638"/>
  </r>
  <r>
    <x v="759"/>
    <n v="937.6"/>
    <n v="0.50783711671829224"/>
    <n v="0.49216294288635254"/>
    <n v="0.10000000000002274"/>
    <d v="2019-11-06T10:53:00"/>
    <n v="1"/>
    <n v="16"/>
    <n v="0"/>
    <n v="0"/>
    <n v="1.6000000000003638"/>
    <n v="160000.00000003638"/>
    <n v="160000.00000003638"/>
  </r>
  <r>
    <x v="760"/>
    <n v="937.7"/>
    <n v="0.48236232995986938"/>
    <n v="0.51763772964477539"/>
    <n v="0.19999999999993179"/>
    <d v="2019-11-06T10:54:00"/>
    <n v="-1"/>
    <n v="14"/>
    <n v="-2"/>
    <n v="2"/>
    <n v="2.799999999999045"/>
    <n v="279999.99999990448"/>
    <n v="239999.99999990448"/>
  </r>
  <r>
    <x v="761"/>
    <n v="937.9"/>
    <n v="0.43536180257797241"/>
    <n v="0.56463819742202759"/>
    <n v="0.20000000000004547"/>
    <d v="2019-11-06T10:55:00"/>
    <n v="-1"/>
    <n v="12"/>
    <n v="-2"/>
    <n v="2"/>
    <n v="2.4000000000005457"/>
    <n v="240000.00000005457"/>
    <n v="200000.00000005457"/>
  </r>
  <r>
    <x v="762"/>
    <n v="938.1"/>
    <n v="0.44143342971801758"/>
    <n v="0.55856657028198242"/>
    <n v="-0.10000000000002274"/>
    <d v="2019-11-06T10:56:00"/>
    <n v="-1"/>
    <n v="10"/>
    <n v="-2"/>
    <n v="2"/>
    <n v="-1.0000000000002274"/>
    <n v="-100000.00000002273"/>
    <n v="-140000.00000002273"/>
  </r>
  <r>
    <x v="763"/>
    <n v="938"/>
    <n v="0.47063726186752319"/>
    <n v="0.52936279773712158"/>
    <n v="0"/>
    <d v="2019-11-06T10:57:00"/>
    <n v="-1"/>
    <n v="8"/>
    <n v="-2"/>
    <n v="2"/>
    <n v="0"/>
    <n v="0"/>
    <n v="-40000"/>
  </r>
  <r>
    <x v="764"/>
    <n v="938"/>
    <n v="0.48143488168716431"/>
    <n v="0.51856505870819092"/>
    <n v="0"/>
    <d v="2019-11-06T10:58:00"/>
    <n v="-1"/>
    <n v="6"/>
    <n v="-2"/>
    <n v="2"/>
    <n v="0"/>
    <n v="0"/>
    <n v="-40000"/>
  </r>
  <r>
    <x v="765"/>
    <n v="938"/>
    <n v="0.4874299168586731"/>
    <n v="0.5125700831413269"/>
    <n v="-0.10000000000002274"/>
    <d v="2019-11-06T10:59:00"/>
    <n v="-1"/>
    <n v="4"/>
    <n v="-2"/>
    <n v="2"/>
    <n v="-0.40000000000009095"/>
    <n v="-40000.000000009095"/>
    <n v="-80000.000000009095"/>
  </r>
  <r>
    <x v="766"/>
    <n v="937.9"/>
    <n v="0.50389480590820313"/>
    <n v="0.49610516428947449"/>
    <n v="0"/>
    <d v="2019-11-06T11:00:00"/>
    <n v="1"/>
    <n v="4"/>
    <n v="0"/>
    <n v="0"/>
    <n v="0"/>
    <n v="0"/>
    <n v="0"/>
  </r>
  <r>
    <x v="767"/>
    <n v="937.9"/>
    <n v="0.50579679012298584"/>
    <n v="0.49420326948165894"/>
    <n v="0.10000000000002274"/>
    <d v="2019-11-06T11:01:00"/>
    <n v="1"/>
    <n v="4"/>
    <n v="0"/>
    <n v="0"/>
    <n v="0.40000000000009095"/>
    <n v="40000.000000009095"/>
    <n v="40000.000000009095"/>
  </r>
  <r>
    <x v="768"/>
    <n v="938"/>
    <n v="0.51469331979751587"/>
    <n v="0.48530662059783936"/>
    <n v="-0.10000000000002274"/>
    <d v="2019-11-06T11:02:00"/>
    <n v="1"/>
    <n v="4"/>
    <n v="0"/>
    <n v="0"/>
    <n v="-0.40000000000009095"/>
    <n v="-40000.000000009095"/>
    <n v="-40000.000000009095"/>
  </r>
  <r>
    <x v="769"/>
    <n v="937.9"/>
    <n v="0.51668250560760498"/>
    <n v="0.48331746459007263"/>
    <n v="0"/>
    <d v="2019-11-06T11:03:00"/>
    <n v="1"/>
    <n v="4"/>
    <n v="0"/>
    <n v="0"/>
    <n v="0"/>
    <n v="0"/>
    <n v="0"/>
  </r>
  <r>
    <x v="770"/>
    <n v="937.9"/>
    <n v="0.51944065093994141"/>
    <n v="0.48055937886238098"/>
    <n v="0"/>
    <d v="2019-11-06T11:04:00"/>
    <n v="1"/>
    <n v="4"/>
    <n v="0"/>
    <n v="0"/>
    <n v="0"/>
    <n v="0"/>
    <n v="0"/>
  </r>
  <r>
    <x v="771"/>
    <n v="937.9"/>
    <n v="0.5243154764175415"/>
    <n v="0.47568449378013611"/>
    <n v="0.20000000000004547"/>
    <d v="2019-11-06T11:05:00"/>
    <n v="1"/>
    <n v="4"/>
    <n v="0"/>
    <n v="0"/>
    <n v="0.8000000000001819"/>
    <n v="80000.00000001819"/>
    <n v="80000.00000001819"/>
  </r>
  <r>
    <x v="772"/>
    <n v="938.1"/>
    <n v="0.51665419340133667"/>
    <n v="0.48334586620330811"/>
    <n v="-0.10000000000002274"/>
    <d v="2019-11-06T11:06:00"/>
    <n v="1"/>
    <n v="4"/>
    <n v="0"/>
    <n v="0"/>
    <n v="-0.40000000000009095"/>
    <n v="-40000.000000009095"/>
    <n v="-40000.000000009095"/>
  </r>
  <r>
    <x v="773"/>
    <n v="938"/>
    <n v="0.5165061354637146"/>
    <n v="0.48349383473396301"/>
    <n v="-0.20000000000004547"/>
    <d v="2019-11-06T11:07:00"/>
    <n v="1"/>
    <n v="4"/>
    <n v="0"/>
    <n v="0"/>
    <n v="-0.8000000000001819"/>
    <n v="-80000.00000001819"/>
    <n v="-80000.00000001819"/>
  </r>
  <r>
    <x v="774"/>
    <n v="937.8"/>
    <n v="0.55407977104187012"/>
    <n v="0.44592028856277466"/>
    <n v="0.10000000000002274"/>
    <d v="2019-11-06T11:08:00"/>
    <n v="1"/>
    <n v="4"/>
    <n v="0"/>
    <n v="0"/>
    <n v="0.40000000000009095"/>
    <n v="40000.000000009095"/>
    <n v="40000.000000009095"/>
  </r>
  <r>
    <x v="775"/>
    <n v="937.9"/>
    <n v="0.53296494483947754"/>
    <n v="0.46703511476516724"/>
    <n v="-0.19999999999993179"/>
    <d v="2019-11-06T11:09:00"/>
    <n v="1"/>
    <n v="4"/>
    <n v="0"/>
    <n v="0"/>
    <n v="-0.79999999999972715"/>
    <n v="-79999.999999972715"/>
    <n v="-79999.999999972715"/>
  </r>
  <r>
    <x v="776"/>
    <n v="937.7"/>
    <n v="0.57784652709960938"/>
    <n v="0.42215344309806824"/>
    <n v="9.9999999999909051E-2"/>
    <d v="2019-11-06T11:10:00"/>
    <n v="1"/>
    <n v="4"/>
    <n v="0"/>
    <n v="0"/>
    <n v="0.3999999999996362"/>
    <n v="39999.99999996362"/>
    <n v="39999.99999996362"/>
  </r>
  <r>
    <x v="777"/>
    <n v="937.8"/>
    <n v="0.53806811571121216"/>
    <n v="0.46193182468414307"/>
    <n v="0.20000000000004547"/>
    <d v="2019-11-06T11:11:00"/>
    <n v="1"/>
    <n v="6"/>
    <n v="2"/>
    <n v="2"/>
    <n v="1.2000000000002728"/>
    <n v="120000.00000002728"/>
    <n v="80000.000000027285"/>
  </r>
  <r>
    <x v="778"/>
    <n v="938"/>
    <n v="0.51891195774078369"/>
    <n v="0.48108801245689392"/>
    <n v="0"/>
    <d v="2019-11-06T12:41:00"/>
    <n v="1"/>
    <n v="1"/>
    <n v="-5"/>
    <n v="5"/>
    <n v="0"/>
    <n v="0"/>
    <n v="-100000"/>
  </r>
  <r>
    <x v="779"/>
    <n v="938"/>
    <n v="0.5127793550491333"/>
    <n v="0.48722067475318909"/>
    <n v="0.10000000000002274"/>
    <d v="2019-11-06T12:42:00"/>
    <n v="1"/>
    <n v="2"/>
    <n v="1"/>
    <n v="1"/>
    <n v="0.20000000000004547"/>
    <n v="20000.000000004547"/>
    <n v="4.5474735088646412E-9"/>
  </r>
  <r>
    <x v="780"/>
    <n v="938.1"/>
    <n v="0.51937443017959595"/>
    <n v="0.48062556982040405"/>
    <n v="-0.10000000000002274"/>
    <d v="2019-11-06T12:43:00"/>
    <n v="1"/>
    <n v="3"/>
    <n v="1"/>
    <n v="1"/>
    <n v="-0.30000000000006821"/>
    <n v="-30000.000000006821"/>
    <n v="-50000.000000006825"/>
  </r>
  <r>
    <x v="781"/>
    <n v="938"/>
    <n v="0.51139295101165771"/>
    <n v="0.48860707879066467"/>
    <n v="-0.10000000000002274"/>
    <d v="2019-11-06T12:44:00"/>
    <n v="1"/>
    <n v="4"/>
    <n v="1"/>
    <n v="1"/>
    <n v="-0.40000000000009095"/>
    <n v="-40000.000000009095"/>
    <n v="-60000.000000009095"/>
  </r>
  <r>
    <x v="782"/>
    <n v="937.9"/>
    <n v="0.54075074195861816"/>
    <n v="0.45924919843673706"/>
    <n v="0"/>
    <d v="2019-11-06T12:45:00"/>
    <n v="1"/>
    <n v="5"/>
    <n v="1"/>
    <n v="1"/>
    <n v="0"/>
    <n v="0"/>
    <n v="-20000"/>
  </r>
  <r>
    <x v="783"/>
    <n v="937.9"/>
    <n v="0.52323234081268311"/>
    <n v="0.47676771879196167"/>
    <n v="0.10000000000002274"/>
    <d v="2019-11-06T12:46:00"/>
    <n v="1"/>
    <n v="6"/>
    <n v="1"/>
    <n v="1"/>
    <n v="0.60000000000013642"/>
    <n v="60000.000000013642"/>
    <n v="40000.000000013642"/>
  </r>
  <r>
    <x v="784"/>
    <n v="938"/>
    <n v="0.51796972751617432"/>
    <n v="0.48203027248382568"/>
    <n v="0"/>
    <d v="2019-11-06T12:47:00"/>
    <n v="1"/>
    <n v="7"/>
    <n v="1"/>
    <n v="1"/>
    <n v="0"/>
    <n v="0"/>
    <n v="-20000"/>
  </r>
  <r>
    <x v="785"/>
    <n v="938"/>
    <n v="0.50571304559707642"/>
    <n v="0.4942869246006012"/>
    <n v="0"/>
    <d v="2019-11-06T12:48:00"/>
    <n v="1"/>
    <n v="8"/>
    <n v="1"/>
    <n v="1"/>
    <n v="0"/>
    <n v="0"/>
    <n v="-20000"/>
  </r>
  <r>
    <x v="786"/>
    <n v="938"/>
    <n v="0.50384223461151123"/>
    <n v="0.49615782499313354"/>
    <n v="0.20000000000004547"/>
    <d v="2019-11-06T12:49:00"/>
    <n v="1"/>
    <n v="9"/>
    <n v="1"/>
    <n v="1"/>
    <n v="1.8000000000004093"/>
    <n v="180000.00000004092"/>
    <n v="160000.00000004092"/>
  </r>
  <r>
    <x v="787"/>
    <n v="938.2"/>
    <n v="0.50174826383590698"/>
    <n v="0.49825170636177063"/>
    <n v="0.29999999999995453"/>
    <d v="2019-11-06T12:50:00"/>
    <n v="1"/>
    <n v="10"/>
    <n v="1"/>
    <n v="1"/>
    <n v="2.9999999999995453"/>
    <n v="299999.99999995454"/>
    <n v="279999.99999995454"/>
  </r>
  <r>
    <x v="788"/>
    <n v="938.5"/>
    <n v="0.49221524596214294"/>
    <n v="0.50778472423553467"/>
    <n v="0"/>
    <d v="2019-11-06T12:51:00"/>
    <n v="-1"/>
    <n v="9"/>
    <n v="-1"/>
    <n v="1"/>
    <n v="0"/>
    <n v="0"/>
    <n v="-20000"/>
  </r>
  <r>
    <x v="789"/>
    <n v="938.5"/>
    <n v="0.48202487826347351"/>
    <n v="0.5179750919342041"/>
    <n v="-0.10000000000002274"/>
    <d v="2019-11-06T12:52:00"/>
    <n v="-1"/>
    <n v="8"/>
    <n v="-1"/>
    <n v="1"/>
    <n v="-0.8000000000001819"/>
    <n v="-80000.00000001819"/>
    <n v="-100000.00000001819"/>
  </r>
  <r>
    <x v="790"/>
    <n v="938.4"/>
    <n v="0.47968930006027222"/>
    <n v="0.52031069993972778"/>
    <n v="-0.10000000000002274"/>
    <d v="2019-11-06T12:53:00"/>
    <n v="-1"/>
    <n v="7"/>
    <n v="-1"/>
    <n v="1"/>
    <n v="-0.70000000000015916"/>
    <n v="-70000.00000001592"/>
    <n v="-90000.00000001592"/>
  </r>
  <r>
    <x v="791"/>
    <n v="938.3"/>
    <n v="0.49230912327766418"/>
    <n v="0.5076909065246582"/>
    <n v="0.30000000000006821"/>
    <d v="2019-11-06T12:54:00"/>
    <n v="-1"/>
    <n v="6"/>
    <n v="-1"/>
    <n v="1"/>
    <n v="1.8000000000004093"/>
    <n v="180000.00000004092"/>
    <n v="160000.00000004092"/>
  </r>
  <r>
    <x v="792"/>
    <n v="938.6"/>
    <n v="0.52367401123046875"/>
    <n v="0.47632601857185364"/>
    <n v="0.10000000000002274"/>
    <d v="2019-11-06T12:55:00"/>
    <n v="1"/>
    <n v="7"/>
    <n v="1"/>
    <n v="1"/>
    <n v="0.70000000000015916"/>
    <n v="70000.00000001592"/>
    <n v="50000.00000001592"/>
  </r>
  <r>
    <x v="793"/>
    <n v="938.7"/>
    <n v="0.52952486276626587"/>
    <n v="0.47047519683837891"/>
    <n v="9.9999999999909051E-2"/>
    <d v="2019-11-06T12:56:00"/>
    <n v="1"/>
    <n v="8"/>
    <n v="1"/>
    <n v="1"/>
    <n v="0.7999999999992724"/>
    <n v="79999.99999992724"/>
    <n v="59999.99999992724"/>
  </r>
  <r>
    <x v="794"/>
    <n v="938.8"/>
    <n v="0.53261822462081909"/>
    <n v="0.4673818051815033"/>
    <n v="-9.9999999999909051E-2"/>
    <d v="2019-11-06T12:57:00"/>
    <n v="1"/>
    <n v="9"/>
    <n v="1"/>
    <n v="1"/>
    <n v="-0.89999999999918145"/>
    <n v="-89999.999999918145"/>
    <n v="-109999.99999991815"/>
  </r>
  <r>
    <x v="795"/>
    <n v="938.7"/>
    <n v="0.50780355930328369"/>
    <n v="0.49219644069671631"/>
    <n v="9.9999999999909051E-2"/>
    <d v="2019-11-06T12:58:00"/>
    <n v="1"/>
    <n v="10"/>
    <n v="1"/>
    <n v="1"/>
    <n v="0.99999999999909051"/>
    <n v="99999.999999909051"/>
    <n v="79999.999999909051"/>
  </r>
  <r>
    <x v="796"/>
    <n v="938.8"/>
    <n v="0.53653925657272339"/>
    <n v="0.46346071362495422"/>
    <n v="0.60000000000002274"/>
    <d v="2019-11-06T12:59:00"/>
    <n v="1"/>
    <n v="11"/>
    <n v="1"/>
    <n v="1"/>
    <n v="6.6000000000002501"/>
    <n v="660000.00000002503"/>
    <n v="640000.00000002503"/>
  </r>
  <r>
    <x v="797"/>
    <n v="939.4"/>
    <n v="0.53122556209564209"/>
    <n v="0.46877440810203552"/>
    <n v="0"/>
    <d v="2019-11-06T13:00:00"/>
    <n v="1"/>
    <n v="12"/>
    <n v="1"/>
    <n v="1"/>
    <n v="0"/>
    <n v="0"/>
    <n v="-20000"/>
  </r>
  <r>
    <x v="798"/>
    <n v="939.4"/>
    <n v="0.52911442518234253"/>
    <n v="0.47088548541069031"/>
    <n v="-0.39999999999997726"/>
    <d v="2019-11-06T13:01:00"/>
    <n v="1"/>
    <n v="12"/>
    <n v="0"/>
    <n v="0"/>
    <n v="-4.7999999999997272"/>
    <n v="-479999.9999999727"/>
    <n v="-479999.9999999727"/>
  </r>
  <r>
    <x v="799"/>
    <n v="939"/>
    <n v="0.52141696214675903"/>
    <n v="0.47858306765556335"/>
    <n v="0.20000000000004547"/>
    <d v="2019-11-06T13:02:00"/>
    <n v="1"/>
    <n v="12"/>
    <n v="0"/>
    <n v="0"/>
    <n v="2.4000000000005457"/>
    <n v="240000.00000005457"/>
    <n v="240000.00000005457"/>
  </r>
  <r>
    <x v="800"/>
    <n v="939.2"/>
    <n v="0.54495388269424438"/>
    <n v="0.45504611730575562"/>
    <n v="0.19999999999993179"/>
    <d v="2019-11-06T13:03:00"/>
    <n v="1"/>
    <n v="12"/>
    <n v="0"/>
    <n v="0"/>
    <n v="2.3999999999991815"/>
    <n v="239999.99999991816"/>
    <n v="239999.99999991816"/>
  </r>
  <r>
    <x v="801"/>
    <n v="939.4"/>
    <n v="0.55230629444122314"/>
    <n v="0.44769370555877686"/>
    <n v="0.30000000000006821"/>
    <d v="2019-11-06T13:04:00"/>
    <n v="1"/>
    <n v="12"/>
    <n v="0"/>
    <n v="0"/>
    <n v="3.6000000000008185"/>
    <n v="360000.00000008184"/>
    <n v="360000.00000008184"/>
  </r>
  <r>
    <x v="802"/>
    <n v="939.7"/>
    <n v="0.55584555864334106"/>
    <n v="0.44415441155433655"/>
    <n v="-0.10000000000002274"/>
    <d v="2019-11-06T13:05:00"/>
    <n v="1"/>
    <n v="12"/>
    <n v="0"/>
    <n v="0"/>
    <n v="-1.2000000000002728"/>
    <n v="-120000.00000002728"/>
    <n v="-120000.00000002728"/>
  </r>
  <r>
    <x v="803"/>
    <n v="939.6"/>
    <n v="0.54176527261734009"/>
    <n v="0.45823478698730469"/>
    <n v="0.60000000000002274"/>
    <d v="2019-11-06T13:06:00"/>
    <n v="1"/>
    <n v="12"/>
    <n v="0"/>
    <n v="0"/>
    <n v="7.2000000000002728"/>
    <n v="720000.00000002724"/>
    <n v="720000.00000002724"/>
  </r>
  <r>
    <x v="804"/>
    <n v="940.2"/>
    <n v="0.56263190507888794"/>
    <n v="0.4373680055141449"/>
    <n v="-0.40000000000009095"/>
    <d v="2019-11-06T13:07:00"/>
    <n v="1"/>
    <n v="12"/>
    <n v="0"/>
    <n v="0"/>
    <n v="-4.8000000000010914"/>
    <n v="-480000.00000010914"/>
    <n v="-480000.00000010914"/>
  </r>
  <r>
    <x v="805"/>
    <n v="939.8"/>
    <n v="0.54621356725692749"/>
    <n v="0.45378637313842773"/>
    <n v="0.10000000000002274"/>
    <d v="2019-11-06T13:08:00"/>
    <n v="1"/>
    <n v="12"/>
    <n v="0"/>
    <n v="0"/>
    <n v="1.2000000000002728"/>
    <n v="120000.00000002728"/>
    <n v="120000.00000002728"/>
  </r>
  <r>
    <x v="806"/>
    <n v="939.9"/>
    <n v="0.54587775468826294"/>
    <n v="0.45412224531173706"/>
    <n v="0"/>
    <d v="2019-11-06T13:09:00"/>
    <n v="1"/>
    <n v="12"/>
    <n v="0"/>
    <n v="0"/>
    <n v="0"/>
    <n v="0"/>
    <n v="0"/>
  </r>
  <r>
    <x v="807"/>
    <n v="939.9"/>
    <n v="0.53717845678329468"/>
    <n v="0.46282157301902771"/>
    <n v="0"/>
    <d v="2019-11-06T13:10:00"/>
    <n v="1"/>
    <n v="12"/>
    <n v="0"/>
    <n v="0"/>
    <n v="0"/>
    <n v="0"/>
    <n v="0"/>
  </r>
  <r>
    <x v="808"/>
    <n v="939.9"/>
    <n v="0.55291932821273804"/>
    <n v="0.44708073139190674"/>
    <n v="0"/>
    <d v="2019-11-06T13:11:00"/>
    <n v="1"/>
    <n v="14"/>
    <n v="2"/>
    <n v="2"/>
    <n v="0"/>
    <n v="0"/>
    <n v="-40000"/>
  </r>
  <r>
    <x v="809"/>
    <n v="939.9"/>
    <n v="0.54017007350921631"/>
    <n v="0.45982998609542847"/>
    <n v="0"/>
    <d v="2019-11-06T13:12:00"/>
    <n v="1"/>
    <n v="16"/>
    <n v="2"/>
    <n v="2"/>
    <n v="0"/>
    <n v="0"/>
    <n v="-40000"/>
  </r>
  <r>
    <x v="810"/>
    <n v="939.9"/>
    <n v="0.54639548063278198"/>
    <n v="0.45360448956489563"/>
    <n v="0.20000000000004547"/>
    <d v="2019-11-06T13:13:00"/>
    <n v="1"/>
    <n v="18"/>
    <n v="2"/>
    <n v="2"/>
    <n v="3.6000000000008185"/>
    <n v="360000.00000008184"/>
    <n v="320000.00000008184"/>
  </r>
  <r>
    <x v="811"/>
    <n v="940.1"/>
    <n v="0.55642205476760864"/>
    <n v="0.44357788562774658"/>
    <n v="-0.10000000000002274"/>
    <d v="2019-11-06T13:14:00"/>
    <n v="1"/>
    <n v="20"/>
    <n v="2"/>
    <n v="2"/>
    <n v="-2.0000000000004547"/>
    <n v="-200000.00000004546"/>
    <n v="-240000.00000004546"/>
  </r>
  <r>
    <x v="812"/>
    <n v="940"/>
    <n v="0.54878658056259155"/>
    <n v="0.45121341943740845"/>
    <n v="0.10000000000002274"/>
    <d v="2019-11-06T13:15:00"/>
    <n v="1"/>
    <n v="20"/>
    <n v="0"/>
    <n v="0"/>
    <n v="2.0000000000004547"/>
    <n v="200000.00000004546"/>
    <n v="200000.00000004546"/>
  </r>
  <r>
    <x v="813"/>
    <n v="940.1"/>
    <n v="0.54430633783340454"/>
    <n v="0.45569369196891785"/>
    <n v="0"/>
    <d v="2019-11-06T13:16:00"/>
    <n v="1"/>
    <n v="20"/>
    <n v="0"/>
    <n v="0"/>
    <n v="0"/>
    <n v="0"/>
    <n v="0"/>
  </r>
  <r>
    <x v="814"/>
    <n v="940.1"/>
    <n v="0.5477021336555481"/>
    <n v="0.4522978663444519"/>
    <n v="-0.20000000000004547"/>
    <d v="2019-11-06T13:17:00"/>
    <n v="1"/>
    <n v="20"/>
    <n v="0"/>
    <n v="0"/>
    <n v="-4.0000000000009095"/>
    <n v="-400000.00000009092"/>
    <n v="-400000.00000009092"/>
  </r>
  <r>
    <x v="815"/>
    <n v="939.9"/>
    <n v="0.53676587343215942"/>
    <n v="0.46323418617248535"/>
    <n v="-0.10000000000002274"/>
    <d v="2019-11-06T13:18:00"/>
    <n v="1"/>
    <n v="20"/>
    <n v="0"/>
    <n v="0"/>
    <n v="-2.0000000000004547"/>
    <n v="-200000.00000004546"/>
    <n v="-200000.00000004546"/>
  </r>
  <r>
    <x v="816"/>
    <n v="939.8"/>
    <n v="0.5464329719543457"/>
    <n v="0.4535670280456543"/>
    <n v="-0.19999999999993179"/>
    <d v="2019-11-06T13:19:00"/>
    <n v="1"/>
    <n v="20"/>
    <n v="0"/>
    <n v="0"/>
    <n v="-3.9999999999986358"/>
    <n v="-399999.99999986356"/>
    <n v="-399999.99999986356"/>
  </r>
  <r>
    <x v="817"/>
    <n v="939.6"/>
    <n v="0.55541503429412842"/>
    <n v="0.44458499550819397"/>
    <n v="0.10000000000002274"/>
    <d v="2019-11-06T13:20:00"/>
    <n v="1"/>
    <n v="20"/>
    <n v="0"/>
    <n v="0"/>
    <n v="2.0000000000004547"/>
    <n v="200000.00000004546"/>
    <n v="200000.00000004546"/>
  </r>
  <r>
    <x v="818"/>
    <n v="939.7"/>
    <n v="0.54434895515441895"/>
    <n v="0.45565107464790344"/>
    <n v="9.9999999999909051E-2"/>
    <d v="2019-11-06T13:21:00"/>
    <n v="1"/>
    <n v="20"/>
    <n v="0"/>
    <n v="0"/>
    <n v="1.999999999998181"/>
    <n v="199999.9999998181"/>
    <n v="199999.9999998181"/>
  </r>
  <r>
    <x v="819"/>
    <n v="939.8"/>
    <n v="0.54201227426528931"/>
    <n v="0.45798772573471069"/>
    <n v="0.10000000000002274"/>
    <d v="2019-11-06T13:22:00"/>
    <n v="1"/>
    <n v="20"/>
    <n v="0"/>
    <n v="0"/>
    <n v="2.0000000000004547"/>
    <n v="200000.00000004546"/>
    <n v="200000.00000004546"/>
  </r>
  <r>
    <x v="820"/>
    <n v="939.9"/>
    <n v="0.54524821043014526"/>
    <n v="0.45475175976753235"/>
    <n v="0"/>
    <d v="2019-11-06T13:23:00"/>
    <n v="1"/>
    <n v="20"/>
    <n v="0"/>
    <n v="0"/>
    <n v="0"/>
    <n v="0"/>
    <n v="0"/>
  </r>
  <r>
    <x v="821"/>
    <n v="939.9"/>
    <n v="0.55575889348983765"/>
    <n v="0.44424113631248474"/>
    <n v="0"/>
    <d v="2019-11-06T13:24:00"/>
    <n v="1"/>
    <n v="20"/>
    <n v="0"/>
    <n v="0"/>
    <n v="0"/>
    <n v="0"/>
    <n v="0"/>
  </r>
  <r>
    <x v="822"/>
    <n v="939.9"/>
    <n v="0.55161792039871216"/>
    <n v="0.44838201999664307"/>
    <n v="-0.19999999999993179"/>
    <d v="2019-11-06T13:25:00"/>
    <n v="1"/>
    <n v="20"/>
    <n v="0"/>
    <n v="0"/>
    <n v="-3.9999999999986358"/>
    <n v="-399999.99999986356"/>
    <n v="-399999.99999986356"/>
  </r>
  <r>
    <x v="823"/>
    <n v="939.7"/>
    <n v="0.5983428955078125"/>
    <n v="0.40165707468986511"/>
    <n v="9.9999999999909051E-2"/>
    <d v="2019-11-06T13:26:00"/>
    <n v="1"/>
    <n v="20"/>
    <n v="0"/>
    <n v="0"/>
    <n v="1.999999999998181"/>
    <n v="199999.9999998181"/>
    <n v="199999.9999998181"/>
  </r>
  <r>
    <x v="824"/>
    <n v="939.8"/>
    <n v="0.54971587657928467"/>
    <n v="0.45028415322303772"/>
    <n v="-0.19999999999993179"/>
    <d v="2019-11-06T13:27:00"/>
    <n v="1"/>
    <n v="20"/>
    <n v="0"/>
    <n v="0"/>
    <n v="-3.9999999999986358"/>
    <n v="-399999.99999986356"/>
    <n v="-399999.99999986356"/>
  </r>
  <r>
    <x v="825"/>
    <n v="939.6"/>
    <n v="0.58821892738342285"/>
    <n v="0.41178101301193237"/>
    <n v="0"/>
    <d v="2019-11-06T13:28:00"/>
    <n v="1"/>
    <n v="20"/>
    <n v="0"/>
    <n v="0"/>
    <n v="0"/>
    <n v="0"/>
    <n v="0"/>
  </r>
  <r>
    <x v="826"/>
    <n v="939.6"/>
    <n v="0.54769915342330933"/>
    <n v="0.45230093598365784"/>
    <n v="0.29999999999995453"/>
    <d v="2019-11-06T13:29:00"/>
    <n v="1"/>
    <n v="20"/>
    <n v="0"/>
    <n v="0"/>
    <n v="5.9999999999990905"/>
    <n v="599999.99999990908"/>
    <n v="599999.99999990908"/>
  </r>
  <r>
    <x v="827"/>
    <n v="939.9"/>
    <n v="0.53221946954727173"/>
    <n v="0.46778056025505066"/>
    <n v="-0.19999999999993179"/>
    <d v="2019-11-06T13:30:00"/>
    <n v="1"/>
    <n v="20"/>
    <n v="0"/>
    <n v="0"/>
    <n v="-3.9999999999986358"/>
    <n v="-399999.99999986356"/>
    <n v="-399999.99999986356"/>
  </r>
  <r>
    <x v="828"/>
    <n v="939.7"/>
    <n v="0.56506913900375366"/>
    <n v="0.43493086099624634"/>
    <n v="-0.10000000000002274"/>
    <d v="2019-11-06T13:31:00"/>
    <n v="1"/>
    <n v="20"/>
    <n v="0"/>
    <n v="0"/>
    <n v="-2.0000000000004547"/>
    <n v="-200000.00000004546"/>
    <n v="-200000.00000004546"/>
  </r>
  <r>
    <x v="829"/>
    <n v="939.6"/>
    <n v="0.56349867582321167"/>
    <n v="0.43650126457214355"/>
    <n v="0"/>
    <d v="2019-11-06T13:32:00"/>
    <n v="1"/>
    <n v="20"/>
    <n v="0"/>
    <n v="0"/>
    <n v="0"/>
    <n v="0"/>
    <n v="0"/>
  </r>
  <r>
    <x v="830"/>
    <n v="939.6"/>
    <n v="0.53137785196304321"/>
    <n v="0.46862208843231201"/>
    <n v="-0.10000000000002274"/>
    <d v="2019-11-06T13:33:00"/>
    <n v="1"/>
    <n v="20"/>
    <n v="0"/>
    <n v="0"/>
    <n v="-2.0000000000004547"/>
    <n v="-200000.00000004546"/>
    <n v="-200000.00000004546"/>
  </r>
  <r>
    <x v="831"/>
    <n v="939.5"/>
    <n v="0.57067102193832397"/>
    <n v="0.42932894825935364"/>
    <n v="0"/>
    <d v="2019-11-06T13:34:00"/>
    <n v="1"/>
    <n v="20"/>
    <n v="0"/>
    <n v="0"/>
    <n v="0"/>
    <n v="0"/>
    <n v="0"/>
  </r>
  <r>
    <x v="832"/>
    <n v="939.5"/>
    <n v="0.52105790376663208"/>
    <n v="0.47894206643104553"/>
    <n v="-0.10000000000002274"/>
    <d v="2019-11-06T13:35:00"/>
    <n v="1"/>
    <n v="20"/>
    <n v="0"/>
    <n v="0"/>
    <n v="-2.0000000000004547"/>
    <n v="-200000.00000004546"/>
    <n v="-200000.00000004546"/>
  </r>
  <r>
    <x v="833"/>
    <n v="939.4"/>
    <n v="0.55902099609375"/>
    <n v="0.44097897410392761"/>
    <n v="0.10000000000002274"/>
    <d v="2019-11-06T13:36:00"/>
    <n v="1"/>
    <n v="20"/>
    <n v="0"/>
    <n v="0"/>
    <n v="2.0000000000004547"/>
    <n v="200000.00000004546"/>
    <n v="200000.00000004546"/>
  </r>
  <r>
    <x v="834"/>
    <n v="939.5"/>
    <n v="0.51793336868286133"/>
    <n v="0.48206666111946106"/>
    <n v="0"/>
    <d v="2019-11-06T13:37:00"/>
    <n v="1"/>
    <n v="20"/>
    <n v="0"/>
    <n v="0"/>
    <n v="0"/>
    <n v="0"/>
    <n v="0"/>
  </r>
  <r>
    <x v="835"/>
    <n v="939.5"/>
    <n v="0.50692588090896606"/>
    <n v="0.49307414889335632"/>
    <n v="-0.29999999999995453"/>
    <d v="2019-11-06T13:38:00"/>
    <n v="1"/>
    <n v="20"/>
    <n v="0"/>
    <n v="0"/>
    <n v="-5.9999999999990905"/>
    <n v="-599999.99999990908"/>
    <n v="-599999.99999990908"/>
  </r>
  <r>
    <x v="836"/>
    <n v="939.2"/>
    <n v="0.54156136512756348"/>
    <n v="0.4584386944770813"/>
    <n v="-0.20000000000004547"/>
    <d v="2019-11-06T13:39:00"/>
    <n v="1"/>
    <n v="20"/>
    <n v="0"/>
    <n v="0"/>
    <n v="-4.0000000000009095"/>
    <n v="-400000.00000009092"/>
    <n v="-400000.00000009092"/>
  </r>
  <r>
    <x v="837"/>
    <n v="939"/>
    <n v="0.55163860321044922"/>
    <n v="0.44836136698722839"/>
    <n v="0"/>
    <d v="2019-11-06T13:40:00"/>
    <n v="1"/>
    <n v="20"/>
    <n v="0"/>
    <n v="0"/>
    <n v="0"/>
    <n v="0"/>
    <n v="0"/>
  </r>
  <r>
    <x v="838"/>
    <n v="939"/>
    <n v="0.48682653903961182"/>
    <n v="0.51317346096038818"/>
    <n v="-0.29999999999995453"/>
    <d v="2019-11-06T13:41:00"/>
    <n v="-1"/>
    <n v="18"/>
    <n v="-2"/>
    <n v="2"/>
    <n v="-5.3999999999991815"/>
    <n v="-539999.99999991816"/>
    <n v="-579999.99999991816"/>
  </r>
  <r>
    <x v="839"/>
    <n v="938.7"/>
    <n v="0.51496833562850952"/>
    <n v="0.48503163456916809"/>
    <n v="-0.10000000000002274"/>
    <d v="2019-11-06T13:42:00"/>
    <n v="1"/>
    <n v="18"/>
    <n v="0"/>
    <n v="0"/>
    <n v="-1.8000000000004093"/>
    <n v="-180000.00000004092"/>
    <n v="-180000.00000004092"/>
  </r>
  <r>
    <x v="840"/>
    <n v="938.6"/>
    <n v="0.49988037347793579"/>
    <n v="0.50011962652206421"/>
    <n v="-0.30000000000006821"/>
    <d v="2019-11-06T13:43:00"/>
    <n v="-1"/>
    <n v="16"/>
    <n v="-2"/>
    <n v="2"/>
    <n v="-4.8000000000010914"/>
    <n v="-480000.00000010914"/>
    <n v="-520000.00000010914"/>
  </r>
  <r>
    <x v="841"/>
    <n v="938.3"/>
    <n v="0.50651496648788452"/>
    <n v="0.49348500370979309"/>
    <n v="0.5"/>
    <d v="2019-11-06T13:44:00"/>
    <n v="1"/>
    <n v="16"/>
    <n v="0"/>
    <n v="0"/>
    <n v="8"/>
    <n v="800000"/>
    <n v="800000"/>
  </r>
  <r>
    <x v="842"/>
    <n v="938.8"/>
    <n v="0.46166133880615234"/>
    <n v="0.53833866119384766"/>
    <n v="-9.9999999999909051E-2"/>
    <d v="2019-11-06T13:45:00"/>
    <n v="-1"/>
    <n v="14"/>
    <n v="-2"/>
    <n v="2"/>
    <n v="-1.3999999999987267"/>
    <n v="-139999.99999987267"/>
    <n v="-179999.99999987267"/>
  </r>
  <r>
    <x v="843"/>
    <n v="938.7"/>
    <n v="0.48383539915084839"/>
    <n v="0.51616466045379639"/>
    <n v="-0.30000000000006821"/>
    <d v="2019-11-06T13:46:00"/>
    <n v="-1"/>
    <n v="12"/>
    <n v="-2"/>
    <n v="2"/>
    <n v="-3.6000000000008185"/>
    <n v="-360000.00000008184"/>
    <n v="-400000.00000008184"/>
  </r>
  <r>
    <x v="844"/>
    <n v="938.4"/>
    <n v="0.48212683200836182"/>
    <n v="0.51787316799163818"/>
    <n v="0.10000000000002274"/>
    <d v="2019-11-06T13:47:00"/>
    <n v="-1"/>
    <n v="10"/>
    <n v="-2"/>
    <n v="2"/>
    <n v="1.0000000000002274"/>
    <n v="100000.00000002273"/>
    <n v="60000.00000002273"/>
  </r>
  <r>
    <x v="845"/>
    <n v="938.5"/>
    <n v="0.45363393425941467"/>
    <n v="0.54636609554290771"/>
    <n v="-0.29999999999995453"/>
    <d v="2019-11-06T13:48:00"/>
    <n v="-1"/>
    <n v="8"/>
    <n v="-2"/>
    <n v="2"/>
    <n v="-2.3999999999996362"/>
    <n v="-239999.99999996362"/>
    <n v="-279999.99999996362"/>
  </r>
  <r>
    <x v="846"/>
    <n v="938.2"/>
    <n v="0.47947382926940918"/>
    <n v="0.5205262303352356"/>
    <n v="-0.20000000000004547"/>
    <d v="2019-11-06T13:49:00"/>
    <n v="-1"/>
    <n v="6"/>
    <n v="-2"/>
    <n v="2"/>
    <n v="-1.2000000000002728"/>
    <n v="-120000.00000002728"/>
    <n v="-160000.0000000273"/>
  </r>
  <r>
    <x v="847"/>
    <n v="938"/>
    <n v="0.45838379859924316"/>
    <n v="0.54161620140075684"/>
    <n v="0.29999999999995453"/>
    <d v="2019-11-06T13:50:00"/>
    <n v="-1"/>
    <n v="4"/>
    <n v="-2"/>
    <n v="2"/>
    <n v="1.1999999999998181"/>
    <n v="119999.99999998181"/>
    <n v="79999.99999998181"/>
  </r>
  <r>
    <x v="848"/>
    <n v="938.3"/>
    <n v="0.43308115005493164"/>
    <n v="0.56691890954971313"/>
    <n v="0.20000000000004547"/>
    <d v="2019-11-06T13:51:00"/>
    <n v="-1"/>
    <n v="2"/>
    <n v="-2"/>
    <n v="2"/>
    <n v="0.40000000000009095"/>
    <n v="40000.000000009095"/>
    <n v="9.0949470177292824E-9"/>
  </r>
  <r>
    <x v="849"/>
    <n v="938.5"/>
    <n v="0.43658483028411865"/>
    <n v="0.56341511011123657"/>
    <n v="0.10000000000002274"/>
    <d v="2019-11-06T13:52:00"/>
    <n v="-1"/>
    <n v="0"/>
    <n v="-2"/>
    <n v="2"/>
    <n v="0"/>
    <n v="0"/>
    <n v="-40000"/>
  </r>
  <r>
    <x v="850"/>
    <n v="938.6"/>
    <n v="0.43953874707221985"/>
    <n v="0.56046122312545776"/>
    <n v="-0.20000000000004547"/>
    <d v="2019-11-06T13:53:00"/>
    <n v="-1"/>
    <n v="-2"/>
    <n v="-2"/>
    <n v="2"/>
    <n v="0.40000000000009095"/>
    <n v="40000.000000009095"/>
    <n v="9.0949470177292824E-9"/>
  </r>
  <r>
    <x v="851"/>
    <n v="938.4"/>
    <n v="0.45807328820228577"/>
    <n v="0.54192674160003662"/>
    <n v="-0.10000000000002274"/>
    <d v="2019-11-06T13:54:00"/>
    <n v="-1"/>
    <n v="-4"/>
    <n v="-2"/>
    <n v="2"/>
    <n v="0.40000000000009095"/>
    <n v="40000.000000009095"/>
    <n v="9.0949470177292824E-9"/>
  </r>
  <r>
    <x v="852"/>
    <n v="938.3"/>
    <n v="0.46533164381980896"/>
    <n v="0.53466838598251343"/>
    <n v="-0.19999999999993179"/>
    <d v="2019-11-06T13:55:00"/>
    <n v="-1"/>
    <n v="-6"/>
    <n v="-2"/>
    <n v="2"/>
    <n v="1.1999999999995907"/>
    <n v="119999.99999995908"/>
    <n v="79999.99999995908"/>
  </r>
  <r>
    <x v="853"/>
    <n v="938.1"/>
    <n v="0.47567081451416016"/>
    <n v="0.52432924509048462"/>
    <n v="0"/>
    <d v="2019-11-06T13:56:00"/>
    <n v="-1"/>
    <n v="-8"/>
    <n v="-2"/>
    <n v="2"/>
    <n v="0"/>
    <n v="0"/>
    <n v="-40000"/>
  </r>
  <r>
    <x v="854"/>
    <n v="938.1"/>
    <n v="0.40872454643249512"/>
    <n v="0.59127551317214966"/>
    <n v="-0.39999999999997726"/>
    <d v="2019-11-06T13:57:00"/>
    <n v="-1"/>
    <n v="-10"/>
    <n v="-2"/>
    <n v="2"/>
    <n v="3.9999999999997726"/>
    <n v="399999.99999997724"/>
    <n v="359999.99999997724"/>
  </r>
  <r>
    <x v="855"/>
    <n v="937.7"/>
    <n v="0.47561201453208923"/>
    <n v="0.52438801527023315"/>
    <n v="0.19999999999993179"/>
    <d v="2019-11-06T13:58:00"/>
    <n v="-1"/>
    <n v="-12"/>
    <n v="-2"/>
    <n v="2"/>
    <n v="-2.3999999999991815"/>
    <n v="-239999.99999991816"/>
    <n v="-279999.99999991816"/>
  </r>
  <r>
    <x v="856"/>
    <n v="937.9"/>
    <n v="0.40124347805976868"/>
    <n v="0.59875655174255371"/>
    <n v="-0.60000000000002274"/>
    <d v="2019-11-06T13:59:00"/>
    <n v="-1"/>
    <n v="-14"/>
    <n v="-2"/>
    <n v="2"/>
    <n v="8.4000000000003183"/>
    <n v="840000.00000003178"/>
    <n v="800000.00000003178"/>
  </r>
  <r>
    <x v="857"/>
    <n v="937.3"/>
    <n v="0.44468355178833008"/>
    <n v="0.55531644821166992"/>
    <n v="0.10000000000002274"/>
    <d v="2019-11-06T14:00:00"/>
    <n v="-1"/>
    <n v="-16"/>
    <n v="-2"/>
    <n v="2"/>
    <n v="-1.6000000000003638"/>
    <n v="-160000.00000003638"/>
    <n v="-200000.00000003638"/>
  </r>
  <r>
    <x v="858"/>
    <n v="937.4"/>
    <n v="0.38798847794532776"/>
    <n v="0.61201149225234985"/>
    <n v="0.30000000000006821"/>
    <d v="2019-11-06T14:01:00"/>
    <n v="-1"/>
    <n v="-16"/>
    <n v="0"/>
    <n v="0"/>
    <n v="-4.8000000000010914"/>
    <n v="-480000.00000010914"/>
    <n v="-480000.00000010914"/>
  </r>
  <r>
    <x v="859"/>
    <n v="937.7"/>
    <n v="0.38789850473403931"/>
    <n v="0.61210149526596069"/>
    <n v="9.9999999999909051E-2"/>
    <d v="2019-11-06T14:02:00"/>
    <n v="-1"/>
    <n v="-18"/>
    <n v="-2"/>
    <n v="2"/>
    <n v="-1.7999999999983629"/>
    <n v="-179999.99999983629"/>
    <n v="-219999.99999983629"/>
  </r>
  <r>
    <x v="860"/>
    <n v="937.8"/>
    <n v="0.39142531156539917"/>
    <n v="0.60857468843460083"/>
    <n v="-9.9999999999909051E-2"/>
    <d v="2019-11-06T14:03:00"/>
    <n v="-1"/>
    <n v="-18"/>
    <n v="0"/>
    <n v="0"/>
    <n v="1.7999999999983629"/>
    <n v="179999.99999983629"/>
    <n v="179999.99999983629"/>
  </r>
  <r>
    <x v="861"/>
    <n v="937.7"/>
    <n v="0.43149057030677795"/>
    <n v="0.56850945949554443"/>
    <n v="0"/>
    <d v="2019-11-06T14:04:00"/>
    <n v="-1"/>
    <n v="-20"/>
    <n v="-2"/>
    <n v="2"/>
    <n v="0"/>
    <n v="0"/>
    <n v="-40000"/>
  </r>
  <r>
    <x v="862"/>
    <n v="937.7"/>
    <n v="0.37528151273727417"/>
    <n v="0.62471848726272583"/>
    <n v="9.9999999999909051E-2"/>
    <d v="2019-11-06T14:05:00"/>
    <n v="-1"/>
    <n v="-20"/>
    <n v="0"/>
    <n v="0"/>
    <n v="-1.999999999998181"/>
    <n v="-199999.9999998181"/>
    <n v="-199999.9999998181"/>
  </r>
  <r>
    <x v="863"/>
    <n v="937.8"/>
    <n v="0.38791638612747192"/>
    <n v="0.61208361387252808"/>
    <n v="-9.9999999999909051E-2"/>
    <d v="2019-11-06T14:06:00"/>
    <n v="-1"/>
    <n v="-20"/>
    <n v="0"/>
    <n v="0"/>
    <n v="1.999999999998181"/>
    <n v="199999.9999998181"/>
    <n v="199999.9999998181"/>
  </r>
  <r>
    <x v="864"/>
    <n v="937.7"/>
    <n v="0.41937234997749329"/>
    <n v="0.58062762022018433"/>
    <n v="-0.20000000000004547"/>
    <d v="2019-11-06T14:07:00"/>
    <n v="-1"/>
    <n v="-20"/>
    <n v="0"/>
    <n v="0"/>
    <n v="4.0000000000009095"/>
    <n v="400000.00000009092"/>
    <n v="400000.00000009092"/>
  </r>
  <r>
    <x v="865"/>
    <n v="937.5"/>
    <n v="0.41718026995658875"/>
    <n v="0.58281975984573364"/>
    <n v="0.29999999999995453"/>
    <d v="2019-11-06T14:08:00"/>
    <n v="-1"/>
    <n v="-20"/>
    <n v="0"/>
    <n v="0"/>
    <n v="-5.9999999999990905"/>
    <n v="-599999.99999990908"/>
    <n v="-599999.99999990908"/>
  </r>
  <r>
    <x v="866"/>
    <n v="937.8"/>
    <n v="0.38141018152236938"/>
    <n v="0.61858975887298584"/>
    <n v="-0.19999999999993179"/>
    <d v="2019-11-06T14:09:00"/>
    <n v="-1"/>
    <n v="-20"/>
    <n v="0"/>
    <n v="0"/>
    <n v="3.9999999999986358"/>
    <n v="399999.99999986356"/>
    <n v="399999.99999986356"/>
  </r>
  <r>
    <x v="867"/>
    <n v="937.6"/>
    <n v="0.40820109844207764"/>
    <n v="0.59179890155792236"/>
    <n v="0.19999999999993179"/>
    <d v="2019-11-06T14:10:00"/>
    <n v="-1"/>
    <n v="-20"/>
    <n v="0"/>
    <n v="0"/>
    <n v="-3.9999999999986358"/>
    <n v="-399999.99999986356"/>
    <n v="-399999.99999986356"/>
  </r>
  <r>
    <x v="868"/>
    <n v="937.8"/>
    <n v="0.54281949996948242"/>
    <n v="0.45718050003051758"/>
    <n v="-0.19999999999993179"/>
    <d v="2019-11-07T08:42:00"/>
    <n v="1"/>
    <n v="1"/>
    <n v="21"/>
    <n v="21"/>
    <n v="-0.19999999999993179"/>
    <n v="-19999.999999993179"/>
    <n v="-439999.99999999319"/>
  </r>
  <r>
    <x v="869"/>
    <n v="937.6"/>
    <n v="0.55570477247238159"/>
    <n v="0.4442952573299408"/>
    <n v="-0.10000000000002274"/>
    <d v="2019-11-07T08:43:00"/>
    <n v="1"/>
    <n v="2"/>
    <n v="1"/>
    <n v="1"/>
    <n v="-0.20000000000004547"/>
    <n v="-20000.000000004547"/>
    <n v="-40000.000000004547"/>
  </r>
  <r>
    <x v="870"/>
    <n v="937.5"/>
    <n v="0.56122565269470215"/>
    <n v="0.43877431750297546"/>
    <n v="0"/>
    <d v="2019-11-07T08:44:00"/>
    <n v="1"/>
    <n v="3"/>
    <n v="1"/>
    <n v="1"/>
    <n v="0"/>
    <n v="0"/>
    <n v="-20000"/>
  </r>
  <r>
    <x v="871"/>
    <n v="937.5"/>
    <n v="0.51262497901916504"/>
    <n v="0.48737502098083496"/>
    <n v="0.20000000000004547"/>
    <d v="2019-11-07T08:45:00"/>
    <n v="1"/>
    <n v="4"/>
    <n v="1"/>
    <n v="1"/>
    <n v="0.8000000000001819"/>
    <n v="80000.00000001819"/>
    <n v="60000.00000001819"/>
  </r>
  <r>
    <x v="872"/>
    <n v="937.7"/>
    <n v="0.46941789984703064"/>
    <n v="0.53058218955993652"/>
    <n v="-0.20000000000004547"/>
    <d v="2019-11-07T08:46:00"/>
    <n v="-1"/>
    <n v="3"/>
    <n v="-1"/>
    <n v="1"/>
    <n v="-0.60000000000013642"/>
    <n v="-60000.000000013642"/>
    <n v="-80000.00000001365"/>
  </r>
  <r>
    <x v="873"/>
    <n v="937.5"/>
    <n v="0.56365638971328735"/>
    <n v="0.43634361028671265"/>
    <n v="0.10000000000002274"/>
    <d v="2019-11-07T08:47:00"/>
    <n v="1"/>
    <n v="4"/>
    <n v="1"/>
    <n v="1"/>
    <n v="0.40000000000009095"/>
    <n v="40000.000000009095"/>
    <n v="20000.000000009095"/>
  </r>
  <r>
    <x v="874"/>
    <n v="937.6"/>
    <n v="0.47395792603492737"/>
    <n v="0.52604210376739502"/>
    <n v="0"/>
    <d v="2019-11-07T08:48:00"/>
    <n v="-1"/>
    <n v="3"/>
    <n v="-1"/>
    <n v="1"/>
    <n v="0"/>
    <n v="0"/>
    <n v="-20000"/>
  </r>
  <r>
    <x v="875"/>
    <n v="937.6"/>
    <n v="0.5045047402381897"/>
    <n v="0.49549528956413269"/>
    <n v="0"/>
    <d v="2019-11-07T08:49:00"/>
    <n v="1"/>
    <n v="4"/>
    <n v="1"/>
    <n v="1"/>
    <n v="0"/>
    <n v="0"/>
    <n v="-20000"/>
  </r>
  <r>
    <x v="876"/>
    <n v="937.6"/>
    <n v="0.50655746459960938"/>
    <n v="0.49344253540039063"/>
    <n v="-0.10000000000002274"/>
    <d v="2019-11-07T08:50:00"/>
    <n v="1"/>
    <n v="5"/>
    <n v="1"/>
    <n v="1"/>
    <n v="-0.50000000000011369"/>
    <n v="-50000.000000011365"/>
    <n v="-70000.000000011365"/>
  </r>
  <r>
    <x v="877"/>
    <n v="937.5"/>
    <n v="0.58444881439208984"/>
    <n v="0.41555115580558777"/>
    <n v="0"/>
    <d v="2019-11-07T08:51:00"/>
    <n v="1"/>
    <n v="6"/>
    <n v="1"/>
    <n v="1"/>
    <n v="0"/>
    <n v="0"/>
    <n v="-20000"/>
  </r>
  <r>
    <x v="878"/>
    <n v="937.5"/>
    <n v="0.54026353359222412"/>
    <n v="0.45973643660545349"/>
    <n v="0.10000000000002274"/>
    <d v="2019-11-07T08:52:00"/>
    <n v="1"/>
    <n v="7"/>
    <n v="1"/>
    <n v="1"/>
    <n v="0.70000000000015916"/>
    <n v="70000.00000001592"/>
    <n v="50000.00000001592"/>
  </r>
  <r>
    <x v="879"/>
    <n v="937.6"/>
    <n v="0.48570269346237183"/>
    <n v="0.5142972469329834"/>
    <n v="0"/>
    <d v="2019-11-07T08:53:00"/>
    <n v="-1"/>
    <n v="6"/>
    <n v="-1"/>
    <n v="1"/>
    <n v="0"/>
    <n v="0"/>
    <n v="-20000"/>
  </r>
  <r>
    <x v="880"/>
    <n v="937.6"/>
    <n v="0.51124173402786255"/>
    <n v="0.48875823616981506"/>
    <n v="0.10000000000002274"/>
    <d v="2019-11-07T08:54:00"/>
    <n v="1"/>
    <n v="7"/>
    <n v="1"/>
    <n v="1"/>
    <n v="0.70000000000015916"/>
    <n v="70000.00000001592"/>
    <n v="50000.00000001592"/>
  </r>
  <r>
    <x v="881"/>
    <n v="937.7"/>
    <n v="0.47176706790924072"/>
    <n v="0.52823293209075928"/>
    <n v="9.9999999999909051E-2"/>
    <d v="2019-11-07T08:55:00"/>
    <n v="-1"/>
    <n v="6"/>
    <n v="-1"/>
    <n v="1"/>
    <n v="0.5999999999994543"/>
    <n v="59999.99999994543"/>
    <n v="39999.99999994543"/>
  </r>
  <r>
    <x v="882"/>
    <n v="937.8"/>
    <n v="0.44587460160255432"/>
    <n v="0.55412536859512329"/>
    <n v="-0.19999999999993179"/>
    <d v="2019-11-07T08:56:00"/>
    <n v="-1"/>
    <n v="5"/>
    <n v="-1"/>
    <n v="1"/>
    <n v="-0.99999999999965894"/>
    <n v="-99999.99999996589"/>
    <n v="-119999.99999996589"/>
  </r>
  <r>
    <x v="883"/>
    <n v="937.6"/>
    <n v="0.54843986034393311"/>
    <n v="0.45156008005142212"/>
    <n v="0.10000000000002274"/>
    <d v="2019-11-07T08:57:00"/>
    <n v="1"/>
    <n v="6"/>
    <n v="1"/>
    <n v="1"/>
    <n v="0.60000000000013642"/>
    <n v="60000.000000013642"/>
    <n v="40000.000000013642"/>
  </r>
  <r>
    <x v="884"/>
    <n v="937.7"/>
    <n v="0.47953349351882935"/>
    <n v="0.52046656608581543"/>
    <n v="-0.10000000000002274"/>
    <d v="2019-11-07T08:58:00"/>
    <n v="-1"/>
    <n v="5"/>
    <n v="-1"/>
    <n v="1"/>
    <n v="-0.50000000000011369"/>
    <n v="-50000.000000011365"/>
    <n v="-70000.000000011365"/>
  </r>
  <r>
    <x v="885"/>
    <n v="937.6"/>
    <n v="0.54878866672515869"/>
    <n v="0.45121130347251892"/>
    <n v="0.10000000000002274"/>
    <d v="2019-11-07T08:59:00"/>
    <n v="1"/>
    <n v="6"/>
    <n v="1"/>
    <n v="1"/>
    <n v="0.60000000000013642"/>
    <n v="60000.000000013642"/>
    <n v="40000.000000013642"/>
  </r>
  <r>
    <x v="886"/>
    <n v="937.7"/>
    <n v="0.47840297222137451"/>
    <n v="0.52159702777862549"/>
    <n v="-0.20000000000004547"/>
    <d v="2019-11-07T09:00:00"/>
    <n v="-1"/>
    <n v="5"/>
    <n v="-1"/>
    <n v="1"/>
    <n v="-1.0000000000002274"/>
    <n v="-100000.00000002273"/>
    <n v="-120000.00000002273"/>
  </r>
  <r>
    <x v="887"/>
    <n v="937.5"/>
    <n v="0.5846707820892334"/>
    <n v="0.4153292179107666"/>
    <n v="0"/>
    <d v="2019-11-07T09:01:00"/>
    <n v="1"/>
    <n v="6"/>
    <n v="1"/>
    <n v="1"/>
    <n v="0"/>
    <n v="0"/>
    <n v="-20000"/>
  </r>
  <r>
    <x v="888"/>
    <n v="937.5"/>
    <n v="0.55787581205368042"/>
    <n v="0.44212418794631958"/>
    <n v="0"/>
    <d v="2019-11-07T09:02:00"/>
    <n v="1"/>
    <n v="6"/>
    <n v="0"/>
    <n v="0"/>
    <n v="0"/>
    <n v="0"/>
    <n v="0"/>
  </r>
  <r>
    <x v="889"/>
    <n v="937.5"/>
    <n v="0.5498502254486084"/>
    <n v="0.4501497745513916"/>
    <n v="0.10000000000002274"/>
    <d v="2019-11-07T09:03:00"/>
    <n v="1"/>
    <n v="6"/>
    <n v="0"/>
    <n v="0"/>
    <n v="0.60000000000013642"/>
    <n v="60000.000000013642"/>
    <n v="60000.000000013642"/>
  </r>
  <r>
    <x v="890"/>
    <n v="937.6"/>
    <n v="0.49747845530509949"/>
    <n v="0.50252151489257813"/>
    <n v="0.29999999999995453"/>
    <d v="2019-11-07T09:04:00"/>
    <n v="-1"/>
    <n v="4"/>
    <n v="-2"/>
    <n v="2"/>
    <n v="1.1999999999998181"/>
    <n v="119999.99999998181"/>
    <n v="79999.99999998181"/>
  </r>
  <r>
    <x v="891"/>
    <n v="937.9"/>
    <n v="0.3862355649471283"/>
    <n v="0.61376440525054932"/>
    <n v="-0.10000000000002274"/>
    <d v="2019-11-07T09:05:00"/>
    <n v="-1"/>
    <n v="2"/>
    <n v="-2"/>
    <n v="2"/>
    <n v="-0.20000000000004547"/>
    <n v="-20000.000000004547"/>
    <n v="-60000.000000004547"/>
  </r>
  <r>
    <x v="892"/>
    <n v="937.8"/>
    <n v="0.4771762490272522"/>
    <n v="0.5228237509727478"/>
    <n v="0"/>
    <d v="2019-11-07T09:06:00"/>
    <n v="-1"/>
    <n v="2"/>
    <n v="0"/>
    <n v="0"/>
    <n v="0"/>
    <n v="0"/>
    <n v="0"/>
  </r>
  <r>
    <x v="893"/>
    <n v="937.8"/>
    <n v="0.45530083775520325"/>
    <n v="0.54469919204711914"/>
    <n v="0"/>
    <d v="2019-11-07T09:07:00"/>
    <n v="-1"/>
    <n v="0"/>
    <n v="-2"/>
    <n v="2"/>
    <n v="0"/>
    <n v="0"/>
    <n v="-40000"/>
  </r>
  <r>
    <x v="894"/>
    <n v="937.8"/>
    <n v="0.46534693241119385"/>
    <n v="0.53465312719345093"/>
    <n v="0"/>
    <d v="2019-11-07T09:08:00"/>
    <n v="-1"/>
    <n v="0"/>
    <n v="0"/>
    <n v="0"/>
    <n v="0"/>
    <n v="0"/>
    <n v="0"/>
  </r>
  <r>
    <x v="895"/>
    <n v="937.8"/>
    <n v="0.47349917888641357"/>
    <n v="0.52650082111358643"/>
    <n v="0.30000000000006821"/>
    <d v="2019-11-07T09:09:00"/>
    <n v="-1"/>
    <n v="-2"/>
    <n v="-2"/>
    <n v="2"/>
    <n v="-0.60000000000013642"/>
    <n v="-60000.000000013642"/>
    <n v="-100000.00000001365"/>
  </r>
  <r>
    <x v="896"/>
    <n v="938.1"/>
    <n v="0.3920036256313324"/>
    <n v="0.60799640417098999"/>
    <n v="0"/>
    <d v="2019-11-07T09:10:00"/>
    <n v="-1"/>
    <n v="-4"/>
    <n v="-2"/>
    <n v="2"/>
    <n v="0"/>
    <n v="0"/>
    <n v="-40000"/>
  </r>
  <r>
    <x v="897"/>
    <n v="938.1"/>
    <n v="0.4223460853099823"/>
    <n v="0.57765388488769531"/>
    <n v="0.10000000000002274"/>
    <d v="2019-11-07T09:11:00"/>
    <n v="-1"/>
    <n v="-6"/>
    <n v="-2"/>
    <n v="2"/>
    <n v="-0.60000000000013642"/>
    <n v="-60000.000000013642"/>
    <n v="-100000.00000001365"/>
  </r>
  <r>
    <x v="898"/>
    <n v="938.2"/>
    <n v="0.43177309632301331"/>
    <n v="0.56822687387466431"/>
    <n v="-0.10000000000002274"/>
    <d v="2019-11-07T09:12:00"/>
    <n v="-1"/>
    <n v="-8"/>
    <n v="-2"/>
    <n v="2"/>
    <n v="0.8000000000001819"/>
    <n v="80000.00000001819"/>
    <n v="40000.00000001819"/>
  </r>
  <r>
    <x v="899"/>
    <n v="938.1"/>
    <n v="0.48508760333061218"/>
    <n v="0.51491242647171021"/>
    <n v="0"/>
    <d v="2019-11-07T09:13:00"/>
    <n v="-1"/>
    <n v="-8"/>
    <n v="0"/>
    <n v="0"/>
    <n v="0"/>
    <n v="0"/>
    <n v="0"/>
  </r>
  <r>
    <x v="900"/>
    <n v="938.1"/>
    <n v="0.47286114096641541"/>
    <n v="0.52713882923126221"/>
    <n v="-0.20000000000004547"/>
    <d v="2019-11-07T09:14:00"/>
    <n v="-1"/>
    <n v="-10"/>
    <n v="-2"/>
    <n v="2"/>
    <n v="2.0000000000004547"/>
    <n v="200000.00000004546"/>
    <n v="160000.00000004546"/>
  </r>
  <r>
    <x v="901"/>
    <n v="937.9"/>
    <n v="0.53867524862289429"/>
    <n v="0.46132475137710571"/>
    <n v="0"/>
    <d v="2019-11-07T09:15:00"/>
    <n v="1"/>
    <n v="-8"/>
    <n v="2"/>
    <n v="2"/>
    <n v="0"/>
    <n v="0"/>
    <n v="-40000"/>
  </r>
  <r>
    <x v="902"/>
    <n v="937.9"/>
    <n v="0.52321910858154297"/>
    <n v="0.47678092122077942"/>
    <n v="0"/>
    <d v="2019-11-07T09:16:00"/>
    <n v="1"/>
    <n v="-6"/>
    <n v="2"/>
    <n v="2"/>
    <n v="0"/>
    <n v="0"/>
    <n v="-40000"/>
  </r>
  <r>
    <x v="903"/>
    <n v="937.9"/>
    <n v="0.52279722690582275"/>
    <n v="0.47720271348953247"/>
    <n v="-0.10000000000002274"/>
    <d v="2019-11-07T09:17:00"/>
    <n v="1"/>
    <n v="-6"/>
    <n v="0"/>
    <n v="0"/>
    <n v="0.60000000000013642"/>
    <n v="60000.000000013642"/>
    <n v="60000.000000013642"/>
  </r>
  <r>
    <x v="904"/>
    <n v="937.8"/>
    <n v="0.56397032737731934"/>
    <n v="0.43602967262268066"/>
    <n v="0"/>
    <d v="2019-11-07T09:18:00"/>
    <n v="1"/>
    <n v="-4"/>
    <n v="2"/>
    <n v="2"/>
    <n v="0"/>
    <n v="0"/>
    <n v="-40000"/>
  </r>
  <r>
    <x v="905"/>
    <n v="937.8"/>
    <n v="0.54413658380508423"/>
    <n v="0.45586344599723816"/>
    <n v="0"/>
    <d v="2019-11-07T09:19:00"/>
    <n v="1"/>
    <n v="-4"/>
    <n v="0"/>
    <n v="0"/>
    <n v="0"/>
    <n v="0"/>
    <n v="0"/>
  </r>
  <r>
    <x v="906"/>
    <n v="937.8"/>
    <n v="0.55419707298278809"/>
    <n v="0.44580289721488953"/>
    <n v="0.10000000000002274"/>
    <d v="2019-11-07T09:20:00"/>
    <n v="1"/>
    <n v="-2"/>
    <n v="2"/>
    <n v="2"/>
    <n v="-0.20000000000004547"/>
    <n v="-20000.000000004547"/>
    <n v="-60000.000000004547"/>
  </r>
  <r>
    <x v="907"/>
    <n v="937.9"/>
    <n v="0.52094846963882446"/>
    <n v="0.47905156016349792"/>
    <n v="-0.10000000000002274"/>
    <d v="2019-11-07T09:21:00"/>
    <n v="1"/>
    <n v="-2"/>
    <n v="0"/>
    <n v="0"/>
    <n v="0.20000000000004547"/>
    <n v="20000.000000004547"/>
    <n v="20000.000000004547"/>
  </r>
  <r>
    <x v="908"/>
    <n v="937.8"/>
    <n v="0.58918559551239014"/>
    <n v="0.41081440448760986"/>
    <n v="0"/>
    <d v="2019-11-07T09:22:00"/>
    <n v="1"/>
    <n v="-2"/>
    <n v="0"/>
    <n v="0"/>
    <n v="0"/>
    <n v="0"/>
    <n v="0"/>
  </r>
  <r>
    <x v="909"/>
    <n v="937.8"/>
    <n v="0.57192552089691162"/>
    <n v="0.42807444930076599"/>
    <n v="0.10000000000002274"/>
    <d v="2019-11-07T09:23:00"/>
    <n v="1"/>
    <n v="-2"/>
    <n v="0"/>
    <n v="0"/>
    <n v="-0.20000000000004547"/>
    <n v="-20000.000000004547"/>
    <n v="-20000.000000004547"/>
  </r>
  <r>
    <x v="910"/>
    <n v="937.9"/>
    <n v="0.52737265825271606"/>
    <n v="0.47262731194496155"/>
    <n v="0"/>
    <d v="2019-11-07T09:24:00"/>
    <n v="1"/>
    <n v="0"/>
    <n v="2"/>
    <n v="2"/>
    <n v="0"/>
    <n v="0"/>
    <n v="-40000"/>
  </r>
  <r>
    <x v="911"/>
    <n v="937.9"/>
    <n v="0.54717957973480225"/>
    <n v="0.45282039046287537"/>
    <n v="0"/>
    <d v="2019-11-07T09:25:00"/>
    <n v="1"/>
    <n v="2"/>
    <n v="2"/>
    <n v="2"/>
    <n v="0"/>
    <n v="0"/>
    <n v="-40000"/>
  </r>
  <r>
    <x v="912"/>
    <n v="937.9"/>
    <n v="0.54956275224685669"/>
    <n v="0.45043724775314331"/>
    <n v="0.10000000000002274"/>
    <d v="2019-11-07T09:26:00"/>
    <n v="1"/>
    <n v="4"/>
    <n v="2"/>
    <n v="2"/>
    <n v="0.40000000000009095"/>
    <n v="40000.000000009095"/>
    <n v="9.0949470177292824E-9"/>
  </r>
  <r>
    <x v="913"/>
    <n v="938"/>
    <n v="0.51177233457565308"/>
    <n v="0.48822769522666931"/>
    <n v="0"/>
    <d v="2019-11-07T09:27:00"/>
    <n v="1"/>
    <n v="6"/>
    <n v="2"/>
    <n v="2"/>
    <n v="0"/>
    <n v="0"/>
    <n v="-40000"/>
  </r>
  <r>
    <x v="914"/>
    <n v="938"/>
    <n v="0.52494347095489502"/>
    <n v="0.47505649924278259"/>
    <n v="-0.10000000000002274"/>
    <d v="2019-11-07T09:28:00"/>
    <n v="1"/>
    <n v="8"/>
    <n v="2"/>
    <n v="2"/>
    <n v="-0.8000000000001819"/>
    <n v="-80000.00000001819"/>
    <n v="-120000.00000001819"/>
  </r>
  <r>
    <x v="915"/>
    <n v="937.9"/>
    <n v="0.58337908983230591"/>
    <n v="0.41662091016769409"/>
    <n v="0.10000000000002274"/>
    <d v="2019-11-07T09:29:00"/>
    <n v="1"/>
    <n v="10"/>
    <n v="2"/>
    <n v="2"/>
    <n v="1.0000000000002274"/>
    <n v="100000.00000002273"/>
    <n v="60000.00000002273"/>
  </r>
  <r>
    <x v="916"/>
    <n v="938"/>
    <n v="0.51426088809967041"/>
    <n v="0.48573911190032959"/>
    <n v="0"/>
    <d v="2019-11-07T09:30:00"/>
    <n v="1"/>
    <n v="12"/>
    <n v="2"/>
    <n v="2"/>
    <n v="0"/>
    <n v="0"/>
    <n v="-40000"/>
  </r>
  <r>
    <x v="917"/>
    <n v="938"/>
    <n v="0.52088969945907593"/>
    <n v="0.4791102409362793"/>
    <n v="0"/>
    <d v="2019-11-07T09:31:00"/>
    <n v="1"/>
    <n v="14"/>
    <n v="2"/>
    <n v="2"/>
    <n v="0"/>
    <n v="0"/>
    <n v="-40000"/>
  </r>
  <r>
    <x v="918"/>
    <n v="938"/>
    <n v="0.50336813926696777"/>
    <n v="0.49663186073303223"/>
    <n v="0"/>
    <d v="2019-11-07T09:32:00"/>
    <n v="1"/>
    <n v="16"/>
    <n v="2"/>
    <n v="2"/>
    <n v="0"/>
    <n v="0"/>
    <n v="-40000"/>
  </r>
  <r>
    <x v="919"/>
    <n v="938"/>
    <n v="0.49609363079071045"/>
    <n v="0.50390636920928955"/>
    <n v="0.10000000000002274"/>
    <d v="2019-11-07T09:33:00"/>
    <n v="-1"/>
    <n v="16"/>
    <n v="0"/>
    <n v="0"/>
    <n v="1.6000000000003638"/>
    <n v="160000.00000003638"/>
    <n v="160000.00000003638"/>
  </r>
  <r>
    <x v="920"/>
    <n v="938.1"/>
    <n v="0.44182467460632324"/>
    <n v="0.55817532539367676"/>
    <n v="0.10000000000002274"/>
    <d v="2019-11-07T09:34:00"/>
    <n v="-1"/>
    <n v="16"/>
    <n v="0"/>
    <n v="0"/>
    <n v="1.6000000000003638"/>
    <n v="160000.00000003638"/>
    <n v="160000.00000003638"/>
  </r>
  <r>
    <x v="921"/>
    <n v="938.2"/>
    <n v="0.36433896422386169"/>
    <n v="0.63566106557846069"/>
    <n v="0"/>
    <d v="2019-11-07T09:35:00"/>
    <n v="-1"/>
    <n v="14"/>
    <n v="-2"/>
    <n v="2"/>
    <n v="0"/>
    <n v="0"/>
    <n v="-40000"/>
  </r>
  <r>
    <x v="922"/>
    <n v="938.2"/>
    <n v="0.3894810676574707"/>
    <n v="0.6105189323425293"/>
    <n v="0"/>
    <d v="2019-11-07T09:36:00"/>
    <n v="-1"/>
    <n v="12"/>
    <n v="-2"/>
    <n v="2"/>
    <n v="0"/>
    <n v="0"/>
    <n v="-40000"/>
  </r>
  <r>
    <x v="923"/>
    <n v="938.2"/>
    <n v="0.44209581613540649"/>
    <n v="0.55790418386459351"/>
    <n v="-0.10000000000002274"/>
    <d v="2019-11-07T09:37:00"/>
    <n v="-1"/>
    <n v="10"/>
    <n v="-2"/>
    <n v="2"/>
    <n v="-1.0000000000002274"/>
    <n v="-100000.00000002273"/>
    <n v="-140000.00000002273"/>
  </r>
  <r>
    <x v="924"/>
    <n v="938.1"/>
    <n v="0.51310098171234131"/>
    <n v="0.48689904808998108"/>
    <n v="0.10000000000002274"/>
    <d v="2019-11-07T09:38:00"/>
    <n v="1"/>
    <n v="10"/>
    <n v="0"/>
    <n v="0"/>
    <n v="1.0000000000002274"/>
    <n v="100000.00000002273"/>
    <n v="100000.00000002273"/>
  </r>
  <r>
    <x v="925"/>
    <n v="938.2"/>
    <n v="0.47054925560951233"/>
    <n v="0.52945071458816528"/>
    <n v="0"/>
    <d v="2019-11-07T09:39:00"/>
    <n v="-1"/>
    <n v="8"/>
    <n v="-2"/>
    <n v="2"/>
    <n v="0"/>
    <n v="0"/>
    <n v="-40000"/>
  </r>
  <r>
    <x v="926"/>
    <n v="938.2"/>
    <n v="0.47299313545227051"/>
    <n v="0.52700686454772949"/>
    <n v="0"/>
    <d v="2019-11-07T09:40:00"/>
    <n v="-1"/>
    <n v="6"/>
    <n v="-2"/>
    <n v="2"/>
    <n v="0"/>
    <n v="0"/>
    <n v="-40000"/>
  </r>
  <r>
    <x v="927"/>
    <n v="938.2"/>
    <n v="0.48358950018882751"/>
    <n v="0.51641052961349487"/>
    <n v="9.9999999999909051E-2"/>
    <d v="2019-11-07T09:41:00"/>
    <n v="-1"/>
    <n v="4"/>
    <n v="-2"/>
    <n v="2"/>
    <n v="0.3999999999996362"/>
    <n v="39999.99999996362"/>
    <n v="-3.637978807091713E-8"/>
  </r>
  <r>
    <x v="928"/>
    <n v="938.3"/>
    <n v="0.46709087491035461"/>
    <n v="0.532909095287323"/>
    <n v="0.10000000000002274"/>
    <d v="2019-11-07T09:42:00"/>
    <n v="-1"/>
    <n v="2"/>
    <n v="-2"/>
    <n v="2"/>
    <n v="0.20000000000004547"/>
    <n v="20000.000000004547"/>
    <n v="-19999.999999995453"/>
  </r>
  <r>
    <x v="929"/>
    <n v="938.4"/>
    <n v="0.44789469242095947"/>
    <n v="0.5521053671836853"/>
    <n v="0"/>
    <d v="2019-11-07T09:43:00"/>
    <n v="-1"/>
    <n v="0"/>
    <n v="-2"/>
    <n v="2"/>
    <n v="0"/>
    <n v="0"/>
    <n v="-40000"/>
  </r>
  <r>
    <x v="930"/>
    <n v="938.4"/>
    <n v="0.45824235677719116"/>
    <n v="0.54175764322280884"/>
    <n v="0"/>
    <d v="2019-11-07T09:44:00"/>
    <n v="-1"/>
    <n v="-2"/>
    <n v="-2"/>
    <n v="2"/>
    <n v="0"/>
    <n v="0"/>
    <n v="-40000"/>
  </r>
  <r>
    <x v="931"/>
    <n v="938.4"/>
    <n v="0.47063359618186951"/>
    <n v="0.52936643362045288"/>
    <n v="-0.10000000000002274"/>
    <d v="2019-11-07T09:45:00"/>
    <n v="-1"/>
    <n v="-4"/>
    <n v="-2"/>
    <n v="2"/>
    <n v="0.40000000000009095"/>
    <n v="40000.000000009095"/>
    <n v="9.0949470177292824E-9"/>
  </r>
  <r>
    <x v="932"/>
    <n v="938.3"/>
    <n v="0.43012428283691406"/>
    <n v="0.56987571716308594"/>
    <n v="0"/>
    <d v="2019-11-07T09:46:00"/>
    <n v="-1"/>
    <n v="-6"/>
    <n v="-2"/>
    <n v="2"/>
    <n v="0"/>
    <n v="0"/>
    <n v="-40000"/>
  </r>
  <r>
    <x v="933"/>
    <n v="938.3"/>
    <n v="0.4678676426410675"/>
    <n v="0.53213226795196533"/>
    <n v="0"/>
    <d v="2019-11-07T09:47:00"/>
    <n v="-1"/>
    <n v="-8"/>
    <n v="-2"/>
    <n v="2"/>
    <n v="0"/>
    <n v="0"/>
    <n v="-40000"/>
  </r>
  <r>
    <x v="934"/>
    <n v="938.3"/>
    <n v="0.45863661170005798"/>
    <n v="0.54136335849761963"/>
    <n v="-9.9999999999909051E-2"/>
    <d v="2019-11-07T09:48:00"/>
    <n v="-1"/>
    <n v="-10"/>
    <n v="-2"/>
    <n v="2"/>
    <n v="0.99999999999909051"/>
    <n v="99999.999999909051"/>
    <n v="59999.999999909051"/>
  </r>
  <r>
    <x v="935"/>
    <n v="938.2"/>
    <n v="0.5581049919128418"/>
    <n v="0.44189497828483582"/>
    <n v="0"/>
    <d v="2019-11-07T09:49:00"/>
    <n v="1"/>
    <n v="-10"/>
    <n v="0"/>
    <n v="0"/>
    <n v="0"/>
    <n v="0"/>
    <n v="0"/>
  </r>
  <r>
    <x v="936"/>
    <n v="938.2"/>
    <n v="0.54861271381378174"/>
    <n v="0.45138731598854065"/>
    <n v="0"/>
    <d v="2019-11-07T09:50:00"/>
    <n v="1"/>
    <n v="-10"/>
    <n v="0"/>
    <n v="0"/>
    <n v="0"/>
    <n v="0"/>
    <n v="0"/>
  </r>
  <r>
    <x v="937"/>
    <n v="938.2"/>
    <n v="0.55492556095123291"/>
    <n v="0.44507437944412231"/>
    <n v="0"/>
    <d v="2019-11-07T09:51:00"/>
    <n v="1"/>
    <n v="-10"/>
    <n v="0"/>
    <n v="0"/>
    <n v="0"/>
    <n v="0"/>
    <n v="0"/>
  </r>
  <r>
    <x v="938"/>
    <n v="938.2"/>
    <n v="0.56227260828018188"/>
    <n v="0.43772739171981812"/>
    <n v="0"/>
    <d v="2019-11-07T09:52:00"/>
    <n v="1"/>
    <n v="-10"/>
    <n v="0"/>
    <n v="0"/>
    <n v="0"/>
    <n v="0"/>
    <n v="0"/>
  </r>
  <r>
    <x v="939"/>
    <n v="938.2"/>
    <n v="0.57093149423599243"/>
    <n v="0.42906850576400757"/>
    <n v="-0.10000000000002274"/>
    <d v="2019-11-07T09:53:00"/>
    <n v="1"/>
    <n v="-8"/>
    <n v="2"/>
    <n v="2"/>
    <n v="0.8000000000001819"/>
    <n v="80000.00000001819"/>
    <n v="40000.00000001819"/>
  </r>
  <r>
    <x v="940"/>
    <n v="938.1"/>
    <n v="0.6328015923500061"/>
    <n v="0.36719846725463867"/>
    <n v="-0.10000000000002274"/>
    <d v="2019-11-07T09:54:00"/>
    <n v="1"/>
    <n v="-6"/>
    <n v="2"/>
    <n v="2"/>
    <n v="0.60000000000013642"/>
    <n v="60000.000000013642"/>
    <n v="20000.000000013642"/>
  </r>
  <r>
    <x v="941"/>
    <n v="938"/>
    <n v="0.64693206548690796"/>
    <n v="0.35306796431541443"/>
    <n v="-0.10000000000002274"/>
    <d v="2019-11-07T09:55:00"/>
    <n v="1"/>
    <n v="-4"/>
    <n v="2"/>
    <n v="2"/>
    <n v="0.40000000000009095"/>
    <n v="40000.000000009095"/>
    <n v="9.0949470177292824E-9"/>
  </r>
  <r>
    <x v="942"/>
    <n v="937.9"/>
    <n v="0.65018743276596069"/>
    <n v="0.34981253743171692"/>
    <n v="0.10000000000002274"/>
    <d v="2019-11-07T09:56:00"/>
    <n v="1"/>
    <n v="-2"/>
    <n v="2"/>
    <n v="2"/>
    <n v="-0.20000000000004547"/>
    <n v="-20000.000000004547"/>
    <n v="-60000.000000004547"/>
  </r>
  <r>
    <x v="943"/>
    <n v="938"/>
    <n v="0.56572812795639038"/>
    <n v="0.43427190184593201"/>
    <n v="0"/>
    <d v="2019-11-07T09:57:00"/>
    <n v="1"/>
    <n v="0"/>
    <n v="2"/>
    <n v="2"/>
    <n v="0"/>
    <n v="0"/>
    <n v="-40000"/>
  </r>
  <r>
    <x v="944"/>
    <n v="938"/>
    <n v="0.59203827381134033"/>
    <n v="0.40796172618865967"/>
    <n v="0"/>
    <d v="2019-11-07T09:58:00"/>
    <n v="1"/>
    <n v="0"/>
    <n v="0"/>
    <n v="0"/>
    <n v="0"/>
    <n v="0"/>
    <n v="0"/>
  </r>
  <r>
    <x v="945"/>
    <n v="938"/>
    <n v="0.58743745088577271"/>
    <n v="0.41256251931190491"/>
    <n v="-0.10000000000002274"/>
    <d v="2019-11-07T09:59:00"/>
    <n v="1"/>
    <n v="2"/>
    <n v="2"/>
    <n v="2"/>
    <n v="-0.20000000000004547"/>
    <n v="-20000.000000004547"/>
    <n v="-60000.000000004547"/>
  </r>
  <r>
    <x v="946"/>
    <n v="937.9"/>
    <n v="0.62944459915161133"/>
    <n v="0.37055543065071106"/>
    <n v="-0.10000000000002274"/>
    <d v="2019-11-07T10:00:00"/>
    <n v="1"/>
    <n v="4"/>
    <n v="2"/>
    <n v="2"/>
    <n v="-0.40000000000009095"/>
    <n v="-40000.000000009095"/>
    <n v="-80000.000000009095"/>
  </r>
  <r>
    <x v="947"/>
    <n v="937.8"/>
    <n v="0.631489098072052"/>
    <n v="0.36851087212562561"/>
    <n v="0"/>
    <d v="2019-11-07T10:01:00"/>
    <n v="1"/>
    <n v="6"/>
    <n v="2"/>
    <n v="2"/>
    <n v="0"/>
    <n v="0"/>
    <n v="-40000"/>
  </r>
  <r>
    <x v="948"/>
    <n v="937.8"/>
    <n v="0.58654803037643433"/>
    <n v="0.41345202922821045"/>
    <n v="0"/>
    <d v="2019-11-07T10:02:00"/>
    <n v="1"/>
    <n v="8"/>
    <n v="2"/>
    <n v="2"/>
    <n v="0"/>
    <n v="0"/>
    <n v="-40000"/>
  </r>
  <r>
    <x v="949"/>
    <n v="937.8"/>
    <n v="0.5818326473236084"/>
    <n v="0.41816738247871399"/>
    <n v="0"/>
    <d v="2019-11-07T10:03:00"/>
    <n v="1"/>
    <n v="10"/>
    <n v="2"/>
    <n v="2"/>
    <n v="0"/>
    <n v="0"/>
    <n v="-40000"/>
  </r>
  <r>
    <x v="950"/>
    <n v="937.8"/>
    <n v="0.57646197080612183"/>
    <n v="0.4235379695892334"/>
    <n v="0.10000000000002274"/>
    <d v="2019-11-07T10:04:00"/>
    <n v="1"/>
    <n v="12"/>
    <n v="2"/>
    <n v="2"/>
    <n v="1.2000000000002728"/>
    <n v="120000.00000002728"/>
    <n v="80000.000000027285"/>
  </r>
  <r>
    <x v="951"/>
    <n v="937.9"/>
    <n v="0.54546511173248291"/>
    <n v="0.45453482866287231"/>
    <n v="0"/>
    <d v="2019-11-07T10:05:00"/>
    <n v="1"/>
    <n v="14"/>
    <n v="2"/>
    <n v="2"/>
    <n v="0"/>
    <n v="0"/>
    <n v="-40000"/>
  </r>
  <r>
    <x v="952"/>
    <n v="937.9"/>
    <n v="0.56627649068832397"/>
    <n v="0.43372353911399841"/>
    <n v="-0.10000000000002274"/>
    <d v="2019-11-07T10:06:00"/>
    <n v="1"/>
    <n v="16"/>
    <n v="2"/>
    <n v="2"/>
    <n v="-1.6000000000003638"/>
    <n v="-160000.00000003638"/>
    <n v="-200000.00000003638"/>
  </r>
  <r>
    <x v="953"/>
    <n v="937.8"/>
    <n v="0.61068463325500488"/>
    <n v="0.38931533694267273"/>
    <n v="-0.19999999999993179"/>
    <d v="2019-11-07T10:07:00"/>
    <n v="1"/>
    <n v="18"/>
    <n v="2"/>
    <n v="2"/>
    <n v="-3.5999999999987722"/>
    <n v="-359999.99999987724"/>
    <n v="-399999.99999987724"/>
  </r>
  <r>
    <x v="954"/>
    <n v="937.6"/>
    <n v="0.62779700756072998"/>
    <n v="0.37220299243927002"/>
    <n v="0"/>
    <d v="2019-11-07T10:08:00"/>
    <n v="1"/>
    <n v="20"/>
    <n v="2"/>
    <n v="2"/>
    <n v="0"/>
    <n v="0"/>
    <n v="-40000"/>
  </r>
  <r>
    <x v="955"/>
    <n v="937.6"/>
    <n v="0.57126498222351074"/>
    <n v="0.42873501777648926"/>
    <n v="0"/>
    <d v="2019-11-07T10:09:00"/>
    <n v="1"/>
    <n v="20"/>
    <n v="0"/>
    <n v="0"/>
    <n v="0"/>
    <n v="0"/>
    <n v="0"/>
  </r>
  <r>
    <x v="956"/>
    <n v="937.6"/>
    <n v="0.56343096494674683"/>
    <n v="0.43656903505325317"/>
    <n v="0.10000000000002274"/>
    <d v="2019-11-07T10:10:00"/>
    <n v="1"/>
    <n v="20"/>
    <n v="0"/>
    <n v="0"/>
    <n v="2.0000000000004547"/>
    <n v="200000.00000004546"/>
    <n v="200000.00000004546"/>
  </r>
  <r>
    <x v="957"/>
    <n v="937.7"/>
    <n v="0.53672611713409424"/>
    <n v="0.46327391266822815"/>
    <n v="0"/>
    <d v="2019-11-07T10:11:00"/>
    <n v="1"/>
    <n v="20"/>
    <n v="0"/>
    <n v="0"/>
    <n v="0"/>
    <n v="0"/>
    <n v="0"/>
  </r>
  <r>
    <x v="958"/>
    <n v="937.7"/>
    <n v="0.55737245082855225"/>
    <n v="0.44262760877609253"/>
    <n v="0"/>
    <d v="2019-11-07T10:12:00"/>
    <n v="1"/>
    <n v="20"/>
    <n v="0"/>
    <n v="0"/>
    <n v="0"/>
    <n v="0"/>
    <n v="0"/>
  </r>
  <r>
    <x v="959"/>
    <n v="937.7"/>
    <n v="0.5567554235458374"/>
    <n v="0.44324460625648499"/>
    <n v="9.9999999999909051E-2"/>
    <d v="2019-11-07T10:13:00"/>
    <n v="1"/>
    <n v="20"/>
    <n v="0"/>
    <n v="0"/>
    <n v="1.999999999998181"/>
    <n v="199999.9999998181"/>
    <n v="199999.9999998181"/>
  </r>
  <r>
    <x v="960"/>
    <n v="937.8"/>
    <n v="0.52675932645797729"/>
    <n v="0.47324067354202271"/>
    <n v="-9.9999999999909051E-2"/>
    <d v="2019-11-07T10:14:00"/>
    <n v="1"/>
    <n v="20"/>
    <n v="0"/>
    <n v="0"/>
    <n v="-1.999999999998181"/>
    <n v="-199999.9999998181"/>
    <n v="-199999.9999998181"/>
  </r>
  <r>
    <x v="961"/>
    <n v="937.7"/>
    <n v="0.5925021767616272"/>
    <n v="0.40749776363372803"/>
    <n v="0"/>
    <d v="2019-11-07T10:15:00"/>
    <n v="1"/>
    <n v="20"/>
    <n v="0"/>
    <n v="0"/>
    <n v="0"/>
    <n v="0"/>
    <n v="0"/>
  </r>
  <r>
    <x v="962"/>
    <n v="937.7"/>
    <n v="0.5595279335975647"/>
    <n v="0.4404720664024353"/>
    <n v="0"/>
    <d v="2019-11-07T10:16:00"/>
    <n v="1"/>
    <n v="20"/>
    <n v="0"/>
    <n v="0"/>
    <n v="0"/>
    <n v="0"/>
    <n v="0"/>
  </r>
  <r>
    <x v="963"/>
    <n v="937.7"/>
    <n v="0.55477124452590942"/>
    <n v="0.44522878527641296"/>
    <n v="0"/>
    <d v="2019-11-07T10:17:00"/>
    <n v="1"/>
    <n v="20"/>
    <n v="0"/>
    <n v="0"/>
    <n v="0"/>
    <n v="0"/>
    <n v="0"/>
  </r>
  <r>
    <x v="964"/>
    <n v="937.7"/>
    <n v="0.55298751592636108"/>
    <n v="0.4470125138759613"/>
    <n v="-0.10000000000002274"/>
    <d v="2019-11-07T10:18:00"/>
    <n v="1"/>
    <n v="20"/>
    <n v="0"/>
    <n v="0"/>
    <n v="-2.0000000000004547"/>
    <n v="-200000.00000004546"/>
    <n v="-200000.00000004546"/>
  </r>
  <r>
    <x v="965"/>
    <n v="937.6"/>
    <n v="0.59828042984008789"/>
    <n v="0.40171954035758972"/>
    <n v="-0.10000000000002274"/>
    <d v="2019-11-07T10:19:00"/>
    <n v="1"/>
    <n v="20"/>
    <n v="0"/>
    <n v="0"/>
    <n v="-2.0000000000004547"/>
    <n v="-200000.00000004546"/>
    <n v="-200000.00000004546"/>
  </r>
  <r>
    <x v="966"/>
    <n v="937.5"/>
    <n v="0.60575419664382935"/>
    <n v="0.39424574375152588"/>
    <n v="-0.20000000000004547"/>
    <d v="2019-11-07T10:20:00"/>
    <n v="1"/>
    <n v="20"/>
    <n v="0"/>
    <n v="0"/>
    <n v="-4.0000000000009095"/>
    <n v="-400000.00000009092"/>
    <n v="-400000.00000009092"/>
  </r>
  <r>
    <x v="967"/>
    <n v="937.3"/>
    <n v="0.62120366096496582"/>
    <n v="0.37879636883735657"/>
    <n v="0"/>
    <d v="2019-11-07T10:21:00"/>
    <n v="1"/>
    <n v="20"/>
    <n v="0"/>
    <n v="0"/>
    <n v="0"/>
    <n v="0"/>
    <n v="0"/>
  </r>
  <r>
    <x v="968"/>
    <n v="937.3"/>
    <n v="0.55139869451522827"/>
    <n v="0.44860130548477173"/>
    <n v="0.10000000000002274"/>
    <d v="2019-11-07T10:22:00"/>
    <n v="1"/>
    <n v="20"/>
    <n v="0"/>
    <n v="0"/>
    <n v="2.0000000000004547"/>
    <n v="200000.00000004546"/>
    <n v="200000.00000004546"/>
  </r>
  <r>
    <x v="969"/>
    <n v="937.4"/>
    <n v="0.52529317140579224"/>
    <n v="0.47470679879188538"/>
    <n v="0"/>
    <d v="2019-11-07T10:23:00"/>
    <n v="1"/>
    <n v="20"/>
    <n v="0"/>
    <n v="0"/>
    <n v="0"/>
    <n v="0"/>
    <n v="0"/>
  </r>
  <r>
    <x v="970"/>
    <n v="937.4"/>
    <n v="0.54505378007888794"/>
    <n v="0.45494616031646729"/>
    <n v="-0.10000000000002274"/>
    <d v="2019-11-07T10:24:00"/>
    <n v="1"/>
    <n v="20"/>
    <n v="0"/>
    <n v="0"/>
    <n v="-2.0000000000004547"/>
    <n v="-200000.00000004546"/>
    <n v="-200000.00000004546"/>
  </r>
  <r>
    <x v="971"/>
    <n v="937.3"/>
    <n v="0.59138357639312744"/>
    <n v="0.40861645340919495"/>
    <n v="0"/>
    <d v="2019-11-07T10:25:00"/>
    <n v="1"/>
    <n v="20"/>
    <n v="0"/>
    <n v="0"/>
    <n v="0"/>
    <n v="0"/>
    <n v="0"/>
  </r>
  <r>
    <x v="972"/>
    <n v="937.3"/>
    <n v="0.54083472490310669"/>
    <n v="0.4591653048992157"/>
    <n v="-9.9999999999909051E-2"/>
    <d v="2019-11-07T10:26:00"/>
    <n v="1"/>
    <n v="20"/>
    <n v="0"/>
    <n v="0"/>
    <n v="-1.999999999998181"/>
    <n v="-199999.9999998181"/>
    <n v="-199999.9999998181"/>
  </r>
  <r>
    <x v="973"/>
    <n v="937.2"/>
    <n v="0.59498584270477295"/>
    <n v="0.40501421689987183"/>
    <n v="-0.20000000000004547"/>
    <d v="2019-11-07T10:27:00"/>
    <n v="1"/>
    <n v="20"/>
    <n v="0"/>
    <n v="0"/>
    <n v="-4.0000000000009095"/>
    <n v="-400000.00000009092"/>
    <n v="-400000.00000009092"/>
  </r>
  <r>
    <x v="974"/>
    <n v="937"/>
    <n v="0.61551094055175781"/>
    <n v="0.38448905944824219"/>
    <n v="0"/>
    <d v="2019-11-07T10:28:00"/>
    <n v="1"/>
    <n v="20"/>
    <n v="0"/>
    <n v="0"/>
    <n v="0"/>
    <n v="0"/>
    <n v="0"/>
  </r>
  <r>
    <x v="975"/>
    <n v="937"/>
    <n v="0.53626137971878052"/>
    <n v="0.46373865008354187"/>
    <n v="0.10000000000002274"/>
    <d v="2019-11-07T10:29:00"/>
    <n v="1"/>
    <n v="20"/>
    <n v="0"/>
    <n v="0"/>
    <n v="2.0000000000004547"/>
    <n v="200000.00000004546"/>
    <n v="200000.00000004546"/>
  </r>
  <r>
    <x v="976"/>
    <n v="937.1"/>
    <n v="0.51472705602645874"/>
    <n v="0.48527297377586365"/>
    <n v="0.10000000000002274"/>
    <d v="2019-11-07T10:30:00"/>
    <n v="1"/>
    <n v="20"/>
    <n v="0"/>
    <n v="0"/>
    <n v="2.0000000000004547"/>
    <n v="200000.00000004546"/>
    <n v="200000.00000004546"/>
  </r>
  <r>
    <x v="977"/>
    <n v="937.2"/>
    <n v="0.50832605361938477"/>
    <n v="0.49167394638061523"/>
    <n v="-0.10000000000002274"/>
    <d v="2019-11-07T10:31:00"/>
    <n v="1"/>
    <n v="20"/>
    <n v="0"/>
    <n v="0"/>
    <n v="-2.0000000000004547"/>
    <n v="-200000.00000004546"/>
    <n v="-200000.00000004546"/>
  </r>
  <r>
    <x v="978"/>
    <n v="937.1"/>
    <n v="0.57128655910491943"/>
    <n v="0.42871341109275818"/>
    <n v="0.19999999999993179"/>
    <d v="2019-11-07T10:32:00"/>
    <n v="1"/>
    <n v="20"/>
    <n v="0"/>
    <n v="0"/>
    <n v="3.9999999999986358"/>
    <n v="399999.99999986356"/>
    <n v="399999.99999986356"/>
  </r>
  <r>
    <x v="979"/>
    <n v="937.3"/>
    <n v="0.50504851341247559"/>
    <n v="0.49495148658752441"/>
    <n v="0"/>
    <d v="2019-11-07T10:33:00"/>
    <n v="1"/>
    <n v="20"/>
    <n v="0"/>
    <n v="0"/>
    <n v="0"/>
    <n v="0"/>
    <n v="0"/>
  </r>
  <r>
    <x v="980"/>
    <n v="937.3"/>
    <n v="0.52528476715087891"/>
    <n v="0.47471517324447632"/>
    <n v="0.10000000000002274"/>
    <d v="2019-11-07T10:34:00"/>
    <n v="1"/>
    <n v="20"/>
    <n v="0"/>
    <n v="0"/>
    <n v="2.0000000000004547"/>
    <n v="200000.00000004546"/>
    <n v="200000.00000004546"/>
  </r>
  <r>
    <x v="981"/>
    <n v="937.4"/>
    <n v="0.50385016202926636"/>
    <n v="0.49614989757537842"/>
    <n v="0.10000000000002274"/>
    <d v="2019-11-07T10:35:00"/>
    <n v="1"/>
    <n v="20"/>
    <n v="0"/>
    <n v="0"/>
    <n v="2.0000000000004547"/>
    <n v="200000.00000004546"/>
    <n v="200000.00000004546"/>
  </r>
  <r>
    <x v="982"/>
    <n v="937.5"/>
    <n v="0.50293731689453125"/>
    <n v="0.49706274271011353"/>
    <n v="0.10000000000002274"/>
    <d v="2019-11-07T10:36:00"/>
    <n v="1"/>
    <n v="20"/>
    <n v="0"/>
    <n v="0"/>
    <n v="2.0000000000004547"/>
    <n v="200000.00000004546"/>
    <n v="200000.00000004546"/>
  </r>
  <r>
    <x v="983"/>
    <n v="937.6"/>
    <n v="0.49467149376869202"/>
    <n v="0.50532853603363037"/>
    <n v="0"/>
    <d v="2019-11-07T10:37:00"/>
    <n v="-1"/>
    <n v="18"/>
    <n v="-2"/>
    <n v="2"/>
    <n v="0"/>
    <n v="0"/>
    <n v="-40000"/>
  </r>
  <r>
    <x v="984"/>
    <n v="937.6"/>
    <n v="0.47093671560287476"/>
    <n v="0.52906334400177002"/>
    <n v="0"/>
    <d v="2019-11-07T10:38:00"/>
    <n v="-1"/>
    <n v="16"/>
    <n v="-2"/>
    <n v="2"/>
    <n v="0"/>
    <n v="0"/>
    <n v="-40000"/>
  </r>
  <r>
    <x v="985"/>
    <n v="937.6"/>
    <n v="0.47147539258003235"/>
    <n v="0.52852463722229004"/>
    <n v="0.10000000000002274"/>
    <d v="2019-11-07T10:39:00"/>
    <n v="-1"/>
    <n v="14"/>
    <n v="-2"/>
    <n v="2"/>
    <n v="1.4000000000003183"/>
    <n v="140000.00000003184"/>
    <n v="100000.00000003184"/>
  </r>
  <r>
    <x v="986"/>
    <n v="937.7"/>
    <n v="0.48341605067253113"/>
    <n v="0.51658397912979126"/>
    <n v="0"/>
    <d v="2019-11-07T10:40:00"/>
    <n v="-1"/>
    <n v="12"/>
    <n v="-2"/>
    <n v="2"/>
    <n v="0"/>
    <n v="0"/>
    <n v="-40000"/>
  </r>
  <r>
    <x v="987"/>
    <n v="937.7"/>
    <n v="0.47317788004875183"/>
    <n v="0.52682209014892578"/>
    <n v="9.9999999999909051E-2"/>
    <d v="2019-11-07T10:41:00"/>
    <n v="-1"/>
    <n v="10"/>
    <n v="-2"/>
    <n v="2"/>
    <n v="0.99999999999909051"/>
    <n v="99999.999999909051"/>
    <n v="59999.999999909051"/>
  </r>
  <r>
    <x v="988"/>
    <n v="937.8"/>
    <n v="0.49391075968742371"/>
    <n v="0.50608927011489868"/>
    <n v="0.10000000000002274"/>
    <d v="2019-11-07T10:42:00"/>
    <n v="-1"/>
    <n v="8"/>
    <n v="-2"/>
    <n v="2"/>
    <n v="0.8000000000001819"/>
    <n v="80000.00000001819"/>
    <n v="40000.00000001819"/>
  </r>
  <r>
    <x v="989"/>
    <n v="937.9"/>
    <n v="0.49890896677970886"/>
    <n v="0.50109106302261353"/>
    <n v="-0.10000000000002274"/>
    <d v="2019-11-07T10:43:00"/>
    <n v="-1"/>
    <n v="6"/>
    <n v="-2"/>
    <n v="2"/>
    <n v="-0.60000000000013642"/>
    <n v="-60000.000000013642"/>
    <n v="-100000.00000001365"/>
  </r>
  <r>
    <x v="990"/>
    <n v="937.8"/>
    <n v="0.51131731271743774"/>
    <n v="0.48868277668952942"/>
    <n v="0.10000000000002274"/>
    <d v="2019-11-07T10:44:00"/>
    <n v="1"/>
    <n v="6"/>
    <n v="0"/>
    <n v="0"/>
    <n v="0.60000000000013642"/>
    <n v="60000.000000013642"/>
    <n v="60000.000000013642"/>
  </r>
  <r>
    <x v="991"/>
    <n v="937.9"/>
    <n v="0.51943302154541016"/>
    <n v="0.48056697845458984"/>
    <n v="0.10000000000002274"/>
    <d v="2019-11-07T10:45:00"/>
    <n v="1"/>
    <n v="6"/>
    <n v="0"/>
    <n v="0"/>
    <n v="0.60000000000013642"/>
    <n v="60000.000000013642"/>
    <n v="60000.000000013642"/>
  </r>
  <r>
    <x v="992"/>
    <n v="938"/>
    <n v="0.51486313343048096"/>
    <n v="0.48513692617416382"/>
    <n v="-0.20000000000004547"/>
    <d v="2019-11-07T10:46:00"/>
    <n v="1"/>
    <n v="6"/>
    <n v="0"/>
    <n v="0"/>
    <n v="-1.2000000000002728"/>
    <n v="-120000.00000002728"/>
    <n v="-120000.00000002728"/>
  </r>
  <r>
    <x v="993"/>
    <n v="937.8"/>
    <n v="0.53215193748474121"/>
    <n v="0.46784809231758118"/>
    <n v="0"/>
    <d v="2019-11-07T10:47:00"/>
    <n v="1"/>
    <n v="6"/>
    <n v="0"/>
    <n v="0"/>
    <n v="0"/>
    <n v="0"/>
    <n v="0"/>
  </r>
  <r>
    <x v="994"/>
    <n v="937.8"/>
    <n v="0.52348470687866211"/>
    <n v="0.47651529312133789"/>
    <n v="-9.9999999999909051E-2"/>
    <d v="2019-11-07T10:48:00"/>
    <n v="1"/>
    <n v="6"/>
    <n v="0"/>
    <n v="0"/>
    <n v="-0.5999999999994543"/>
    <n v="-59999.99999994543"/>
    <n v="-59999.99999994543"/>
  </r>
  <r>
    <x v="995"/>
    <n v="937.7"/>
    <n v="0.54486119747161865"/>
    <n v="0.45513877272605896"/>
    <n v="0.19999999999993179"/>
    <d v="2019-11-07T10:49:00"/>
    <n v="1"/>
    <n v="6"/>
    <n v="0"/>
    <n v="0"/>
    <n v="1.1999999999995907"/>
    <n v="119999.99999995908"/>
    <n v="119999.99999995908"/>
  </r>
  <r>
    <x v="996"/>
    <n v="937.9"/>
    <n v="0.5289645791053772"/>
    <n v="0.4710354208946228"/>
    <n v="0"/>
    <d v="2019-11-07T10:50:00"/>
    <n v="1"/>
    <n v="6"/>
    <n v="0"/>
    <n v="0"/>
    <n v="0"/>
    <n v="0"/>
    <n v="0"/>
  </r>
  <r>
    <x v="997"/>
    <n v="937.9"/>
    <n v="0.51840049028396606"/>
    <n v="0.48159956932067871"/>
    <n v="0.10000000000002274"/>
    <d v="2019-11-07T10:51:00"/>
    <n v="1"/>
    <n v="6"/>
    <n v="0"/>
    <n v="0"/>
    <n v="0.60000000000013642"/>
    <n v="60000.000000013642"/>
    <n v="60000.000000013642"/>
  </r>
  <r>
    <x v="998"/>
    <n v="938"/>
    <n v="0.52319252490997314"/>
    <n v="0.47680756449699402"/>
    <n v="0"/>
    <d v="2019-11-07T10:52:00"/>
    <n v="1"/>
    <n v="6"/>
    <n v="0"/>
    <n v="0"/>
    <n v="0"/>
    <n v="0"/>
    <n v="0"/>
  </r>
  <r>
    <x v="999"/>
    <n v="938"/>
    <n v="0.50921368598937988"/>
    <n v="0.49078628420829773"/>
    <n v="0"/>
    <d v="2019-11-07T10:53:00"/>
    <n v="1"/>
    <n v="6"/>
    <n v="0"/>
    <n v="0"/>
    <n v="0"/>
    <n v="0"/>
    <n v="0"/>
  </r>
  <r>
    <x v="1000"/>
    <n v="938"/>
    <n v="0.53433728218078613"/>
    <n v="0.46566268801689148"/>
    <n v="0"/>
    <d v="2019-11-07T10:54:00"/>
    <n v="1"/>
    <n v="6"/>
    <n v="0"/>
    <n v="0"/>
    <n v="0"/>
    <n v="0"/>
    <n v="0"/>
  </r>
  <r>
    <x v="1001"/>
    <n v="938"/>
    <n v="0.47112587094306946"/>
    <n v="0.52887415885925293"/>
    <n v="-0.10000000000002274"/>
    <d v="2019-11-07T10:55:00"/>
    <n v="-1"/>
    <n v="4"/>
    <n v="-2"/>
    <n v="2"/>
    <n v="-0.40000000000009095"/>
    <n v="-40000.000000009095"/>
    <n v="-80000.000000009095"/>
  </r>
  <r>
    <x v="1002"/>
    <n v="937.9"/>
    <n v="0.52265995740890503"/>
    <n v="0.47734001278877258"/>
    <n v="0"/>
    <d v="2019-11-07T10:56:00"/>
    <n v="1"/>
    <n v="4"/>
    <n v="0"/>
    <n v="0"/>
    <n v="0"/>
    <n v="0"/>
    <n v="0"/>
  </r>
  <r>
    <x v="1003"/>
    <n v="937.9"/>
    <n v="0.50447851419448853"/>
    <n v="0.49552151560783386"/>
    <n v="0.10000000000002274"/>
    <d v="2019-11-07T10:57:00"/>
    <n v="1"/>
    <n v="6"/>
    <n v="2"/>
    <n v="2"/>
    <n v="0.60000000000013642"/>
    <n v="60000.000000013642"/>
    <n v="20000.000000013642"/>
  </r>
  <r>
    <x v="1004"/>
    <n v="938"/>
    <n v="0.49542117118835449"/>
    <n v="0.50457882881164551"/>
    <n v="0.10000000000002274"/>
    <d v="2019-11-07T10:58:00"/>
    <n v="-1"/>
    <n v="6"/>
    <n v="0"/>
    <n v="0"/>
    <n v="0.60000000000013642"/>
    <n v="60000.000000013642"/>
    <n v="60000.000000013642"/>
  </r>
  <r>
    <x v="1005"/>
    <n v="938.1"/>
    <n v="0.46993646025657654"/>
    <n v="0.53006350994110107"/>
    <n v="-0.10000000000002274"/>
    <d v="2019-11-07T10:59:00"/>
    <n v="-1"/>
    <n v="6"/>
    <n v="0"/>
    <n v="0"/>
    <n v="-0.60000000000013642"/>
    <n v="-60000.000000013642"/>
    <n v="-60000.000000013642"/>
  </r>
  <r>
    <x v="1006"/>
    <n v="938"/>
    <n v="0.50665181875228882"/>
    <n v="0.49334821105003357"/>
    <n v="-0.10000000000002274"/>
    <d v="2019-11-07T11:00:00"/>
    <n v="1"/>
    <n v="8"/>
    <n v="2"/>
    <n v="2"/>
    <n v="-0.8000000000001819"/>
    <n v="-80000.00000001819"/>
    <n v="-120000.00000001819"/>
  </r>
  <r>
    <x v="1007"/>
    <n v="937.9"/>
    <n v="0.55374598503112793"/>
    <n v="0.44625404477119446"/>
    <n v="0.10000000000002274"/>
    <d v="2019-11-07T11:01:00"/>
    <n v="1"/>
    <n v="10"/>
    <n v="2"/>
    <n v="2"/>
    <n v="1.0000000000002274"/>
    <n v="100000.00000002273"/>
    <n v="60000.00000002273"/>
  </r>
  <r>
    <x v="1008"/>
    <n v="938"/>
    <n v="0.51389318704605103"/>
    <n v="0.48610690236091614"/>
    <n v="0"/>
    <d v="2019-11-07T11:02:00"/>
    <n v="1"/>
    <n v="12"/>
    <n v="2"/>
    <n v="2"/>
    <n v="0"/>
    <n v="0"/>
    <n v="-40000"/>
  </r>
  <r>
    <x v="1009"/>
    <n v="938"/>
    <n v="0.5030023455619812"/>
    <n v="0.49699762463569641"/>
    <n v="0"/>
    <d v="2019-11-07T11:03:00"/>
    <n v="1"/>
    <n v="14"/>
    <n v="2"/>
    <n v="2"/>
    <n v="0"/>
    <n v="0"/>
    <n v="-40000"/>
  </r>
  <r>
    <x v="1010"/>
    <n v="938"/>
    <n v="0.5078391432762146"/>
    <n v="0.49216082692146301"/>
    <n v="0"/>
    <d v="2019-11-07T11:04:00"/>
    <n v="1"/>
    <n v="14"/>
    <n v="0"/>
    <n v="0"/>
    <n v="0"/>
    <n v="0"/>
    <n v="0"/>
  </r>
  <r>
    <x v="1011"/>
    <n v="938"/>
    <n v="0.51275801658630371"/>
    <n v="0.48724201321601868"/>
    <n v="0"/>
    <d v="2019-11-07T11:05:00"/>
    <n v="1"/>
    <n v="14"/>
    <n v="0"/>
    <n v="0"/>
    <n v="0"/>
    <n v="0"/>
    <n v="0"/>
  </r>
  <r>
    <x v="1012"/>
    <n v="938"/>
    <n v="0.51109904050827026"/>
    <n v="0.48890101909637451"/>
    <n v="0"/>
    <d v="2019-11-07T11:06:00"/>
    <n v="1"/>
    <n v="14"/>
    <n v="0"/>
    <n v="0"/>
    <n v="0"/>
    <n v="0"/>
    <n v="0"/>
  </r>
  <r>
    <x v="1013"/>
    <n v="938"/>
    <n v="0.51516073942184448"/>
    <n v="0.48483917117118835"/>
    <n v="0.10000000000002274"/>
    <d v="2019-11-07T11:07:00"/>
    <n v="1"/>
    <n v="14"/>
    <n v="0"/>
    <n v="0"/>
    <n v="1.4000000000003183"/>
    <n v="140000.00000003184"/>
    <n v="140000.00000003184"/>
  </r>
  <r>
    <x v="1014"/>
    <n v="938.1"/>
    <n v="0.49975153803825378"/>
    <n v="0.5002484917640686"/>
    <n v="0"/>
    <d v="2019-11-07T11:08:00"/>
    <n v="-1"/>
    <n v="12"/>
    <n v="-2"/>
    <n v="2"/>
    <n v="0"/>
    <n v="0"/>
    <n v="-40000"/>
  </r>
  <r>
    <x v="1015"/>
    <n v="938.1"/>
    <n v="0.46250766515731812"/>
    <n v="0.53749227523803711"/>
    <n v="0"/>
    <d v="2019-11-07T11:09:00"/>
    <n v="-1"/>
    <n v="10"/>
    <n v="-2"/>
    <n v="2"/>
    <n v="0"/>
    <n v="0"/>
    <n v="-40000"/>
  </r>
  <r>
    <x v="1016"/>
    <n v="938.1"/>
    <n v="0.47013199329376221"/>
    <n v="0.52986806631088257"/>
    <n v="-0.10000000000002274"/>
    <d v="2019-11-07T11:10:00"/>
    <n v="-1"/>
    <n v="8"/>
    <n v="-2"/>
    <n v="2"/>
    <n v="-0.8000000000001819"/>
    <n v="-80000.00000001819"/>
    <n v="-120000.00000001819"/>
  </r>
  <r>
    <x v="1017"/>
    <n v="938"/>
    <n v="0.56009089946746826"/>
    <n v="0.43990913033485413"/>
    <n v="0"/>
    <d v="2019-11-07T11:11:00"/>
    <n v="1"/>
    <n v="8"/>
    <n v="0"/>
    <n v="0"/>
    <n v="0"/>
    <n v="0"/>
    <n v="0"/>
  </r>
  <r>
    <x v="1018"/>
    <n v="938"/>
    <n v="0.54572588205337524"/>
    <n v="0.45427411794662476"/>
    <n v="0.20000000000004547"/>
    <d v="2019-11-07T12:41:00"/>
    <n v="1"/>
    <n v="1"/>
    <n v="-7"/>
    <n v="7"/>
    <n v="0.20000000000004547"/>
    <n v="20000.000000004547"/>
    <n v="-119999.99999999546"/>
  </r>
  <r>
    <x v="1019"/>
    <n v="938.2"/>
    <n v="0.505207359790802"/>
    <n v="0.494792640209198"/>
    <n v="0"/>
    <d v="2019-11-07T12:42:00"/>
    <n v="1"/>
    <n v="2"/>
    <n v="1"/>
    <n v="1"/>
    <n v="0"/>
    <n v="0"/>
    <n v="-20000"/>
  </r>
  <r>
    <x v="1020"/>
    <n v="938.2"/>
    <n v="0.479289710521698"/>
    <n v="0.520710289478302"/>
    <n v="0"/>
    <d v="2019-11-07T12:43:00"/>
    <n v="-1"/>
    <n v="1"/>
    <n v="-1"/>
    <n v="1"/>
    <n v="0"/>
    <n v="0"/>
    <n v="-20000"/>
  </r>
  <r>
    <x v="1021"/>
    <n v="938.2"/>
    <n v="0.4934421181678772"/>
    <n v="0.5065578818321228"/>
    <n v="0"/>
    <d v="2019-11-07T12:44:00"/>
    <n v="-1"/>
    <n v="0"/>
    <n v="-1"/>
    <n v="1"/>
    <n v="0"/>
    <n v="0"/>
    <n v="-20000"/>
  </r>
  <r>
    <x v="1022"/>
    <n v="938.2"/>
    <n v="0.50226891040802002"/>
    <n v="0.49773105978965759"/>
    <n v="0.19999999999993179"/>
    <d v="2019-11-07T12:45:00"/>
    <n v="1"/>
    <n v="1"/>
    <n v="1"/>
    <n v="1"/>
    <n v="0.19999999999993179"/>
    <n v="19999.999999993179"/>
    <n v="-6.8212102632969618E-9"/>
  </r>
  <r>
    <x v="1023"/>
    <n v="938.4"/>
    <n v="0.50633668899536133"/>
    <n v="0.49366331100463867"/>
    <n v="-0.10000000000002274"/>
    <d v="2019-11-07T12:46:00"/>
    <n v="1"/>
    <n v="2"/>
    <n v="1"/>
    <n v="1"/>
    <n v="-0.20000000000004547"/>
    <n v="-20000.000000004547"/>
    <n v="-40000.000000004547"/>
  </r>
  <r>
    <x v="1024"/>
    <n v="938.3"/>
    <n v="0.5158659815788269"/>
    <n v="0.48413398861885071"/>
    <n v="0.20000000000004547"/>
    <d v="2019-11-07T12:47:00"/>
    <n v="1"/>
    <n v="3"/>
    <n v="1"/>
    <n v="1"/>
    <n v="0.60000000000013642"/>
    <n v="60000.000000013642"/>
    <n v="40000.000000013642"/>
  </r>
  <r>
    <x v="1025"/>
    <n v="938.5"/>
    <n v="0.52145546674728394"/>
    <n v="0.47854456305503845"/>
    <n v="-0.10000000000002274"/>
    <d v="2019-11-07T12:48:00"/>
    <n v="1"/>
    <n v="4"/>
    <n v="1"/>
    <n v="1"/>
    <n v="-0.40000000000009095"/>
    <n v="-40000.000000009095"/>
    <n v="-60000.000000009095"/>
  </r>
  <r>
    <x v="1026"/>
    <n v="938.4"/>
    <n v="0.50243890285491943"/>
    <n v="0.49756112694740295"/>
    <n v="0.10000000000002274"/>
    <d v="2019-11-07T12:49:00"/>
    <n v="1"/>
    <n v="5"/>
    <n v="1"/>
    <n v="1"/>
    <n v="0.50000000000011369"/>
    <n v="50000.000000011365"/>
    <n v="30000.000000011365"/>
  </r>
  <r>
    <x v="1027"/>
    <n v="938.5"/>
    <n v="0.54178130626678467"/>
    <n v="0.45821872353553772"/>
    <n v="0.20000000000004547"/>
    <d v="2019-11-07T12:50:00"/>
    <n v="1"/>
    <n v="6"/>
    <n v="1"/>
    <n v="1"/>
    <n v="1.2000000000002728"/>
    <n v="120000.00000002728"/>
    <n v="100000.00000002728"/>
  </r>
  <r>
    <x v="1028"/>
    <n v="938.7"/>
    <n v="0.53503185510635376"/>
    <n v="0.46496817469596863"/>
    <n v="9.9999999999909051E-2"/>
    <d v="2019-11-07T12:51:00"/>
    <n v="1"/>
    <n v="7"/>
    <n v="1"/>
    <n v="1"/>
    <n v="0.69999999999936335"/>
    <n v="69999.999999936335"/>
    <n v="49999.999999936335"/>
  </r>
  <r>
    <x v="1029"/>
    <n v="938.8"/>
    <n v="0.55210340023040771"/>
    <n v="0.4478965699672699"/>
    <n v="0.40000000000009095"/>
    <d v="2019-11-07T12:52:00"/>
    <n v="1"/>
    <n v="8"/>
    <n v="1"/>
    <n v="1"/>
    <n v="3.2000000000007276"/>
    <n v="320000.00000007276"/>
    <n v="300000.00000007276"/>
  </r>
  <r>
    <x v="1030"/>
    <n v="939.2"/>
    <n v="0.54931545257568359"/>
    <n v="0.45068451762199402"/>
    <n v="-0.10000000000002274"/>
    <d v="2019-11-07T12:53:00"/>
    <n v="1"/>
    <n v="9"/>
    <n v="1"/>
    <n v="1"/>
    <n v="-0.90000000000020464"/>
    <n v="-90000.00000002046"/>
    <n v="-110000.00000002046"/>
  </r>
  <r>
    <x v="1031"/>
    <n v="939.1"/>
    <n v="0.53659534454345703"/>
    <n v="0.46340468525886536"/>
    <n v="-0.10000000000002274"/>
    <d v="2019-11-07T12:54:00"/>
    <n v="1"/>
    <n v="10"/>
    <n v="1"/>
    <n v="1"/>
    <n v="-1.0000000000002274"/>
    <n v="-100000.00000002273"/>
    <n v="-120000.00000002273"/>
  </r>
  <r>
    <x v="1032"/>
    <n v="939"/>
    <n v="0.40563088655471802"/>
    <n v="0.59436911344528198"/>
    <n v="-0.10000000000002274"/>
    <d v="2019-11-07T12:55:00"/>
    <n v="-1"/>
    <n v="9"/>
    <n v="-1"/>
    <n v="1"/>
    <n v="-0.90000000000020464"/>
    <n v="-90000.00000002046"/>
    <n v="-110000.00000002046"/>
  </r>
  <r>
    <x v="1033"/>
    <n v="938.9"/>
    <n v="0.50323021411895752"/>
    <n v="0.49676984548568726"/>
    <n v="0.20000000000004547"/>
    <d v="2019-11-07T12:56:00"/>
    <n v="1"/>
    <n v="10"/>
    <n v="1"/>
    <n v="1"/>
    <n v="2.0000000000004547"/>
    <n v="200000.00000004546"/>
    <n v="180000.00000004546"/>
  </r>
  <r>
    <x v="1034"/>
    <n v="939.1"/>
    <n v="0.56512528657913208"/>
    <n v="0.43487468361854553"/>
    <n v="0.10000000000002274"/>
    <d v="2019-11-07T12:57:00"/>
    <n v="1"/>
    <n v="11"/>
    <n v="1"/>
    <n v="1"/>
    <n v="1.1000000000002501"/>
    <n v="110000.00000002501"/>
    <n v="90000.000000025015"/>
  </r>
  <r>
    <x v="1035"/>
    <n v="939.2"/>
    <n v="0.57054519653320313"/>
    <n v="0.42945480346679688"/>
    <n v="0"/>
    <d v="2019-11-07T12:58:00"/>
    <n v="1"/>
    <n v="12"/>
    <n v="1"/>
    <n v="1"/>
    <n v="0"/>
    <n v="0"/>
    <n v="-20000"/>
  </r>
  <r>
    <x v="1036"/>
    <n v="939.2"/>
    <n v="0.56219327449798584"/>
    <n v="0.43780681490898132"/>
    <n v="9.9999999999909051E-2"/>
    <d v="2019-11-07T12:59:00"/>
    <n v="1"/>
    <n v="13"/>
    <n v="1"/>
    <n v="1"/>
    <n v="1.2999999999988177"/>
    <n v="129999.99999988177"/>
    <n v="109999.99999988177"/>
  </r>
  <r>
    <x v="1037"/>
    <n v="939.3"/>
    <n v="0.47754859924316406"/>
    <n v="0.52245140075683594"/>
    <n v="0.10000000000002274"/>
    <d v="2019-11-07T13:00:00"/>
    <n v="-1"/>
    <n v="12"/>
    <n v="-1"/>
    <n v="1"/>
    <n v="1.2000000000002728"/>
    <n v="120000.00000002728"/>
    <n v="100000.00000002728"/>
  </r>
  <r>
    <x v="1038"/>
    <n v="939.4"/>
    <n v="0.57049918174743652"/>
    <n v="0.42950081825256348"/>
    <n v="0.20000000000004547"/>
    <d v="2019-11-07T13:01:00"/>
    <n v="1"/>
    <n v="12"/>
    <n v="0"/>
    <n v="0"/>
    <n v="2.4000000000005457"/>
    <n v="240000.00000005457"/>
    <n v="240000.00000005457"/>
  </r>
  <r>
    <x v="1039"/>
    <n v="939.6"/>
    <n v="0.58460456132888794"/>
    <n v="0.41539540886878967"/>
    <n v="0"/>
    <d v="2019-11-07T13:02:00"/>
    <n v="1"/>
    <n v="12"/>
    <n v="0"/>
    <n v="0"/>
    <n v="0"/>
    <n v="0"/>
    <n v="0"/>
  </r>
  <r>
    <x v="1040"/>
    <n v="939.6"/>
    <n v="0.57913196086883545"/>
    <n v="0.42086800932884216"/>
    <n v="0.10000000000002274"/>
    <d v="2019-11-07T13:03:00"/>
    <n v="1"/>
    <n v="14"/>
    <n v="2"/>
    <n v="2"/>
    <n v="1.4000000000003183"/>
    <n v="140000.00000003184"/>
    <n v="100000.00000003184"/>
  </r>
  <r>
    <x v="1041"/>
    <n v="939.7"/>
    <n v="0.59790831804275513"/>
    <n v="0.40209168195724487"/>
    <n v="0"/>
    <d v="2019-11-07T13:04:00"/>
    <n v="1"/>
    <n v="16"/>
    <n v="2"/>
    <n v="2"/>
    <n v="0"/>
    <n v="0"/>
    <n v="-40000"/>
  </r>
  <r>
    <x v="1042"/>
    <n v="939.7"/>
    <n v="0.57700306177139282"/>
    <n v="0.42299690842628479"/>
    <n v="9.9999999999909051E-2"/>
    <d v="2019-11-07T13:05:00"/>
    <n v="1"/>
    <n v="16"/>
    <n v="0"/>
    <n v="0"/>
    <n v="1.5999999999985448"/>
    <n v="159999.99999985448"/>
    <n v="159999.99999985448"/>
  </r>
  <r>
    <x v="1043"/>
    <n v="939.8"/>
    <n v="0.59372627735137939"/>
    <n v="0.40627372264862061"/>
    <n v="0"/>
    <d v="2019-11-07T13:06:00"/>
    <n v="1"/>
    <n v="16"/>
    <n v="0"/>
    <n v="0"/>
    <n v="0"/>
    <n v="0"/>
    <n v="0"/>
  </r>
  <r>
    <x v="1044"/>
    <n v="939.8"/>
    <n v="0.57706242799758911"/>
    <n v="0.42293760180473328"/>
    <n v="-0.19999999999993179"/>
    <d v="2019-11-07T13:07:00"/>
    <n v="1"/>
    <n v="16"/>
    <n v="0"/>
    <n v="0"/>
    <n v="-3.1999999999989086"/>
    <n v="-319999.99999989086"/>
    <n v="-319999.99999989086"/>
  </r>
  <r>
    <x v="1045"/>
    <n v="939.6"/>
    <n v="0.57760673761367798"/>
    <n v="0.42239323258399963"/>
    <n v="-0.10000000000002274"/>
    <d v="2019-11-07T13:08:00"/>
    <n v="1"/>
    <n v="16"/>
    <n v="0"/>
    <n v="0"/>
    <n v="-1.6000000000003638"/>
    <n v="-160000.00000003638"/>
    <n v="-160000.00000003638"/>
  </r>
  <r>
    <x v="1046"/>
    <n v="939.5"/>
    <n v="0.58485972881317139"/>
    <n v="0.41514027118682861"/>
    <n v="-0.20000000000004547"/>
    <d v="2019-11-07T13:09:00"/>
    <n v="1"/>
    <n v="16"/>
    <n v="0"/>
    <n v="0"/>
    <n v="-3.2000000000007276"/>
    <n v="-320000.00000007276"/>
    <n v="-320000.00000007276"/>
  </r>
  <r>
    <x v="1047"/>
    <n v="939.3"/>
    <n v="0.58350092172622681"/>
    <n v="0.41649907827377319"/>
    <n v="-0.19999999999993179"/>
    <d v="2019-11-07T13:10:00"/>
    <n v="1"/>
    <n v="16"/>
    <n v="0"/>
    <n v="0"/>
    <n v="-3.1999999999989086"/>
    <n v="-319999.99999989086"/>
    <n v="-319999.99999989086"/>
  </r>
  <r>
    <x v="1048"/>
    <n v="939.1"/>
    <n v="0.60256457328796387"/>
    <n v="0.39743545651435852"/>
    <n v="0.10000000000002274"/>
    <d v="2019-11-07T13:11:00"/>
    <n v="1"/>
    <n v="16"/>
    <n v="0"/>
    <n v="0"/>
    <n v="1.6000000000003638"/>
    <n v="160000.00000003638"/>
    <n v="160000.00000003638"/>
  </r>
  <r>
    <x v="1049"/>
    <n v="939.2"/>
    <n v="0.58148908615112305"/>
    <n v="0.41851091384887695"/>
    <n v="-0.10000000000002274"/>
    <d v="2019-11-07T13:12:00"/>
    <n v="1"/>
    <n v="16"/>
    <n v="0"/>
    <n v="0"/>
    <n v="-1.6000000000003638"/>
    <n v="-160000.00000003638"/>
    <n v="-160000.00000003638"/>
  </r>
  <r>
    <x v="1050"/>
    <n v="939.1"/>
    <n v="0.61602652072906494"/>
    <n v="0.38397347927093506"/>
    <n v="0.19999999999993179"/>
    <d v="2019-11-07T13:13:00"/>
    <n v="1"/>
    <n v="16"/>
    <n v="0"/>
    <n v="0"/>
    <n v="3.1999999999989086"/>
    <n v="319999.99999989086"/>
    <n v="319999.99999989086"/>
  </r>
  <r>
    <x v="1051"/>
    <n v="939.3"/>
    <n v="0.58732205629348755"/>
    <n v="0.41267791390419006"/>
    <n v="-9.9999999999909051E-2"/>
    <d v="2019-11-07T13:14:00"/>
    <n v="1"/>
    <n v="16"/>
    <n v="0"/>
    <n v="0"/>
    <n v="-1.5999999999985448"/>
    <n v="-159999.99999985448"/>
    <n v="-159999.99999985448"/>
  </r>
  <r>
    <x v="1052"/>
    <n v="939.2"/>
    <n v="0.62156730890274048"/>
    <n v="0.37843266129493713"/>
    <n v="0"/>
    <d v="2019-11-07T13:15:00"/>
    <n v="1"/>
    <n v="18"/>
    <n v="2"/>
    <n v="2"/>
    <n v="0"/>
    <n v="0"/>
    <n v="-40000"/>
  </r>
  <r>
    <x v="1053"/>
    <n v="939.2"/>
    <n v="0.607124924659729"/>
    <n v="0.392875075340271"/>
    <n v="-0.20000000000004547"/>
    <d v="2019-11-07T13:16:00"/>
    <n v="1"/>
    <n v="18"/>
    <n v="0"/>
    <n v="0"/>
    <n v="-3.6000000000008185"/>
    <n v="-360000.00000008184"/>
    <n v="-360000.00000008184"/>
  </r>
  <r>
    <x v="1054"/>
    <n v="939"/>
    <n v="0.63707864284515381"/>
    <n v="0.36292138695716858"/>
    <n v="-0.10000000000002274"/>
    <d v="2019-11-07T13:17:00"/>
    <n v="1"/>
    <n v="18"/>
    <n v="0"/>
    <n v="0"/>
    <n v="-1.8000000000004093"/>
    <n v="-180000.00000004092"/>
    <n v="-180000.00000004092"/>
  </r>
  <r>
    <x v="1055"/>
    <n v="938.9"/>
    <n v="0.63302856683731079"/>
    <n v="0.36697140336036682"/>
    <n v="-0.10000000000002274"/>
    <d v="2019-11-07T13:18:00"/>
    <n v="1"/>
    <n v="18"/>
    <n v="0"/>
    <n v="0"/>
    <n v="-1.8000000000004093"/>
    <n v="-180000.00000004092"/>
    <n v="-180000.00000004092"/>
  </r>
  <r>
    <x v="1056"/>
    <n v="938.8"/>
    <n v="0.62357246875762939"/>
    <n v="0.37642753124237061"/>
    <n v="-9.9999999999909051E-2"/>
    <d v="2019-11-07T13:19:00"/>
    <n v="1"/>
    <n v="18"/>
    <n v="0"/>
    <n v="0"/>
    <n v="-1.7999999999983629"/>
    <n v="-179999.99999983629"/>
    <n v="-179999.99999983629"/>
  </r>
  <r>
    <x v="1057"/>
    <n v="938.7"/>
    <n v="0.60699754953384399"/>
    <n v="0.39300251007080078"/>
    <n v="-0.10000000000002274"/>
    <d v="2019-11-07T13:20:00"/>
    <n v="1"/>
    <n v="20"/>
    <n v="2"/>
    <n v="2"/>
    <n v="-2.0000000000004547"/>
    <n v="-200000.00000004546"/>
    <n v="-240000.00000004546"/>
  </r>
  <r>
    <x v="1058"/>
    <n v="938.6"/>
    <n v="0.58248156309127808"/>
    <n v="0.41751843690872192"/>
    <n v="0.10000000000002274"/>
    <d v="2019-11-07T13:21:00"/>
    <n v="1"/>
    <n v="20"/>
    <n v="0"/>
    <n v="0"/>
    <n v="2.0000000000004547"/>
    <n v="200000.00000004546"/>
    <n v="200000.00000004546"/>
  </r>
  <r>
    <x v="1059"/>
    <n v="938.7"/>
    <n v="0.54390323162078857"/>
    <n v="0.45609670877456665"/>
    <n v="-0.30000000000006821"/>
    <d v="2019-11-07T13:22:00"/>
    <n v="1"/>
    <n v="20"/>
    <n v="0"/>
    <n v="0"/>
    <n v="-6.0000000000013642"/>
    <n v="-600000.00000013644"/>
    <n v="-600000.00000013644"/>
  </r>
  <r>
    <x v="1060"/>
    <n v="938.4"/>
    <n v="0.58795267343521118"/>
    <n v="0.41204729676246643"/>
    <n v="0"/>
    <d v="2019-11-07T13:23:00"/>
    <n v="1"/>
    <n v="20"/>
    <n v="0"/>
    <n v="0"/>
    <n v="0"/>
    <n v="0"/>
    <n v="0"/>
  </r>
  <r>
    <x v="1061"/>
    <n v="938.4"/>
    <n v="0.54408270120620728"/>
    <n v="0.45591726899147034"/>
    <n v="0.10000000000002274"/>
    <d v="2019-11-07T13:24:00"/>
    <n v="1"/>
    <n v="20"/>
    <n v="0"/>
    <n v="0"/>
    <n v="2.0000000000004547"/>
    <n v="200000.00000004546"/>
    <n v="200000.00000004546"/>
  </r>
  <r>
    <x v="1062"/>
    <n v="938.5"/>
    <n v="0.5344541072845459"/>
    <n v="0.46554592251777649"/>
    <n v="0.10000000000002274"/>
    <d v="2019-11-07T13:25:00"/>
    <n v="1"/>
    <n v="20"/>
    <n v="0"/>
    <n v="0"/>
    <n v="2.0000000000004547"/>
    <n v="200000.00000004546"/>
    <n v="200000.00000004546"/>
  </r>
  <r>
    <x v="1063"/>
    <n v="938.6"/>
    <n v="0.53214007616043091"/>
    <n v="0.46785998344421387"/>
    <n v="0"/>
    <d v="2019-11-07T13:26:00"/>
    <n v="1"/>
    <n v="20"/>
    <n v="0"/>
    <n v="0"/>
    <n v="0"/>
    <n v="0"/>
    <n v="0"/>
  </r>
  <r>
    <x v="1064"/>
    <n v="938.6"/>
    <n v="0.52880978584289551"/>
    <n v="0.4711901843547821"/>
    <n v="-0.20000000000004547"/>
    <d v="2019-11-07T13:27:00"/>
    <n v="1"/>
    <n v="20"/>
    <n v="0"/>
    <n v="0"/>
    <n v="-4.0000000000009095"/>
    <n v="-400000.00000009092"/>
    <n v="-400000.00000009092"/>
  </r>
  <r>
    <x v="1065"/>
    <n v="938.4"/>
    <n v="0.55596697330474854"/>
    <n v="0.44403302669525146"/>
    <n v="-0.10000000000002274"/>
    <d v="2019-11-07T13:28:00"/>
    <n v="1"/>
    <n v="20"/>
    <n v="0"/>
    <n v="0"/>
    <n v="-2.0000000000004547"/>
    <n v="-200000.00000004546"/>
    <n v="-200000.00000004546"/>
  </r>
  <r>
    <x v="1066"/>
    <n v="938.3"/>
    <n v="0.54831308126449585"/>
    <n v="0.45168697834014893"/>
    <n v="0"/>
    <d v="2019-11-07T13:29:00"/>
    <n v="1"/>
    <n v="20"/>
    <n v="0"/>
    <n v="0"/>
    <n v="0"/>
    <n v="0"/>
    <n v="0"/>
  </r>
  <r>
    <x v="1067"/>
    <n v="938.3"/>
    <n v="0.50240796804428101"/>
    <n v="0.49759209156036377"/>
    <n v="0.10000000000002274"/>
    <d v="2019-11-07T13:30:00"/>
    <n v="1"/>
    <n v="20"/>
    <n v="0"/>
    <n v="0"/>
    <n v="2.0000000000004547"/>
    <n v="200000.00000004546"/>
    <n v="200000.00000004546"/>
  </r>
  <r>
    <x v="1068"/>
    <n v="938.4"/>
    <n v="0.50337398052215576"/>
    <n v="0.49662601947784424"/>
    <n v="0.30000000000006821"/>
    <d v="2019-11-07T13:31:00"/>
    <n v="1"/>
    <n v="20"/>
    <n v="0"/>
    <n v="0"/>
    <n v="6.0000000000013642"/>
    <n v="600000.00000013644"/>
    <n v="600000.00000013644"/>
  </r>
  <r>
    <x v="1069"/>
    <n v="938.7"/>
    <n v="0.51565337181091309"/>
    <n v="0.48434659838676453"/>
    <n v="-0.10000000000002274"/>
    <d v="2019-11-07T13:32:00"/>
    <n v="1"/>
    <n v="20"/>
    <n v="0"/>
    <n v="0"/>
    <n v="-2.0000000000004547"/>
    <n v="-200000.00000004546"/>
    <n v="-200000.00000004546"/>
  </r>
  <r>
    <x v="1070"/>
    <n v="938.6"/>
    <n v="0.53456532955169678"/>
    <n v="0.46543464064598083"/>
    <n v="0.19999999999993179"/>
    <d v="2019-11-07T13:33:00"/>
    <n v="1"/>
    <n v="20"/>
    <n v="0"/>
    <n v="0"/>
    <n v="3.9999999999986358"/>
    <n v="399999.99999986356"/>
    <n v="399999.99999986356"/>
  </r>
  <r>
    <x v="1071"/>
    <n v="938.8"/>
    <n v="0.5162084698677063"/>
    <n v="0.48379150032997131"/>
    <n v="0"/>
    <d v="2019-11-07T13:34:00"/>
    <n v="1"/>
    <n v="20"/>
    <n v="0"/>
    <n v="0"/>
    <n v="0"/>
    <n v="0"/>
    <n v="0"/>
  </r>
  <r>
    <x v="1072"/>
    <n v="938.8"/>
    <n v="0.51520895957946777"/>
    <n v="0.48479098081588745"/>
    <n v="-9.9999999999909051E-2"/>
    <d v="2019-11-07T13:35:00"/>
    <n v="1"/>
    <n v="20"/>
    <n v="0"/>
    <n v="0"/>
    <n v="-1.999999999998181"/>
    <n v="-199999.9999998181"/>
    <n v="-199999.9999998181"/>
  </r>
  <r>
    <x v="1073"/>
    <n v="938.7"/>
    <n v="0.51922696828842163"/>
    <n v="0.48077297210693359"/>
    <n v="9.9999999999909051E-2"/>
    <d v="2019-11-07T13:36:00"/>
    <n v="1"/>
    <n v="20"/>
    <n v="0"/>
    <n v="0"/>
    <n v="1.999999999998181"/>
    <n v="199999.9999998181"/>
    <n v="199999.9999998181"/>
  </r>
  <r>
    <x v="1074"/>
    <n v="938.8"/>
    <n v="0.51901412010192871"/>
    <n v="0.4809858500957489"/>
    <n v="0"/>
    <d v="2019-11-07T13:37:00"/>
    <n v="1"/>
    <n v="20"/>
    <n v="0"/>
    <n v="0"/>
    <n v="0"/>
    <n v="0"/>
    <n v="0"/>
  </r>
  <r>
    <x v="1075"/>
    <n v="938.8"/>
    <n v="0.49336022138595581"/>
    <n v="0.50663977861404419"/>
    <n v="-0.29999999999995453"/>
    <d v="2019-11-07T13:38:00"/>
    <n v="-1"/>
    <n v="18"/>
    <n v="-2"/>
    <n v="2"/>
    <n v="-5.3999999999991815"/>
    <n v="-539999.99999991816"/>
    <n v="-579999.99999991816"/>
  </r>
  <r>
    <x v="1076"/>
    <n v="938.5"/>
    <n v="0.52178192138671875"/>
    <n v="0.47821804881095886"/>
    <n v="0"/>
    <d v="2019-11-07T13:39:00"/>
    <n v="1"/>
    <n v="18"/>
    <n v="0"/>
    <n v="0"/>
    <n v="0"/>
    <n v="0"/>
    <n v="0"/>
  </r>
  <r>
    <x v="1077"/>
    <n v="938.5"/>
    <n v="0.49500420689582825"/>
    <n v="0.50499582290649414"/>
    <n v="0"/>
    <d v="2019-11-07T13:40:00"/>
    <n v="-1"/>
    <n v="16"/>
    <n v="-2"/>
    <n v="2"/>
    <n v="0"/>
    <n v="0"/>
    <n v="-40000"/>
  </r>
  <r>
    <x v="1078"/>
    <n v="938.5"/>
    <n v="0.50256621837615967"/>
    <n v="0.49743378162384033"/>
    <n v="0.10000000000002274"/>
    <d v="2019-11-07T13:41:00"/>
    <n v="1"/>
    <n v="16"/>
    <n v="0"/>
    <n v="0"/>
    <n v="1.6000000000003638"/>
    <n v="160000.00000003638"/>
    <n v="160000.00000003638"/>
  </r>
  <r>
    <x v="1079"/>
    <n v="938.6"/>
    <n v="0.51126539707183838"/>
    <n v="0.48873463273048401"/>
    <n v="0.19999999999993179"/>
    <d v="2019-11-07T13:42:00"/>
    <n v="1"/>
    <n v="16"/>
    <n v="0"/>
    <n v="0"/>
    <n v="3.1999999999989086"/>
    <n v="319999.99999989086"/>
    <n v="319999.99999989086"/>
  </r>
  <r>
    <x v="1080"/>
    <n v="938.8"/>
    <n v="0.50825750827789307"/>
    <n v="0.49174252152442932"/>
    <n v="-0.19999999999993179"/>
    <d v="2019-11-07T13:43:00"/>
    <n v="1"/>
    <n v="16"/>
    <n v="0"/>
    <n v="0"/>
    <n v="-3.1999999999989086"/>
    <n v="-319999.99999989086"/>
    <n v="-319999.99999989086"/>
  </r>
  <r>
    <x v="1081"/>
    <n v="938.6"/>
    <n v="0.5243304967880249"/>
    <n v="0.47566959261894226"/>
    <n v="0"/>
    <d v="2019-11-07T13:44:00"/>
    <n v="1"/>
    <n v="16"/>
    <n v="0"/>
    <n v="0"/>
    <n v="0"/>
    <n v="0"/>
    <n v="0"/>
  </r>
  <r>
    <x v="1082"/>
    <n v="938.6"/>
    <n v="0.50588387250900269"/>
    <n v="0.49411609768867493"/>
    <n v="-0.10000000000002274"/>
    <d v="2019-11-07T13:45:00"/>
    <n v="1"/>
    <n v="16"/>
    <n v="0"/>
    <n v="0"/>
    <n v="-1.6000000000003638"/>
    <n v="-160000.00000003638"/>
    <n v="-160000.00000003638"/>
  </r>
  <r>
    <x v="1083"/>
    <n v="938.5"/>
    <n v="0.53289127349853516"/>
    <n v="0.46710872650146484"/>
    <n v="-0.39999999999997726"/>
    <d v="2019-11-07T13:46:00"/>
    <n v="1"/>
    <n v="16"/>
    <n v="0"/>
    <n v="0"/>
    <n v="-6.3999999999996362"/>
    <n v="-639999.99999996368"/>
    <n v="-639999.99999996368"/>
  </r>
  <r>
    <x v="1084"/>
    <n v="938.1"/>
    <n v="0.5493507981300354"/>
    <n v="0.4506492018699646"/>
    <n v="0.10000000000002274"/>
    <d v="2019-11-07T13:47:00"/>
    <n v="1"/>
    <n v="16"/>
    <n v="0"/>
    <n v="0"/>
    <n v="1.6000000000003638"/>
    <n v="160000.00000003638"/>
    <n v="160000.00000003638"/>
  </r>
  <r>
    <x v="1085"/>
    <n v="938.2"/>
    <n v="0.49928227066993713"/>
    <n v="0.50071769952774048"/>
    <n v="-0.5"/>
    <d v="2019-11-07T13:48:00"/>
    <n v="-1"/>
    <n v="14"/>
    <n v="-2"/>
    <n v="2"/>
    <n v="-7"/>
    <n v="-700000"/>
    <n v="-740000"/>
  </r>
  <r>
    <x v="1086"/>
    <n v="937.7"/>
    <n v="0.54223865270614624"/>
    <n v="0.45776137709617615"/>
    <n v="0.5"/>
    <d v="2019-11-07T13:49:00"/>
    <n v="1"/>
    <n v="14"/>
    <n v="0"/>
    <n v="0"/>
    <n v="7"/>
    <n v="700000"/>
    <n v="700000"/>
  </r>
  <r>
    <x v="1087"/>
    <n v="938.2"/>
    <n v="0.47988608479499817"/>
    <n v="0.52011388540267944"/>
    <n v="-0.10000000000002274"/>
    <d v="2019-11-07T13:50:00"/>
    <n v="-1"/>
    <n v="12"/>
    <n v="-2"/>
    <n v="2"/>
    <n v="-1.2000000000002728"/>
    <n v="-120000.00000002728"/>
    <n v="-160000.0000000273"/>
  </r>
  <r>
    <x v="1088"/>
    <n v="938.1"/>
    <n v="0.51137340068817139"/>
    <n v="0.48862653970718384"/>
    <n v="0.19999999999993179"/>
    <d v="2019-11-07T13:51:00"/>
    <n v="1"/>
    <n v="12"/>
    <n v="0"/>
    <n v="0"/>
    <n v="2.3999999999991815"/>
    <n v="239999.99999991816"/>
    <n v="239999.99999991816"/>
  </r>
  <r>
    <x v="1089"/>
    <n v="938.3"/>
    <n v="0.47957375645637512"/>
    <n v="0.52042633295059204"/>
    <n v="0.10000000000002274"/>
    <d v="2019-11-07T13:52:00"/>
    <n v="-1"/>
    <n v="10"/>
    <n v="-2"/>
    <n v="2"/>
    <n v="1.0000000000002274"/>
    <n v="100000.00000002273"/>
    <n v="60000.00000002273"/>
  </r>
  <r>
    <x v="1090"/>
    <n v="938.4"/>
    <n v="0.48728013038635254"/>
    <n v="0.51271986961364746"/>
    <n v="-0.10000000000002274"/>
    <d v="2019-11-07T13:53:00"/>
    <n v="-1"/>
    <n v="8"/>
    <n v="-2"/>
    <n v="2"/>
    <n v="-0.8000000000001819"/>
    <n v="-80000.00000001819"/>
    <n v="-120000.00000001819"/>
  </r>
  <r>
    <x v="1091"/>
    <n v="938.3"/>
    <n v="0.53000456094741821"/>
    <n v="0.46999543905258179"/>
    <n v="0.40000000000009095"/>
    <d v="2019-11-07T13:54:00"/>
    <n v="1"/>
    <n v="8"/>
    <n v="0"/>
    <n v="0"/>
    <n v="3.2000000000007276"/>
    <n v="320000.00000007276"/>
    <n v="320000.00000007276"/>
  </r>
  <r>
    <x v="1092"/>
    <n v="938.7"/>
    <n v="0.50093507766723633"/>
    <n v="0.49906495213508606"/>
    <n v="0"/>
    <d v="2019-11-07T13:55:00"/>
    <n v="1"/>
    <n v="8"/>
    <n v="0"/>
    <n v="0"/>
    <n v="0"/>
    <n v="0"/>
    <n v="0"/>
  </r>
  <r>
    <x v="1093"/>
    <n v="938.7"/>
    <n v="0.5005531907081604"/>
    <n v="0.49944677948951721"/>
    <n v="-0.10000000000002274"/>
    <d v="2019-11-07T13:56:00"/>
    <n v="1"/>
    <n v="8"/>
    <n v="0"/>
    <n v="0"/>
    <n v="-0.8000000000001819"/>
    <n v="-80000.00000001819"/>
    <n v="-80000.00000001819"/>
  </r>
  <r>
    <x v="1094"/>
    <n v="938.6"/>
    <n v="0.49373564124107361"/>
    <n v="0.50626426935195923"/>
    <n v="-0.10000000000002274"/>
    <d v="2019-11-07T13:57:00"/>
    <n v="-1"/>
    <n v="6"/>
    <n v="-2"/>
    <n v="2"/>
    <n v="-0.60000000000013642"/>
    <n v="-60000.000000013642"/>
    <n v="-100000.00000001365"/>
  </r>
  <r>
    <x v="1095"/>
    <n v="938.5"/>
    <n v="0.49225795269012451"/>
    <n v="0.50774204730987549"/>
    <n v="-0.20000000000004547"/>
    <d v="2019-11-07T13:58:00"/>
    <n v="-1"/>
    <n v="6"/>
    <n v="0"/>
    <n v="0"/>
    <n v="-1.2000000000002728"/>
    <n v="-120000.00000002728"/>
    <n v="-120000.00000002728"/>
  </r>
  <r>
    <x v="1096"/>
    <n v="938.3"/>
    <n v="0.49442464113235474"/>
    <n v="0.50557535886764526"/>
    <n v="-9.9999999999909051E-2"/>
    <d v="2019-11-07T13:59:00"/>
    <n v="-1"/>
    <n v="4"/>
    <n v="-2"/>
    <n v="2"/>
    <n v="-0.3999999999996362"/>
    <n v="-39999.99999996362"/>
    <n v="-79999.99999996362"/>
  </r>
  <r>
    <x v="1097"/>
    <n v="938.2"/>
    <n v="0.50200152397155762"/>
    <n v="0.49799841642379761"/>
    <n v="-0.20000000000004547"/>
    <d v="2019-11-07T14:00:00"/>
    <n v="1"/>
    <n v="6"/>
    <n v="2"/>
    <n v="2"/>
    <n v="-1.2000000000002728"/>
    <n v="-120000.00000002728"/>
    <n v="-160000.0000000273"/>
  </r>
  <r>
    <x v="1098"/>
    <n v="938"/>
    <n v="0.49680587649345398"/>
    <n v="0.50319409370422363"/>
    <n v="0.20000000000004547"/>
    <d v="2019-11-07T14:01:00"/>
    <n v="-1"/>
    <n v="4"/>
    <n v="-2"/>
    <n v="2"/>
    <n v="0.8000000000001819"/>
    <n v="80000.00000001819"/>
    <n v="40000.00000001819"/>
  </r>
  <r>
    <x v="1099"/>
    <n v="938.2"/>
    <n v="0.48337972164154053"/>
    <n v="0.51662033796310425"/>
    <n v="-0.10000000000002274"/>
    <d v="2019-11-07T14:02:00"/>
    <n v="-1"/>
    <n v="2"/>
    <n v="-2"/>
    <n v="2"/>
    <n v="-0.20000000000004547"/>
    <n v="-20000.000000004547"/>
    <n v="-60000.000000004547"/>
  </r>
  <r>
    <x v="1100"/>
    <n v="938.1"/>
    <n v="0.51149260997772217"/>
    <n v="0.48850741982460022"/>
    <n v="0.29999999999995453"/>
    <d v="2019-11-07T14:03:00"/>
    <n v="1"/>
    <n v="2"/>
    <n v="0"/>
    <n v="0"/>
    <n v="0.59999999999990905"/>
    <n v="59999.999999990905"/>
    <n v="59999.999999990905"/>
  </r>
  <r>
    <x v="1101"/>
    <n v="938.4"/>
    <n v="0.47455018758773804"/>
    <n v="0.52544975280761719"/>
    <n v="0.20000000000004547"/>
    <d v="2019-11-07T14:04:00"/>
    <n v="-1"/>
    <n v="0"/>
    <n v="-2"/>
    <n v="2"/>
    <n v="0"/>
    <n v="0"/>
    <n v="-40000"/>
  </r>
  <r>
    <x v="1102"/>
    <n v="938.6"/>
    <n v="0.49020150303840637"/>
    <n v="0.50979852676391602"/>
    <n v="-0.39999999999997726"/>
    <d v="2019-11-07T14:05:00"/>
    <n v="-1"/>
    <n v="-2"/>
    <n v="-2"/>
    <n v="2"/>
    <n v="0.79999999999995453"/>
    <n v="79999.99999999546"/>
    <n v="39999.99999999546"/>
  </r>
  <r>
    <x v="1103"/>
    <n v="938.2"/>
    <n v="0.51949959993362427"/>
    <n v="0.48050037026405334"/>
    <n v="0"/>
    <d v="2019-11-07T14:06:00"/>
    <n v="1"/>
    <n v="-2"/>
    <n v="0"/>
    <n v="0"/>
    <n v="0"/>
    <n v="0"/>
    <n v="0"/>
  </r>
  <r>
    <x v="1104"/>
    <n v="938.2"/>
    <n v="0.47915953397750854"/>
    <n v="0.52084046602249146"/>
    <n v="9.9999999999909051E-2"/>
    <d v="2019-11-07T14:07:00"/>
    <n v="-1"/>
    <n v="-4"/>
    <n v="-2"/>
    <n v="2"/>
    <n v="-0.3999999999996362"/>
    <n v="-39999.99999996362"/>
    <n v="-79999.99999996362"/>
  </r>
  <r>
    <x v="1105"/>
    <n v="938.3"/>
    <n v="0.48126491904258728"/>
    <n v="0.51873511075973511"/>
    <n v="0"/>
    <d v="2019-11-07T14:08:00"/>
    <n v="-1"/>
    <n v="-4"/>
    <n v="0"/>
    <n v="0"/>
    <n v="0"/>
    <n v="0"/>
    <n v="0"/>
  </r>
  <r>
    <x v="1106"/>
    <n v="938.3"/>
    <n v="0.47824358940124512"/>
    <n v="0.52175641059875488"/>
    <n v="0.10000000000002274"/>
    <d v="2019-11-07T14:09:00"/>
    <n v="-1"/>
    <n v="-6"/>
    <n v="-2"/>
    <n v="2"/>
    <n v="-0.60000000000013642"/>
    <n v="-60000.000000013642"/>
    <n v="-100000.00000001365"/>
  </r>
  <r>
    <x v="1107"/>
    <n v="938.4"/>
    <n v="0.47276937961578369"/>
    <n v="0.52723062038421631"/>
    <n v="3.8000000000000682"/>
    <d v="2019-11-07T14:10:00"/>
    <n v="-1"/>
    <n v="-6"/>
    <n v="0"/>
    <n v="0"/>
    <n v="-22.800000000000409"/>
    <n v="-2280000.000000041"/>
    <n v="-2280000.000000041"/>
  </r>
  <r>
    <x v="1108"/>
    <n v="942.2"/>
    <n v="0.54713934659957886"/>
    <n v="0.45286065340042114"/>
    <n v="0"/>
    <d v="2019-11-08T08:42:00"/>
    <n v="1"/>
    <n v="1"/>
    <n v="7"/>
    <n v="7"/>
    <n v="0"/>
    <n v="0"/>
    <n v="-140000"/>
  </r>
  <r>
    <x v="1109"/>
    <n v="942.2"/>
    <n v="0.60960543155670166"/>
    <n v="0.39039453864097595"/>
    <n v="0"/>
    <d v="2019-11-08T08:43:00"/>
    <n v="1"/>
    <n v="2"/>
    <n v="1"/>
    <n v="1"/>
    <n v="0"/>
    <n v="0"/>
    <n v="-20000"/>
  </r>
  <r>
    <x v="1110"/>
    <n v="942.2"/>
    <n v="0.62220126390457153"/>
    <n v="0.37779876589775085"/>
    <n v="0.5"/>
    <d v="2019-11-08T08:44:00"/>
    <n v="1"/>
    <n v="3"/>
    <n v="1"/>
    <n v="1"/>
    <n v="1.5"/>
    <n v="150000"/>
    <n v="130000"/>
  </r>
  <r>
    <x v="1111"/>
    <n v="942.7"/>
    <n v="0.61097097396850586"/>
    <n v="0.38902908563613892"/>
    <n v="0.19999999999993179"/>
    <d v="2019-11-08T08:45:00"/>
    <n v="1"/>
    <n v="4"/>
    <n v="1"/>
    <n v="1"/>
    <n v="0.79999999999972715"/>
    <n v="79999.999999972715"/>
    <n v="59999.999999972715"/>
  </r>
  <r>
    <x v="1112"/>
    <n v="942.9"/>
    <n v="0.59967333078384399"/>
    <n v="0.40032669901847839"/>
    <n v="-0.10000000000002274"/>
    <d v="2019-11-08T08:46:00"/>
    <n v="1"/>
    <n v="5"/>
    <n v="1"/>
    <n v="1"/>
    <n v="-0.50000000000011369"/>
    <n v="-50000.000000011365"/>
    <n v="-70000.000000011365"/>
  </r>
  <r>
    <x v="1113"/>
    <n v="942.8"/>
    <n v="0.62765210866928101"/>
    <n v="0.37234786152839661"/>
    <n v="-0.19999999999993179"/>
    <d v="2019-11-08T08:47:00"/>
    <n v="1"/>
    <n v="6"/>
    <n v="1"/>
    <n v="1"/>
    <n v="-1.1999999999995907"/>
    <n v="-119999.99999995908"/>
    <n v="-139999.99999995908"/>
  </r>
  <r>
    <x v="1114"/>
    <n v="942.6"/>
    <n v="0.59182125329971313"/>
    <n v="0.40817868709564209"/>
    <n v="0"/>
    <d v="2019-11-08T08:48:00"/>
    <n v="1"/>
    <n v="7"/>
    <n v="1"/>
    <n v="1"/>
    <n v="0"/>
    <n v="0"/>
    <n v="-20000"/>
  </r>
  <r>
    <x v="1115"/>
    <n v="942.6"/>
    <n v="0.57446187734603882"/>
    <n v="0.42553818225860596"/>
    <n v="-0.20000000000004547"/>
    <d v="2019-11-08T08:49:00"/>
    <n v="1"/>
    <n v="8"/>
    <n v="1"/>
    <n v="1"/>
    <n v="-1.6000000000003638"/>
    <n v="-160000.00000003638"/>
    <n v="-180000.00000003638"/>
  </r>
  <r>
    <x v="1116"/>
    <n v="942.4"/>
    <n v="0.58356380462646484"/>
    <n v="0.41643619537353516"/>
    <n v="0"/>
    <d v="2019-11-08T08:50:00"/>
    <n v="1"/>
    <n v="9"/>
    <n v="1"/>
    <n v="1"/>
    <n v="0"/>
    <n v="0"/>
    <n v="-20000"/>
  </r>
  <r>
    <x v="1117"/>
    <n v="942.4"/>
    <n v="0.5556800365447998"/>
    <n v="0.44431993365287781"/>
    <n v="0.10000000000002274"/>
    <d v="2019-11-08T08:51:00"/>
    <n v="1"/>
    <n v="10"/>
    <n v="1"/>
    <n v="1"/>
    <n v="1.0000000000002274"/>
    <n v="100000.00000002273"/>
    <n v="80000.00000002273"/>
  </r>
  <r>
    <x v="1118"/>
    <n v="942.5"/>
    <n v="0.52525079250335693"/>
    <n v="0.47474926710128784"/>
    <n v="-0.10000000000002274"/>
    <d v="2019-11-08T08:52:00"/>
    <n v="1"/>
    <n v="11"/>
    <n v="1"/>
    <n v="1"/>
    <n v="-1.1000000000002501"/>
    <n v="-110000.00000002501"/>
    <n v="-130000.00000002501"/>
  </r>
  <r>
    <x v="1119"/>
    <n v="942.4"/>
    <n v="0.56325423717498779"/>
    <n v="0.43674579262733459"/>
    <n v="0"/>
    <d v="2019-11-08T08:53:00"/>
    <n v="1"/>
    <n v="12"/>
    <n v="1"/>
    <n v="1"/>
    <n v="0"/>
    <n v="0"/>
    <n v="-20000"/>
  </r>
  <r>
    <x v="1120"/>
    <n v="942.4"/>
    <n v="0.5418853759765625"/>
    <n v="0.45811465382575989"/>
    <n v="0.10000000000002274"/>
    <d v="2019-11-08T08:54:00"/>
    <n v="1"/>
    <n v="13"/>
    <n v="1"/>
    <n v="1"/>
    <n v="1.3000000000002956"/>
    <n v="130000.00000002955"/>
    <n v="110000.00000002955"/>
  </r>
  <r>
    <x v="1121"/>
    <n v="942.5"/>
    <n v="0.52109730243682861"/>
    <n v="0.47890263795852661"/>
    <n v="0"/>
    <d v="2019-11-08T08:55:00"/>
    <n v="1"/>
    <n v="14"/>
    <n v="1"/>
    <n v="1"/>
    <n v="0"/>
    <n v="0"/>
    <n v="-20000"/>
  </r>
  <r>
    <x v="1122"/>
    <n v="942.5"/>
    <n v="0.54812687635421753"/>
    <n v="0.45187315344810486"/>
    <n v="0.10000000000002274"/>
    <d v="2019-11-08T08:56:00"/>
    <n v="1"/>
    <n v="15"/>
    <n v="1"/>
    <n v="1"/>
    <n v="1.5000000000003411"/>
    <n v="150000.00000003411"/>
    <n v="130000.00000003411"/>
  </r>
  <r>
    <x v="1123"/>
    <n v="942.6"/>
    <n v="0.55441838502883911"/>
    <n v="0.44558161497116089"/>
    <n v="0.10000000000002274"/>
    <d v="2019-11-08T08:57:00"/>
    <n v="1"/>
    <n v="16"/>
    <n v="1"/>
    <n v="1"/>
    <n v="1.6000000000003638"/>
    <n v="160000.00000003638"/>
    <n v="140000.00000003638"/>
  </r>
  <r>
    <x v="1124"/>
    <n v="942.7"/>
    <n v="0.56243133544921875"/>
    <n v="0.43756869435310364"/>
    <n v="0"/>
    <d v="2019-11-08T08:58:00"/>
    <n v="1"/>
    <n v="17"/>
    <n v="1"/>
    <n v="1"/>
    <n v="0"/>
    <n v="0"/>
    <n v="-20000"/>
  </r>
  <r>
    <x v="1125"/>
    <n v="942.7"/>
    <n v="0.56131076812744141"/>
    <n v="0.43868920207023621"/>
    <n v="-0.20000000000004547"/>
    <d v="2019-11-08T08:59:00"/>
    <n v="1"/>
    <n v="18"/>
    <n v="1"/>
    <n v="1"/>
    <n v="-3.6000000000008185"/>
    <n v="-360000.00000008184"/>
    <n v="-380000.00000008184"/>
  </r>
  <r>
    <x v="1126"/>
    <n v="942.5"/>
    <n v="0.54069840908050537"/>
    <n v="0.45930162072181702"/>
    <n v="0.20000000000004547"/>
    <d v="2019-11-08T09:00:00"/>
    <n v="1"/>
    <n v="19"/>
    <n v="1"/>
    <n v="1"/>
    <n v="3.800000000000864"/>
    <n v="380000.00000008638"/>
    <n v="360000.00000008638"/>
  </r>
  <r>
    <x v="1127"/>
    <n v="942.7"/>
    <n v="0.49840569496154785"/>
    <n v="0.50159436464309692"/>
    <n v="-0.10000000000002274"/>
    <d v="2019-11-08T09:01:00"/>
    <n v="-1"/>
    <n v="18"/>
    <n v="-1"/>
    <n v="1"/>
    <n v="-1.8000000000004093"/>
    <n v="-180000.00000004092"/>
    <n v="-200000.00000004092"/>
  </r>
  <r>
    <x v="1128"/>
    <n v="942.6"/>
    <n v="0.53258293867111206"/>
    <n v="0.46741706132888794"/>
    <n v="0"/>
    <d v="2019-11-08T09:02:00"/>
    <n v="1"/>
    <n v="18"/>
    <n v="0"/>
    <n v="0"/>
    <n v="0"/>
    <n v="0"/>
    <n v="0"/>
  </r>
  <r>
    <x v="1129"/>
    <n v="942.6"/>
    <n v="0.54509305953979492"/>
    <n v="0.45490691065788269"/>
    <n v="-0.30000000000006821"/>
    <d v="2019-11-08T09:03:00"/>
    <n v="1"/>
    <n v="18"/>
    <n v="0"/>
    <n v="0"/>
    <n v="-5.4000000000012278"/>
    <n v="-540000.00000012282"/>
    <n v="-540000.00000012282"/>
  </r>
  <r>
    <x v="1130"/>
    <n v="942.3"/>
    <n v="0.66489732265472412"/>
    <n v="0.33510267734527588"/>
    <n v="0.10000000000002274"/>
    <d v="2019-11-08T09:04:00"/>
    <n v="1"/>
    <n v="18"/>
    <n v="0"/>
    <n v="0"/>
    <n v="1.8000000000004093"/>
    <n v="180000.00000004092"/>
    <n v="180000.00000004092"/>
  </r>
  <r>
    <x v="1131"/>
    <n v="942.4"/>
    <n v="0.59428411722183228"/>
    <n v="0.40571588277816772"/>
    <n v="0.10000000000002274"/>
    <d v="2019-11-08T09:05:00"/>
    <n v="1"/>
    <n v="18"/>
    <n v="0"/>
    <n v="0"/>
    <n v="1.8000000000004093"/>
    <n v="180000.00000004092"/>
    <n v="180000.00000004092"/>
  </r>
  <r>
    <x v="1132"/>
    <n v="942.5"/>
    <n v="0.56465870141983032"/>
    <n v="0.43534129858016968"/>
    <n v="0"/>
    <d v="2019-11-08T09:06:00"/>
    <n v="1"/>
    <n v="18"/>
    <n v="0"/>
    <n v="0"/>
    <n v="0"/>
    <n v="0"/>
    <n v="0"/>
  </r>
  <r>
    <x v="1133"/>
    <n v="942.5"/>
    <n v="0.58839106559753418"/>
    <n v="0.41160890460014343"/>
    <n v="0.10000000000002274"/>
    <d v="2019-11-08T09:07:00"/>
    <n v="1"/>
    <n v="18"/>
    <n v="0"/>
    <n v="0"/>
    <n v="1.8000000000004093"/>
    <n v="180000.00000004092"/>
    <n v="180000.00000004092"/>
  </r>
  <r>
    <x v="1134"/>
    <n v="942.6"/>
    <n v="0.52923333644866943"/>
    <n v="0.47076666355133057"/>
    <n v="0"/>
    <d v="2019-11-08T09:08:00"/>
    <n v="1"/>
    <n v="18"/>
    <n v="0"/>
    <n v="0"/>
    <n v="0"/>
    <n v="0"/>
    <n v="0"/>
  </r>
  <r>
    <x v="1135"/>
    <n v="942.6"/>
    <n v="0.52660828828811646"/>
    <n v="0.47339168190956116"/>
    <n v="-0.10000000000002274"/>
    <d v="2019-11-08T09:09:00"/>
    <n v="1"/>
    <n v="18"/>
    <n v="0"/>
    <n v="0"/>
    <n v="-1.8000000000004093"/>
    <n v="-180000.00000004092"/>
    <n v="-180000.00000004092"/>
  </r>
  <r>
    <x v="1136"/>
    <n v="942.5"/>
    <n v="0.58950304985046387"/>
    <n v="0.41049692034721375"/>
    <n v="0"/>
    <d v="2019-11-08T09:10:00"/>
    <n v="1"/>
    <n v="18"/>
    <n v="0"/>
    <n v="0"/>
    <n v="0"/>
    <n v="0"/>
    <n v="0"/>
  </r>
  <r>
    <x v="1137"/>
    <n v="942.5"/>
    <n v="0.58398652076721191"/>
    <n v="0.4160134494304657"/>
    <n v="0"/>
    <d v="2019-11-08T09:11:00"/>
    <n v="1"/>
    <n v="18"/>
    <n v="0"/>
    <n v="0"/>
    <n v="0"/>
    <n v="0"/>
    <n v="0"/>
  </r>
  <r>
    <x v="1138"/>
    <n v="942.5"/>
    <n v="0.577079176902771"/>
    <n v="0.42292085289955139"/>
    <n v="0"/>
    <d v="2019-11-08T09:12:00"/>
    <n v="1"/>
    <n v="18"/>
    <n v="0"/>
    <n v="0"/>
    <n v="0"/>
    <n v="0"/>
    <n v="0"/>
  </r>
  <r>
    <x v="1139"/>
    <n v="942.5"/>
    <n v="0.58278554677963257"/>
    <n v="0.41721451282501221"/>
    <n v="0"/>
    <d v="2019-11-08T09:13:00"/>
    <n v="1"/>
    <n v="18"/>
    <n v="0"/>
    <n v="0"/>
    <n v="0"/>
    <n v="0"/>
    <n v="0"/>
  </r>
  <r>
    <x v="1140"/>
    <n v="942.5"/>
    <n v="0.58352285623550415"/>
    <n v="0.41647708415985107"/>
    <n v="0.10000000000002274"/>
    <d v="2019-11-08T09:14:00"/>
    <n v="1"/>
    <n v="18"/>
    <n v="0"/>
    <n v="0"/>
    <n v="1.8000000000004093"/>
    <n v="180000.00000004092"/>
    <n v="180000.00000004092"/>
  </r>
  <r>
    <x v="1141"/>
    <n v="942.6"/>
    <n v="0.53557330369949341"/>
    <n v="0.46442660689353943"/>
    <n v="0.10000000000002274"/>
    <d v="2019-11-08T09:15:00"/>
    <n v="1"/>
    <n v="18"/>
    <n v="0"/>
    <n v="0"/>
    <n v="1.8000000000004093"/>
    <n v="180000.00000004092"/>
    <n v="180000.00000004092"/>
  </r>
  <r>
    <x v="1142"/>
    <n v="942.7"/>
    <n v="0.48868584632873535"/>
    <n v="0.51131409406661987"/>
    <n v="0"/>
    <d v="2019-11-08T09:16:00"/>
    <n v="-1"/>
    <n v="16"/>
    <n v="-2"/>
    <n v="2"/>
    <n v="0"/>
    <n v="0"/>
    <n v="-40000"/>
  </r>
  <r>
    <x v="1143"/>
    <n v="942.7"/>
    <n v="0.48843556642532349"/>
    <n v="0.51156437397003174"/>
    <n v="9.9999999999909051E-2"/>
    <d v="2019-11-08T09:17:00"/>
    <n v="-1"/>
    <n v="14"/>
    <n v="-2"/>
    <n v="2"/>
    <n v="1.3999999999987267"/>
    <n v="139999.99999987267"/>
    <n v="99999.999999872671"/>
  </r>
  <r>
    <x v="1144"/>
    <n v="942.8"/>
    <n v="0.45276618003845215"/>
    <n v="0.54723381996154785"/>
    <n v="0.10000000000002274"/>
    <d v="2019-11-08T09:18:00"/>
    <n v="-1"/>
    <n v="12"/>
    <n v="-2"/>
    <n v="2"/>
    <n v="1.2000000000002728"/>
    <n v="120000.00000002728"/>
    <n v="80000.000000027285"/>
  </r>
  <r>
    <x v="1145"/>
    <n v="942.9"/>
    <n v="0.42505776882171631"/>
    <n v="0.57494223117828369"/>
    <n v="0"/>
    <d v="2019-11-08T09:19:00"/>
    <n v="-1"/>
    <n v="10"/>
    <n v="-2"/>
    <n v="2"/>
    <n v="0"/>
    <n v="0"/>
    <n v="-40000"/>
  </r>
  <r>
    <x v="1146"/>
    <n v="942.9"/>
    <n v="0.44039672613143921"/>
    <n v="0.55960333347320557"/>
    <n v="-0.10000000000002274"/>
    <d v="2019-11-08T09:20:00"/>
    <n v="-1"/>
    <n v="8"/>
    <n v="-2"/>
    <n v="2"/>
    <n v="-0.8000000000001819"/>
    <n v="-80000.00000001819"/>
    <n v="-120000.00000001819"/>
  </r>
  <r>
    <x v="1147"/>
    <n v="942.8"/>
    <n v="0.49916702508926392"/>
    <n v="0.50083291530609131"/>
    <n v="0"/>
    <d v="2019-11-08T09:21:00"/>
    <n v="-1"/>
    <n v="8"/>
    <n v="0"/>
    <n v="0"/>
    <n v="0"/>
    <n v="0"/>
    <n v="0"/>
  </r>
  <r>
    <x v="1148"/>
    <n v="942.8"/>
    <n v="0.48735508322715759"/>
    <n v="0.51264488697052002"/>
    <n v="0"/>
    <d v="2019-11-08T09:22:00"/>
    <n v="-1"/>
    <n v="6"/>
    <n v="-2"/>
    <n v="2"/>
    <n v="0"/>
    <n v="0"/>
    <n v="-40000"/>
  </r>
  <r>
    <x v="1149"/>
    <n v="942.8"/>
    <n v="0.49280533194541931"/>
    <n v="0.50719469785690308"/>
    <n v="0"/>
    <d v="2019-11-08T09:23:00"/>
    <n v="-1"/>
    <n v="4"/>
    <n v="-2"/>
    <n v="2"/>
    <n v="0"/>
    <n v="0"/>
    <n v="-40000"/>
  </r>
  <r>
    <x v="1150"/>
    <n v="942.8"/>
    <n v="0.49204173684120178"/>
    <n v="0.50795829296112061"/>
    <n v="0"/>
    <d v="2019-11-08T09:24:00"/>
    <n v="-1"/>
    <n v="2"/>
    <n v="-2"/>
    <n v="2"/>
    <n v="0"/>
    <n v="0"/>
    <n v="-40000"/>
  </r>
  <r>
    <x v="1151"/>
    <n v="942.8"/>
    <n v="0.49926167726516724"/>
    <n v="0.50073832273483276"/>
    <n v="0"/>
    <d v="2019-11-08T09:25:00"/>
    <n v="-1"/>
    <n v="0"/>
    <n v="-2"/>
    <n v="2"/>
    <n v="0"/>
    <n v="0"/>
    <n v="-40000"/>
  </r>
  <r>
    <x v="1152"/>
    <n v="942.8"/>
    <n v="0.50151717662811279"/>
    <n v="0.49848285317420959"/>
    <n v="-9.9999999999909051E-2"/>
    <d v="2019-11-08T09:26:00"/>
    <n v="1"/>
    <n v="0"/>
    <n v="0"/>
    <n v="0"/>
    <n v="0"/>
    <n v="0"/>
    <n v="0"/>
  </r>
  <r>
    <x v="1153"/>
    <n v="942.7"/>
    <n v="0.56887155771255493"/>
    <n v="0.43112847208976746"/>
    <n v="-0.10000000000002274"/>
    <d v="2019-11-08T09:27:00"/>
    <n v="1"/>
    <n v="0"/>
    <n v="0"/>
    <n v="0"/>
    <n v="0"/>
    <n v="0"/>
    <n v="0"/>
  </r>
  <r>
    <x v="1154"/>
    <n v="942.6"/>
    <n v="0.59949302673339844"/>
    <n v="0.4005068838596344"/>
    <n v="0.10000000000002274"/>
    <d v="2019-11-08T09:28:00"/>
    <n v="1"/>
    <n v="0"/>
    <n v="0"/>
    <n v="0"/>
    <n v="0"/>
    <n v="0"/>
    <n v="0"/>
  </r>
  <r>
    <x v="1155"/>
    <n v="942.7"/>
    <n v="0.529826819896698"/>
    <n v="0.47017315030097961"/>
    <n v="-0.10000000000002274"/>
    <d v="2019-11-08T09:29:00"/>
    <n v="1"/>
    <n v="0"/>
    <n v="0"/>
    <n v="0"/>
    <n v="0"/>
    <n v="0"/>
    <n v="0"/>
  </r>
  <r>
    <x v="1156"/>
    <n v="942.6"/>
    <n v="0.60158342123031616"/>
    <n v="0.39841657876968384"/>
    <n v="-0.10000000000002274"/>
    <d v="2019-11-08T09:30:00"/>
    <n v="1"/>
    <n v="0"/>
    <n v="0"/>
    <n v="0"/>
    <n v="0"/>
    <n v="0"/>
    <n v="0"/>
  </r>
  <r>
    <x v="1157"/>
    <n v="942.5"/>
    <n v="0.62734997272491455"/>
    <n v="0.37264999747276306"/>
    <n v="0.20000000000004547"/>
    <d v="2019-11-08T09:31:00"/>
    <n v="1"/>
    <n v="0"/>
    <n v="0"/>
    <n v="0"/>
    <n v="0"/>
    <n v="0"/>
    <n v="0"/>
  </r>
  <r>
    <x v="1158"/>
    <n v="942.7"/>
    <n v="0.52276337146759033"/>
    <n v="0.47723662853240967"/>
    <n v="-0.10000000000002274"/>
    <d v="2019-11-08T09:32:00"/>
    <n v="1"/>
    <n v="0"/>
    <n v="0"/>
    <n v="0"/>
    <n v="0"/>
    <n v="0"/>
    <n v="0"/>
  </r>
  <r>
    <x v="1159"/>
    <n v="942.6"/>
    <n v="0.60377997159957886"/>
    <n v="0.39622002840042114"/>
    <n v="0"/>
    <d v="2019-11-08T09:33:00"/>
    <n v="1"/>
    <n v="0"/>
    <n v="0"/>
    <n v="0"/>
    <n v="0"/>
    <n v="0"/>
    <n v="0"/>
  </r>
  <r>
    <x v="1160"/>
    <n v="942.6"/>
    <n v="0.56903547048568726"/>
    <n v="0.43096458911895752"/>
    <n v="-0.10000000000002274"/>
    <d v="2019-11-08T09:34:00"/>
    <n v="1"/>
    <n v="0"/>
    <n v="0"/>
    <n v="0"/>
    <n v="0"/>
    <n v="0"/>
    <n v="0"/>
  </r>
  <r>
    <x v="1161"/>
    <n v="942.5"/>
    <n v="0.62687790393829346"/>
    <n v="0.37312209606170654"/>
    <n v="0"/>
    <d v="2019-11-08T09:35:00"/>
    <n v="1"/>
    <n v="0"/>
    <n v="0"/>
    <n v="0"/>
    <n v="0"/>
    <n v="0"/>
    <n v="0"/>
  </r>
  <r>
    <x v="1162"/>
    <n v="942.5"/>
    <n v="0.58214491605758667"/>
    <n v="0.41785508394241333"/>
    <n v="-0.10000000000002274"/>
    <d v="2019-11-08T09:36:00"/>
    <n v="1"/>
    <n v="2"/>
    <n v="2"/>
    <n v="2"/>
    <n v="-0.20000000000004547"/>
    <n v="-20000.000000004547"/>
    <n v="-60000.000000004547"/>
  </r>
  <r>
    <x v="1163"/>
    <n v="942.4"/>
    <n v="0.62814319133758545"/>
    <n v="0.37185680866241455"/>
    <n v="-0.10000000000002274"/>
    <d v="2019-11-08T09:37:00"/>
    <n v="1"/>
    <n v="4"/>
    <n v="2"/>
    <n v="2"/>
    <n v="-0.40000000000009095"/>
    <n v="-40000.000000009095"/>
    <n v="-80000.000000009095"/>
  </r>
  <r>
    <x v="1164"/>
    <n v="942.3"/>
    <n v="0.6324431300163269"/>
    <n v="0.36755689978599548"/>
    <n v="0.10000000000002274"/>
    <d v="2019-11-08T09:38:00"/>
    <n v="1"/>
    <n v="6"/>
    <n v="2"/>
    <n v="2"/>
    <n v="0.60000000000013642"/>
    <n v="60000.000000013642"/>
    <n v="20000.000000013642"/>
  </r>
  <r>
    <x v="1165"/>
    <n v="942.4"/>
    <n v="0.53292369842529297"/>
    <n v="0.46707633137702942"/>
    <n v="0"/>
    <d v="2019-11-08T09:39:00"/>
    <n v="1"/>
    <n v="8"/>
    <n v="2"/>
    <n v="2"/>
    <n v="0"/>
    <n v="0"/>
    <n v="-40000"/>
  </r>
  <r>
    <x v="1166"/>
    <n v="942.4"/>
    <n v="0.55182695388793945"/>
    <n v="0.44817304611206055"/>
    <n v="-0.10000000000002274"/>
    <d v="2019-11-08T09:40:00"/>
    <n v="1"/>
    <n v="10"/>
    <n v="2"/>
    <n v="2"/>
    <n v="-1.0000000000002274"/>
    <n v="-100000.00000002273"/>
    <n v="-140000.00000002273"/>
  </r>
  <r>
    <x v="1167"/>
    <n v="942.3"/>
    <n v="0.60507869720458984"/>
    <n v="0.39492133259773254"/>
    <n v="0"/>
    <d v="2019-11-08T09:41:00"/>
    <n v="1"/>
    <n v="12"/>
    <n v="2"/>
    <n v="2"/>
    <n v="0"/>
    <n v="0"/>
    <n v="-40000"/>
  </r>
  <r>
    <x v="1168"/>
    <n v="942.3"/>
    <n v="0.55516713857650757"/>
    <n v="0.44483283162117004"/>
    <n v="0"/>
    <d v="2019-11-08T09:42:00"/>
    <n v="1"/>
    <n v="14"/>
    <n v="2"/>
    <n v="2"/>
    <n v="0"/>
    <n v="0"/>
    <n v="-40000"/>
  </r>
  <r>
    <x v="1169"/>
    <n v="942.3"/>
    <n v="0.54867947101593018"/>
    <n v="0.45132049918174744"/>
    <n v="0"/>
    <d v="2019-11-08T09:43:00"/>
    <n v="1"/>
    <n v="16"/>
    <n v="2"/>
    <n v="2"/>
    <n v="0"/>
    <n v="0"/>
    <n v="-40000"/>
  </r>
  <r>
    <x v="1170"/>
    <n v="942.3"/>
    <n v="0.54510021209716797"/>
    <n v="0.45489978790283203"/>
    <n v="0"/>
    <d v="2019-11-08T09:44:00"/>
    <n v="1"/>
    <n v="18"/>
    <n v="2"/>
    <n v="2"/>
    <n v="0"/>
    <n v="0"/>
    <n v="-40000"/>
  </r>
  <r>
    <x v="1171"/>
    <n v="942.3"/>
    <n v="0.53825807571411133"/>
    <n v="0.46174198389053345"/>
    <n v="0"/>
    <d v="2019-11-08T09:45:00"/>
    <n v="1"/>
    <n v="20"/>
    <n v="2"/>
    <n v="2"/>
    <n v="0"/>
    <n v="0"/>
    <n v="-40000"/>
  </r>
  <r>
    <x v="1172"/>
    <n v="942.3"/>
    <n v="0.5317574143409729"/>
    <n v="0.46824264526367188"/>
    <n v="-0.19999999999993179"/>
    <d v="2019-11-08T09:46:00"/>
    <n v="1"/>
    <n v="20"/>
    <n v="0"/>
    <n v="0"/>
    <n v="-3.9999999999986358"/>
    <n v="-399999.99999986356"/>
    <n v="-399999.99999986356"/>
  </r>
  <r>
    <x v="1173"/>
    <n v="942.1"/>
    <n v="0.60904699563980103"/>
    <n v="0.39095303416252136"/>
    <n v="0"/>
    <d v="2019-11-08T09:47:00"/>
    <n v="1"/>
    <n v="20"/>
    <n v="0"/>
    <n v="0"/>
    <n v="0"/>
    <n v="0"/>
    <n v="0"/>
  </r>
  <r>
    <x v="1174"/>
    <n v="942.1"/>
    <n v="0.54115819931030273"/>
    <n v="0.45884177088737488"/>
    <n v="0"/>
    <d v="2019-11-08T09:48:00"/>
    <n v="1"/>
    <n v="20"/>
    <n v="0"/>
    <n v="0"/>
    <n v="0"/>
    <n v="0"/>
    <n v="0"/>
  </r>
  <r>
    <x v="1175"/>
    <n v="942.1"/>
    <n v="0.53456735610961914"/>
    <n v="0.46543264389038086"/>
    <n v="-0.39999999999997726"/>
    <d v="2019-11-08T09:49:00"/>
    <n v="1"/>
    <n v="20"/>
    <n v="0"/>
    <n v="0"/>
    <n v="-7.9999999999995453"/>
    <n v="-799999.99999995448"/>
    <n v="-799999.99999995448"/>
  </r>
  <r>
    <x v="1176"/>
    <n v="941.7"/>
    <n v="0.60623770952224731"/>
    <n v="0.39376229047775269"/>
    <n v="0.19999999999993179"/>
    <d v="2019-11-08T09:50:00"/>
    <n v="1"/>
    <n v="20"/>
    <n v="0"/>
    <n v="0"/>
    <n v="3.9999999999986358"/>
    <n v="399999.99999986356"/>
    <n v="399999.99999986356"/>
  </r>
  <r>
    <x v="1177"/>
    <n v="941.9"/>
    <n v="0.49931326508522034"/>
    <n v="0.50068670511245728"/>
    <n v="-0.10000000000002274"/>
    <d v="2019-11-08T09:51:00"/>
    <n v="-1"/>
    <n v="18"/>
    <n v="-2"/>
    <n v="2"/>
    <n v="-1.8000000000004093"/>
    <n v="-180000.00000004092"/>
    <n v="-220000.00000004092"/>
  </r>
  <r>
    <x v="1178"/>
    <n v="941.8"/>
    <n v="0.568980872631073"/>
    <n v="0.43101915717124939"/>
    <n v="-9.9999999999909051E-2"/>
    <d v="2019-11-08T09:52:00"/>
    <n v="1"/>
    <n v="18"/>
    <n v="0"/>
    <n v="0"/>
    <n v="-1.7999999999983629"/>
    <n v="-179999.99999983629"/>
    <n v="-179999.99999983629"/>
  </r>
  <r>
    <x v="1179"/>
    <n v="941.7"/>
    <n v="0.5786319375038147"/>
    <n v="0.42136803269386292"/>
    <n v="0.29999999999995453"/>
    <d v="2019-11-08T09:53:00"/>
    <n v="1"/>
    <n v="18"/>
    <n v="0"/>
    <n v="0"/>
    <n v="5.3999999999991815"/>
    <n v="539999.99999991816"/>
    <n v="539999.99999991816"/>
  </r>
  <r>
    <x v="1180"/>
    <n v="942"/>
    <n v="0.52866870164871216"/>
    <n v="0.47133126854896545"/>
    <n v="0.20000000000004547"/>
    <d v="2019-11-08T09:54:00"/>
    <n v="1"/>
    <n v="18"/>
    <n v="0"/>
    <n v="0"/>
    <n v="3.6000000000008185"/>
    <n v="360000.00000008184"/>
    <n v="360000.00000008184"/>
  </r>
  <r>
    <x v="1181"/>
    <n v="942.2"/>
    <n v="0.34830281138420105"/>
    <n v="0.65169715881347656"/>
    <n v="9.9999999999909051E-2"/>
    <d v="2019-11-08T09:55:00"/>
    <n v="-1"/>
    <n v="16"/>
    <n v="-2"/>
    <n v="2"/>
    <n v="1.5999999999985448"/>
    <n v="159999.99999985448"/>
    <n v="119999.99999985448"/>
  </r>
  <r>
    <x v="1182"/>
    <n v="942.3"/>
    <n v="0.5942949652671814"/>
    <n v="0.40570506453514099"/>
    <n v="0.10000000000002274"/>
    <d v="2019-11-08T09:56:00"/>
    <n v="1"/>
    <n v="16"/>
    <n v="0"/>
    <n v="0"/>
    <n v="1.6000000000003638"/>
    <n v="160000.00000003638"/>
    <n v="160000.00000003638"/>
  </r>
  <r>
    <x v="1183"/>
    <n v="942.4"/>
    <n v="0.57298791408538818"/>
    <n v="0.42701208591461182"/>
    <n v="-0.10000000000002274"/>
    <d v="2019-11-08T09:57:00"/>
    <n v="1"/>
    <n v="16"/>
    <n v="0"/>
    <n v="0"/>
    <n v="-1.6000000000003638"/>
    <n v="-160000.00000003638"/>
    <n v="-160000.00000003638"/>
  </r>
  <r>
    <x v="1184"/>
    <n v="942.3"/>
    <n v="0.59653794765472412"/>
    <n v="0.40346205234527588"/>
    <n v="-9.9999999999909051E-2"/>
    <d v="2019-11-08T09:58:00"/>
    <n v="1"/>
    <n v="16"/>
    <n v="0"/>
    <n v="0"/>
    <n v="-1.5999999999985448"/>
    <n v="-159999.99999985448"/>
    <n v="-159999.99999985448"/>
  </r>
  <r>
    <x v="1185"/>
    <n v="942.2"/>
    <n v="0.61856788396835327"/>
    <n v="0.38143214583396912"/>
    <n v="-0.20000000000004547"/>
    <d v="2019-11-08T09:59:00"/>
    <n v="1"/>
    <n v="16"/>
    <n v="0"/>
    <n v="0"/>
    <n v="-3.2000000000007276"/>
    <n v="-320000.00000007276"/>
    <n v="-320000.00000007276"/>
  </r>
  <r>
    <x v="1186"/>
    <n v="942"/>
    <n v="0.65637218952178955"/>
    <n v="0.34362781047821045"/>
    <n v="-0.10000000000002274"/>
    <d v="2019-11-08T10:00:00"/>
    <n v="1"/>
    <n v="16"/>
    <n v="0"/>
    <n v="0"/>
    <n v="-1.6000000000003638"/>
    <n v="-160000.00000003638"/>
    <n v="-160000.00000003638"/>
  </r>
  <r>
    <x v="1187"/>
    <n v="941.9"/>
    <n v="0.65634965896606445"/>
    <n v="0.34365034103393555"/>
    <n v="0.10000000000002274"/>
    <d v="2019-11-08T10:01:00"/>
    <n v="1"/>
    <n v="16"/>
    <n v="0"/>
    <n v="0"/>
    <n v="1.6000000000003638"/>
    <n v="160000.00000003638"/>
    <n v="160000.00000003638"/>
  </r>
  <r>
    <x v="1188"/>
    <n v="942"/>
    <n v="0.59531038999557495"/>
    <n v="0.40468961000442505"/>
    <n v="0"/>
    <d v="2019-11-08T10:02:00"/>
    <n v="1"/>
    <n v="16"/>
    <n v="0"/>
    <n v="0"/>
    <n v="0"/>
    <n v="0"/>
    <n v="0"/>
  </r>
  <r>
    <x v="1189"/>
    <n v="942"/>
    <n v="0.62255662679672241"/>
    <n v="0.3774433434009552"/>
    <n v="0"/>
    <d v="2019-11-08T10:03:00"/>
    <n v="1"/>
    <n v="16"/>
    <n v="0"/>
    <n v="0"/>
    <n v="0"/>
    <n v="0"/>
    <n v="0"/>
  </r>
  <r>
    <x v="1190"/>
    <n v="942"/>
    <n v="0.63067150115966797"/>
    <n v="0.36932846903800964"/>
    <n v="0"/>
    <d v="2019-11-08T10:04:00"/>
    <n v="1"/>
    <n v="16"/>
    <n v="0"/>
    <n v="0"/>
    <n v="0"/>
    <n v="0"/>
    <n v="0"/>
  </r>
  <r>
    <x v="1191"/>
    <n v="942"/>
    <n v="0.63220584392547607"/>
    <n v="0.36779418587684631"/>
    <n v="0"/>
    <d v="2019-11-08T10:05:00"/>
    <n v="1"/>
    <n v="16"/>
    <n v="0"/>
    <n v="0"/>
    <n v="0"/>
    <n v="0"/>
    <n v="0"/>
  </r>
  <r>
    <x v="1192"/>
    <n v="942"/>
    <n v="0.63065040111541748"/>
    <n v="0.36934962868690491"/>
    <n v="0.29999999999995453"/>
    <d v="2019-11-08T10:06:00"/>
    <n v="1"/>
    <n v="16"/>
    <n v="0"/>
    <n v="0"/>
    <n v="4.7999999999992724"/>
    <n v="479999.99999992724"/>
    <n v="479999.99999992724"/>
  </r>
  <r>
    <x v="1193"/>
    <n v="942.3"/>
    <n v="0.55301153659820557"/>
    <n v="0.44698846340179443"/>
    <n v="-9.9999999999909051E-2"/>
    <d v="2019-11-08T10:07:00"/>
    <n v="1"/>
    <n v="16"/>
    <n v="0"/>
    <n v="0"/>
    <n v="-1.5999999999985448"/>
    <n v="-159999.99999985448"/>
    <n v="-159999.99999985448"/>
  </r>
  <r>
    <x v="1194"/>
    <n v="942.2"/>
    <n v="0.56652343273162842"/>
    <n v="0.43347653746604919"/>
    <n v="0"/>
    <d v="2019-11-08T10:08:00"/>
    <n v="1"/>
    <n v="16"/>
    <n v="0"/>
    <n v="0"/>
    <n v="0"/>
    <n v="0"/>
    <n v="0"/>
  </r>
  <r>
    <x v="1195"/>
    <n v="942.2"/>
    <n v="0.57022768259048462"/>
    <n v="0.42977231740951538"/>
    <n v="0"/>
    <d v="2019-11-08T10:09:00"/>
    <n v="1"/>
    <n v="16"/>
    <n v="0"/>
    <n v="0"/>
    <n v="0"/>
    <n v="0"/>
    <n v="0"/>
  </r>
  <r>
    <x v="1196"/>
    <n v="942.2"/>
    <n v="0.56640064716339111"/>
    <n v="0.43359935283660889"/>
    <n v="0"/>
    <d v="2019-11-08T10:10:00"/>
    <n v="1"/>
    <n v="16"/>
    <n v="0"/>
    <n v="0"/>
    <n v="0"/>
    <n v="0"/>
    <n v="0"/>
  </r>
  <r>
    <x v="1197"/>
    <n v="942.2"/>
    <n v="0.56346148252487183"/>
    <n v="0.43653857707977295"/>
    <n v="0"/>
    <d v="2019-11-08T10:11:00"/>
    <n v="1"/>
    <n v="18"/>
    <n v="2"/>
    <n v="2"/>
    <n v="0"/>
    <n v="0"/>
    <n v="-40000"/>
  </r>
  <r>
    <x v="1198"/>
    <n v="942.2"/>
    <n v="0.56181240081787109"/>
    <n v="0.43818759918212891"/>
    <n v="0"/>
    <d v="2019-11-08T10:12:00"/>
    <n v="1"/>
    <n v="18"/>
    <n v="0"/>
    <n v="0"/>
    <n v="0"/>
    <n v="0"/>
    <n v="0"/>
  </r>
  <r>
    <x v="1199"/>
    <n v="942.2"/>
    <n v="0.56329119205474854"/>
    <n v="0.43670880794525146"/>
    <n v="0"/>
    <d v="2019-11-08T10:13:00"/>
    <n v="1"/>
    <n v="18"/>
    <n v="0"/>
    <n v="0"/>
    <n v="0"/>
    <n v="0"/>
    <n v="0"/>
  </r>
  <r>
    <x v="1200"/>
    <n v="942.2"/>
    <n v="0.56385582685470581"/>
    <n v="0.43614423274993896"/>
    <n v="0"/>
    <d v="2019-11-08T10:14:00"/>
    <n v="1"/>
    <n v="18"/>
    <n v="0"/>
    <n v="0"/>
    <n v="0"/>
    <n v="0"/>
    <n v="0"/>
  </r>
  <r>
    <x v="1201"/>
    <n v="942.2"/>
    <n v="0.55980026721954346"/>
    <n v="0.44019973278045654"/>
    <n v="0"/>
    <d v="2019-11-08T10:15:00"/>
    <n v="1"/>
    <n v="20"/>
    <n v="2"/>
    <n v="2"/>
    <n v="0"/>
    <n v="0"/>
    <n v="-40000"/>
  </r>
  <r>
    <x v="1202"/>
    <n v="942.2"/>
    <n v="0.55240857601165771"/>
    <n v="0.44759142398834229"/>
    <n v="0"/>
    <d v="2019-11-08T10:16:00"/>
    <n v="1"/>
    <n v="20"/>
    <n v="0"/>
    <n v="0"/>
    <n v="0"/>
    <n v="0"/>
    <n v="0"/>
  </r>
  <r>
    <x v="1203"/>
    <n v="942.2"/>
    <n v="0.54402637481689453"/>
    <n v="0.45597368478775024"/>
    <n v="0"/>
    <d v="2019-11-08T10:17:00"/>
    <n v="1"/>
    <n v="20"/>
    <n v="0"/>
    <n v="0"/>
    <n v="0"/>
    <n v="0"/>
    <n v="0"/>
  </r>
  <r>
    <x v="1204"/>
    <n v="942.2"/>
    <n v="0.53483933210372925"/>
    <n v="0.46516063809394836"/>
    <n v="0"/>
    <d v="2019-11-08T10:18:00"/>
    <n v="1"/>
    <n v="20"/>
    <n v="0"/>
    <n v="0"/>
    <n v="0"/>
    <n v="0"/>
    <n v="0"/>
  </r>
  <r>
    <x v="1205"/>
    <n v="942.2"/>
    <n v="0.5326276421546936"/>
    <n v="0.46737232804298401"/>
    <n v="0"/>
    <d v="2019-11-08T10:19:00"/>
    <n v="1"/>
    <n v="20"/>
    <n v="0"/>
    <n v="0"/>
    <n v="0"/>
    <n v="0"/>
    <n v="0"/>
  </r>
  <r>
    <x v="1206"/>
    <n v="942.2"/>
    <n v="0.53482192754745483"/>
    <n v="0.46517810225486755"/>
    <n v="0"/>
    <d v="2019-11-08T10:20:00"/>
    <n v="1"/>
    <n v="20"/>
    <n v="0"/>
    <n v="0"/>
    <n v="0"/>
    <n v="0"/>
    <n v="0"/>
  </r>
  <r>
    <x v="1207"/>
    <n v="942.2"/>
    <n v="0.53593534231185913"/>
    <n v="0.46406462788581848"/>
    <n v="0"/>
    <d v="2019-11-08T10:21:00"/>
    <n v="1"/>
    <n v="20"/>
    <n v="0"/>
    <n v="0"/>
    <n v="0"/>
    <n v="0"/>
    <n v="0"/>
  </r>
  <r>
    <x v="1208"/>
    <n v="942.2"/>
    <n v="0.53793501853942871"/>
    <n v="0.4620649516582489"/>
    <n v="9.9999999999909051E-2"/>
    <d v="2019-11-08T10:22:00"/>
    <n v="1"/>
    <n v="20"/>
    <n v="0"/>
    <n v="0"/>
    <n v="1.999999999998181"/>
    <n v="199999.9999998181"/>
    <n v="199999.9999998181"/>
  </r>
  <r>
    <x v="1209"/>
    <n v="942.3"/>
    <n v="0.48405122756958008"/>
    <n v="0.51594871282577515"/>
    <n v="-9.9999999999909051E-2"/>
    <d v="2019-11-08T10:23:00"/>
    <n v="-1"/>
    <n v="18"/>
    <n v="-2"/>
    <n v="2"/>
    <n v="-1.7999999999983629"/>
    <n v="-179999.99999983629"/>
    <n v="-219999.99999983629"/>
  </r>
  <r>
    <x v="1210"/>
    <n v="942.2"/>
    <n v="0.57172775268554688"/>
    <n v="0.42827224731445313"/>
    <n v="0"/>
    <d v="2019-11-08T10:24:00"/>
    <n v="1"/>
    <n v="18"/>
    <n v="0"/>
    <n v="0"/>
    <n v="0"/>
    <n v="0"/>
    <n v="0"/>
  </r>
  <r>
    <x v="1211"/>
    <n v="942.2"/>
    <n v="0.34893220663070679"/>
    <n v="0.65106779336929321"/>
    <n v="0"/>
    <d v="2019-11-08T10:25:00"/>
    <n v="-1"/>
    <n v="16"/>
    <n v="-2"/>
    <n v="2"/>
    <n v="0"/>
    <n v="0"/>
    <n v="-40000"/>
  </r>
  <r>
    <x v="1212"/>
    <n v="942.2"/>
    <n v="0.62656986713409424"/>
    <n v="0.37343016266822815"/>
    <n v="0.19999999999993179"/>
    <d v="2019-11-08T10:26:00"/>
    <n v="1"/>
    <n v="16"/>
    <n v="0"/>
    <n v="0"/>
    <n v="3.1999999999989086"/>
    <n v="319999.99999989086"/>
    <n v="319999.99999989086"/>
  </r>
  <r>
    <x v="1213"/>
    <n v="942.4"/>
    <n v="0.38707822561264038"/>
    <n v="0.61292177438735962"/>
    <n v="-0.10000000000002274"/>
    <d v="2019-11-08T10:27:00"/>
    <n v="-1"/>
    <n v="14"/>
    <n v="-2"/>
    <n v="2"/>
    <n v="-1.4000000000003183"/>
    <n v="-140000.00000003184"/>
    <n v="-180000.00000003184"/>
  </r>
  <r>
    <x v="1214"/>
    <n v="942.3"/>
    <n v="0.51916021108627319"/>
    <n v="0.48083981871604919"/>
    <n v="-9.9999999999909051E-2"/>
    <d v="2019-11-08T10:28:00"/>
    <n v="1"/>
    <n v="14"/>
    <n v="0"/>
    <n v="0"/>
    <n v="-1.3999999999987267"/>
    <n v="-139999.99999987267"/>
    <n v="-139999.99999987267"/>
  </r>
  <r>
    <x v="1215"/>
    <n v="942.2"/>
    <n v="0.64057648181915283"/>
    <n v="0.35942348837852478"/>
    <n v="0"/>
    <d v="2019-11-08T10:29:00"/>
    <n v="1"/>
    <n v="14"/>
    <n v="0"/>
    <n v="0"/>
    <n v="0"/>
    <n v="0"/>
    <n v="0"/>
  </r>
  <r>
    <x v="1216"/>
    <n v="942.2"/>
    <n v="0.63008570671081543"/>
    <n v="0.36991423368453979"/>
    <n v="0"/>
    <d v="2019-11-08T10:30:00"/>
    <n v="1"/>
    <n v="14"/>
    <n v="0"/>
    <n v="0"/>
    <n v="0"/>
    <n v="0"/>
    <n v="0"/>
  </r>
  <r>
    <x v="1217"/>
    <n v="942.2"/>
    <n v="0.6302751898765564"/>
    <n v="0.3697248101234436"/>
    <n v="0"/>
    <d v="2019-11-08T10:31:00"/>
    <n v="1"/>
    <n v="14"/>
    <n v="0"/>
    <n v="0"/>
    <n v="0"/>
    <n v="0"/>
    <n v="0"/>
  </r>
  <r>
    <x v="1218"/>
    <n v="942.2"/>
    <n v="0.62994205951690674"/>
    <n v="0.37005794048309326"/>
    <n v="9.9999999999909051E-2"/>
    <d v="2019-11-08T10:32:00"/>
    <n v="1"/>
    <n v="14"/>
    <n v="0"/>
    <n v="0"/>
    <n v="1.3999999999987267"/>
    <n v="139999.99999987267"/>
    <n v="139999.99999987267"/>
  </r>
  <r>
    <x v="1219"/>
    <n v="942.3"/>
    <n v="0.52851182222366333"/>
    <n v="0.47148814797401428"/>
    <n v="0"/>
    <d v="2019-11-08T10:33:00"/>
    <n v="1"/>
    <n v="14"/>
    <n v="0"/>
    <n v="0"/>
    <n v="0"/>
    <n v="0"/>
    <n v="0"/>
  </r>
  <r>
    <x v="1220"/>
    <n v="942.3"/>
    <n v="0.62796813249588013"/>
    <n v="0.37203186750411987"/>
    <n v="-9.9999999999909051E-2"/>
    <d v="2019-11-08T10:34:00"/>
    <n v="1"/>
    <n v="14"/>
    <n v="0"/>
    <n v="0"/>
    <n v="-1.3999999999987267"/>
    <n v="-139999.99999987267"/>
    <n v="-139999.99999987267"/>
  </r>
  <r>
    <x v="1221"/>
    <n v="942.2"/>
    <n v="0.42106202244758606"/>
    <n v="0.57893794775009155"/>
    <n v="0"/>
    <d v="2019-11-08T10:35:00"/>
    <n v="-1"/>
    <n v="12"/>
    <n v="-2"/>
    <n v="2"/>
    <n v="0"/>
    <n v="0"/>
    <n v="-40000"/>
  </r>
  <r>
    <x v="1222"/>
    <n v="942.2"/>
    <n v="0.63086563348770142"/>
    <n v="0.36913430690765381"/>
    <n v="0"/>
    <d v="2019-11-08T10:36:00"/>
    <n v="1"/>
    <n v="12"/>
    <n v="0"/>
    <n v="0"/>
    <n v="0"/>
    <n v="0"/>
    <n v="0"/>
  </r>
  <r>
    <x v="1223"/>
    <n v="942.2"/>
    <n v="0.63238465785980225"/>
    <n v="0.36761531233787537"/>
    <n v="9.9999999999909051E-2"/>
    <d v="2019-11-08T10:37:00"/>
    <n v="1"/>
    <n v="12"/>
    <n v="0"/>
    <n v="0"/>
    <n v="1.1999999999989086"/>
    <n v="119999.99999989086"/>
    <n v="119999.99999989086"/>
  </r>
  <r>
    <x v="1224"/>
    <n v="942.3"/>
    <n v="0.53529196977615356"/>
    <n v="0.46470803022384644"/>
    <n v="0"/>
    <d v="2019-11-08T10:38:00"/>
    <n v="1"/>
    <n v="12"/>
    <n v="0"/>
    <n v="0"/>
    <n v="0"/>
    <n v="0"/>
    <n v="0"/>
  </r>
  <r>
    <x v="1225"/>
    <n v="942.3"/>
    <n v="0.56013792753219604"/>
    <n v="0.43986204266548157"/>
    <n v="-9.9999999999909051E-2"/>
    <d v="2019-11-08T10:39:00"/>
    <n v="1"/>
    <n v="12"/>
    <n v="0"/>
    <n v="0"/>
    <n v="-1.1999999999989086"/>
    <n v="-119999.99999989086"/>
    <n v="-119999.99999989086"/>
  </r>
  <r>
    <x v="1226"/>
    <n v="942.2"/>
    <n v="0.65387433767318726"/>
    <n v="0.34612569212913513"/>
    <n v="-0.10000000000002274"/>
    <d v="2019-11-08T10:40:00"/>
    <n v="1"/>
    <n v="12"/>
    <n v="0"/>
    <n v="0"/>
    <n v="-1.2000000000002728"/>
    <n v="-120000.00000002728"/>
    <n v="-120000.00000002728"/>
  </r>
  <r>
    <x v="1227"/>
    <n v="942.1"/>
    <n v="0.70908772945404053"/>
    <n v="0.29091224074363708"/>
    <n v="0"/>
    <d v="2019-11-08T10:41:00"/>
    <n v="1"/>
    <n v="12"/>
    <n v="0"/>
    <n v="0"/>
    <n v="0"/>
    <n v="0"/>
    <n v="0"/>
  </r>
  <r>
    <x v="1228"/>
    <n v="942.1"/>
    <n v="0.66885381937026978"/>
    <n v="0.33114618062973022"/>
    <n v="-0.10000000000002274"/>
    <d v="2019-11-08T10:42:00"/>
    <n v="1"/>
    <n v="12"/>
    <n v="0"/>
    <n v="0"/>
    <n v="-1.2000000000002728"/>
    <n v="-120000.00000002728"/>
    <n v="-120000.00000002728"/>
  </r>
  <r>
    <x v="1229"/>
    <n v="942"/>
    <n v="0.71904611587524414"/>
    <n v="0.28095388412475586"/>
    <n v="0.10000000000002274"/>
    <d v="2019-11-08T10:43:00"/>
    <n v="1"/>
    <n v="14"/>
    <n v="2"/>
    <n v="2"/>
    <n v="1.4000000000003183"/>
    <n v="140000.00000003184"/>
    <n v="100000.00000003184"/>
  </r>
  <r>
    <x v="1230"/>
    <n v="942.1"/>
    <n v="0.63926780223846436"/>
    <n v="0.36073216795921326"/>
    <n v="0.19999999999993179"/>
    <d v="2019-11-08T10:44:00"/>
    <n v="1"/>
    <n v="14"/>
    <n v="0"/>
    <n v="0"/>
    <n v="2.799999999999045"/>
    <n v="279999.99999990448"/>
    <n v="279999.99999990448"/>
  </r>
  <r>
    <x v="1231"/>
    <n v="942.3"/>
    <n v="0.39147076010704041"/>
    <n v="0.60852926969528198"/>
    <n v="0.10000000000002274"/>
    <d v="2019-11-08T10:46:00"/>
    <n v="-1"/>
    <n v="13"/>
    <n v="-1"/>
    <n v="1"/>
    <n v="1.3000000000002956"/>
    <n v="130000.00000002955"/>
    <n v="110000.00000002955"/>
  </r>
  <r>
    <x v="1232"/>
    <n v="942.4"/>
    <n v="0.52397167682647705"/>
    <n v="0.47602835297584534"/>
    <n v="0.10000000000002274"/>
    <d v="2019-11-08T10:47:00"/>
    <n v="1"/>
    <n v="15"/>
    <n v="2"/>
    <n v="2"/>
    <n v="1.5000000000003411"/>
    <n v="150000.00000003411"/>
    <n v="110000.00000003411"/>
  </r>
  <r>
    <x v="1233"/>
    <n v="942.5"/>
    <n v="0.4888993501663208"/>
    <n v="0.51110059022903442"/>
    <n v="0"/>
    <d v="2019-11-08T10:48:00"/>
    <n v="-1"/>
    <n v="13"/>
    <n v="-2"/>
    <n v="2"/>
    <n v="0"/>
    <n v="0"/>
    <n v="-40000"/>
  </r>
  <r>
    <x v="1234"/>
    <n v="942.5"/>
    <n v="0.50633686780929565"/>
    <n v="0.49366319179534912"/>
    <n v="0.10000000000002274"/>
    <d v="2019-11-08T10:49:00"/>
    <n v="1"/>
    <n v="13"/>
    <n v="0"/>
    <n v="0"/>
    <n v="1.3000000000002956"/>
    <n v="130000.00000002955"/>
    <n v="130000.00000002955"/>
  </r>
  <r>
    <x v="1235"/>
    <n v="942.6"/>
    <n v="0.50218832492828369"/>
    <n v="0.49781161546707153"/>
    <n v="-0.10000000000002274"/>
    <d v="2019-11-08T10:50:00"/>
    <n v="1"/>
    <n v="13"/>
    <n v="0"/>
    <n v="0"/>
    <n v="-1.3000000000002956"/>
    <n v="-130000.00000002955"/>
    <n v="-130000.00000002955"/>
  </r>
  <r>
    <x v="1236"/>
    <n v="942.5"/>
    <n v="0.53707081079483032"/>
    <n v="0.46292915940284729"/>
    <n v="0"/>
    <d v="2019-11-08T10:51:00"/>
    <n v="1"/>
    <n v="13"/>
    <n v="0"/>
    <n v="0"/>
    <n v="0"/>
    <n v="0"/>
    <n v="0"/>
  </r>
  <r>
    <x v="1237"/>
    <n v="942.5"/>
    <n v="0.53803408145904541"/>
    <n v="0.46196591854095459"/>
    <n v="0"/>
    <d v="2019-11-08T10:52:00"/>
    <n v="1"/>
    <n v="13"/>
    <n v="0"/>
    <n v="0"/>
    <n v="0"/>
    <n v="0"/>
    <n v="0"/>
  </r>
  <r>
    <x v="1238"/>
    <n v="942.5"/>
    <n v="0.54335999488830566"/>
    <n v="0.45664006471633911"/>
    <n v="0.10000000000002274"/>
    <d v="2019-11-08T10:53:00"/>
    <n v="1"/>
    <n v="13"/>
    <n v="0"/>
    <n v="0"/>
    <n v="1.3000000000002956"/>
    <n v="130000.00000002955"/>
    <n v="130000.00000002955"/>
  </r>
  <r>
    <x v="1239"/>
    <n v="942.6"/>
    <n v="0.51620054244995117"/>
    <n v="0.48379939794540405"/>
    <n v="0"/>
    <d v="2019-11-08T10:54:00"/>
    <n v="1"/>
    <n v="13"/>
    <n v="0"/>
    <n v="0"/>
    <n v="0"/>
    <n v="0"/>
    <n v="0"/>
  </r>
  <r>
    <x v="1240"/>
    <n v="942.6"/>
    <n v="0.5383947491645813"/>
    <n v="0.46160528063774109"/>
    <n v="0"/>
    <d v="2019-11-08T10:55:00"/>
    <n v="1"/>
    <n v="15"/>
    <n v="2"/>
    <n v="2"/>
    <n v="0"/>
    <n v="0"/>
    <n v="-40000"/>
  </r>
  <r>
    <x v="1241"/>
    <n v="942.6"/>
    <n v="0.54116827249526978"/>
    <n v="0.458831787109375"/>
    <n v="-0.30000000000006821"/>
    <d v="2019-11-08T10:56:00"/>
    <n v="1"/>
    <n v="15"/>
    <n v="0"/>
    <n v="0"/>
    <n v="-4.5000000000010232"/>
    <n v="-450000.00000010233"/>
    <n v="-450000.00000010233"/>
  </r>
  <r>
    <x v="1242"/>
    <n v="942.3"/>
    <n v="0.61697739362716675"/>
    <n v="0.38302260637283325"/>
    <n v="-9.9999999999909051E-2"/>
    <d v="2019-11-08T10:57:00"/>
    <n v="1"/>
    <n v="15"/>
    <n v="0"/>
    <n v="0"/>
    <n v="-1.4999999999986358"/>
    <n v="-149999.99999986356"/>
    <n v="-149999.99999986356"/>
  </r>
  <r>
    <x v="1243"/>
    <n v="942.2"/>
    <n v="0.6343543529510498"/>
    <n v="0.36564570665359497"/>
    <n v="0"/>
    <d v="2019-11-08T10:58:00"/>
    <n v="1"/>
    <n v="15"/>
    <n v="0"/>
    <n v="0"/>
    <n v="0"/>
    <n v="0"/>
    <n v="0"/>
  </r>
  <r>
    <x v="1244"/>
    <n v="942.2"/>
    <n v="0.62808221578598022"/>
    <n v="0.37191775441169739"/>
    <n v="0.19999999999993179"/>
    <d v="2019-11-08T10:59:00"/>
    <n v="1"/>
    <n v="15"/>
    <n v="0"/>
    <n v="0"/>
    <n v="2.9999999999989768"/>
    <n v="299999.99999989767"/>
    <n v="299999.99999989767"/>
  </r>
  <r>
    <x v="1245"/>
    <n v="942.4"/>
    <n v="0.57580626010894775"/>
    <n v="0.42419368028640747"/>
    <n v="-0.19999999999993179"/>
    <d v="2019-11-08T11:00:00"/>
    <n v="1"/>
    <n v="15"/>
    <n v="0"/>
    <n v="0"/>
    <n v="-2.9999999999989768"/>
    <n v="-299999.99999989767"/>
    <n v="-299999.99999989767"/>
  </r>
  <r>
    <x v="1246"/>
    <n v="942.2"/>
    <n v="0.6353297233581543"/>
    <n v="0.36467024683952332"/>
    <n v="0"/>
    <d v="2019-11-08T11:01:00"/>
    <n v="1"/>
    <n v="15"/>
    <n v="0"/>
    <n v="0"/>
    <n v="0"/>
    <n v="0"/>
    <n v="0"/>
  </r>
  <r>
    <x v="1247"/>
    <n v="942.2"/>
    <n v="0.62980282306671143"/>
    <n v="0.37019720673561096"/>
    <n v="0"/>
    <d v="2019-11-08T11:02:00"/>
    <n v="1"/>
    <n v="15"/>
    <n v="0"/>
    <n v="0"/>
    <n v="0"/>
    <n v="0"/>
    <n v="0"/>
  </r>
  <r>
    <x v="1248"/>
    <n v="942.2"/>
    <n v="0.62642937898635864"/>
    <n v="0.37357062101364136"/>
    <n v="-0.10000000000002274"/>
    <d v="2019-11-08T11:03:00"/>
    <n v="1"/>
    <n v="15"/>
    <n v="0"/>
    <n v="0"/>
    <n v="-1.5000000000003411"/>
    <n v="-150000.00000003411"/>
    <n v="-150000.00000003411"/>
  </r>
  <r>
    <x v="1249"/>
    <n v="942.1"/>
    <n v="0.66569238901138306"/>
    <n v="0.33430764079093933"/>
    <n v="-0.20000000000004547"/>
    <d v="2019-11-08T11:04:00"/>
    <n v="1"/>
    <n v="15"/>
    <n v="0"/>
    <n v="0"/>
    <n v="-3.0000000000006821"/>
    <n v="-300000.00000006822"/>
    <n v="-300000.00000006822"/>
  </r>
  <r>
    <x v="1250"/>
    <n v="941.9"/>
    <n v="0.69706070423126221"/>
    <n v="0.30293932557106018"/>
    <n v="-0.10000000000002274"/>
    <d v="2019-11-08T11:05:00"/>
    <n v="1"/>
    <n v="16"/>
    <n v="1"/>
    <n v="1"/>
    <n v="-1.6000000000003638"/>
    <n v="-160000.00000003638"/>
    <n v="-180000.00000003638"/>
  </r>
  <r>
    <x v="1251"/>
    <n v="941.8"/>
    <n v="0.69191408157348633"/>
    <n v="0.30808591842651367"/>
    <n v="-0.19999999999993179"/>
    <d v="2019-11-08T11:06:00"/>
    <n v="1"/>
    <n v="18"/>
    <n v="2"/>
    <n v="2"/>
    <n v="-3.5999999999987722"/>
    <n v="-359999.99999987724"/>
    <n v="-399999.99999987724"/>
  </r>
  <r>
    <x v="1252"/>
    <n v="941.6"/>
    <n v="0.67284095287322998"/>
    <n v="0.32715904712677002"/>
    <n v="-0.10000000000002274"/>
    <d v="2019-11-08T11:07:00"/>
    <n v="1"/>
    <n v="18"/>
    <n v="0"/>
    <n v="0"/>
    <n v="-1.8000000000004093"/>
    <n v="-180000.00000004092"/>
    <n v="-180000.00000004092"/>
  </r>
  <r>
    <x v="1253"/>
    <n v="941.5"/>
    <n v="0.67832416296005249"/>
    <n v="0.3216758668422699"/>
    <n v="0.20000000000004547"/>
    <d v="2019-11-08T11:08:00"/>
    <n v="1"/>
    <n v="20"/>
    <n v="2"/>
    <n v="2"/>
    <n v="4.0000000000009095"/>
    <n v="400000.00000009092"/>
    <n v="360000.00000009092"/>
  </r>
  <r>
    <x v="1254"/>
    <n v="941.7"/>
    <n v="0.57538998126983643"/>
    <n v="0.42461004853248596"/>
    <n v="9.9999999999909051E-2"/>
    <d v="2019-11-08T11:09:00"/>
    <n v="1"/>
    <n v="20"/>
    <n v="0"/>
    <n v="0"/>
    <n v="1.999999999998181"/>
    <n v="199999.9999998181"/>
    <n v="199999.9999998181"/>
  </r>
  <r>
    <x v="1255"/>
    <n v="941.8"/>
    <n v="0.57257580757141113"/>
    <n v="0.42742413282394409"/>
    <n v="0"/>
    <d v="2019-11-08T11:10:00"/>
    <n v="1"/>
    <n v="20"/>
    <n v="0"/>
    <n v="0"/>
    <n v="0"/>
    <n v="0"/>
    <n v="0"/>
  </r>
  <r>
    <x v="1256"/>
    <n v="941.8"/>
    <n v="0.57960009574890137"/>
    <n v="0.42039987444877625"/>
    <n v="-0.19999999999993179"/>
    <d v="2019-11-08T11:11:00"/>
    <n v="1"/>
    <n v="20"/>
    <n v="0"/>
    <n v="0"/>
    <n v="-3.9999999999986358"/>
    <n v="-399999.99999986356"/>
    <n v="-399999.99999986356"/>
  </r>
  <r>
    <x v="1257"/>
    <n v="941.6"/>
    <n v="0.5905565619468689"/>
    <n v="0.40944346785545349"/>
    <n v="-0.20000000000004547"/>
    <d v="2019-11-08T12:41:00"/>
    <n v="1"/>
    <n v="1"/>
    <n v="-19"/>
    <n v="19"/>
    <n v="-0.20000000000004547"/>
    <n v="-20000.000000004547"/>
    <n v="-400000.00000000454"/>
  </r>
  <r>
    <x v="1258"/>
    <n v="941.4"/>
    <n v="0.57798749208450317"/>
    <n v="0.42201244831085205"/>
    <n v="0"/>
    <d v="2019-11-08T12:42:00"/>
    <n v="1"/>
    <n v="2"/>
    <n v="1"/>
    <n v="1"/>
    <n v="0"/>
    <n v="0"/>
    <n v="-20000"/>
  </r>
  <r>
    <x v="1259"/>
    <n v="941.4"/>
    <n v="0.57668465375900269"/>
    <n v="0.4233153760433197"/>
    <n v="0"/>
    <d v="2019-11-08T12:46:00"/>
    <n v="1"/>
    <n v="3"/>
    <n v="1"/>
    <n v="1"/>
    <n v="0"/>
    <n v="0"/>
    <n v="-20000"/>
  </r>
  <r>
    <x v="1260"/>
    <n v="941.4"/>
    <n v="0.5326959490776062"/>
    <n v="0.46730411052703857"/>
    <n v="-0.19999999999993179"/>
    <d v="2019-11-08T12:47:00"/>
    <n v="1"/>
    <n v="4"/>
    <n v="1"/>
    <n v="1"/>
    <n v="-0.79999999999972715"/>
    <n v="-79999.999999972715"/>
    <n v="-99999.999999972715"/>
  </r>
  <r>
    <x v="1261"/>
    <n v="941.2"/>
    <n v="0.56927657127380371"/>
    <n v="0.43072345852851868"/>
    <n v="-0.10000000000002274"/>
    <d v="2019-11-08T12:48:00"/>
    <n v="1"/>
    <n v="5"/>
    <n v="1"/>
    <n v="1"/>
    <n v="-0.50000000000011369"/>
    <n v="-50000.000000011365"/>
    <n v="-70000.000000011365"/>
  </r>
  <r>
    <x v="1262"/>
    <n v="941.1"/>
    <n v="0.55408686399459839"/>
    <n v="0.445913165807724"/>
    <n v="-0.10000000000002274"/>
    <d v="2019-11-08T12:49:00"/>
    <n v="1"/>
    <n v="6"/>
    <n v="1"/>
    <n v="1"/>
    <n v="-0.60000000000013642"/>
    <n v="-60000.000000013642"/>
    <n v="-80000.00000001365"/>
  </r>
  <r>
    <x v="1263"/>
    <n v="941"/>
    <n v="0.59150534868240356"/>
    <n v="0.40849468111991882"/>
    <n v="0"/>
    <d v="2019-11-08T12:54:00"/>
    <n v="1"/>
    <n v="7"/>
    <n v="1"/>
    <n v="1"/>
    <n v="0"/>
    <n v="0"/>
    <n v="-20000"/>
  </r>
  <r>
    <x v="1264"/>
    <n v="941"/>
    <n v="0.49584591388702393"/>
    <n v="0.5041540265083313"/>
    <n v="0.10000000000002274"/>
    <d v="2019-11-08T12:55:00"/>
    <n v="-1"/>
    <n v="6"/>
    <n v="-1"/>
    <n v="1"/>
    <n v="0.60000000000013642"/>
    <n v="60000.000000013642"/>
    <n v="40000.000000013642"/>
  </r>
  <r>
    <x v="1265"/>
    <n v="941.1"/>
    <n v="0.50127494335174561"/>
    <n v="0.49872502684593201"/>
    <n v="0.10000000000002274"/>
    <d v="2019-11-08T12:56:00"/>
    <n v="1"/>
    <n v="7"/>
    <n v="1"/>
    <n v="1"/>
    <n v="0.70000000000015916"/>
    <n v="70000.00000001592"/>
    <n v="50000.00000001592"/>
  </r>
  <r>
    <x v="1266"/>
    <n v="941.2"/>
    <n v="0.49518579244613647"/>
    <n v="0.50481414794921875"/>
    <n v="9.9999999999909051E-2"/>
    <d v="2019-11-08T12:57:00"/>
    <n v="-1"/>
    <n v="6"/>
    <n v="-1"/>
    <n v="1"/>
    <n v="0.5999999999994543"/>
    <n v="59999.99999994543"/>
    <n v="39999.99999994543"/>
  </r>
  <r>
    <x v="1267"/>
    <n v="941.3"/>
    <n v="0.49572303891181946"/>
    <n v="0.50427699089050293"/>
    <n v="0.10000000000002274"/>
    <d v="2019-11-08T12:58:00"/>
    <n v="-1"/>
    <n v="5"/>
    <n v="-1"/>
    <n v="1"/>
    <n v="0.50000000000011369"/>
    <n v="50000.000000011365"/>
    <n v="30000.000000011365"/>
  </r>
  <r>
    <x v="1268"/>
    <n v="941.4"/>
    <n v="0.48696252703666687"/>
    <n v="0.51303756237030029"/>
    <n v="-0.10000000000002274"/>
    <d v="2019-11-08T12:59:00"/>
    <n v="-1"/>
    <n v="4"/>
    <n v="-1"/>
    <n v="1"/>
    <n v="-0.40000000000009095"/>
    <n v="-40000.000000009095"/>
    <n v="-60000.000000009095"/>
  </r>
  <r>
    <x v="1269"/>
    <n v="941.3"/>
    <n v="0.52586579322814941"/>
    <n v="0.47413420677185059"/>
    <n v="-9.9999999999909051E-2"/>
    <d v="2019-11-08T13:00:00"/>
    <n v="1"/>
    <n v="5"/>
    <n v="1"/>
    <n v="1"/>
    <n v="-0.49999999999954525"/>
    <n v="-49999.999999954525"/>
    <n v="-69999.999999954525"/>
  </r>
  <r>
    <x v="1270"/>
    <n v="941.2"/>
    <n v="0.51718151569366455"/>
    <n v="0.48281851410865784"/>
    <n v="9.9999999999909051E-2"/>
    <d v="2019-11-08T13:01:00"/>
    <n v="1"/>
    <n v="5"/>
    <n v="0"/>
    <n v="0"/>
    <n v="0.49999999999954525"/>
    <n v="49999.999999954525"/>
    <n v="49999.999999954525"/>
  </r>
  <r>
    <x v="1271"/>
    <n v="941.3"/>
    <n v="0.49389538168907166"/>
    <n v="0.50610458850860596"/>
    <n v="-0.19999999999993179"/>
    <d v="2019-11-08T13:03:00"/>
    <n v="-1"/>
    <n v="3"/>
    <n v="-2"/>
    <n v="2"/>
    <n v="-0.59999999999979536"/>
    <n v="-59999.99999997954"/>
    <n v="-99999.99999997954"/>
  </r>
  <r>
    <x v="1272"/>
    <n v="941.1"/>
    <n v="0.51324981451034546"/>
    <n v="0.48675018548965454"/>
    <n v="0"/>
    <d v="2019-11-08T13:04:00"/>
    <n v="1"/>
    <n v="4"/>
    <n v="1"/>
    <n v="1"/>
    <n v="0"/>
    <n v="0"/>
    <n v="-20000"/>
  </r>
  <r>
    <x v="1273"/>
    <n v="941.1"/>
    <n v="0.46852082014083862"/>
    <n v="0.5314791202545166"/>
    <n v="-0.20000000000004547"/>
    <d v="2019-11-08T13:05:00"/>
    <n v="-1"/>
    <n v="3"/>
    <n v="-1"/>
    <n v="1"/>
    <n v="-0.60000000000013642"/>
    <n v="-60000.000000013642"/>
    <n v="-80000.00000001365"/>
  </r>
  <r>
    <x v="1274"/>
    <n v="940.9"/>
    <n v="0.50307255983352661"/>
    <n v="0.49692746996879578"/>
    <n v="0.10000000000002274"/>
    <d v="2019-11-08T13:06:00"/>
    <n v="1"/>
    <n v="3"/>
    <n v="0"/>
    <n v="0"/>
    <n v="0.30000000000006821"/>
    <n v="30000.000000006821"/>
    <n v="30000.000000006821"/>
  </r>
  <r>
    <x v="1275"/>
    <n v="941"/>
    <n v="0.45430567860603333"/>
    <n v="0.54569429159164429"/>
    <n v="0"/>
    <d v="2019-11-08T13:07:00"/>
    <n v="-1"/>
    <n v="1"/>
    <n v="-2"/>
    <n v="2"/>
    <n v="0"/>
    <n v="0"/>
    <n v="-40000"/>
  </r>
  <r>
    <x v="1276"/>
    <n v="941"/>
    <n v="0.45672348141670227"/>
    <n v="0.54327654838562012"/>
    <n v="0.29999999999995453"/>
    <d v="2019-11-08T13:08:00"/>
    <n v="-1"/>
    <n v="-1"/>
    <n v="-2"/>
    <n v="2"/>
    <n v="-0.29999999999995453"/>
    <n v="-29999.999999995453"/>
    <n v="-69999.99999999546"/>
  </r>
  <r>
    <x v="1277"/>
    <n v="941.3"/>
    <n v="0.45756489038467407"/>
    <n v="0.54243510961532593"/>
    <n v="0"/>
    <d v="2019-11-08T13:09:00"/>
    <n v="-1"/>
    <n v="-3"/>
    <n v="-2"/>
    <n v="2"/>
    <n v="0"/>
    <n v="0"/>
    <n v="-40000"/>
  </r>
  <r>
    <x v="1278"/>
    <n v="941.3"/>
    <n v="0.45161598920822144"/>
    <n v="0.54838401079177856"/>
    <n v="-9.9999999999909051E-2"/>
    <d v="2019-11-08T13:10:00"/>
    <n v="-1"/>
    <n v="-4"/>
    <n v="-1"/>
    <n v="1"/>
    <n v="0.3999999999996362"/>
    <n v="39999.99999996362"/>
    <n v="19999.99999996362"/>
  </r>
  <r>
    <x v="1279"/>
    <n v="941.2"/>
    <n v="0.47480762004852295"/>
    <n v="0.52519237995147705"/>
    <n v="9.9999999999909051E-2"/>
    <d v="2019-11-08T13:11:00"/>
    <n v="-1"/>
    <n v="-5"/>
    <n v="-1"/>
    <n v="1"/>
    <n v="-0.49999999999954525"/>
    <n v="-49999.999999954525"/>
    <n v="-69999.999999954525"/>
  </r>
  <r>
    <x v="1280"/>
    <n v="941.3"/>
    <n v="0.45697402954101563"/>
    <n v="0.5430259108543396"/>
    <n v="0"/>
    <d v="2019-11-08T13:12:00"/>
    <n v="-1"/>
    <n v="-6"/>
    <n v="-1"/>
    <n v="1"/>
    <n v="0"/>
    <n v="0"/>
    <n v="-20000"/>
  </r>
  <r>
    <x v="1281"/>
    <n v="941.3"/>
    <n v="0.43925705552101135"/>
    <n v="0.56074297428131104"/>
    <n v="0.10000000000002274"/>
    <d v="2019-11-08T13:13:00"/>
    <n v="-1"/>
    <n v="-7"/>
    <n v="-1"/>
    <n v="1"/>
    <n v="-0.70000000000015916"/>
    <n v="-70000.00000001592"/>
    <n v="-90000.00000001592"/>
  </r>
  <r>
    <x v="1282"/>
    <n v="941.4"/>
    <n v="0.44919377565383911"/>
    <n v="0.55080622434616089"/>
    <n v="-0.10000000000002274"/>
    <d v="2019-11-08T13:14:00"/>
    <n v="-1"/>
    <n v="-9"/>
    <n v="-2"/>
    <n v="2"/>
    <n v="0.90000000000020464"/>
    <n v="90000.00000002046"/>
    <n v="50000.00000002046"/>
  </r>
  <r>
    <x v="1283"/>
    <n v="941.3"/>
    <n v="0.45165497064590454"/>
    <n v="0.54834502935409546"/>
    <n v="-9.9999999999909051E-2"/>
    <d v="2019-11-08T13:15:00"/>
    <n v="-1"/>
    <n v="-9"/>
    <n v="0"/>
    <n v="0"/>
    <n v="0.89999999999918145"/>
    <n v="89999.999999918145"/>
    <n v="89999.999999918145"/>
  </r>
  <r>
    <x v="1284"/>
    <n v="941.2"/>
    <n v="0.46283820271492004"/>
    <n v="0.53716176748275757"/>
    <n v="0"/>
    <d v="2019-11-08T13:16:00"/>
    <n v="-1"/>
    <n v="-11"/>
    <n v="-2"/>
    <n v="2"/>
    <n v="0"/>
    <n v="0"/>
    <n v="-40000"/>
  </r>
  <r>
    <x v="1285"/>
    <n v="941.2"/>
    <n v="0.4457666277885437"/>
    <n v="0.55423343181610107"/>
    <n v="9.9999999999909051E-2"/>
    <d v="2019-11-08T13:17:00"/>
    <n v="-1"/>
    <n v="-11"/>
    <n v="0"/>
    <n v="0"/>
    <n v="-1.0999999999989996"/>
    <n v="-109999.99999989996"/>
    <n v="-109999.99999989996"/>
  </r>
  <r>
    <x v="1286"/>
    <n v="941.3"/>
    <n v="0.44814702868461609"/>
    <n v="0.5518530011177063"/>
    <n v="-9.9999999999909051E-2"/>
    <d v="2019-11-08T13:18:00"/>
    <n v="-1"/>
    <n v="-11"/>
    <n v="0"/>
    <n v="0"/>
    <n v="1.0999999999989996"/>
    <n v="109999.99999989996"/>
    <n v="109999.99999989996"/>
  </r>
  <r>
    <x v="1287"/>
    <n v="941.2"/>
    <n v="0.47025465965270996"/>
    <n v="0.52974539995193481"/>
    <n v="-0.20000000000004547"/>
    <d v="2019-11-08T13:19:00"/>
    <n v="-1"/>
    <n v="-11"/>
    <n v="0"/>
    <n v="0"/>
    <n v="2.2000000000005002"/>
    <n v="220000.00000005003"/>
    <n v="220000.00000005003"/>
  </r>
  <r>
    <x v="1288"/>
    <n v="941"/>
    <n v="0.50340914726257324"/>
    <n v="0.49659088253974915"/>
    <n v="-0.29999999999995453"/>
    <d v="2019-11-08T13:20:00"/>
    <n v="1"/>
    <n v="-11"/>
    <n v="0"/>
    <n v="0"/>
    <n v="3.2999999999994998"/>
    <n v="329999.99999995"/>
    <n v="329999.99999995"/>
  </r>
  <r>
    <x v="1289"/>
    <n v="940.7"/>
    <n v="0.52273929119110107"/>
    <n v="0.47726064920425415"/>
    <n v="0.19999999999993179"/>
    <d v="2019-11-08T13:21:00"/>
    <n v="1"/>
    <n v="-11"/>
    <n v="0"/>
    <n v="0"/>
    <n v="-2.1999999999992497"/>
    <n v="-219999.99999992497"/>
    <n v="-219999.99999992497"/>
  </r>
  <r>
    <x v="1290"/>
    <n v="940.9"/>
    <n v="0.44797194004058838"/>
    <n v="0.5520281195640564"/>
    <n v="0"/>
    <d v="2019-11-08T13:22:00"/>
    <n v="-1"/>
    <n v="-12"/>
    <n v="-1"/>
    <n v="1"/>
    <n v="0"/>
    <n v="0"/>
    <n v="-20000"/>
  </r>
  <r>
    <x v="1291"/>
    <n v="940.9"/>
    <n v="0.43862056732177734"/>
    <n v="0.56137937307357788"/>
    <n v="-0.19999999999993179"/>
    <d v="2019-11-08T13:23:00"/>
    <n v="-1"/>
    <n v="-12"/>
    <n v="0"/>
    <n v="0"/>
    <n v="2.3999999999991815"/>
    <n v="239999.99999991816"/>
    <n v="239999.99999991816"/>
  </r>
  <r>
    <x v="1292"/>
    <n v="940.7"/>
    <n v="0.49604681134223938"/>
    <n v="0.50395315885543823"/>
    <n v="-0.40000000000009095"/>
    <d v="2019-11-08T13:24:00"/>
    <n v="-1"/>
    <n v="-14"/>
    <n v="-2"/>
    <n v="2"/>
    <n v="5.6000000000012733"/>
    <n v="560000.00000012736"/>
    <n v="520000.00000012736"/>
  </r>
  <r>
    <x v="1293"/>
    <n v="940.3"/>
    <n v="0.5049477219581604"/>
    <n v="0.49505230784416199"/>
    <n v="0.10000000000002274"/>
    <d v="2019-11-08T13:25:00"/>
    <n v="1"/>
    <n v="-12"/>
    <n v="2"/>
    <n v="2"/>
    <n v="-1.2000000000002728"/>
    <n v="-120000.00000002728"/>
    <n v="-160000.0000000273"/>
  </r>
  <r>
    <x v="1294"/>
    <n v="940.4"/>
    <n v="0.44508430361747742"/>
    <n v="0.55491572618484497"/>
    <n v="0.39999999999997726"/>
    <d v="2019-11-08T13:26:00"/>
    <n v="-1"/>
    <n v="-14"/>
    <n v="-2"/>
    <n v="2"/>
    <n v="-5.5999999999996817"/>
    <n v="-559999.99999996822"/>
    <n v="-599999.99999996822"/>
  </r>
  <r>
    <x v="1295"/>
    <n v="940.8"/>
    <n v="0.43278464674949646"/>
    <n v="0.56721538305282593"/>
    <n v="-0.29999999999995453"/>
    <d v="2019-11-08T13:27:00"/>
    <n v="-1"/>
    <n v="-14"/>
    <n v="0"/>
    <n v="0"/>
    <n v="4.1999999999993634"/>
    <n v="419999.99999993632"/>
    <n v="419999.99999993632"/>
  </r>
  <r>
    <x v="1296"/>
    <n v="940.5"/>
    <n v="0.8390539288520813"/>
    <n v="0.16094601154327393"/>
    <n v="0.10000000000002274"/>
    <d v="2019-11-08T13:28:00"/>
    <n v="1"/>
    <n v="-12"/>
    <n v="2"/>
    <n v="2"/>
    <n v="-1.2000000000002728"/>
    <n v="-120000.00000002728"/>
    <n v="-160000.0000000273"/>
  </r>
  <r>
    <x v="1297"/>
    <n v="940.6"/>
    <n v="0.47918239235877991"/>
    <n v="0.52081763744354248"/>
    <n v="-0.10000000000002274"/>
    <d v="2019-11-08T13:30:00"/>
    <n v="-1"/>
    <n v="-11"/>
    <n v="1"/>
    <n v="1"/>
    <n v="1.1000000000002501"/>
    <n v="110000.00000002501"/>
    <n v="90000.000000025015"/>
  </r>
  <r>
    <x v="1298"/>
    <n v="940.5"/>
    <n v="0.55154842138290405"/>
    <n v="0.44845157861709595"/>
    <n v="0.29999999999995453"/>
    <d v="2019-11-08T13:31:00"/>
    <n v="1"/>
    <n v="-9"/>
    <n v="2"/>
    <n v="2"/>
    <n v="-2.6999999999995907"/>
    <n v="-269999.99999995908"/>
    <n v="-309999.99999995908"/>
  </r>
  <r>
    <x v="1299"/>
    <n v="940.8"/>
    <n v="0.49348205327987671"/>
    <n v="0.50651794672012329"/>
    <n v="-9.9999999999909051E-2"/>
    <d v="2019-11-08T13:32:00"/>
    <n v="-1"/>
    <n v="-9"/>
    <n v="0"/>
    <n v="0"/>
    <n v="0.89999999999918145"/>
    <n v="89999.999999918145"/>
    <n v="89999.999999918145"/>
  </r>
  <r>
    <x v="1300"/>
    <n v="940.7"/>
    <n v="0.52758699655532837"/>
    <n v="0.47241300344467163"/>
    <n v="0.19999999999993179"/>
    <d v="2019-11-08T13:33:00"/>
    <n v="1"/>
    <n v="-7"/>
    <n v="2"/>
    <n v="2"/>
    <n v="-1.3999999999995225"/>
    <n v="-139999.99999995224"/>
    <n v="-179999.99999995224"/>
  </r>
  <r>
    <x v="1301"/>
    <n v="940.9"/>
    <n v="0.48364874720573425"/>
    <n v="0.51635122299194336"/>
    <n v="0.10000000000002274"/>
    <d v="2019-11-08T13:34:00"/>
    <n v="-1"/>
    <n v="-7"/>
    <n v="0"/>
    <n v="0"/>
    <n v="-0.70000000000015916"/>
    <n v="-70000.00000001592"/>
    <n v="-70000.00000001592"/>
  </r>
  <r>
    <x v="1302"/>
    <n v="941"/>
    <n v="0.55749446153640747"/>
    <n v="0.44250556826591492"/>
    <n v="0.20000000000004547"/>
    <d v="2019-11-08T13:35:00"/>
    <n v="1"/>
    <n v="-5"/>
    <n v="2"/>
    <n v="2"/>
    <n v="-1.0000000000002274"/>
    <n v="-100000.00000002273"/>
    <n v="-140000.00000002273"/>
  </r>
  <r>
    <x v="1303"/>
    <n v="941.2"/>
    <n v="0.46958991885185242"/>
    <n v="0.53041011095046997"/>
    <n v="0"/>
    <d v="2019-11-08T13:37:00"/>
    <n v="-1"/>
    <n v="-4"/>
    <n v="1"/>
    <n v="1"/>
    <n v="0"/>
    <n v="0"/>
    <n v="-20000"/>
  </r>
  <r>
    <x v="1304"/>
    <n v="941.2"/>
    <n v="0.46663349866867065"/>
    <n v="0.53336656093597412"/>
    <n v="9.9999999999909051E-2"/>
    <d v="2019-11-08T13:38:00"/>
    <n v="-1"/>
    <n v="-4"/>
    <n v="0"/>
    <n v="0"/>
    <n v="-0.3999999999996362"/>
    <n v="-39999.99999996362"/>
    <n v="-39999.99999996362"/>
  </r>
  <r>
    <x v="1305"/>
    <n v="941.3"/>
    <n v="0.45783764123916626"/>
    <n v="0.54216235876083374"/>
    <n v="-0.29999999999995453"/>
    <d v="2019-11-08T13:39:00"/>
    <n v="-1"/>
    <n v="-4"/>
    <n v="0"/>
    <n v="0"/>
    <n v="1.1999999999998181"/>
    <n v="119999.99999998181"/>
    <n v="119999.99999998181"/>
  </r>
  <r>
    <x v="1306"/>
    <n v="941"/>
    <n v="0.4812152087688446"/>
    <n v="0.51878482103347778"/>
    <n v="0.20000000000004547"/>
    <d v="2019-11-08T13:40:00"/>
    <n v="-1"/>
    <n v="-6"/>
    <n v="-2"/>
    <n v="2"/>
    <n v="-1.2000000000002728"/>
    <n v="-120000.00000002728"/>
    <n v="-160000.0000000273"/>
  </r>
  <r>
    <x v="1307"/>
    <n v="941.2"/>
    <n v="0.47375723719596863"/>
    <n v="0.52624273300170898"/>
    <n v="9.9999999999909051E-2"/>
    <d v="2019-11-08T13:41:00"/>
    <n v="-1"/>
    <n v="-8"/>
    <n v="-2"/>
    <n v="2"/>
    <n v="-0.7999999999992724"/>
    <n v="-79999.99999992724"/>
    <n v="-119999.99999992724"/>
  </r>
  <r>
    <x v="1308"/>
    <n v="941.3"/>
    <n v="0.46301540732383728"/>
    <n v="0.53698450326919556"/>
    <n v="0"/>
    <d v="2019-11-08T13:42:00"/>
    <n v="-1"/>
    <n v="-8"/>
    <n v="0"/>
    <n v="0"/>
    <n v="0"/>
    <n v="0"/>
    <n v="0"/>
  </r>
  <r>
    <x v="1309"/>
    <n v="941.3"/>
    <n v="0.46338814496994019"/>
    <n v="0.53661185503005981"/>
    <n v="-9.9999999999909051E-2"/>
    <d v="2019-11-08T13:43:00"/>
    <n v="-1"/>
    <n v="-8"/>
    <n v="0"/>
    <n v="0"/>
    <n v="0.7999999999992724"/>
    <n v="79999.99999992724"/>
    <n v="79999.99999992724"/>
  </r>
  <r>
    <x v="1310"/>
    <n v="941.2"/>
    <n v="0.45955920219421387"/>
    <n v="0.54044079780578613"/>
    <n v="0.19999999999993179"/>
    <d v="2019-11-08T13:44:00"/>
    <n v="-1"/>
    <n v="-8"/>
    <n v="0"/>
    <n v="0"/>
    <n v="-1.5999999999994543"/>
    <n v="-159999.99999994543"/>
    <n v="-159999.99999994543"/>
  </r>
  <r>
    <x v="1311"/>
    <n v="941.4"/>
    <n v="0.47912240028381348"/>
    <n v="0.52087759971618652"/>
    <n v="0.20000000000004547"/>
    <d v="2019-11-08T13:45:00"/>
    <n v="-1"/>
    <n v="-10"/>
    <n v="-2"/>
    <n v="2"/>
    <n v="-2.0000000000004547"/>
    <n v="-200000.00000004546"/>
    <n v="-240000.00000004546"/>
  </r>
  <r>
    <x v="1312"/>
    <n v="941.6"/>
    <n v="0.48901677131652832"/>
    <n v="0.51098322868347168"/>
    <n v="0.10000000000002274"/>
    <d v="2019-11-08T13:46:00"/>
    <n v="-1"/>
    <n v="-10"/>
    <n v="0"/>
    <n v="0"/>
    <n v="-1.0000000000002274"/>
    <n v="-100000.00000002273"/>
    <n v="-100000.00000002273"/>
  </r>
  <r>
    <x v="1313"/>
    <n v="941.7"/>
    <n v="0.4834846556186676"/>
    <n v="0.51651525497436523"/>
    <n v="0"/>
    <d v="2019-11-08T13:47:00"/>
    <n v="-1"/>
    <n v="-10"/>
    <n v="0"/>
    <n v="0"/>
    <n v="0"/>
    <n v="0"/>
    <n v="0"/>
  </r>
  <r>
    <x v="1314"/>
    <n v="941.7"/>
    <n v="0.56021797657012939"/>
    <n v="0.43978202342987061"/>
    <n v="0"/>
    <d v="2019-11-08T13:48:00"/>
    <n v="1"/>
    <n v="-10"/>
    <n v="0"/>
    <n v="0"/>
    <n v="0"/>
    <n v="0"/>
    <n v="0"/>
  </r>
  <r>
    <x v="1315"/>
    <n v="941.7"/>
    <n v="0.42469263076782227"/>
    <n v="0.57530736923217773"/>
    <n v="-0.20000000000004547"/>
    <d v="2019-11-08T13:50:00"/>
    <n v="-1"/>
    <n v="-10"/>
    <n v="0"/>
    <n v="0"/>
    <n v="2.0000000000004547"/>
    <n v="200000.00000004546"/>
    <n v="200000.00000004546"/>
  </r>
  <r>
    <x v="1316"/>
    <n v="941.5"/>
    <n v="0.46544471383094788"/>
    <n v="0.53455525636672974"/>
    <n v="-0.29999999999995453"/>
    <d v="2019-11-08T13:51:00"/>
    <n v="-1"/>
    <n v="-12"/>
    <n v="-2"/>
    <n v="2"/>
    <n v="3.5999999999994543"/>
    <n v="359999.9999999454"/>
    <n v="319999.9999999454"/>
  </r>
  <r>
    <x v="1317"/>
    <n v="941.2"/>
    <n v="0.47703909873962402"/>
    <n v="0.52296090126037598"/>
    <n v="0"/>
    <d v="2019-11-08T13:52:00"/>
    <n v="-1"/>
    <n v="-12"/>
    <n v="0"/>
    <n v="0"/>
    <n v="0"/>
    <n v="0"/>
    <n v="0"/>
  </r>
  <r>
    <x v="1318"/>
    <n v="941.2"/>
    <n v="0.55623513460159302"/>
    <n v="0.44376489520072937"/>
    <n v="-0.40000000000009095"/>
    <d v="2019-11-08T13:53:00"/>
    <n v="1"/>
    <n v="-12"/>
    <n v="0"/>
    <n v="0"/>
    <n v="4.8000000000010914"/>
    <n v="480000.00000010914"/>
    <n v="480000.00000010914"/>
  </r>
  <r>
    <x v="1319"/>
    <n v="940.8"/>
    <n v="0.47283974289894104"/>
    <n v="0.52716028690338135"/>
    <n v="0.20000000000004547"/>
    <d v="2019-11-08T13:54:00"/>
    <n v="-1"/>
    <n v="-12"/>
    <n v="0"/>
    <n v="0"/>
    <n v="-2.4000000000005457"/>
    <n v="-240000.00000005457"/>
    <n v="-240000.00000005457"/>
  </r>
  <r>
    <x v="1320"/>
    <n v="941"/>
    <n v="0.47508847713470459"/>
    <n v="0.52491152286529541"/>
    <n v="0.10000000000002274"/>
    <d v="2019-11-08T13:55:00"/>
    <n v="-1"/>
    <n v="-14"/>
    <n v="-2"/>
    <n v="2"/>
    <n v="-1.4000000000003183"/>
    <n v="-140000.00000003184"/>
    <n v="-180000.00000003184"/>
  </r>
  <r>
    <x v="1321"/>
    <n v="941.1"/>
    <n v="0.48027116060256958"/>
    <n v="0.51972877979278564"/>
    <n v="0.19999999999993179"/>
    <d v="2019-11-08T13:56:00"/>
    <n v="-1"/>
    <n v="-15"/>
    <n v="-1"/>
    <n v="1"/>
    <n v="-2.9999999999989768"/>
    <n v="-299999.99999989767"/>
    <n v="-319999.99999989767"/>
  </r>
  <r>
    <x v="1322"/>
    <n v="941.3"/>
    <n v="0.46407565474510193"/>
    <n v="0.53592431545257568"/>
    <n v="0.20000000000004547"/>
    <d v="2019-11-08T13:57:00"/>
    <n v="-1"/>
    <n v="-15"/>
    <n v="0"/>
    <n v="0"/>
    <n v="-3.0000000000006821"/>
    <n v="-300000.00000006822"/>
    <n v="-300000.00000006822"/>
  </r>
  <r>
    <x v="1323"/>
    <n v="941.5"/>
    <n v="0.46315652132034302"/>
    <n v="0.53684347867965698"/>
    <n v="0.10000000000002274"/>
    <d v="2019-11-08T13:58:00"/>
    <n v="-1"/>
    <n v="-15"/>
    <n v="0"/>
    <n v="0"/>
    <n v="-1.5000000000003411"/>
    <n v="-150000.00000003411"/>
    <n v="-150000.00000003411"/>
  </r>
  <r>
    <x v="1324"/>
    <n v="941.6"/>
    <n v="0.48103025555610657"/>
    <n v="0.51896971464157104"/>
    <n v="0"/>
    <d v="2019-11-08T13:59:00"/>
    <n v="-1"/>
    <n v="-15"/>
    <n v="0"/>
    <n v="0"/>
    <n v="0"/>
    <n v="0"/>
    <n v="0"/>
  </r>
  <r>
    <x v="1325"/>
    <n v="941.6"/>
    <n v="0.465924471616745"/>
    <n v="0.53407555818557739"/>
    <n v="-0.10000000000002274"/>
    <d v="2019-11-08T14:00:00"/>
    <n v="-1"/>
    <n v="-15"/>
    <n v="0"/>
    <n v="0"/>
    <n v="1.5000000000003411"/>
    <n v="150000.00000003411"/>
    <n v="150000.00000003411"/>
  </r>
  <r>
    <x v="1326"/>
    <n v="941.5"/>
    <n v="0.47367537021636963"/>
    <n v="0.52632462978363037"/>
    <n v="0.29999999999995453"/>
    <d v="2019-11-08T14:01:00"/>
    <n v="-1"/>
    <n v="-15"/>
    <n v="0"/>
    <n v="0"/>
    <n v="-4.4999999999993179"/>
    <n v="-449999.99999993178"/>
    <n v="-449999.99999993178"/>
  </r>
  <r>
    <x v="1327"/>
    <n v="941.8"/>
    <n v="0.47401607036590576"/>
    <n v="0.52598392963409424"/>
    <n v="0.20000000000004547"/>
    <d v="2019-11-08T14:02:00"/>
    <n v="-1"/>
    <n v="-15"/>
    <n v="0"/>
    <n v="0"/>
    <n v="-3.0000000000006821"/>
    <n v="-300000.00000006822"/>
    <n v="-300000.00000006822"/>
  </r>
  <r>
    <x v="1328"/>
    <n v="942"/>
    <n v="0.48263880610466003"/>
    <n v="0.51736122369766235"/>
    <n v="0"/>
    <d v="2019-11-08T14:03:00"/>
    <n v="-1"/>
    <n v="-15"/>
    <n v="0"/>
    <n v="0"/>
    <n v="0"/>
    <n v="0"/>
    <n v="0"/>
  </r>
  <r>
    <x v="1329"/>
    <n v="942"/>
    <n v="0.46710968017578125"/>
    <n v="0.53289031982421875"/>
    <n v="0"/>
    <d v="2019-11-08T14:04:00"/>
    <n v="-1"/>
    <n v="-15"/>
    <n v="0"/>
    <n v="0"/>
    <n v="0"/>
    <n v="0"/>
    <n v="0"/>
  </r>
  <r>
    <x v="1330"/>
    <n v="942"/>
    <n v="0.45873185992240906"/>
    <n v="0.54126816987991333"/>
    <n v="-0.20000000000004547"/>
    <d v="2019-11-08T14:05:00"/>
    <n v="-1"/>
    <n v="-15"/>
    <n v="0"/>
    <n v="0"/>
    <n v="3.0000000000006821"/>
    <n v="300000.00000006822"/>
    <n v="300000.00000006822"/>
  </r>
  <r>
    <x v="1331"/>
    <n v="941.8"/>
    <n v="0.46356114745140076"/>
    <n v="0.53643882274627686"/>
    <n v="0"/>
    <d v="2019-11-08T14:06:00"/>
    <n v="-1"/>
    <n v="-15"/>
    <n v="0"/>
    <n v="0"/>
    <n v="0"/>
    <n v="0"/>
    <n v="0"/>
  </r>
  <r>
    <x v="1332"/>
    <n v="941.8"/>
    <n v="0.45547157526016235"/>
    <n v="0.54452848434448242"/>
    <n v="-9.9999999999909051E-2"/>
    <d v="2019-11-08T14:07:00"/>
    <n v="-1"/>
    <n v="-15"/>
    <n v="0"/>
    <n v="0"/>
    <n v="1.4999999999986358"/>
    <n v="149999.99999986356"/>
    <n v="149999.99999986356"/>
  </r>
  <r>
    <x v="1333"/>
    <n v="941.7"/>
    <n v="0.45833873748779297"/>
    <n v="0.54166126251220703"/>
    <n v="0.29999999999995453"/>
    <d v="2019-11-08T14:08:00"/>
    <n v="-1"/>
    <n v="-17"/>
    <n v="-2"/>
    <n v="2"/>
    <n v="-5.0999999999992269"/>
    <n v="-509999.9999999227"/>
    <n v="-549999.9999999227"/>
  </r>
  <r>
    <x v="1334"/>
    <n v="942"/>
    <n v="0.53669333457946777"/>
    <n v="0.46330666542053223"/>
    <n v="0.10000000000002274"/>
    <d v="2019-11-08T14:09:00"/>
    <n v="1"/>
    <n v="-16"/>
    <n v="1"/>
    <n v="1"/>
    <n v="-1.6000000000003638"/>
    <n v="-160000.00000003638"/>
    <n v="-180000.00000003638"/>
  </r>
  <r>
    <x v="1335"/>
    <n v="942.1"/>
    <n v="0.45764040946960449"/>
    <n v="0.54235953092575073"/>
    <n v="-0.20000000000004547"/>
    <d v="2019-11-08T14:10:00"/>
    <n v="-1"/>
    <n v="-16"/>
    <n v="0"/>
    <n v="0"/>
    <n v="3.2000000000007276"/>
    <n v="320000.00000007276"/>
    <n v="320000.00000007276"/>
  </r>
  <r>
    <x v="1336"/>
    <n v="941.9"/>
    <n v="0.48995083570480347"/>
    <n v="0.51004922389984131"/>
    <n v="-0.60000000000002274"/>
    <d v="2019-11-08T14:11:00"/>
    <n v="-1"/>
    <n v="-16"/>
    <n v="0"/>
    <n v="0"/>
    <n v="9.6000000000003638"/>
    <n v="960000.00000003632"/>
    <n v="960000.00000003632"/>
  </r>
  <r>
    <x v="1337"/>
    <n v="941.3"/>
    <n v="0.5602949857711792"/>
    <n v="0.43970504403114319"/>
    <n v="0.30000000000006821"/>
    <d v="2019-11-11T08:41:00"/>
    <n v="1"/>
    <n v="1"/>
    <n v="17"/>
    <n v="17"/>
    <n v="0.30000000000006821"/>
    <n v="30000.000000006821"/>
    <n v="-309999.99999999319"/>
  </r>
  <r>
    <x v="1338"/>
    <n v="941.6"/>
    <n v="0.4825289249420166"/>
    <n v="0.5174710750579834"/>
    <n v="0"/>
    <d v="2019-11-11T08:42:00"/>
    <n v="-1"/>
    <n v="0"/>
    <n v="-1"/>
    <n v="1"/>
    <n v="0"/>
    <n v="0"/>
    <n v="-20000"/>
  </r>
  <r>
    <x v="1339"/>
    <n v="941.6"/>
    <n v="0.52542668581008911"/>
    <n v="0.47457334399223328"/>
    <n v="0"/>
    <d v="2019-11-11T08:43:00"/>
    <n v="1"/>
    <n v="1"/>
    <n v="1"/>
    <n v="1"/>
    <n v="0"/>
    <n v="0"/>
    <n v="-20000"/>
  </r>
  <r>
    <x v="1340"/>
    <n v="941.6"/>
    <n v="0.54090356826782227"/>
    <n v="0.45909649133682251"/>
    <n v="-0.30000000000006821"/>
    <d v="2019-11-11T08:44:00"/>
    <n v="1"/>
    <n v="2"/>
    <n v="1"/>
    <n v="1"/>
    <n v="-0.60000000000013642"/>
    <n v="-60000.000000013642"/>
    <n v="-80000.00000001365"/>
  </r>
  <r>
    <x v="1341"/>
    <n v="941.3"/>
    <n v="0.63711005449295044"/>
    <n v="0.3628898561000824"/>
    <n v="0.10000000000002274"/>
    <d v="2019-11-11T08:45:00"/>
    <n v="1"/>
    <n v="3"/>
    <n v="1"/>
    <n v="1"/>
    <n v="0.30000000000006821"/>
    <n v="30000.000000006821"/>
    <n v="10000.000000006821"/>
  </r>
  <r>
    <x v="1342"/>
    <n v="941.4"/>
    <n v="0.54964166879653931"/>
    <n v="0.45035830140113831"/>
    <n v="0"/>
    <d v="2019-11-11T08:46:00"/>
    <n v="1"/>
    <n v="4"/>
    <n v="1"/>
    <n v="1"/>
    <n v="0"/>
    <n v="0"/>
    <n v="-20000"/>
  </r>
  <r>
    <x v="1343"/>
    <n v="941.4"/>
    <n v="0.57575070858001709"/>
    <n v="0.42424929141998291"/>
    <n v="0"/>
    <d v="2019-11-11T08:47:00"/>
    <n v="1"/>
    <n v="5"/>
    <n v="1"/>
    <n v="1"/>
    <n v="0"/>
    <n v="0"/>
    <n v="-20000"/>
  </r>
  <r>
    <x v="1344"/>
    <n v="941.4"/>
    <n v="0.58098971843719482"/>
    <n v="0.41901034116744995"/>
    <n v="0"/>
    <d v="2019-11-11T08:48:00"/>
    <n v="1"/>
    <n v="6"/>
    <n v="1"/>
    <n v="1"/>
    <n v="0"/>
    <n v="0"/>
    <n v="-20000"/>
  </r>
  <r>
    <x v="1345"/>
    <n v="941.4"/>
    <n v="0.58192414045333862"/>
    <n v="0.41807588934898376"/>
    <n v="0"/>
    <d v="2019-11-11T08:49:00"/>
    <n v="1"/>
    <n v="7"/>
    <n v="1"/>
    <n v="1"/>
    <n v="0"/>
    <n v="0"/>
    <n v="-20000"/>
  </r>
  <r>
    <x v="1346"/>
    <n v="941.4"/>
    <n v="0.58735764026641846"/>
    <n v="0.41264238953590393"/>
    <n v="-0.39999999999997726"/>
    <d v="2019-11-11T08:50:00"/>
    <n v="1"/>
    <n v="8"/>
    <n v="1"/>
    <n v="1"/>
    <n v="-3.1999999999998181"/>
    <n v="-319999.99999998184"/>
    <n v="-339999.99999998184"/>
  </r>
  <r>
    <x v="1347"/>
    <n v="941"/>
    <n v="0.65599775314331055"/>
    <n v="0.34400224685668945"/>
    <n v="0"/>
    <d v="2019-11-11T08:51:00"/>
    <n v="1"/>
    <n v="9"/>
    <n v="1"/>
    <n v="1"/>
    <n v="0"/>
    <n v="0"/>
    <n v="-20000"/>
  </r>
  <r>
    <x v="1348"/>
    <n v="941"/>
    <n v="0.59780663251876831"/>
    <n v="0.40219336748123169"/>
    <n v="0.20000000000004547"/>
    <d v="2019-11-11T08:52:00"/>
    <n v="1"/>
    <n v="10"/>
    <n v="1"/>
    <n v="1"/>
    <n v="2.0000000000004547"/>
    <n v="200000.00000004546"/>
    <n v="180000.00000004546"/>
  </r>
  <r>
    <x v="1349"/>
    <n v="941.2"/>
    <n v="0.55714374780654907"/>
    <n v="0.44285622239112854"/>
    <n v="-0.10000000000002274"/>
    <d v="2019-11-11T08:53:00"/>
    <n v="1"/>
    <n v="11"/>
    <n v="1"/>
    <n v="1"/>
    <n v="-1.1000000000002501"/>
    <n v="-110000.00000002501"/>
    <n v="-130000.00000002501"/>
  </r>
  <r>
    <x v="1350"/>
    <n v="941.1"/>
    <n v="0.62299430370330811"/>
    <n v="0.37700578570365906"/>
    <n v="0.10000000000002274"/>
    <d v="2019-11-11T08:54:00"/>
    <n v="1"/>
    <n v="12"/>
    <n v="1"/>
    <n v="1"/>
    <n v="1.2000000000002728"/>
    <n v="120000.00000002728"/>
    <n v="100000.00000002728"/>
  </r>
  <r>
    <x v="1351"/>
    <n v="941.2"/>
    <n v="0.55246657133102417"/>
    <n v="0.44753345847129822"/>
    <n v="9.9999999999909051E-2"/>
    <d v="2019-11-11T08:55:00"/>
    <n v="1"/>
    <n v="13"/>
    <n v="1"/>
    <n v="1"/>
    <n v="1.2999999999988177"/>
    <n v="129999.99999988177"/>
    <n v="109999.99999988177"/>
  </r>
  <r>
    <x v="1352"/>
    <n v="941.3"/>
    <n v="0.54871910810470581"/>
    <n v="0.45128083229064941"/>
    <n v="0.10000000000002274"/>
    <d v="2019-11-11T08:56:00"/>
    <n v="1"/>
    <n v="14"/>
    <n v="1"/>
    <n v="1"/>
    <n v="1.4000000000003183"/>
    <n v="140000.00000003184"/>
    <n v="120000.00000003184"/>
  </r>
  <r>
    <x v="1353"/>
    <n v="941.4"/>
    <n v="0.5405011773109436"/>
    <n v="0.4594988226890564"/>
    <n v="-0.19999999999993179"/>
    <d v="2019-11-11T08:57:00"/>
    <n v="1"/>
    <n v="15"/>
    <n v="1"/>
    <n v="1"/>
    <n v="-2.9999999999989768"/>
    <n v="-299999.99999989767"/>
    <n v="-319999.99999989767"/>
  </r>
  <r>
    <x v="1354"/>
    <n v="941.2"/>
    <n v="0.59276258945465088"/>
    <n v="0.40723735094070435"/>
    <n v="9.9999999999909051E-2"/>
    <d v="2019-11-11T08:58:00"/>
    <n v="1"/>
    <n v="16"/>
    <n v="1"/>
    <n v="1"/>
    <n v="1.5999999999985448"/>
    <n v="159999.99999985448"/>
    <n v="139999.99999985448"/>
  </r>
  <r>
    <x v="1355"/>
    <n v="941.3"/>
    <n v="0.54930555820465088"/>
    <n v="0.45069447159767151"/>
    <n v="0.20000000000004547"/>
    <d v="2019-11-11T08:59:00"/>
    <n v="1"/>
    <n v="17"/>
    <n v="1"/>
    <n v="1"/>
    <n v="3.4000000000007731"/>
    <n v="340000.0000000773"/>
    <n v="320000.0000000773"/>
  </r>
  <r>
    <x v="1356"/>
    <n v="941.5"/>
    <n v="0.51105260848999023"/>
    <n v="0.48894739151000977"/>
    <n v="0"/>
    <d v="2019-11-11T09:00:00"/>
    <n v="1"/>
    <n v="18"/>
    <n v="1"/>
    <n v="1"/>
    <n v="0"/>
    <n v="0"/>
    <n v="-20000"/>
  </r>
  <r>
    <x v="1357"/>
    <n v="941.5"/>
    <n v="0.49841266870498657"/>
    <n v="0.50158727169036865"/>
    <n v="0"/>
    <d v="2019-11-11T09:01:00"/>
    <n v="-1"/>
    <n v="16"/>
    <n v="-2"/>
    <n v="2"/>
    <n v="0"/>
    <n v="0"/>
    <n v="-40000"/>
  </r>
  <r>
    <x v="1358"/>
    <n v="941.5"/>
    <n v="0.49108049273490906"/>
    <n v="0.50891947746276855"/>
    <n v="-0.10000000000002274"/>
    <d v="2019-11-11T09:02:00"/>
    <n v="-1"/>
    <n v="16"/>
    <n v="0"/>
    <n v="0"/>
    <n v="-1.6000000000003638"/>
    <n v="-160000.00000003638"/>
    <n v="-160000.00000003638"/>
  </r>
  <r>
    <x v="1359"/>
    <n v="941.4"/>
    <n v="0.52182614803314209"/>
    <n v="0.47817385196685791"/>
    <n v="0"/>
    <d v="2019-11-11T09:03:00"/>
    <n v="1"/>
    <n v="16"/>
    <n v="0"/>
    <n v="0"/>
    <n v="0"/>
    <n v="0"/>
    <n v="0"/>
  </r>
  <r>
    <x v="1360"/>
    <n v="941.4"/>
    <n v="0.50391024351119995"/>
    <n v="0.49608978629112244"/>
    <n v="0.10000000000002274"/>
    <d v="2019-11-11T09:04:00"/>
    <n v="1"/>
    <n v="16"/>
    <n v="0"/>
    <n v="0"/>
    <n v="1.6000000000003638"/>
    <n v="160000.00000003638"/>
    <n v="160000.00000003638"/>
  </r>
  <r>
    <x v="1361"/>
    <n v="941.5"/>
    <n v="0.4885638952255249"/>
    <n v="0.5114361047744751"/>
    <n v="0"/>
    <d v="2019-11-11T09:05:00"/>
    <n v="-1"/>
    <n v="14"/>
    <n v="-2"/>
    <n v="2"/>
    <n v="0"/>
    <n v="0"/>
    <n v="-40000"/>
  </r>
  <r>
    <x v="1362"/>
    <n v="941.5"/>
    <n v="0.47376120090484619"/>
    <n v="0.52623885869979858"/>
    <n v="0"/>
    <d v="2019-11-11T09:06:00"/>
    <n v="-1"/>
    <n v="12"/>
    <n v="-2"/>
    <n v="2"/>
    <n v="0"/>
    <n v="0"/>
    <n v="-40000"/>
  </r>
  <r>
    <x v="1363"/>
    <n v="941.5"/>
    <n v="0.47805505990982056"/>
    <n v="0.52194499969482422"/>
    <n v="0"/>
    <d v="2019-11-11T09:07:00"/>
    <n v="-1"/>
    <n v="10"/>
    <n v="-2"/>
    <n v="2"/>
    <n v="0"/>
    <n v="0"/>
    <n v="-40000"/>
  </r>
  <r>
    <x v="1364"/>
    <n v="941.5"/>
    <n v="0.47660231590270996"/>
    <n v="0.52339768409729004"/>
    <n v="-0.10000000000002274"/>
    <d v="2019-11-11T09:08:00"/>
    <n v="-1"/>
    <n v="8"/>
    <n v="-2"/>
    <n v="2"/>
    <n v="-0.8000000000001819"/>
    <n v="-80000.00000001819"/>
    <n v="-120000.00000001819"/>
  </r>
  <r>
    <x v="1365"/>
    <n v="941.4"/>
    <n v="0.51263493299484253"/>
    <n v="0.48736503720283508"/>
    <n v="0"/>
    <d v="2019-11-11T09:09:00"/>
    <n v="1"/>
    <n v="8"/>
    <n v="0"/>
    <n v="0"/>
    <n v="0"/>
    <n v="0"/>
    <n v="0"/>
  </r>
  <r>
    <x v="1366"/>
    <n v="941.4"/>
    <n v="0.50751060247421265"/>
    <n v="0.49248939752578735"/>
    <n v="0"/>
    <d v="2019-11-11T09:10:00"/>
    <n v="1"/>
    <n v="8"/>
    <n v="0"/>
    <n v="0"/>
    <n v="0"/>
    <n v="0"/>
    <n v="0"/>
  </r>
  <r>
    <x v="1367"/>
    <n v="941.4"/>
    <n v="0.51329696178436279"/>
    <n v="0.48670300841331482"/>
    <n v="-0.10000000000002274"/>
    <d v="2019-11-11T09:11:00"/>
    <n v="1"/>
    <n v="8"/>
    <n v="0"/>
    <n v="0"/>
    <n v="-0.8000000000001819"/>
    <n v="-80000.00000001819"/>
    <n v="-80000.00000001819"/>
  </r>
  <r>
    <x v="1368"/>
    <n v="941.3"/>
    <n v="0.57701408863067627"/>
    <n v="0.42298588156700134"/>
    <n v="0"/>
    <d v="2019-11-11T09:12:00"/>
    <n v="1"/>
    <n v="8"/>
    <n v="0"/>
    <n v="0"/>
    <n v="0"/>
    <n v="0"/>
    <n v="0"/>
  </r>
  <r>
    <x v="1369"/>
    <n v="941.3"/>
    <n v="0.55948889255523682"/>
    <n v="0.44051116704940796"/>
    <n v="-9.9999999999909051E-2"/>
    <d v="2019-11-11T09:13:00"/>
    <n v="1"/>
    <n v="8"/>
    <n v="0"/>
    <n v="0"/>
    <n v="-0.7999999999992724"/>
    <n v="-79999.99999992724"/>
    <n v="-79999.99999992724"/>
  </r>
  <r>
    <x v="1370"/>
    <n v="941.2"/>
    <n v="0.62328016757965088"/>
    <n v="0.37671980261802673"/>
    <n v="9.9999999999909051E-2"/>
    <d v="2019-11-11T09:14:00"/>
    <n v="1"/>
    <n v="8"/>
    <n v="0"/>
    <n v="0"/>
    <n v="0.7999999999992724"/>
    <n v="79999.99999992724"/>
    <n v="79999.99999992724"/>
  </r>
  <r>
    <x v="1371"/>
    <n v="941.3"/>
    <n v="0.56604164838790894"/>
    <n v="0.43395829200744629"/>
    <n v="-9.9999999999909051E-2"/>
    <d v="2019-11-11T09:15:00"/>
    <n v="1"/>
    <n v="8"/>
    <n v="0"/>
    <n v="0"/>
    <n v="-0.7999999999992724"/>
    <n v="-79999.99999992724"/>
    <n v="-79999.99999992724"/>
  </r>
  <r>
    <x v="1372"/>
    <n v="941.2"/>
    <n v="0.63076335191726685"/>
    <n v="0.36923667788505554"/>
    <n v="0.19999999999993179"/>
    <d v="2019-11-11T09:16:00"/>
    <n v="1"/>
    <n v="8"/>
    <n v="0"/>
    <n v="0"/>
    <n v="1.5999999999994543"/>
    <n v="159999.99999994543"/>
    <n v="159999.99999994543"/>
  </r>
  <r>
    <x v="1373"/>
    <n v="941.4"/>
    <n v="0.5424267053604126"/>
    <n v="0.45757326483726501"/>
    <n v="0"/>
    <d v="2019-11-11T09:17:00"/>
    <n v="1"/>
    <n v="8"/>
    <n v="0"/>
    <n v="0"/>
    <n v="0"/>
    <n v="0"/>
    <n v="0"/>
  </r>
  <r>
    <x v="1374"/>
    <n v="941.4"/>
    <n v="0.54484927654266357"/>
    <n v="0.45515072345733643"/>
    <n v="0.10000000000002274"/>
    <d v="2019-11-11T09:18:00"/>
    <n v="1"/>
    <n v="8"/>
    <n v="0"/>
    <n v="0"/>
    <n v="0.8000000000001819"/>
    <n v="80000.00000001819"/>
    <n v="80000.00000001819"/>
  </r>
  <r>
    <x v="1375"/>
    <n v="941.5"/>
    <n v="0.51642465591430664"/>
    <n v="0.48357531428337097"/>
    <n v="0"/>
    <d v="2019-11-11T09:19:00"/>
    <n v="1"/>
    <n v="8"/>
    <n v="0"/>
    <n v="0"/>
    <n v="0"/>
    <n v="0"/>
    <n v="0"/>
  </r>
  <r>
    <x v="1376"/>
    <n v="941.5"/>
    <n v="0.48787528276443481"/>
    <n v="0.51212477684020996"/>
    <n v="0"/>
    <d v="2019-11-11T09:20:00"/>
    <n v="-1"/>
    <n v="6"/>
    <n v="-2"/>
    <n v="2"/>
    <n v="0"/>
    <n v="0"/>
    <n v="-40000"/>
  </r>
  <r>
    <x v="1377"/>
    <n v="941.5"/>
    <n v="0.48426315188407898"/>
    <n v="0.51573687791824341"/>
    <n v="0.10000000000002274"/>
    <d v="2019-11-11T09:21:00"/>
    <n v="-1"/>
    <n v="6"/>
    <n v="0"/>
    <n v="0"/>
    <n v="0.60000000000013642"/>
    <n v="60000.000000013642"/>
    <n v="60000.000000013642"/>
  </r>
  <r>
    <x v="1378"/>
    <n v="941.6"/>
    <n v="0.46105000376701355"/>
    <n v="0.53894990682601929"/>
    <n v="0.10000000000002274"/>
    <d v="2019-11-11T09:22:00"/>
    <n v="-1"/>
    <n v="6"/>
    <n v="0"/>
    <n v="0"/>
    <n v="0.60000000000013642"/>
    <n v="60000.000000013642"/>
    <n v="60000.000000013642"/>
  </r>
  <r>
    <x v="1379"/>
    <n v="941.7"/>
    <n v="0.43408221006393433"/>
    <n v="0.5659177303314209"/>
    <n v="0"/>
    <d v="2019-11-11T09:23:00"/>
    <n v="-1"/>
    <n v="4"/>
    <n v="-2"/>
    <n v="2"/>
    <n v="0"/>
    <n v="0"/>
    <n v="-40000"/>
  </r>
  <r>
    <x v="1380"/>
    <n v="941.7"/>
    <n v="0.43094483017921448"/>
    <n v="0.56905519962310791"/>
    <n v="-0.20000000000004547"/>
    <d v="2019-11-11T09:24:00"/>
    <n v="-1"/>
    <n v="2"/>
    <n v="-2"/>
    <n v="2"/>
    <n v="-0.40000000000009095"/>
    <n v="-40000.000000009095"/>
    <n v="-80000.000000009095"/>
  </r>
  <r>
    <x v="1381"/>
    <n v="941.5"/>
    <n v="0.51109474897384644"/>
    <n v="0.48890522122383118"/>
    <n v="0"/>
    <d v="2019-11-11T09:25:00"/>
    <n v="1"/>
    <n v="4"/>
    <n v="2"/>
    <n v="2"/>
    <n v="0"/>
    <n v="0"/>
    <n v="-40000"/>
  </r>
  <r>
    <x v="1382"/>
    <n v="941.5"/>
    <n v="0.49985328316688538"/>
    <n v="0.50014668703079224"/>
    <n v="0.10000000000002274"/>
    <d v="2019-11-11T09:26:00"/>
    <n v="-1"/>
    <n v="4"/>
    <n v="0"/>
    <n v="0"/>
    <n v="0.40000000000009095"/>
    <n v="40000.000000009095"/>
    <n v="40000.000000009095"/>
  </r>
  <r>
    <x v="1383"/>
    <n v="941.6"/>
    <n v="0.4908452033996582"/>
    <n v="0.5091547966003418"/>
    <n v="-0.20000000000004547"/>
    <d v="2019-11-11T09:27:00"/>
    <n v="-1"/>
    <n v="4"/>
    <n v="0"/>
    <n v="0"/>
    <n v="-0.8000000000001819"/>
    <n v="-80000.00000001819"/>
    <n v="-80000.00000001819"/>
  </r>
  <r>
    <x v="1384"/>
    <n v="941.4"/>
    <n v="0.54597115516662598"/>
    <n v="0.45402887463569641"/>
    <n v="0"/>
    <d v="2019-11-11T09:28:00"/>
    <n v="1"/>
    <n v="6"/>
    <n v="2"/>
    <n v="2"/>
    <n v="0"/>
    <n v="0"/>
    <n v="-40000"/>
  </r>
  <r>
    <x v="1385"/>
    <n v="941.4"/>
    <n v="0.53841692209243774"/>
    <n v="0.46158310770988464"/>
    <n v="0"/>
    <d v="2019-11-11T09:29:00"/>
    <n v="1"/>
    <n v="6"/>
    <n v="0"/>
    <n v="0"/>
    <n v="0"/>
    <n v="0"/>
    <n v="0"/>
  </r>
  <r>
    <x v="1386"/>
    <n v="941.4"/>
    <n v="0.54210150241851807"/>
    <n v="0.45789846777915955"/>
    <n v="0"/>
    <d v="2019-11-11T09:30:00"/>
    <n v="1"/>
    <n v="6"/>
    <n v="0"/>
    <n v="0"/>
    <n v="0"/>
    <n v="0"/>
    <n v="0"/>
  </r>
  <r>
    <x v="1387"/>
    <n v="941.4"/>
    <n v="0.54393643140792847"/>
    <n v="0.45606359839439392"/>
    <n v="-0.10000000000002274"/>
    <d v="2019-11-11T09:31:00"/>
    <n v="1"/>
    <n v="6"/>
    <n v="0"/>
    <n v="0"/>
    <n v="-0.60000000000013642"/>
    <n v="-60000.000000013642"/>
    <n v="-60000.000000013642"/>
  </r>
  <r>
    <x v="1388"/>
    <n v="941.3"/>
    <n v="0.59022873640060425"/>
    <n v="0.40977129340171814"/>
    <n v="0.10000000000002274"/>
    <d v="2019-11-11T09:32:00"/>
    <n v="1"/>
    <n v="6"/>
    <n v="0"/>
    <n v="0"/>
    <n v="0.60000000000013642"/>
    <n v="60000.000000013642"/>
    <n v="60000.000000013642"/>
  </r>
  <r>
    <x v="1389"/>
    <n v="941.4"/>
    <n v="0.54838693141937256"/>
    <n v="0.45161309838294983"/>
    <n v="-0.19999999999993179"/>
    <d v="2019-11-11T09:33:00"/>
    <n v="1"/>
    <n v="6"/>
    <n v="0"/>
    <n v="0"/>
    <n v="-1.1999999999995907"/>
    <n v="-119999.99999995908"/>
    <n v="-119999.99999995908"/>
  </r>
  <r>
    <x v="1390"/>
    <n v="941.2"/>
    <n v="0.62691903114318848"/>
    <n v="0.37308093905448914"/>
    <n v="0"/>
    <d v="2019-11-11T09:34:00"/>
    <n v="1"/>
    <n v="6"/>
    <n v="0"/>
    <n v="0"/>
    <n v="0"/>
    <n v="0"/>
    <n v="0"/>
  </r>
  <r>
    <x v="1391"/>
    <n v="941.2"/>
    <n v="0.58186632394790649"/>
    <n v="0.41813367605209351"/>
    <n v="0"/>
    <d v="2019-11-11T09:35:00"/>
    <n v="1"/>
    <n v="6"/>
    <n v="0"/>
    <n v="0"/>
    <n v="0"/>
    <n v="0"/>
    <n v="0"/>
  </r>
  <r>
    <x v="1392"/>
    <n v="941.2"/>
    <n v="0.58001559972763062"/>
    <n v="0.419984370470047"/>
    <n v="-0.10000000000002274"/>
    <d v="2019-11-11T09:36:00"/>
    <n v="1"/>
    <n v="6"/>
    <n v="0"/>
    <n v="0"/>
    <n v="-0.60000000000013642"/>
    <n v="-60000.000000013642"/>
    <n v="-60000.000000013642"/>
  </r>
  <r>
    <x v="1393"/>
    <n v="941.1"/>
    <n v="0.62798899412155151"/>
    <n v="0.37201100587844849"/>
    <n v="0.10000000000002274"/>
    <d v="2019-11-11T09:37:00"/>
    <n v="1"/>
    <n v="6"/>
    <n v="0"/>
    <n v="0"/>
    <n v="0.60000000000013642"/>
    <n v="60000.000000013642"/>
    <n v="60000.000000013642"/>
  </r>
  <r>
    <x v="1394"/>
    <n v="941.2"/>
    <n v="0.56515294313430786"/>
    <n v="0.43484705686569214"/>
    <n v="-0.20000000000004547"/>
    <d v="2019-11-11T09:38:00"/>
    <n v="1"/>
    <n v="6"/>
    <n v="0"/>
    <n v="0"/>
    <n v="-1.2000000000002728"/>
    <n v="-120000.00000002728"/>
    <n v="-120000.00000002728"/>
  </r>
  <r>
    <x v="1395"/>
    <n v="941"/>
    <n v="0.63347560167312622"/>
    <n v="0.36652445793151855"/>
    <n v="0.10000000000002274"/>
    <d v="2019-11-11T09:39:00"/>
    <n v="1"/>
    <n v="6"/>
    <n v="0"/>
    <n v="0"/>
    <n v="0.60000000000013642"/>
    <n v="60000.000000013642"/>
    <n v="60000.000000013642"/>
  </r>
  <r>
    <x v="1396"/>
    <n v="941.1"/>
    <n v="0.56752359867095947"/>
    <n v="0.43247637152671814"/>
    <n v="0.10000000000002274"/>
    <d v="2019-11-11T09:40:00"/>
    <n v="1"/>
    <n v="8"/>
    <n v="2"/>
    <n v="2"/>
    <n v="0.8000000000001819"/>
    <n v="80000.00000001819"/>
    <n v="40000.00000001819"/>
  </r>
  <r>
    <x v="1397"/>
    <n v="941.2"/>
    <n v="0.55906808376312256"/>
    <n v="0.44093191623687744"/>
    <n v="-0.10000000000002274"/>
    <d v="2019-11-11T09:41:00"/>
    <n v="1"/>
    <n v="10"/>
    <n v="2"/>
    <n v="2"/>
    <n v="-1.0000000000002274"/>
    <n v="-100000.00000002273"/>
    <n v="-140000.00000002273"/>
  </r>
  <r>
    <x v="1398"/>
    <n v="941.1"/>
    <n v="0.60170191526412964"/>
    <n v="0.39829805493354797"/>
    <n v="-0.10000000000002274"/>
    <d v="2019-11-11T09:42:00"/>
    <n v="1"/>
    <n v="12"/>
    <n v="2"/>
    <n v="2"/>
    <n v="-1.2000000000002728"/>
    <n v="-120000.00000002728"/>
    <n v="-160000.0000000273"/>
  </r>
  <r>
    <x v="1399"/>
    <n v="941"/>
    <n v="0.61446583271026611"/>
    <n v="0.38553419709205627"/>
    <n v="-0.10000000000002274"/>
    <d v="2019-11-11T09:43:00"/>
    <n v="1"/>
    <n v="14"/>
    <n v="2"/>
    <n v="2"/>
    <n v="-1.4000000000003183"/>
    <n v="-140000.00000003184"/>
    <n v="-180000.00000003184"/>
  </r>
  <r>
    <x v="1400"/>
    <n v="940.9"/>
    <n v="0.61859142780303955"/>
    <n v="0.38140863180160522"/>
    <n v="-0.10000000000002274"/>
    <d v="2019-11-11T09:44:00"/>
    <n v="1"/>
    <n v="16"/>
    <n v="2"/>
    <n v="2"/>
    <n v="-1.6000000000003638"/>
    <n v="-160000.00000003638"/>
    <n v="-200000.00000003638"/>
  </r>
  <r>
    <x v="1401"/>
    <n v="940.8"/>
    <n v="0.62163537740707397"/>
    <n v="0.37836462259292603"/>
    <n v="0"/>
    <d v="2019-11-11T09:45:00"/>
    <n v="1"/>
    <n v="16"/>
    <n v="0"/>
    <n v="0"/>
    <n v="0"/>
    <n v="0"/>
    <n v="0"/>
  </r>
  <r>
    <x v="1402"/>
    <n v="940.8"/>
    <n v="0.56900721788406372"/>
    <n v="0.43099275231361389"/>
    <n v="-9.9999999999909051E-2"/>
    <d v="2019-11-11T09:46:00"/>
    <n v="1"/>
    <n v="18"/>
    <n v="2"/>
    <n v="2"/>
    <n v="-1.7999999999983629"/>
    <n v="-179999.99999983629"/>
    <n v="-219999.99999983629"/>
  </r>
  <r>
    <x v="1403"/>
    <n v="940.7"/>
    <n v="0.61565035581588745"/>
    <n v="0.38434961438179016"/>
    <n v="0.19999999999993179"/>
    <d v="2019-11-11T09:47:00"/>
    <n v="1"/>
    <n v="20"/>
    <n v="2"/>
    <n v="2"/>
    <n v="3.9999999999986358"/>
    <n v="399999.99999986356"/>
    <n v="359999.99999986356"/>
  </r>
  <r>
    <x v="1404"/>
    <n v="940.9"/>
    <n v="0.55628031492233276"/>
    <n v="0.44371974468231201"/>
    <n v="0"/>
    <d v="2019-11-11T09:48:00"/>
    <n v="1"/>
    <n v="20"/>
    <n v="0"/>
    <n v="0"/>
    <n v="0"/>
    <n v="0"/>
    <n v="0"/>
  </r>
  <r>
    <x v="1405"/>
    <n v="940.9"/>
    <n v="0.55660831928253174"/>
    <n v="0.44339165091514587"/>
    <n v="-0.10000000000002274"/>
    <d v="2019-11-11T09:49:00"/>
    <n v="1"/>
    <n v="20"/>
    <n v="0"/>
    <n v="0"/>
    <n v="-2.0000000000004547"/>
    <n v="-200000.00000004546"/>
    <n v="-200000.00000004546"/>
  </r>
  <r>
    <x v="1406"/>
    <n v="940.8"/>
    <n v="0.60400152206420898"/>
    <n v="0.39599847793579102"/>
    <n v="0"/>
    <d v="2019-11-11T09:51:00"/>
    <n v="1"/>
    <n v="19"/>
    <n v="-1"/>
    <n v="1"/>
    <n v="0"/>
    <n v="0"/>
    <n v="-20000"/>
  </r>
  <r>
    <x v="1407"/>
    <n v="940.8"/>
    <n v="0.55988150835037231"/>
    <n v="0.44011852145195007"/>
    <n v="0.10000000000002274"/>
    <d v="2019-11-11T09:52:00"/>
    <n v="1"/>
    <n v="19"/>
    <n v="0"/>
    <n v="0"/>
    <n v="1.900000000000432"/>
    <n v="190000.00000004319"/>
    <n v="190000.00000004319"/>
  </r>
  <r>
    <x v="1408"/>
    <n v="940.9"/>
    <n v="0.55125367641448975"/>
    <n v="0.44874632358551025"/>
    <n v="-0.10000000000002274"/>
    <d v="2019-11-11T09:53:00"/>
    <n v="1"/>
    <n v="19"/>
    <n v="0"/>
    <n v="0"/>
    <n v="-1.900000000000432"/>
    <n v="-190000.00000004319"/>
    <n v="-190000.00000004319"/>
  </r>
  <r>
    <x v="1409"/>
    <n v="940.8"/>
    <n v="0.59457975625991821"/>
    <n v="0.40542027354240417"/>
    <n v="0.10000000000002274"/>
    <d v="2019-11-11T09:54:00"/>
    <n v="1"/>
    <n v="19"/>
    <n v="0"/>
    <n v="0"/>
    <n v="1.900000000000432"/>
    <n v="190000.00000004319"/>
    <n v="190000.00000004319"/>
  </r>
  <r>
    <x v="1410"/>
    <n v="940.9"/>
    <n v="0.54894328117370605"/>
    <n v="0.45105668902397156"/>
    <n v="0.10000000000002274"/>
    <d v="2019-11-11T09:55:00"/>
    <n v="1"/>
    <n v="19"/>
    <n v="0"/>
    <n v="0"/>
    <n v="1.900000000000432"/>
    <n v="190000.00000004319"/>
    <n v="190000.00000004319"/>
  </r>
  <r>
    <x v="1411"/>
    <n v="941"/>
    <n v="0.53983128070831299"/>
    <n v="0.46016868948936462"/>
    <n v="0.10000000000002274"/>
    <d v="2019-11-11T09:56:00"/>
    <n v="1"/>
    <n v="19"/>
    <n v="0"/>
    <n v="0"/>
    <n v="1.900000000000432"/>
    <n v="190000.00000004319"/>
    <n v="190000.00000004319"/>
  </r>
  <r>
    <x v="1412"/>
    <n v="941.1"/>
    <n v="0.51781177520751953"/>
    <n v="0.48218825459480286"/>
    <n v="-0.10000000000002274"/>
    <d v="2019-11-11T09:57:00"/>
    <n v="1"/>
    <n v="19"/>
    <n v="0"/>
    <n v="0"/>
    <n v="-1.900000000000432"/>
    <n v="-190000.00000004319"/>
    <n v="-190000.00000004319"/>
  </r>
  <r>
    <x v="1413"/>
    <n v="941"/>
    <n v="0.52687853574752808"/>
    <n v="0.47312143445014954"/>
    <n v="0"/>
    <d v="2019-11-11T09:58:00"/>
    <n v="1"/>
    <n v="19"/>
    <n v="0"/>
    <n v="0"/>
    <n v="0"/>
    <n v="0"/>
    <n v="0"/>
  </r>
  <r>
    <x v="1414"/>
    <n v="941"/>
    <n v="0.51256191730499268"/>
    <n v="0.48743808269500732"/>
    <n v="0"/>
    <d v="2019-11-11T09:59:00"/>
    <n v="1"/>
    <n v="19"/>
    <n v="0"/>
    <n v="0"/>
    <n v="0"/>
    <n v="0"/>
    <n v="0"/>
  </r>
  <r>
    <x v="1415"/>
    <n v="941"/>
    <n v="0.50854021310806274"/>
    <n v="0.49145972728729248"/>
    <n v="0"/>
    <d v="2019-11-11T10:00:00"/>
    <n v="1"/>
    <n v="19"/>
    <n v="0"/>
    <n v="0"/>
    <n v="0"/>
    <n v="0"/>
    <n v="0"/>
  </r>
  <r>
    <x v="1416"/>
    <n v="941"/>
    <n v="0.5002562403678894"/>
    <n v="0.49974372982978821"/>
    <n v="0.29999999999995453"/>
    <d v="2019-11-11T10:01:00"/>
    <n v="1"/>
    <n v="19"/>
    <n v="0"/>
    <n v="0"/>
    <n v="5.699999999999136"/>
    <n v="569999.99999991362"/>
    <n v="569999.99999991362"/>
  </r>
  <r>
    <x v="1417"/>
    <n v="941.3"/>
    <n v="0.42056214809417725"/>
    <n v="0.57943779230117798"/>
    <n v="0"/>
    <d v="2019-11-11T10:03:00"/>
    <n v="-1"/>
    <n v="16"/>
    <n v="-3"/>
    <n v="3"/>
    <n v="0"/>
    <n v="0"/>
    <n v="-60000"/>
  </r>
  <r>
    <x v="1418"/>
    <n v="941.3"/>
    <n v="0.4283459484577179"/>
    <n v="0.57165402173995972"/>
    <n v="-0.29999999999995453"/>
    <d v="2019-11-11T10:04:00"/>
    <n v="-1"/>
    <n v="14"/>
    <n v="-2"/>
    <n v="2"/>
    <n v="-4.1999999999993634"/>
    <n v="-419999.99999993632"/>
    <n v="-459999.99999993632"/>
  </r>
  <r>
    <x v="1419"/>
    <n v="941"/>
    <n v="0.50948786735534668"/>
    <n v="0.49051216244697571"/>
    <n v="0"/>
    <d v="2019-11-11T10:05:00"/>
    <n v="1"/>
    <n v="14"/>
    <n v="0"/>
    <n v="0"/>
    <n v="0"/>
    <n v="0"/>
    <n v="0"/>
  </r>
  <r>
    <x v="1420"/>
    <n v="941"/>
    <n v="0.50260829925537109"/>
    <n v="0.49739170074462891"/>
    <n v="0"/>
    <d v="2019-11-11T10:06:00"/>
    <n v="1"/>
    <n v="14"/>
    <n v="0"/>
    <n v="0"/>
    <n v="0"/>
    <n v="0"/>
    <n v="0"/>
  </r>
  <r>
    <x v="1421"/>
    <n v="941"/>
    <n v="0.50860130786895752"/>
    <n v="0.49139869213104248"/>
    <n v="0.20000000000004547"/>
    <d v="2019-11-11T10:07:00"/>
    <n v="1"/>
    <n v="14"/>
    <n v="0"/>
    <n v="0"/>
    <n v="2.8000000000006366"/>
    <n v="280000.00000006368"/>
    <n v="280000.00000006368"/>
  </r>
  <r>
    <x v="1422"/>
    <n v="941.2"/>
    <n v="0.48737254738807678"/>
    <n v="0.51262748241424561"/>
    <n v="0"/>
    <d v="2019-11-11T10:08:00"/>
    <n v="-1"/>
    <n v="12"/>
    <n v="-2"/>
    <n v="2"/>
    <n v="0"/>
    <n v="0"/>
    <n v="-40000"/>
  </r>
  <r>
    <x v="1423"/>
    <n v="941.2"/>
    <n v="0.46284645795822144"/>
    <n v="0.53715354204177856"/>
    <n v="0"/>
    <d v="2019-11-11T10:09:00"/>
    <n v="-1"/>
    <n v="10"/>
    <n v="-2"/>
    <n v="2"/>
    <n v="0"/>
    <n v="0"/>
    <n v="-40000"/>
  </r>
  <r>
    <x v="1424"/>
    <n v="941.2"/>
    <n v="0.4709097146987915"/>
    <n v="0.52909022569656372"/>
    <n v="0"/>
    <d v="2019-11-11T10:10:00"/>
    <n v="-1"/>
    <n v="9"/>
    <n v="-1"/>
    <n v="1"/>
    <n v="0"/>
    <n v="0"/>
    <n v="-20000"/>
  </r>
  <r>
    <x v="1425"/>
    <n v="941.2"/>
    <n v="0.47538241744041443"/>
    <n v="0.52461761236190796"/>
    <n v="0"/>
    <d v="2019-11-11T10:11:00"/>
    <n v="-1"/>
    <n v="7"/>
    <n v="-2"/>
    <n v="2"/>
    <n v="0"/>
    <n v="0"/>
    <n v="-40000"/>
  </r>
  <r>
    <x v="1426"/>
    <n v="941.2"/>
    <n v="0.47704389691352844"/>
    <n v="0.52295607328414917"/>
    <n v="0.19999999999993179"/>
    <d v="2019-11-11T10:12:00"/>
    <n v="-1"/>
    <n v="5"/>
    <n v="-2"/>
    <n v="2"/>
    <n v="0.99999999999965894"/>
    <n v="99999.99999996589"/>
    <n v="59999.99999996589"/>
  </r>
  <r>
    <x v="1427"/>
    <n v="941.4"/>
    <n v="0.45562887191772461"/>
    <n v="0.54437112808227539"/>
    <n v="-0.10000000000002274"/>
    <d v="2019-11-11T10:13:00"/>
    <n v="-1"/>
    <n v="3"/>
    <n v="-2"/>
    <n v="2"/>
    <n v="-0.30000000000006821"/>
    <n v="-30000.000000006821"/>
    <n v="-70000.000000006825"/>
  </r>
  <r>
    <x v="1428"/>
    <n v="941.3"/>
    <n v="0.47410789132118225"/>
    <n v="0.52589219808578491"/>
    <n v="0"/>
    <d v="2019-11-11T10:14:00"/>
    <n v="-1"/>
    <n v="1"/>
    <n v="-2"/>
    <n v="2"/>
    <n v="0"/>
    <n v="0"/>
    <n v="-40000"/>
  </r>
  <r>
    <x v="1429"/>
    <n v="941.3"/>
    <n v="0.46468180418014526"/>
    <n v="0.53531819581985474"/>
    <n v="0"/>
    <d v="2019-11-11T10:15:00"/>
    <n v="-1"/>
    <n v="-1"/>
    <n v="-2"/>
    <n v="2"/>
    <n v="0"/>
    <n v="0"/>
    <n v="-40000"/>
  </r>
  <r>
    <x v="1430"/>
    <n v="941.3"/>
    <n v="0.47065350413322449"/>
    <n v="0.52934640645980835"/>
    <n v="0.10000000000002274"/>
    <d v="2019-11-11T10:16:00"/>
    <n v="-1"/>
    <n v="-3"/>
    <n v="-2"/>
    <n v="2"/>
    <n v="-0.30000000000006821"/>
    <n v="-30000.000000006821"/>
    <n v="-70000.000000006825"/>
  </r>
  <r>
    <x v="1431"/>
    <n v="941.4"/>
    <n v="0.47357690334320068"/>
    <n v="0.52642309665679932"/>
    <n v="0.10000000000002274"/>
    <d v="2019-11-11T10:17:00"/>
    <n v="-1"/>
    <n v="-5"/>
    <n v="-2"/>
    <n v="2"/>
    <n v="-0.50000000000011369"/>
    <n v="-50000.000000011365"/>
    <n v="-90000.000000011365"/>
  </r>
  <r>
    <x v="1432"/>
    <n v="941.5"/>
    <n v="0.46082824468612671"/>
    <n v="0.53917175531387329"/>
    <n v="-0.20000000000004547"/>
    <d v="2019-11-11T10:18:00"/>
    <n v="-1"/>
    <n v="-7"/>
    <n v="-2"/>
    <n v="2"/>
    <n v="1.4000000000003183"/>
    <n v="140000.00000003184"/>
    <n v="100000.00000003184"/>
  </r>
  <r>
    <x v="1433"/>
    <n v="941.3"/>
    <n v="0.50149458646774292"/>
    <n v="0.49850541353225708"/>
    <n v="0.20000000000004547"/>
    <d v="2019-11-11T10:19:00"/>
    <n v="1"/>
    <n v="-7"/>
    <n v="0"/>
    <n v="0"/>
    <n v="-1.4000000000003183"/>
    <n v="-140000.00000003184"/>
    <n v="-140000.00000003184"/>
  </r>
  <r>
    <x v="1434"/>
    <n v="941.5"/>
    <n v="0.47593006491661072"/>
    <n v="0.52406990528106689"/>
    <n v="0"/>
    <d v="2019-11-11T10:20:00"/>
    <n v="-1"/>
    <n v="-9"/>
    <n v="-2"/>
    <n v="2"/>
    <n v="0"/>
    <n v="0"/>
    <n v="-40000"/>
  </r>
  <r>
    <x v="1435"/>
    <n v="941.5"/>
    <n v="0.45928648114204407"/>
    <n v="0.54071354866027832"/>
    <n v="0"/>
    <d v="2019-11-11T10:21:00"/>
    <n v="-1"/>
    <n v="-11"/>
    <n v="-2"/>
    <n v="2"/>
    <n v="0"/>
    <n v="0"/>
    <n v="-40000"/>
  </r>
  <r>
    <x v="1436"/>
    <n v="941.5"/>
    <n v="0.46218833327293396"/>
    <n v="0.53781169652938843"/>
    <n v="0"/>
    <d v="2019-11-11T10:22:00"/>
    <n v="-1"/>
    <n v="-12"/>
    <n v="-1"/>
    <n v="1"/>
    <n v="0"/>
    <n v="0"/>
    <n v="-20000"/>
  </r>
  <r>
    <x v="1437"/>
    <n v="941.5"/>
    <n v="0.47044885158538818"/>
    <n v="0.52955114841461182"/>
    <n v="0"/>
    <d v="2019-11-11T10:23:00"/>
    <n v="-1"/>
    <n v="-12"/>
    <n v="0"/>
    <n v="0"/>
    <n v="0"/>
    <n v="0"/>
    <n v="0"/>
  </r>
  <r>
    <x v="1438"/>
    <n v="941.5"/>
    <n v="0.4759523868560791"/>
    <n v="0.52404767274856567"/>
    <n v="0"/>
    <d v="2019-11-11T10:24:00"/>
    <n v="-1"/>
    <n v="-12"/>
    <n v="0"/>
    <n v="0"/>
    <n v="0"/>
    <n v="0"/>
    <n v="0"/>
  </r>
  <r>
    <x v="1439"/>
    <n v="941.5"/>
    <n v="0.4777209460735321"/>
    <n v="0.52227914333343506"/>
    <n v="0"/>
    <d v="2019-11-11T10:25:00"/>
    <n v="-1"/>
    <n v="-14"/>
    <n v="-2"/>
    <n v="2"/>
    <n v="0"/>
    <n v="0"/>
    <n v="-40000"/>
  </r>
  <r>
    <x v="1440"/>
    <n v="941.5"/>
    <n v="0.47802439332008362"/>
    <n v="0.52197557687759399"/>
    <n v="-0.10000000000002274"/>
    <d v="2019-11-11T10:26:00"/>
    <n v="-1"/>
    <n v="-16"/>
    <n v="-2"/>
    <n v="2"/>
    <n v="1.6000000000003638"/>
    <n v="160000.00000003638"/>
    <n v="120000.00000003638"/>
  </r>
  <r>
    <x v="1441"/>
    <n v="941.4"/>
    <n v="0.51771318912506104"/>
    <n v="0.48228678107261658"/>
    <n v="0.10000000000002274"/>
    <d v="2019-11-11T10:27:00"/>
    <n v="1"/>
    <n v="-16"/>
    <n v="0"/>
    <n v="0"/>
    <n v="-1.6000000000003638"/>
    <n v="-160000.00000003638"/>
    <n v="-160000.00000003638"/>
  </r>
  <r>
    <x v="1442"/>
    <n v="941.5"/>
    <n v="0.5086854100227356"/>
    <n v="0.49131461977958679"/>
    <n v="0"/>
    <d v="2019-11-11T10:28:00"/>
    <n v="1"/>
    <n v="-14"/>
    <n v="2"/>
    <n v="2"/>
    <n v="0"/>
    <n v="0"/>
    <n v="-40000"/>
  </r>
  <r>
    <x v="1443"/>
    <n v="941.5"/>
    <n v="0.48693761229515076"/>
    <n v="0.51306235790252686"/>
    <n v="0"/>
    <d v="2019-11-11T10:29:00"/>
    <n v="-1"/>
    <n v="-14"/>
    <n v="0"/>
    <n v="0"/>
    <n v="0"/>
    <n v="0"/>
    <n v="0"/>
  </r>
  <r>
    <x v="1444"/>
    <n v="941.5"/>
    <n v="0.4936617910861969"/>
    <n v="0.50633817911148071"/>
    <n v="0"/>
    <d v="2019-11-11T10:30:00"/>
    <n v="-1"/>
    <n v="-14"/>
    <n v="0"/>
    <n v="0"/>
    <n v="0"/>
    <n v="0"/>
    <n v="0"/>
  </r>
  <r>
    <x v="1445"/>
    <n v="941.5"/>
    <n v="0.49609974026679993"/>
    <n v="0.50390017032623291"/>
    <n v="0"/>
    <d v="2019-11-11T10:31:00"/>
    <n v="-1"/>
    <n v="-14"/>
    <n v="0"/>
    <n v="0"/>
    <n v="0"/>
    <n v="0"/>
    <n v="0"/>
  </r>
  <r>
    <x v="1446"/>
    <n v="941.5"/>
    <n v="0.49846240878105164"/>
    <n v="0.50153756141662598"/>
    <n v="-0.10000000000002274"/>
    <d v="2019-11-11T10:32:00"/>
    <n v="-1"/>
    <n v="-14"/>
    <n v="0"/>
    <n v="0"/>
    <n v="1.4000000000003183"/>
    <n v="140000.00000003184"/>
    <n v="140000.00000003184"/>
  </r>
  <r>
    <x v="1447"/>
    <n v="941.4"/>
    <n v="0.55820095539093018"/>
    <n v="0.44179901480674744"/>
    <n v="0"/>
    <d v="2019-11-11T10:33:00"/>
    <n v="1"/>
    <n v="-12"/>
    <n v="2"/>
    <n v="2"/>
    <n v="0"/>
    <n v="0"/>
    <n v="-40000"/>
  </r>
  <r>
    <x v="1448"/>
    <n v="941.4"/>
    <n v="0.53807580471038818"/>
    <n v="0.4619242250919342"/>
    <n v="-0.10000000000002274"/>
    <d v="2019-11-11T10:34:00"/>
    <n v="1"/>
    <n v="-10"/>
    <n v="2"/>
    <n v="2"/>
    <n v="1.0000000000002274"/>
    <n v="100000.00000002273"/>
    <n v="60000.00000002273"/>
  </r>
  <r>
    <x v="1449"/>
    <n v="941.3"/>
    <n v="0.60663104057312012"/>
    <n v="0.39336895942687988"/>
    <n v="0.10000000000002274"/>
    <d v="2019-11-11T10:35:00"/>
    <n v="1"/>
    <n v="-8"/>
    <n v="2"/>
    <n v="2"/>
    <n v="-0.8000000000001819"/>
    <n v="-80000.00000001819"/>
    <n v="-120000.00000001819"/>
  </r>
  <r>
    <x v="1450"/>
    <n v="941.4"/>
    <n v="0.54542398452758789"/>
    <n v="0.45457598567008972"/>
    <n v="0"/>
    <d v="2019-11-11T10:36:00"/>
    <n v="1"/>
    <n v="-6"/>
    <n v="2"/>
    <n v="2"/>
    <n v="0"/>
    <n v="0"/>
    <n v="-40000"/>
  </r>
  <r>
    <x v="1451"/>
    <n v="941.4"/>
    <n v="0.54408872127532959"/>
    <n v="0.45591121912002563"/>
    <n v="0"/>
    <d v="2019-11-11T10:37:00"/>
    <n v="1"/>
    <n v="-4"/>
    <n v="2"/>
    <n v="2"/>
    <n v="0"/>
    <n v="0"/>
    <n v="-40000"/>
  </r>
  <r>
    <x v="1452"/>
    <n v="941.4"/>
    <n v="0.54417121410369873"/>
    <n v="0.45582878589630127"/>
    <n v="0.20000000000004547"/>
    <d v="2019-11-11T10:38:00"/>
    <n v="1"/>
    <n v="-2"/>
    <n v="2"/>
    <n v="2"/>
    <n v="-0.40000000000009095"/>
    <n v="-40000.000000009095"/>
    <n v="-80000.000000009095"/>
  </r>
  <r>
    <x v="1453"/>
    <n v="941.6"/>
    <n v="0.47586345672607422"/>
    <n v="0.52413660287857056"/>
    <n v="0"/>
    <d v="2019-11-11T10:39:00"/>
    <n v="-1"/>
    <n v="-4"/>
    <n v="-2"/>
    <n v="2"/>
    <n v="0"/>
    <n v="0"/>
    <n v="-40000"/>
  </r>
  <r>
    <x v="1454"/>
    <n v="941.6"/>
    <n v="0.46379560232162476"/>
    <n v="0.53620439767837524"/>
    <n v="0"/>
    <d v="2019-11-11T10:40:00"/>
    <n v="-1"/>
    <n v="-4"/>
    <n v="0"/>
    <n v="0"/>
    <n v="0"/>
    <n v="0"/>
    <n v="0"/>
  </r>
  <r>
    <x v="1455"/>
    <n v="941.6"/>
    <n v="0.46729469299316406"/>
    <n v="0.53270524740219116"/>
    <n v="0"/>
    <d v="2019-11-11T10:41:00"/>
    <n v="-1"/>
    <n v="-4"/>
    <n v="0"/>
    <n v="0"/>
    <n v="0"/>
    <n v="0"/>
    <n v="0"/>
  </r>
  <r>
    <x v="1456"/>
    <n v="941.6"/>
    <n v="0.47337612509727478"/>
    <n v="0.52662390470504761"/>
    <n v="0"/>
    <d v="2019-11-11T10:42:00"/>
    <n v="-1"/>
    <n v="-4"/>
    <n v="0"/>
    <n v="0"/>
    <n v="0"/>
    <n v="0"/>
    <n v="0"/>
  </r>
  <r>
    <x v="1457"/>
    <n v="941.6"/>
    <n v="0.47522976994514465"/>
    <n v="0.52477025985717773"/>
    <n v="0.10000000000002274"/>
    <d v="2019-11-11T10:43:00"/>
    <n v="-1"/>
    <n v="-4"/>
    <n v="0"/>
    <n v="0"/>
    <n v="-0.40000000000009095"/>
    <n v="-40000.000000009095"/>
    <n v="-40000.000000009095"/>
  </r>
  <r>
    <x v="1458"/>
    <n v="941.7"/>
    <n v="0.46784022450447083"/>
    <n v="0.53215974569320679"/>
    <n v="0"/>
    <d v="2019-11-11T10:44:00"/>
    <n v="-1"/>
    <n v="-4"/>
    <n v="0"/>
    <n v="0"/>
    <n v="0"/>
    <n v="0"/>
    <n v="0"/>
  </r>
  <r>
    <x v="1459"/>
    <n v="941.7"/>
    <n v="0.4542049765586853"/>
    <n v="0.54579508304595947"/>
    <n v="0"/>
    <d v="2019-11-11T10:45:00"/>
    <n v="-1"/>
    <n v="-4"/>
    <n v="0"/>
    <n v="0"/>
    <n v="0"/>
    <n v="0"/>
    <n v="0"/>
  </r>
  <r>
    <x v="1460"/>
    <n v="941.7"/>
    <n v="0.46487170457839966"/>
    <n v="0.53512835502624512"/>
    <n v="-0.10000000000002274"/>
    <d v="2019-11-11T10:46:00"/>
    <n v="-1"/>
    <n v="-4"/>
    <n v="0"/>
    <n v="0"/>
    <n v="0.40000000000009095"/>
    <n v="40000.000000009095"/>
    <n v="40000.000000009095"/>
  </r>
  <r>
    <x v="1461"/>
    <n v="941.6"/>
    <n v="0.50426244735717773"/>
    <n v="0.49573749303817749"/>
    <n v="0"/>
    <d v="2019-11-11T10:47:00"/>
    <n v="1"/>
    <n v="-4"/>
    <n v="0"/>
    <n v="0"/>
    <n v="0"/>
    <n v="0"/>
    <n v="0"/>
  </r>
  <r>
    <x v="1462"/>
    <n v="941.6"/>
    <n v="0.49861851334571838"/>
    <n v="0.501381516456604"/>
    <n v="-0.20000000000004547"/>
    <d v="2019-11-11T10:48:00"/>
    <n v="-1"/>
    <n v="-6"/>
    <n v="-2"/>
    <n v="2"/>
    <n v="1.2000000000002728"/>
    <n v="120000.00000002728"/>
    <n v="80000.000000027285"/>
  </r>
  <r>
    <x v="1463"/>
    <n v="941.4"/>
    <n v="0.57175785303115845"/>
    <n v="0.42824217677116394"/>
    <n v="-0.10000000000002274"/>
    <d v="2019-11-11T10:49:00"/>
    <n v="1"/>
    <n v="-4"/>
    <n v="2"/>
    <n v="2"/>
    <n v="0.40000000000009095"/>
    <n v="40000.000000009095"/>
    <n v="9.0949470177292824E-9"/>
  </r>
  <r>
    <x v="1464"/>
    <n v="941.3"/>
    <n v="0.58489543199539185"/>
    <n v="0.41510456800460815"/>
    <n v="0.10000000000002274"/>
    <d v="2019-11-11T10:50:00"/>
    <n v="1"/>
    <n v="-2"/>
    <n v="2"/>
    <n v="2"/>
    <n v="-0.20000000000004547"/>
    <n v="-20000.000000004547"/>
    <n v="-60000.000000004547"/>
  </r>
  <r>
    <x v="1465"/>
    <n v="941.4"/>
    <n v="0.53481924533843994"/>
    <n v="0.46518072485923767"/>
    <n v="0.10000000000002274"/>
    <d v="2019-11-11T10:51:00"/>
    <n v="1"/>
    <n v="0"/>
    <n v="2"/>
    <n v="2"/>
    <n v="0"/>
    <n v="0"/>
    <n v="-40000"/>
  </r>
  <r>
    <x v="1466"/>
    <n v="941.5"/>
    <n v="0.52947211265563965"/>
    <n v="0.47052785754203796"/>
    <n v="-0.20000000000004547"/>
    <d v="2019-11-11T10:52:00"/>
    <n v="1"/>
    <n v="2"/>
    <n v="2"/>
    <n v="2"/>
    <n v="-0.40000000000009095"/>
    <n v="-40000.000000009095"/>
    <n v="-80000.000000009095"/>
  </r>
  <r>
    <x v="1467"/>
    <n v="941.3"/>
    <n v="0.58564138412475586"/>
    <n v="0.41435855627059937"/>
    <n v="0"/>
    <d v="2019-11-11T10:53:00"/>
    <n v="1"/>
    <n v="2"/>
    <n v="0"/>
    <n v="0"/>
    <n v="0"/>
    <n v="0"/>
    <n v="0"/>
  </r>
  <r>
    <x v="1468"/>
    <n v="941.3"/>
    <n v="0.53965073823928833"/>
    <n v="0.46034935116767883"/>
    <n v="0"/>
    <d v="2019-11-11T10:54:00"/>
    <n v="1"/>
    <n v="2"/>
    <n v="0"/>
    <n v="0"/>
    <n v="0"/>
    <n v="0"/>
    <n v="0"/>
  </r>
  <r>
    <x v="1469"/>
    <n v="941.3"/>
    <n v="0.53979951143264771"/>
    <n v="0.46020048856735229"/>
    <n v="0"/>
    <d v="2019-11-11T10:55:00"/>
    <n v="1"/>
    <n v="2"/>
    <n v="0"/>
    <n v="0"/>
    <n v="0"/>
    <n v="0"/>
    <n v="0"/>
  </r>
  <r>
    <x v="1470"/>
    <n v="941.3"/>
    <n v="0.53753864765167236"/>
    <n v="0.46246132254600525"/>
    <n v="0"/>
    <d v="2019-11-11T10:56:00"/>
    <n v="1"/>
    <n v="2"/>
    <n v="0"/>
    <n v="0"/>
    <n v="0"/>
    <n v="0"/>
    <n v="0"/>
  </r>
  <r>
    <x v="1471"/>
    <n v="941.3"/>
    <n v="0.53771954774856567"/>
    <n v="0.46228042244911194"/>
    <n v="0"/>
    <d v="2019-11-11T10:57:00"/>
    <n v="1"/>
    <n v="2"/>
    <n v="0"/>
    <n v="0"/>
    <n v="0"/>
    <n v="0"/>
    <n v="0"/>
  </r>
  <r>
    <x v="1472"/>
    <n v="941.3"/>
    <n v="0.53582131862640381"/>
    <n v="0.46417868137359619"/>
    <n v="0.10000000000002274"/>
    <d v="2019-11-11T10:58:00"/>
    <n v="1"/>
    <n v="2"/>
    <n v="0"/>
    <n v="0"/>
    <n v="0.20000000000004547"/>
    <n v="20000.000000004547"/>
    <n v="20000.000000004547"/>
  </r>
  <r>
    <x v="1473"/>
    <n v="941.4"/>
    <n v="0.53250962495803833"/>
    <n v="0.46749040484428406"/>
    <n v="0"/>
    <d v="2019-11-11T10:59:00"/>
    <n v="1"/>
    <n v="4"/>
    <n v="2"/>
    <n v="2"/>
    <n v="0"/>
    <n v="0"/>
    <n v="-40000"/>
  </r>
  <r>
    <x v="1474"/>
    <n v="941.4"/>
    <n v="0.52445387840270996"/>
    <n v="0.47554609179496765"/>
    <n v="0"/>
    <d v="2019-11-11T11:00:00"/>
    <n v="1"/>
    <n v="6"/>
    <n v="2"/>
    <n v="2"/>
    <n v="0"/>
    <n v="0"/>
    <n v="-40000"/>
  </r>
  <r>
    <x v="1475"/>
    <n v="941.4"/>
    <n v="0.52594470977783203"/>
    <n v="0.47405532002449036"/>
    <n v="0"/>
    <d v="2019-11-11T11:01:00"/>
    <n v="1"/>
    <n v="8"/>
    <n v="2"/>
    <n v="2"/>
    <n v="0"/>
    <n v="0"/>
    <n v="-40000"/>
  </r>
  <r>
    <x v="1476"/>
    <n v="941.4"/>
    <n v="0.52541452646255493"/>
    <n v="0.47458544373512268"/>
    <n v="-0.10000000000002274"/>
    <d v="2019-11-11T11:02:00"/>
    <n v="1"/>
    <n v="10"/>
    <n v="2"/>
    <n v="2"/>
    <n v="-1.0000000000002274"/>
    <n v="-100000.00000002273"/>
    <n v="-140000.00000002273"/>
  </r>
  <r>
    <x v="1477"/>
    <n v="941.3"/>
    <n v="0.56816589832305908"/>
    <n v="0.43183407187461853"/>
    <n v="0.10000000000002274"/>
    <d v="2019-11-11T11:03:00"/>
    <n v="1"/>
    <n v="12"/>
    <n v="2"/>
    <n v="2"/>
    <n v="1.2000000000002728"/>
    <n v="120000.00000002728"/>
    <n v="80000.000000027285"/>
  </r>
  <r>
    <x v="1478"/>
    <n v="941.4"/>
    <n v="0.52546995878219604"/>
    <n v="0.47453007102012634"/>
    <n v="-0.10000000000002274"/>
    <d v="2019-11-11T11:04:00"/>
    <n v="1"/>
    <n v="14"/>
    <n v="2"/>
    <n v="2"/>
    <n v="-1.4000000000003183"/>
    <n v="-140000.00000003184"/>
    <n v="-180000.00000003184"/>
  </r>
  <r>
    <x v="1479"/>
    <n v="941.3"/>
    <n v="0.56587773561477661"/>
    <n v="0.43412220478057861"/>
    <n v="0"/>
    <d v="2019-11-11T11:05:00"/>
    <n v="1"/>
    <n v="16"/>
    <n v="2"/>
    <n v="2"/>
    <n v="0"/>
    <n v="0"/>
    <n v="-40000"/>
  </r>
  <r>
    <x v="1480"/>
    <n v="941.3"/>
    <n v="0.52616441249847412"/>
    <n v="0.47383561730384827"/>
    <n v="0"/>
    <d v="2019-11-11T11:06:00"/>
    <n v="1"/>
    <n v="18"/>
    <n v="2"/>
    <n v="2"/>
    <n v="0"/>
    <n v="0"/>
    <n v="-40000"/>
  </r>
  <r>
    <x v="1481"/>
    <n v="941.3"/>
    <n v="0.52793687582015991"/>
    <n v="0.47206306457519531"/>
    <n v="-9.9999999999909051E-2"/>
    <d v="2019-11-11T11:07:00"/>
    <n v="1"/>
    <n v="18"/>
    <n v="0"/>
    <n v="0"/>
    <n v="-1.7999999999983629"/>
    <n v="-179999.99999983629"/>
    <n v="-179999.99999983629"/>
  </r>
  <r>
    <x v="1482"/>
    <n v="941.2"/>
    <n v="0.58681422472000122"/>
    <n v="0.41318574547767639"/>
    <n v="-0.20000000000004547"/>
    <d v="2019-11-11T11:08:00"/>
    <n v="1"/>
    <n v="20"/>
    <n v="2"/>
    <n v="2"/>
    <n v="-4.0000000000009095"/>
    <n v="-400000.00000009092"/>
    <n v="-440000.00000009092"/>
  </r>
  <r>
    <x v="1483"/>
    <n v="941"/>
    <n v="0.60642647743225098"/>
    <n v="0.39357349276542664"/>
    <n v="-0.10000000000002274"/>
    <d v="2019-11-11T11:09:00"/>
    <n v="1"/>
    <n v="20"/>
    <n v="0"/>
    <n v="0"/>
    <n v="-2.0000000000004547"/>
    <n v="-200000.00000004546"/>
    <n v="-200000.00000004546"/>
  </r>
  <r>
    <x v="1484"/>
    <n v="940.9"/>
    <n v="0.59402608871459961"/>
    <n v="0.405973881483078"/>
    <n v="0.20000000000004547"/>
    <d v="2019-11-11T11:10:00"/>
    <n v="1"/>
    <n v="20"/>
    <n v="0"/>
    <n v="0"/>
    <n v="4.0000000000009095"/>
    <n v="400000.00000009092"/>
    <n v="400000.00000009092"/>
  </r>
  <r>
    <x v="1485"/>
    <n v="941.1"/>
    <n v="0.53168296813964844"/>
    <n v="0.46831697225570679"/>
    <n v="-0.39999999999997726"/>
    <d v="2019-11-11T11:11:00"/>
    <n v="1"/>
    <n v="20"/>
    <n v="0"/>
    <n v="0"/>
    <n v="-7.9999999999995453"/>
    <n v="-799999.99999995448"/>
    <n v="-799999.99999995448"/>
  </r>
  <r>
    <x v="1486"/>
    <n v="940.7"/>
    <n v="0.54727089405059814"/>
    <n v="0.45272904634475708"/>
    <n v="0"/>
    <d v="2019-11-11T12:41:00"/>
    <n v="1"/>
    <n v="1"/>
    <n v="-19"/>
    <n v="19"/>
    <n v="0"/>
    <n v="0"/>
    <n v="-380000"/>
  </r>
  <r>
    <x v="1487"/>
    <n v="940.7"/>
    <n v="0.47638002038002014"/>
    <n v="0.52362000942230225"/>
    <n v="9.9999999999909051E-2"/>
    <d v="2019-11-11T12:42:00"/>
    <n v="-1"/>
    <n v="0"/>
    <n v="-1"/>
    <n v="1"/>
    <n v="0"/>
    <n v="0"/>
    <n v="-20000"/>
  </r>
  <r>
    <x v="1488"/>
    <n v="940.8"/>
    <n v="0.48921522498130798"/>
    <n v="0.51078474521636963"/>
    <n v="0.10000000000002274"/>
    <d v="2019-11-11T12:43:00"/>
    <n v="-1"/>
    <n v="-1"/>
    <n v="-1"/>
    <n v="1"/>
    <n v="-0.10000000000002274"/>
    <n v="-10000.000000002274"/>
    <n v="-30000.000000002274"/>
  </r>
  <r>
    <x v="1489"/>
    <n v="940.9"/>
    <n v="0.49241653084754944"/>
    <n v="0.50758349895477295"/>
    <n v="0.10000000000002274"/>
    <d v="2019-11-11T12:44:00"/>
    <n v="-1"/>
    <n v="-2"/>
    <n v="-1"/>
    <n v="1"/>
    <n v="-0.20000000000004547"/>
    <n v="-20000.000000004547"/>
    <n v="-40000.000000004547"/>
  </r>
  <r>
    <x v="1490"/>
    <n v="941"/>
    <n v="0.49126714468002319"/>
    <n v="0.50873291492462158"/>
    <n v="-0.10000000000002274"/>
    <d v="2019-11-11T12:45:00"/>
    <n v="-1"/>
    <n v="-3"/>
    <n v="-1"/>
    <n v="1"/>
    <n v="0.30000000000006821"/>
    <n v="30000.000000006821"/>
    <n v="10000.000000006821"/>
  </r>
  <r>
    <x v="1491"/>
    <n v="940.9"/>
    <n v="0.53677171468734741"/>
    <n v="0.46322828531265259"/>
    <n v="-0.10000000000002274"/>
    <d v="2019-11-11T12:46:00"/>
    <n v="1"/>
    <n v="-2"/>
    <n v="1"/>
    <n v="1"/>
    <n v="0.20000000000004547"/>
    <n v="20000.000000004547"/>
    <n v="4.5474735088646412E-9"/>
  </r>
  <r>
    <x v="1492"/>
    <n v="940.8"/>
    <n v="0.53229719400405884"/>
    <n v="0.46770274639129639"/>
    <n v="0.10000000000002274"/>
    <d v="2019-11-11T12:47:00"/>
    <n v="1"/>
    <n v="-1"/>
    <n v="1"/>
    <n v="1"/>
    <n v="-0.10000000000002274"/>
    <n v="-10000.000000002274"/>
    <n v="-30000.000000002274"/>
  </r>
  <r>
    <x v="1493"/>
    <n v="940.9"/>
    <n v="0.48434984683990479"/>
    <n v="0.51565015316009521"/>
    <n v="0"/>
    <d v="2019-11-11T12:48:00"/>
    <n v="-1"/>
    <n v="-2"/>
    <n v="-1"/>
    <n v="1"/>
    <n v="0"/>
    <n v="0"/>
    <n v="-20000"/>
  </r>
  <r>
    <x v="1494"/>
    <n v="940.9"/>
    <n v="0.47603228688240051"/>
    <n v="0.5239676833152771"/>
    <n v="-0.19999999999993179"/>
    <d v="2019-11-11T12:49:00"/>
    <n v="-1"/>
    <n v="-3"/>
    <n v="-1"/>
    <n v="1"/>
    <n v="0.59999999999979536"/>
    <n v="59999.99999997954"/>
    <n v="39999.99999997954"/>
  </r>
  <r>
    <x v="1495"/>
    <n v="940.7"/>
    <n v="0.52532804012298584"/>
    <n v="0.47467193007469177"/>
    <n v="-0.30000000000006821"/>
    <d v="2019-11-11T12:50:00"/>
    <n v="1"/>
    <n v="-2"/>
    <n v="1"/>
    <n v="1"/>
    <n v="0.60000000000013642"/>
    <n v="60000.000000013642"/>
    <n v="40000.000000013642"/>
  </r>
  <r>
    <x v="1496"/>
    <n v="940.4"/>
    <n v="0.52623826265335083"/>
    <n v="0.47376173734664917"/>
    <n v="-0.10000000000002274"/>
    <d v="2019-11-11T12:51:00"/>
    <n v="1"/>
    <n v="-1"/>
    <n v="1"/>
    <n v="1"/>
    <n v="0.10000000000002274"/>
    <n v="10000.000000002274"/>
    <n v="-9999.9999999977263"/>
  </r>
  <r>
    <x v="1497"/>
    <n v="940.3"/>
    <n v="0.51397573947906494"/>
    <n v="0.48602423071861267"/>
    <n v="0.10000000000002274"/>
    <d v="2019-11-11T12:52:00"/>
    <n v="1"/>
    <n v="0"/>
    <n v="1"/>
    <n v="1"/>
    <n v="0"/>
    <n v="0"/>
    <n v="-20000"/>
  </r>
  <r>
    <x v="1498"/>
    <n v="940.4"/>
    <n v="0.47926923632621765"/>
    <n v="0.52073073387145996"/>
    <n v="-0.10000000000002274"/>
    <d v="2019-11-11T12:53:00"/>
    <n v="-1"/>
    <n v="-1"/>
    <n v="-1"/>
    <n v="1"/>
    <n v="0.10000000000002274"/>
    <n v="10000.000000002274"/>
    <n v="-9999.9999999977263"/>
  </r>
  <r>
    <x v="1499"/>
    <n v="940.3"/>
    <n v="0.51208466291427612"/>
    <n v="0.48791533708572388"/>
    <n v="0.10000000000002274"/>
    <d v="2019-11-11T12:54:00"/>
    <n v="1"/>
    <n v="0"/>
    <n v="1"/>
    <n v="1"/>
    <n v="0"/>
    <n v="0"/>
    <n v="-20000"/>
  </r>
  <r>
    <x v="1500"/>
    <n v="940.4"/>
    <n v="0.48054790496826172"/>
    <n v="0.51945203542709351"/>
    <n v="0.10000000000002274"/>
    <d v="2019-11-11T12:55:00"/>
    <n v="-1"/>
    <n v="-1"/>
    <n v="-1"/>
    <n v="1"/>
    <n v="-0.10000000000002274"/>
    <n v="-10000.000000002274"/>
    <n v="-30000.000000002274"/>
  </r>
  <r>
    <x v="1501"/>
    <n v="940.5"/>
    <n v="0.47799399495124817"/>
    <n v="0.52200597524642944"/>
    <n v="0"/>
    <d v="2019-11-11T12:56:00"/>
    <n v="-1"/>
    <n v="-2"/>
    <n v="-1"/>
    <n v="1"/>
    <n v="0"/>
    <n v="0"/>
    <n v="-20000"/>
  </r>
  <r>
    <x v="1502"/>
    <n v="940.5"/>
    <n v="0.46728953719139099"/>
    <n v="0.53271043300628662"/>
    <n v="-0.20000000000004547"/>
    <d v="2019-11-11T12:57:00"/>
    <n v="-1"/>
    <n v="-3"/>
    <n v="-1"/>
    <n v="1"/>
    <n v="0.60000000000013642"/>
    <n v="60000.000000013642"/>
    <n v="40000.000000013642"/>
  </r>
  <r>
    <x v="1503"/>
    <n v="940.3"/>
    <n v="0.51904106140136719"/>
    <n v="0.48095890879631042"/>
    <n v="-9.9999999999909051E-2"/>
    <d v="2019-11-11T12:58:00"/>
    <n v="1"/>
    <n v="-2"/>
    <n v="1"/>
    <n v="1"/>
    <n v="0.1999999999998181"/>
    <n v="19999.99999998181"/>
    <n v="-1.8189894035458565E-8"/>
  </r>
  <r>
    <x v="1504"/>
    <n v="940.2"/>
    <n v="0.51994961500167847"/>
    <n v="0.48005041480064392"/>
    <n v="9.9999999999909051E-2"/>
    <d v="2019-11-11T13:00:00"/>
    <n v="1"/>
    <n v="-1"/>
    <n v="1"/>
    <n v="1"/>
    <n v="-9.9999999999909051E-2"/>
    <n v="-9999.9999999909051"/>
    <n v="-29999.999999990905"/>
  </r>
  <r>
    <x v="1505"/>
    <n v="940.3"/>
    <n v="0.47012397646903992"/>
    <n v="0.5298759937286377"/>
    <n v="0"/>
    <d v="2019-11-11T13:01:00"/>
    <n v="-1"/>
    <n v="-3"/>
    <n v="-2"/>
    <n v="2"/>
    <n v="0"/>
    <n v="0"/>
    <n v="-40000"/>
  </r>
  <r>
    <x v="1506"/>
    <n v="940.3"/>
    <n v="0.44745686650276184"/>
    <n v="0.55254310369491577"/>
    <n v="-0.19999999999993179"/>
    <d v="2019-11-11T13:02:00"/>
    <n v="-1"/>
    <n v="-3"/>
    <n v="0"/>
    <n v="0"/>
    <n v="0.59999999999979536"/>
    <n v="59999.99999997954"/>
    <n v="59999.99999997954"/>
  </r>
  <r>
    <x v="1507"/>
    <n v="940.1"/>
    <n v="0.49949201941490173"/>
    <n v="0.50050795078277588"/>
    <n v="-0.30000000000006821"/>
    <d v="2019-11-11T13:03:00"/>
    <n v="-1"/>
    <n v="-3"/>
    <n v="0"/>
    <n v="0"/>
    <n v="0.90000000000020464"/>
    <n v="90000.00000002046"/>
    <n v="90000.00000002046"/>
  </r>
  <r>
    <x v="1508"/>
    <n v="939.8"/>
    <n v="0.51455509662628174"/>
    <n v="0.48544484376907349"/>
    <n v="0.20000000000004547"/>
    <d v="2019-11-11T13:04:00"/>
    <n v="1"/>
    <n v="-1"/>
    <n v="2"/>
    <n v="2"/>
    <n v="-0.20000000000004547"/>
    <n v="-20000.000000004547"/>
    <n v="-60000.000000004547"/>
  </r>
  <r>
    <x v="1509"/>
    <n v="940"/>
    <n v="0.46412810683250427"/>
    <n v="0.53587192296981812"/>
    <n v="0.10000000000002274"/>
    <d v="2019-11-11T13:05:00"/>
    <n v="-1"/>
    <n v="-1"/>
    <n v="0"/>
    <n v="0"/>
    <n v="-0.10000000000002274"/>
    <n v="-10000.000000002274"/>
    <n v="-10000.000000002274"/>
  </r>
  <r>
    <x v="1510"/>
    <n v="940.1"/>
    <n v="0.46083229780197144"/>
    <n v="0.53916770219802856"/>
    <n v="0"/>
    <d v="2019-11-11T13:06:00"/>
    <n v="-1"/>
    <n v="-3"/>
    <n v="-2"/>
    <n v="2"/>
    <n v="0"/>
    <n v="0"/>
    <n v="-40000"/>
  </r>
  <r>
    <x v="1511"/>
    <n v="940.1"/>
    <n v="0.45115816593170166"/>
    <n v="0.54884189367294312"/>
    <n v="-0.10000000000002274"/>
    <d v="2019-11-11T13:07:00"/>
    <n v="-1"/>
    <n v="-5"/>
    <n v="-2"/>
    <n v="2"/>
    <n v="0.50000000000011369"/>
    <n v="50000.000000011365"/>
    <n v="10000.000000011365"/>
  </r>
  <r>
    <x v="1512"/>
    <n v="940"/>
    <n v="0.50990056991577148"/>
    <n v="0.4900994598865509"/>
    <n v="-0.10000000000002274"/>
    <d v="2019-11-11T13:08:00"/>
    <n v="1"/>
    <n v="-3"/>
    <n v="2"/>
    <n v="2"/>
    <n v="0.30000000000006821"/>
    <n v="30000.000000006821"/>
    <n v="-9999.9999999931788"/>
  </r>
  <r>
    <x v="1513"/>
    <n v="939.9"/>
    <n v="0.50626963376998901"/>
    <n v="0.49373036623001099"/>
    <n v="0.10000000000002274"/>
    <d v="2019-11-11T13:09:00"/>
    <n v="1"/>
    <n v="-1"/>
    <n v="2"/>
    <n v="2"/>
    <n v="-0.10000000000002274"/>
    <n v="-10000.000000002274"/>
    <n v="-50000.00000000227"/>
  </r>
  <r>
    <x v="1514"/>
    <n v="940"/>
    <n v="0.46076905727386475"/>
    <n v="0.53923094272613525"/>
    <n v="0"/>
    <d v="2019-11-11T13:10:00"/>
    <n v="-1"/>
    <n v="-3"/>
    <n v="-2"/>
    <n v="2"/>
    <n v="0"/>
    <n v="0"/>
    <n v="-40000"/>
  </r>
  <r>
    <x v="1515"/>
    <n v="940"/>
    <n v="0.44470232725143433"/>
    <n v="0.55529767274856567"/>
    <n v="-0.20000000000004547"/>
    <d v="2019-11-11T13:11:00"/>
    <n v="-1"/>
    <n v="-5"/>
    <n v="-2"/>
    <n v="2"/>
    <n v="1.0000000000002274"/>
    <n v="100000.00000002273"/>
    <n v="60000.00000002273"/>
  </r>
  <r>
    <x v="1516"/>
    <n v="939.8"/>
    <n v="0.49781790375709534"/>
    <n v="0.50218206644058228"/>
    <n v="-0.39999999999997726"/>
    <d v="2019-11-11T13:12:00"/>
    <n v="-1"/>
    <n v="-7"/>
    <n v="-2"/>
    <n v="2"/>
    <n v="2.7999999999998408"/>
    <n v="279999.99999998411"/>
    <n v="239999.99999998411"/>
  </r>
  <r>
    <x v="1517"/>
    <n v="939.4"/>
    <n v="0.4965890645980835"/>
    <n v="0.50341099500656128"/>
    <n v="0.39999999999997726"/>
    <d v="2019-11-11T13:13:00"/>
    <n v="-1"/>
    <n v="-7"/>
    <n v="0"/>
    <n v="0"/>
    <n v="-2.7999999999998408"/>
    <n v="-279999.99999998411"/>
    <n v="-279999.99999998411"/>
  </r>
  <r>
    <x v="1518"/>
    <n v="939.8"/>
    <n v="0.44294768571853638"/>
    <n v="0.55705231428146362"/>
    <n v="-9.9999999999909051E-2"/>
    <d v="2019-11-11T13:14:00"/>
    <n v="-1"/>
    <n v="-9"/>
    <n v="-2"/>
    <n v="2"/>
    <n v="0.89999999999918145"/>
    <n v="89999.999999918145"/>
    <n v="49999.999999918145"/>
  </r>
  <r>
    <x v="1519"/>
    <n v="939.7"/>
    <n v="0.49492809176445007"/>
    <n v="0.50507181882858276"/>
    <n v="-0.10000000000002274"/>
    <d v="2019-11-11T13:15:00"/>
    <n v="-1"/>
    <n v="-9"/>
    <n v="0"/>
    <n v="0"/>
    <n v="0.90000000000020464"/>
    <n v="90000.00000002046"/>
    <n v="90000.00000002046"/>
  </r>
  <r>
    <x v="1520"/>
    <n v="939.6"/>
    <n v="0.49256744980812073"/>
    <n v="0.50743252038955688"/>
    <n v="-0.10000000000002274"/>
    <d v="2019-11-11T13:16:00"/>
    <n v="-1"/>
    <n v="-9"/>
    <n v="0"/>
    <n v="0"/>
    <n v="0.90000000000020464"/>
    <n v="90000.00000002046"/>
    <n v="90000.00000002046"/>
  </r>
  <r>
    <x v="1521"/>
    <n v="939.5"/>
    <n v="0.49079504609107971"/>
    <n v="0.50920498371124268"/>
    <n v="0.20000000000004547"/>
    <d v="2019-11-11T13:17:00"/>
    <n v="-1"/>
    <n v="-9"/>
    <n v="0"/>
    <n v="0"/>
    <n v="-1.8000000000004093"/>
    <n v="-180000.00000004092"/>
    <n v="-180000.00000004092"/>
  </r>
  <r>
    <x v="1522"/>
    <n v="939.7"/>
    <n v="0.44773578643798828"/>
    <n v="0.55226421356201172"/>
    <n v="0"/>
    <d v="2019-11-11T13:18:00"/>
    <n v="-1"/>
    <n v="-11"/>
    <n v="-2"/>
    <n v="2"/>
    <n v="0"/>
    <n v="0"/>
    <n v="-40000"/>
  </r>
  <r>
    <x v="1523"/>
    <n v="939.7"/>
    <n v="0.42936941981315613"/>
    <n v="0.57063060998916626"/>
    <n v="9.9999999999909051E-2"/>
    <d v="2019-11-11T13:19:00"/>
    <n v="-1"/>
    <n v="-12"/>
    <n v="-1"/>
    <n v="1"/>
    <n v="-1.1999999999989086"/>
    <n v="-119999.99999989086"/>
    <n v="-139999.99999989086"/>
  </r>
  <r>
    <x v="1524"/>
    <n v="939.8"/>
    <n v="0.45133230090141296"/>
    <n v="0.54866760969161987"/>
    <n v="0.30000000000006821"/>
    <d v="2019-11-11T13:20:00"/>
    <n v="-1"/>
    <n v="-14"/>
    <n v="-2"/>
    <n v="2"/>
    <n v="-4.200000000000955"/>
    <n v="-420000.00000009552"/>
    <n v="-460000.00000009552"/>
  </r>
  <r>
    <x v="1525"/>
    <n v="940.1"/>
    <n v="0.44208484888076782"/>
    <n v="0.55791515111923218"/>
    <n v="-0.10000000000002274"/>
    <d v="2019-11-11T13:21:00"/>
    <n v="-1"/>
    <n v="-14"/>
    <n v="0"/>
    <n v="0"/>
    <n v="1.4000000000003183"/>
    <n v="140000.00000003184"/>
    <n v="140000.00000003184"/>
  </r>
  <r>
    <x v="1526"/>
    <n v="940"/>
    <n v="0.47513359785079956"/>
    <n v="0.52486634254455566"/>
    <n v="0.10000000000002274"/>
    <d v="2019-11-11T13:22:00"/>
    <n v="-1"/>
    <n v="-14"/>
    <n v="0"/>
    <n v="0"/>
    <n v="-1.4000000000003183"/>
    <n v="-140000.00000003184"/>
    <n v="-140000.00000003184"/>
  </r>
  <r>
    <x v="1527"/>
    <n v="940.1"/>
    <n v="0.42437639832496643"/>
    <n v="0.57562357187271118"/>
    <n v="0"/>
    <d v="2019-11-11T13:23:00"/>
    <n v="-1"/>
    <n v="-14"/>
    <n v="0"/>
    <n v="0"/>
    <n v="0"/>
    <n v="0"/>
    <n v="0"/>
  </r>
  <r>
    <x v="1528"/>
    <n v="940.1"/>
    <n v="0.42678442597389221"/>
    <n v="0.5732155442237854"/>
    <n v="0.10000000000002274"/>
    <d v="2019-11-11T13:24:00"/>
    <n v="-1"/>
    <n v="-16"/>
    <n v="-2"/>
    <n v="2"/>
    <n v="-1.6000000000003638"/>
    <n v="-160000.00000003638"/>
    <n v="-200000.00000003638"/>
  </r>
  <r>
    <x v="1529"/>
    <n v="940.2"/>
    <n v="0.42774826288223267"/>
    <n v="0.57225179672241211"/>
    <n v="-0.20000000000004547"/>
    <d v="2019-11-11T13:25:00"/>
    <n v="-1"/>
    <n v="-16"/>
    <n v="0"/>
    <n v="0"/>
    <n v="3.2000000000007276"/>
    <n v="320000.00000007276"/>
    <n v="320000.00000007276"/>
  </r>
  <r>
    <x v="1530"/>
    <n v="940"/>
    <n v="0.44636496901512146"/>
    <n v="0.55363500118255615"/>
    <n v="0.10000000000002274"/>
    <d v="2019-11-11T13:26:00"/>
    <n v="-1"/>
    <n v="-16"/>
    <n v="0"/>
    <n v="0"/>
    <n v="-1.6000000000003638"/>
    <n v="-160000.00000003638"/>
    <n v="-160000.00000003638"/>
  </r>
  <r>
    <x v="1531"/>
    <n v="940.1"/>
    <n v="0.41576540470123291"/>
    <n v="0.58423459529876709"/>
    <n v="0"/>
    <d v="2019-11-11T13:27:00"/>
    <n v="-1"/>
    <n v="-16"/>
    <n v="0"/>
    <n v="0"/>
    <n v="0"/>
    <n v="0"/>
    <n v="0"/>
  </r>
  <r>
    <x v="1532"/>
    <n v="940.1"/>
    <n v="0.41093027591705322"/>
    <n v="0.589069664478302"/>
    <n v="0"/>
    <d v="2019-11-11T13:28:00"/>
    <n v="-1"/>
    <n v="-18"/>
    <n v="-2"/>
    <n v="2"/>
    <n v="0"/>
    <n v="0"/>
    <n v="-40000"/>
  </r>
  <r>
    <x v="1533"/>
    <n v="940.1"/>
    <n v="0.40880504250526428"/>
    <n v="0.59119498729705811"/>
    <n v="-0.10000000000002274"/>
    <d v="2019-11-11T13:29:00"/>
    <n v="-1"/>
    <n v="-20"/>
    <n v="-2"/>
    <n v="2"/>
    <n v="2.0000000000004547"/>
    <n v="200000.00000004546"/>
    <n v="160000.00000004546"/>
  </r>
  <r>
    <x v="1534"/>
    <n v="940"/>
    <n v="0.43658334016799927"/>
    <n v="0.56341665983200073"/>
    <n v="0.10000000000002274"/>
    <d v="2019-11-11T13:30:00"/>
    <n v="-1"/>
    <n v="-20"/>
    <n v="0"/>
    <n v="0"/>
    <n v="-2.0000000000004547"/>
    <n v="-200000.00000004546"/>
    <n v="-200000.00000004546"/>
  </r>
  <r>
    <x v="1535"/>
    <n v="940.1"/>
    <n v="0.42091834545135498"/>
    <n v="0.57908165454864502"/>
    <n v="-0.10000000000002274"/>
    <d v="2019-11-11T13:31:00"/>
    <n v="-1"/>
    <n v="-20"/>
    <n v="0"/>
    <n v="0"/>
    <n v="2.0000000000004547"/>
    <n v="200000.00000004546"/>
    <n v="200000.00000004546"/>
  </r>
  <r>
    <x v="1536"/>
    <n v="940"/>
    <n v="0.43806323409080505"/>
    <n v="0.56193667650222778"/>
    <n v="-0.20000000000004547"/>
    <d v="2019-11-11T13:32:00"/>
    <n v="-1"/>
    <n v="-20"/>
    <n v="0"/>
    <n v="0"/>
    <n v="4.0000000000009095"/>
    <n v="400000.00000009092"/>
    <n v="400000.00000009092"/>
  </r>
  <r>
    <x v="1537"/>
    <n v="939.8"/>
    <n v="0.44727283716201782"/>
    <n v="0.55272716283798218"/>
    <n v="0.10000000000002274"/>
    <d v="2019-11-11T13:33:00"/>
    <n v="-1"/>
    <n v="-20"/>
    <n v="0"/>
    <n v="0"/>
    <n v="-2.0000000000004547"/>
    <n v="-200000.00000004546"/>
    <n v="-200000.00000004546"/>
  </r>
  <r>
    <x v="1538"/>
    <n v="939.9"/>
    <n v="0.42051532864570618"/>
    <n v="0.57948464155197144"/>
    <n v="-0.10000000000002274"/>
    <d v="2019-11-11T13:34:00"/>
    <n v="-1"/>
    <n v="-20"/>
    <n v="0"/>
    <n v="0"/>
    <n v="2.0000000000004547"/>
    <n v="200000.00000004546"/>
    <n v="200000.00000004546"/>
  </r>
  <r>
    <x v="1539"/>
    <n v="939.8"/>
    <n v="0.44993111491203308"/>
    <n v="0.55006885528564453"/>
    <n v="-0.19999999999993179"/>
    <d v="2019-11-11T13:35:00"/>
    <n v="-1"/>
    <n v="-20"/>
    <n v="0"/>
    <n v="0"/>
    <n v="3.9999999999986358"/>
    <n v="399999.99999986356"/>
    <n v="399999.99999986356"/>
  </r>
  <r>
    <x v="1540"/>
    <n v="939.6"/>
    <n v="0.45458287000656128"/>
    <n v="0.54541712999343872"/>
    <n v="0.10000000000002274"/>
    <d v="2019-11-11T13:36:00"/>
    <n v="-1"/>
    <n v="-20"/>
    <n v="0"/>
    <n v="0"/>
    <n v="-2.0000000000004547"/>
    <n v="-200000.00000004546"/>
    <n v="-200000.00000004546"/>
  </r>
  <r>
    <x v="1541"/>
    <n v="939.7"/>
    <n v="0.43482443690299988"/>
    <n v="0.56517553329467773"/>
    <n v="9.9999999999909051E-2"/>
    <d v="2019-11-11T13:37:00"/>
    <n v="-1"/>
    <n v="-20"/>
    <n v="0"/>
    <n v="0"/>
    <n v="-1.999999999998181"/>
    <n v="-199999.9999998181"/>
    <n v="-199999.9999998181"/>
  </r>
  <r>
    <x v="1542"/>
    <n v="939.8"/>
    <n v="0.43040645122528076"/>
    <n v="0.56959360837936401"/>
    <n v="0.20000000000004547"/>
    <d v="2019-11-11T13:38:00"/>
    <n v="-1"/>
    <n v="-20"/>
    <n v="0"/>
    <n v="0"/>
    <n v="-4.0000000000009095"/>
    <n v="-400000.00000009092"/>
    <n v="-400000.00000009092"/>
  </r>
  <r>
    <x v="1543"/>
    <n v="940"/>
    <n v="0.42096742987632751"/>
    <n v="0.5790325403213501"/>
    <n v="-0.20000000000004547"/>
    <d v="2019-11-11T13:39:00"/>
    <n v="-1"/>
    <n v="-20"/>
    <n v="0"/>
    <n v="0"/>
    <n v="4.0000000000009095"/>
    <n v="400000.00000009092"/>
    <n v="400000.00000009092"/>
  </r>
  <r>
    <x v="1544"/>
    <n v="939.8"/>
    <n v="0.45879602432250977"/>
    <n v="0.54120397567749023"/>
    <n v="-9.9999999999909051E-2"/>
    <d v="2019-11-11T13:40:00"/>
    <n v="-1"/>
    <n v="-20"/>
    <n v="0"/>
    <n v="0"/>
    <n v="1.999999999998181"/>
    <n v="199999.9999998181"/>
    <n v="199999.9999998181"/>
  </r>
  <r>
    <x v="1545"/>
    <n v="939.7"/>
    <n v="0.46322402358055115"/>
    <n v="0.53677600622177124"/>
    <n v="0"/>
    <d v="2019-11-11T13:41:00"/>
    <n v="-1"/>
    <n v="-20"/>
    <n v="0"/>
    <n v="0"/>
    <n v="0"/>
    <n v="0"/>
    <n v="0"/>
  </r>
  <r>
    <x v="1546"/>
    <n v="939.7"/>
    <n v="0.41160082817077637"/>
    <n v="0.58839917182922363"/>
    <n v="0.19999999999993179"/>
    <d v="2019-11-11T13:42:00"/>
    <n v="-1"/>
    <n v="-20"/>
    <n v="0"/>
    <n v="0"/>
    <n v="-3.9999999999986358"/>
    <n v="-399999.99999986356"/>
    <n v="-399999.99999986356"/>
  </r>
  <r>
    <x v="1547"/>
    <n v="939.9"/>
    <n v="0.41518124938011169"/>
    <n v="0.58481878042221069"/>
    <n v="0"/>
    <d v="2019-11-11T13:43:00"/>
    <n v="-1"/>
    <n v="-20"/>
    <n v="0"/>
    <n v="0"/>
    <n v="0"/>
    <n v="0"/>
    <n v="0"/>
  </r>
  <r>
    <x v="1548"/>
    <n v="939.9"/>
    <n v="0.40604445338249207"/>
    <n v="0.59395551681518555"/>
    <n v="-0.10000000000002274"/>
    <d v="2019-11-11T13:44:00"/>
    <n v="-1"/>
    <n v="-20"/>
    <n v="0"/>
    <n v="0"/>
    <n v="2.0000000000004547"/>
    <n v="200000.00000004546"/>
    <n v="200000.00000004546"/>
  </r>
  <r>
    <x v="1549"/>
    <n v="939.8"/>
    <n v="0.44297227263450623"/>
    <n v="0.55702769756317139"/>
    <n v="-9.9999999999909051E-2"/>
    <d v="2019-11-11T13:45:00"/>
    <n v="-1"/>
    <n v="-20"/>
    <n v="0"/>
    <n v="0"/>
    <n v="1.999999999998181"/>
    <n v="199999.9999998181"/>
    <n v="199999.9999998181"/>
  </r>
  <r>
    <x v="1550"/>
    <n v="939.7"/>
    <n v="0.44601774215698242"/>
    <n v="0.5539821982383728"/>
    <n v="9.9999999999909051E-2"/>
    <d v="2019-11-11T13:46:00"/>
    <n v="-1"/>
    <n v="-20"/>
    <n v="0"/>
    <n v="0"/>
    <n v="-1.999999999998181"/>
    <n v="-199999.9999998181"/>
    <n v="-199999.9999998181"/>
  </r>
  <r>
    <x v="1551"/>
    <n v="939.8"/>
    <n v="0.41314223408699036"/>
    <n v="0.58685785531997681"/>
    <n v="-9.9999999999909051E-2"/>
    <d v="2019-11-11T13:47:00"/>
    <n v="-1"/>
    <n v="-20"/>
    <n v="0"/>
    <n v="0"/>
    <n v="1.999999999998181"/>
    <n v="199999.9999998181"/>
    <n v="199999.9999998181"/>
  </r>
  <r>
    <x v="1552"/>
    <n v="939.7"/>
    <n v="0.44604611396789551"/>
    <n v="0.55395388603210449"/>
    <n v="0.19999999999993179"/>
    <d v="2019-11-11T13:48:00"/>
    <n v="-1"/>
    <n v="-20"/>
    <n v="0"/>
    <n v="0"/>
    <n v="-3.9999999999986358"/>
    <n v="-399999.99999986356"/>
    <n v="-399999.99999986356"/>
  </r>
  <r>
    <x v="1553"/>
    <n v="939.9"/>
    <n v="0.41220372915267944"/>
    <n v="0.58779627084732056"/>
    <n v="0.10000000000002274"/>
    <d v="2019-11-11T13:49:00"/>
    <n v="-1"/>
    <n v="-20"/>
    <n v="0"/>
    <n v="0"/>
    <n v="-2.0000000000004547"/>
    <n v="-200000.00000004546"/>
    <n v="-200000.00000004546"/>
  </r>
  <r>
    <x v="1554"/>
    <n v="940"/>
    <n v="0.40274366736412048"/>
    <n v="0.5972563624382019"/>
    <n v="0"/>
    <d v="2019-11-11T13:50:00"/>
    <n v="-1"/>
    <n v="-20"/>
    <n v="0"/>
    <n v="0"/>
    <n v="0"/>
    <n v="0"/>
    <n v="0"/>
  </r>
  <r>
    <x v="1555"/>
    <n v="940"/>
    <n v="0.38813433051109314"/>
    <n v="0.61186563968658447"/>
    <n v="-0.10000000000002274"/>
    <d v="2019-11-11T13:51:00"/>
    <n v="-1"/>
    <n v="-20"/>
    <n v="0"/>
    <n v="0"/>
    <n v="2.0000000000004547"/>
    <n v="200000.00000004546"/>
    <n v="200000.00000004546"/>
  </r>
  <r>
    <x v="1556"/>
    <n v="939.9"/>
    <n v="0.42083820700645447"/>
    <n v="0.57916182279586792"/>
    <n v="-0.19999999999993179"/>
    <d v="2019-11-11T13:52:00"/>
    <n v="-1"/>
    <n v="-20"/>
    <n v="0"/>
    <n v="0"/>
    <n v="3.9999999999986358"/>
    <n v="399999.99999986356"/>
    <n v="399999.99999986356"/>
  </r>
  <r>
    <x v="1557"/>
    <n v="939.7"/>
    <n v="0.44108617305755615"/>
    <n v="0.55891382694244385"/>
    <n v="9.9999999999909051E-2"/>
    <d v="2019-11-11T13:53:00"/>
    <n v="-1"/>
    <n v="-20"/>
    <n v="0"/>
    <n v="0"/>
    <n v="-1.999999999998181"/>
    <n v="-199999.9999998181"/>
    <n v="-199999.9999998181"/>
  </r>
  <r>
    <x v="1558"/>
    <n v="939.8"/>
    <n v="0.40812361240386963"/>
    <n v="0.59187638759613037"/>
    <n v="0"/>
    <d v="2019-11-11T13:54:00"/>
    <n v="-1"/>
    <n v="-20"/>
    <n v="0"/>
    <n v="0"/>
    <n v="0"/>
    <n v="0"/>
    <n v="0"/>
  </r>
  <r>
    <x v="1559"/>
    <n v="939.8"/>
    <n v="0.38976049423217773"/>
    <n v="0.61023950576782227"/>
    <n v="-9.9999999999909051E-2"/>
    <d v="2019-11-11T13:55:00"/>
    <n v="-1"/>
    <n v="-20"/>
    <n v="0"/>
    <n v="0"/>
    <n v="1.999999999998181"/>
    <n v="199999.9999998181"/>
    <n v="199999.9999998181"/>
  </r>
  <r>
    <x v="1560"/>
    <n v="939.7"/>
    <n v="0.43606674671173096"/>
    <n v="0.56393319368362427"/>
    <n v="-0.20000000000004547"/>
    <d v="2019-11-11T13:56:00"/>
    <n v="-1"/>
    <n v="-20"/>
    <n v="0"/>
    <n v="0"/>
    <n v="4.0000000000009095"/>
    <n v="400000.00000009092"/>
    <n v="400000.00000009092"/>
  </r>
  <r>
    <x v="1561"/>
    <n v="939.5"/>
    <n v="0.45231682062149048"/>
    <n v="0.5476832389831543"/>
    <n v="-0.60000000000002274"/>
    <d v="2019-11-11T13:57:00"/>
    <n v="-1"/>
    <n v="-20"/>
    <n v="0"/>
    <n v="0"/>
    <n v="12.000000000000455"/>
    <n v="1200000.0000000454"/>
    <n v="1200000.0000000454"/>
  </r>
  <r>
    <x v="1562"/>
    <n v="938.9"/>
    <n v="0.4737125039100647"/>
    <n v="0.52628755569458008"/>
    <n v="0.20000000000004547"/>
    <d v="2019-11-11T13:58:00"/>
    <n v="-1"/>
    <n v="-20"/>
    <n v="0"/>
    <n v="0"/>
    <n v="-4.0000000000009095"/>
    <n v="-400000.00000009092"/>
    <n v="-400000.00000009092"/>
  </r>
  <r>
    <x v="1563"/>
    <n v="939.1"/>
    <n v="0.42490458488464355"/>
    <n v="0.57509541511535645"/>
    <n v="0"/>
    <d v="2019-11-11T13:59:00"/>
    <n v="-1"/>
    <n v="-20"/>
    <n v="0"/>
    <n v="0"/>
    <n v="0"/>
    <n v="0"/>
    <n v="0"/>
  </r>
  <r>
    <x v="1564"/>
    <n v="939.1"/>
    <n v="0.40196019411087036"/>
    <n v="0.59803974628448486"/>
    <n v="0.19999999999993179"/>
    <d v="2019-11-11T14:00:00"/>
    <n v="-1"/>
    <n v="-20"/>
    <n v="0"/>
    <n v="0"/>
    <n v="-3.9999999999986358"/>
    <n v="-399999.99999986356"/>
    <n v="-399999.99999986356"/>
  </r>
  <r>
    <x v="1565"/>
    <n v="939.3"/>
    <n v="0.4186575710773468"/>
    <n v="0.58134245872497559"/>
    <n v="-0.19999999999993179"/>
    <d v="2019-11-11T14:01:00"/>
    <n v="-1"/>
    <n v="-20"/>
    <n v="0"/>
    <n v="0"/>
    <n v="3.9999999999986358"/>
    <n v="399999.99999986356"/>
    <n v="399999.99999986356"/>
  </r>
  <r>
    <x v="1566"/>
    <n v="939.1"/>
    <n v="0.44352784752845764"/>
    <n v="0.55647212266921997"/>
    <n v="-0.30000000000006821"/>
    <d v="2019-11-11T14:02:00"/>
    <n v="-1"/>
    <n v="-20"/>
    <n v="0"/>
    <n v="0"/>
    <n v="6.0000000000013642"/>
    <n v="600000.00000013644"/>
    <n v="600000.00000013644"/>
  </r>
  <r>
    <x v="1567"/>
    <n v="938.8"/>
    <n v="0.44243317842483521"/>
    <n v="0.55756688117980957"/>
    <n v="0.10000000000002274"/>
    <d v="2019-11-11T14:03:00"/>
    <n v="-1"/>
    <n v="-20"/>
    <n v="0"/>
    <n v="0"/>
    <n v="-2.0000000000004547"/>
    <n v="-200000.00000004546"/>
    <n v="-200000.00000004546"/>
  </r>
  <r>
    <x v="1568"/>
    <n v="938.9"/>
    <n v="0.42208680510520935"/>
    <n v="0.57791316509246826"/>
    <n v="0.10000000000002274"/>
    <d v="2019-11-11T14:04:00"/>
    <n v="-1"/>
    <n v="-20"/>
    <n v="0"/>
    <n v="0"/>
    <n v="-2.0000000000004547"/>
    <n v="-200000.00000004546"/>
    <n v="-200000.00000004546"/>
  </r>
  <r>
    <x v="1569"/>
    <n v="939"/>
    <n v="0.4160136878490448"/>
    <n v="0.58398634195327759"/>
    <n v="0.10000000000002274"/>
    <d v="2019-11-11T14:05:00"/>
    <n v="-1"/>
    <n v="-20"/>
    <n v="0"/>
    <n v="0"/>
    <n v="-2.0000000000004547"/>
    <n v="-200000.00000004546"/>
    <n v="-200000.00000004546"/>
  </r>
  <r>
    <x v="1570"/>
    <n v="939.1"/>
    <n v="0.41348236799240112"/>
    <n v="0.58651763200759888"/>
    <n v="0"/>
    <d v="2019-11-11T14:06:00"/>
    <n v="-1"/>
    <n v="-20"/>
    <n v="0"/>
    <n v="0"/>
    <n v="0"/>
    <n v="0"/>
    <n v="0"/>
  </r>
  <r>
    <x v="1571"/>
    <n v="939.1"/>
    <n v="0.39391830563545227"/>
    <n v="0.60608166456222534"/>
    <n v="0"/>
    <d v="2019-11-11T14:07:00"/>
    <n v="-1"/>
    <n v="-20"/>
    <n v="0"/>
    <n v="0"/>
    <n v="0"/>
    <n v="0"/>
    <n v="0"/>
  </r>
  <r>
    <x v="1572"/>
    <n v="939.1"/>
    <n v="0.38125652074813843"/>
    <n v="0.61874347925186157"/>
    <n v="0.10000000000002274"/>
    <d v="2019-11-11T14:08:00"/>
    <n v="-1"/>
    <n v="-20"/>
    <n v="0"/>
    <n v="0"/>
    <n v="-2.0000000000004547"/>
    <n v="-200000.00000004546"/>
    <n v="-200000.00000004546"/>
  </r>
  <r>
    <x v="1573"/>
    <n v="939.2"/>
    <n v="0.39988744258880615"/>
    <n v="0.60011255741119385"/>
    <n v="0"/>
    <d v="2019-11-11T14:09:00"/>
    <n v="-1"/>
    <n v="-20"/>
    <n v="0"/>
    <n v="0"/>
    <n v="0"/>
    <n v="0"/>
    <n v="0"/>
  </r>
  <r>
    <x v="1574"/>
    <n v="939.2"/>
    <n v="0.38805371522903442"/>
    <n v="0.61194628477096558"/>
    <n v="0.79999999999995453"/>
    <d v="2019-11-11T14:10:00"/>
    <n v="-1"/>
    <n v="-20"/>
    <n v="0"/>
    <n v="0"/>
    <n v="-15.999999999999091"/>
    <n v="-1599999.999999909"/>
    <n v="-1599999.999999909"/>
  </r>
  <r>
    <x v="1575"/>
    <n v="940"/>
    <n v="0.48836132884025574"/>
    <n v="0.51163870096206665"/>
    <n v="0"/>
    <d v="2019-11-12T08:41:00"/>
    <n v="-1"/>
    <n v="-1"/>
    <n v="19"/>
    <n v="19"/>
    <n v="0"/>
    <n v="0"/>
    <n v="-380000"/>
  </r>
  <r>
    <x v="1576"/>
    <n v="940"/>
    <n v="0.4606475830078125"/>
    <n v="0.53935235738754272"/>
    <n v="0"/>
    <d v="2019-11-12T08:42:00"/>
    <n v="-1"/>
    <n v="-2"/>
    <n v="-1"/>
    <n v="1"/>
    <n v="0"/>
    <n v="0"/>
    <n v="-20000"/>
  </r>
  <r>
    <x v="1577"/>
    <n v="940"/>
    <n v="0.46182376146316528"/>
    <n v="0.53817623853683472"/>
    <n v="-0.20000000000004547"/>
    <d v="2019-11-12T08:43:00"/>
    <n v="-1"/>
    <n v="-3"/>
    <n v="-1"/>
    <n v="1"/>
    <n v="0.60000000000013642"/>
    <n v="60000.000000013642"/>
    <n v="40000.000000013642"/>
  </r>
  <r>
    <x v="1578"/>
    <n v="939.8"/>
    <n v="0.49339520931243896"/>
    <n v="0.50660479068756104"/>
    <n v="0"/>
    <d v="2019-11-12T08:44:00"/>
    <n v="-1"/>
    <n v="-4"/>
    <n v="-1"/>
    <n v="1"/>
    <n v="0"/>
    <n v="0"/>
    <n v="-20000"/>
  </r>
  <r>
    <x v="1579"/>
    <n v="939.8"/>
    <n v="0.45895212888717651"/>
    <n v="0.54104787111282349"/>
    <n v="0.10000000000002274"/>
    <d v="2019-11-12T08:45:00"/>
    <n v="-1"/>
    <n v="-5"/>
    <n v="-1"/>
    <n v="1"/>
    <n v="-0.50000000000011369"/>
    <n v="-50000.000000011365"/>
    <n v="-70000.000000011365"/>
  </r>
  <r>
    <x v="1580"/>
    <n v="939.9"/>
    <n v="0.46455615758895874"/>
    <n v="0.53544384241104126"/>
    <n v="0"/>
    <d v="2019-11-12T08:46:00"/>
    <n v="-1"/>
    <n v="-6"/>
    <n v="-1"/>
    <n v="1"/>
    <n v="0"/>
    <n v="0"/>
    <n v="-20000"/>
  </r>
  <r>
    <x v="1581"/>
    <n v="939.9"/>
    <n v="0.45110148191452026"/>
    <n v="0.54889851808547974"/>
    <n v="-0.19999999999993179"/>
    <d v="2019-11-12T08:47:00"/>
    <n v="-1"/>
    <n v="-7"/>
    <n v="-1"/>
    <n v="1"/>
    <n v="1.3999999999995225"/>
    <n v="139999.99999995224"/>
    <n v="119999.99999995224"/>
  </r>
  <r>
    <x v="1582"/>
    <n v="939.7"/>
    <n v="0.49617919325828552"/>
    <n v="0.50382083654403687"/>
    <n v="9.9999999999909051E-2"/>
    <d v="2019-11-12T08:48:00"/>
    <n v="-1"/>
    <n v="-8"/>
    <n v="-1"/>
    <n v="1"/>
    <n v="-0.7999999999992724"/>
    <n v="-79999.99999992724"/>
    <n v="-99999.99999992724"/>
  </r>
  <r>
    <x v="1583"/>
    <n v="939.8"/>
    <n v="0.48909404873847961"/>
    <n v="0.51090598106384277"/>
    <n v="-9.9999999999909051E-2"/>
    <d v="2019-11-12T08:49:00"/>
    <n v="-1"/>
    <n v="-9"/>
    <n v="-1"/>
    <n v="1"/>
    <n v="0.89999999999918145"/>
    <n v="89999.999999918145"/>
    <n v="69999.999999918145"/>
  </r>
  <r>
    <x v="1584"/>
    <n v="939.7"/>
    <n v="0.50329864025115967"/>
    <n v="0.49670135974884033"/>
    <n v="0"/>
    <d v="2019-11-12T08:50:00"/>
    <n v="1"/>
    <n v="-8"/>
    <n v="1"/>
    <n v="1"/>
    <n v="0"/>
    <n v="0"/>
    <n v="-20000"/>
  </r>
  <r>
    <x v="1585"/>
    <n v="939.7"/>
    <n v="0.49616774916648865"/>
    <n v="0.50383222103118896"/>
    <n v="0"/>
    <d v="2019-11-12T08:51:00"/>
    <n v="-1"/>
    <n v="-9"/>
    <n v="-1"/>
    <n v="1"/>
    <n v="0"/>
    <n v="0"/>
    <n v="-20000"/>
  </r>
  <r>
    <x v="1586"/>
    <n v="939.7"/>
    <n v="0.50026232004165649"/>
    <n v="0.49973767995834351"/>
    <n v="-0.10000000000002274"/>
    <d v="2019-11-12T08:52:00"/>
    <n v="1"/>
    <n v="-8"/>
    <n v="1"/>
    <n v="1"/>
    <n v="0.8000000000001819"/>
    <n v="80000.00000001819"/>
    <n v="60000.00000001819"/>
  </r>
  <r>
    <x v="1587"/>
    <n v="939.6"/>
    <n v="0.53195947408676147"/>
    <n v="0.46804055571556091"/>
    <n v="0"/>
    <d v="2019-11-12T08:53:00"/>
    <n v="1"/>
    <n v="-7"/>
    <n v="1"/>
    <n v="1"/>
    <n v="0"/>
    <n v="0"/>
    <n v="-20000"/>
  </r>
  <r>
    <x v="1588"/>
    <n v="939.6"/>
    <n v="0.51954448223114014"/>
    <n v="0.48045554757118225"/>
    <n v="0.19999999999993179"/>
    <d v="2019-11-12T08:54:00"/>
    <n v="1"/>
    <n v="-6"/>
    <n v="1"/>
    <n v="1"/>
    <n v="-1.1999999999995907"/>
    <n v="-119999.99999995908"/>
    <n v="-139999.99999995908"/>
  </r>
  <r>
    <x v="1589"/>
    <n v="939.8"/>
    <n v="0.50757431983947754"/>
    <n v="0.49242565035820007"/>
    <n v="-0.19999999999993179"/>
    <d v="2019-11-12T08:55:00"/>
    <n v="1"/>
    <n v="-5"/>
    <n v="1"/>
    <n v="1"/>
    <n v="0.99999999999965894"/>
    <n v="99999.99999996589"/>
    <n v="79999.99999996589"/>
  </r>
  <r>
    <x v="1590"/>
    <n v="939.6"/>
    <n v="0.54891282320022583"/>
    <n v="0.45108708739280701"/>
    <n v="0.10000000000002274"/>
    <d v="2019-11-12T08:56:00"/>
    <n v="1"/>
    <n v="-4"/>
    <n v="1"/>
    <n v="1"/>
    <n v="-0.40000000000009095"/>
    <n v="-40000.000000009095"/>
    <n v="-60000.000000009095"/>
  </r>
  <r>
    <x v="1591"/>
    <n v="939.7"/>
    <n v="0.51837116479873657"/>
    <n v="0.48162883520126343"/>
    <n v="9.9999999999909051E-2"/>
    <d v="2019-11-12T08:57:00"/>
    <n v="1"/>
    <n v="-3"/>
    <n v="1"/>
    <n v="1"/>
    <n v="-0.29999999999972715"/>
    <n v="-29999.999999972715"/>
    <n v="-49999.999999972715"/>
  </r>
  <r>
    <x v="1592"/>
    <n v="939.8"/>
    <n v="0.51110643148422241"/>
    <n v="0.48889359831809998"/>
    <n v="-9.9999999999909051E-2"/>
    <d v="2019-11-12T08:58:00"/>
    <n v="1"/>
    <n v="-2"/>
    <n v="1"/>
    <n v="1"/>
    <n v="0.1999999999998181"/>
    <n v="19999.99999998181"/>
    <n v="-1.8189894035458565E-8"/>
  </r>
  <r>
    <x v="1593"/>
    <n v="939.7"/>
    <n v="0.54945576190948486"/>
    <n v="0.45054417848587036"/>
    <n v="9.9999999999909051E-2"/>
    <d v="2019-11-12T08:59:00"/>
    <n v="1"/>
    <n v="-1"/>
    <n v="1"/>
    <n v="1"/>
    <n v="-9.9999999999909051E-2"/>
    <n v="-9999.9999999909051"/>
    <n v="-29999.999999990905"/>
  </r>
  <r>
    <x v="1594"/>
    <n v="939.8"/>
    <n v="0.51122677326202393"/>
    <n v="0.48877325654029846"/>
    <n v="0"/>
    <d v="2019-11-12T09:00:00"/>
    <n v="1"/>
    <n v="0"/>
    <n v="1"/>
    <n v="1"/>
    <n v="0"/>
    <n v="0"/>
    <n v="-20000"/>
  </r>
  <r>
    <x v="1595"/>
    <n v="939.8"/>
    <n v="0.50128990411758423"/>
    <n v="0.49871015548706055"/>
    <n v="-9.9999999999909051E-2"/>
    <d v="2019-11-12T09:01:00"/>
    <n v="1"/>
    <n v="2"/>
    <n v="2"/>
    <n v="2"/>
    <n v="-0.1999999999998181"/>
    <n v="-19999.99999998181"/>
    <n v="-59999.99999998181"/>
  </r>
  <r>
    <x v="1596"/>
    <n v="939.7"/>
    <n v="0.55718338489532471"/>
    <n v="0.44281658530235291"/>
    <n v="-0.10000000000002274"/>
    <d v="2019-11-12T09:02:00"/>
    <n v="1"/>
    <n v="4"/>
    <n v="2"/>
    <n v="2"/>
    <n v="-0.40000000000009095"/>
    <n v="-40000.000000009095"/>
    <n v="-80000.000000009095"/>
  </r>
  <r>
    <x v="1597"/>
    <n v="939.6"/>
    <n v="0.59615170955657959"/>
    <n v="0.40384826064109802"/>
    <n v="-0.10000000000002274"/>
    <d v="2019-11-12T09:03:00"/>
    <n v="1"/>
    <n v="6"/>
    <n v="2"/>
    <n v="2"/>
    <n v="-0.60000000000013642"/>
    <n v="-60000.000000013642"/>
    <n v="-100000.00000001365"/>
  </r>
  <r>
    <x v="1598"/>
    <n v="939.5"/>
    <n v="0.61890006065368652"/>
    <n v="0.38109993934631348"/>
    <n v="0.10000000000002274"/>
    <d v="2019-11-12T09:04:00"/>
    <n v="1"/>
    <n v="8"/>
    <n v="2"/>
    <n v="2"/>
    <n v="0.8000000000001819"/>
    <n v="80000.00000001819"/>
    <n v="40000.00000001819"/>
  </r>
  <r>
    <x v="1599"/>
    <n v="939.6"/>
    <n v="0.54278373718261719"/>
    <n v="0.45721620321273804"/>
    <n v="-0.10000000000002274"/>
    <d v="2019-11-12T09:05:00"/>
    <n v="1"/>
    <n v="10"/>
    <n v="2"/>
    <n v="2"/>
    <n v="-1.0000000000002274"/>
    <n v="-100000.00000002273"/>
    <n v="-140000.00000002273"/>
  </r>
  <r>
    <x v="1600"/>
    <n v="939.5"/>
    <n v="0.60835039615631104"/>
    <n v="0.39164960384368896"/>
    <n v="0"/>
    <d v="2019-11-12T09:06:00"/>
    <n v="1"/>
    <n v="12"/>
    <n v="2"/>
    <n v="2"/>
    <n v="0"/>
    <n v="0"/>
    <n v="-40000"/>
  </r>
  <r>
    <x v="1601"/>
    <n v="939.5"/>
    <n v="0.57540982961654663"/>
    <n v="0.42459008097648621"/>
    <n v="0"/>
    <d v="2019-11-12T09:07:00"/>
    <n v="1"/>
    <n v="14"/>
    <n v="2"/>
    <n v="2"/>
    <n v="0"/>
    <n v="0"/>
    <n v="-40000"/>
  </r>
  <r>
    <x v="1602"/>
    <n v="939.5"/>
    <n v="0.57343548536300659"/>
    <n v="0.4265645444393158"/>
    <n v="0.10000000000002274"/>
    <d v="2019-11-12T09:08:00"/>
    <n v="1"/>
    <n v="16"/>
    <n v="2"/>
    <n v="2"/>
    <n v="1.6000000000003638"/>
    <n v="160000.00000003638"/>
    <n v="120000.00000003638"/>
  </r>
  <r>
    <x v="1603"/>
    <n v="939.6"/>
    <n v="0.53219383955001831"/>
    <n v="0.46780616044998169"/>
    <n v="-0.10000000000002274"/>
    <d v="2019-11-12T09:09:00"/>
    <n v="1"/>
    <n v="18"/>
    <n v="2"/>
    <n v="2"/>
    <n v="-1.8000000000004093"/>
    <n v="-180000.00000004092"/>
    <n v="-220000.00000004092"/>
  </r>
  <r>
    <x v="1604"/>
    <n v="939.5"/>
    <n v="0.59389865398406982"/>
    <n v="0.40610137581825256"/>
    <n v="0.10000000000002274"/>
    <d v="2019-11-12T09:10:00"/>
    <n v="1"/>
    <n v="18"/>
    <n v="0"/>
    <n v="0"/>
    <n v="1.8000000000004093"/>
    <n v="180000.00000004092"/>
    <n v="180000.00000004092"/>
  </r>
  <r>
    <x v="1605"/>
    <n v="939.6"/>
    <n v="0.52993249893188477"/>
    <n v="0.47006744146347046"/>
    <n v="0.29999999999995453"/>
    <d v="2019-11-12T09:11:00"/>
    <n v="1"/>
    <n v="20"/>
    <n v="2"/>
    <n v="2"/>
    <n v="5.9999999999990905"/>
    <n v="599999.99999990908"/>
    <n v="559999.99999990908"/>
  </r>
  <r>
    <x v="1606"/>
    <n v="939.9"/>
    <n v="0.43236494064331055"/>
    <n v="0.56763505935668945"/>
    <n v="-0.10000000000002274"/>
    <d v="2019-11-12T09:12:00"/>
    <n v="-1"/>
    <n v="18"/>
    <n v="-2"/>
    <n v="2"/>
    <n v="-1.8000000000004093"/>
    <n v="-180000.00000004092"/>
    <n v="-220000.00000004092"/>
  </r>
  <r>
    <x v="1607"/>
    <n v="939.8"/>
    <n v="0.47686967253684998"/>
    <n v="0.52313035726547241"/>
    <n v="0.10000000000002274"/>
    <d v="2019-11-12T09:13:00"/>
    <n v="-1"/>
    <n v="16"/>
    <n v="-2"/>
    <n v="2"/>
    <n v="1.6000000000003638"/>
    <n v="160000.00000003638"/>
    <n v="120000.00000003638"/>
  </r>
  <r>
    <x v="1608"/>
    <n v="939.9"/>
    <n v="0.4522877037525177"/>
    <n v="0.54771226644515991"/>
    <n v="0.10000000000002274"/>
    <d v="2019-11-12T09:14:00"/>
    <n v="-1"/>
    <n v="14"/>
    <n v="-2"/>
    <n v="2"/>
    <n v="1.4000000000003183"/>
    <n v="140000.00000003184"/>
    <n v="100000.00000003184"/>
  </r>
  <r>
    <x v="1609"/>
    <n v="940"/>
    <n v="0.42724514007568359"/>
    <n v="0.57275485992431641"/>
    <n v="0.20000000000004547"/>
    <d v="2019-11-12T09:15:00"/>
    <n v="-1"/>
    <n v="12"/>
    <n v="-2"/>
    <n v="2"/>
    <n v="2.4000000000005457"/>
    <n v="240000.00000005457"/>
    <n v="200000.00000005457"/>
  </r>
  <r>
    <x v="1610"/>
    <n v="940.2"/>
    <n v="0.39070948958396912"/>
    <n v="0.6092904806137085"/>
    <n v="9.9999999999909051E-2"/>
    <d v="2019-11-12T09:16:00"/>
    <n v="-1"/>
    <n v="10"/>
    <n v="-2"/>
    <n v="2"/>
    <n v="0.99999999999909051"/>
    <n v="99999.999999909051"/>
    <n v="59999.999999909051"/>
  </r>
  <r>
    <x v="1611"/>
    <n v="940.3"/>
    <n v="0.41084349155426025"/>
    <n v="0.58915650844573975"/>
    <n v="0"/>
    <d v="2019-11-12T09:17:00"/>
    <n v="-1"/>
    <n v="8"/>
    <n v="-2"/>
    <n v="2"/>
    <n v="0"/>
    <n v="0"/>
    <n v="-40000"/>
  </r>
  <r>
    <x v="1612"/>
    <n v="940.3"/>
    <n v="0.41170808672904968"/>
    <n v="0.58829194307327271"/>
    <n v="0.30000000000006821"/>
    <d v="2019-11-12T09:18:00"/>
    <n v="-1"/>
    <n v="6"/>
    <n v="-2"/>
    <n v="2"/>
    <n v="1.8000000000004093"/>
    <n v="180000.00000004092"/>
    <n v="140000.00000004092"/>
  </r>
  <r>
    <x v="1613"/>
    <n v="940.6"/>
    <n v="0.40824800729751587"/>
    <n v="0.59175199270248413"/>
    <n v="-0.10000000000002274"/>
    <d v="2019-11-12T09:19:00"/>
    <n v="-1"/>
    <n v="4"/>
    <n v="-2"/>
    <n v="2"/>
    <n v="-0.40000000000009095"/>
    <n v="-40000.000000009095"/>
    <n v="-80000.000000009095"/>
  </r>
  <r>
    <x v="1614"/>
    <n v="940.5"/>
    <n v="0.44916075468063354"/>
    <n v="0.55083924531936646"/>
    <n v="0"/>
    <d v="2019-11-12T09:20:00"/>
    <n v="-1"/>
    <n v="2"/>
    <n v="-2"/>
    <n v="2"/>
    <n v="0"/>
    <n v="0"/>
    <n v="-40000"/>
  </r>
  <r>
    <x v="1615"/>
    <n v="940.5"/>
    <n v="0.43668794631958008"/>
    <n v="0.56331199407577515"/>
    <n v="0"/>
    <d v="2019-11-12T09:21:00"/>
    <n v="-1"/>
    <n v="0"/>
    <n v="-2"/>
    <n v="2"/>
    <n v="0"/>
    <n v="0"/>
    <n v="-40000"/>
  </r>
  <r>
    <x v="1616"/>
    <n v="940.5"/>
    <n v="0.43988171219825745"/>
    <n v="0.56011825799942017"/>
    <n v="-0.20000000000004547"/>
    <d v="2019-11-12T09:22:00"/>
    <n v="-1"/>
    <n v="-2"/>
    <n v="-2"/>
    <n v="2"/>
    <n v="0.40000000000009095"/>
    <n v="40000.000000009095"/>
    <n v="9.0949470177292824E-9"/>
  </r>
  <r>
    <x v="1617"/>
    <n v="940.3"/>
    <n v="0.47946518659591675"/>
    <n v="0.52053487300872803"/>
    <n v="0.20000000000004547"/>
    <d v="2019-11-12T09:23:00"/>
    <n v="-1"/>
    <n v="-4"/>
    <n v="-2"/>
    <n v="2"/>
    <n v="-0.8000000000001819"/>
    <n v="-80000.00000001819"/>
    <n v="-120000.00000001819"/>
  </r>
  <r>
    <x v="1618"/>
    <n v="940.5"/>
    <n v="0.45933583378791809"/>
    <n v="0.5406641960144043"/>
    <n v="0"/>
    <d v="2019-11-12T09:24:00"/>
    <n v="-1"/>
    <n v="-6"/>
    <n v="-2"/>
    <n v="2"/>
    <n v="0"/>
    <n v="0"/>
    <n v="-40000"/>
  </r>
  <r>
    <x v="1619"/>
    <n v="940.5"/>
    <n v="0.45274347066879272"/>
    <n v="0.5472564697265625"/>
    <n v="0.10000000000002274"/>
    <d v="2019-11-12T09:25:00"/>
    <n v="-1"/>
    <n v="-8"/>
    <n v="-2"/>
    <n v="2"/>
    <n v="-0.8000000000001819"/>
    <n v="-80000.00000001819"/>
    <n v="-120000.00000001819"/>
  </r>
  <r>
    <x v="1620"/>
    <n v="940.6"/>
    <n v="0.45930874347686768"/>
    <n v="0.5406913161277771"/>
    <n v="0.10000000000002274"/>
    <d v="2019-11-12T09:27:00"/>
    <n v="-1"/>
    <n v="-11"/>
    <n v="-3"/>
    <n v="3"/>
    <n v="-1.1000000000002501"/>
    <n v="-110000.00000002501"/>
    <n v="-170000.00000002503"/>
  </r>
  <r>
    <x v="1621"/>
    <n v="940.7"/>
    <n v="0.45931854844093323"/>
    <n v="0.54068148136138916"/>
    <n v="-0.20000000000004547"/>
    <d v="2019-11-12T09:28:00"/>
    <n v="-1"/>
    <n v="-13"/>
    <n v="-2"/>
    <n v="2"/>
    <n v="2.6000000000005912"/>
    <n v="260000.00000005911"/>
    <n v="220000.00000005911"/>
  </r>
  <r>
    <x v="1622"/>
    <n v="940.5"/>
    <n v="0.48450714349746704"/>
    <n v="0.51549279689788818"/>
    <n v="0"/>
    <d v="2019-11-12T09:29:00"/>
    <n v="-1"/>
    <n v="-15"/>
    <n v="-2"/>
    <n v="2"/>
    <n v="0"/>
    <n v="0"/>
    <n v="-40000"/>
  </r>
  <r>
    <x v="1623"/>
    <n v="940.5"/>
    <n v="0.46708855032920837"/>
    <n v="0.53291141986846924"/>
    <n v="0"/>
    <d v="2019-11-12T09:30:00"/>
    <n v="-1"/>
    <n v="-17"/>
    <n v="-2"/>
    <n v="2"/>
    <n v="0"/>
    <n v="0"/>
    <n v="-40000"/>
  </r>
  <r>
    <x v="1624"/>
    <n v="940.5"/>
    <n v="0.47145122289657593"/>
    <n v="0.52854877710342407"/>
    <n v="0"/>
    <d v="2019-11-12T09:31:00"/>
    <n v="-1"/>
    <n v="-19"/>
    <n v="-2"/>
    <n v="2"/>
    <n v="0"/>
    <n v="0"/>
    <n v="-40000"/>
  </r>
  <r>
    <x v="1625"/>
    <n v="940.5"/>
    <n v="0.47961252927780151"/>
    <n v="0.52038753032684326"/>
    <n v="0"/>
    <d v="2019-11-12T09:32:00"/>
    <n v="-1"/>
    <n v="-19"/>
    <n v="0"/>
    <n v="0"/>
    <n v="0"/>
    <n v="0"/>
    <n v="0"/>
  </r>
  <r>
    <x v="1626"/>
    <n v="940.5"/>
    <n v="0.47838601469993591"/>
    <n v="0.52161401510238647"/>
    <n v="-0.20000000000004547"/>
    <d v="2019-11-12T09:33:00"/>
    <n v="-1"/>
    <n v="-19"/>
    <n v="0"/>
    <n v="0"/>
    <n v="3.800000000000864"/>
    <n v="380000.00000008638"/>
    <n v="380000.00000008638"/>
  </r>
  <r>
    <x v="1627"/>
    <n v="940.3"/>
    <n v="0.55948841571807861"/>
    <n v="0.44051158428192139"/>
    <n v="-9.9999999999909051E-2"/>
    <d v="2019-11-12T09:34:00"/>
    <n v="1"/>
    <n v="-17"/>
    <n v="2"/>
    <n v="2"/>
    <n v="1.6999999999984539"/>
    <n v="169999.9999998454"/>
    <n v="129999.9999998454"/>
  </r>
  <r>
    <x v="1628"/>
    <n v="940.2"/>
    <n v="0.60032808780670166"/>
    <n v="0.39967194199562073"/>
    <n v="0"/>
    <d v="2019-11-12T09:35:00"/>
    <n v="1"/>
    <n v="-15"/>
    <n v="2"/>
    <n v="2"/>
    <n v="0"/>
    <n v="0"/>
    <n v="-40000"/>
  </r>
  <r>
    <x v="1629"/>
    <n v="940.2"/>
    <n v="0.57047748565673828"/>
    <n v="0.42952254414558411"/>
    <n v="-0.10000000000002274"/>
    <d v="2019-11-12T09:36:00"/>
    <n v="1"/>
    <n v="-13"/>
    <n v="2"/>
    <n v="2"/>
    <n v="1.3000000000002956"/>
    <n v="130000.00000002955"/>
    <n v="90000.000000029555"/>
  </r>
  <r>
    <x v="1630"/>
    <n v="940.1"/>
    <n v="0.61427897214889526"/>
    <n v="0.3857211172580719"/>
    <n v="0"/>
    <d v="2019-11-12T09:37:00"/>
    <n v="1"/>
    <n v="-11"/>
    <n v="2"/>
    <n v="2"/>
    <n v="0"/>
    <n v="0"/>
    <n v="-40000"/>
  </r>
  <r>
    <x v="1631"/>
    <n v="940.1"/>
    <n v="0.57331061363220215"/>
    <n v="0.42668938636779785"/>
    <n v="0"/>
    <d v="2019-11-12T09:38:00"/>
    <n v="1"/>
    <n v="-9"/>
    <n v="2"/>
    <n v="2"/>
    <n v="0"/>
    <n v="0"/>
    <n v="-40000"/>
  </r>
  <r>
    <x v="1632"/>
    <n v="940.1"/>
    <n v="0.56383651494979858"/>
    <n v="0.43616348505020142"/>
    <n v="0"/>
    <d v="2019-11-12T09:39:00"/>
    <n v="1"/>
    <n v="-7"/>
    <n v="2"/>
    <n v="2"/>
    <n v="0"/>
    <n v="0"/>
    <n v="-40000"/>
  </r>
  <r>
    <x v="1633"/>
    <n v="940.1"/>
    <n v="0.56147199869155884"/>
    <n v="0.43852797150611877"/>
    <n v="0"/>
    <d v="2019-11-12T09:40:00"/>
    <n v="1"/>
    <n v="-5"/>
    <n v="2"/>
    <n v="2"/>
    <n v="0"/>
    <n v="0"/>
    <n v="-40000"/>
  </r>
  <r>
    <x v="1634"/>
    <n v="940.1"/>
    <n v="0.55845755338668823"/>
    <n v="0.44154238700866699"/>
    <n v="0.19999999999993179"/>
    <d v="2019-11-12T09:41:00"/>
    <n v="1"/>
    <n v="-3"/>
    <n v="2"/>
    <n v="2"/>
    <n v="-0.59999999999979536"/>
    <n v="-59999.99999997954"/>
    <n v="-99999.99999997954"/>
  </r>
  <r>
    <x v="1635"/>
    <n v="940.3"/>
    <n v="0.52540767192840576"/>
    <n v="0.47459238767623901"/>
    <n v="-9.9999999999909051E-2"/>
    <d v="2019-11-12T09:42:00"/>
    <n v="1"/>
    <n v="-1"/>
    <n v="2"/>
    <n v="2"/>
    <n v="9.9999999999909051E-2"/>
    <n v="9999.9999999909051"/>
    <n v="-30000.000000009095"/>
  </r>
  <r>
    <x v="1636"/>
    <n v="940.2"/>
    <n v="0.56704694032669067"/>
    <n v="0.43295302987098694"/>
    <n v="-0.10000000000002274"/>
    <d v="2019-11-12T09:43:00"/>
    <n v="1"/>
    <n v="1"/>
    <n v="2"/>
    <n v="2"/>
    <n v="-0.10000000000002274"/>
    <n v="-10000.000000002274"/>
    <n v="-50000.00000000227"/>
  </r>
  <r>
    <x v="1637"/>
    <n v="940.1"/>
    <n v="0.57476526498794556"/>
    <n v="0.42523470520973206"/>
    <n v="-0.10000000000002274"/>
    <d v="2019-11-12T09:44:00"/>
    <n v="1"/>
    <n v="3"/>
    <n v="2"/>
    <n v="2"/>
    <n v="-0.30000000000006821"/>
    <n v="-30000.000000006821"/>
    <n v="-70000.000000006825"/>
  </r>
  <r>
    <x v="1638"/>
    <n v="940"/>
    <n v="0.58290290832519531"/>
    <n v="0.41709712147712708"/>
    <n v="0.20000000000004547"/>
    <d v="2019-11-12T09:45:00"/>
    <n v="1"/>
    <n v="5"/>
    <n v="2"/>
    <n v="2"/>
    <n v="1.0000000000002274"/>
    <n v="100000.00000002273"/>
    <n v="60000.00000002273"/>
  </r>
  <r>
    <x v="1639"/>
    <n v="940.2"/>
    <n v="0.52272522449493408"/>
    <n v="0.47727480530738831"/>
    <n v="0"/>
    <d v="2019-11-12T09:46:00"/>
    <n v="1"/>
    <n v="6"/>
    <n v="1"/>
    <n v="1"/>
    <n v="0"/>
    <n v="0"/>
    <n v="-20000"/>
  </r>
  <r>
    <x v="1640"/>
    <n v="940.2"/>
    <n v="0.52292782068252563"/>
    <n v="0.47707223892211914"/>
    <n v="9.9999999999909051E-2"/>
    <d v="2019-11-12T09:47:00"/>
    <n v="1"/>
    <n v="8"/>
    <n v="2"/>
    <n v="2"/>
    <n v="0.7999999999992724"/>
    <n v="79999.99999992724"/>
    <n v="39999.99999992724"/>
  </r>
  <r>
    <x v="1641"/>
    <n v="940.3"/>
    <n v="0.51176565885543823"/>
    <n v="0.48823434114456177"/>
    <n v="0"/>
    <d v="2019-11-12T09:48:00"/>
    <n v="1"/>
    <n v="10"/>
    <n v="2"/>
    <n v="2"/>
    <n v="0"/>
    <n v="0"/>
    <n v="-40000"/>
  </r>
  <r>
    <x v="1642"/>
    <n v="940.3"/>
    <n v="0.49585425853729248"/>
    <n v="0.50414574146270752"/>
    <n v="0.10000000000002274"/>
    <d v="2019-11-12T09:49:00"/>
    <n v="-1"/>
    <n v="10"/>
    <n v="0"/>
    <n v="0"/>
    <n v="1.0000000000002274"/>
    <n v="100000.00000002273"/>
    <n v="100000.00000002273"/>
  </r>
  <r>
    <x v="1643"/>
    <n v="940.4"/>
    <n v="0.48483142256736755"/>
    <n v="0.51516854763031006"/>
    <n v="-0.10000000000002274"/>
    <d v="2019-11-12T09:50:00"/>
    <n v="-1"/>
    <n v="10"/>
    <n v="0"/>
    <n v="0"/>
    <n v="-1.0000000000002274"/>
    <n v="-100000.00000002273"/>
    <n v="-100000.00000002273"/>
  </r>
  <r>
    <x v="1644"/>
    <n v="940.3"/>
    <n v="0.49973022937774658"/>
    <n v="0.50026977062225342"/>
    <n v="0.10000000000002274"/>
    <d v="2019-11-12T09:51:00"/>
    <n v="-1"/>
    <n v="10"/>
    <n v="0"/>
    <n v="0"/>
    <n v="1.0000000000002274"/>
    <n v="100000.00000002273"/>
    <n v="100000.00000002273"/>
  </r>
  <r>
    <x v="1645"/>
    <n v="940.4"/>
    <n v="0.46412280201911926"/>
    <n v="0.53587716817855835"/>
    <n v="0"/>
    <d v="2019-11-12T09:52:00"/>
    <n v="-1"/>
    <n v="10"/>
    <n v="0"/>
    <n v="0"/>
    <n v="0"/>
    <n v="0"/>
    <n v="0"/>
  </r>
  <r>
    <x v="1646"/>
    <n v="940.4"/>
    <n v="0.4253711998462677"/>
    <n v="0.57462888956069946"/>
    <n v="0"/>
    <d v="2019-11-12T09:53:00"/>
    <n v="-1"/>
    <n v="10"/>
    <n v="0"/>
    <n v="0"/>
    <n v="0"/>
    <n v="0"/>
    <n v="0"/>
  </r>
  <r>
    <x v="1647"/>
    <n v="940.4"/>
    <n v="0.43062266707420349"/>
    <n v="0.5693773627281189"/>
    <n v="0"/>
    <d v="2019-11-12T09:54:00"/>
    <n v="-1"/>
    <n v="8"/>
    <n v="-2"/>
    <n v="2"/>
    <n v="0"/>
    <n v="0"/>
    <n v="-40000"/>
  </r>
  <r>
    <x v="1648"/>
    <n v="940.4"/>
    <n v="0.43733739852905273"/>
    <n v="0.56266260147094727"/>
    <n v="0"/>
    <d v="2019-11-12T09:55:00"/>
    <n v="-1"/>
    <n v="6"/>
    <n v="-2"/>
    <n v="2"/>
    <n v="0"/>
    <n v="0"/>
    <n v="-40000"/>
  </r>
  <r>
    <x v="1649"/>
    <n v="940.4"/>
    <n v="0.44341427087783813"/>
    <n v="0.55658578872680664"/>
    <n v="0.10000000000002274"/>
    <d v="2019-11-12T09:56:00"/>
    <n v="-1"/>
    <n v="4"/>
    <n v="-2"/>
    <n v="2"/>
    <n v="0.40000000000009095"/>
    <n v="40000.000000009095"/>
    <n v="9.0949470177292824E-9"/>
  </r>
  <r>
    <x v="1650"/>
    <n v="940.5"/>
    <n v="0.44479310512542725"/>
    <n v="0.55520683526992798"/>
    <n v="0"/>
    <d v="2019-11-12T09:57:00"/>
    <n v="-1"/>
    <n v="2"/>
    <n v="-2"/>
    <n v="2"/>
    <n v="0"/>
    <n v="0"/>
    <n v="-40000"/>
  </r>
  <r>
    <x v="1651"/>
    <n v="940.5"/>
    <n v="0.43273511528968811"/>
    <n v="0.5672648549079895"/>
    <n v="0"/>
    <d v="2019-11-12T09:58:00"/>
    <n v="-1"/>
    <n v="0"/>
    <n v="-2"/>
    <n v="2"/>
    <n v="0"/>
    <n v="0"/>
    <n v="-40000"/>
  </r>
  <r>
    <x v="1652"/>
    <n v="940.5"/>
    <n v="0.44022747874259949"/>
    <n v="0.55977249145507813"/>
    <n v="0"/>
    <d v="2019-11-12T09:59:00"/>
    <n v="-1"/>
    <n v="-2"/>
    <n v="-2"/>
    <n v="2"/>
    <n v="0"/>
    <n v="0"/>
    <n v="-40000"/>
  </r>
  <r>
    <x v="1653"/>
    <n v="940.5"/>
    <n v="0.44330999255180359"/>
    <n v="0.55668997764587402"/>
    <n v="0"/>
    <d v="2019-11-12T10:00:00"/>
    <n v="-1"/>
    <n v="-4"/>
    <n v="-2"/>
    <n v="2"/>
    <n v="0"/>
    <n v="0"/>
    <n v="-40000"/>
  </r>
  <r>
    <x v="1654"/>
    <n v="940.5"/>
    <n v="0.44783619046211243"/>
    <n v="0.55216383934020996"/>
    <n v="-0.10000000000002274"/>
    <d v="2019-11-12T10:01:00"/>
    <n v="-1"/>
    <n v="-6"/>
    <n v="-2"/>
    <n v="2"/>
    <n v="0.60000000000013642"/>
    <n v="60000.000000013642"/>
    <n v="20000.000000013642"/>
  </r>
  <r>
    <x v="1655"/>
    <n v="940.4"/>
    <n v="0.5014418363571167"/>
    <n v="0.49855819344520569"/>
    <n v="0"/>
    <d v="2019-11-12T10:02:00"/>
    <n v="1"/>
    <n v="-6"/>
    <n v="0"/>
    <n v="0"/>
    <n v="0"/>
    <n v="0"/>
    <n v="0"/>
  </r>
  <r>
    <x v="1656"/>
    <n v="940.4"/>
    <n v="0.48057848215103149"/>
    <n v="0.51942145824432373"/>
    <n v="-0.10000000000002274"/>
    <d v="2019-11-12T10:03:00"/>
    <n v="-1"/>
    <n v="-8"/>
    <n v="-2"/>
    <n v="2"/>
    <n v="0.8000000000001819"/>
    <n v="80000.00000001819"/>
    <n v="40000.00000001819"/>
  </r>
  <r>
    <x v="1657"/>
    <n v="940.3"/>
    <n v="0.53690510988235474"/>
    <n v="0.4630948007106781"/>
    <n v="-9.9999999999909051E-2"/>
    <d v="2019-11-12T10:04:00"/>
    <n v="1"/>
    <n v="-8"/>
    <n v="0"/>
    <n v="0"/>
    <n v="0.7999999999992724"/>
    <n v="79999.99999992724"/>
    <n v="79999.99999992724"/>
  </r>
  <r>
    <x v="1658"/>
    <n v="940.2"/>
    <n v="0.58546048402786255"/>
    <n v="0.41453951597213745"/>
    <n v="9.9999999999909051E-2"/>
    <d v="2019-11-12T10:05:00"/>
    <n v="1"/>
    <n v="-8"/>
    <n v="0"/>
    <n v="0"/>
    <n v="-0.7999999999992724"/>
    <n v="-79999.99999992724"/>
    <n v="-79999.99999992724"/>
  </r>
  <r>
    <x v="1659"/>
    <n v="940.3"/>
    <n v="0.53065228462219238"/>
    <n v="0.46934765577316284"/>
    <n v="0"/>
    <d v="2019-11-12T10:06:00"/>
    <n v="1"/>
    <n v="-8"/>
    <n v="0"/>
    <n v="0"/>
    <n v="0"/>
    <n v="0"/>
    <n v="0"/>
  </r>
  <r>
    <x v="1660"/>
    <n v="940.3"/>
    <n v="0.54045850038528442"/>
    <n v="0.4595414400100708"/>
    <n v="0"/>
    <d v="2019-11-12T10:07:00"/>
    <n v="1"/>
    <n v="-8"/>
    <n v="0"/>
    <n v="0"/>
    <n v="0"/>
    <n v="0"/>
    <n v="0"/>
  </r>
  <r>
    <x v="1661"/>
    <n v="940.3"/>
    <n v="0.53997457027435303"/>
    <n v="0.4600253701210022"/>
    <n v="-0.19999999999993179"/>
    <d v="2019-11-12T10:08:00"/>
    <n v="1"/>
    <n v="-8"/>
    <n v="0"/>
    <n v="0"/>
    <n v="1.5999999999994543"/>
    <n v="159999.99999994543"/>
    <n v="159999.99999994543"/>
  </r>
  <r>
    <x v="1662"/>
    <n v="940.1"/>
    <n v="0.61157065629959106"/>
    <n v="0.38842931389808655"/>
    <n v="-0.20000000000004547"/>
    <d v="2019-11-12T10:09:00"/>
    <n v="1"/>
    <n v="-6"/>
    <n v="2"/>
    <n v="2"/>
    <n v="1.2000000000002728"/>
    <n v="120000.00000002728"/>
    <n v="80000.000000027285"/>
  </r>
  <r>
    <x v="1663"/>
    <n v="939.9"/>
    <n v="0.61012524366378784"/>
    <n v="0.38987475633621216"/>
    <n v="0"/>
    <d v="2019-11-12T10:10:00"/>
    <n v="1"/>
    <n v="-4"/>
    <n v="2"/>
    <n v="2"/>
    <n v="0"/>
    <n v="0"/>
    <n v="-40000"/>
  </r>
  <r>
    <x v="1664"/>
    <n v="939.9"/>
    <n v="0.55737274885177612"/>
    <n v="0.44262731075286865"/>
    <n v="0.20000000000004547"/>
    <d v="2019-11-12T10:11:00"/>
    <n v="1"/>
    <n v="-2"/>
    <n v="2"/>
    <n v="2"/>
    <n v="-0.40000000000009095"/>
    <n v="-40000.000000009095"/>
    <n v="-80000.000000009095"/>
  </r>
  <r>
    <x v="1665"/>
    <n v="940.1"/>
    <n v="0.53264385461807251"/>
    <n v="0.46735608577728271"/>
    <n v="-0.10000000000002274"/>
    <d v="2019-11-12T10:12:00"/>
    <n v="1"/>
    <n v="0"/>
    <n v="2"/>
    <n v="2"/>
    <n v="0"/>
    <n v="0"/>
    <n v="-40000"/>
  </r>
  <r>
    <x v="1666"/>
    <n v="940"/>
    <n v="0.57777798175811768"/>
    <n v="0.4222220778465271"/>
    <n v="0"/>
    <d v="2019-11-12T10:13:00"/>
    <n v="1"/>
    <n v="2"/>
    <n v="2"/>
    <n v="2"/>
    <n v="0"/>
    <n v="0"/>
    <n v="-40000"/>
  </r>
  <r>
    <x v="1667"/>
    <n v="940"/>
    <n v="0.53748017549514771"/>
    <n v="0.46251985430717468"/>
    <n v="0"/>
    <d v="2019-11-12T10:14:00"/>
    <n v="1"/>
    <n v="4"/>
    <n v="2"/>
    <n v="2"/>
    <n v="0"/>
    <n v="0"/>
    <n v="-40000"/>
  </r>
  <r>
    <x v="1668"/>
    <n v="940"/>
    <n v="0.53268444538116455"/>
    <n v="0.46731561422348022"/>
    <n v="0"/>
    <d v="2019-11-12T10:15:00"/>
    <n v="1"/>
    <n v="6"/>
    <n v="2"/>
    <n v="2"/>
    <n v="0"/>
    <n v="0"/>
    <n v="-40000"/>
  </r>
  <r>
    <x v="1669"/>
    <n v="940"/>
    <n v="0.5321076512336731"/>
    <n v="0.4678923487663269"/>
    <n v="0.10000000000002274"/>
    <d v="2019-11-12T10:16:00"/>
    <n v="1"/>
    <n v="8"/>
    <n v="2"/>
    <n v="2"/>
    <n v="0.8000000000001819"/>
    <n v="80000.00000001819"/>
    <n v="40000.00000001819"/>
  </r>
  <r>
    <x v="1670"/>
    <n v="940.1"/>
    <n v="0.52360713481903076"/>
    <n v="0.47639292478561401"/>
    <n v="-0.10000000000002274"/>
    <d v="2019-11-12T10:17:00"/>
    <n v="1"/>
    <n v="10"/>
    <n v="2"/>
    <n v="2"/>
    <n v="-1.0000000000002274"/>
    <n v="-100000.00000002273"/>
    <n v="-140000.00000002273"/>
  </r>
  <r>
    <x v="1671"/>
    <n v="940"/>
    <n v="0.55697095394134521"/>
    <n v="0.44302904605865479"/>
    <n v="-0.10000000000002274"/>
    <d v="2019-11-12T10:18:00"/>
    <n v="1"/>
    <n v="12"/>
    <n v="2"/>
    <n v="2"/>
    <n v="-1.2000000000002728"/>
    <n v="-120000.00000002728"/>
    <n v="-160000.0000000273"/>
  </r>
  <r>
    <x v="1672"/>
    <n v="939.9"/>
    <n v="0.56207627058029175"/>
    <n v="0.43792372941970825"/>
    <n v="0.10000000000002274"/>
    <d v="2019-11-12T10:19:00"/>
    <n v="1"/>
    <n v="14"/>
    <n v="2"/>
    <n v="2"/>
    <n v="1.4000000000003183"/>
    <n v="140000.00000003184"/>
    <n v="100000.00000003184"/>
  </r>
  <r>
    <x v="1673"/>
    <n v="940"/>
    <n v="0.52225828170776367"/>
    <n v="0.47774162888526917"/>
    <n v="0.20000000000004547"/>
    <d v="2019-11-12T10:20:00"/>
    <n v="1"/>
    <n v="16"/>
    <n v="2"/>
    <n v="2"/>
    <n v="3.2000000000007276"/>
    <n v="320000.00000007276"/>
    <n v="280000.00000007276"/>
  </r>
  <r>
    <x v="1674"/>
    <n v="940.2"/>
    <n v="0.50704669952392578"/>
    <n v="0.49295327067375183"/>
    <n v="0"/>
    <d v="2019-11-12T10:21:00"/>
    <n v="1"/>
    <n v="18"/>
    <n v="2"/>
    <n v="2"/>
    <n v="0"/>
    <n v="0"/>
    <n v="-40000"/>
  </r>
  <r>
    <x v="1675"/>
    <n v="940.2"/>
    <n v="0.48976346850395203"/>
    <n v="0.51023644208908081"/>
    <n v="-0.20000000000004547"/>
    <d v="2019-11-12T10:22:00"/>
    <n v="-1"/>
    <n v="16"/>
    <n v="-2"/>
    <n v="2"/>
    <n v="-3.2000000000007276"/>
    <n v="-320000.00000007276"/>
    <n v="-360000.00000007276"/>
  </r>
  <r>
    <x v="1676"/>
    <n v="940"/>
    <n v="0.54208499193191528"/>
    <n v="0.45791500806808472"/>
    <n v="0.10000000000002274"/>
    <d v="2019-11-12T10:23:00"/>
    <n v="1"/>
    <n v="18"/>
    <n v="2"/>
    <n v="2"/>
    <n v="1.8000000000004093"/>
    <n v="180000.00000004092"/>
    <n v="140000.00000004092"/>
  </r>
  <r>
    <x v="1677"/>
    <n v="940.1"/>
    <n v="0.51404154300689697"/>
    <n v="0.48595842719078064"/>
    <n v="0"/>
    <d v="2019-11-12T10:24:00"/>
    <n v="1"/>
    <n v="18"/>
    <n v="0"/>
    <n v="0"/>
    <n v="0"/>
    <n v="0"/>
    <n v="0"/>
  </r>
  <r>
    <x v="1678"/>
    <n v="940.1"/>
    <n v="0.49626743793487549"/>
    <n v="0.50373262166976929"/>
    <n v="0"/>
    <d v="2019-11-12T10:25:00"/>
    <n v="-1"/>
    <n v="16"/>
    <n v="-2"/>
    <n v="2"/>
    <n v="0"/>
    <n v="0"/>
    <n v="-40000"/>
  </r>
  <r>
    <x v="1679"/>
    <n v="940.1"/>
    <n v="0.49117821455001831"/>
    <n v="0.50882184505462646"/>
    <n v="0"/>
    <d v="2019-11-12T10:26:00"/>
    <n v="-1"/>
    <n v="14"/>
    <n v="-2"/>
    <n v="2"/>
    <n v="0"/>
    <n v="0"/>
    <n v="-40000"/>
  </r>
  <r>
    <x v="1680"/>
    <n v="940.1"/>
    <n v="0.48608452081680298"/>
    <n v="0.51391547918319702"/>
    <n v="0.19999999999993179"/>
    <d v="2019-11-12T10:27:00"/>
    <n v="-1"/>
    <n v="12"/>
    <n v="-2"/>
    <n v="2"/>
    <n v="2.3999999999991815"/>
    <n v="239999.99999991816"/>
    <n v="199999.99999991816"/>
  </r>
  <r>
    <x v="1681"/>
    <n v="940.3"/>
    <n v="0.42848885059356689"/>
    <n v="0.57151114940643311"/>
    <n v="0.30000000000006821"/>
    <d v="2019-11-12T10:28:00"/>
    <n v="-1"/>
    <n v="10"/>
    <n v="-2"/>
    <n v="2"/>
    <n v="3.0000000000006821"/>
    <n v="300000.00000006822"/>
    <n v="260000.00000006822"/>
  </r>
  <r>
    <x v="1682"/>
    <n v="940.6"/>
    <n v="0.38411977887153625"/>
    <n v="0.61588019132614136"/>
    <n v="0.10000000000002274"/>
    <d v="2019-11-12T10:29:00"/>
    <n v="-1"/>
    <n v="8"/>
    <n v="-2"/>
    <n v="2"/>
    <n v="0.8000000000001819"/>
    <n v="80000.00000001819"/>
    <n v="40000.00000001819"/>
  </r>
  <r>
    <x v="1683"/>
    <n v="940.7"/>
    <n v="0.4062020480632782"/>
    <n v="0.59379798173904419"/>
    <n v="9.9999999999909051E-2"/>
    <d v="2019-11-12T10:30:00"/>
    <n v="-1"/>
    <n v="6"/>
    <n v="-2"/>
    <n v="2"/>
    <n v="0.5999999999994543"/>
    <n v="59999.99999994543"/>
    <n v="19999.99999994543"/>
  </r>
  <r>
    <x v="1684"/>
    <n v="940.8"/>
    <n v="0.41808566451072693"/>
    <n v="0.58191442489624023"/>
    <n v="0.30000000000006821"/>
    <d v="2019-11-12T10:31:00"/>
    <n v="-1"/>
    <n v="4"/>
    <n v="-2"/>
    <n v="2"/>
    <n v="1.2000000000002728"/>
    <n v="120000.00000002728"/>
    <n v="80000.000000027285"/>
  </r>
  <r>
    <x v="1685"/>
    <n v="941.1"/>
    <n v="0.41137728095054626"/>
    <n v="0.58862268924713135"/>
    <n v="-0.30000000000006821"/>
    <d v="2019-11-12T10:32:00"/>
    <n v="-1"/>
    <n v="2"/>
    <n v="-2"/>
    <n v="2"/>
    <n v="-0.60000000000013642"/>
    <n v="-60000.000000013642"/>
    <n v="-100000.00000001365"/>
  </r>
  <r>
    <x v="1686"/>
    <n v="940.8"/>
    <n v="0.46262183785438538"/>
    <n v="0.53737819194793701"/>
    <n v="0.10000000000002274"/>
    <d v="2019-11-12T10:33:00"/>
    <n v="-1"/>
    <n v="0"/>
    <n v="-2"/>
    <n v="2"/>
    <n v="0"/>
    <n v="0"/>
    <n v="-40000"/>
  </r>
  <r>
    <x v="1687"/>
    <n v="940.9"/>
    <n v="0.45688655972480774"/>
    <n v="0.54311347007751465"/>
    <n v="0.30000000000006821"/>
    <d v="2019-11-12T10:34:00"/>
    <n v="-1"/>
    <n v="-2"/>
    <n v="-2"/>
    <n v="2"/>
    <n v="-0.60000000000013642"/>
    <n v="-60000.000000013642"/>
    <n v="-100000.00000001365"/>
  </r>
  <r>
    <x v="1688"/>
    <n v="941.2"/>
    <n v="0.44196918606758118"/>
    <n v="0.55803084373474121"/>
    <n v="0.19999999999993179"/>
    <d v="2019-11-12T10:35:00"/>
    <n v="-1"/>
    <n v="-4"/>
    <n v="-2"/>
    <n v="2"/>
    <n v="-0.79999999999972715"/>
    <n v="-79999.999999972715"/>
    <n v="-119999.99999997272"/>
  </r>
  <r>
    <x v="1689"/>
    <n v="941.4"/>
    <n v="0.43990209698677063"/>
    <n v="0.56009787321090698"/>
    <n v="-0.10000000000002274"/>
    <d v="2019-11-12T10:36:00"/>
    <n v="-1"/>
    <n v="-6"/>
    <n v="-2"/>
    <n v="2"/>
    <n v="0.60000000000013642"/>
    <n v="60000.000000013642"/>
    <n v="20000.000000013642"/>
  </r>
  <r>
    <x v="1690"/>
    <n v="941.3"/>
    <n v="0.44752490520477295"/>
    <n v="0.55247515439987183"/>
    <n v="0"/>
    <d v="2019-11-12T10:37:00"/>
    <n v="-1"/>
    <n v="-8"/>
    <n v="-2"/>
    <n v="2"/>
    <n v="0"/>
    <n v="0"/>
    <n v="-40000"/>
  </r>
  <r>
    <x v="1691"/>
    <n v="941.3"/>
    <n v="0.44650033116340637"/>
    <n v="0.55349963903427124"/>
    <n v="0.10000000000002274"/>
    <d v="2019-11-12T10:38:00"/>
    <n v="-1"/>
    <n v="-10"/>
    <n v="-2"/>
    <n v="2"/>
    <n v="-1.0000000000002274"/>
    <n v="-100000.00000002273"/>
    <n v="-140000.00000002273"/>
  </r>
  <r>
    <x v="1692"/>
    <n v="941.4"/>
    <n v="0.4637162983417511"/>
    <n v="0.53628367185592651"/>
    <n v="0.39999999999997726"/>
    <d v="2019-11-12T10:39:00"/>
    <n v="-1"/>
    <n v="-12"/>
    <n v="-2"/>
    <n v="2"/>
    <n v="-4.7999999999997272"/>
    <n v="-479999.9999999727"/>
    <n v="-519999.9999999727"/>
  </r>
  <r>
    <x v="1693"/>
    <n v="941.8"/>
    <n v="0.44492393732070923"/>
    <n v="0.55507612228393555"/>
    <n v="-9.9999999999909051E-2"/>
    <d v="2019-11-12T10:40:00"/>
    <n v="-1"/>
    <n v="-14"/>
    <n v="-2"/>
    <n v="2"/>
    <n v="1.3999999999987267"/>
    <n v="139999.99999987267"/>
    <n v="99999.999999872671"/>
  </r>
  <r>
    <x v="1694"/>
    <n v="941.7"/>
    <n v="0.45218724012374878"/>
    <n v="0.54781270027160645"/>
    <n v="-0.10000000000002274"/>
    <d v="2019-11-12T10:41:00"/>
    <n v="-1"/>
    <n v="-16"/>
    <n v="-2"/>
    <n v="2"/>
    <n v="1.6000000000003638"/>
    <n v="160000.00000003638"/>
    <n v="120000.00000003638"/>
  </r>
  <r>
    <x v="1695"/>
    <n v="941.6"/>
    <n v="0.45638927817344666"/>
    <n v="0.54361069202423096"/>
    <n v="0"/>
    <d v="2019-11-12T10:42:00"/>
    <n v="-1"/>
    <n v="-16"/>
    <n v="0"/>
    <n v="0"/>
    <n v="0"/>
    <n v="0"/>
    <n v="0"/>
  </r>
  <r>
    <x v="1696"/>
    <n v="941.6"/>
    <n v="0.44673553109169006"/>
    <n v="0.55326443910598755"/>
    <n v="-0.10000000000002274"/>
    <d v="2019-11-12T10:43:00"/>
    <n v="-1"/>
    <n v="-18"/>
    <n v="-2"/>
    <n v="2"/>
    <n v="1.8000000000004093"/>
    <n v="180000.00000004092"/>
    <n v="140000.00000004092"/>
  </r>
  <r>
    <x v="1697"/>
    <n v="941.5"/>
    <n v="0.46013557910919189"/>
    <n v="0.53986436128616333"/>
    <n v="0.20000000000004547"/>
    <d v="2019-11-12T10:44:00"/>
    <n v="-1"/>
    <n v="-20"/>
    <n v="-2"/>
    <n v="2"/>
    <n v="-4.0000000000009095"/>
    <n v="-400000.00000009092"/>
    <n v="-440000.00000009092"/>
  </r>
  <r>
    <x v="1698"/>
    <n v="941.7"/>
    <n v="0.45484471321105957"/>
    <n v="0.54515534639358521"/>
    <n v="-0.20000000000004547"/>
    <d v="2019-11-12T10:45:00"/>
    <n v="-1"/>
    <n v="-20"/>
    <n v="0"/>
    <n v="0"/>
    <n v="4.0000000000009095"/>
    <n v="400000.00000009092"/>
    <n v="400000.00000009092"/>
  </r>
  <r>
    <x v="1699"/>
    <n v="941.5"/>
    <n v="0.46582552790641785"/>
    <n v="0.53417444229125977"/>
    <n v="0.20000000000004547"/>
    <d v="2019-11-12T10:46:00"/>
    <n v="-1"/>
    <n v="-20"/>
    <n v="0"/>
    <n v="0"/>
    <n v="-4.0000000000009095"/>
    <n v="-400000.00000009092"/>
    <n v="-400000.00000009092"/>
  </r>
  <r>
    <x v="1700"/>
    <n v="941.7"/>
    <n v="0.4606856107711792"/>
    <n v="0.5393143892288208"/>
    <n v="0.5"/>
    <d v="2019-11-12T10:47:00"/>
    <n v="-1"/>
    <n v="-20"/>
    <n v="0"/>
    <n v="0"/>
    <n v="-10"/>
    <n v="-1000000"/>
    <n v="-1000000"/>
  </r>
  <r>
    <x v="1701"/>
    <n v="942.2"/>
    <n v="0.42358365654945374"/>
    <n v="0.57641637325286865"/>
    <n v="0"/>
    <d v="2019-11-12T10:48:00"/>
    <n v="-1"/>
    <n v="-20"/>
    <n v="0"/>
    <n v="0"/>
    <n v="0"/>
    <n v="0"/>
    <n v="0"/>
  </r>
  <r>
    <x v="1702"/>
    <n v="942.2"/>
    <n v="0.43079885840415955"/>
    <n v="0.56920117139816284"/>
    <n v="-0.20000000000004547"/>
    <d v="2019-11-12T10:49:00"/>
    <n v="-1"/>
    <n v="-20"/>
    <n v="0"/>
    <n v="0"/>
    <n v="4.0000000000009095"/>
    <n v="400000.00000009092"/>
    <n v="400000.00000009092"/>
  </r>
  <r>
    <x v="1703"/>
    <n v="942"/>
    <n v="0.44607299566268921"/>
    <n v="0.55392694473266602"/>
    <n v="0"/>
    <d v="2019-11-12T10:50:00"/>
    <n v="-1"/>
    <n v="-20"/>
    <n v="0"/>
    <n v="0"/>
    <n v="0"/>
    <n v="0"/>
    <n v="0"/>
  </r>
  <r>
    <x v="1704"/>
    <n v="942"/>
    <n v="0.43800777196884155"/>
    <n v="0.56199216842651367"/>
    <n v="0.10000000000002274"/>
    <d v="2019-11-12T10:51:00"/>
    <n v="-1"/>
    <n v="-20"/>
    <n v="0"/>
    <n v="0"/>
    <n v="-2.0000000000004547"/>
    <n v="-200000.00000004546"/>
    <n v="-200000.00000004546"/>
  </r>
  <r>
    <x v="1705"/>
    <n v="942.1"/>
    <n v="0.44857582449913025"/>
    <n v="0.55142420530319214"/>
    <n v="0.10000000000002274"/>
    <d v="2019-11-12T10:52:00"/>
    <n v="-1"/>
    <n v="-20"/>
    <n v="0"/>
    <n v="0"/>
    <n v="-2.0000000000004547"/>
    <n v="-200000.00000004546"/>
    <n v="-200000.00000004546"/>
  </r>
  <r>
    <x v="1706"/>
    <n v="942.2"/>
    <n v="0.44033467769622803"/>
    <n v="0.55966532230377197"/>
    <n v="-0.20000000000004547"/>
    <d v="2019-11-12T10:53:00"/>
    <n v="-1"/>
    <n v="-20"/>
    <n v="0"/>
    <n v="0"/>
    <n v="4.0000000000009095"/>
    <n v="400000.00000009092"/>
    <n v="400000.00000009092"/>
  </r>
  <r>
    <x v="1707"/>
    <n v="942"/>
    <n v="0.44919964671134949"/>
    <n v="0.55080026388168335"/>
    <n v="0"/>
    <d v="2019-11-12T10:54:00"/>
    <n v="-1"/>
    <n v="-20"/>
    <n v="0"/>
    <n v="0"/>
    <n v="0"/>
    <n v="0"/>
    <n v="0"/>
  </r>
  <r>
    <x v="1708"/>
    <n v="942"/>
    <n v="0.44627398252487183"/>
    <n v="0.55372607707977295"/>
    <n v="0.20000000000004547"/>
    <d v="2019-11-12T10:55:00"/>
    <n v="-1"/>
    <n v="-20"/>
    <n v="0"/>
    <n v="0"/>
    <n v="-4.0000000000009095"/>
    <n v="-400000.00000009092"/>
    <n v="-400000.00000009092"/>
  </r>
  <r>
    <x v="1709"/>
    <n v="942.2"/>
    <n v="0.44853782653808594"/>
    <n v="0.55146217346191406"/>
    <n v="-0.10000000000002274"/>
    <d v="2019-11-12T10:56:00"/>
    <n v="-1"/>
    <n v="-20"/>
    <n v="0"/>
    <n v="0"/>
    <n v="2.0000000000004547"/>
    <n v="200000.00000004546"/>
    <n v="200000.00000004546"/>
  </r>
  <r>
    <x v="1710"/>
    <n v="942.1"/>
    <n v="0.45057386159896851"/>
    <n v="0.54942613840103149"/>
    <n v="0.10000000000002274"/>
    <d v="2019-11-12T10:57:00"/>
    <n v="-1"/>
    <n v="-20"/>
    <n v="0"/>
    <n v="0"/>
    <n v="-2.0000000000004547"/>
    <n v="-200000.00000004546"/>
    <n v="-200000.00000004546"/>
  </r>
  <r>
    <x v="1711"/>
    <n v="942.2"/>
    <n v="0.46075928211212158"/>
    <n v="0.53924065828323364"/>
    <n v="-0.10000000000002274"/>
    <d v="2019-11-12T10:58:00"/>
    <n v="-1"/>
    <n v="-20"/>
    <n v="0"/>
    <n v="0"/>
    <n v="2.0000000000004547"/>
    <n v="200000.00000004546"/>
    <n v="200000.00000004546"/>
  </r>
  <r>
    <x v="1712"/>
    <n v="942.1"/>
    <n v="0.46061185002326965"/>
    <n v="0.53938812017440796"/>
    <n v="-0.10000000000002274"/>
    <d v="2019-11-12T10:59:00"/>
    <n v="-1"/>
    <n v="-20"/>
    <n v="0"/>
    <n v="0"/>
    <n v="2.0000000000004547"/>
    <n v="200000.00000004546"/>
    <n v="200000.00000004546"/>
  </r>
  <r>
    <x v="1713"/>
    <n v="942"/>
    <n v="0.47800549864768982"/>
    <n v="0.52199447154998779"/>
    <n v="-0.10000000000002274"/>
    <d v="2019-11-12T11:00:00"/>
    <n v="-1"/>
    <n v="-20"/>
    <n v="0"/>
    <n v="0"/>
    <n v="2.0000000000004547"/>
    <n v="200000.00000004546"/>
    <n v="200000.00000004546"/>
  </r>
  <r>
    <x v="1714"/>
    <n v="941.9"/>
    <n v="0.49239468574523926"/>
    <n v="0.50760531425476074"/>
    <n v="-0.10000000000002274"/>
    <d v="2019-11-12T11:01:00"/>
    <n v="-1"/>
    <n v="-20"/>
    <n v="0"/>
    <n v="0"/>
    <n v="2.0000000000004547"/>
    <n v="200000.00000004546"/>
    <n v="200000.00000004546"/>
  </r>
  <r>
    <x v="1715"/>
    <n v="941.8"/>
    <n v="0.51832056045532227"/>
    <n v="0.48167946934700012"/>
    <n v="0.10000000000002274"/>
    <d v="2019-11-12T11:02:00"/>
    <n v="1"/>
    <n v="-18"/>
    <n v="2"/>
    <n v="2"/>
    <n v="-1.8000000000004093"/>
    <n v="-180000.00000004092"/>
    <n v="-220000.00000004092"/>
  </r>
  <r>
    <x v="1716"/>
    <n v="941.9"/>
    <n v="0.50409078598022461"/>
    <n v="0.495909184217453"/>
    <n v="-0.10000000000002274"/>
    <d v="2019-11-12T11:03:00"/>
    <n v="1"/>
    <n v="-16"/>
    <n v="2"/>
    <n v="2"/>
    <n v="1.6000000000003638"/>
    <n v="160000.00000003638"/>
    <n v="120000.00000003638"/>
  </r>
  <r>
    <x v="1717"/>
    <n v="941.8"/>
    <n v="0.53740817308425903"/>
    <n v="0.46259179711341858"/>
    <n v="0.20000000000004547"/>
    <d v="2019-11-12T11:04:00"/>
    <n v="1"/>
    <n v="-14"/>
    <n v="2"/>
    <n v="2"/>
    <n v="-2.8000000000006366"/>
    <n v="-280000.00000006368"/>
    <n v="-320000.00000006368"/>
  </r>
  <r>
    <x v="1718"/>
    <n v="942"/>
    <n v="0.50729942321777344"/>
    <n v="0.49270057678222656"/>
    <n v="0.10000000000002274"/>
    <d v="2019-11-12T11:05:00"/>
    <n v="1"/>
    <n v="-12"/>
    <n v="2"/>
    <n v="2"/>
    <n v="-1.2000000000002728"/>
    <n v="-120000.00000002728"/>
    <n v="-160000.0000000273"/>
  </r>
  <r>
    <x v="1719"/>
    <n v="942.1"/>
    <n v="0.50960206985473633"/>
    <n v="0.49039790034294128"/>
    <n v="0.19999999999993179"/>
    <d v="2019-11-12T11:06:00"/>
    <n v="1"/>
    <n v="-10"/>
    <n v="2"/>
    <n v="2"/>
    <n v="-1.9999999999993179"/>
    <n v="-199999.99999993178"/>
    <n v="-239999.99999993178"/>
  </r>
  <r>
    <x v="1720"/>
    <n v="942.3"/>
    <n v="0.46257084608078003"/>
    <n v="0.53742915391921997"/>
    <n v="0.30000000000006821"/>
    <d v="2019-11-12T11:07:00"/>
    <n v="-1"/>
    <n v="-10"/>
    <n v="0"/>
    <n v="0"/>
    <n v="-3.0000000000006821"/>
    <n v="-300000.00000006822"/>
    <n v="-300000.00000006822"/>
  </r>
  <r>
    <x v="1721"/>
    <n v="942.6"/>
    <n v="0.38557964563369751"/>
    <n v="0.61442035436630249"/>
    <n v="-0.20000000000004547"/>
    <d v="2019-11-12T11:08:00"/>
    <n v="-1"/>
    <n v="-10"/>
    <n v="0"/>
    <n v="0"/>
    <n v="2.0000000000004547"/>
    <n v="200000.00000004546"/>
    <n v="200000.00000004546"/>
  </r>
  <r>
    <x v="1722"/>
    <n v="942.4"/>
    <n v="0.43783903121948242"/>
    <n v="0.5621609091758728"/>
    <n v="0.10000000000002274"/>
    <d v="2019-11-12T11:09:00"/>
    <n v="-1"/>
    <n v="-10"/>
    <n v="0"/>
    <n v="0"/>
    <n v="-1.0000000000002274"/>
    <n v="-100000.00000002273"/>
    <n v="-100000.00000002273"/>
  </r>
  <r>
    <x v="1723"/>
    <n v="942.5"/>
    <n v="0.45106500387191772"/>
    <n v="0.54893499612808228"/>
    <n v="0.20000000000004547"/>
    <d v="2019-11-12T11:10:00"/>
    <n v="-1"/>
    <n v="-10"/>
    <n v="0"/>
    <n v="0"/>
    <n v="-2.0000000000004547"/>
    <n v="-200000.00000004546"/>
    <n v="-200000.00000004546"/>
  </r>
  <r>
    <x v="1724"/>
    <n v="942.7"/>
    <n v="0.42686024308204651"/>
    <n v="0.5731397271156311"/>
    <n v="0.29999999999995453"/>
    <d v="2019-11-12T11:11:00"/>
    <n v="-1"/>
    <n v="-10"/>
    <n v="0"/>
    <n v="0"/>
    <n v="-2.9999999999995453"/>
    <n v="-299999.99999995454"/>
    <n v="-299999.99999995454"/>
  </r>
  <r>
    <x v="1725"/>
    <n v="943"/>
    <n v="0.46697854995727539"/>
    <n v="0.53302145004272461"/>
    <n v="1"/>
    <d v="2019-11-12T12:41:00"/>
    <n v="-1"/>
    <n v="-1"/>
    <n v="9"/>
    <n v="9"/>
    <n v="-1"/>
    <n v="-100000"/>
    <n v="-280000"/>
  </r>
  <r>
    <x v="1726"/>
    <n v="944"/>
    <n v="0.40904948115348816"/>
    <n v="0.59095048904418945"/>
    <n v="-0.10000000000002274"/>
    <d v="2019-11-12T12:42:00"/>
    <n v="-1"/>
    <n v="-2"/>
    <n v="-1"/>
    <n v="1"/>
    <n v="0.20000000000004547"/>
    <n v="20000.000000004547"/>
    <n v="4.5474735088646412E-9"/>
  </r>
  <r>
    <x v="1727"/>
    <n v="943.9"/>
    <n v="0.51041179895401001"/>
    <n v="0.48958820104598999"/>
    <n v="0"/>
    <d v="2019-11-12T12:43:00"/>
    <n v="1"/>
    <n v="-1"/>
    <n v="1"/>
    <n v="1"/>
    <n v="0"/>
    <n v="0"/>
    <n v="-20000"/>
  </r>
  <r>
    <x v="1728"/>
    <n v="943.9"/>
    <n v="0.4952424168586731"/>
    <n v="0.50475752353668213"/>
    <n v="0.30000000000006821"/>
    <d v="2019-11-12T12:44:00"/>
    <n v="-1"/>
    <n v="-2"/>
    <n v="-1"/>
    <n v="1"/>
    <n v="-0.60000000000013642"/>
    <n v="-60000.000000013642"/>
    <n v="-80000.00000001365"/>
  </r>
  <r>
    <x v="1729"/>
    <n v="944.2"/>
    <n v="0.50680947303771973"/>
    <n v="0.49319052696228027"/>
    <n v="-0.10000000000002274"/>
    <d v="2019-11-12T12:45:00"/>
    <n v="1"/>
    <n v="-1"/>
    <n v="1"/>
    <n v="1"/>
    <n v="0.10000000000002274"/>
    <n v="10000.000000002274"/>
    <n v="-9999.9999999977263"/>
  </r>
  <r>
    <x v="1730"/>
    <n v="944.1"/>
    <n v="0.49269586801528931"/>
    <n v="0.50730407238006592"/>
    <n v="-0.30000000000006821"/>
    <d v="2019-11-12T12:46:00"/>
    <n v="-1"/>
    <n v="-2"/>
    <n v="-1"/>
    <n v="1"/>
    <n v="0.60000000000013642"/>
    <n v="60000.000000013642"/>
    <n v="40000.000000013642"/>
  </r>
  <r>
    <x v="1731"/>
    <n v="943.8"/>
    <n v="0.48283150792121887"/>
    <n v="0.51716846227645874"/>
    <n v="-0.19999999999993179"/>
    <d v="2019-11-12T12:47:00"/>
    <n v="-1"/>
    <n v="-3"/>
    <n v="-1"/>
    <n v="1"/>
    <n v="0.59999999999979536"/>
    <n v="59999.99999997954"/>
    <n v="39999.99999997954"/>
  </r>
  <r>
    <x v="1732"/>
    <n v="943.6"/>
    <n v="0.45281487703323364"/>
    <n v="0.54718512296676636"/>
    <n v="-0.10000000000002274"/>
    <d v="2019-11-12T12:48:00"/>
    <n v="-1"/>
    <n v="-4"/>
    <n v="-1"/>
    <n v="1"/>
    <n v="0.40000000000009095"/>
    <n v="40000.000000009095"/>
    <n v="20000.000000009095"/>
  </r>
  <r>
    <x v="1733"/>
    <n v="943.5"/>
    <n v="0.46201744675636292"/>
    <n v="0.5379825234413147"/>
    <n v="0.10000000000002274"/>
    <d v="2019-11-12T12:49:00"/>
    <n v="-1"/>
    <n v="-5"/>
    <n v="-1"/>
    <n v="1"/>
    <n v="-0.50000000000011369"/>
    <n v="-50000.000000011365"/>
    <n v="-70000.000000011365"/>
  </r>
  <r>
    <x v="1734"/>
    <n v="943.6"/>
    <n v="0.46362558007240295"/>
    <n v="0.53637444972991943"/>
    <n v="-0.10000000000002274"/>
    <d v="2019-11-12T12:50:00"/>
    <n v="-1"/>
    <n v="-6"/>
    <n v="-1"/>
    <n v="1"/>
    <n v="0.60000000000013642"/>
    <n v="60000.000000013642"/>
    <n v="40000.000000013642"/>
  </r>
  <r>
    <x v="1735"/>
    <n v="943.5"/>
    <n v="0.46402248740196228"/>
    <n v="0.53597748279571533"/>
    <n v="0.10000000000002274"/>
    <d v="2019-11-12T12:51:00"/>
    <n v="-1"/>
    <n v="-7"/>
    <n v="-1"/>
    <n v="1"/>
    <n v="-0.70000000000015916"/>
    <n v="-70000.00000001592"/>
    <n v="-90000.00000001592"/>
  </r>
  <r>
    <x v="1736"/>
    <n v="943.6"/>
    <n v="0.47813552618026733"/>
    <n v="0.52186447381973267"/>
    <n v="-0.10000000000002274"/>
    <d v="2019-11-12T12:52:00"/>
    <n v="-1"/>
    <n v="-8"/>
    <n v="-1"/>
    <n v="1"/>
    <n v="0.8000000000001819"/>
    <n v="80000.00000001819"/>
    <n v="60000.00000001819"/>
  </r>
  <r>
    <x v="1737"/>
    <n v="943.5"/>
    <n v="0.47575682401657104"/>
    <n v="0.52424323558807373"/>
    <n v="-0.10000000000002274"/>
    <d v="2019-11-12T12:53:00"/>
    <n v="-1"/>
    <n v="-9"/>
    <n v="-1"/>
    <n v="1"/>
    <n v="0.90000000000020464"/>
    <n v="90000.00000002046"/>
    <n v="70000.00000002046"/>
  </r>
  <r>
    <x v="1738"/>
    <n v="943.4"/>
    <n v="0.48151841759681702"/>
    <n v="0.51848161220550537"/>
    <n v="-0.10000000000002274"/>
    <d v="2019-11-12T12:54:00"/>
    <n v="-1"/>
    <n v="-10"/>
    <n v="-1"/>
    <n v="1"/>
    <n v="1.0000000000002274"/>
    <n v="100000.00000002273"/>
    <n v="80000.00000002273"/>
  </r>
  <r>
    <x v="1739"/>
    <n v="943.3"/>
    <n v="0.48780128359794617"/>
    <n v="0.51219868659973145"/>
    <n v="-9.9999999999909051E-2"/>
    <d v="2019-11-12T12:55:00"/>
    <n v="-1"/>
    <n v="-11"/>
    <n v="-1"/>
    <n v="1"/>
    <n v="1.0999999999989996"/>
    <n v="109999.99999989996"/>
    <n v="89999.999999899956"/>
  </r>
  <r>
    <x v="1740"/>
    <n v="943.2"/>
    <n v="0.49918511509895325"/>
    <n v="0.50081485509872437"/>
    <n v="0"/>
    <d v="2019-11-12T12:56:00"/>
    <n v="-1"/>
    <n v="-12"/>
    <n v="-1"/>
    <n v="1"/>
    <n v="0"/>
    <n v="0"/>
    <n v="-20000"/>
  </r>
  <r>
    <x v="1741"/>
    <n v="943.2"/>
    <n v="0.48129543662071228"/>
    <n v="0.51870453357696533"/>
    <n v="0.19999999999993179"/>
    <d v="2019-11-12T12:57:00"/>
    <n v="-1"/>
    <n v="-13"/>
    <n v="-1"/>
    <n v="1"/>
    <n v="-2.5999999999991132"/>
    <n v="-259999.99999991132"/>
    <n v="-279999.99999991129"/>
  </r>
  <r>
    <x v="1742"/>
    <n v="943.4"/>
    <n v="0.48912143707275391"/>
    <n v="0.51087856292724609"/>
    <n v="0.20000000000004547"/>
    <d v="2019-11-12T12:58:00"/>
    <n v="-1"/>
    <n v="-14"/>
    <n v="-1"/>
    <n v="1"/>
    <n v="-2.8000000000006366"/>
    <n v="-280000.00000006368"/>
    <n v="-300000.00000006368"/>
  </r>
  <r>
    <x v="1743"/>
    <n v="943.6"/>
    <n v="0.49882477521896362"/>
    <n v="0.50117522478103638"/>
    <n v="-0.10000000000002274"/>
    <d v="2019-11-12T12:59:00"/>
    <n v="-1"/>
    <n v="-15"/>
    <n v="-1"/>
    <n v="1"/>
    <n v="1.5000000000003411"/>
    <n v="150000.00000003411"/>
    <n v="130000.00000003411"/>
  </r>
  <r>
    <x v="1744"/>
    <n v="943.5"/>
    <n v="0.52075499296188354"/>
    <n v="0.47924497723579407"/>
    <n v="-0.10000000000002274"/>
    <d v="2019-11-12T13:00:00"/>
    <n v="1"/>
    <n v="-14"/>
    <n v="1"/>
    <n v="1"/>
    <n v="1.4000000000003183"/>
    <n v="140000.00000003184"/>
    <n v="120000.00000003184"/>
  </r>
  <r>
    <x v="1745"/>
    <n v="943.4"/>
    <n v="0.5298805832862854"/>
    <n v="0.47011938691139221"/>
    <n v="0.10000000000002274"/>
    <d v="2019-11-12T13:01:00"/>
    <n v="1"/>
    <n v="-12"/>
    <n v="2"/>
    <n v="2"/>
    <n v="-1.2000000000002728"/>
    <n v="-120000.00000002728"/>
    <n v="-160000.0000000273"/>
  </r>
  <r>
    <x v="1746"/>
    <n v="943.5"/>
    <n v="0.5080382227897644"/>
    <n v="0.49196183681488037"/>
    <n v="0"/>
    <d v="2019-11-12T13:02:00"/>
    <n v="1"/>
    <n v="-10"/>
    <n v="2"/>
    <n v="2"/>
    <n v="0"/>
    <n v="0"/>
    <n v="-40000"/>
  </r>
  <r>
    <x v="1747"/>
    <n v="943.5"/>
    <n v="0.50508874654769897"/>
    <n v="0.49491119384765625"/>
    <n v="-0.10000000000002274"/>
    <d v="2019-11-12T13:03:00"/>
    <n v="1"/>
    <n v="-10"/>
    <n v="0"/>
    <n v="0"/>
    <n v="1.0000000000002274"/>
    <n v="100000.00000002273"/>
    <n v="100000.00000002273"/>
  </r>
  <r>
    <x v="1748"/>
    <n v="943.4"/>
    <n v="0.52215903997421265"/>
    <n v="0.47784101963043213"/>
    <n v="0.10000000000002274"/>
    <d v="2019-11-12T13:04:00"/>
    <n v="1"/>
    <n v="-8"/>
    <n v="2"/>
    <n v="2"/>
    <n v="-0.8000000000001819"/>
    <n v="-80000.00000001819"/>
    <n v="-120000.00000001819"/>
  </r>
  <r>
    <x v="1749"/>
    <n v="943.5"/>
    <n v="0.50587666034698486"/>
    <n v="0.49412328004837036"/>
    <n v="-0.10000000000002274"/>
    <d v="2019-11-12T13:05:00"/>
    <n v="1"/>
    <n v="-8"/>
    <n v="0"/>
    <n v="0"/>
    <n v="0.8000000000001819"/>
    <n v="80000.00000001819"/>
    <n v="80000.00000001819"/>
  </r>
  <r>
    <x v="1750"/>
    <n v="943.4"/>
    <n v="0.51693242788314819"/>
    <n v="0.48306760191917419"/>
    <n v="-0.10000000000002274"/>
    <d v="2019-11-12T13:06:00"/>
    <n v="1"/>
    <n v="-6"/>
    <n v="2"/>
    <n v="2"/>
    <n v="0.60000000000013642"/>
    <n v="60000.000000013642"/>
    <n v="20000.000000013642"/>
  </r>
  <r>
    <x v="1751"/>
    <n v="943.3"/>
    <n v="0.53048199415206909"/>
    <n v="0.4695180356502533"/>
    <n v="0"/>
    <d v="2019-11-12T13:07:00"/>
    <n v="1"/>
    <n v="-4"/>
    <n v="2"/>
    <n v="2"/>
    <n v="0"/>
    <n v="0"/>
    <n v="-40000"/>
  </r>
  <r>
    <x v="1752"/>
    <n v="943.3"/>
    <n v="0.50991636514663696"/>
    <n v="0.49008354544639587"/>
    <n v="0.10000000000002274"/>
    <d v="2019-11-12T13:08:00"/>
    <n v="1"/>
    <n v="-2"/>
    <n v="2"/>
    <n v="2"/>
    <n v="-0.20000000000004547"/>
    <n v="-20000.000000004547"/>
    <n v="-60000.000000004547"/>
  </r>
  <r>
    <x v="1753"/>
    <n v="943.4"/>
    <n v="0.51262378692626953"/>
    <n v="0.48737621307373047"/>
    <n v="-0.10000000000002274"/>
    <d v="2019-11-12T13:09:00"/>
    <n v="1"/>
    <n v="0"/>
    <n v="2"/>
    <n v="2"/>
    <n v="0"/>
    <n v="0"/>
    <n v="-40000"/>
  </r>
  <r>
    <x v="1754"/>
    <n v="943.3"/>
    <n v="0.53101515769958496"/>
    <n v="0.46898478269577026"/>
    <n v="-9.9999999999909051E-2"/>
    <d v="2019-11-12T13:10:00"/>
    <n v="1"/>
    <n v="2"/>
    <n v="2"/>
    <n v="2"/>
    <n v="-0.1999999999998181"/>
    <n v="-19999.99999998181"/>
    <n v="-59999.99999998181"/>
  </r>
  <r>
    <x v="1755"/>
    <n v="943.2"/>
    <n v="0.54654538631439209"/>
    <n v="0.45345458388328552"/>
    <n v="0"/>
    <d v="2019-11-12T13:11:00"/>
    <n v="1"/>
    <n v="4"/>
    <n v="2"/>
    <n v="2"/>
    <n v="0"/>
    <n v="0"/>
    <n v="-40000"/>
  </r>
  <r>
    <x v="1756"/>
    <n v="943.2"/>
    <n v="0.50716614723205566"/>
    <n v="0.49283385276794434"/>
    <n v="-0.30000000000006821"/>
    <d v="2019-11-12T13:12:00"/>
    <n v="1"/>
    <n v="6"/>
    <n v="2"/>
    <n v="2"/>
    <n v="-1.8000000000004093"/>
    <n v="-180000.00000004092"/>
    <n v="-220000.00000004092"/>
  </r>
  <r>
    <x v="1757"/>
    <n v="942.9"/>
    <n v="0.55862301588058472"/>
    <n v="0.4413769543170929"/>
    <n v="0.10000000000002274"/>
    <d v="2019-11-12T13:13:00"/>
    <n v="1"/>
    <n v="8"/>
    <n v="2"/>
    <n v="2"/>
    <n v="0.8000000000001819"/>
    <n v="80000.00000001819"/>
    <n v="40000.00000001819"/>
  </r>
  <r>
    <x v="1758"/>
    <n v="943"/>
    <n v="0.49724385142326355"/>
    <n v="0.50275605916976929"/>
    <n v="-0.10000000000002274"/>
    <d v="2019-11-12T13:14:00"/>
    <n v="-1"/>
    <n v="8"/>
    <n v="0"/>
    <n v="0"/>
    <n v="-0.8000000000001819"/>
    <n v="-80000.00000001819"/>
    <n v="-80000.00000001819"/>
  </r>
  <r>
    <x v="1759"/>
    <n v="942.9"/>
    <n v="0.5498654842376709"/>
    <n v="0.45013445615768433"/>
    <n v="0.10000000000002274"/>
    <d v="2019-11-12T13:15:00"/>
    <n v="1"/>
    <n v="10"/>
    <n v="2"/>
    <n v="2"/>
    <n v="1.0000000000002274"/>
    <n v="100000.00000002273"/>
    <n v="60000.00000002273"/>
  </r>
  <r>
    <x v="1760"/>
    <n v="943"/>
    <n v="0.49268180131912231"/>
    <n v="0.50731819868087769"/>
    <n v="0.20000000000004547"/>
    <d v="2019-11-12T13:16:00"/>
    <n v="-1"/>
    <n v="10"/>
    <n v="0"/>
    <n v="0"/>
    <n v="2.0000000000004547"/>
    <n v="200000.00000004546"/>
    <n v="200000.00000004546"/>
  </r>
  <r>
    <x v="1761"/>
    <n v="943.2"/>
    <n v="0.48939618468284607"/>
    <n v="0.51060372591018677"/>
    <n v="-0.10000000000002274"/>
    <d v="2019-11-12T13:17:00"/>
    <n v="-1"/>
    <n v="10"/>
    <n v="0"/>
    <n v="0"/>
    <n v="-1.0000000000002274"/>
    <n v="-100000.00000002273"/>
    <n v="-100000.00000002273"/>
  </r>
  <r>
    <x v="1762"/>
    <n v="943.1"/>
    <n v="0.52207374572753906"/>
    <n v="0.47792631387710571"/>
    <n v="-0.10000000000002274"/>
    <d v="2019-11-12T13:18:00"/>
    <n v="1"/>
    <n v="12"/>
    <n v="2"/>
    <n v="2"/>
    <n v="-1.2000000000002728"/>
    <n v="-120000.00000002728"/>
    <n v="-160000.0000000273"/>
  </r>
  <r>
    <x v="1763"/>
    <n v="943"/>
    <n v="0.52543145418167114"/>
    <n v="0.47456851601600647"/>
    <n v="0"/>
    <d v="2019-11-12T13:19:00"/>
    <n v="1"/>
    <n v="14"/>
    <n v="2"/>
    <n v="2"/>
    <n v="0"/>
    <n v="0"/>
    <n v="-40000"/>
  </r>
  <r>
    <x v="1764"/>
    <n v="943"/>
    <n v="0.48637223243713379"/>
    <n v="0.51362776756286621"/>
    <n v="0"/>
    <d v="2019-11-12T13:20:00"/>
    <n v="-1"/>
    <n v="12"/>
    <n v="-2"/>
    <n v="2"/>
    <n v="0"/>
    <n v="0"/>
    <n v="-40000"/>
  </r>
  <r>
    <x v="1765"/>
    <n v="943"/>
    <n v="0.48014920949935913"/>
    <n v="0.51985079050064087"/>
    <n v="-0.20000000000004547"/>
    <d v="2019-11-12T13:21:00"/>
    <n v="-1"/>
    <n v="10"/>
    <n v="-2"/>
    <n v="2"/>
    <n v="-2.0000000000004547"/>
    <n v="-200000.00000004546"/>
    <n v="-240000.00000004546"/>
  </r>
  <r>
    <x v="1766"/>
    <n v="942.8"/>
    <n v="0.51720541715621948"/>
    <n v="0.48279464244842529"/>
    <n v="-0.69999999999993179"/>
    <d v="2019-11-12T13:22:00"/>
    <n v="1"/>
    <n v="10"/>
    <n v="0"/>
    <n v="0"/>
    <n v="-6.9999999999993179"/>
    <n v="-699999.99999993178"/>
    <n v="-699999.99999993178"/>
  </r>
  <r>
    <x v="1767"/>
    <n v="942.1"/>
    <n v="0.52141875028610229"/>
    <n v="0.47858119010925293"/>
    <n v="0.39999999999997726"/>
    <d v="2019-11-12T13:23:00"/>
    <n v="1"/>
    <n v="10"/>
    <n v="0"/>
    <n v="0"/>
    <n v="3.9999999999997726"/>
    <n v="399999.99999997724"/>
    <n v="399999.99999997724"/>
  </r>
  <r>
    <x v="1768"/>
    <n v="942.5"/>
    <n v="0.45323237776756287"/>
    <n v="0.54676765203475952"/>
    <n v="-0.10000000000002274"/>
    <d v="2019-11-12T13:24:00"/>
    <n v="-1"/>
    <n v="8"/>
    <n v="-2"/>
    <n v="2"/>
    <n v="-0.8000000000001819"/>
    <n v="-80000.00000001819"/>
    <n v="-120000.00000001819"/>
  </r>
  <r>
    <x v="1769"/>
    <n v="942.4"/>
    <n v="0.48760855197906494"/>
    <n v="0.51239144802093506"/>
    <n v="-0.29999999999995453"/>
    <d v="2019-11-12T13:25:00"/>
    <n v="-1"/>
    <n v="6"/>
    <n v="-2"/>
    <n v="2"/>
    <n v="-1.7999999999997272"/>
    <n v="-179999.9999999727"/>
    <n v="-219999.9999999727"/>
  </r>
  <r>
    <x v="1770"/>
    <n v="942.1"/>
    <n v="0.48179155588150024"/>
    <n v="0.51820850372314453"/>
    <n v="-0.10000000000002274"/>
    <d v="2019-11-12T13:26:00"/>
    <n v="-1"/>
    <n v="4"/>
    <n v="-2"/>
    <n v="2"/>
    <n v="-0.40000000000009095"/>
    <n v="-40000.000000009095"/>
    <n v="-80000.000000009095"/>
  </r>
  <r>
    <x v="1771"/>
    <n v="942"/>
    <n v="0.47841376066207886"/>
    <n v="0.52158623933792114"/>
    <n v="0.10000000000002274"/>
    <d v="2019-11-12T13:27:00"/>
    <n v="-1"/>
    <n v="2"/>
    <n v="-2"/>
    <n v="2"/>
    <n v="0.20000000000004547"/>
    <n v="20000.000000004547"/>
    <n v="-19999.999999995453"/>
  </r>
  <r>
    <x v="1772"/>
    <n v="942.1"/>
    <n v="0.43555819988250732"/>
    <n v="0.56444180011749268"/>
    <n v="0"/>
    <d v="2019-11-12T13:28:00"/>
    <n v="-1"/>
    <n v="0"/>
    <n v="-2"/>
    <n v="2"/>
    <n v="0"/>
    <n v="0"/>
    <n v="-40000"/>
  </r>
  <r>
    <x v="1773"/>
    <n v="942.1"/>
    <n v="0.43168830871582031"/>
    <n v="0.56831163167953491"/>
    <n v="0.19999999999993179"/>
    <d v="2019-11-12T13:29:00"/>
    <n v="-1"/>
    <n v="-2"/>
    <n v="-2"/>
    <n v="2"/>
    <n v="-0.39999999999986358"/>
    <n v="-39999.999999986358"/>
    <n v="-79999.99999998635"/>
  </r>
  <r>
    <x v="1774"/>
    <n v="942.3"/>
    <n v="0.43632996082305908"/>
    <n v="0.56367003917694092"/>
    <n v="-0.19999999999993179"/>
    <d v="2019-11-12T13:30:00"/>
    <n v="-1"/>
    <n v="-4"/>
    <n v="-2"/>
    <n v="2"/>
    <n v="0.79999999999972715"/>
    <n v="79999.999999972715"/>
    <n v="39999.999999972715"/>
  </r>
  <r>
    <x v="1775"/>
    <n v="942.1"/>
    <n v="0.48253032565116882"/>
    <n v="0.51746970415115356"/>
    <n v="0.19999999999993179"/>
    <d v="2019-11-12T13:31:00"/>
    <n v="-1"/>
    <n v="-6"/>
    <n v="-2"/>
    <n v="2"/>
    <n v="-1.1999999999995907"/>
    <n v="-119999.99999995908"/>
    <n v="-159999.99999995908"/>
  </r>
  <r>
    <x v="1776"/>
    <n v="942.3"/>
    <n v="0.43742454051971436"/>
    <n v="0.56257545948028564"/>
    <n v="-9.9999999999909051E-2"/>
    <d v="2019-11-12T13:32:00"/>
    <n v="-1"/>
    <n v="-8"/>
    <n v="-2"/>
    <n v="2"/>
    <n v="0.7999999999992724"/>
    <n v="79999.99999992724"/>
    <n v="39999.99999992724"/>
  </r>
  <r>
    <x v="1777"/>
    <n v="942.2"/>
    <n v="0.46441653370857239"/>
    <n v="0.53558343648910522"/>
    <n v="0"/>
    <d v="2019-11-12T13:33:00"/>
    <n v="-1"/>
    <n v="-10"/>
    <n v="-2"/>
    <n v="2"/>
    <n v="0"/>
    <n v="0"/>
    <n v="-40000"/>
  </r>
  <r>
    <x v="1778"/>
    <n v="942.2"/>
    <n v="0.42443966865539551"/>
    <n v="0.57556033134460449"/>
    <n v="-0.20000000000004547"/>
    <d v="2019-11-12T13:34:00"/>
    <n v="-1"/>
    <n v="-10"/>
    <n v="0"/>
    <n v="0"/>
    <n v="2.0000000000004547"/>
    <n v="200000.00000004546"/>
    <n v="200000.00000004546"/>
  </r>
  <r>
    <x v="1779"/>
    <n v="942"/>
    <n v="0.46444952487945557"/>
    <n v="0.53555041551589966"/>
    <n v="0"/>
    <d v="2019-11-12T13:35:00"/>
    <n v="-1"/>
    <n v="-12"/>
    <n v="-2"/>
    <n v="2"/>
    <n v="0"/>
    <n v="0"/>
    <n v="-40000"/>
  </r>
  <r>
    <x v="1780"/>
    <n v="942"/>
    <n v="0.41006436944007874"/>
    <n v="0.58993560075759888"/>
    <n v="0.20000000000004547"/>
    <d v="2019-11-12T13:36:00"/>
    <n v="-1"/>
    <n v="-12"/>
    <n v="0"/>
    <n v="0"/>
    <n v="-2.4000000000005457"/>
    <n v="-240000.00000005457"/>
    <n v="-240000.00000005457"/>
  </r>
  <r>
    <x v="1781"/>
    <n v="942.2"/>
    <n v="0.42099589109420776"/>
    <n v="0.57900410890579224"/>
    <n v="0"/>
    <d v="2019-11-12T13:37:00"/>
    <n v="-1"/>
    <n v="-12"/>
    <n v="0"/>
    <n v="0"/>
    <n v="0"/>
    <n v="0"/>
    <n v="0"/>
  </r>
  <r>
    <x v="1782"/>
    <n v="942.2"/>
    <n v="0.41419944167137146"/>
    <n v="0.58580046892166138"/>
    <n v="-0.20000000000004547"/>
    <d v="2019-11-12T13:38:00"/>
    <n v="-1"/>
    <n v="-14"/>
    <n v="-2"/>
    <n v="2"/>
    <n v="2.8000000000006366"/>
    <n v="280000.00000006368"/>
    <n v="240000.00000006368"/>
  </r>
  <r>
    <x v="1783"/>
    <n v="942"/>
    <n v="0.45454734563827515"/>
    <n v="0.54545271396636963"/>
    <n v="-0.20000000000004547"/>
    <d v="2019-11-12T13:39:00"/>
    <n v="-1"/>
    <n v="-16"/>
    <n v="-2"/>
    <n v="2"/>
    <n v="3.2000000000007276"/>
    <n v="320000.00000007276"/>
    <n v="280000.00000007276"/>
  </r>
  <r>
    <x v="1784"/>
    <n v="941.8"/>
    <n v="0.46070569753646851"/>
    <n v="0.53929436206817627"/>
    <n v="-9.9999999999909051E-2"/>
    <d v="2019-11-12T13:40:00"/>
    <n v="-1"/>
    <n v="-16"/>
    <n v="0"/>
    <n v="0"/>
    <n v="1.5999999999985448"/>
    <n v="159999.99999985448"/>
    <n v="159999.99999985448"/>
  </r>
  <r>
    <x v="1785"/>
    <n v="941.7"/>
    <n v="0.45505475997924805"/>
    <n v="0.54494524002075195"/>
    <n v="0"/>
    <d v="2019-11-12T13:41:00"/>
    <n v="-1"/>
    <n v="-16"/>
    <n v="0"/>
    <n v="0"/>
    <n v="0"/>
    <n v="0"/>
    <n v="0"/>
  </r>
  <r>
    <x v="1786"/>
    <n v="941.7"/>
    <n v="0.41497474908828735"/>
    <n v="0.58502525091171265"/>
    <n v="0"/>
    <d v="2019-11-12T13:42:00"/>
    <n v="-1"/>
    <n v="-18"/>
    <n v="-2"/>
    <n v="2"/>
    <n v="0"/>
    <n v="0"/>
    <n v="-40000"/>
  </r>
  <r>
    <x v="1787"/>
    <n v="941.7"/>
    <n v="0.40768560767173767"/>
    <n v="0.59231442213058472"/>
    <n v="-0.30000000000006821"/>
    <d v="2019-11-12T13:43:00"/>
    <n v="-1"/>
    <n v="-20"/>
    <n v="-2"/>
    <n v="2"/>
    <n v="6.0000000000013642"/>
    <n v="600000.00000013644"/>
    <n v="560000.00000013644"/>
  </r>
  <r>
    <x v="1788"/>
    <n v="941.4"/>
    <n v="0.4462546706199646"/>
    <n v="0.5537453293800354"/>
    <n v="0"/>
    <d v="2019-11-12T13:44:00"/>
    <n v="-1"/>
    <n v="-20"/>
    <n v="0"/>
    <n v="0"/>
    <n v="0"/>
    <n v="0"/>
    <n v="0"/>
  </r>
  <r>
    <x v="1789"/>
    <n v="941.4"/>
    <n v="0.39595165848731995"/>
    <n v="0.60404837131500244"/>
    <n v="-0.19999999999993179"/>
    <d v="2019-11-12T13:45:00"/>
    <n v="-1"/>
    <n v="-20"/>
    <n v="0"/>
    <n v="0"/>
    <n v="3.9999999999986358"/>
    <n v="399999.99999986356"/>
    <n v="399999.99999986356"/>
  </r>
  <r>
    <x v="1790"/>
    <n v="941.2"/>
    <n v="0.43323087692260742"/>
    <n v="0.56676918268203735"/>
    <n v="-0.20000000000004547"/>
    <d v="2019-11-12T13:46:00"/>
    <n v="-1"/>
    <n v="-20"/>
    <n v="0"/>
    <n v="0"/>
    <n v="4.0000000000009095"/>
    <n v="400000.00000009092"/>
    <n v="400000.00000009092"/>
  </r>
  <r>
    <x v="1791"/>
    <n v="941"/>
    <n v="0.43290770053863525"/>
    <n v="0.56709223985671997"/>
    <n v="0.29999999999995453"/>
    <d v="2019-11-12T13:47:00"/>
    <n v="-1"/>
    <n v="-20"/>
    <n v="0"/>
    <n v="0"/>
    <n v="-5.9999999999990905"/>
    <n v="-599999.99999990908"/>
    <n v="-599999.99999990908"/>
  </r>
  <r>
    <x v="1792"/>
    <n v="941.3"/>
    <n v="0.39488780498504639"/>
    <n v="0.60511219501495361"/>
    <n v="0.10000000000002274"/>
    <d v="2019-11-12T13:48:00"/>
    <n v="-1"/>
    <n v="-20"/>
    <n v="0"/>
    <n v="0"/>
    <n v="-2.0000000000004547"/>
    <n v="-200000.00000004546"/>
    <n v="-200000.00000004546"/>
  </r>
  <r>
    <x v="1793"/>
    <n v="941.4"/>
    <n v="0.39296606183052063"/>
    <n v="0.60703390836715698"/>
    <n v="0.20000000000004547"/>
    <d v="2019-11-12T13:49:00"/>
    <n v="-1"/>
    <n v="-20"/>
    <n v="0"/>
    <n v="0"/>
    <n v="-4.0000000000009095"/>
    <n v="-400000.00000009092"/>
    <n v="-400000.00000009092"/>
  </r>
  <r>
    <x v="1794"/>
    <n v="941.6"/>
    <n v="0.39141255617141724"/>
    <n v="0.60858750343322754"/>
    <n v="-0.10000000000002274"/>
    <d v="2019-11-12T13:50:00"/>
    <n v="-1"/>
    <n v="-20"/>
    <n v="0"/>
    <n v="0"/>
    <n v="2.0000000000004547"/>
    <n v="200000.00000004546"/>
    <n v="200000.00000004546"/>
  </r>
  <r>
    <x v="1795"/>
    <n v="941.5"/>
    <n v="0.43407034873962402"/>
    <n v="0.56592965126037598"/>
    <n v="0.29999999999995453"/>
    <d v="2019-11-12T13:51:00"/>
    <n v="-1"/>
    <n v="-20"/>
    <n v="0"/>
    <n v="0"/>
    <n v="-5.9999999999990905"/>
    <n v="-599999.99999990908"/>
    <n v="-599999.99999990908"/>
  </r>
  <r>
    <x v="1796"/>
    <n v="941.8"/>
    <n v="0.40043812990188599"/>
    <n v="0.59956187009811401"/>
    <n v="0.30000000000006821"/>
    <d v="2019-11-12T13:52:00"/>
    <n v="-1"/>
    <n v="-20"/>
    <n v="0"/>
    <n v="0"/>
    <n v="-6.0000000000013642"/>
    <n v="-600000.00000013644"/>
    <n v="-600000.00000013644"/>
  </r>
  <r>
    <x v="1797"/>
    <n v="942.1"/>
    <n v="0.40721809864044189"/>
    <n v="0.59278184175491333"/>
    <n v="-0.30000000000006821"/>
    <d v="2019-11-12T13:53:00"/>
    <n v="-1"/>
    <n v="-20"/>
    <n v="0"/>
    <n v="0"/>
    <n v="6.0000000000013642"/>
    <n v="600000.00000013644"/>
    <n v="600000.00000013644"/>
  </r>
  <r>
    <x v="1798"/>
    <n v="941.8"/>
    <n v="0.41025692224502563"/>
    <n v="0.58974313735961914"/>
    <n v="-9.9999999999909051E-2"/>
    <d v="2019-11-12T13:54:00"/>
    <n v="-1"/>
    <n v="-20"/>
    <n v="0"/>
    <n v="0"/>
    <n v="1.999999999998181"/>
    <n v="199999.9999998181"/>
    <n v="199999.9999998181"/>
  </r>
  <r>
    <x v="1799"/>
    <n v="941.7"/>
    <n v="0.40837475657463074"/>
    <n v="0.59162521362304688"/>
    <n v="0.5"/>
    <d v="2019-11-12T13:55:00"/>
    <n v="-1"/>
    <n v="-20"/>
    <n v="0"/>
    <n v="0"/>
    <n v="-10"/>
    <n v="-1000000"/>
    <n v="-1000000"/>
  </r>
  <r>
    <x v="1800"/>
    <n v="942.2"/>
    <n v="0.38835155963897705"/>
    <n v="0.61164844036102295"/>
    <n v="9.9999999999909051E-2"/>
    <d v="2019-11-12T13:56:00"/>
    <n v="-1"/>
    <n v="-20"/>
    <n v="0"/>
    <n v="0"/>
    <n v="-1.999999999998181"/>
    <n v="-199999.9999998181"/>
    <n v="-199999.9999998181"/>
  </r>
  <r>
    <x v="1801"/>
    <n v="942.3"/>
    <n v="0.3977738618850708"/>
    <n v="0.6022261381149292"/>
    <n v="0"/>
    <d v="2019-11-12T13:57:00"/>
    <n v="-1"/>
    <n v="-20"/>
    <n v="0"/>
    <n v="0"/>
    <n v="0"/>
    <n v="0"/>
    <n v="0"/>
  </r>
  <r>
    <x v="1802"/>
    <n v="942.3"/>
    <n v="0.36178049445152283"/>
    <n v="0.63821953535079956"/>
    <n v="0.10000000000002274"/>
    <d v="2019-11-12T13:58:00"/>
    <n v="-1"/>
    <n v="-20"/>
    <n v="0"/>
    <n v="0"/>
    <n v="-2.0000000000004547"/>
    <n v="-200000.00000004546"/>
    <n v="-200000.00000004546"/>
  </r>
  <r>
    <x v="1803"/>
    <n v="942.4"/>
    <n v="0.40422818064689636"/>
    <n v="0.59577184915542603"/>
    <n v="0.60000000000002274"/>
    <d v="2019-11-12T13:59:00"/>
    <n v="-1"/>
    <n v="-20"/>
    <n v="0"/>
    <n v="0"/>
    <n v="-12.000000000000455"/>
    <n v="-1200000.0000000454"/>
    <n v="-1200000.0000000454"/>
  </r>
  <r>
    <x v="1804"/>
    <n v="943"/>
    <n v="0.39827343821525574"/>
    <n v="0.60172659158706665"/>
    <n v="-0.29999999999995453"/>
    <d v="2019-11-12T14:00:00"/>
    <n v="-1"/>
    <n v="-20"/>
    <n v="0"/>
    <n v="0"/>
    <n v="5.9999999999990905"/>
    <n v="599999.99999990908"/>
    <n v="599999.99999990908"/>
  </r>
  <r>
    <x v="1805"/>
    <n v="942.7"/>
    <n v="0.38444474339485168"/>
    <n v="0.6155552864074707"/>
    <n v="0"/>
    <d v="2019-11-12T14:01:00"/>
    <n v="-1"/>
    <n v="-20"/>
    <n v="0"/>
    <n v="0"/>
    <n v="0"/>
    <n v="0"/>
    <n v="0"/>
  </r>
  <r>
    <x v="1806"/>
    <n v="942.7"/>
    <n v="0.37818577885627747"/>
    <n v="0.62181419134140015"/>
    <n v="-0.10000000000002274"/>
    <d v="2019-11-12T14:02:00"/>
    <n v="-1"/>
    <n v="-20"/>
    <n v="0"/>
    <n v="0"/>
    <n v="2.0000000000004547"/>
    <n v="200000.00000004546"/>
    <n v="200000.00000004546"/>
  </r>
  <r>
    <x v="1807"/>
    <n v="942.6"/>
    <n v="0.39516520500183105"/>
    <n v="0.60483479499816895"/>
    <n v="0.39999999999997726"/>
    <d v="2019-11-12T14:03:00"/>
    <n v="-1"/>
    <n v="-20"/>
    <n v="0"/>
    <n v="0"/>
    <n v="-7.9999999999995453"/>
    <n v="-799999.99999995448"/>
    <n v="-799999.99999995448"/>
  </r>
  <r>
    <x v="1808"/>
    <n v="943"/>
    <n v="0.40340039134025574"/>
    <n v="0.59659957885742188"/>
    <n v="0.29999999999995453"/>
    <d v="2019-11-12T14:04:00"/>
    <n v="-1"/>
    <n v="-20"/>
    <n v="0"/>
    <n v="0"/>
    <n v="-5.9999999999990905"/>
    <n v="-599999.99999990908"/>
    <n v="-599999.99999990908"/>
  </r>
  <r>
    <x v="1809"/>
    <n v="943.3"/>
    <n v="0.40475696325302124"/>
    <n v="0.59524303674697876"/>
    <n v="-0.39999999999997726"/>
    <d v="2019-11-12T14:05:00"/>
    <n v="-1"/>
    <n v="-20"/>
    <n v="0"/>
    <n v="0"/>
    <n v="7.9999999999995453"/>
    <n v="799999.99999995448"/>
    <n v="799999.99999995448"/>
  </r>
  <r>
    <x v="1810"/>
    <n v="942.9"/>
    <n v="0.39996963739395142"/>
    <n v="0.60003036260604858"/>
    <n v="0"/>
    <d v="2019-11-12T14:06:00"/>
    <n v="-1"/>
    <n v="-20"/>
    <n v="0"/>
    <n v="0"/>
    <n v="0"/>
    <n v="0"/>
    <n v="0"/>
  </r>
  <r>
    <x v="1811"/>
    <n v="942.9"/>
    <n v="0.37668371200561523"/>
    <n v="0.62331628799438477"/>
    <n v="-0.19999999999993179"/>
    <d v="2019-11-12T14:07:00"/>
    <n v="-1"/>
    <n v="-20"/>
    <n v="0"/>
    <n v="0"/>
    <n v="3.9999999999986358"/>
    <n v="399999.99999986356"/>
    <n v="399999.99999986356"/>
  </r>
  <r>
    <x v="1812"/>
    <n v="942.7"/>
    <n v="0.38256120681762695"/>
    <n v="0.61743873357772827"/>
    <n v="0.19999999999993179"/>
    <d v="2019-11-12T14:08:00"/>
    <n v="-1"/>
    <n v="-20"/>
    <n v="0"/>
    <n v="0"/>
    <n v="-3.9999999999986358"/>
    <n v="-399999.99999986356"/>
    <n v="-399999.99999986356"/>
  </r>
  <r>
    <x v="1813"/>
    <n v="942.9"/>
    <n v="0.3830280601978302"/>
    <n v="0.61697196960449219"/>
    <n v="-0.10000000000002274"/>
    <d v="2019-11-12T14:09:00"/>
    <n v="-1"/>
    <n v="-20"/>
    <n v="0"/>
    <n v="0"/>
    <n v="2.0000000000004547"/>
    <n v="200000.00000004546"/>
    <n v="200000.00000004546"/>
  </r>
  <r>
    <x v="1814"/>
    <n v="942.8"/>
    <n v="0.38768386840820313"/>
    <n v="0.61231613159179688"/>
    <n v="-1.1999999999999318"/>
    <d v="2019-11-12T14:10:00"/>
    <n v="-1"/>
    <n v="-20"/>
    <n v="0"/>
    <n v="0"/>
    <n v="23.999999999998636"/>
    <n v="2399999.9999998636"/>
    <n v="2399999.9999998636"/>
  </r>
  <r>
    <x v="1815"/>
    <n v="941.6"/>
    <n v="0.55960738658905029"/>
    <n v="0.44039264321327209"/>
    <n v="0.10000000000002274"/>
    <d v="2019-11-13T08:41:00"/>
    <n v="1"/>
    <n v="1"/>
    <n v="21"/>
    <n v="21"/>
    <n v="0.10000000000002274"/>
    <n v="10000.000000002274"/>
    <n v="-409999.99999999773"/>
  </r>
  <r>
    <x v="1816"/>
    <n v="941.7"/>
    <n v="0.50418877601623535"/>
    <n v="0.49581122398376465"/>
    <n v="-0.10000000000002274"/>
    <d v="2019-11-13T08:42:00"/>
    <n v="1"/>
    <n v="2"/>
    <n v="1"/>
    <n v="1"/>
    <n v="-0.20000000000004547"/>
    <n v="-20000.000000004547"/>
    <n v="-40000.000000004547"/>
  </r>
  <r>
    <x v="1817"/>
    <n v="941.6"/>
    <n v="0.56406348943710327"/>
    <n v="0.4359365701675415"/>
    <n v="0.19999999999993179"/>
    <d v="2019-11-13T08:43:00"/>
    <n v="1"/>
    <n v="3"/>
    <n v="1"/>
    <n v="1"/>
    <n v="0.59999999999979536"/>
    <n v="59999.99999997954"/>
    <n v="39999.99999997954"/>
  </r>
  <r>
    <x v="1818"/>
    <n v="941.8"/>
    <n v="0.50605839490890503"/>
    <n v="0.49394157528877258"/>
    <n v="0"/>
    <d v="2019-11-13T08:44:00"/>
    <n v="1"/>
    <n v="4"/>
    <n v="1"/>
    <n v="1"/>
    <n v="0"/>
    <n v="0"/>
    <n v="-20000"/>
  </r>
  <r>
    <x v="1819"/>
    <n v="941.8"/>
    <n v="0.52018272876739502"/>
    <n v="0.47981733083724976"/>
    <n v="-0.29999999999995453"/>
    <d v="2019-11-13T08:45:00"/>
    <n v="1"/>
    <n v="5"/>
    <n v="1"/>
    <n v="1"/>
    <n v="-1.4999999999997726"/>
    <n v="-149999.99999997727"/>
    <n v="-169999.99999997727"/>
  </r>
  <r>
    <x v="1820"/>
    <n v="941.5"/>
    <n v="0.56490164995193481"/>
    <n v="0.43509837985038757"/>
    <n v="0"/>
    <d v="2019-11-13T08:46:00"/>
    <n v="1"/>
    <n v="6"/>
    <n v="1"/>
    <n v="1"/>
    <n v="0"/>
    <n v="0"/>
    <n v="-20000"/>
  </r>
  <r>
    <x v="1821"/>
    <n v="941.5"/>
    <n v="0.5112871527671814"/>
    <n v="0.48871281743049622"/>
    <n v="0"/>
    <d v="2019-11-13T08:47:00"/>
    <n v="1"/>
    <n v="7"/>
    <n v="1"/>
    <n v="1"/>
    <n v="0"/>
    <n v="0"/>
    <n v="-20000"/>
  </r>
  <r>
    <x v="1822"/>
    <n v="941.5"/>
    <n v="0.50732439756393433"/>
    <n v="0.49267560243606567"/>
    <n v="0"/>
    <d v="2019-11-13T08:48:00"/>
    <n v="1"/>
    <n v="8"/>
    <n v="1"/>
    <n v="1"/>
    <n v="0"/>
    <n v="0"/>
    <n v="-20000"/>
  </r>
  <r>
    <x v="1823"/>
    <n v="941.5"/>
    <n v="0.50467133522033691"/>
    <n v="0.4953286349773407"/>
    <n v="0.20000000000004547"/>
    <d v="2019-11-13T08:49:00"/>
    <n v="1"/>
    <n v="9"/>
    <n v="1"/>
    <n v="1"/>
    <n v="1.8000000000004093"/>
    <n v="180000.00000004092"/>
    <n v="160000.00000004092"/>
  </r>
  <r>
    <x v="1824"/>
    <n v="941.7"/>
    <n v="0.48783290386199951"/>
    <n v="0.51216703653335571"/>
    <n v="0"/>
    <d v="2019-11-13T08:50:00"/>
    <n v="-1"/>
    <n v="8"/>
    <n v="-1"/>
    <n v="1"/>
    <n v="0"/>
    <n v="0"/>
    <n v="-20000"/>
  </r>
  <r>
    <x v="1825"/>
    <n v="941.7"/>
    <n v="0.49530497193336487"/>
    <n v="0.50469499826431274"/>
    <n v="0"/>
    <d v="2019-11-13T08:51:00"/>
    <n v="-1"/>
    <n v="7"/>
    <n v="-1"/>
    <n v="1"/>
    <n v="0"/>
    <n v="0"/>
    <n v="-20000"/>
  </r>
  <r>
    <x v="1826"/>
    <n v="941.7"/>
    <n v="0.49391001462936401"/>
    <n v="0.50608992576599121"/>
    <n v="9.9999999999909051E-2"/>
    <d v="2019-11-13T08:52:00"/>
    <n v="-1"/>
    <n v="6"/>
    <n v="-1"/>
    <n v="1"/>
    <n v="0.5999999999994543"/>
    <n v="59999.99999994543"/>
    <n v="39999.99999994543"/>
  </r>
  <r>
    <x v="1827"/>
    <n v="941.8"/>
    <n v="0.48407638072967529"/>
    <n v="0.51592355966567993"/>
    <n v="0.10000000000002274"/>
    <d v="2019-11-13T08:53:00"/>
    <n v="-1"/>
    <n v="5"/>
    <n v="-1"/>
    <n v="1"/>
    <n v="0.50000000000011369"/>
    <n v="50000.000000011365"/>
    <n v="30000.000000011365"/>
  </r>
  <r>
    <x v="1828"/>
    <n v="941.9"/>
    <n v="0.4892953634262085"/>
    <n v="0.51070457696914673"/>
    <n v="0.10000000000002274"/>
    <d v="2019-11-13T08:54:00"/>
    <n v="-1"/>
    <n v="4"/>
    <n v="-1"/>
    <n v="1"/>
    <n v="0.40000000000009095"/>
    <n v="40000.000000009095"/>
    <n v="20000.000000009095"/>
  </r>
  <r>
    <x v="1829"/>
    <n v="942"/>
    <n v="0.48039665818214417"/>
    <n v="0.51960337162017822"/>
    <n v="0.10000000000002274"/>
    <d v="2019-11-13T08:55:00"/>
    <n v="-1"/>
    <n v="3"/>
    <n v="-1"/>
    <n v="1"/>
    <n v="0.30000000000006821"/>
    <n v="30000.000000006821"/>
    <n v="10000.000000006821"/>
  </r>
  <r>
    <x v="1830"/>
    <n v="942.1"/>
    <n v="0.47461172938346863"/>
    <n v="0.52538830041885376"/>
    <n v="0.10000000000002274"/>
    <d v="2019-11-13T08:56:00"/>
    <n v="-1"/>
    <n v="2"/>
    <n v="-1"/>
    <n v="1"/>
    <n v="0.20000000000004547"/>
    <n v="20000.000000004547"/>
    <n v="4.5474735088646412E-9"/>
  </r>
  <r>
    <x v="1831"/>
    <n v="942.2"/>
    <n v="0.47878378629684448"/>
    <n v="0.52121615409851074"/>
    <n v="-0.20000000000004547"/>
    <d v="2019-11-13T08:57:00"/>
    <n v="-1"/>
    <n v="1"/>
    <n v="-1"/>
    <n v="1"/>
    <n v="-0.20000000000004547"/>
    <n v="-20000.000000004547"/>
    <n v="-40000.000000004547"/>
  </r>
  <r>
    <x v="1832"/>
    <n v="942"/>
    <n v="0.52708762884140015"/>
    <n v="0.47291240096092224"/>
    <n v="0.10000000000002274"/>
    <d v="2019-11-13T08:58:00"/>
    <n v="1"/>
    <n v="2"/>
    <n v="1"/>
    <n v="1"/>
    <n v="0.20000000000004547"/>
    <n v="20000.000000004547"/>
    <n v="4.5474735088646412E-9"/>
  </r>
  <r>
    <x v="1833"/>
    <n v="942.1"/>
    <n v="0.47010371088981628"/>
    <n v="0.52989619970321655"/>
    <n v="-0.10000000000002274"/>
    <d v="2019-11-13T08:59:00"/>
    <n v="-1"/>
    <n v="1"/>
    <n v="-1"/>
    <n v="1"/>
    <n v="-0.10000000000002274"/>
    <n v="-10000.000000002274"/>
    <n v="-30000.000000002274"/>
  </r>
  <r>
    <x v="1834"/>
    <n v="942"/>
    <n v="0.47663035988807678"/>
    <n v="0.52336966991424561"/>
    <n v="0"/>
    <d v="2019-11-13T09:00:00"/>
    <n v="-1"/>
    <n v="0"/>
    <n v="-1"/>
    <n v="1"/>
    <n v="0"/>
    <n v="0"/>
    <n v="-20000"/>
  </r>
  <r>
    <x v="1835"/>
    <n v="942"/>
    <n v="0.45008575916290283"/>
    <n v="0.54991424083709717"/>
    <n v="0.29999999999995453"/>
    <d v="2019-11-13T09:01:00"/>
    <n v="-1"/>
    <n v="-2"/>
    <n v="-2"/>
    <n v="2"/>
    <n v="-0.59999999999990905"/>
    <n v="-59999.999999990905"/>
    <n v="-99999.999999990905"/>
  </r>
  <r>
    <x v="1836"/>
    <n v="942.3"/>
    <n v="0.42053976655006409"/>
    <n v="0.57946020364761353"/>
    <n v="-0.19999999999993179"/>
    <d v="2019-11-13T09:02:00"/>
    <n v="-1"/>
    <n v="-4"/>
    <n v="-2"/>
    <n v="2"/>
    <n v="0.79999999999972715"/>
    <n v="79999.999999972715"/>
    <n v="39999.999999972715"/>
  </r>
  <r>
    <x v="1837"/>
    <n v="942.1"/>
    <n v="0.47515383362770081"/>
    <n v="0.52484619617462158"/>
    <n v="-0.10000000000002274"/>
    <d v="2019-11-13T09:03:00"/>
    <n v="-1"/>
    <n v="-6"/>
    <n v="-2"/>
    <n v="2"/>
    <n v="0.60000000000013642"/>
    <n v="60000.000000013642"/>
    <n v="20000.000000013642"/>
  </r>
  <r>
    <x v="1838"/>
    <n v="942"/>
    <n v="0.48855796456336975"/>
    <n v="0.51144200563430786"/>
    <n v="0"/>
    <d v="2019-11-13T09:04:00"/>
    <n v="-1"/>
    <n v="-8"/>
    <n v="-2"/>
    <n v="2"/>
    <n v="0"/>
    <n v="0"/>
    <n v="-40000"/>
  </r>
  <r>
    <x v="1839"/>
    <n v="942"/>
    <n v="0.46566012501716614"/>
    <n v="0.53433984518051147"/>
    <n v="-0.10000000000002274"/>
    <d v="2019-11-13T09:05:00"/>
    <n v="-1"/>
    <n v="-10"/>
    <n v="-2"/>
    <n v="2"/>
    <n v="1.0000000000002274"/>
    <n v="100000.00000002273"/>
    <n v="60000.00000002273"/>
  </r>
  <r>
    <x v="1840"/>
    <n v="941.9"/>
    <n v="0.50715667009353638"/>
    <n v="0.49284330010414124"/>
    <n v="-0.10000000000002274"/>
    <d v="2019-11-13T09:06:00"/>
    <n v="1"/>
    <n v="-10"/>
    <n v="0"/>
    <n v="0"/>
    <n v="1.0000000000002274"/>
    <n v="100000.00000002273"/>
    <n v="100000.00000002273"/>
  </r>
  <r>
    <x v="1841"/>
    <n v="941.8"/>
    <n v="0.52235507965087891"/>
    <n v="0.47764495015144348"/>
    <n v="0"/>
    <d v="2019-11-13T09:07:00"/>
    <n v="1"/>
    <n v="-10"/>
    <n v="0"/>
    <n v="0"/>
    <n v="0"/>
    <n v="0"/>
    <n v="0"/>
  </r>
  <r>
    <x v="1842"/>
    <n v="941.8"/>
    <n v="0.50456070899963379"/>
    <n v="0.49543938040733337"/>
    <n v="0.10000000000002274"/>
    <d v="2019-11-13T09:08:00"/>
    <n v="1"/>
    <n v="-10"/>
    <n v="0"/>
    <n v="0"/>
    <n v="-1.0000000000002274"/>
    <n v="-100000.00000002273"/>
    <n v="-100000.00000002273"/>
  </r>
  <r>
    <x v="1843"/>
    <n v="941.9"/>
    <n v="0.48720234632492065"/>
    <n v="0.51279759407043457"/>
    <n v="-0.10000000000002274"/>
    <d v="2019-11-13T09:09:00"/>
    <n v="-1"/>
    <n v="-12"/>
    <n v="-2"/>
    <n v="2"/>
    <n v="1.2000000000002728"/>
    <n v="120000.00000002728"/>
    <n v="80000.000000027285"/>
  </r>
  <r>
    <x v="1844"/>
    <n v="941.8"/>
    <n v="0.54582440853118896"/>
    <n v="0.45417559146881104"/>
    <n v="-0.19999999999993179"/>
    <d v="2019-11-13T09:10:00"/>
    <n v="1"/>
    <n v="-10"/>
    <n v="2"/>
    <n v="2"/>
    <n v="1.9999999999993179"/>
    <n v="199999.99999993178"/>
    <n v="159999.99999993178"/>
  </r>
  <r>
    <x v="1845"/>
    <n v="941.6"/>
    <n v="0.5706292986869812"/>
    <n v="0.42937073111534119"/>
    <n v="0"/>
    <d v="2019-11-13T09:11:00"/>
    <n v="1"/>
    <n v="-8"/>
    <n v="2"/>
    <n v="2"/>
    <n v="0"/>
    <n v="0"/>
    <n v="-40000"/>
  </r>
  <r>
    <x v="1846"/>
    <n v="941.6"/>
    <n v="0.5397753119468689"/>
    <n v="0.4602246880531311"/>
    <n v="0.10000000000002274"/>
    <d v="2019-11-13T09:12:00"/>
    <n v="1"/>
    <n v="-6"/>
    <n v="2"/>
    <n v="2"/>
    <n v="-0.60000000000013642"/>
    <n v="-60000.000000013642"/>
    <n v="-100000.00000001365"/>
  </r>
  <r>
    <x v="1847"/>
    <n v="941.7"/>
    <n v="0.50549608469009399"/>
    <n v="0.49450397491455078"/>
    <n v="0"/>
    <d v="2019-11-13T09:13:00"/>
    <n v="1"/>
    <n v="-4"/>
    <n v="2"/>
    <n v="2"/>
    <n v="0"/>
    <n v="0"/>
    <n v="-40000"/>
  </r>
  <r>
    <x v="1848"/>
    <n v="941.7"/>
    <n v="0.51902627944946289"/>
    <n v="0.48097366094589233"/>
    <n v="0"/>
    <d v="2019-11-13T09:14:00"/>
    <n v="1"/>
    <n v="-2"/>
    <n v="2"/>
    <n v="2"/>
    <n v="0"/>
    <n v="0"/>
    <n v="-40000"/>
  </r>
  <r>
    <x v="1849"/>
    <n v="941.7"/>
    <n v="0.52076292037963867"/>
    <n v="0.47923707962036133"/>
    <n v="0"/>
    <d v="2019-11-13T09:15:00"/>
    <n v="1"/>
    <n v="0"/>
    <n v="2"/>
    <n v="2"/>
    <n v="0"/>
    <n v="0"/>
    <n v="-40000"/>
  </r>
  <r>
    <x v="1850"/>
    <n v="941.7"/>
    <n v="0.51796329021453857"/>
    <n v="0.48203670978546143"/>
    <n v="0"/>
    <d v="2019-11-13T09:16:00"/>
    <n v="1"/>
    <n v="2"/>
    <n v="2"/>
    <n v="2"/>
    <n v="0"/>
    <n v="0"/>
    <n v="-40000"/>
  </r>
  <r>
    <x v="1851"/>
    <n v="941.7"/>
    <n v="0.50846695899963379"/>
    <n v="0.49153304100036621"/>
    <n v="-0.40000000000009095"/>
    <d v="2019-11-13T09:17:00"/>
    <n v="1"/>
    <n v="4"/>
    <n v="2"/>
    <n v="2"/>
    <n v="-1.6000000000003638"/>
    <n v="-160000.00000003638"/>
    <n v="-200000.00000003638"/>
  </r>
  <r>
    <x v="1852"/>
    <n v="941.3"/>
    <n v="0.57862591743469238"/>
    <n v="0.42137408256530762"/>
    <n v="0.10000000000002274"/>
    <d v="2019-11-13T09:18:00"/>
    <n v="1"/>
    <n v="4"/>
    <n v="0"/>
    <n v="0"/>
    <n v="0.40000000000009095"/>
    <n v="40000.000000009095"/>
    <n v="40000.000000009095"/>
  </r>
  <r>
    <x v="1853"/>
    <n v="941.4"/>
    <n v="0.50283384323120117"/>
    <n v="0.49716609716415405"/>
    <n v="0.10000000000002274"/>
    <d v="2019-11-13T09:19:00"/>
    <n v="1"/>
    <n v="6"/>
    <n v="2"/>
    <n v="2"/>
    <n v="0.60000000000013642"/>
    <n v="60000.000000013642"/>
    <n v="20000.000000013642"/>
  </r>
  <r>
    <x v="1854"/>
    <n v="941.5"/>
    <n v="0.49355363845825195"/>
    <n v="0.50644642114639282"/>
    <n v="0"/>
    <d v="2019-11-13T09:20:00"/>
    <n v="-1"/>
    <n v="6"/>
    <n v="0"/>
    <n v="0"/>
    <n v="0"/>
    <n v="0"/>
    <n v="0"/>
  </r>
  <r>
    <x v="1855"/>
    <n v="941.5"/>
    <n v="0.50116544961929321"/>
    <n v="0.4988345205783844"/>
    <n v="0.10000000000002274"/>
    <d v="2019-11-13T09:21:00"/>
    <n v="1"/>
    <n v="8"/>
    <n v="2"/>
    <n v="2"/>
    <n v="0.8000000000001819"/>
    <n v="80000.00000001819"/>
    <n v="40000.00000001819"/>
  </r>
  <r>
    <x v="1856"/>
    <n v="941.6"/>
    <n v="0.48847800493240356"/>
    <n v="0.51152193546295166"/>
    <n v="-0.10000000000002274"/>
    <d v="2019-11-13T09:22:00"/>
    <n v="-1"/>
    <n v="8"/>
    <n v="0"/>
    <n v="0"/>
    <n v="-0.8000000000001819"/>
    <n v="-80000.00000001819"/>
    <n v="-80000.00000001819"/>
  </r>
  <r>
    <x v="1857"/>
    <n v="941.5"/>
    <n v="0.54581660032272339"/>
    <n v="0.45418336987495422"/>
    <n v="0"/>
    <d v="2019-11-13T09:23:00"/>
    <n v="1"/>
    <n v="10"/>
    <n v="2"/>
    <n v="2"/>
    <n v="0"/>
    <n v="0"/>
    <n v="-40000"/>
  </r>
  <r>
    <x v="1858"/>
    <n v="941.5"/>
    <n v="0.50291764736175537"/>
    <n v="0.49708235263824463"/>
    <n v="-0.20000000000004547"/>
    <d v="2019-11-13T09:24:00"/>
    <n v="1"/>
    <n v="12"/>
    <n v="2"/>
    <n v="2"/>
    <n v="-2.4000000000005457"/>
    <n v="-240000.00000005457"/>
    <n v="-280000.0000000546"/>
  </r>
  <r>
    <x v="1859"/>
    <n v="941.3"/>
    <n v="0.56374377012252808"/>
    <n v="0.43625620007514954"/>
    <n v="0.20000000000004547"/>
    <d v="2019-11-13T09:25:00"/>
    <n v="1"/>
    <n v="14"/>
    <n v="2"/>
    <n v="2"/>
    <n v="2.8000000000006366"/>
    <n v="280000.00000006368"/>
    <n v="240000.00000006368"/>
  </r>
  <r>
    <x v="1860"/>
    <n v="941.5"/>
    <n v="0.48850342631340027"/>
    <n v="0.51149660348892212"/>
    <n v="0"/>
    <d v="2019-11-13T09:26:00"/>
    <n v="-1"/>
    <n v="12"/>
    <n v="-2"/>
    <n v="2"/>
    <n v="0"/>
    <n v="0"/>
    <n v="-40000"/>
  </r>
  <r>
    <x v="1861"/>
    <n v="941.5"/>
    <n v="0.50624567270278931"/>
    <n v="0.49375429749488831"/>
    <n v="0.10000000000002274"/>
    <d v="2019-11-13T09:27:00"/>
    <n v="1"/>
    <n v="12"/>
    <n v="0"/>
    <n v="0"/>
    <n v="1.2000000000002728"/>
    <n v="120000.00000002728"/>
    <n v="120000.00000002728"/>
  </r>
  <r>
    <x v="1862"/>
    <n v="941.6"/>
    <n v="0.47702458500862122"/>
    <n v="0.52297544479370117"/>
    <n v="0"/>
    <d v="2019-11-13T09:28:00"/>
    <n v="-1"/>
    <n v="10"/>
    <n v="-2"/>
    <n v="2"/>
    <n v="0"/>
    <n v="0"/>
    <n v="-40000"/>
  </r>
  <r>
    <x v="1863"/>
    <n v="941.6"/>
    <n v="0.47325539588928223"/>
    <n v="0.526744544506073"/>
    <n v="0"/>
    <d v="2019-11-13T09:29:00"/>
    <n v="-1"/>
    <n v="10"/>
    <n v="0"/>
    <n v="0"/>
    <n v="0"/>
    <n v="0"/>
    <n v="0"/>
  </r>
  <r>
    <x v="1864"/>
    <n v="941.6"/>
    <n v="0.47220501303672791"/>
    <n v="0.52779495716094971"/>
    <n v="0"/>
    <d v="2019-11-13T09:30:00"/>
    <n v="-1"/>
    <n v="8"/>
    <n v="-2"/>
    <n v="2"/>
    <n v="0"/>
    <n v="0"/>
    <n v="-40000"/>
  </r>
  <r>
    <x v="1865"/>
    <n v="941.6"/>
    <n v="0.46341037750244141"/>
    <n v="0.53658956289291382"/>
    <n v="0"/>
    <d v="2019-11-13T09:31:00"/>
    <n v="-1"/>
    <n v="6"/>
    <n v="-2"/>
    <n v="2"/>
    <n v="0"/>
    <n v="0"/>
    <n v="-40000"/>
  </r>
  <r>
    <x v="1866"/>
    <n v="941.6"/>
    <n v="0.46823126077651978"/>
    <n v="0.531768798828125"/>
    <n v="0"/>
    <d v="2019-11-13T09:32:00"/>
    <n v="-1"/>
    <n v="4"/>
    <n v="-2"/>
    <n v="2"/>
    <n v="0"/>
    <n v="0"/>
    <n v="-40000"/>
  </r>
  <r>
    <x v="1867"/>
    <n v="941.6"/>
    <n v="0.45443466305732727"/>
    <n v="0.54556530714035034"/>
    <n v="0"/>
    <d v="2019-11-13T09:33:00"/>
    <n v="-1"/>
    <n v="2"/>
    <n v="-2"/>
    <n v="2"/>
    <n v="0"/>
    <n v="0"/>
    <n v="-40000"/>
  </r>
  <r>
    <x v="1868"/>
    <n v="941.6"/>
    <n v="0.45542755722999573"/>
    <n v="0.54457253217697144"/>
    <n v="0"/>
    <d v="2019-11-13T09:34:00"/>
    <n v="-1"/>
    <n v="0"/>
    <n v="-2"/>
    <n v="2"/>
    <n v="0"/>
    <n v="0"/>
    <n v="-40000"/>
  </r>
  <r>
    <x v="1869"/>
    <n v="941.6"/>
    <n v="0.45012825727462769"/>
    <n v="0.54987168312072754"/>
    <n v="0"/>
    <d v="2019-11-13T09:35:00"/>
    <n v="-1"/>
    <n v="-2"/>
    <n v="-2"/>
    <n v="2"/>
    <n v="0"/>
    <n v="0"/>
    <n v="-40000"/>
  </r>
  <r>
    <x v="1870"/>
    <n v="941.6"/>
    <n v="0.44044294953346252"/>
    <n v="0.55955702066421509"/>
    <n v="-0.10000000000002274"/>
    <d v="2019-11-13T09:36:00"/>
    <n v="-1"/>
    <n v="-4"/>
    <n v="-2"/>
    <n v="2"/>
    <n v="0.40000000000009095"/>
    <n v="40000.000000009095"/>
    <n v="9.0949470177292824E-9"/>
  </r>
  <r>
    <x v="1871"/>
    <n v="941.5"/>
    <n v="0.50520074367523193"/>
    <n v="0.49479922652244568"/>
    <n v="0"/>
    <d v="2019-11-13T09:37:00"/>
    <n v="1"/>
    <n v="-4"/>
    <n v="0"/>
    <n v="0"/>
    <n v="0"/>
    <n v="0"/>
    <n v="0"/>
  </r>
  <r>
    <x v="1872"/>
    <n v="941.5"/>
    <n v="0.49462467432022095"/>
    <n v="0.50537526607513428"/>
    <n v="0"/>
    <d v="2019-11-13T09:38:00"/>
    <n v="-1"/>
    <n v="-6"/>
    <n v="-2"/>
    <n v="2"/>
    <n v="0"/>
    <n v="0"/>
    <n v="-40000"/>
  </r>
  <r>
    <x v="1873"/>
    <n v="941.5"/>
    <n v="0.49831053614616394"/>
    <n v="0.5016893744468689"/>
    <n v="0.10000000000002274"/>
    <d v="2019-11-13T09:39:00"/>
    <n v="-1"/>
    <n v="-8"/>
    <n v="-2"/>
    <n v="2"/>
    <n v="-0.8000000000001819"/>
    <n v="-80000.00000001819"/>
    <n v="-120000.00000001819"/>
  </r>
  <r>
    <x v="1874"/>
    <n v="941.6"/>
    <n v="0.4563610851764679"/>
    <n v="0.54363888502120972"/>
    <n v="0.10000000000002274"/>
    <d v="2019-11-13T09:40:00"/>
    <n v="-1"/>
    <n v="-8"/>
    <n v="0"/>
    <n v="0"/>
    <n v="-0.8000000000001819"/>
    <n v="-80000.00000001819"/>
    <n v="-80000.00000001819"/>
  </r>
  <r>
    <x v="1875"/>
    <n v="941.7"/>
    <n v="0.41765952110290527"/>
    <n v="0.58234047889709473"/>
    <n v="0"/>
    <d v="2019-11-13T09:41:00"/>
    <n v="-1"/>
    <n v="-10"/>
    <n v="-2"/>
    <n v="2"/>
    <n v="0"/>
    <n v="0"/>
    <n v="-40000"/>
  </r>
  <r>
    <x v="1876"/>
    <n v="941.7"/>
    <n v="0.4071958065032959"/>
    <n v="0.5928041934967041"/>
    <n v="-0.10000000000002274"/>
    <d v="2019-11-13T09:42:00"/>
    <n v="-1"/>
    <n v="-10"/>
    <n v="0"/>
    <n v="0"/>
    <n v="1.0000000000002274"/>
    <n v="100000.00000002273"/>
    <n v="100000.00000002273"/>
  </r>
  <r>
    <x v="1877"/>
    <n v="941.6"/>
    <n v="0.4860767126083374"/>
    <n v="0.51392334699630737"/>
    <n v="0.10000000000002274"/>
    <d v="2019-11-13T09:43:00"/>
    <n v="-1"/>
    <n v="-12"/>
    <n v="-2"/>
    <n v="2"/>
    <n v="-1.2000000000002728"/>
    <n v="-120000.00000002728"/>
    <n v="-160000.0000000273"/>
  </r>
  <r>
    <x v="1878"/>
    <n v="941.7"/>
    <n v="0.43960815668106079"/>
    <n v="0.56039190292358398"/>
    <n v="-0.10000000000002274"/>
    <d v="2019-11-13T09:44:00"/>
    <n v="-1"/>
    <n v="-14"/>
    <n v="-2"/>
    <n v="2"/>
    <n v="1.4000000000003183"/>
    <n v="140000.00000003184"/>
    <n v="100000.00000003184"/>
  </r>
  <r>
    <x v="1879"/>
    <n v="941.6"/>
    <n v="0.48478567600250244"/>
    <n v="0.51521438360214233"/>
    <n v="-0.10000000000002274"/>
    <d v="2019-11-13T09:45:00"/>
    <n v="-1"/>
    <n v="-16"/>
    <n v="-2"/>
    <n v="2"/>
    <n v="1.6000000000003638"/>
    <n v="160000.00000003638"/>
    <n v="120000.00000003638"/>
  </r>
  <r>
    <x v="1880"/>
    <n v="941.5"/>
    <n v="0.54088866710662842"/>
    <n v="0.45911133289337158"/>
    <n v="0"/>
    <d v="2019-11-13T09:46:00"/>
    <n v="1"/>
    <n v="-14"/>
    <n v="2"/>
    <n v="2"/>
    <n v="0"/>
    <n v="0"/>
    <n v="-40000"/>
  </r>
  <r>
    <x v="1881"/>
    <n v="941.5"/>
    <n v="0.50824761390686035"/>
    <n v="0.49175238609313965"/>
    <n v="0"/>
    <d v="2019-11-13T09:47:00"/>
    <n v="1"/>
    <n v="-14"/>
    <n v="0"/>
    <n v="0"/>
    <n v="0"/>
    <n v="0"/>
    <n v="0"/>
  </r>
  <r>
    <x v="1882"/>
    <n v="941.5"/>
    <n v="0.510215163230896"/>
    <n v="0.48978477716445923"/>
    <n v="-0.10000000000002274"/>
    <d v="2019-11-13T09:48:00"/>
    <n v="1"/>
    <n v="-12"/>
    <n v="2"/>
    <n v="2"/>
    <n v="1.2000000000002728"/>
    <n v="120000.00000002728"/>
    <n v="80000.000000027285"/>
  </r>
  <r>
    <x v="1883"/>
    <n v="941.4"/>
    <n v="0.56304067373275757"/>
    <n v="0.43695929646492004"/>
    <n v="0"/>
    <d v="2019-11-13T09:49:00"/>
    <n v="1"/>
    <n v="-10"/>
    <n v="2"/>
    <n v="2"/>
    <n v="0"/>
    <n v="0"/>
    <n v="-40000"/>
  </r>
  <r>
    <x v="1884"/>
    <n v="941.4"/>
    <n v="0.52218860387802124"/>
    <n v="0.47781136631965637"/>
    <n v="-0.10000000000002274"/>
    <d v="2019-11-13T09:50:00"/>
    <n v="1"/>
    <n v="-8"/>
    <n v="2"/>
    <n v="2"/>
    <n v="0.8000000000001819"/>
    <n v="80000.00000001819"/>
    <n v="40000.00000001819"/>
  </r>
  <r>
    <x v="1885"/>
    <n v="941.3"/>
    <n v="0.56569200754165649"/>
    <n v="0.43430799245834351"/>
    <n v="0.10000000000002274"/>
    <d v="2019-11-13T09:51:00"/>
    <n v="1"/>
    <n v="-6"/>
    <n v="2"/>
    <n v="2"/>
    <n v="-0.60000000000013642"/>
    <n v="-60000.000000013642"/>
    <n v="-100000.00000001365"/>
  </r>
  <r>
    <x v="1886"/>
    <n v="941.4"/>
    <n v="0.50803232192993164"/>
    <n v="0.49196773767471313"/>
    <n v="0.10000000000002274"/>
    <d v="2019-11-13T09:52:00"/>
    <n v="1"/>
    <n v="-4"/>
    <n v="2"/>
    <n v="2"/>
    <n v="-0.40000000000009095"/>
    <n v="-40000.000000009095"/>
    <n v="-80000.000000009095"/>
  </r>
  <r>
    <x v="1887"/>
    <n v="941.5"/>
    <n v="0.49117088317871094"/>
    <n v="0.50882905721664429"/>
    <n v="0.10000000000002274"/>
    <d v="2019-11-13T09:53:00"/>
    <n v="-1"/>
    <n v="-4"/>
    <n v="0"/>
    <n v="0"/>
    <n v="-0.40000000000009095"/>
    <n v="-40000.000000009095"/>
    <n v="-40000.000000009095"/>
  </r>
  <r>
    <x v="1888"/>
    <n v="941.6"/>
    <n v="0.46971800923347473"/>
    <n v="0.53028196096420288"/>
    <n v="0.19999999999993179"/>
    <d v="2019-11-13T09:54:00"/>
    <n v="-1"/>
    <n v="-4"/>
    <n v="0"/>
    <n v="0"/>
    <n v="-0.79999999999972715"/>
    <n v="-79999.999999972715"/>
    <n v="-79999.999999972715"/>
  </r>
  <r>
    <x v="1889"/>
    <n v="941.8"/>
    <n v="0.41284078359603882"/>
    <n v="0.58715921640396118"/>
    <n v="0"/>
    <d v="2019-11-13T09:55:00"/>
    <n v="-1"/>
    <n v="-4"/>
    <n v="0"/>
    <n v="0"/>
    <n v="0"/>
    <n v="0"/>
    <n v="0"/>
  </r>
  <r>
    <x v="1890"/>
    <n v="941.8"/>
    <n v="0.4053800106048584"/>
    <n v="0.5946199893951416"/>
    <n v="0.20000000000004547"/>
    <d v="2019-11-13T09:56:00"/>
    <n v="-1"/>
    <n v="-4"/>
    <n v="0"/>
    <n v="0"/>
    <n v="-0.8000000000001819"/>
    <n v="-80000.00000001819"/>
    <n v="-80000.00000001819"/>
  </r>
  <r>
    <x v="1891"/>
    <n v="942"/>
    <n v="0.38936325907707214"/>
    <n v="0.61063671112060547"/>
    <n v="0"/>
    <d v="2019-11-13T09:57:00"/>
    <n v="-1"/>
    <n v="-6"/>
    <n v="-2"/>
    <n v="2"/>
    <n v="0"/>
    <n v="0"/>
    <n v="-40000"/>
  </r>
  <r>
    <x v="1892"/>
    <n v="942"/>
    <n v="0.39175397157669067"/>
    <n v="0.60824602842330933"/>
    <n v="-0.10000000000002274"/>
    <d v="2019-11-13T09:58:00"/>
    <n v="-1"/>
    <n v="-6"/>
    <n v="0"/>
    <n v="0"/>
    <n v="0.60000000000013642"/>
    <n v="60000.000000013642"/>
    <n v="60000.000000013642"/>
  </r>
  <r>
    <x v="1893"/>
    <n v="941.9"/>
    <n v="0.43008717894554138"/>
    <n v="0.56991285085678101"/>
    <n v="0"/>
    <d v="2019-11-13T09:59:00"/>
    <n v="-1"/>
    <n v="-6"/>
    <n v="0"/>
    <n v="0"/>
    <n v="0"/>
    <n v="0"/>
    <n v="0"/>
  </r>
  <r>
    <x v="1894"/>
    <n v="941.9"/>
    <n v="0.39890590310096741"/>
    <n v="0.60109412670135498"/>
    <n v="0.10000000000002274"/>
    <d v="2019-11-13T10:00:00"/>
    <n v="-1"/>
    <n v="-6"/>
    <n v="0"/>
    <n v="0"/>
    <n v="-0.60000000000013642"/>
    <n v="-60000.000000013642"/>
    <n v="-60000.000000013642"/>
  </r>
  <r>
    <x v="1895"/>
    <n v="942"/>
    <n v="0.4381726086139679"/>
    <n v="0.56182736158370972"/>
    <n v="0.10000000000002274"/>
    <d v="2019-11-13T10:01:00"/>
    <n v="-1"/>
    <n v="-6"/>
    <n v="0"/>
    <n v="0"/>
    <n v="-0.60000000000013642"/>
    <n v="-60000.000000013642"/>
    <n v="-60000.000000013642"/>
  </r>
  <r>
    <x v="1896"/>
    <n v="942.1"/>
    <n v="0.42925694584846497"/>
    <n v="0.57074308395385742"/>
    <n v="0"/>
    <d v="2019-11-13T10:02:00"/>
    <n v="-1"/>
    <n v="-6"/>
    <n v="0"/>
    <n v="0"/>
    <n v="0"/>
    <n v="0"/>
    <n v="0"/>
  </r>
  <r>
    <x v="1897"/>
    <n v="942.1"/>
    <n v="0.44040679931640625"/>
    <n v="0.55959320068359375"/>
    <n v="0"/>
    <d v="2019-11-13T10:03:00"/>
    <n v="-1"/>
    <n v="-6"/>
    <n v="0"/>
    <n v="0"/>
    <n v="0"/>
    <n v="0"/>
    <n v="0"/>
  </r>
  <r>
    <x v="1898"/>
    <n v="942.1"/>
    <n v="0.4239811897277832"/>
    <n v="0.5760188102722168"/>
    <n v="0.19999999999993179"/>
    <d v="2019-11-13T10:04:00"/>
    <n v="-1"/>
    <n v="-6"/>
    <n v="0"/>
    <n v="0"/>
    <n v="-1.1999999999995907"/>
    <n v="-119999.99999995908"/>
    <n v="-119999.99999995908"/>
  </r>
  <r>
    <x v="1899"/>
    <n v="942.3"/>
    <n v="0.40701451897621155"/>
    <n v="0.59298551082611084"/>
    <n v="0.10000000000002274"/>
    <d v="2019-11-13T10:05:00"/>
    <n v="-1"/>
    <n v="-6"/>
    <n v="0"/>
    <n v="0"/>
    <n v="-0.60000000000013642"/>
    <n v="-60000.000000013642"/>
    <n v="-60000.000000013642"/>
  </r>
  <r>
    <x v="1900"/>
    <n v="942.4"/>
    <n v="0.41086524724960327"/>
    <n v="0.58913469314575195"/>
    <n v="-0.29999999999995453"/>
    <d v="2019-11-13T10:06:00"/>
    <n v="-1"/>
    <n v="-8"/>
    <n v="-2"/>
    <n v="2"/>
    <n v="2.3999999999996362"/>
    <n v="239999.99999996362"/>
    <n v="199999.99999996362"/>
  </r>
  <r>
    <x v="1901"/>
    <n v="942.1"/>
    <n v="0.40835043787956238"/>
    <n v="0.59164953231811523"/>
    <n v="-0.10000000000002274"/>
    <d v="2019-11-13T10:07:00"/>
    <n v="-1"/>
    <n v="-10"/>
    <n v="-2"/>
    <n v="2"/>
    <n v="1.0000000000002274"/>
    <n v="100000.00000002273"/>
    <n v="60000.00000002273"/>
  </r>
  <r>
    <x v="1902"/>
    <n v="942"/>
    <n v="0.40338006615638733"/>
    <n v="0.59661990404129028"/>
    <n v="0.10000000000002274"/>
    <d v="2019-11-13T10:08:00"/>
    <n v="-1"/>
    <n v="-12"/>
    <n v="-2"/>
    <n v="2"/>
    <n v="-1.2000000000002728"/>
    <n v="-120000.00000002728"/>
    <n v="-160000.0000000273"/>
  </r>
  <r>
    <x v="1903"/>
    <n v="942.1"/>
    <n v="0.39180585741996765"/>
    <n v="0.60819417238235474"/>
    <n v="-0.10000000000002274"/>
    <d v="2019-11-13T10:09:00"/>
    <n v="-1"/>
    <n v="-14"/>
    <n v="-2"/>
    <n v="2"/>
    <n v="1.4000000000003183"/>
    <n v="140000.00000003184"/>
    <n v="100000.00000003184"/>
  </r>
  <r>
    <x v="1904"/>
    <n v="942"/>
    <n v="0.39097824692726135"/>
    <n v="0.60902178287506104"/>
    <n v="-0.20000000000004547"/>
    <d v="2019-11-13T10:10:00"/>
    <n v="-1"/>
    <n v="-16"/>
    <n v="-2"/>
    <n v="2"/>
    <n v="3.2000000000007276"/>
    <n v="320000.00000007276"/>
    <n v="280000.00000007276"/>
  </r>
  <r>
    <x v="1905"/>
    <n v="941.8"/>
    <n v="0.4238954484462738"/>
    <n v="0.57610452175140381"/>
    <n v="0.20000000000004547"/>
    <d v="2019-11-13T10:11:00"/>
    <n v="-1"/>
    <n v="-18"/>
    <n v="-2"/>
    <n v="2"/>
    <n v="-3.6000000000008185"/>
    <n v="-360000.00000008184"/>
    <n v="-400000.00000008184"/>
  </r>
  <r>
    <x v="1906"/>
    <n v="942"/>
    <n v="0.42077001929283142"/>
    <n v="0.57923001050949097"/>
    <n v="-0.10000000000002274"/>
    <d v="2019-11-13T10:13:00"/>
    <n v="-1"/>
    <n v="-19"/>
    <n v="-1"/>
    <n v="1"/>
    <n v="1.900000000000432"/>
    <n v="190000.00000004319"/>
    <n v="170000.00000004319"/>
  </r>
  <r>
    <x v="1907"/>
    <n v="941.9"/>
    <n v="0.42708578705787659"/>
    <n v="0.57291418313980103"/>
    <n v="-0.5"/>
    <d v="2019-11-13T10:14:00"/>
    <n v="-1"/>
    <n v="-19"/>
    <n v="0"/>
    <n v="0"/>
    <n v="9.5"/>
    <n v="950000"/>
    <n v="950000"/>
  </r>
  <r>
    <x v="1908"/>
    <n v="941.4"/>
    <n v="0.48192605376243591"/>
    <n v="0.5180739164352417"/>
    <n v="-0.60000000000002274"/>
    <d v="2019-11-13T10:16:00"/>
    <n v="-1"/>
    <n v="-18"/>
    <n v="1"/>
    <n v="1"/>
    <n v="10.800000000000409"/>
    <n v="1080000.000000041"/>
    <n v="1060000.000000041"/>
  </r>
  <r>
    <x v="1909"/>
    <n v="940.8"/>
    <n v="0.56701570749282837"/>
    <n v="0.43298432230949402"/>
    <n v="0.20000000000004547"/>
    <d v="2019-11-13T10:17:00"/>
    <n v="1"/>
    <n v="-16"/>
    <n v="2"/>
    <n v="2"/>
    <n v="-3.2000000000007276"/>
    <n v="-320000.00000007276"/>
    <n v="-360000.00000007276"/>
  </r>
  <r>
    <x v="1910"/>
    <n v="941"/>
    <n v="0.52090269327163696"/>
    <n v="0.47909730672836304"/>
    <n v="0.10000000000002274"/>
    <d v="2019-11-13T10:18:00"/>
    <n v="1"/>
    <n v="-14"/>
    <n v="2"/>
    <n v="2"/>
    <n v="-1.4000000000003183"/>
    <n v="-140000.00000003184"/>
    <n v="-180000.00000003184"/>
  </r>
  <r>
    <x v="1911"/>
    <n v="941.1"/>
    <n v="0.50757282972335815"/>
    <n v="0.49242717027664185"/>
    <n v="-0.10000000000002274"/>
    <d v="2019-11-13T10:20:00"/>
    <n v="1"/>
    <n v="-11"/>
    <n v="3"/>
    <n v="3"/>
    <n v="1.1000000000002501"/>
    <n v="110000.00000002501"/>
    <n v="50000.000000025015"/>
  </r>
  <r>
    <x v="1912"/>
    <n v="941"/>
    <n v="0.54183536767959595"/>
    <n v="0.45816463232040405"/>
    <n v="0"/>
    <d v="2019-11-13T10:21:00"/>
    <n v="1"/>
    <n v="-9"/>
    <n v="2"/>
    <n v="2"/>
    <n v="0"/>
    <n v="0"/>
    <n v="-40000"/>
  </r>
  <r>
    <x v="1913"/>
    <n v="941"/>
    <n v="0.50318402051925659"/>
    <n v="0.49681594967842102"/>
    <n v="-0.10000000000002274"/>
    <d v="2019-11-13T10:22:00"/>
    <n v="1"/>
    <n v="-7"/>
    <n v="2"/>
    <n v="2"/>
    <n v="0.70000000000015916"/>
    <n v="70000.00000001592"/>
    <n v="30000.00000001592"/>
  </r>
  <r>
    <x v="1914"/>
    <n v="940.9"/>
    <n v="0.53426998853683472"/>
    <n v="0.46573007106781006"/>
    <n v="-0.19999999999993179"/>
    <d v="2019-11-13T10:23:00"/>
    <n v="1"/>
    <n v="-5"/>
    <n v="2"/>
    <n v="2"/>
    <n v="0.99999999999965894"/>
    <n v="99999.99999996589"/>
    <n v="59999.99999996589"/>
  </r>
  <r>
    <x v="1915"/>
    <n v="940.7"/>
    <n v="0.52574217319488525"/>
    <n v="0.47425782680511475"/>
    <n v="9.9999999999909051E-2"/>
    <d v="2019-11-13T10:24:00"/>
    <n v="1"/>
    <n v="-3"/>
    <n v="2"/>
    <n v="2"/>
    <n v="-0.29999999999972715"/>
    <n v="-29999.999999972715"/>
    <n v="-69999.999999972715"/>
  </r>
  <r>
    <x v="1916"/>
    <n v="940.8"/>
    <n v="0.47264450788497925"/>
    <n v="0.52735549211502075"/>
    <n v="-9.9999999999909051E-2"/>
    <d v="2019-11-13T10:25:00"/>
    <n v="-1"/>
    <n v="-3"/>
    <n v="0"/>
    <n v="0"/>
    <n v="0.29999999999972715"/>
    <n v="29999.999999972715"/>
    <n v="29999.999999972715"/>
  </r>
  <r>
    <x v="1917"/>
    <n v="940.7"/>
    <n v="0.51451975107192993"/>
    <n v="0.48548021912574768"/>
    <n v="0.19999999999993179"/>
    <d v="2019-11-13T10:26:00"/>
    <n v="1"/>
    <n v="-1"/>
    <n v="2"/>
    <n v="2"/>
    <n v="-0.19999999999993179"/>
    <n v="-19999.999999993179"/>
    <n v="-59999.999999993175"/>
  </r>
  <r>
    <x v="1918"/>
    <n v="940.9"/>
    <n v="0.46561908721923828"/>
    <n v="0.53438091278076172"/>
    <n v="0.10000000000002274"/>
    <d v="2019-11-13T10:27:00"/>
    <n v="-1"/>
    <n v="-1"/>
    <n v="0"/>
    <n v="0"/>
    <n v="-0.10000000000002274"/>
    <n v="-10000.000000002274"/>
    <n v="-10000.000000002274"/>
  </r>
  <r>
    <x v="1919"/>
    <n v="941"/>
    <n v="0.46439570188522339"/>
    <n v="0.53560423851013184"/>
    <n v="-0.20000000000004547"/>
    <d v="2019-11-13T10:28:00"/>
    <n v="-1"/>
    <n v="-1"/>
    <n v="0"/>
    <n v="0"/>
    <n v="0.20000000000004547"/>
    <n v="20000.000000004547"/>
    <n v="20000.000000004547"/>
  </r>
  <r>
    <x v="1920"/>
    <n v="940.8"/>
    <n v="0.50453805923461914"/>
    <n v="0.49546197056770325"/>
    <n v="0.10000000000002274"/>
    <d v="2019-11-13T10:29:00"/>
    <n v="1"/>
    <n v="1"/>
    <n v="2"/>
    <n v="2"/>
    <n v="0.10000000000002274"/>
    <n v="10000.000000002274"/>
    <n v="-29999.999999997726"/>
  </r>
  <r>
    <x v="1921"/>
    <n v="940.9"/>
    <n v="0.46144893765449524"/>
    <n v="0.53855103254318237"/>
    <n v="0"/>
    <d v="2019-11-13T10:30:00"/>
    <n v="-1"/>
    <n v="1"/>
    <n v="0"/>
    <n v="0"/>
    <n v="0"/>
    <n v="0"/>
    <n v="0"/>
  </r>
  <r>
    <x v="1922"/>
    <n v="940.9"/>
    <n v="0.46317461133003235"/>
    <n v="0.53682541847229004"/>
    <n v="-0.19999999999993179"/>
    <d v="2019-11-13T10:31:00"/>
    <n v="-1"/>
    <n v="1"/>
    <n v="0"/>
    <n v="0"/>
    <n v="-0.19999999999993179"/>
    <n v="-19999.999999993179"/>
    <n v="-19999.999999993179"/>
  </r>
  <r>
    <x v="1923"/>
    <n v="940.7"/>
    <n v="0.49940866231918335"/>
    <n v="0.50059133768081665"/>
    <n v="-0.20000000000004547"/>
    <d v="2019-11-13T10:32:00"/>
    <n v="-1"/>
    <n v="0"/>
    <n v="-1"/>
    <n v="1"/>
    <n v="0"/>
    <n v="0"/>
    <n v="-20000"/>
  </r>
  <r>
    <x v="1924"/>
    <n v="940.5"/>
    <n v="0.49905964732170105"/>
    <n v="0.50094044208526611"/>
    <n v="0.10000000000002274"/>
    <d v="2019-11-13T10:33:00"/>
    <n v="-1"/>
    <n v="0"/>
    <n v="0"/>
    <n v="0"/>
    <n v="0"/>
    <n v="0"/>
    <n v="0"/>
  </r>
  <r>
    <x v="1925"/>
    <n v="940.6"/>
    <n v="0.45832845568656921"/>
    <n v="0.5416715145111084"/>
    <n v="0"/>
    <d v="2019-11-13T10:34:00"/>
    <n v="-1"/>
    <n v="0"/>
    <n v="0"/>
    <n v="0"/>
    <n v="0"/>
    <n v="0"/>
    <n v="0"/>
  </r>
  <r>
    <x v="1926"/>
    <n v="940.6"/>
    <n v="0.45907184481620789"/>
    <n v="0.5409281849861145"/>
    <n v="0.19999999999993179"/>
    <d v="2019-11-13T10:35:00"/>
    <n v="-1"/>
    <n v="-1"/>
    <n v="-1"/>
    <n v="1"/>
    <n v="-0.19999999999993179"/>
    <n v="-19999.999999993179"/>
    <n v="-39999.999999993175"/>
  </r>
  <r>
    <x v="1927"/>
    <n v="940.8"/>
    <n v="0.45387688279151917"/>
    <n v="0.54612308740615845"/>
    <n v="-9.9999999999909051E-2"/>
    <d v="2019-11-13T10:36:00"/>
    <n v="-1"/>
    <n v="-1"/>
    <n v="0"/>
    <n v="0"/>
    <n v="9.9999999999909051E-2"/>
    <n v="9999.9999999909051"/>
    <n v="9999.9999999909051"/>
  </r>
  <r>
    <x v="1928"/>
    <n v="940.7"/>
    <n v="0.50710833072662354"/>
    <n v="0.49289166927337646"/>
    <n v="-0.20000000000004547"/>
    <d v="2019-11-13T10:37:00"/>
    <n v="1"/>
    <n v="-1"/>
    <n v="0"/>
    <n v="0"/>
    <n v="0.20000000000004547"/>
    <n v="20000.000000004547"/>
    <n v="20000.000000004547"/>
  </r>
  <r>
    <x v="1929"/>
    <n v="940.5"/>
    <n v="0.52875900268554688"/>
    <n v="0.47124099731445313"/>
    <n v="0.10000000000002274"/>
    <d v="2019-11-13T10:38:00"/>
    <n v="1"/>
    <n v="-1"/>
    <n v="0"/>
    <n v="0"/>
    <n v="-0.10000000000002274"/>
    <n v="-10000.000000002274"/>
    <n v="-10000.000000002274"/>
  </r>
  <r>
    <x v="1930"/>
    <n v="940.6"/>
    <n v="0.46020931005477905"/>
    <n v="0.53979063034057617"/>
    <n v="-0.10000000000002274"/>
    <d v="2019-11-13T10:39:00"/>
    <n v="-1"/>
    <n v="-2"/>
    <n v="-1"/>
    <n v="1"/>
    <n v="0.20000000000004547"/>
    <n v="20000.000000004547"/>
    <n v="4.5474735088646412E-9"/>
  </r>
  <r>
    <x v="1931"/>
    <n v="940.5"/>
    <n v="0.51625984907150269"/>
    <n v="0.48374012112617493"/>
    <n v="-0.10000000000002274"/>
    <d v="2019-11-13T10:40:00"/>
    <n v="1"/>
    <n v="-2"/>
    <n v="0"/>
    <n v="0"/>
    <n v="0.20000000000004547"/>
    <n v="20000.000000004547"/>
    <n v="20000.000000004547"/>
  </r>
  <r>
    <x v="1932"/>
    <n v="940.4"/>
    <n v="0.63075476884841919"/>
    <n v="0.36924517154693604"/>
    <n v="0.10000000000002274"/>
    <d v="2019-11-13T10:42:00"/>
    <n v="1"/>
    <n v="-3"/>
    <n v="-1"/>
    <n v="1"/>
    <n v="-0.30000000000006821"/>
    <n v="-30000.000000006821"/>
    <n v="-50000.000000006825"/>
  </r>
  <r>
    <x v="1933"/>
    <n v="940.5"/>
    <n v="0.48646807670593262"/>
    <n v="0.51353186368942261"/>
    <n v="0"/>
    <d v="2019-11-13T10:43:00"/>
    <n v="-1"/>
    <n v="-5"/>
    <n v="-2"/>
    <n v="2"/>
    <n v="0"/>
    <n v="0"/>
    <n v="-40000"/>
  </r>
  <r>
    <x v="1934"/>
    <n v="940.5"/>
    <n v="0.4831843376159668"/>
    <n v="0.51681560277938843"/>
    <n v="-0.20000000000004547"/>
    <d v="2019-11-13T10:44:00"/>
    <n v="-1"/>
    <n v="-7"/>
    <n v="-2"/>
    <n v="2"/>
    <n v="1.4000000000003183"/>
    <n v="140000.00000003184"/>
    <n v="100000.00000003184"/>
  </r>
  <r>
    <x v="1935"/>
    <n v="940.3"/>
    <n v="0.48032543063163757"/>
    <n v="0.51967459917068481"/>
    <n v="0"/>
    <d v="2019-11-13T10:45:00"/>
    <n v="-1"/>
    <n v="-7"/>
    <n v="0"/>
    <n v="0"/>
    <n v="0"/>
    <n v="0"/>
    <n v="0"/>
  </r>
  <r>
    <x v="1936"/>
    <n v="940.3"/>
    <n v="0.61000567674636841"/>
    <n v="0.3899942934513092"/>
    <n v="0.40000000000009095"/>
    <d v="2019-11-13T10:46:00"/>
    <n v="1"/>
    <n v="-7"/>
    <n v="0"/>
    <n v="0"/>
    <n v="-2.8000000000006366"/>
    <n v="-280000.00000006368"/>
    <n v="-280000.00000006368"/>
  </r>
  <r>
    <x v="1937"/>
    <n v="940.7"/>
    <n v="0.45019352436065674"/>
    <n v="0.54980647563934326"/>
    <n v="9.9999999999909051E-2"/>
    <d v="2019-11-13T10:47:00"/>
    <n v="-1"/>
    <n v="-7"/>
    <n v="0"/>
    <n v="0"/>
    <n v="-0.69999999999936335"/>
    <n v="-69999.999999936335"/>
    <n v="-69999.999999936335"/>
  </r>
  <r>
    <x v="1938"/>
    <n v="940.8"/>
    <n v="0.44418495893478394"/>
    <n v="0.55581498146057129"/>
    <n v="-9.9999999999909051E-2"/>
    <d v="2019-11-13T10:48:00"/>
    <n v="-1"/>
    <n v="-7"/>
    <n v="0"/>
    <n v="0"/>
    <n v="0.69999999999936335"/>
    <n v="69999.999999936335"/>
    <n v="69999.999999936335"/>
  </r>
  <r>
    <x v="1939"/>
    <n v="940.7"/>
    <n v="0.47390860319137573"/>
    <n v="0.52609145641326904"/>
    <n v="-0.20000000000004547"/>
    <d v="2019-11-13T10:49:00"/>
    <n v="-1"/>
    <n v="-9"/>
    <n v="-2"/>
    <n v="2"/>
    <n v="1.8000000000004093"/>
    <n v="180000.00000004092"/>
    <n v="140000.00000004092"/>
  </r>
  <r>
    <x v="1940"/>
    <n v="940.5"/>
    <n v="0.48762670159339905"/>
    <n v="0.51237326860427856"/>
    <n v="-0.10000000000002274"/>
    <d v="2019-11-13T10:50:00"/>
    <n v="-1"/>
    <n v="-9"/>
    <n v="0"/>
    <n v="0"/>
    <n v="0.90000000000020464"/>
    <n v="90000.00000002046"/>
    <n v="90000.00000002046"/>
  </r>
  <r>
    <x v="1941"/>
    <n v="940.4"/>
    <n v="0.475147545337677"/>
    <n v="0.52485239505767822"/>
    <n v="0"/>
    <d v="2019-11-13T10:51:00"/>
    <n v="-1"/>
    <n v="-9"/>
    <n v="0"/>
    <n v="0"/>
    <n v="0"/>
    <n v="0"/>
    <n v="0"/>
  </r>
  <r>
    <x v="1942"/>
    <n v="940.4"/>
    <n v="0.47355666756629944"/>
    <n v="0.52644330263137817"/>
    <n v="0"/>
    <d v="2019-11-13T10:53:00"/>
    <n v="-1"/>
    <n v="-8"/>
    <n v="1"/>
    <n v="1"/>
    <n v="0"/>
    <n v="0"/>
    <n v="-20000"/>
  </r>
  <r>
    <x v="1943"/>
    <n v="940.4"/>
    <n v="0.46286055445671082"/>
    <n v="0.5371394157409668"/>
    <n v="0.10000000000002274"/>
    <d v="2019-11-13T10:54:00"/>
    <n v="-1"/>
    <n v="-8"/>
    <n v="0"/>
    <n v="0"/>
    <n v="-0.8000000000001819"/>
    <n v="-80000.00000001819"/>
    <n v="-80000.00000001819"/>
  </r>
  <r>
    <x v="1944"/>
    <n v="940.5"/>
    <n v="0.45135051012039185"/>
    <n v="0.54864948987960815"/>
    <n v="-0.20000000000004547"/>
    <d v="2019-11-13T10:55:00"/>
    <n v="-1"/>
    <n v="-8"/>
    <n v="0"/>
    <n v="0"/>
    <n v="1.6000000000003638"/>
    <n v="160000.00000003638"/>
    <n v="160000.00000003638"/>
  </r>
  <r>
    <x v="1945"/>
    <n v="940.3"/>
    <n v="0.45561277866363525"/>
    <n v="0.54438722133636475"/>
    <n v="-0.5"/>
    <d v="2019-11-13T10:56:00"/>
    <n v="-1"/>
    <n v="-8"/>
    <n v="0"/>
    <n v="0"/>
    <n v="4"/>
    <n v="400000"/>
    <n v="400000"/>
  </r>
  <r>
    <x v="1946"/>
    <n v="939.8"/>
    <n v="0.4496193528175354"/>
    <n v="0.5503806471824646"/>
    <n v="0"/>
    <d v="2019-11-13T10:57:00"/>
    <n v="-1"/>
    <n v="-10"/>
    <n v="-2"/>
    <n v="2"/>
    <n v="0"/>
    <n v="0"/>
    <n v="-40000"/>
  </r>
  <r>
    <x v="1947"/>
    <n v="939.8"/>
    <n v="0.44367691874504089"/>
    <n v="0.55632305145263672"/>
    <n v="-0.19999999999993179"/>
    <d v="2019-11-13T10:58:00"/>
    <n v="-1"/>
    <n v="-12"/>
    <n v="-2"/>
    <n v="2"/>
    <n v="2.3999999999991815"/>
    <n v="239999.99999991816"/>
    <n v="199999.99999991816"/>
  </r>
  <r>
    <x v="1948"/>
    <n v="939.6"/>
    <n v="0.45448333024978638"/>
    <n v="0.5455167293548584"/>
    <n v="0"/>
    <d v="2019-11-13T10:59:00"/>
    <n v="-1"/>
    <n v="-12"/>
    <n v="0"/>
    <n v="0"/>
    <n v="0"/>
    <n v="0"/>
    <n v="0"/>
  </r>
  <r>
    <x v="1949"/>
    <n v="939.6"/>
    <n v="0.45797881484031677"/>
    <n v="0.54202121496200562"/>
    <n v="-0.30000000000006821"/>
    <d v="2019-11-13T11:00:00"/>
    <n v="-1"/>
    <n v="-14"/>
    <n v="-2"/>
    <n v="2"/>
    <n v="4.200000000000955"/>
    <n v="420000.00000009552"/>
    <n v="380000.00000009552"/>
  </r>
  <r>
    <x v="1950"/>
    <n v="939.3"/>
    <n v="0.51087653636932373"/>
    <n v="0.48912346363067627"/>
    <n v="0"/>
    <d v="2019-11-13T11:01:00"/>
    <n v="1"/>
    <n v="-13"/>
    <n v="1"/>
    <n v="1"/>
    <n v="0"/>
    <n v="0"/>
    <n v="-20000"/>
  </r>
  <r>
    <x v="1951"/>
    <n v="939.3"/>
    <n v="0.42381441593170166"/>
    <n v="0.57618564367294312"/>
    <n v="-9.9999999999909051E-2"/>
    <d v="2019-11-13T11:09:00"/>
    <n v="-1"/>
    <n v="-10"/>
    <n v="3"/>
    <n v="3"/>
    <n v="0.99999999999909051"/>
    <n v="99999.999999909051"/>
    <n v="39999.999999909051"/>
  </r>
  <r>
    <x v="1952"/>
    <n v="939.2"/>
    <n v="0.47027480602264404"/>
    <n v="0.52972519397735596"/>
    <n v="-0.10000000000002274"/>
    <d v="2019-11-13T11:10:00"/>
    <n v="-1"/>
    <n v="-10"/>
    <n v="0"/>
    <n v="0"/>
    <n v="1.0000000000002274"/>
    <n v="100000.00000002273"/>
    <n v="100000.00000002273"/>
  </r>
  <r>
    <x v="1953"/>
    <n v="939.1"/>
    <n v="0.47841623425483704"/>
    <n v="0.52158379554748535"/>
    <n v="-0.39999999999997726"/>
    <d v="2019-11-13T11:11:00"/>
    <n v="-1"/>
    <n v="-10"/>
    <n v="0"/>
    <n v="0"/>
    <n v="3.9999999999997726"/>
    <n v="399999.99999997724"/>
    <n v="399999.99999997724"/>
  </r>
  <r>
    <x v="1954"/>
    <n v="938.7"/>
    <n v="0.46948903799057007"/>
    <n v="0.53051096200942993"/>
    <n v="0.29999999999995453"/>
    <d v="2019-11-13T12:46:00"/>
    <n v="-1"/>
    <n v="-1"/>
    <n v="9"/>
    <n v="9"/>
    <n v="-0.29999999999995453"/>
    <n v="-29999.999999995453"/>
    <n v="-209999.99999999546"/>
  </r>
  <r>
    <x v="1955"/>
    <n v="939"/>
    <n v="0.40742465853691101"/>
    <n v="0.59257537126541138"/>
    <n v="0"/>
    <d v="2019-11-13T12:48:00"/>
    <n v="-1"/>
    <n v="-2"/>
    <n v="-1"/>
    <n v="1"/>
    <n v="0"/>
    <n v="0"/>
    <n v="-20000"/>
  </r>
  <r>
    <x v="1956"/>
    <n v="939"/>
    <n v="0.4122501015663147"/>
    <n v="0.58774983882904053"/>
    <n v="-0.20000000000004547"/>
    <d v="2019-11-13T12:49:00"/>
    <n v="-1"/>
    <n v="-3"/>
    <n v="-1"/>
    <n v="1"/>
    <n v="0.60000000000013642"/>
    <n v="60000.000000013642"/>
    <n v="40000.000000013642"/>
  </r>
  <r>
    <x v="1957"/>
    <n v="938.8"/>
    <n v="0.45389771461486816"/>
    <n v="0.54610228538513184"/>
    <n v="0"/>
    <d v="2019-11-13T12:50:00"/>
    <n v="-1"/>
    <n v="-4"/>
    <n v="-1"/>
    <n v="1"/>
    <n v="0"/>
    <n v="0"/>
    <n v="-20000"/>
  </r>
  <r>
    <x v="1958"/>
    <n v="938.8"/>
    <n v="0.41143119335174561"/>
    <n v="0.58856874704360962"/>
    <n v="-0.19999999999993179"/>
    <d v="2019-11-13T12:51:00"/>
    <n v="-1"/>
    <n v="-5"/>
    <n v="-1"/>
    <n v="1"/>
    <n v="0.99999999999965894"/>
    <n v="99999.99999996589"/>
    <n v="79999.99999996589"/>
  </r>
  <r>
    <x v="1959"/>
    <n v="938.6"/>
    <n v="0.44690650701522827"/>
    <n v="0.5530935525894165"/>
    <n v="-0.60000000000002274"/>
    <d v="2019-11-13T12:52:00"/>
    <n v="-1"/>
    <n v="-6"/>
    <n v="-1"/>
    <n v="1"/>
    <n v="3.6000000000001364"/>
    <n v="360000.00000001362"/>
    <n v="340000.00000001362"/>
  </r>
  <r>
    <x v="1960"/>
    <n v="938"/>
    <n v="0.4363228976726532"/>
    <n v="0.56367707252502441"/>
    <n v="-0.20000000000004547"/>
    <d v="2019-11-13T12:53:00"/>
    <n v="-1"/>
    <n v="-7"/>
    <n v="-1"/>
    <n v="1"/>
    <n v="1.4000000000003183"/>
    <n v="140000.00000003184"/>
    <n v="120000.00000003184"/>
  </r>
  <r>
    <x v="1961"/>
    <n v="937.8"/>
    <n v="0.44275632500648499"/>
    <n v="0.55724364519119263"/>
    <n v="0.40000000000009095"/>
    <d v="2019-11-13T12:54:00"/>
    <n v="-1"/>
    <n v="-8"/>
    <n v="-1"/>
    <n v="1"/>
    <n v="-3.2000000000007276"/>
    <n v="-320000.00000007276"/>
    <n v="-340000.00000007276"/>
  </r>
  <r>
    <x v="1962"/>
    <n v="938.2"/>
    <n v="0.38723775744438171"/>
    <n v="0.6127622127532959"/>
    <n v="-0.5"/>
    <d v="2019-11-13T12:55:00"/>
    <n v="-1"/>
    <n v="-9"/>
    <n v="-1"/>
    <n v="1"/>
    <n v="4.5"/>
    <n v="450000"/>
    <n v="430000"/>
  </r>
  <r>
    <x v="1963"/>
    <n v="937.7"/>
    <n v="0.44924068450927734"/>
    <n v="0.55075931549072266"/>
    <n v="0.29999999999995453"/>
    <d v="2019-11-13T12:56:00"/>
    <n v="-1"/>
    <n v="-10"/>
    <n v="-1"/>
    <n v="1"/>
    <n v="-2.9999999999995453"/>
    <n v="-299999.99999995454"/>
    <n v="-319999.99999995454"/>
  </r>
  <r>
    <x v="1964"/>
    <n v="938"/>
    <n v="0.39154106378555298"/>
    <n v="0.60845893621444702"/>
    <n v="0.10000000000002274"/>
    <d v="2019-11-13T12:57:00"/>
    <n v="-1"/>
    <n v="-11"/>
    <n v="-1"/>
    <n v="1"/>
    <n v="-1.1000000000002501"/>
    <n v="-110000.00000002501"/>
    <n v="-130000.00000002501"/>
  </r>
  <r>
    <x v="1965"/>
    <n v="938.1"/>
    <n v="0.39966720342636108"/>
    <n v="0.60033285617828369"/>
    <n v="0.19999999999993179"/>
    <d v="2019-11-13T12:58:00"/>
    <n v="-1"/>
    <n v="-12"/>
    <n v="-1"/>
    <n v="1"/>
    <n v="-2.3999999999991815"/>
    <n v="-239999.99999991816"/>
    <n v="-259999.99999991816"/>
  </r>
  <r>
    <x v="1966"/>
    <n v="938.3"/>
    <n v="0.40426400303840637"/>
    <n v="0.59573602676391602"/>
    <n v="0.10000000000002274"/>
    <d v="2019-11-13T12:59:00"/>
    <n v="-1"/>
    <n v="-13"/>
    <n v="-1"/>
    <n v="1"/>
    <n v="-1.3000000000002956"/>
    <n v="-130000.00000002955"/>
    <n v="-150000.00000002957"/>
  </r>
  <r>
    <x v="1967"/>
    <n v="938.4"/>
    <n v="0.39763665199279785"/>
    <n v="0.60236334800720215"/>
    <n v="0.10000000000002274"/>
    <d v="2019-11-13T13:00:00"/>
    <n v="-1"/>
    <n v="-14"/>
    <n v="-1"/>
    <n v="1"/>
    <n v="-1.4000000000003183"/>
    <n v="-140000.00000003184"/>
    <n v="-160000.00000003184"/>
  </r>
  <r>
    <x v="1968"/>
    <n v="938.5"/>
    <n v="0.39880940318107605"/>
    <n v="0.60119062662124634"/>
    <n v="-0.20000000000004547"/>
    <d v="2019-11-13T13:01:00"/>
    <n v="-1"/>
    <n v="-15"/>
    <n v="-1"/>
    <n v="1"/>
    <n v="3.0000000000006821"/>
    <n v="300000.00000006822"/>
    <n v="280000.00000006822"/>
  </r>
  <r>
    <x v="1969"/>
    <n v="938.3"/>
    <n v="0.46122312545776367"/>
    <n v="0.53877687454223633"/>
    <n v="0.10000000000002274"/>
    <d v="2019-11-13T13:02:00"/>
    <n v="-1"/>
    <n v="-16"/>
    <n v="-1"/>
    <n v="1"/>
    <n v="-1.6000000000003638"/>
    <n v="-160000.00000003638"/>
    <n v="-180000.00000003638"/>
  </r>
  <r>
    <x v="1970"/>
    <n v="938.4"/>
    <n v="0.38593891263008118"/>
    <n v="0.61406111717224121"/>
    <n v="-0.10000000000002274"/>
    <d v="2019-11-13T13:03:00"/>
    <n v="-1"/>
    <n v="-17"/>
    <n v="-1"/>
    <n v="1"/>
    <n v="1.7000000000003865"/>
    <n v="170000.00000003865"/>
    <n v="150000.00000003865"/>
  </r>
  <r>
    <x v="1971"/>
    <n v="938.3"/>
    <n v="0.42953246831893921"/>
    <n v="0.57046753168106079"/>
    <n v="-0.19999999999993179"/>
    <d v="2019-11-13T13:04:00"/>
    <n v="-1"/>
    <n v="-18"/>
    <n v="-1"/>
    <n v="1"/>
    <n v="3.5999999999987722"/>
    <n v="359999.99999987724"/>
    <n v="339999.99999987724"/>
  </r>
  <r>
    <x v="1972"/>
    <n v="938.1"/>
    <n v="0.42658209800720215"/>
    <n v="0.57341790199279785"/>
    <n v="0.29999999999995453"/>
    <d v="2019-11-13T13:05:00"/>
    <n v="-1"/>
    <n v="-19"/>
    <n v="-1"/>
    <n v="1"/>
    <n v="-5.699999999999136"/>
    <n v="-569999.99999991362"/>
    <n v="-589999.99999991362"/>
  </r>
  <r>
    <x v="1973"/>
    <n v="938.4"/>
    <n v="0.37423127889633179"/>
    <n v="0.62576878070831299"/>
    <n v="0"/>
    <d v="2019-11-13T13:06:00"/>
    <n v="-1"/>
    <n v="-19"/>
    <n v="0"/>
    <n v="0"/>
    <n v="0"/>
    <n v="0"/>
    <n v="0"/>
  </r>
  <r>
    <x v="1974"/>
    <n v="938.4"/>
    <n v="0.39402452111244202"/>
    <n v="0.6059754490852356"/>
    <n v="0"/>
    <d v="2019-11-13T13:07:00"/>
    <n v="-1"/>
    <n v="-20"/>
    <n v="-1"/>
    <n v="1"/>
    <n v="0"/>
    <n v="0"/>
    <n v="-20000"/>
  </r>
  <r>
    <x v="1975"/>
    <n v="938.4"/>
    <n v="0.39189139008522034"/>
    <n v="0.60810863971710205"/>
    <n v="0.20000000000004547"/>
    <d v="2019-11-13T13:08:00"/>
    <n v="-1"/>
    <n v="-20"/>
    <n v="0"/>
    <n v="0"/>
    <n v="-4.0000000000009095"/>
    <n v="-400000.00000009092"/>
    <n v="-400000.00000009092"/>
  </r>
  <r>
    <x v="1976"/>
    <n v="938.6"/>
    <n v="0.38062277436256409"/>
    <n v="0.61937719583511353"/>
    <n v="0.10000000000002274"/>
    <d v="2019-11-13T13:09:00"/>
    <n v="-1"/>
    <n v="-20"/>
    <n v="0"/>
    <n v="0"/>
    <n v="-2.0000000000004547"/>
    <n v="-200000.00000004546"/>
    <n v="-200000.00000004546"/>
  </r>
  <r>
    <x v="1977"/>
    <n v="938.7"/>
    <n v="0.37600335478782654"/>
    <n v="0.62399667501449585"/>
    <n v="-0.20000000000004547"/>
    <d v="2019-11-13T13:10:00"/>
    <n v="-1"/>
    <n v="-20"/>
    <n v="0"/>
    <n v="0"/>
    <n v="4.0000000000009095"/>
    <n v="400000.00000009092"/>
    <n v="400000.00000009092"/>
  </r>
  <r>
    <x v="1978"/>
    <n v="938.5"/>
    <n v="0.39678210020065308"/>
    <n v="0.60321789979934692"/>
    <n v="-0.20000000000004547"/>
    <d v="2019-11-13T13:11:00"/>
    <n v="-1"/>
    <n v="-20"/>
    <n v="0"/>
    <n v="0"/>
    <n v="4.0000000000009095"/>
    <n v="400000.00000009092"/>
    <n v="400000.00000009092"/>
  </r>
  <r>
    <x v="1979"/>
    <n v="938.3"/>
    <n v="0.3917718231678009"/>
    <n v="0.60822820663452148"/>
    <n v="0.20000000000004547"/>
    <d v="2019-11-13T13:12:00"/>
    <n v="-1"/>
    <n v="-20"/>
    <n v="0"/>
    <n v="0"/>
    <n v="-4.0000000000009095"/>
    <n v="-400000.00000009092"/>
    <n v="-400000.00000009092"/>
  </r>
  <r>
    <x v="1980"/>
    <n v="938.5"/>
    <n v="0.3770730197429657"/>
    <n v="0.62292695045471191"/>
    <n v="0"/>
    <d v="2019-11-13T13:13:00"/>
    <n v="-1"/>
    <n v="-20"/>
    <n v="0"/>
    <n v="0"/>
    <n v="0"/>
    <n v="0"/>
    <n v="0"/>
  </r>
  <r>
    <x v="1981"/>
    <n v="938.5"/>
    <n v="0.35924538969993591"/>
    <n v="0.6407545804977417"/>
    <n v="0.10000000000002274"/>
    <d v="2019-11-13T13:14:00"/>
    <n v="-1"/>
    <n v="-20"/>
    <n v="0"/>
    <n v="0"/>
    <n v="-2.0000000000004547"/>
    <n v="-200000.00000004546"/>
    <n v="-200000.00000004546"/>
  </r>
  <r>
    <x v="1982"/>
    <n v="938.6"/>
    <n v="0.36452504992485046"/>
    <n v="0.63547492027282715"/>
    <n v="-0.30000000000006821"/>
    <d v="2019-11-13T13:15:00"/>
    <n v="-1"/>
    <n v="-20"/>
    <n v="0"/>
    <n v="0"/>
    <n v="6.0000000000013642"/>
    <n v="600000.00000013644"/>
    <n v="600000.00000013644"/>
  </r>
  <r>
    <x v="1983"/>
    <n v="938.3"/>
    <n v="0.39015829563140869"/>
    <n v="0.60984170436859131"/>
    <n v="-0.19999999999993179"/>
    <d v="2019-11-13T13:16:00"/>
    <n v="-1"/>
    <n v="-20"/>
    <n v="0"/>
    <n v="0"/>
    <n v="3.9999999999986358"/>
    <n v="399999.99999986356"/>
    <n v="399999.99999986356"/>
  </r>
  <r>
    <x v="1984"/>
    <n v="938.1"/>
    <n v="0.39946651458740234"/>
    <n v="0.60053342580795288"/>
    <n v="-0.30000000000006821"/>
    <d v="2019-11-13T13:17:00"/>
    <n v="-1"/>
    <n v="-20"/>
    <n v="0"/>
    <n v="0"/>
    <n v="6.0000000000013642"/>
    <n v="600000.00000013644"/>
    <n v="600000.00000013644"/>
  </r>
  <r>
    <x v="1985"/>
    <n v="937.8"/>
    <n v="0.41514864563941956"/>
    <n v="0.58485138416290283"/>
    <n v="-9.9999999999909051E-2"/>
    <d v="2019-11-13T13:18:00"/>
    <n v="-1"/>
    <n v="-20"/>
    <n v="0"/>
    <n v="0"/>
    <n v="1.999999999998181"/>
    <n v="199999.9999998181"/>
    <n v="199999.9999998181"/>
  </r>
  <r>
    <x v="1986"/>
    <n v="937.7"/>
    <n v="0.4134984016418457"/>
    <n v="0.5865015983581543"/>
    <n v="0.5"/>
    <d v="2019-11-13T13:19:00"/>
    <n v="-1"/>
    <n v="-20"/>
    <n v="0"/>
    <n v="0"/>
    <n v="-10"/>
    <n v="-1000000"/>
    <n v="-1000000"/>
  </r>
  <r>
    <x v="1987"/>
    <n v="938.2"/>
    <n v="0.37813782691955566"/>
    <n v="0.62186217308044434"/>
    <n v="9.9999999999909051E-2"/>
    <d v="2019-11-13T13:20:00"/>
    <n v="-1"/>
    <n v="-20"/>
    <n v="0"/>
    <n v="0"/>
    <n v="-1.999999999998181"/>
    <n v="-199999.9999998181"/>
    <n v="-199999.9999998181"/>
  </r>
  <r>
    <x v="1988"/>
    <n v="938.3"/>
    <n v="0.36918070912361145"/>
    <n v="0.63081932067871094"/>
    <n v="0.10000000000002274"/>
    <d v="2019-11-13T13:21:00"/>
    <n v="-1"/>
    <n v="-20"/>
    <n v="0"/>
    <n v="0"/>
    <n v="-2.0000000000004547"/>
    <n v="-200000.00000004546"/>
    <n v="-200000.00000004546"/>
  </r>
  <r>
    <x v="1989"/>
    <n v="938.4"/>
    <n v="0.37688776850700378"/>
    <n v="0.62311220169067383"/>
    <n v="-0.19999999999993179"/>
    <d v="2019-11-13T13:22:00"/>
    <n v="-1"/>
    <n v="-20"/>
    <n v="0"/>
    <n v="0"/>
    <n v="3.9999999999986358"/>
    <n v="399999.99999986356"/>
    <n v="399999.99999986356"/>
  </r>
  <r>
    <x v="1990"/>
    <n v="938.2"/>
    <n v="0.40936747193336487"/>
    <n v="0.59063255786895752"/>
    <n v="0.29999999999995453"/>
    <d v="2019-11-13T13:23:00"/>
    <n v="-1"/>
    <n v="-20"/>
    <n v="0"/>
    <n v="0"/>
    <n v="-5.9999999999990905"/>
    <n v="-599999.99999990908"/>
    <n v="-599999.99999990908"/>
  </r>
  <r>
    <x v="1991"/>
    <n v="938.5"/>
    <n v="0.37029531598091125"/>
    <n v="0.62970471382141113"/>
    <n v="-0.10000000000002274"/>
    <d v="2019-11-13T13:24:00"/>
    <n v="-1"/>
    <n v="-20"/>
    <n v="0"/>
    <n v="0"/>
    <n v="2.0000000000004547"/>
    <n v="200000.00000004546"/>
    <n v="200000.00000004546"/>
  </r>
  <r>
    <x v="1992"/>
    <n v="938.4"/>
    <n v="0.39193901419639587"/>
    <n v="0.60806101560592651"/>
    <n v="0.10000000000002274"/>
    <d v="2019-11-13T13:25:00"/>
    <n v="-1"/>
    <n v="-20"/>
    <n v="0"/>
    <n v="0"/>
    <n v="-2.0000000000004547"/>
    <n v="-200000.00000004546"/>
    <n v="-200000.00000004546"/>
  </r>
  <r>
    <x v="1993"/>
    <n v="938.5"/>
    <n v="0.36651381850242615"/>
    <n v="0.63348609209060669"/>
    <n v="-0.29999999999995453"/>
    <d v="2019-11-13T13:26:00"/>
    <n v="-1"/>
    <n v="-20"/>
    <n v="0"/>
    <n v="0"/>
    <n v="5.9999999999990905"/>
    <n v="599999.99999990908"/>
    <n v="599999.99999990908"/>
  </r>
  <r>
    <x v="1994"/>
    <n v="938.2"/>
    <n v="0.37879326939582825"/>
    <n v="0.62120676040649414"/>
    <n v="0"/>
    <d v="2019-11-13T13:27:00"/>
    <n v="-1"/>
    <n v="-20"/>
    <n v="0"/>
    <n v="0"/>
    <n v="0"/>
    <n v="0"/>
    <n v="0"/>
  </r>
  <r>
    <x v="1995"/>
    <n v="938.2"/>
    <n v="0.35127788782119751"/>
    <n v="0.64872211217880249"/>
    <n v="0.29999999999995453"/>
    <d v="2019-11-13T13:28:00"/>
    <n v="-1"/>
    <n v="-20"/>
    <n v="0"/>
    <n v="0"/>
    <n v="-5.9999999999990905"/>
    <n v="-599999.99999990908"/>
    <n v="-599999.99999990908"/>
  </r>
  <r>
    <x v="1996"/>
    <n v="938.5"/>
    <n v="0.35163611173629761"/>
    <n v="0.64836382865905762"/>
    <n v="-0.20000000000004547"/>
    <d v="2019-11-13T13:29:00"/>
    <n v="-1"/>
    <n v="-20"/>
    <n v="0"/>
    <n v="0"/>
    <n v="4.0000000000009095"/>
    <n v="400000.00000009092"/>
    <n v="400000.00000009092"/>
  </r>
  <r>
    <x v="1997"/>
    <n v="938.3"/>
    <n v="0.37358862161636353"/>
    <n v="0.62641137838363647"/>
    <n v="-9.9999999999909051E-2"/>
    <d v="2019-11-13T13:30:00"/>
    <n v="-1"/>
    <n v="-20"/>
    <n v="0"/>
    <n v="0"/>
    <n v="1.999999999998181"/>
    <n v="199999.9999998181"/>
    <n v="199999.9999998181"/>
  </r>
  <r>
    <x v="1998"/>
    <n v="938.2"/>
    <n v="0.37178173661231995"/>
    <n v="0.62821823358535767"/>
    <n v="9.9999999999909051E-2"/>
    <d v="2019-11-13T13:31:00"/>
    <n v="-1"/>
    <n v="-20"/>
    <n v="0"/>
    <n v="0"/>
    <n v="-1.999999999998181"/>
    <n v="-199999.9999998181"/>
    <n v="-199999.9999998181"/>
  </r>
  <r>
    <x v="1999"/>
    <n v="938.3"/>
    <n v="0.36198586225509644"/>
    <n v="0.63801407814025879"/>
    <n v="0"/>
    <d v="2019-11-13T13:32:00"/>
    <n v="-1"/>
    <n v="-20"/>
    <n v="0"/>
    <n v="0"/>
    <n v="0"/>
    <n v="0"/>
    <n v="0"/>
  </r>
  <r>
    <x v="2000"/>
    <n v="938.3"/>
    <n v="0.34734040498733521"/>
    <n v="0.65265959501266479"/>
    <n v="-0.29999999999995453"/>
    <d v="2019-11-13T13:33:00"/>
    <n v="-1"/>
    <n v="-20"/>
    <n v="0"/>
    <n v="0"/>
    <n v="5.9999999999990905"/>
    <n v="599999.99999990908"/>
    <n v="599999.99999990908"/>
  </r>
  <r>
    <x v="2001"/>
    <n v="938"/>
    <n v="0.37986311316490173"/>
    <n v="0.62013691663742065"/>
    <n v="0"/>
    <d v="2019-11-13T13:34:00"/>
    <n v="-1"/>
    <n v="-20"/>
    <n v="0"/>
    <n v="0"/>
    <n v="0"/>
    <n v="0"/>
    <n v="0"/>
  </r>
  <r>
    <x v="2002"/>
    <n v="938"/>
    <n v="0.34630808234214783"/>
    <n v="0.65369194746017456"/>
    <n v="0.20000000000004547"/>
    <d v="2019-11-13T13:35:00"/>
    <n v="-1"/>
    <n v="-20"/>
    <n v="0"/>
    <n v="0"/>
    <n v="-4.0000000000009095"/>
    <n v="-400000.00000009092"/>
    <n v="-400000.00000009092"/>
  </r>
  <r>
    <x v="2003"/>
    <n v="938.2"/>
    <n v="0.3680499792098999"/>
    <n v="0.63195008039474487"/>
    <n v="-0.30000000000006821"/>
    <d v="2019-11-13T13:36:00"/>
    <n v="-1"/>
    <n v="-20"/>
    <n v="0"/>
    <n v="0"/>
    <n v="6.0000000000013642"/>
    <n v="600000.00000013644"/>
    <n v="600000.00000013644"/>
  </r>
  <r>
    <x v="2004"/>
    <n v="937.9"/>
    <n v="0.38379538059234619"/>
    <n v="0.61620461940765381"/>
    <n v="-0.39999999999997726"/>
    <d v="2019-11-13T13:37:00"/>
    <n v="-1"/>
    <n v="-20"/>
    <n v="0"/>
    <n v="0"/>
    <n v="7.9999999999995453"/>
    <n v="799999.99999995448"/>
    <n v="799999.99999995448"/>
  </r>
  <r>
    <x v="2005"/>
    <n v="937.5"/>
    <n v="0.39917117357254028"/>
    <n v="0.60082876682281494"/>
    <n v="0"/>
    <d v="2019-11-13T13:38:00"/>
    <n v="-1"/>
    <n v="-20"/>
    <n v="0"/>
    <n v="0"/>
    <n v="0"/>
    <n v="0"/>
    <n v="0"/>
  </r>
  <r>
    <x v="2006"/>
    <n v="937.5"/>
    <n v="0.35960862040519714"/>
    <n v="0.64039134979248047"/>
    <n v="0.29999999999995453"/>
    <d v="2019-11-13T13:39:00"/>
    <n v="-1"/>
    <n v="-20"/>
    <n v="0"/>
    <n v="0"/>
    <n v="-5.9999999999990905"/>
    <n v="-599999.99999990908"/>
    <n v="-599999.99999990908"/>
  </r>
  <r>
    <x v="2007"/>
    <n v="937.8"/>
    <n v="0.36324223875999451"/>
    <n v="0.63675779104232788"/>
    <n v="-9.9999999999909051E-2"/>
    <d v="2019-11-13T13:40:00"/>
    <n v="-1"/>
    <n v="-20"/>
    <n v="0"/>
    <n v="0"/>
    <n v="1.999999999998181"/>
    <n v="199999.9999998181"/>
    <n v="199999.9999998181"/>
  </r>
  <r>
    <x v="2008"/>
    <n v="937.7"/>
    <n v="0.40135049819946289"/>
    <n v="0.59864956140518188"/>
    <n v="9.9999999999909051E-2"/>
    <d v="2019-11-13T13:41:00"/>
    <n v="-1"/>
    <n v="-20"/>
    <n v="0"/>
    <n v="0"/>
    <n v="-1.999999999998181"/>
    <n v="-199999.9999998181"/>
    <n v="-199999.9999998181"/>
  </r>
  <r>
    <x v="2009"/>
    <n v="937.8"/>
    <n v="0.36231926083564758"/>
    <n v="0.63768070936203003"/>
    <n v="0"/>
    <d v="2019-11-13T13:42:00"/>
    <n v="-1"/>
    <n v="-20"/>
    <n v="0"/>
    <n v="0"/>
    <n v="0"/>
    <n v="0"/>
    <n v="0"/>
  </r>
  <r>
    <x v="2010"/>
    <n v="937.8"/>
    <n v="0.35632428526878357"/>
    <n v="0.64367580413818359"/>
    <n v="0.90000000000009095"/>
    <d v="2019-11-13T13:43:00"/>
    <n v="-1"/>
    <n v="-20"/>
    <n v="0"/>
    <n v="0"/>
    <n v="-18.000000000001819"/>
    <n v="-1800000.0000001818"/>
    <n v="-1800000.0000001818"/>
  </r>
  <r>
    <x v="2011"/>
    <n v="938.7"/>
    <n v="0.32460126280784607"/>
    <n v="0.67539876699447632"/>
    <n v="0.19999999999993179"/>
    <d v="2019-11-13T13:44:00"/>
    <n v="-1"/>
    <n v="-20"/>
    <n v="0"/>
    <n v="0"/>
    <n v="-3.9999999999986358"/>
    <n v="-399999.99999986356"/>
    <n v="-399999.99999986356"/>
  </r>
  <r>
    <x v="2012"/>
    <n v="938.9"/>
    <n v="0.34353131055831909"/>
    <n v="0.65646868944168091"/>
    <n v="-0.10000000000002274"/>
    <d v="2019-11-13T13:45:00"/>
    <n v="-1"/>
    <n v="-20"/>
    <n v="0"/>
    <n v="0"/>
    <n v="2.0000000000004547"/>
    <n v="200000.00000004546"/>
    <n v="200000.00000004546"/>
  </r>
  <r>
    <x v="2013"/>
    <n v="938.8"/>
    <n v="0.37137827277183533"/>
    <n v="0.62862169742584229"/>
    <n v="-0.19999999999993179"/>
    <d v="2019-11-13T13:46:00"/>
    <n v="-1"/>
    <n v="-20"/>
    <n v="0"/>
    <n v="0"/>
    <n v="3.9999999999986358"/>
    <n v="399999.99999986356"/>
    <n v="399999.99999986356"/>
  </r>
  <r>
    <x v="2014"/>
    <n v="938.6"/>
    <n v="0.35669043660163879"/>
    <n v="0.64330959320068359"/>
    <n v="-0.10000000000002274"/>
    <d v="2019-11-13T13:47:00"/>
    <n v="-1"/>
    <n v="-20"/>
    <n v="0"/>
    <n v="0"/>
    <n v="2.0000000000004547"/>
    <n v="200000.00000004546"/>
    <n v="200000.00000004546"/>
  </r>
  <r>
    <x v="2015"/>
    <n v="938.5"/>
    <n v="0.34219196438789368"/>
    <n v="0.65780800580978394"/>
    <n v="-0.39999999999997726"/>
    <d v="2019-11-13T13:48:00"/>
    <n v="-1"/>
    <n v="-20"/>
    <n v="0"/>
    <n v="0"/>
    <n v="7.9999999999995453"/>
    <n v="799999.99999995448"/>
    <n v="799999.99999995448"/>
  </r>
  <r>
    <x v="2016"/>
    <n v="938.1"/>
    <n v="0.32988733053207397"/>
    <n v="0.67011260986328125"/>
    <n v="0.39999999999997726"/>
    <d v="2019-11-13T13:49:00"/>
    <n v="-1"/>
    <n v="-20"/>
    <n v="0"/>
    <n v="0"/>
    <n v="-7.9999999999995453"/>
    <n v="-799999.99999995448"/>
    <n v="-799999.99999995448"/>
  </r>
  <r>
    <x v="2017"/>
    <n v="938.5"/>
    <n v="0.32520973682403564"/>
    <n v="0.67479026317596436"/>
    <n v="-0.10000000000002274"/>
    <d v="2019-11-13T13:50:00"/>
    <n v="-1"/>
    <n v="-20"/>
    <n v="0"/>
    <n v="0"/>
    <n v="2.0000000000004547"/>
    <n v="200000.00000004546"/>
    <n v="200000.00000004546"/>
  </r>
  <r>
    <x v="2018"/>
    <n v="938.4"/>
    <n v="0.33216795325279236"/>
    <n v="0.66783201694488525"/>
    <n v="-0.29999999999995453"/>
    <d v="2019-11-13T13:51:00"/>
    <n v="-1"/>
    <n v="-20"/>
    <n v="0"/>
    <n v="0"/>
    <n v="5.9999999999990905"/>
    <n v="599999.99999990908"/>
    <n v="599999.99999990908"/>
  </r>
  <r>
    <x v="2019"/>
    <n v="938.1"/>
    <n v="0.33774945139884949"/>
    <n v="0.66225063800811768"/>
    <n v="-0.10000000000002274"/>
    <d v="2019-11-13T13:52:00"/>
    <n v="-1"/>
    <n v="-20"/>
    <n v="0"/>
    <n v="0"/>
    <n v="2.0000000000004547"/>
    <n v="200000.00000004546"/>
    <n v="200000.00000004546"/>
  </r>
  <r>
    <x v="2020"/>
    <n v="938"/>
    <n v="0.33644753694534302"/>
    <n v="0.66355246305465698"/>
    <n v="0.20000000000004547"/>
    <d v="2019-11-13T13:53:00"/>
    <n v="-1"/>
    <n v="-20"/>
    <n v="0"/>
    <n v="0"/>
    <n v="-4.0000000000009095"/>
    <n v="-400000.00000009092"/>
    <n v="-400000.00000009092"/>
  </r>
  <r>
    <x v="2021"/>
    <n v="938.2"/>
    <n v="0.33439251780509949"/>
    <n v="0.66560745239257813"/>
    <n v="-0.20000000000004547"/>
    <d v="2019-11-13T13:54:00"/>
    <n v="-1"/>
    <n v="-20"/>
    <n v="0"/>
    <n v="0"/>
    <n v="4.0000000000009095"/>
    <n v="400000.00000009092"/>
    <n v="400000.00000009092"/>
  </r>
  <r>
    <x v="2022"/>
    <n v="938"/>
    <n v="0.34647348523139954"/>
    <n v="0.6535264253616333"/>
    <n v="0.20000000000004547"/>
    <d v="2019-11-13T13:55:00"/>
    <n v="-1"/>
    <n v="-20"/>
    <n v="0"/>
    <n v="0"/>
    <n v="-4.0000000000009095"/>
    <n v="-400000.00000009092"/>
    <n v="-400000.00000009092"/>
  </r>
  <r>
    <x v="2023"/>
    <n v="938.2"/>
    <n v="0.33590865135192871"/>
    <n v="0.66409134864807129"/>
    <n v="-0.20000000000004547"/>
    <d v="2019-11-13T13:56:00"/>
    <n v="-1"/>
    <n v="-20"/>
    <n v="0"/>
    <n v="0"/>
    <n v="4.0000000000009095"/>
    <n v="400000.00000009092"/>
    <n v="400000.00000009092"/>
  </r>
  <r>
    <x v="2024"/>
    <n v="938"/>
    <n v="0.34875732660293579"/>
    <n v="0.65124261379241943"/>
    <n v="-0.60000000000002274"/>
    <d v="2019-11-13T13:57:00"/>
    <n v="-1"/>
    <n v="-20"/>
    <n v="0"/>
    <n v="0"/>
    <n v="12.000000000000455"/>
    <n v="1200000.0000000454"/>
    <n v="1200000.0000000454"/>
  </r>
  <r>
    <x v="2025"/>
    <n v="937.4"/>
    <n v="0.35443952679634094"/>
    <n v="0.64556050300598145"/>
    <n v="-0.60000000000002274"/>
    <d v="2019-11-13T13:58:00"/>
    <n v="-1"/>
    <n v="-20"/>
    <n v="0"/>
    <n v="0"/>
    <n v="12.000000000000455"/>
    <n v="1200000.0000000454"/>
    <n v="1200000.0000000454"/>
  </r>
  <r>
    <x v="2026"/>
    <n v="936.8"/>
    <n v="0.35738423466682434"/>
    <n v="0.64261579513549805"/>
    <n v="0"/>
    <d v="2019-11-13T13:59:00"/>
    <n v="-1"/>
    <n v="-20"/>
    <n v="0"/>
    <n v="0"/>
    <n v="0"/>
    <n v="0"/>
    <n v="0"/>
  </r>
  <r>
    <x v="2027"/>
    <n v="936.8"/>
    <n v="0.3431389331817627"/>
    <n v="0.65686100721359253"/>
    <n v="0.20000000000004547"/>
    <d v="2019-11-13T14:00:00"/>
    <n v="-1"/>
    <n v="-20"/>
    <n v="0"/>
    <n v="0"/>
    <n v="-4.0000000000009095"/>
    <n v="-400000.00000009092"/>
    <n v="-400000.00000009092"/>
  </r>
  <r>
    <x v="2028"/>
    <n v="937"/>
    <n v="0.34816110134124756"/>
    <n v="0.65183895826339722"/>
    <n v="-0.39999999999997726"/>
    <d v="2019-11-13T14:01:00"/>
    <n v="-1"/>
    <n v="-20"/>
    <n v="0"/>
    <n v="0"/>
    <n v="7.9999999999995453"/>
    <n v="799999.99999995448"/>
    <n v="799999.99999995448"/>
  </r>
  <r>
    <x v="2029"/>
    <n v="936.6"/>
    <n v="0.37749084830284119"/>
    <n v="0.62250912189483643"/>
    <n v="-0.10000000000002274"/>
    <d v="2019-11-13T14:02:00"/>
    <n v="-1"/>
    <n v="-20"/>
    <n v="0"/>
    <n v="0"/>
    <n v="2.0000000000004547"/>
    <n v="200000.00000004546"/>
    <n v="200000.00000004546"/>
  </r>
  <r>
    <x v="2030"/>
    <n v="936.5"/>
    <n v="0.37946128845214844"/>
    <n v="0.62053877115249634"/>
    <n v="-0.29999999999995453"/>
    <d v="2019-11-13T14:03:00"/>
    <n v="-1"/>
    <n v="-20"/>
    <n v="0"/>
    <n v="0"/>
    <n v="5.9999999999990905"/>
    <n v="599999.99999990908"/>
    <n v="599999.99999990908"/>
  </r>
  <r>
    <x v="2031"/>
    <n v="936.2"/>
    <n v="0.39477401971817017"/>
    <n v="0.60522598028182983"/>
    <n v="0.29999999999995453"/>
    <d v="2019-11-13T14:04:00"/>
    <n v="-1"/>
    <n v="-20"/>
    <n v="0"/>
    <n v="0"/>
    <n v="-5.9999999999990905"/>
    <n v="-599999.99999990908"/>
    <n v="-599999.99999990908"/>
  </r>
  <r>
    <x v="2032"/>
    <n v="936.5"/>
    <n v="0.34314015507698059"/>
    <n v="0.6568598747253418"/>
    <n v="0"/>
    <d v="2019-11-13T14:05:00"/>
    <n v="-1"/>
    <n v="-20"/>
    <n v="0"/>
    <n v="0"/>
    <n v="0"/>
    <n v="0"/>
    <n v="0"/>
  </r>
  <r>
    <x v="2033"/>
    <n v="936.5"/>
    <n v="0.36586055159568787"/>
    <n v="0.6341395378112793"/>
    <n v="-0.29999999999995453"/>
    <d v="2019-11-13T14:06:00"/>
    <n v="-1"/>
    <n v="-20"/>
    <n v="0"/>
    <n v="0"/>
    <n v="5.9999999999990905"/>
    <n v="599999.99999990908"/>
    <n v="599999.99999990908"/>
  </r>
  <r>
    <x v="2034"/>
    <n v="936.2"/>
    <n v="0.40321007370948792"/>
    <n v="0.5967898964881897"/>
    <n v="-0.30000000000006821"/>
    <d v="2019-11-13T14:07:00"/>
    <n v="-1"/>
    <n v="-20"/>
    <n v="0"/>
    <n v="0"/>
    <n v="6.0000000000013642"/>
    <n v="600000.00000013644"/>
    <n v="600000.00000013644"/>
  </r>
  <r>
    <x v="2035"/>
    <n v="935.9"/>
    <n v="0.40671667456626892"/>
    <n v="0.59328329563140869"/>
    <n v="-0.10000000000002274"/>
    <d v="2019-11-13T14:08:00"/>
    <n v="-1"/>
    <n v="-20"/>
    <n v="0"/>
    <n v="0"/>
    <n v="2.0000000000004547"/>
    <n v="200000.00000004546"/>
    <n v="200000.00000004546"/>
  </r>
  <r>
    <x v="2036"/>
    <n v="935.8"/>
    <n v="0.40438267588615417"/>
    <n v="0.59561723470687866"/>
    <n v="0.30000000000006821"/>
    <d v="2019-11-13T14:09:00"/>
    <n v="-1"/>
    <n v="-20"/>
    <n v="0"/>
    <n v="0"/>
    <n v="-6.0000000000013642"/>
    <n v="-600000.00000013644"/>
    <n v="-600000.00000013644"/>
  </r>
  <r>
    <x v="2037"/>
    <n v="936.1"/>
    <n v="0.3405660092830658"/>
    <n v="0.65943396091461182"/>
    <n v="1.7999999999999545"/>
    <d v="2019-11-13T14:10:00"/>
    <n v="-1"/>
    <n v="-20"/>
    <n v="0"/>
    <n v="0"/>
    <n v="-35.999999999999091"/>
    <n v="-3599999.9999999092"/>
    <n v="-3599999.9999999092"/>
  </r>
  <r>
    <x v="2038"/>
    <n v="937.9"/>
    <n v="0.45193442702293396"/>
    <n v="0.54806560277938843"/>
    <n v="0"/>
    <d v="2019-11-14T08:41:00"/>
    <n v="-1"/>
    <n v="-1"/>
    <n v="19"/>
    <n v="19"/>
    <n v="0"/>
    <n v="0"/>
    <n v="-380000"/>
  </r>
  <r>
    <x v="2039"/>
    <n v="937.9"/>
    <n v="0.46661800146102905"/>
    <n v="0.53338199853897095"/>
    <n v="-0.10000000000002274"/>
    <d v="2019-11-14T08:42:00"/>
    <n v="-1"/>
    <n v="-2"/>
    <n v="-1"/>
    <n v="1"/>
    <n v="0.20000000000004547"/>
    <n v="20000.000000004547"/>
    <n v="4.5474735088646412E-9"/>
  </r>
  <r>
    <x v="2040"/>
    <n v="937.8"/>
    <n v="0.51846867799758911"/>
    <n v="0.48153126239776611"/>
    <n v="0"/>
    <d v="2019-11-14T08:43:00"/>
    <n v="1"/>
    <n v="-1"/>
    <n v="1"/>
    <n v="1"/>
    <n v="0"/>
    <n v="0"/>
    <n v="-20000"/>
  </r>
  <r>
    <x v="2041"/>
    <n v="937.8"/>
    <n v="0.46848079562187195"/>
    <n v="0.53151923418045044"/>
    <n v="0"/>
    <d v="2019-11-14T08:44:00"/>
    <n v="-1"/>
    <n v="-2"/>
    <n v="-1"/>
    <n v="1"/>
    <n v="0"/>
    <n v="0"/>
    <n v="-20000"/>
  </r>
  <r>
    <x v="2042"/>
    <n v="937.8"/>
    <n v="0.46528583765029907"/>
    <n v="0.53471416234970093"/>
    <n v="0.20000000000004547"/>
    <d v="2019-11-14T08:45:00"/>
    <n v="-1"/>
    <n v="-3"/>
    <n v="-1"/>
    <n v="1"/>
    <n v="-0.60000000000013642"/>
    <n v="-60000.000000013642"/>
    <n v="-80000.00000001365"/>
  </r>
  <r>
    <x v="2043"/>
    <n v="938"/>
    <n v="0.45206126570701599"/>
    <n v="0.54793870449066162"/>
    <n v="0"/>
    <d v="2019-11-14T08:46:00"/>
    <n v="-1"/>
    <n v="-4"/>
    <n v="-1"/>
    <n v="1"/>
    <n v="0"/>
    <n v="0"/>
    <n v="-20000"/>
  </r>
  <r>
    <x v="2044"/>
    <n v="938"/>
    <n v="0.44552949070930481"/>
    <n v="0.5544704794883728"/>
    <n v="-0.10000000000002274"/>
    <d v="2019-11-14T08:47:00"/>
    <n v="-1"/>
    <n v="-5"/>
    <n v="-1"/>
    <n v="1"/>
    <n v="0.50000000000011369"/>
    <n v="50000.000000011365"/>
    <n v="30000.000000011365"/>
  </r>
  <r>
    <x v="2045"/>
    <n v="937.9"/>
    <n v="0.46485212445259094"/>
    <n v="0.53514790534973145"/>
    <n v="0.10000000000002274"/>
    <d v="2019-11-14T08:48:00"/>
    <n v="-1"/>
    <n v="-6"/>
    <n v="-1"/>
    <n v="1"/>
    <n v="-0.60000000000013642"/>
    <n v="-60000.000000013642"/>
    <n v="-80000.00000001365"/>
  </r>
  <r>
    <x v="2046"/>
    <n v="938"/>
    <n v="0.4648040235042572"/>
    <n v="0.53519600629806519"/>
    <n v="-0.10000000000002274"/>
    <d v="2019-11-14T08:49:00"/>
    <n v="-1"/>
    <n v="-7"/>
    <n v="-1"/>
    <n v="1"/>
    <n v="0.70000000000015916"/>
    <n v="70000.00000001592"/>
    <n v="50000.00000001592"/>
  </r>
  <r>
    <x v="2047"/>
    <n v="937.9"/>
    <n v="0.46492710709571838"/>
    <n v="0.53507286310195923"/>
    <n v="0.10000000000002274"/>
    <d v="2019-11-14T08:50:00"/>
    <n v="-1"/>
    <n v="-8"/>
    <n v="-1"/>
    <n v="1"/>
    <n v="-0.8000000000001819"/>
    <n v="-80000.00000001819"/>
    <n v="-100000.00000001819"/>
  </r>
  <r>
    <x v="2048"/>
    <n v="938"/>
    <n v="0.46079939603805542"/>
    <n v="0.53920066356658936"/>
    <n v="0"/>
    <d v="2019-11-14T08:51:00"/>
    <n v="-1"/>
    <n v="-9"/>
    <n v="-1"/>
    <n v="1"/>
    <n v="0"/>
    <n v="0"/>
    <n v="-20000"/>
  </r>
  <r>
    <x v="2049"/>
    <n v="938"/>
    <n v="0.4525144100189209"/>
    <n v="0.5474855899810791"/>
    <n v="-0.10000000000002274"/>
    <d v="2019-11-14T08:52:00"/>
    <n v="-1"/>
    <n v="-10"/>
    <n v="-1"/>
    <n v="1"/>
    <n v="1.0000000000002274"/>
    <n v="100000.00000002273"/>
    <n v="80000.00000002273"/>
  </r>
  <r>
    <x v="2050"/>
    <n v="937.9"/>
    <n v="0.46380114555358887"/>
    <n v="0.53619891405105591"/>
    <n v="-0.10000000000002274"/>
    <d v="2019-11-14T08:53:00"/>
    <n v="-1"/>
    <n v="-11"/>
    <n v="-1"/>
    <n v="1"/>
    <n v="1.1000000000002501"/>
    <n v="110000.00000002501"/>
    <n v="90000.000000025015"/>
  </r>
  <r>
    <x v="2051"/>
    <n v="937.8"/>
    <n v="0.46254026889801025"/>
    <n v="0.53745973110198975"/>
    <n v="0.10000000000002274"/>
    <d v="2019-11-14T08:54:00"/>
    <n v="-1"/>
    <n v="-12"/>
    <n v="-1"/>
    <n v="1"/>
    <n v="-1.2000000000002728"/>
    <n v="-120000.00000002728"/>
    <n v="-140000.0000000273"/>
  </r>
  <r>
    <x v="2052"/>
    <n v="937.9"/>
    <n v="0.46207869052886963"/>
    <n v="0.53792130947113037"/>
    <n v="-0.10000000000002274"/>
    <d v="2019-11-14T08:55:00"/>
    <n v="-1"/>
    <n v="-13"/>
    <n v="-1"/>
    <n v="1"/>
    <n v="1.3000000000002956"/>
    <n v="130000.00000002955"/>
    <n v="110000.00000002955"/>
  </r>
  <r>
    <x v="2053"/>
    <n v="937.8"/>
    <n v="0.46187224984169006"/>
    <n v="0.53812772035598755"/>
    <n v="0"/>
    <d v="2019-11-14T08:56:00"/>
    <n v="-1"/>
    <n v="-14"/>
    <n v="-1"/>
    <n v="1"/>
    <n v="0"/>
    <n v="0"/>
    <n v="-20000"/>
  </r>
  <r>
    <x v="2054"/>
    <n v="937.8"/>
    <n v="0.44333288073539734"/>
    <n v="0.55666708946228027"/>
    <n v="0"/>
    <d v="2019-11-14T08:57:00"/>
    <n v="-1"/>
    <n v="-15"/>
    <n v="-1"/>
    <n v="1"/>
    <n v="0"/>
    <n v="0"/>
    <n v="-20000"/>
  </r>
  <r>
    <x v="2055"/>
    <n v="937.8"/>
    <n v="0.44399699568748474"/>
    <n v="0.55600303411483765"/>
    <n v="0.20000000000004547"/>
    <d v="2019-11-14T08:58:00"/>
    <n v="-1"/>
    <n v="-16"/>
    <n v="-1"/>
    <n v="1"/>
    <n v="-3.2000000000007276"/>
    <n v="-320000.00000007276"/>
    <n v="-340000.00000007276"/>
  </r>
  <r>
    <x v="2056"/>
    <n v="938"/>
    <n v="0.42204961180686951"/>
    <n v="0.57795041799545288"/>
    <n v="0.29999999999995453"/>
    <d v="2019-11-14T08:59:00"/>
    <n v="-1"/>
    <n v="-17"/>
    <n v="-1"/>
    <n v="1"/>
    <n v="-5.0999999999992269"/>
    <n v="-509999.9999999227"/>
    <n v="-529999.9999999227"/>
  </r>
  <r>
    <x v="2057"/>
    <n v="938.3"/>
    <n v="0.28172093629837036"/>
    <n v="0.71827906370162964"/>
    <n v="0.10000000000002274"/>
    <d v="2019-11-14T09:00:00"/>
    <n v="-1"/>
    <n v="-18"/>
    <n v="-1"/>
    <n v="1"/>
    <n v="-1.8000000000004093"/>
    <n v="-180000.00000004092"/>
    <n v="-200000.00000004092"/>
  </r>
  <r>
    <x v="2058"/>
    <n v="938.4"/>
    <n v="0.31889843940734863"/>
    <n v="0.68110156059265137"/>
    <n v="0"/>
    <d v="2019-11-14T09:01:00"/>
    <n v="-1"/>
    <n v="-18"/>
    <n v="0"/>
    <n v="0"/>
    <n v="0"/>
    <n v="0"/>
    <n v="0"/>
  </r>
  <r>
    <x v="2059"/>
    <n v="938.4"/>
    <n v="0.33329194784164429"/>
    <n v="0.66670805215835571"/>
    <n v="0"/>
    <d v="2019-11-14T09:02:00"/>
    <n v="-1"/>
    <n v="-18"/>
    <n v="0"/>
    <n v="0"/>
    <n v="0"/>
    <n v="0"/>
    <n v="0"/>
  </r>
  <r>
    <x v="2060"/>
    <n v="938.4"/>
    <n v="0.36074629426002502"/>
    <n v="0.63925367593765259"/>
    <n v="0"/>
    <d v="2019-11-14T09:03:00"/>
    <n v="-1"/>
    <n v="-20"/>
    <n v="-2"/>
    <n v="2"/>
    <n v="0"/>
    <n v="0"/>
    <n v="-40000"/>
  </r>
  <r>
    <x v="2061"/>
    <n v="938.4"/>
    <n v="0.37444856762886047"/>
    <n v="0.62555140256881714"/>
    <n v="-0.10000000000002274"/>
    <d v="2019-11-14T09:04:00"/>
    <n v="-1"/>
    <n v="-20"/>
    <n v="0"/>
    <n v="0"/>
    <n v="2.0000000000004547"/>
    <n v="200000.00000004546"/>
    <n v="200000.00000004546"/>
  </r>
  <r>
    <x v="2062"/>
    <n v="938.3"/>
    <n v="0.42010378837585449"/>
    <n v="0.57989627122879028"/>
    <n v="0"/>
    <d v="2019-11-14T09:05:00"/>
    <n v="-1"/>
    <n v="-20"/>
    <n v="0"/>
    <n v="0"/>
    <n v="0"/>
    <n v="0"/>
    <n v="0"/>
  </r>
  <r>
    <x v="2063"/>
    <n v="938.3"/>
    <n v="0.40663936734199524"/>
    <n v="0.59336066246032715"/>
    <n v="-9.9999999999909051E-2"/>
    <d v="2019-11-14T09:06:00"/>
    <n v="-1"/>
    <n v="-20"/>
    <n v="0"/>
    <n v="0"/>
    <n v="1.999999999998181"/>
    <n v="199999.9999998181"/>
    <n v="199999.9999998181"/>
  </r>
  <r>
    <x v="2064"/>
    <n v="938.2"/>
    <n v="0.44883051514625549"/>
    <n v="0.55116945505142212"/>
    <n v="0"/>
    <d v="2019-11-14T09:07:00"/>
    <n v="-1"/>
    <n v="-20"/>
    <n v="0"/>
    <n v="0"/>
    <n v="0"/>
    <n v="0"/>
    <n v="0"/>
  </r>
  <r>
    <x v="2065"/>
    <n v="938.2"/>
    <n v="0.4334845244884491"/>
    <n v="0.56651544570922852"/>
    <n v="9.9999999999909051E-2"/>
    <d v="2019-11-14T09:08:00"/>
    <n v="-1"/>
    <n v="-20"/>
    <n v="0"/>
    <n v="0"/>
    <n v="-1.999999999998181"/>
    <n v="-199999.9999998181"/>
    <n v="-199999.9999998181"/>
  </r>
  <r>
    <x v="2066"/>
    <n v="938.3"/>
    <n v="0.44314280152320862"/>
    <n v="0.55685728788375854"/>
    <n v="0"/>
    <d v="2019-11-14T09:09:00"/>
    <n v="-1"/>
    <n v="-20"/>
    <n v="0"/>
    <n v="0"/>
    <n v="0"/>
    <n v="0"/>
    <n v="0"/>
  </r>
  <r>
    <x v="2067"/>
    <n v="938.3"/>
    <n v="0.42852938175201416"/>
    <n v="0.57147061824798584"/>
    <n v="0"/>
    <d v="2019-11-14T09:10:00"/>
    <n v="-1"/>
    <n v="-20"/>
    <n v="0"/>
    <n v="0"/>
    <n v="0"/>
    <n v="0"/>
    <n v="0"/>
  </r>
  <r>
    <x v="2068"/>
    <n v="938.3"/>
    <n v="0.43177399039268494"/>
    <n v="0.56822597980499268"/>
    <n v="-9.9999999999909051E-2"/>
    <d v="2019-11-14T09:11:00"/>
    <n v="-1"/>
    <n v="-20"/>
    <n v="0"/>
    <n v="0"/>
    <n v="1.999999999998181"/>
    <n v="199999.9999998181"/>
    <n v="199999.9999998181"/>
  </r>
  <r>
    <x v="2069"/>
    <n v="938.2"/>
    <n v="0.47027099132537842"/>
    <n v="0.52972900867462158"/>
    <n v="-0.10000000000002274"/>
    <d v="2019-11-14T09:12:00"/>
    <n v="-1"/>
    <n v="-20"/>
    <n v="0"/>
    <n v="0"/>
    <n v="2.0000000000004547"/>
    <n v="200000.00000004546"/>
    <n v="200000.00000004546"/>
  </r>
  <r>
    <x v="2070"/>
    <n v="938.1"/>
    <n v="0.48790445923805237"/>
    <n v="0.51209551095962524"/>
    <n v="-0.10000000000002274"/>
    <d v="2019-11-14T09:13:00"/>
    <n v="-1"/>
    <n v="-20"/>
    <n v="0"/>
    <n v="0"/>
    <n v="2.0000000000004547"/>
    <n v="200000.00000004546"/>
    <n v="200000.00000004546"/>
  </r>
  <r>
    <x v="2071"/>
    <n v="938"/>
    <n v="0.49940308928489685"/>
    <n v="0.50059694051742554"/>
    <n v="-0.10000000000002274"/>
    <d v="2019-11-14T09:14:00"/>
    <n v="-1"/>
    <n v="-20"/>
    <n v="0"/>
    <n v="0"/>
    <n v="2.0000000000004547"/>
    <n v="200000.00000004546"/>
    <n v="200000.00000004546"/>
  </r>
  <r>
    <x v="2072"/>
    <n v="937.9"/>
    <n v="0.51604413986206055"/>
    <n v="0.48395588994026184"/>
    <n v="0"/>
    <d v="2019-11-14T09:15:00"/>
    <n v="1"/>
    <n v="-18"/>
    <n v="2"/>
    <n v="2"/>
    <n v="0"/>
    <n v="0"/>
    <n v="-40000"/>
  </r>
  <r>
    <x v="2073"/>
    <n v="937.9"/>
    <n v="0.49512043595314026"/>
    <n v="0.50487959384918213"/>
    <n v="0"/>
    <d v="2019-11-14T09:16:00"/>
    <n v="-1"/>
    <n v="-18"/>
    <n v="0"/>
    <n v="0"/>
    <n v="0"/>
    <n v="0"/>
    <n v="0"/>
  </r>
  <r>
    <x v="2074"/>
    <n v="937.9"/>
    <n v="0.49810677766799927"/>
    <n v="0.50189328193664551"/>
    <n v="0"/>
    <d v="2019-11-14T09:17:00"/>
    <n v="-1"/>
    <n v="-18"/>
    <n v="0"/>
    <n v="0"/>
    <n v="0"/>
    <n v="0"/>
    <n v="0"/>
  </r>
  <r>
    <x v="2075"/>
    <n v="937.9"/>
    <n v="0.50067794322967529"/>
    <n v="0.49932205677032471"/>
    <n v="-0.10000000000002274"/>
    <d v="2019-11-14T09:18:00"/>
    <n v="1"/>
    <n v="-16"/>
    <n v="2"/>
    <n v="2"/>
    <n v="1.6000000000003638"/>
    <n v="160000.00000003638"/>
    <n v="120000.00000003638"/>
  </r>
  <r>
    <x v="2076"/>
    <n v="937.8"/>
    <n v="0.53988993167877197"/>
    <n v="0.46011006832122803"/>
    <n v="0"/>
    <d v="2019-11-14T09:19:00"/>
    <n v="1"/>
    <n v="-14"/>
    <n v="2"/>
    <n v="2"/>
    <n v="0"/>
    <n v="0"/>
    <n v="-40000"/>
  </r>
  <r>
    <x v="2077"/>
    <n v="937.8"/>
    <n v="0.5053367018699646"/>
    <n v="0.49466338753700256"/>
    <n v="0"/>
    <d v="2019-11-14T09:20:00"/>
    <n v="1"/>
    <n v="-12"/>
    <n v="2"/>
    <n v="2"/>
    <n v="0"/>
    <n v="0"/>
    <n v="-40000"/>
  </r>
  <r>
    <x v="2078"/>
    <n v="937.8"/>
    <n v="0.49596509337425232"/>
    <n v="0.50403493642807007"/>
    <n v="0"/>
    <d v="2019-11-14T09:21:00"/>
    <n v="-1"/>
    <n v="-12"/>
    <n v="0"/>
    <n v="0"/>
    <n v="0"/>
    <n v="0"/>
    <n v="0"/>
  </r>
  <r>
    <x v="2079"/>
    <n v="937.8"/>
    <n v="0.49040326476097107"/>
    <n v="0.50959676504135132"/>
    <n v="0"/>
    <d v="2019-11-14T09:22:00"/>
    <n v="-1"/>
    <n v="-12"/>
    <n v="0"/>
    <n v="0"/>
    <n v="0"/>
    <n v="0"/>
    <n v="0"/>
  </r>
  <r>
    <x v="2080"/>
    <n v="937.8"/>
    <n v="0.48987129330635071"/>
    <n v="0.5101286768913269"/>
    <n v="0.20000000000004547"/>
    <d v="2019-11-14T09:23:00"/>
    <n v="-1"/>
    <n v="-12"/>
    <n v="0"/>
    <n v="0"/>
    <n v="-2.4000000000005457"/>
    <n v="-240000.00000005457"/>
    <n v="-240000.00000005457"/>
  </r>
  <r>
    <x v="2081"/>
    <n v="938"/>
    <n v="0.44588696956634521"/>
    <n v="0.55411297082901001"/>
    <n v="0.10000000000002274"/>
    <d v="2019-11-14T09:24:00"/>
    <n v="-1"/>
    <n v="-12"/>
    <n v="0"/>
    <n v="0"/>
    <n v="-1.2000000000002728"/>
    <n v="-120000.00000002728"/>
    <n v="-120000.00000002728"/>
  </r>
  <r>
    <x v="2082"/>
    <n v="938.1"/>
    <n v="0.4415467381477356"/>
    <n v="0.5584532618522644"/>
    <n v="-0.10000000000002274"/>
    <d v="2019-11-14T09:25:00"/>
    <n v="-1"/>
    <n v="-12"/>
    <n v="0"/>
    <n v="0"/>
    <n v="1.2000000000002728"/>
    <n v="120000.00000002728"/>
    <n v="120000.00000002728"/>
  </r>
  <r>
    <x v="2083"/>
    <n v="938"/>
    <n v="0.48765894770622253"/>
    <n v="0.51234108209609985"/>
    <n v="0"/>
    <d v="2019-11-14T09:26:00"/>
    <n v="-1"/>
    <n v="-12"/>
    <n v="0"/>
    <n v="0"/>
    <n v="0"/>
    <n v="0"/>
    <n v="0"/>
  </r>
  <r>
    <x v="2084"/>
    <n v="938"/>
    <n v="0.44567418098449707"/>
    <n v="0.55432581901550293"/>
    <n v="0"/>
    <d v="2019-11-14T09:27:00"/>
    <n v="-1"/>
    <n v="-12"/>
    <n v="0"/>
    <n v="0"/>
    <n v="0"/>
    <n v="0"/>
    <n v="0"/>
  </r>
  <r>
    <x v="2085"/>
    <n v="938"/>
    <n v="0.43578052520751953"/>
    <n v="0.56421947479248047"/>
    <n v="-0.10000000000002274"/>
    <d v="2019-11-14T09:28:00"/>
    <n v="-1"/>
    <n v="-12"/>
    <n v="0"/>
    <n v="0"/>
    <n v="1.2000000000002728"/>
    <n v="120000.00000002728"/>
    <n v="120000.00000002728"/>
  </r>
  <r>
    <x v="2086"/>
    <n v="937.9"/>
    <n v="0.48751240968704224"/>
    <n v="0.51248753070831299"/>
    <n v="0.10000000000002274"/>
    <d v="2019-11-14T09:29:00"/>
    <n v="-1"/>
    <n v="-12"/>
    <n v="0"/>
    <n v="0"/>
    <n v="-1.2000000000002728"/>
    <n v="-120000.00000002728"/>
    <n v="-120000.00000002728"/>
  </r>
  <r>
    <x v="2087"/>
    <n v="938"/>
    <n v="0.43764606118202209"/>
    <n v="0.56235396862030029"/>
    <n v="0"/>
    <d v="2019-11-14T09:30:00"/>
    <n v="-1"/>
    <n v="-12"/>
    <n v="0"/>
    <n v="0"/>
    <n v="0"/>
    <n v="0"/>
    <n v="0"/>
  </r>
  <r>
    <x v="2088"/>
    <n v="938"/>
    <n v="0.4124734103679657"/>
    <n v="0.58752667903900146"/>
    <n v="0.10000000000002274"/>
    <d v="2019-11-14T09:31:00"/>
    <n v="-1"/>
    <n v="-12"/>
    <n v="0"/>
    <n v="0"/>
    <n v="-1.2000000000002728"/>
    <n v="-120000.00000002728"/>
    <n v="-120000.00000002728"/>
  </r>
  <r>
    <x v="2089"/>
    <n v="938.1"/>
    <n v="0.3881894052028656"/>
    <n v="0.61181062459945679"/>
    <n v="0"/>
    <d v="2019-11-14T09:32:00"/>
    <n v="-1"/>
    <n v="-12"/>
    <n v="0"/>
    <n v="0"/>
    <n v="0"/>
    <n v="0"/>
    <n v="0"/>
  </r>
  <r>
    <x v="2090"/>
    <n v="938.1"/>
    <n v="0.36465156078338623"/>
    <n v="0.63534843921661377"/>
    <n v="-0.10000000000002274"/>
    <d v="2019-11-14T09:33:00"/>
    <n v="-1"/>
    <n v="-12"/>
    <n v="0"/>
    <n v="0"/>
    <n v="1.2000000000002728"/>
    <n v="120000.00000002728"/>
    <n v="120000.00000002728"/>
  </r>
  <r>
    <x v="2091"/>
    <n v="938"/>
    <n v="0.45172515511512756"/>
    <n v="0.54827487468719482"/>
    <n v="0.20000000000004547"/>
    <d v="2019-11-14T09:34:00"/>
    <n v="-1"/>
    <n v="-12"/>
    <n v="0"/>
    <n v="0"/>
    <n v="-2.4000000000005457"/>
    <n v="-240000.00000005457"/>
    <n v="-240000.00000005457"/>
  </r>
  <r>
    <x v="2092"/>
    <n v="938.2"/>
    <n v="0.36475881934165955"/>
    <n v="0.63524115085601807"/>
    <n v="-0.10000000000002274"/>
    <d v="2019-11-14T09:35:00"/>
    <n v="-1"/>
    <n v="-14"/>
    <n v="-2"/>
    <n v="2"/>
    <n v="1.4000000000003183"/>
    <n v="140000.00000003184"/>
    <n v="100000.00000003184"/>
  </r>
  <r>
    <x v="2093"/>
    <n v="938.1"/>
    <n v="0.42288956046104431"/>
    <n v="0.57711046934127808"/>
    <n v="0"/>
    <d v="2019-11-14T09:36:00"/>
    <n v="-1"/>
    <n v="-14"/>
    <n v="0"/>
    <n v="0"/>
    <n v="0"/>
    <n v="0"/>
    <n v="0"/>
  </r>
  <r>
    <x v="2094"/>
    <n v="938.1"/>
    <n v="0.38743150234222412"/>
    <n v="0.61256855726242065"/>
    <n v="0"/>
    <d v="2019-11-14T09:37:00"/>
    <n v="-1"/>
    <n v="-14"/>
    <n v="0"/>
    <n v="0"/>
    <n v="0"/>
    <n v="0"/>
    <n v="0"/>
  </r>
  <r>
    <x v="2095"/>
    <n v="938.1"/>
    <n v="0.39183616638183594"/>
    <n v="0.60816383361816406"/>
    <n v="0"/>
    <d v="2019-11-14T09:38:00"/>
    <n v="-1"/>
    <n v="-16"/>
    <n v="-2"/>
    <n v="2"/>
    <n v="0"/>
    <n v="0"/>
    <n v="-40000"/>
  </r>
  <r>
    <x v="2096"/>
    <n v="938.1"/>
    <n v="0.39414641261100769"/>
    <n v="0.60585355758666992"/>
    <n v="0.10000000000002274"/>
    <d v="2019-11-14T09:39:00"/>
    <n v="-1"/>
    <n v="-18"/>
    <n v="-2"/>
    <n v="2"/>
    <n v="-1.8000000000004093"/>
    <n v="-180000.00000004092"/>
    <n v="-220000.00000004092"/>
  </r>
  <r>
    <x v="2097"/>
    <n v="938.2"/>
    <n v="0.39073276519775391"/>
    <n v="0.60926723480224609"/>
    <n v="0"/>
    <d v="2019-11-14T09:40:00"/>
    <n v="-1"/>
    <n v="-20"/>
    <n v="-2"/>
    <n v="2"/>
    <n v="0"/>
    <n v="0"/>
    <n v="-40000"/>
  </r>
  <r>
    <x v="2098"/>
    <n v="938.2"/>
    <n v="0.36730971932411194"/>
    <n v="0.63269025087356567"/>
    <n v="0"/>
    <d v="2019-11-14T09:41:00"/>
    <n v="-1"/>
    <n v="-20"/>
    <n v="0"/>
    <n v="0"/>
    <n v="0"/>
    <n v="0"/>
    <n v="0"/>
  </r>
  <r>
    <x v="2099"/>
    <n v="938.2"/>
    <n v="0.37352728843688965"/>
    <n v="0.62647271156311035"/>
    <n v="0"/>
    <d v="2019-11-14T09:42:00"/>
    <n v="-1"/>
    <n v="-20"/>
    <n v="0"/>
    <n v="0"/>
    <n v="0"/>
    <n v="0"/>
    <n v="0"/>
  </r>
  <r>
    <x v="2100"/>
    <n v="938.2"/>
    <n v="0.37093225121498108"/>
    <n v="0.62906777858734131"/>
    <n v="0"/>
    <d v="2019-11-14T09:43:00"/>
    <n v="-1"/>
    <n v="-20"/>
    <n v="0"/>
    <n v="0"/>
    <n v="0"/>
    <n v="0"/>
    <n v="0"/>
  </r>
  <r>
    <x v="2101"/>
    <n v="938.2"/>
    <n v="0.37244674563407898"/>
    <n v="0.62755328416824341"/>
    <n v="-0.10000000000002274"/>
    <d v="2019-11-14T09:44:00"/>
    <n v="-1"/>
    <n v="-20"/>
    <n v="0"/>
    <n v="0"/>
    <n v="2.0000000000004547"/>
    <n v="200000.00000004546"/>
    <n v="200000.00000004546"/>
  </r>
  <r>
    <x v="2102"/>
    <n v="938.1"/>
    <n v="0.45924308896064758"/>
    <n v="0.54075688123703003"/>
    <n v="0"/>
    <d v="2019-11-14T09:45:00"/>
    <n v="-1"/>
    <n v="-20"/>
    <n v="0"/>
    <n v="0"/>
    <n v="0"/>
    <n v="0"/>
    <n v="0"/>
  </r>
  <r>
    <x v="2103"/>
    <n v="938.1"/>
    <n v="0.43244403600692749"/>
    <n v="0.56755596399307251"/>
    <n v="0"/>
    <d v="2019-11-14T09:46:00"/>
    <n v="-1"/>
    <n v="-20"/>
    <n v="0"/>
    <n v="0"/>
    <n v="0"/>
    <n v="0"/>
    <n v="0"/>
  </r>
  <r>
    <x v="2104"/>
    <n v="938.1"/>
    <n v="0.42888835072517395"/>
    <n v="0.57111167907714844"/>
    <n v="-0.10000000000002274"/>
    <d v="2019-11-14T09:47:00"/>
    <n v="-1"/>
    <n v="-20"/>
    <n v="0"/>
    <n v="0"/>
    <n v="2.0000000000004547"/>
    <n v="200000.00000004546"/>
    <n v="200000.00000004546"/>
  </r>
  <r>
    <x v="2105"/>
    <n v="938"/>
    <n v="0.50601500272750854"/>
    <n v="0.49398499727249146"/>
    <n v="0"/>
    <d v="2019-11-14T09:48:00"/>
    <n v="1"/>
    <n v="-18"/>
    <n v="2"/>
    <n v="2"/>
    <n v="0"/>
    <n v="0"/>
    <n v="-40000"/>
  </r>
  <r>
    <x v="2106"/>
    <n v="938"/>
    <n v="0.48802262544631958"/>
    <n v="0.5119774341583252"/>
    <n v="0"/>
    <d v="2019-11-14T09:49:00"/>
    <n v="-1"/>
    <n v="-18"/>
    <n v="0"/>
    <n v="0"/>
    <n v="0"/>
    <n v="0"/>
    <n v="0"/>
  </r>
  <r>
    <x v="2107"/>
    <n v="938"/>
    <n v="0.49292284250259399"/>
    <n v="0.50707715749740601"/>
    <n v="0.10000000000002274"/>
    <d v="2019-11-14T09:50:00"/>
    <n v="-1"/>
    <n v="-18"/>
    <n v="0"/>
    <n v="0"/>
    <n v="-1.8000000000004093"/>
    <n v="-180000.00000004092"/>
    <n v="-180000.00000004092"/>
  </r>
  <r>
    <x v="2108"/>
    <n v="938.1"/>
    <n v="0.45407608151435852"/>
    <n v="0.54592394828796387"/>
    <n v="0"/>
    <d v="2019-11-14T09:51:00"/>
    <n v="-1"/>
    <n v="-18"/>
    <n v="0"/>
    <n v="0"/>
    <n v="0"/>
    <n v="0"/>
    <n v="0"/>
  </r>
  <r>
    <x v="2109"/>
    <n v="938.1"/>
    <n v="0.44676312804222107"/>
    <n v="0.55323690176010132"/>
    <n v="-0.10000000000002274"/>
    <d v="2019-11-14T09:52:00"/>
    <n v="-1"/>
    <n v="-18"/>
    <n v="0"/>
    <n v="0"/>
    <n v="1.8000000000004093"/>
    <n v="180000.00000004092"/>
    <n v="180000.00000004092"/>
  </r>
  <r>
    <x v="2110"/>
    <n v="938"/>
    <n v="0.51864475011825562"/>
    <n v="0.481355220079422"/>
    <n v="-0.10000000000002274"/>
    <d v="2019-11-14T09:53:00"/>
    <n v="1"/>
    <n v="-16"/>
    <n v="2"/>
    <n v="2"/>
    <n v="1.6000000000003638"/>
    <n v="160000.00000003638"/>
    <n v="120000.00000003638"/>
  </r>
  <r>
    <x v="2111"/>
    <n v="937.9"/>
    <n v="0.53915208578109741"/>
    <n v="0.46084794402122498"/>
    <n v="0"/>
    <d v="2019-11-14T09:54:00"/>
    <n v="1"/>
    <n v="-14"/>
    <n v="2"/>
    <n v="2"/>
    <n v="0"/>
    <n v="0"/>
    <n v="-40000"/>
  </r>
  <r>
    <x v="2112"/>
    <n v="937.9"/>
    <n v="0.50115305185317993"/>
    <n v="0.49884700775146484"/>
    <n v="0"/>
    <d v="2019-11-14T09:55:00"/>
    <n v="1"/>
    <n v="-12"/>
    <n v="2"/>
    <n v="2"/>
    <n v="0"/>
    <n v="0"/>
    <n v="-40000"/>
  </r>
  <r>
    <x v="2113"/>
    <n v="937.9"/>
    <n v="0.47702643275260925"/>
    <n v="0.52297347784042358"/>
    <n v="-0.10000000000002274"/>
    <d v="2019-11-14T09:56:00"/>
    <n v="-1"/>
    <n v="-12"/>
    <n v="0"/>
    <n v="0"/>
    <n v="1.2000000000002728"/>
    <n v="120000.00000002728"/>
    <n v="120000.00000002728"/>
  </r>
  <r>
    <x v="2114"/>
    <n v="937.8"/>
    <n v="0.48337370157241821"/>
    <n v="0.51662635803222656"/>
    <n v="0"/>
    <d v="2019-11-14T09:57:00"/>
    <n v="-1"/>
    <n v="-12"/>
    <n v="0"/>
    <n v="0"/>
    <n v="0"/>
    <n v="0"/>
    <n v="0"/>
  </r>
  <r>
    <x v="2115"/>
    <n v="937.8"/>
    <n v="0.48555734753608704"/>
    <n v="0.51444268226623535"/>
    <n v="0.10000000000002274"/>
    <d v="2019-11-14T09:58:00"/>
    <n v="-1"/>
    <n v="-12"/>
    <n v="0"/>
    <n v="0"/>
    <n v="-1.2000000000002728"/>
    <n v="-120000.00000002728"/>
    <n v="-120000.00000002728"/>
  </r>
  <r>
    <x v="2116"/>
    <n v="937.9"/>
    <n v="0.47460794448852539"/>
    <n v="0.52539205551147461"/>
    <n v="0"/>
    <d v="2019-11-14T09:59:00"/>
    <n v="-1"/>
    <n v="-12"/>
    <n v="0"/>
    <n v="0"/>
    <n v="0"/>
    <n v="0"/>
    <n v="0"/>
  </r>
  <r>
    <x v="2117"/>
    <n v="937.9"/>
    <n v="0.4829409122467041"/>
    <n v="0.5170590877532959"/>
    <n v="-0.19999999999993179"/>
    <d v="2019-11-14T10:00:00"/>
    <n v="-1"/>
    <n v="-12"/>
    <n v="0"/>
    <n v="0"/>
    <n v="2.3999999999991815"/>
    <n v="239999.99999991816"/>
    <n v="239999.99999991816"/>
  </r>
  <r>
    <x v="2118"/>
    <n v="937.7"/>
    <n v="0.48055106401443481"/>
    <n v="0.51944893598556519"/>
    <n v="0"/>
    <d v="2019-11-14T10:01:00"/>
    <n v="-1"/>
    <n v="-12"/>
    <n v="0"/>
    <n v="0"/>
    <n v="0"/>
    <n v="0"/>
    <n v="0"/>
  </r>
  <r>
    <x v="2119"/>
    <n v="937.7"/>
    <n v="0.48006045818328857"/>
    <n v="0.51993954181671143"/>
    <n v="-0.20000000000004547"/>
    <d v="2019-11-14T10:02:00"/>
    <n v="-1"/>
    <n v="-12"/>
    <n v="0"/>
    <n v="0"/>
    <n v="2.4000000000005457"/>
    <n v="240000.00000005457"/>
    <n v="240000.00000005457"/>
  </r>
  <r>
    <x v="2120"/>
    <n v="937.5"/>
    <n v="0.4756719172000885"/>
    <n v="0.52432811260223389"/>
    <n v="-0.20000000000004547"/>
    <d v="2019-11-14T10:03:00"/>
    <n v="-1"/>
    <n v="-12"/>
    <n v="0"/>
    <n v="0"/>
    <n v="2.4000000000005457"/>
    <n v="240000.00000005457"/>
    <n v="240000.00000005457"/>
  </r>
  <r>
    <x v="2121"/>
    <n v="937.3"/>
    <n v="0.47387495636940002"/>
    <n v="0.52612501382827759"/>
    <n v="0.20000000000004547"/>
    <d v="2019-11-14T10:04:00"/>
    <n v="-1"/>
    <n v="-12"/>
    <n v="0"/>
    <n v="0"/>
    <n v="-2.4000000000005457"/>
    <n v="-240000.00000005457"/>
    <n v="-240000.00000005457"/>
  </r>
  <r>
    <x v="2122"/>
    <n v="937.5"/>
    <n v="0.44288602471351624"/>
    <n v="0.55711400508880615"/>
    <n v="0.10000000000002274"/>
    <d v="2019-11-14T10:05:00"/>
    <n v="-1"/>
    <n v="-12"/>
    <n v="0"/>
    <n v="0"/>
    <n v="-1.2000000000002728"/>
    <n v="-120000.00000002728"/>
    <n v="-120000.00000002728"/>
  </r>
  <r>
    <x v="2123"/>
    <n v="937.6"/>
    <n v="0.43837264180183411"/>
    <n v="0.56162738800048828"/>
    <n v="-0.10000000000002274"/>
    <d v="2019-11-14T10:06:00"/>
    <n v="-1"/>
    <n v="-12"/>
    <n v="0"/>
    <n v="0"/>
    <n v="1.2000000000002728"/>
    <n v="120000.00000002728"/>
    <n v="120000.00000002728"/>
  </r>
  <r>
    <x v="2124"/>
    <n v="937.5"/>
    <n v="0.44740486145019531"/>
    <n v="0.55259519815444946"/>
    <n v="0"/>
    <d v="2019-11-14T10:07:00"/>
    <n v="-1"/>
    <n v="-12"/>
    <n v="0"/>
    <n v="0"/>
    <n v="0"/>
    <n v="0"/>
    <n v="0"/>
  </r>
  <r>
    <x v="2125"/>
    <n v="937.5"/>
    <n v="0.45211780071258545"/>
    <n v="0.54788219928741455"/>
    <n v="0"/>
    <d v="2019-11-14T10:08:00"/>
    <n v="-1"/>
    <n v="-14"/>
    <n v="-2"/>
    <n v="2"/>
    <n v="0"/>
    <n v="0"/>
    <n v="-40000"/>
  </r>
  <r>
    <x v="2126"/>
    <n v="937.5"/>
    <n v="0.45508548617362976"/>
    <n v="0.54491448402404785"/>
    <n v="-0.20000000000004547"/>
    <d v="2019-11-14T10:09:00"/>
    <n v="-1"/>
    <n v="-14"/>
    <n v="0"/>
    <n v="0"/>
    <n v="2.8000000000006366"/>
    <n v="280000.00000006368"/>
    <n v="280000.00000006368"/>
  </r>
  <r>
    <x v="2127"/>
    <n v="937.3"/>
    <n v="0.45967769622802734"/>
    <n v="0.54032236337661743"/>
    <n v="0"/>
    <d v="2019-11-14T10:10:00"/>
    <n v="-1"/>
    <n v="-14"/>
    <n v="0"/>
    <n v="0"/>
    <n v="0"/>
    <n v="0"/>
    <n v="0"/>
  </r>
  <r>
    <x v="2128"/>
    <n v="937.3"/>
    <n v="0.44903317093849182"/>
    <n v="0.55096679925918579"/>
    <n v="0.10000000000002274"/>
    <d v="2019-11-14T10:11:00"/>
    <n v="-1"/>
    <n v="-14"/>
    <n v="0"/>
    <n v="0"/>
    <n v="-1.4000000000003183"/>
    <n v="-140000.00000003184"/>
    <n v="-140000.00000003184"/>
  </r>
  <r>
    <x v="2129"/>
    <n v="937.4"/>
    <n v="0.43128958344459534"/>
    <n v="0.56871038675308228"/>
    <n v="0"/>
    <d v="2019-11-14T10:12:00"/>
    <n v="-1"/>
    <n v="-14"/>
    <n v="0"/>
    <n v="0"/>
    <n v="0"/>
    <n v="0"/>
    <n v="0"/>
  </r>
  <r>
    <x v="2130"/>
    <n v="937.4"/>
    <n v="0.42306765913963318"/>
    <n v="0.57693225145339966"/>
    <n v="0"/>
    <d v="2019-11-14T10:13:00"/>
    <n v="-1"/>
    <n v="-16"/>
    <n v="-2"/>
    <n v="2"/>
    <n v="0"/>
    <n v="0"/>
    <n v="-40000"/>
  </r>
  <r>
    <x v="2131"/>
    <n v="937.4"/>
    <n v="0.43546178936958313"/>
    <n v="0.56453818082809448"/>
    <n v="0.20000000000004547"/>
    <d v="2019-11-14T10:14:00"/>
    <n v="-1"/>
    <n v="-18"/>
    <n v="-2"/>
    <n v="2"/>
    <n v="-3.6000000000008185"/>
    <n v="-360000.00000008184"/>
    <n v="-400000.00000008184"/>
  </r>
  <r>
    <x v="2132"/>
    <n v="937.6"/>
    <n v="0.41602179408073425"/>
    <n v="0.58397817611694336"/>
    <n v="0.10000000000002274"/>
    <d v="2019-11-14T10:15:00"/>
    <n v="-1"/>
    <n v="-20"/>
    <n v="-2"/>
    <n v="2"/>
    <n v="-2.0000000000004547"/>
    <n v="-200000.00000004546"/>
    <n v="-240000.00000004546"/>
  </r>
  <r>
    <x v="2133"/>
    <n v="937.7"/>
    <n v="0.40750220417976379"/>
    <n v="0.59249776601791382"/>
    <n v="-0.10000000000002274"/>
    <d v="2019-11-14T10:16:00"/>
    <n v="-1"/>
    <n v="-20"/>
    <n v="0"/>
    <n v="0"/>
    <n v="2.0000000000004547"/>
    <n v="200000.00000004546"/>
    <n v="200000.00000004546"/>
  </r>
  <r>
    <x v="2134"/>
    <n v="937.6"/>
    <n v="0.42196151614189148"/>
    <n v="0.57803851366043091"/>
    <n v="0.10000000000002274"/>
    <d v="2019-11-14T10:17:00"/>
    <n v="-1"/>
    <n v="-20"/>
    <n v="0"/>
    <n v="0"/>
    <n v="-2.0000000000004547"/>
    <n v="-200000.00000004546"/>
    <n v="-200000.00000004546"/>
  </r>
  <r>
    <x v="2135"/>
    <n v="937.7"/>
    <n v="0.40885144472122192"/>
    <n v="0.5911484956741333"/>
    <n v="-0.10000000000002274"/>
    <d v="2019-11-14T10:18:00"/>
    <n v="-1"/>
    <n v="-20"/>
    <n v="0"/>
    <n v="0"/>
    <n v="2.0000000000004547"/>
    <n v="200000.00000004546"/>
    <n v="200000.00000004546"/>
  </r>
  <r>
    <x v="2136"/>
    <n v="937.6"/>
    <n v="0.41415175795555115"/>
    <n v="0.58584821224212646"/>
    <n v="0.10000000000002274"/>
    <d v="2019-11-14T10:19:00"/>
    <n v="-1"/>
    <n v="-20"/>
    <n v="0"/>
    <n v="0"/>
    <n v="-2.0000000000004547"/>
    <n v="-200000.00000004546"/>
    <n v="-200000.00000004546"/>
  </r>
  <r>
    <x v="2137"/>
    <n v="937.7"/>
    <n v="0.38710492849349976"/>
    <n v="0.61289501190185547"/>
    <n v="0"/>
    <d v="2019-11-14T10:20:00"/>
    <n v="-1"/>
    <n v="-20"/>
    <n v="0"/>
    <n v="0"/>
    <n v="0"/>
    <n v="0"/>
    <n v="0"/>
  </r>
  <r>
    <x v="2138"/>
    <n v="937.7"/>
    <n v="0.38610461354255676"/>
    <n v="0.61389541625976563"/>
    <n v="-0.10000000000002274"/>
    <d v="2019-11-14T10:21:00"/>
    <n v="-1"/>
    <n v="-20"/>
    <n v="0"/>
    <n v="0"/>
    <n v="2.0000000000004547"/>
    <n v="200000.00000004546"/>
    <n v="200000.00000004546"/>
  </r>
  <r>
    <x v="2139"/>
    <n v="937.6"/>
    <n v="0.40320518612861633"/>
    <n v="0.59679484367370605"/>
    <n v="0"/>
    <d v="2019-11-14T10:22:00"/>
    <n v="-1"/>
    <n v="-20"/>
    <n v="0"/>
    <n v="0"/>
    <n v="0"/>
    <n v="0"/>
    <n v="0"/>
  </r>
  <r>
    <x v="2140"/>
    <n v="937.6"/>
    <n v="0.40948969125747681"/>
    <n v="0.59051036834716797"/>
    <n v="0"/>
    <d v="2019-11-14T10:23:00"/>
    <n v="-1"/>
    <n v="-20"/>
    <n v="0"/>
    <n v="0"/>
    <n v="0"/>
    <n v="0"/>
    <n v="0"/>
  </r>
  <r>
    <x v="2141"/>
    <n v="937.6"/>
    <n v="0.40772330760955811"/>
    <n v="0.59227663278579712"/>
    <n v="0"/>
    <d v="2019-11-14T10:24:00"/>
    <n v="-1"/>
    <n v="-20"/>
    <n v="0"/>
    <n v="0"/>
    <n v="0"/>
    <n v="0"/>
    <n v="0"/>
  </r>
  <r>
    <x v="2142"/>
    <n v="937.6"/>
    <n v="0.40418025851249695"/>
    <n v="0.59581971168518066"/>
    <n v="0"/>
    <d v="2019-11-14T10:25:00"/>
    <n v="-1"/>
    <n v="-20"/>
    <n v="0"/>
    <n v="0"/>
    <n v="0"/>
    <n v="0"/>
    <n v="0"/>
  </r>
  <r>
    <x v="2143"/>
    <n v="937.6"/>
    <n v="0.4144427478313446"/>
    <n v="0.58555728197097778"/>
    <n v="0"/>
    <d v="2019-11-14T10:26:00"/>
    <n v="-1"/>
    <n v="-20"/>
    <n v="0"/>
    <n v="0"/>
    <n v="0"/>
    <n v="0"/>
    <n v="0"/>
  </r>
  <r>
    <x v="2144"/>
    <n v="937.6"/>
    <n v="0.41317889094352722"/>
    <n v="0.58682113885879517"/>
    <n v="0"/>
    <d v="2019-11-14T10:27:00"/>
    <n v="-1"/>
    <n v="-20"/>
    <n v="0"/>
    <n v="0"/>
    <n v="0"/>
    <n v="0"/>
    <n v="0"/>
  </r>
  <r>
    <x v="2145"/>
    <n v="937.6"/>
    <n v="0.41440984606742859"/>
    <n v="0.58559024333953857"/>
    <n v="0"/>
    <d v="2019-11-14T10:28:00"/>
    <n v="-1"/>
    <n v="-20"/>
    <n v="0"/>
    <n v="0"/>
    <n v="0"/>
    <n v="0"/>
    <n v="0"/>
  </r>
  <r>
    <x v="2146"/>
    <n v="937.6"/>
    <n v="0.40612012147903442"/>
    <n v="0.59387987852096558"/>
    <n v="0"/>
    <d v="2019-11-14T10:29:00"/>
    <n v="-1"/>
    <n v="-20"/>
    <n v="0"/>
    <n v="0"/>
    <n v="0"/>
    <n v="0"/>
    <n v="0"/>
  </r>
  <r>
    <x v="2147"/>
    <n v="937.6"/>
    <n v="0.40926149487495422"/>
    <n v="0.59073853492736816"/>
    <n v="0"/>
    <d v="2019-11-14T10:30:00"/>
    <n v="-1"/>
    <n v="-20"/>
    <n v="0"/>
    <n v="0"/>
    <n v="0"/>
    <n v="0"/>
    <n v="0"/>
  </r>
  <r>
    <x v="2148"/>
    <n v="937.6"/>
    <n v="0.41642317175865173"/>
    <n v="0.58357685804367065"/>
    <n v="0"/>
    <d v="2019-11-14T10:31:00"/>
    <n v="-1"/>
    <n v="-20"/>
    <n v="0"/>
    <n v="0"/>
    <n v="0"/>
    <n v="0"/>
    <n v="0"/>
  </r>
  <r>
    <x v="2149"/>
    <n v="937.6"/>
    <n v="0.45412570238113403"/>
    <n v="0.54587423801422119"/>
    <n v="0"/>
    <d v="2019-11-14T10:33:00"/>
    <n v="-1"/>
    <n v="-19"/>
    <n v="1"/>
    <n v="1"/>
    <n v="0"/>
    <n v="0"/>
    <n v="-20000"/>
  </r>
  <r>
    <x v="2150"/>
    <n v="937.6"/>
    <n v="0.45692053437232971"/>
    <n v="0.54307949542999268"/>
    <n v="0"/>
    <d v="2019-11-14T10:34:00"/>
    <n v="-1"/>
    <n v="-19"/>
    <n v="0"/>
    <n v="0"/>
    <n v="0"/>
    <n v="0"/>
    <n v="0"/>
  </r>
  <r>
    <x v="2151"/>
    <n v="937.6"/>
    <n v="0.42202433943748474"/>
    <n v="0.57797563076019287"/>
    <n v="0.10000000000002274"/>
    <d v="2019-11-14T10:35:00"/>
    <n v="-1"/>
    <n v="-19"/>
    <n v="0"/>
    <n v="0"/>
    <n v="-1.900000000000432"/>
    <n v="-190000.00000004319"/>
    <n v="-190000.00000004319"/>
  </r>
  <r>
    <x v="2152"/>
    <n v="937.7"/>
    <n v="0.40157732367515564"/>
    <n v="0.59842264652252197"/>
    <n v="0"/>
    <d v="2019-11-14T10:36:00"/>
    <n v="-1"/>
    <n v="-19"/>
    <n v="0"/>
    <n v="0"/>
    <n v="0"/>
    <n v="0"/>
    <n v="0"/>
  </r>
  <r>
    <x v="2153"/>
    <n v="937.7"/>
    <n v="0.40290740132331848"/>
    <n v="0.59709262847900391"/>
    <n v="0"/>
    <d v="2019-11-14T10:37:00"/>
    <n v="-1"/>
    <n v="-19"/>
    <n v="0"/>
    <n v="0"/>
    <n v="0"/>
    <n v="0"/>
    <n v="0"/>
  </r>
  <r>
    <x v="2154"/>
    <n v="937.7"/>
    <n v="0.39208158850669861"/>
    <n v="0.60791844129562378"/>
    <n v="0.19999999999993179"/>
    <d v="2019-11-14T10:38:00"/>
    <n v="-1"/>
    <n v="-19"/>
    <n v="0"/>
    <n v="0"/>
    <n v="-3.799999999998704"/>
    <n v="-379999.99999987037"/>
    <n v="-379999.99999987037"/>
  </r>
  <r>
    <x v="2155"/>
    <n v="937.9"/>
    <n v="0.29759353399276733"/>
    <n v="0.70240640640258789"/>
    <n v="-0.10000000000002274"/>
    <d v="2019-11-14T10:39:00"/>
    <n v="-1"/>
    <n v="-19"/>
    <n v="0"/>
    <n v="0"/>
    <n v="1.900000000000432"/>
    <n v="190000.00000004319"/>
    <n v="190000.00000004319"/>
  </r>
  <r>
    <x v="2156"/>
    <n v="937.8"/>
    <n v="0.35528543591499329"/>
    <n v="0.64471453428268433"/>
    <n v="-0.19999999999993179"/>
    <d v="2019-11-14T10:40:00"/>
    <n v="-1"/>
    <n v="-19"/>
    <n v="0"/>
    <n v="0"/>
    <n v="3.799999999998704"/>
    <n v="379999.99999987037"/>
    <n v="379999.99999987037"/>
  </r>
  <r>
    <x v="2157"/>
    <n v="937.6"/>
    <n v="0.43787682056427002"/>
    <n v="0.56212323904037476"/>
    <n v="0.10000000000002274"/>
    <d v="2019-11-14T10:41:00"/>
    <n v="-1"/>
    <n v="-19"/>
    <n v="0"/>
    <n v="0"/>
    <n v="-1.900000000000432"/>
    <n v="-190000.00000004319"/>
    <n v="-190000.00000004319"/>
  </r>
  <r>
    <x v="2158"/>
    <n v="937.7"/>
    <n v="0.41024088859558105"/>
    <n v="0.58975911140441895"/>
    <n v="0"/>
    <d v="2019-11-14T10:42:00"/>
    <n v="-1"/>
    <n v="-19"/>
    <n v="0"/>
    <n v="0"/>
    <n v="0"/>
    <n v="0"/>
    <n v="0"/>
  </r>
  <r>
    <x v="2159"/>
    <n v="937.7"/>
    <n v="0.4092334508895874"/>
    <n v="0.59076648950576782"/>
    <n v="-0.10000000000002274"/>
    <d v="2019-11-14T10:44:00"/>
    <n v="-1"/>
    <n v="-18"/>
    <n v="1"/>
    <n v="1"/>
    <n v="1.8000000000004093"/>
    <n v="180000.00000004092"/>
    <n v="160000.00000004092"/>
  </r>
  <r>
    <x v="2160"/>
    <n v="937.6"/>
    <n v="0.43524456024169922"/>
    <n v="0.56475543975830078"/>
    <n v="-0.10000000000002274"/>
    <d v="2019-11-14T10:45:00"/>
    <n v="-1"/>
    <n v="-18"/>
    <n v="0"/>
    <n v="0"/>
    <n v="1.8000000000004093"/>
    <n v="180000.00000004092"/>
    <n v="180000.00000004092"/>
  </r>
  <r>
    <x v="2161"/>
    <n v="937.5"/>
    <n v="0.45265787839889526"/>
    <n v="0.54734218120574951"/>
    <n v="0"/>
    <d v="2019-11-14T10:46:00"/>
    <n v="-1"/>
    <n v="-18"/>
    <n v="0"/>
    <n v="0"/>
    <n v="0"/>
    <n v="0"/>
    <n v="0"/>
  </r>
  <r>
    <x v="2162"/>
    <n v="937.5"/>
    <n v="0.45197185873985291"/>
    <n v="0.54802811145782471"/>
    <n v="0"/>
    <d v="2019-11-14T10:47:00"/>
    <n v="-1"/>
    <n v="-18"/>
    <n v="0"/>
    <n v="0"/>
    <n v="0"/>
    <n v="0"/>
    <n v="0"/>
  </r>
  <r>
    <x v="2163"/>
    <n v="937.5"/>
    <n v="0.45050081610679626"/>
    <n v="0.54949921369552612"/>
    <n v="0.10000000000002274"/>
    <d v="2019-11-14T10:48:00"/>
    <n v="-1"/>
    <n v="-18"/>
    <n v="0"/>
    <n v="0"/>
    <n v="-1.8000000000004093"/>
    <n v="-180000.00000004092"/>
    <n v="-180000.00000004092"/>
  </r>
  <r>
    <x v="2164"/>
    <n v="937.6"/>
    <n v="0.43984776735305786"/>
    <n v="0.56015217304229736"/>
    <n v="-0.10000000000002274"/>
    <d v="2019-11-14T10:49:00"/>
    <n v="-1"/>
    <n v="-18"/>
    <n v="0"/>
    <n v="0"/>
    <n v="1.8000000000004093"/>
    <n v="180000.00000004092"/>
    <n v="180000.00000004092"/>
  </r>
  <r>
    <x v="2165"/>
    <n v="937.5"/>
    <n v="0.46522435545921326"/>
    <n v="0.53477561473846436"/>
    <n v="0"/>
    <d v="2019-11-14T10:50:00"/>
    <n v="-1"/>
    <n v="-18"/>
    <n v="0"/>
    <n v="0"/>
    <n v="0"/>
    <n v="0"/>
    <n v="0"/>
  </r>
  <r>
    <x v="2166"/>
    <n v="937.5"/>
    <n v="0.45080658793449402"/>
    <n v="0.54919338226318359"/>
    <n v="0"/>
    <d v="2019-11-14T10:51:00"/>
    <n v="-1"/>
    <n v="-18"/>
    <n v="0"/>
    <n v="0"/>
    <n v="0"/>
    <n v="0"/>
    <n v="0"/>
  </r>
  <r>
    <x v="2167"/>
    <n v="937.5"/>
    <n v="0.45815190672874451"/>
    <n v="0.54184812307357788"/>
    <n v="0"/>
    <d v="2019-11-14T10:52:00"/>
    <n v="-1"/>
    <n v="-19"/>
    <n v="-1"/>
    <n v="1"/>
    <n v="0"/>
    <n v="0"/>
    <n v="-20000"/>
  </r>
  <r>
    <x v="2168"/>
    <n v="937.5"/>
    <n v="0.46003535389900208"/>
    <n v="0.53996467590332031"/>
    <n v="0.20000000000004547"/>
    <d v="2019-11-14T10:53:00"/>
    <n v="-1"/>
    <n v="-19"/>
    <n v="0"/>
    <n v="0"/>
    <n v="-3.800000000000864"/>
    <n v="-380000.00000008638"/>
    <n v="-380000.00000008638"/>
  </r>
  <r>
    <x v="2169"/>
    <n v="937.7"/>
    <n v="0.42204087972640991"/>
    <n v="0.57795912027359009"/>
    <n v="-0.10000000000002274"/>
    <d v="2019-11-14T10:54:00"/>
    <n v="-1"/>
    <n v="-19"/>
    <n v="0"/>
    <n v="0"/>
    <n v="1.900000000000432"/>
    <n v="190000.00000004319"/>
    <n v="190000.00000004319"/>
  </r>
  <r>
    <x v="2170"/>
    <n v="937.6"/>
    <n v="0.43539509177207947"/>
    <n v="0.56460487842559814"/>
    <n v="0"/>
    <d v="2019-11-14T10:55:00"/>
    <n v="-1"/>
    <n v="-19"/>
    <n v="0"/>
    <n v="0"/>
    <n v="0"/>
    <n v="0"/>
    <n v="0"/>
  </r>
  <r>
    <x v="2171"/>
    <n v="937.6"/>
    <n v="0.43905997276306152"/>
    <n v="0.5609399676322937"/>
    <n v="-0.10000000000002274"/>
    <d v="2019-11-14T10:56:00"/>
    <n v="-1"/>
    <n v="-19"/>
    <n v="0"/>
    <n v="0"/>
    <n v="1.900000000000432"/>
    <n v="190000.00000004319"/>
    <n v="190000.00000004319"/>
  </r>
  <r>
    <x v="2172"/>
    <n v="937.5"/>
    <n v="0.44405403733253479"/>
    <n v="0.55594593286514282"/>
    <n v="0"/>
    <d v="2019-11-14T10:57:00"/>
    <n v="-1"/>
    <n v="-19"/>
    <n v="0"/>
    <n v="0"/>
    <n v="0"/>
    <n v="0"/>
    <n v="0"/>
  </r>
  <r>
    <x v="2173"/>
    <n v="937.5"/>
    <n v="0.44135791063308716"/>
    <n v="0.55864208936691284"/>
    <n v="0"/>
    <d v="2019-11-14T10:58:00"/>
    <n v="-1"/>
    <n v="-19"/>
    <n v="0"/>
    <n v="0"/>
    <n v="0"/>
    <n v="0"/>
    <n v="0"/>
  </r>
  <r>
    <x v="2174"/>
    <n v="937.5"/>
    <n v="0.44403403997421265"/>
    <n v="0.55596596002578735"/>
    <n v="-0.10000000000002274"/>
    <d v="2019-11-14T10:59:00"/>
    <n v="-1"/>
    <n v="-19"/>
    <n v="0"/>
    <n v="0"/>
    <n v="1.900000000000432"/>
    <n v="190000.00000004319"/>
    <n v="190000.00000004319"/>
  </r>
  <r>
    <x v="2175"/>
    <n v="937.4"/>
    <n v="0.45181256532669067"/>
    <n v="0.54818743467330933"/>
    <n v="0"/>
    <d v="2019-11-14T11:00:00"/>
    <n v="-1"/>
    <n v="-19"/>
    <n v="0"/>
    <n v="0"/>
    <n v="0"/>
    <n v="0"/>
    <n v="0"/>
  </r>
  <r>
    <x v="2176"/>
    <n v="937.4"/>
    <n v="0.44968444108963013"/>
    <n v="0.55031555891036987"/>
    <n v="0"/>
    <d v="2019-11-14T11:01:00"/>
    <n v="-1"/>
    <n v="-19"/>
    <n v="0"/>
    <n v="0"/>
    <n v="0"/>
    <n v="0"/>
    <n v="0"/>
  </r>
  <r>
    <x v="2177"/>
    <n v="937.4"/>
    <n v="0.44719642400741577"/>
    <n v="0.55280351638793945"/>
    <n v="-0.60000000000002274"/>
    <d v="2019-11-14T11:02:00"/>
    <n v="-1"/>
    <n v="-19"/>
    <n v="0"/>
    <n v="0"/>
    <n v="11.400000000000432"/>
    <n v="1140000.0000000433"/>
    <n v="1140000.0000000433"/>
  </r>
  <r>
    <x v="2178"/>
    <n v="936.8"/>
    <n v="0.52696144580841064"/>
    <n v="0.47303855419158936"/>
    <n v="0.40000000000009095"/>
    <d v="2019-11-14T11:03:00"/>
    <n v="1"/>
    <n v="-18"/>
    <n v="1"/>
    <n v="1"/>
    <n v="-7.2000000000016371"/>
    <n v="-720000.00000016368"/>
    <n v="-740000.00000016368"/>
  </r>
  <r>
    <x v="2179"/>
    <n v="937.2"/>
    <n v="0.43978637456893921"/>
    <n v="0.56021362543106079"/>
    <n v="-0.10000000000002274"/>
    <d v="2019-11-14T11:04:00"/>
    <n v="-1"/>
    <n v="-18"/>
    <n v="0"/>
    <n v="0"/>
    <n v="1.8000000000004093"/>
    <n v="180000.00000004092"/>
    <n v="180000.00000004092"/>
  </r>
  <r>
    <x v="2180"/>
    <n v="937.1"/>
    <n v="0.44200971722602844"/>
    <n v="0.55799031257629395"/>
    <n v="0.10000000000002274"/>
    <d v="2019-11-14T11:05:00"/>
    <n v="-1"/>
    <n v="-18"/>
    <n v="0"/>
    <n v="0"/>
    <n v="-1.8000000000004093"/>
    <n v="-180000.00000004092"/>
    <n v="-180000.00000004092"/>
  </r>
  <r>
    <x v="2181"/>
    <n v="937.2"/>
    <n v="0.43810737133026123"/>
    <n v="0.56189268827438354"/>
    <n v="9.9999999999909051E-2"/>
    <d v="2019-11-14T11:06:00"/>
    <n v="-1"/>
    <n v="-18"/>
    <n v="0"/>
    <n v="0"/>
    <n v="-1.7999999999983629"/>
    <n v="-179999.99999983629"/>
    <n v="-179999.99999983629"/>
  </r>
  <r>
    <x v="2182"/>
    <n v="937.3"/>
    <n v="0.43800544738769531"/>
    <n v="0.56199455261230469"/>
    <n v="-9.9999999999909051E-2"/>
    <d v="2019-11-14T11:07:00"/>
    <n v="-1"/>
    <n v="-18"/>
    <n v="0"/>
    <n v="0"/>
    <n v="1.7999999999983629"/>
    <n v="179999.99999983629"/>
    <n v="179999.99999983629"/>
  </r>
  <r>
    <x v="2183"/>
    <n v="937.2"/>
    <n v="0.44305917620658875"/>
    <n v="0.55694091320037842"/>
    <n v="0.19999999999993179"/>
    <d v="2019-11-14T11:08:00"/>
    <n v="-1"/>
    <n v="-18"/>
    <n v="0"/>
    <n v="0"/>
    <n v="-3.5999999999987722"/>
    <n v="-359999.99999987724"/>
    <n v="-359999.99999987724"/>
  </r>
  <r>
    <x v="2184"/>
    <n v="937.4"/>
    <n v="0.43896651268005371"/>
    <n v="0.56103342771530151"/>
    <n v="0"/>
    <d v="2019-11-14T11:09:00"/>
    <n v="-1"/>
    <n v="-18"/>
    <n v="0"/>
    <n v="0"/>
    <n v="0"/>
    <n v="0"/>
    <n v="0"/>
  </r>
  <r>
    <x v="2185"/>
    <n v="937.4"/>
    <n v="0.43611463904380798"/>
    <n v="0.5638853907585144"/>
    <n v="0.10000000000002274"/>
    <d v="2019-11-14T11:10:00"/>
    <n v="-1"/>
    <n v="-18"/>
    <n v="0"/>
    <n v="0"/>
    <n v="-1.8000000000004093"/>
    <n v="-180000.00000004092"/>
    <n v="-180000.00000004092"/>
  </r>
  <r>
    <x v="2186"/>
    <n v="937.5"/>
    <n v="0.43294119834899902"/>
    <n v="0.56705880165100098"/>
    <n v="0.29999999999995453"/>
    <d v="2019-11-14T11:11:00"/>
    <n v="-1"/>
    <n v="-18"/>
    <n v="0"/>
    <n v="0"/>
    <n v="-5.3999999999991815"/>
    <n v="-539999.99999991816"/>
    <n v="-539999.99999991816"/>
  </r>
  <r>
    <x v="2187"/>
    <n v="937.8"/>
    <n v="0.42396047711372375"/>
    <n v="0.57603955268859863"/>
    <n v="-9.9999999999909051E-2"/>
    <d v="2019-11-14T12:41:00"/>
    <n v="-1"/>
    <n v="-1"/>
    <n v="17"/>
    <n v="17"/>
    <n v="9.9999999999909051E-2"/>
    <n v="9999.9999999909051"/>
    <n v="-330000.00000000908"/>
  </r>
  <r>
    <x v="2188"/>
    <n v="937.7"/>
    <n v="0.413511723279953"/>
    <n v="0.58648824691772461"/>
    <n v="-0.20000000000004547"/>
    <d v="2019-11-14T12:43:00"/>
    <n v="-1"/>
    <n v="-2"/>
    <n v="-1"/>
    <n v="1"/>
    <n v="0.40000000000009095"/>
    <n v="40000.000000009095"/>
    <n v="20000.000000009095"/>
  </r>
  <r>
    <x v="2189"/>
    <n v="937.5"/>
    <n v="0.41652750968933105"/>
    <n v="0.58347249031066895"/>
    <n v="0.10000000000002274"/>
    <d v="2019-11-14T12:45:00"/>
    <n v="-1"/>
    <n v="-3"/>
    <n v="-1"/>
    <n v="1"/>
    <n v="-0.30000000000006821"/>
    <n v="-30000.000000006821"/>
    <n v="-50000.000000006825"/>
  </r>
  <r>
    <x v="2190"/>
    <n v="937.6"/>
    <n v="0.41432526707649231"/>
    <n v="0.5856747031211853"/>
    <n v="-0.10000000000002274"/>
    <d v="2019-11-14T12:46:00"/>
    <n v="-1"/>
    <n v="-4"/>
    <n v="-1"/>
    <n v="1"/>
    <n v="0.40000000000009095"/>
    <n v="40000.000000009095"/>
    <n v="20000.000000009095"/>
  </r>
  <r>
    <x v="2191"/>
    <n v="937.5"/>
    <n v="0.41007968783378601"/>
    <n v="0.58992034196853638"/>
    <n v="0.39999999999997726"/>
    <d v="2019-11-14T12:47:00"/>
    <n v="-1"/>
    <n v="-5"/>
    <n v="-1"/>
    <n v="1"/>
    <n v="-1.9999999999998863"/>
    <n v="-199999.99999998862"/>
    <n v="-219999.99999998862"/>
  </r>
  <r>
    <x v="2192"/>
    <n v="937.9"/>
    <n v="0.40440881252288818"/>
    <n v="0.59559118747711182"/>
    <n v="0.10000000000002274"/>
    <d v="2019-11-14T12:49:00"/>
    <n v="-1"/>
    <n v="-6"/>
    <n v="-1"/>
    <n v="1"/>
    <n v="-0.60000000000013642"/>
    <n v="-60000.000000013642"/>
    <n v="-80000.00000001365"/>
  </r>
  <r>
    <x v="2193"/>
    <n v="938"/>
    <n v="0.40824010968208313"/>
    <n v="0.59175992012023926"/>
    <n v="0.10000000000002274"/>
    <d v="2019-11-14T12:50:00"/>
    <n v="-1"/>
    <n v="-7"/>
    <n v="-1"/>
    <n v="1"/>
    <n v="-0.70000000000015916"/>
    <n v="-70000.00000001592"/>
    <n v="-90000.00000001592"/>
  </r>
  <r>
    <x v="2194"/>
    <n v="938.1"/>
    <n v="0.4187648594379425"/>
    <n v="0.58123517036437988"/>
    <n v="0.10000000000002274"/>
    <d v="2019-11-14T12:51:00"/>
    <n v="-1"/>
    <n v="-8"/>
    <n v="-1"/>
    <n v="1"/>
    <n v="-0.8000000000001819"/>
    <n v="-80000.00000001819"/>
    <n v="-100000.00000001819"/>
  </r>
  <r>
    <x v="2195"/>
    <n v="938.2"/>
    <n v="0.4468269944190979"/>
    <n v="0.55317294597625732"/>
    <n v="9.9999999999909051E-2"/>
    <d v="2019-11-14T12:53:00"/>
    <n v="-1"/>
    <n v="-9"/>
    <n v="-1"/>
    <n v="1"/>
    <n v="-0.89999999999918145"/>
    <n v="-89999.999999918145"/>
    <n v="-109999.99999991815"/>
  </r>
  <r>
    <x v="2196"/>
    <n v="938.3"/>
    <n v="0.45379897952079773"/>
    <n v="0.54620105028152466"/>
    <n v="-0.19999999999993179"/>
    <d v="2019-11-14T12:54:00"/>
    <n v="-1"/>
    <n v="-10"/>
    <n v="-1"/>
    <n v="1"/>
    <n v="1.9999999999993179"/>
    <n v="199999.99999993178"/>
    <n v="179999.99999993178"/>
  </r>
  <r>
    <x v="2197"/>
    <n v="938.1"/>
    <n v="0.42520856857299805"/>
    <n v="0.57479149103164673"/>
    <n v="0.10000000000002274"/>
    <d v="2019-11-14T12:55:00"/>
    <n v="-1"/>
    <n v="-11"/>
    <n v="-1"/>
    <n v="1"/>
    <n v="-1.1000000000002501"/>
    <n v="-110000.00000002501"/>
    <n v="-130000.00000002501"/>
  </r>
  <r>
    <x v="2198"/>
    <n v="938.2"/>
    <n v="0.4533439576625824"/>
    <n v="0.54665607213973999"/>
    <n v="0"/>
    <d v="2019-11-14T12:56:00"/>
    <n v="-1"/>
    <n v="-12"/>
    <n v="-1"/>
    <n v="1"/>
    <n v="0"/>
    <n v="0"/>
    <n v="-20000"/>
  </r>
  <r>
    <x v="2199"/>
    <n v="938.2"/>
    <n v="0.42190197110176086"/>
    <n v="0.57809799909591675"/>
    <n v="-0.20000000000004547"/>
    <d v="2019-11-14T12:57:00"/>
    <n v="-1"/>
    <n v="-13"/>
    <n v="-1"/>
    <n v="1"/>
    <n v="2.6000000000005912"/>
    <n v="260000.00000005911"/>
    <n v="240000.00000005911"/>
  </r>
  <r>
    <x v="2200"/>
    <n v="938"/>
    <n v="0.41877898573875427"/>
    <n v="0.58122098445892334"/>
    <n v="0"/>
    <d v="2019-11-14T12:58:00"/>
    <n v="-1"/>
    <n v="-14"/>
    <n v="-1"/>
    <n v="1"/>
    <n v="0"/>
    <n v="0"/>
    <n v="-20000"/>
  </r>
  <r>
    <x v="2201"/>
    <n v="938"/>
    <n v="0.41806638240814209"/>
    <n v="0.58193361759185791"/>
    <n v="-0.29999999999995453"/>
    <d v="2019-11-14T12:59:00"/>
    <n v="-1"/>
    <n v="-15"/>
    <n v="-1"/>
    <n v="1"/>
    <n v="4.4999999999993179"/>
    <n v="449999.99999993178"/>
    <n v="429999.99999993178"/>
  </r>
  <r>
    <x v="2202"/>
    <n v="937.7"/>
    <n v="0.43136495351791382"/>
    <n v="0.56863504648208618"/>
    <n v="0"/>
    <d v="2019-11-14T13:00:00"/>
    <n v="-1"/>
    <n v="-16"/>
    <n v="-1"/>
    <n v="1"/>
    <n v="0"/>
    <n v="0"/>
    <n v="-20000"/>
  </r>
  <r>
    <x v="2203"/>
    <n v="937.7"/>
    <n v="0.41617098450660706"/>
    <n v="0.58382910490036011"/>
    <n v="9.9999999999909051E-2"/>
    <d v="2019-11-14T13:01:00"/>
    <n v="-1"/>
    <n v="-16"/>
    <n v="0"/>
    <n v="0"/>
    <n v="-1.5999999999985448"/>
    <n v="-159999.99999985448"/>
    <n v="-159999.99999985448"/>
  </r>
  <r>
    <x v="2204"/>
    <n v="937.8"/>
    <n v="0.4334208071231842"/>
    <n v="0.56657922267913818"/>
    <n v="0"/>
    <d v="2019-11-14T13:02:00"/>
    <n v="-1"/>
    <n v="-17"/>
    <n v="-1"/>
    <n v="1"/>
    <n v="0"/>
    <n v="0"/>
    <n v="-20000"/>
  </r>
  <r>
    <x v="2205"/>
    <n v="937.8"/>
    <n v="0.4170270562171936"/>
    <n v="0.58297288417816162"/>
    <n v="-9.9999999999909051E-2"/>
    <d v="2019-11-14T13:03:00"/>
    <n v="-1"/>
    <n v="-17"/>
    <n v="0"/>
    <n v="0"/>
    <n v="1.6999999999984539"/>
    <n v="169999.9999998454"/>
    <n v="169999.9999998454"/>
  </r>
  <r>
    <x v="2206"/>
    <n v="937.7"/>
    <n v="0.44775483012199402"/>
    <n v="0.55224514007568359"/>
    <n v="9.9999999999909051E-2"/>
    <d v="2019-11-14T13:04:00"/>
    <n v="-1"/>
    <n v="-18"/>
    <n v="-1"/>
    <n v="1"/>
    <n v="-1.7999999999983629"/>
    <n v="-179999.99999983629"/>
    <n v="-199999.99999983629"/>
  </r>
  <r>
    <x v="2207"/>
    <n v="937.8"/>
    <n v="0.43321084976196289"/>
    <n v="0.56678909063339233"/>
    <n v="-0.19999999999993179"/>
    <d v="2019-11-14T13:05:00"/>
    <n v="-1"/>
    <n v="-18"/>
    <n v="0"/>
    <n v="0"/>
    <n v="3.5999999999987722"/>
    <n v="359999.99999987724"/>
    <n v="359999.99999987724"/>
  </r>
  <r>
    <x v="2208"/>
    <n v="937.6"/>
    <n v="0.44688543677330017"/>
    <n v="0.55311453342437744"/>
    <n v="-0.10000000000002274"/>
    <d v="2019-11-14T13:06:00"/>
    <n v="-1"/>
    <n v="-18"/>
    <n v="0"/>
    <n v="0"/>
    <n v="1.8000000000004093"/>
    <n v="180000.00000004092"/>
    <n v="180000.00000004092"/>
  </r>
  <r>
    <x v="2209"/>
    <n v="937.5"/>
    <n v="0.45390227437019348"/>
    <n v="0.54609775543212891"/>
    <n v="0"/>
    <d v="2019-11-14T13:07:00"/>
    <n v="-1"/>
    <n v="-18"/>
    <n v="0"/>
    <n v="0"/>
    <n v="0"/>
    <n v="0"/>
    <n v="0"/>
  </r>
  <r>
    <x v="2210"/>
    <n v="937.5"/>
    <n v="0.40766751766204834"/>
    <n v="0.59233248233795166"/>
    <n v="-0.29999999999995453"/>
    <d v="2019-11-14T13:08:00"/>
    <n v="-1"/>
    <n v="-19"/>
    <n v="-1"/>
    <n v="1"/>
    <n v="5.699999999999136"/>
    <n v="569999.99999991362"/>
    <n v="549999.99999991362"/>
  </r>
  <r>
    <x v="2211"/>
    <n v="937.2"/>
    <n v="0.43959778547286987"/>
    <n v="0.56040221452713013"/>
    <n v="0"/>
    <d v="2019-11-14T13:09:00"/>
    <n v="-1"/>
    <n v="-19"/>
    <n v="0"/>
    <n v="0"/>
    <n v="0"/>
    <n v="0"/>
    <n v="0"/>
  </r>
  <r>
    <x v="2212"/>
    <n v="937.2"/>
    <n v="0.39828172326087952"/>
    <n v="0.6017182469367981"/>
    <n v="0.19999999999993179"/>
    <d v="2019-11-14T13:10:00"/>
    <n v="-1"/>
    <n v="-19"/>
    <n v="0"/>
    <n v="0"/>
    <n v="-3.799999999998704"/>
    <n v="-379999.99999987037"/>
    <n v="-379999.99999987037"/>
  </r>
  <r>
    <x v="2213"/>
    <n v="937.4"/>
    <n v="0.40478140115737915"/>
    <n v="0.59521859884262085"/>
    <n v="-0.19999999999993179"/>
    <d v="2019-11-14T13:11:00"/>
    <n v="-1"/>
    <n v="-19"/>
    <n v="0"/>
    <n v="0"/>
    <n v="3.799999999998704"/>
    <n v="379999.99999987037"/>
    <n v="379999.99999987037"/>
  </r>
  <r>
    <x v="2214"/>
    <n v="937.2"/>
    <n v="0.43084123730659485"/>
    <n v="0.56915879249572754"/>
    <n v="-0.30000000000006821"/>
    <d v="2019-11-14T13:12:00"/>
    <n v="-1"/>
    <n v="-20"/>
    <n v="-1"/>
    <n v="1"/>
    <n v="6.0000000000013642"/>
    <n v="600000.00000013644"/>
    <n v="580000.00000013644"/>
  </r>
  <r>
    <x v="2215"/>
    <n v="936.9"/>
    <n v="0.56197541952133179"/>
    <n v="0.4380246102809906"/>
    <n v="-0.19999999999993179"/>
    <d v="2019-11-14T13:13:00"/>
    <n v="1"/>
    <n v="-18"/>
    <n v="2"/>
    <n v="2"/>
    <n v="3.5999999999987722"/>
    <n v="359999.99999987724"/>
    <n v="319999.99999987724"/>
  </r>
  <r>
    <x v="2216"/>
    <n v="936.7"/>
    <n v="0.44375616312026978"/>
    <n v="0.55624383687973022"/>
    <n v="0"/>
    <d v="2019-11-14T13:14:00"/>
    <n v="-1"/>
    <n v="-18"/>
    <n v="0"/>
    <n v="0"/>
    <n v="0"/>
    <n v="0"/>
    <n v="0"/>
  </r>
  <r>
    <x v="2217"/>
    <n v="936.7"/>
    <n v="0.40404075384140015"/>
    <n v="0.59595924615859985"/>
    <n v="-0.10000000000002274"/>
    <d v="2019-11-14T13:15:00"/>
    <n v="-1"/>
    <n v="-18"/>
    <n v="0"/>
    <n v="0"/>
    <n v="1.8000000000004093"/>
    <n v="180000.00000004092"/>
    <n v="180000.00000004092"/>
  </r>
  <r>
    <x v="2218"/>
    <n v="936.6"/>
    <n v="0.48570200800895691"/>
    <n v="0.51429802179336548"/>
    <n v="-0.10000000000002274"/>
    <d v="2019-11-14T13:16:00"/>
    <n v="-1"/>
    <n v="-18"/>
    <n v="0"/>
    <n v="0"/>
    <n v="1.8000000000004093"/>
    <n v="180000.00000004092"/>
    <n v="180000.00000004092"/>
  </r>
  <r>
    <x v="2219"/>
    <n v="936.5"/>
    <n v="0.4199555516242981"/>
    <n v="0.58004438877105713"/>
    <n v="0"/>
    <d v="2019-11-14T13:17:00"/>
    <n v="-1"/>
    <n v="-18"/>
    <n v="0"/>
    <n v="0"/>
    <n v="0"/>
    <n v="0"/>
    <n v="0"/>
  </r>
  <r>
    <x v="2220"/>
    <n v="936.5"/>
    <n v="0.37876912951469421"/>
    <n v="0.62123090028762817"/>
    <n v="0.29999999999995453"/>
    <d v="2019-11-14T13:18:00"/>
    <n v="-1"/>
    <n v="-18"/>
    <n v="0"/>
    <n v="0"/>
    <n v="-5.3999999999991815"/>
    <n v="-539999.99999991816"/>
    <n v="-539999.99999991816"/>
  </r>
  <r>
    <x v="2221"/>
    <n v="936.8"/>
    <n v="0.39513304829597473"/>
    <n v="0.60486692190170288"/>
    <n v="-0.29999999999995453"/>
    <d v="2019-11-14T13:19:00"/>
    <n v="-1"/>
    <n v="-18"/>
    <n v="0"/>
    <n v="0"/>
    <n v="5.3999999999991815"/>
    <n v="539999.99999991816"/>
    <n v="539999.99999991816"/>
  </r>
  <r>
    <x v="2222"/>
    <n v="936.5"/>
    <n v="0.54276961088180542"/>
    <n v="0.45723038911819458"/>
    <n v="-0.20000000000004547"/>
    <d v="2019-11-14T13:21:00"/>
    <n v="1"/>
    <n v="-15"/>
    <n v="3"/>
    <n v="3"/>
    <n v="3.0000000000006821"/>
    <n v="300000.00000006822"/>
    <n v="240000.00000006822"/>
  </r>
  <r>
    <x v="2223"/>
    <n v="936.3"/>
    <n v="0.4166666567325592"/>
    <n v="0.58333331346511841"/>
    <n v="-0.19999999999993179"/>
    <d v="2019-11-14T13:22:00"/>
    <n v="-1"/>
    <n v="-15"/>
    <n v="0"/>
    <n v="0"/>
    <n v="2.9999999999989768"/>
    <n v="299999.99999989767"/>
    <n v="299999.99999989767"/>
  </r>
  <r>
    <x v="2224"/>
    <n v="936.1"/>
    <n v="0.4121265709400177"/>
    <n v="0.58787339925765991"/>
    <n v="-0.20000000000004547"/>
    <d v="2019-11-14T13:23:00"/>
    <n v="-1"/>
    <n v="-15"/>
    <n v="0"/>
    <n v="0"/>
    <n v="3.0000000000006821"/>
    <n v="300000.00000006822"/>
    <n v="300000.00000006822"/>
  </r>
  <r>
    <x v="2225"/>
    <n v="935.9"/>
    <n v="0.4117068350315094"/>
    <n v="0.58829319477081299"/>
    <n v="0"/>
    <d v="2019-11-14T13:24:00"/>
    <n v="-1"/>
    <n v="-15"/>
    <n v="0"/>
    <n v="0"/>
    <n v="0"/>
    <n v="0"/>
    <n v="0"/>
  </r>
  <r>
    <x v="2226"/>
    <n v="935.9"/>
    <n v="0.37012338638305664"/>
    <n v="0.62987661361694336"/>
    <n v="0.10000000000002274"/>
    <d v="2019-11-14T13:25:00"/>
    <n v="-1"/>
    <n v="-15"/>
    <n v="0"/>
    <n v="0"/>
    <n v="-1.5000000000003411"/>
    <n v="-150000.00000003411"/>
    <n v="-150000.00000003411"/>
  </r>
  <r>
    <x v="2227"/>
    <n v="936"/>
    <n v="0.4592934250831604"/>
    <n v="0.5407065749168396"/>
    <n v="-0.5"/>
    <d v="2019-11-14T13:26:00"/>
    <n v="-1"/>
    <n v="-15"/>
    <n v="0"/>
    <n v="0"/>
    <n v="7.5"/>
    <n v="750000"/>
    <n v="750000"/>
  </r>
  <r>
    <x v="2228"/>
    <n v="935.5"/>
    <n v="0.63705348968505859"/>
    <n v="0.36294651031494141"/>
    <n v="-0.29999999999995453"/>
    <d v="2019-11-14T13:28:00"/>
    <n v="1"/>
    <n v="-12"/>
    <n v="3"/>
    <n v="3"/>
    <n v="3.5999999999994543"/>
    <n v="359999.9999999454"/>
    <n v="299999.9999999454"/>
  </r>
  <r>
    <x v="2229"/>
    <n v="935.2"/>
    <n v="0.4060060977935791"/>
    <n v="0.5939939022064209"/>
    <n v="0.19999999999993179"/>
    <d v="2019-11-14T13:31:00"/>
    <n v="-1"/>
    <n v="-10"/>
    <n v="2"/>
    <n v="2"/>
    <n v="-1.9999999999993179"/>
    <n v="-199999.99999993178"/>
    <n v="-239999.99999993178"/>
  </r>
  <r>
    <x v="2230"/>
    <n v="935.4"/>
    <n v="0.37633785605430603"/>
    <n v="0.62366211414337158"/>
    <n v="-0.39999999999997726"/>
    <d v="2019-11-14T13:32:00"/>
    <n v="-1"/>
    <n v="-10"/>
    <n v="0"/>
    <n v="0"/>
    <n v="3.9999999999997726"/>
    <n v="399999.99999997724"/>
    <n v="399999.99999997724"/>
  </r>
  <r>
    <x v="2231"/>
    <n v="935"/>
    <n v="0.40160611271858215"/>
    <n v="0.59839385747909546"/>
    <n v="-1"/>
    <d v="2019-11-14T13:33:00"/>
    <n v="-1"/>
    <n v="-12"/>
    <n v="-2"/>
    <n v="2"/>
    <n v="12"/>
    <n v="1200000"/>
    <n v="1160000"/>
  </r>
  <r>
    <x v="2232"/>
    <n v="934"/>
    <n v="0.42384105920791626"/>
    <n v="0.57615894079208374"/>
    <n v="0"/>
    <d v="2019-11-14T13:34:00"/>
    <n v="-1"/>
    <n v="-12"/>
    <n v="0"/>
    <n v="0"/>
    <n v="0"/>
    <n v="0"/>
    <n v="0"/>
  </r>
  <r>
    <x v="2233"/>
    <n v="934"/>
    <n v="0.38013845682144165"/>
    <n v="0.61986148357391357"/>
    <n v="-0.70000000000004547"/>
    <d v="2019-11-14T13:35:00"/>
    <n v="-1"/>
    <n v="-12"/>
    <n v="0"/>
    <n v="0"/>
    <n v="8.4000000000005457"/>
    <n v="840000.0000000546"/>
    <n v="840000.0000000546"/>
  </r>
  <r>
    <x v="2234"/>
    <n v="933.3"/>
    <n v="0.43789872527122498"/>
    <n v="0.56210124492645264"/>
    <n v="0.70000000000004547"/>
    <d v="2019-11-14T13:36:00"/>
    <n v="-1"/>
    <n v="-12"/>
    <n v="0"/>
    <n v="0"/>
    <n v="-8.4000000000005457"/>
    <n v="-840000.0000000546"/>
    <n v="-840000.0000000546"/>
  </r>
  <r>
    <x v="2235"/>
    <n v="934"/>
    <n v="0.38058587908744812"/>
    <n v="0.61941415071487427"/>
    <n v="-0.10000000000002274"/>
    <d v="2019-11-14T13:37:00"/>
    <n v="-1"/>
    <n v="-12"/>
    <n v="0"/>
    <n v="0"/>
    <n v="1.2000000000002728"/>
    <n v="120000.00000002728"/>
    <n v="120000.00000002728"/>
  </r>
  <r>
    <x v="2236"/>
    <n v="933.9"/>
    <n v="0.45032942295074463"/>
    <n v="0.54967057704925537"/>
    <n v="-0.10000000000002274"/>
    <d v="2019-11-14T13:38:00"/>
    <n v="-1"/>
    <n v="-12"/>
    <n v="0"/>
    <n v="0"/>
    <n v="1.2000000000002728"/>
    <n v="120000.00000002728"/>
    <n v="120000.00000002728"/>
  </r>
  <r>
    <x v="2237"/>
    <n v="933.8"/>
    <n v="0.45135694742202759"/>
    <n v="0.54864305257797241"/>
    <n v="-0.5"/>
    <d v="2019-11-14T13:39:00"/>
    <n v="-1"/>
    <n v="-12"/>
    <n v="0"/>
    <n v="0"/>
    <n v="6"/>
    <n v="600000"/>
    <n v="600000"/>
  </r>
  <r>
    <x v="2238"/>
    <n v="933.3"/>
    <n v="0.44512704014778137"/>
    <n v="0.55487293004989624"/>
    <n v="0.10000000000002274"/>
    <d v="2019-11-14T13:40:00"/>
    <n v="-1"/>
    <n v="-13"/>
    <n v="-1"/>
    <n v="1"/>
    <n v="-1.3000000000002956"/>
    <n v="-130000.00000002955"/>
    <n v="-150000.00000002957"/>
  </r>
  <r>
    <x v="2239"/>
    <n v="933.4"/>
    <n v="0.36430263519287109"/>
    <n v="0.63569736480712891"/>
    <n v="0.20000000000004547"/>
    <d v="2019-11-14T13:41:00"/>
    <n v="-1"/>
    <n v="-15"/>
    <n v="-2"/>
    <n v="2"/>
    <n v="-3.0000000000006821"/>
    <n v="-300000.00000006822"/>
    <n v="-340000.00000006822"/>
  </r>
  <r>
    <x v="2240"/>
    <n v="933.6"/>
    <n v="0.38476935029029846"/>
    <n v="0.61523067951202393"/>
    <n v="0.10000000000002274"/>
    <d v="2019-11-14T13:42:00"/>
    <n v="-1"/>
    <n v="-15"/>
    <n v="0"/>
    <n v="0"/>
    <n v="-1.5000000000003411"/>
    <n v="-150000.00000003411"/>
    <n v="-150000.00000003411"/>
  </r>
  <r>
    <x v="2241"/>
    <n v="933.7"/>
    <n v="0.37572932243347168"/>
    <n v="0.62427067756652832"/>
    <n v="0.29999999999995453"/>
    <d v="2019-11-14T13:43:00"/>
    <n v="-1"/>
    <n v="-15"/>
    <n v="0"/>
    <n v="0"/>
    <n v="-4.4999999999993179"/>
    <n v="-449999.99999993178"/>
    <n v="-449999.99999993178"/>
  </r>
  <r>
    <x v="2242"/>
    <n v="934"/>
    <n v="0.36345943808555603"/>
    <n v="0.63654059171676636"/>
    <n v="0"/>
    <d v="2019-11-14T13:44:00"/>
    <n v="-1"/>
    <n v="-15"/>
    <n v="0"/>
    <n v="0"/>
    <n v="0"/>
    <n v="0"/>
    <n v="0"/>
  </r>
  <r>
    <x v="2243"/>
    <n v="934"/>
    <n v="0.38772493600845337"/>
    <n v="0.61227506399154663"/>
    <n v="0.10000000000002274"/>
    <d v="2019-11-14T13:45:00"/>
    <n v="-1"/>
    <n v="-15"/>
    <n v="0"/>
    <n v="0"/>
    <n v="-1.5000000000003411"/>
    <n v="-150000.00000003411"/>
    <n v="-150000.00000003411"/>
  </r>
  <r>
    <x v="2244"/>
    <n v="934.1"/>
    <n v="0.35576528310775757"/>
    <n v="0.64423471689224243"/>
    <n v="0.10000000000002274"/>
    <d v="2019-11-14T13:46:00"/>
    <n v="-1"/>
    <n v="-15"/>
    <n v="0"/>
    <n v="0"/>
    <n v="-1.5000000000003411"/>
    <n v="-150000.00000003411"/>
    <n v="-150000.00000003411"/>
  </r>
  <r>
    <x v="2245"/>
    <n v="934.2"/>
    <n v="0.362641841173172"/>
    <n v="0.63735812902450562"/>
    <n v="-0.20000000000004547"/>
    <d v="2019-11-14T13:47:00"/>
    <n v="-1"/>
    <n v="-16"/>
    <n v="-1"/>
    <n v="1"/>
    <n v="3.2000000000007276"/>
    <n v="320000.00000007276"/>
    <n v="300000.00000007276"/>
  </r>
  <r>
    <x v="2246"/>
    <n v="934"/>
    <n v="0.42878809571266174"/>
    <n v="0.57121193408966064"/>
    <n v="0"/>
    <d v="2019-11-14T13:48:00"/>
    <n v="-1"/>
    <n v="-18"/>
    <n v="-2"/>
    <n v="2"/>
    <n v="0"/>
    <n v="0"/>
    <n v="-40000"/>
  </r>
  <r>
    <x v="2247"/>
    <n v="934"/>
    <n v="0.37909808754920959"/>
    <n v="0.62090188264846802"/>
    <n v="0.10000000000002274"/>
    <d v="2019-11-14T13:49:00"/>
    <n v="-1"/>
    <n v="-19"/>
    <n v="-1"/>
    <n v="1"/>
    <n v="-1.900000000000432"/>
    <n v="-190000.00000004319"/>
    <n v="-210000.00000004319"/>
  </r>
  <r>
    <x v="2248"/>
    <n v="934.1"/>
    <n v="0.35318446159362793"/>
    <n v="0.64681553840637207"/>
    <n v="0.19999999999993179"/>
    <d v="2019-11-14T13:50:00"/>
    <n v="-1"/>
    <n v="-20"/>
    <n v="-1"/>
    <n v="1"/>
    <n v="-3.9999999999986358"/>
    <n v="-399999.99999986356"/>
    <n v="-419999.99999986356"/>
  </r>
  <r>
    <x v="2249"/>
    <n v="934.3"/>
    <n v="0.89122992753982544"/>
    <n v="0.10877010226249695"/>
    <n v="-9.9999999999909051E-2"/>
    <d v="2019-11-14T13:51:00"/>
    <n v="1"/>
    <n v="-18"/>
    <n v="2"/>
    <n v="2"/>
    <n v="1.7999999999983629"/>
    <n v="179999.99999983629"/>
    <n v="139999.99999983629"/>
  </r>
  <r>
    <x v="2250"/>
    <n v="934.2"/>
    <n v="0.91302967071533203"/>
    <n v="8.6970314383506775E-2"/>
    <n v="9.9999999999909051E-2"/>
    <d v="2019-11-14T13:52:00"/>
    <n v="1"/>
    <n v="-16"/>
    <n v="2"/>
    <n v="2"/>
    <n v="-1.5999999999985448"/>
    <n v="-159999.99999985448"/>
    <n v="-199999.99999985448"/>
  </r>
  <r>
    <x v="2251"/>
    <n v="934.3"/>
    <n v="0.33458957076072693"/>
    <n v="0.66541039943695068"/>
    <n v="0"/>
    <d v="2019-11-14T13:53:00"/>
    <n v="-1"/>
    <n v="-16"/>
    <n v="0"/>
    <n v="0"/>
    <n v="0"/>
    <n v="0"/>
    <n v="0"/>
  </r>
  <r>
    <x v="2252"/>
    <n v="934.3"/>
    <n v="0.33839020133018494"/>
    <n v="0.66160982847213745"/>
    <n v="0.10000000000002274"/>
    <d v="2019-11-14T13:54:00"/>
    <n v="-1"/>
    <n v="-16"/>
    <n v="0"/>
    <n v="0"/>
    <n v="-1.6000000000003638"/>
    <n v="-160000.00000003638"/>
    <n v="-160000.00000003638"/>
  </r>
  <r>
    <x v="2253"/>
    <n v="934.4"/>
    <n v="0.31787893176078796"/>
    <n v="0.68212109804153442"/>
    <n v="-0.10000000000002274"/>
    <d v="2019-11-14T13:55:00"/>
    <n v="-1"/>
    <n v="-16"/>
    <n v="0"/>
    <n v="0"/>
    <n v="1.6000000000003638"/>
    <n v="160000.00000003638"/>
    <n v="160000.00000003638"/>
  </r>
  <r>
    <x v="2254"/>
    <n v="934.3"/>
    <n v="0.34355077147483826"/>
    <n v="0.65644925832748413"/>
    <n v="-0.19999999999993179"/>
    <d v="2019-11-14T13:56:00"/>
    <n v="-1"/>
    <n v="-16"/>
    <n v="0"/>
    <n v="0"/>
    <n v="3.1999999999989086"/>
    <n v="319999.99999989086"/>
    <n v="319999.99999989086"/>
  </r>
  <r>
    <x v="2255"/>
    <n v="934.1"/>
    <n v="0.35400792956352234"/>
    <n v="0.64599204063415527"/>
    <n v="0"/>
    <d v="2019-11-14T13:57:00"/>
    <n v="-1"/>
    <n v="-16"/>
    <n v="0"/>
    <n v="0"/>
    <n v="0"/>
    <n v="0"/>
    <n v="0"/>
  </r>
  <r>
    <x v="2256"/>
    <n v="934.1"/>
    <n v="0.3164408802986145"/>
    <n v="0.68355917930603027"/>
    <n v="-0.20000000000004547"/>
    <d v="2019-11-14T13:58:00"/>
    <n v="-1"/>
    <n v="-16"/>
    <n v="0"/>
    <n v="0"/>
    <n v="3.2000000000007276"/>
    <n v="320000.00000007276"/>
    <n v="320000.00000007276"/>
  </r>
  <r>
    <x v="2257"/>
    <n v="933.9"/>
    <n v="0.35652837157249451"/>
    <n v="0.64347165822982788"/>
    <n v="-0.29999999999995453"/>
    <d v="2019-11-14T13:59:00"/>
    <n v="-1"/>
    <n v="-16"/>
    <n v="0"/>
    <n v="0"/>
    <n v="4.7999999999992724"/>
    <n v="479999.99999992724"/>
    <n v="479999.99999992724"/>
  </r>
  <r>
    <x v="2258"/>
    <n v="933.6"/>
    <n v="0.3759097158908844"/>
    <n v="0.62409031391143799"/>
    <n v="0.29999999999995453"/>
    <d v="2019-11-14T14:00:00"/>
    <n v="-1"/>
    <n v="-16"/>
    <n v="0"/>
    <n v="0"/>
    <n v="-4.7999999999992724"/>
    <n v="-479999.99999992724"/>
    <n v="-479999.99999992724"/>
  </r>
  <r>
    <x v="2259"/>
    <n v="933.9"/>
    <n v="0.3188706636428833"/>
    <n v="0.68112927675247192"/>
    <n v="0.20000000000004547"/>
    <d v="2019-11-14T14:01:00"/>
    <n v="-1"/>
    <n v="-16"/>
    <n v="0"/>
    <n v="0"/>
    <n v="-3.2000000000007276"/>
    <n v="-320000.00000007276"/>
    <n v="-320000.00000007276"/>
  </r>
  <r>
    <x v="2260"/>
    <n v="934.1"/>
    <n v="0.30901747941970825"/>
    <n v="0.69098252058029175"/>
    <n v="0.10000000000002274"/>
    <d v="2019-11-14T14:02:00"/>
    <n v="-1"/>
    <n v="-16"/>
    <n v="0"/>
    <n v="0"/>
    <n v="-1.6000000000003638"/>
    <n v="-160000.00000003638"/>
    <n v="-160000.00000003638"/>
  </r>
  <r>
    <x v="2261"/>
    <n v="934.2"/>
    <n v="0.30809572339057922"/>
    <n v="0.69190424680709839"/>
    <n v="0"/>
    <d v="2019-11-14T14:03:00"/>
    <n v="-1"/>
    <n v="-16"/>
    <n v="0"/>
    <n v="0"/>
    <n v="0"/>
    <n v="0"/>
    <n v="0"/>
  </r>
  <r>
    <x v="2262"/>
    <n v="934.2"/>
    <n v="0.31799164414405823"/>
    <n v="0.68200838565826416"/>
    <n v="0.29999999999995453"/>
    <d v="2019-11-14T14:04:00"/>
    <n v="-1"/>
    <n v="-16"/>
    <n v="0"/>
    <n v="0"/>
    <n v="-4.7999999999992724"/>
    <n v="-479999.99999992724"/>
    <n v="-479999.99999992724"/>
  </r>
  <r>
    <x v="2263"/>
    <n v="934.5"/>
    <n v="0.28907507658004761"/>
    <n v="0.71092486381530762"/>
    <n v="-0.10000000000002274"/>
    <d v="2019-11-14T14:05:00"/>
    <n v="-1"/>
    <n v="-16"/>
    <n v="0"/>
    <n v="0"/>
    <n v="1.6000000000003638"/>
    <n v="160000.00000003638"/>
    <n v="160000.00000003638"/>
  </r>
  <r>
    <x v="2264"/>
    <n v="934.4"/>
    <n v="0.33946952223777771"/>
    <n v="0.66053050756454468"/>
    <n v="-0.10000000000002274"/>
    <d v="2019-11-14T14:06:00"/>
    <n v="-1"/>
    <n v="-16"/>
    <n v="0"/>
    <n v="0"/>
    <n v="1.6000000000003638"/>
    <n v="160000.00000003638"/>
    <n v="160000.00000003638"/>
  </r>
  <r>
    <x v="2265"/>
    <n v="934.3"/>
    <n v="0.34415081143379211"/>
    <n v="0.65584921836853027"/>
    <n v="-0.19999999999993179"/>
    <d v="2019-11-14T14:07:00"/>
    <n v="-1"/>
    <n v="-16"/>
    <n v="0"/>
    <n v="0"/>
    <n v="3.1999999999989086"/>
    <n v="319999.99999989086"/>
    <n v="319999.99999989086"/>
  </r>
  <r>
    <x v="2266"/>
    <n v="934.1"/>
    <n v="0.34982356429100037"/>
    <n v="0.65017646551132202"/>
    <n v="0.19999999999993179"/>
    <d v="2019-11-14T14:08:00"/>
    <n v="-1"/>
    <n v="-16"/>
    <n v="0"/>
    <n v="0"/>
    <n v="-3.1999999999989086"/>
    <n v="-319999.99999989086"/>
    <n v="-319999.99999989086"/>
  </r>
  <r>
    <x v="2267"/>
    <n v="934.3"/>
    <n v="0.30614179372787476"/>
    <n v="0.69385826587677002"/>
    <n v="0.30000000000006821"/>
    <d v="2019-11-14T14:09:00"/>
    <n v="-1"/>
    <n v="-16"/>
    <n v="0"/>
    <n v="0"/>
    <n v="-4.8000000000010914"/>
    <n v="-480000.00000010914"/>
    <n v="-480000.00000010914"/>
  </r>
  <r>
    <x v="2268"/>
    <n v="934.6"/>
    <n v="0.29512491822242737"/>
    <n v="0.70487505197525024"/>
    <n v="0.79999999999995453"/>
    <d v="2019-11-14T14:10:00"/>
    <n v="-1"/>
    <n v="-16"/>
    <n v="0"/>
    <n v="0"/>
    <n v="-12.799999999999272"/>
    <n v="-1279999.9999999274"/>
    <n v="-1279999.9999999274"/>
  </r>
  <r>
    <x v="2269"/>
    <n v="935.4"/>
    <n v="0.4510689377784729"/>
    <n v="0.5489310622215271"/>
    <n v="-0.10000000000002274"/>
    <d v="2019-11-15T08:42:00"/>
    <n v="-1"/>
    <n v="-1"/>
    <n v="15"/>
    <n v="15"/>
    <n v="0.10000000000002274"/>
    <n v="10000.000000002274"/>
    <n v="-289999.99999999773"/>
  </r>
  <r>
    <x v="2270"/>
    <n v="935.3"/>
    <n v="0.43301090598106384"/>
    <n v="0.56698918342590332"/>
    <n v="-0.19999999999993179"/>
    <d v="2019-11-15T08:43:00"/>
    <n v="-1"/>
    <n v="-2"/>
    <n v="-1"/>
    <n v="1"/>
    <n v="0.39999999999986358"/>
    <n v="39999.999999986358"/>
    <n v="19999.999999986358"/>
  </r>
  <r>
    <x v="2271"/>
    <n v="935.1"/>
    <n v="0.44550913572311401"/>
    <n v="0.55449086427688599"/>
    <n v="-0.20000000000004547"/>
    <d v="2019-11-15T08:44:00"/>
    <n v="-1"/>
    <n v="-3"/>
    <n v="-1"/>
    <n v="1"/>
    <n v="0.60000000000013642"/>
    <n v="60000.000000013642"/>
    <n v="40000.000000013642"/>
  </r>
  <r>
    <x v="2272"/>
    <n v="934.9"/>
    <n v="0.44582512974739075"/>
    <n v="0.55417495965957642"/>
    <n v="0.20000000000004547"/>
    <d v="2019-11-15T08:45:00"/>
    <n v="-1"/>
    <n v="-4"/>
    <n v="-1"/>
    <n v="1"/>
    <n v="-0.8000000000001819"/>
    <n v="-80000.00000001819"/>
    <n v="-100000.00000001819"/>
  </r>
  <r>
    <x v="2273"/>
    <n v="935.1"/>
    <n v="0.4384477436542511"/>
    <n v="0.56155228614807129"/>
    <n v="0.10000000000002274"/>
    <d v="2019-11-15T08:46:00"/>
    <n v="-1"/>
    <n v="-5"/>
    <n v="-1"/>
    <n v="1"/>
    <n v="-0.50000000000011369"/>
    <n v="-50000.000000011365"/>
    <n v="-70000.000000011365"/>
  </r>
  <r>
    <x v="2274"/>
    <n v="935.2"/>
    <n v="0.44103652238845825"/>
    <n v="0.55896347761154175"/>
    <n v="0"/>
    <d v="2019-11-15T08:47:00"/>
    <n v="-1"/>
    <n v="-6"/>
    <n v="-1"/>
    <n v="1"/>
    <n v="0"/>
    <n v="0"/>
    <n v="-20000"/>
  </r>
  <r>
    <x v="2275"/>
    <n v="935.2"/>
    <n v="0.43686532974243164"/>
    <n v="0.56313467025756836"/>
    <n v="9.9999999999909051E-2"/>
    <d v="2019-11-15T08:48:00"/>
    <n v="-1"/>
    <n v="-7"/>
    <n v="-1"/>
    <n v="1"/>
    <n v="-0.69999999999936335"/>
    <n v="-69999.999999936335"/>
    <n v="-89999.999999936335"/>
  </r>
  <r>
    <x v="2276"/>
    <n v="935.3"/>
    <n v="0.43562799692153931"/>
    <n v="0.56437200307846069"/>
    <n v="0.10000000000002274"/>
    <d v="2019-11-15T08:49:00"/>
    <n v="-1"/>
    <n v="-8"/>
    <n v="-1"/>
    <n v="1"/>
    <n v="-0.8000000000001819"/>
    <n v="-80000.00000001819"/>
    <n v="-100000.00000001819"/>
  </r>
  <r>
    <x v="2277"/>
    <n v="935.4"/>
    <n v="0.42274132370948792"/>
    <n v="0.5772586464881897"/>
    <n v="0.10000000000002274"/>
    <d v="2019-11-15T08:50:00"/>
    <n v="-1"/>
    <n v="-9"/>
    <n v="-1"/>
    <n v="1"/>
    <n v="-0.90000000000020464"/>
    <n v="-90000.00000002046"/>
    <n v="-110000.00000002046"/>
  </r>
  <r>
    <x v="2278"/>
    <n v="935.5"/>
    <n v="0.41528785228729248"/>
    <n v="0.58471214771270752"/>
    <n v="0"/>
    <d v="2019-11-15T08:51:00"/>
    <n v="-1"/>
    <n v="-10"/>
    <n v="-1"/>
    <n v="1"/>
    <n v="0"/>
    <n v="0"/>
    <n v="-20000"/>
  </r>
  <r>
    <x v="2279"/>
    <n v="935.5"/>
    <n v="0.4072415828704834"/>
    <n v="0.5927584171295166"/>
    <n v="-0.10000000000002274"/>
    <d v="2019-11-15T08:52:00"/>
    <n v="-1"/>
    <n v="-11"/>
    <n v="-1"/>
    <n v="1"/>
    <n v="1.1000000000002501"/>
    <n v="110000.00000002501"/>
    <n v="90000.000000025015"/>
  </r>
  <r>
    <x v="2280"/>
    <n v="935.4"/>
    <n v="0.40953698754310608"/>
    <n v="0.59046304225921631"/>
    <n v="-0.19999999999993179"/>
    <d v="2019-11-15T08:53:00"/>
    <n v="-1"/>
    <n v="-12"/>
    <n v="-1"/>
    <n v="1"/>
    <n v="2.3999999999991815"/>
    <n v="239999.99999991816"/>
    <n v="219999.99999991816"/>
  </r>
  <r>
    <x v="2281"/>
    <n v="935.2"/>
    <n v="0.41207796335220337"/>
    <n v="0.58792203664779663"/>
    <n v="0"/>
    <d v="2019-11-15T08:54:00"/>
    <n v="-1"/>
    <n v="-13"/>
    <n v="-1"/>
    <n v="1"/>
    <n v="0"/>
    <n v="0"/>
    <n v="-20000"/>
  </r>
  <r>
    <x v="2282"/>
    <n v="935.2"/>
    <n v="0.41142624616622925"/>
    <n v="0.58857369422912598"/>
    <n v="0"/>
    <d v="2019-11-15T08:55:00"/>
    <n v="-1"/>
    <n v="-14"/>
    <n v="-1"/>
    <n v="1"/>
    <n v="0"/>
    <n v="0"/>
    <n v="-20000"/>
  </r>
  <r>
    <x v="2283"/>
    <n v="935.2"/>
    <n v="0.40952324867248535"/>
    <n v="0.59047675132751465"/>
    <n v="9.9999999999909051E-2"/>
    <d v="2019-11-15T08:56:00"/>
    <n v="-1"/>
    <n v="-15"/>
    <n v="-1"/>
    <n v="1"/>
    <n v="-1.4999999999986358"/>
    <n v="-149999.99999986356"/>
    <n v="-169999.99999986356"/>
  </r>
  <r>
    <x v="2284"/>
    <n v="935.3"/>
    <n v="0.41164329648017883"/>
    <n v="0.58835667371749878"/>
    <n v="-9.9999999999909051E-2"/>
    <d v="2019-11-15T08:57:00"/>
    <n v="-1"/>
    <n v="-16"/>
    <n v="-1"/>
    <n v="1"/>
    <n v="1.5999999999985448"/>
    <n v="159999.99999985448"/>
    <n v="139999.99999985448"/>
  </r>
  <r>
    <x v="2285"/>
    <n v="935.2"/>
    <n v="0.4233422577381134"/>
    <n v="0.57665777206420898"/>
    <n v="-0.10000000000002274"/>
    <d v="2019-11-15T08:58:00"/>
    <n v="-1"/>
    <n v="-17"/>
    <n v="-1"/>
    <n v="1"/>
    <n v="1.7000000000003865"/>
    <n v="170000.00000003865"/>
    <n v="150000.00000003865"/>
  </r>
  <r>
    <x v="2286"/>
    <n v="935.1"/>
    <n v="0.42542749643325806"/>
    <n v="0.57457250356674194"/>
    <n v="-0.30000000000006821"/>
    <d v="2019-11-15T08:59:00"/>
    <n v="-1"/>
    <n v="-18"/>
    <n v="-1"/>
    <n v="1"/>
    <n v="5.4000000000012278"/>
    <n v="540000.00000012282"/>
    <n v="520000.00000012282"/>
  </r>
  <r>
    <x v="2287"/>
    <n v="934.8"/>
    <n v="0.45808064937591553"/>
    <n v="0.54191941022872925"/>
    <n v="-9.9999999999909051E-2"/>
    <d v="2019-11-15T09:00:00"/>
    <n v="-1"/>
    <n v="-19"/>
    <n v="-1"/>
    <n v="1"/>
    <n v="1.899999999998272"/>
    <n v="189999.99999982718"/>
    <n v="169999.99999982718"/>
  </r>
  <r>
    <x v="2288"/>
    <n v="934.7"/>
    <n v="0.46671229600906372"/>
    <n v="0.53328770399093628"/>
    <n v="-0.40000000000009095"/>
    <d v="2019-11-15T09:01:00"/>
    <n v="-1"/>
    <n v="-20"/>
    <n v="-1"/>
    <n v="1"/>
    <n v="8.000000000001819"/>
    <n v="800000.00000018184"/>
    <n v="780000.00000018184"/>
  </r>
  <r>
    <x v="2289"/>
    <n v="934.3"/>
    <n v="0.46567043662071228"/>
    <n v="0.53432959318161011"/>
    <n v="-0.5"/>
    <d v="2019-11-15T09:02:00"/>
    <n v="-1"/>
    <n v="-20"/>
    <n v="0"/>
    <n v="0"/>
    <n v="10"/>
    <n v="1000000"/>
    <n v="1000000"/>
  </r>
  <r>
    <x v="2290"/>
    <n v="933.8"/>
    <n v="0.46611416339874268"/>
    <n v="0.53388577699661255"/>
    <n v="0"/>
    <d v="2019-11-15T09:03:00"/>
    <n v="-1"/>
    <n v="-20"/>
    <n v="0"/>
    <n v="0"/>
    <n v="0"/>
    <n v="0"/>
    <n v="0"/>
  </r>
  <r>
    <x v="2291"/>
    <n v="933.8"/>
    <n v="0.45202237367630005"/>
    <n v="0.54797762632369995"/>
    <n v="0.20000000000004547"/>
    <d v="2019-11-15T09:04:00"/>
    <n v="-1"/>
    <n v="-20"/>
    <n v="0"/>
    <n v="0"/>
    <n v="-4.0000000000009095"/>
    <n v="-400000.00000009092"/>
    <n v="-400000.00000009092"/>
  </r>
  <r>
    <x v="2292"/>
    <n v="934"/>
    <n v="0.41227921843528748"/>
    <n v="0.58772075176239014"/>
    <n v="-0.39999999999997726"/>
    <d v="2019-11-15T09:05:00"/>
    <n v="-1"/>
    <n v="-20"/>
    <n v="0"/>
    <n v="0"/>
    <n v="7.9999999999995453"/>
    <n v="799999.99999995448"/>
    <n v="799999.99999995448"/>
  </r>
  <r>
    <x v="2293"/>
    <n v="933.6"/>
    <n v="0.44725725054740906"/>
    <n v="0.55274277925491333"/>
    <n v="0.10000000000002274"/>
    <d v="2019-11-15T09:06:00"/>
    <n v="-1"/>
    <n v="-20"/>
    <n v="0"/>
    <n v="0"/>
    <n v="-2.0000000000004547"/>
    <n v="-200000.00000004546"/>
    <n v="-200000.00000004546"/>
  </r>
  <r>
    <x v="2294"/>
    <n v="933.7"/>
    <n v="0.42913877964019775"/>
    <n v="0.57086122035980225"/>
    <n v="9.9999999999909051E-2"/>
    <d v="2019-11-15T09:07:00"/>
    <n v="-1"/>
    <n v="-20"/>
    <n v="0"/>
    <n v="0"/>
    <n v="-1.999999999998181"/>
    <n v="-199999.9999998181"/>
    <n v="-199999.9999998181"/>
  </r>
  <r>
    <x v="2295"/>
    <n v="933.8"/>
    <n v="0.42654305696487427"/>
    <n v="0.57345688343048096"/>
    <n v="0"/>
    <d v="2019-11-15T09:08:00"/>
    <n v="-1"/>
    <n v="-20"/>
    <n v="0"/>
    <n v="0"/>
    <n v="0"/>
    <n v="0"/>
    <n v="0"/>
  </r>
  <r>
    <x v="2296"/>
    <n v="933.8"/>
    <n v="0.4242459237575531"/>
    <n v="0.57575410604476929"/>
    <n v="0.10000000000002274"/>
    <d v="2019-11-15T09:09:00"/>
    <n v="-1"/>
    <n v="-20"/>
    <n v="0"/>
    <n v="0"/>
    <n v="-2.0000000000004547"/>
    <n v="-200000.00000004546"/>
    <n v="-200000.00000004546"/>
  </r>
  <r>
    <x v="2297"/>
    <n v="933.9"/>
    <n v="0.40639594197273254"/>
    <n v="0.59360408782958984"/>
    <n v="-0.19999999999993179"/>
    <d v="2019-11-15T09:11:00"/>
    <n v="-1"/>
    <n v="-19"/>
    <n v="1"/>
    <n v="1"/>
    <n v="3.799999999998704"/>
    <n v="379999.99999987037"/>
    <n v="359999.99999987037"/>
  </r>
  <r>
    <x v="2298"/>
    <n v="933.7"/>
    <n v="0.41852459311485291"/>
    <n v="0.58147543668746948"/>
    <n v="0.29999999999995453"/>
    <d v="2019-11-15T09:12:00"/>
    <n v="-1"/>
    <n v="-19"/>
    <n v="0"/>
    <n v="0"/>
    <n v="-5.699999999999136"/>
    <n v="-569999.99999991362"/>
    <n v="-569999.99999991362"/>
  </r>
  <r>
    <x v="2299"/>
    <n v="934"/>
    <n v="0.3851495087146759"/>
    <n v="0.61485046148300171"/>
    <n v="0"/>
    <d v="2019-11-15T09:13:00"/>
    <n v="-1"/>
    <n v="-19"/>
    <n v="0"/>
    <n v="0"/>
    <n v="0"/>
    <n v="0"/>
    <n v="0"/>
  </r>
  <r>
    <x v="2300"/>
    <n v="934"/>
    <n v="0.38821166753768921"/>
    <n v="0.61178833246231079"/>
    <n v="-0.20000000000004547"/>
    <d v="2019-11-15T09:14:00"/>
    <n v="-1"/>
    <n v="-19"/>
    <n v="0"/>
    <n v="0"/>
    <n v="3.800000000000864"/>
    <n v="380000.00000008638"/>
    <n v="380000.00000008638"/>
  </r>
  <r>
    <x v="2301"/>
    <n v="933.8"/>
    <n v="0.40741682052612305"/>
    <n v="0.59258317947387695"/>
    <n v="-0.19999999999993179"/>
    <d v="2019-11-15T09:15:00"/>
    <n v="-1"/>
    <n v="-19"/>
    <n v="0"/>
    <n v="0"/>
    <n v="3.799999999998704"/>
    <n v="379999.99999987037"/>
    <n v="379999.99999987037"/>
  </r>
  <r>
    <x v="2302"/>
    <n v="933.6"/>
    <n v="0.40396934747695923"/>
    <n v="0.59603065252304077"/>
    <n v="-0.30000000000006821"/>
    <d v="2019-11-15T09:16:00"/>
    <n v="-1"/>
    <n v="-19"/>
    <n v="0"/>
    <n v="0"/>
    <n v="5.700000000001296"/>
    <n v="570000.00000012957"/>
    <n v="570000.00000012957"/>
  </r>
  <r>
    <x v="2303"/>
    <n v="933.3"/>
    <n v="0.41748121380805969"/>
    <n v="0.5825188159942627"/>
    <n v="-0.39999999999997726"/>
    <d v="2019-11-15T09:17:00"/>
    <n v="-1"/>
    <n v="-19"/>
    <n v="0"/>
    <n v="0"/>
    <n v="7.599999999999568"/>
    <n v="759999.99999995681"/>
    <n v="759999.99999995681"/>
  </r>
  <r>
    <x v="2304"/>
    <n v="932.9"/>
    <n v="0.4272647500038147"/>
    <n v="0.5727352499961853"/>
    <n v="-0.10000000000002274"/>
    <d v="2019-11-15T09:18:00"/>
    <n v="-1"/>
    <n v="-19"/>
    <n v="0"/>
    <n v="0"/>
    <n v="1.900000000000432"/>
    <n v="190000.00000004319"/>
    <n v="190000.00000004319"/>
  </r>
  <r>
    <x v="2305"/>
    <n v="932.8"/>
    <n v="0.42320194840431213"/>
    <n v="0.57679802179336548"/>
    <n v="-0.29999999999995453"/>
    <d v="2019-11-15T09:19:00"/>
    <n v="-1"/>
    <n v="-19"/>
    <n v="0"/>
    <n v="0"/>
    <n v="5.699999999999136"/>
    <n v="569999.99999991362"/>
    <n v="569999.99999991362"/>
  </r>
  <r>
    <x v="2306"/>
    <n v="932.5"/>
    <n v="0.43381881713867188"/>
    <n v="0.56618118286132813"/>
    <n v="-0.10000000000002274"/>
    <d v="2019-11-15T09:20:00"/>
    <n v="-1"/>
    <n v="-19"/>
    <n v="0"/>
    <n v="0"/>
    <n v="1.900000000000432"/>
    <n v="190000.00000004319"/>
    <n v="190000.00000004319"/>
  </r>
  <r>
    <x v="2307"/>
    <n v="932.4"/>
    <n v="0.43107286095619202"/>
    <n v="0.5689271092414856"/>
    <n v="-0.5"/>
    <d v="2019-11-15T09:21:00"/>
    <n v="-1"/>
    <n v="-19"/>
    <n v="0"/>
    <n v="0"/>
    <n v="9.5"/>
    <n v="950000"/>
    <n v="950000"/>
  </r>
  <r>
    <x v="2308"/>
    <n v="931.9"/>
    <n v="0.45241916179656982"/>
    <n v="0.5475807785987854"/>
    <n v="0.20000000000004547"/>
    <d v="2019-11-15T09:22:00"/>
    <n v="-1"/>
    <n v="-19"/>
    <n v="0"/>
    <n v="0"/>
    <n v="-3.800000000000864"/>
    <n v="-380000.00000008638"/>
    <n v="-380000.00000008638"/>
  </r>
  <r>
    <x v="2309"/>
    <n v="932.1"/>
    <n v="0.4253501296043396"/>
    <n v="0.5746498703956604"/>
    <n v="-0.10000000000002274"/>
    <d v="2019-11-15T09:23:00"/>
    <n v="-1"/>
    <n v="-19"/>
    <n v="0"/>
    <n v="0"/>
    <n v="1.900000000000432"/>
    <n v="190000.00000004319"/>
    <n v="190000.00000004319"/>
  </r>
  <r>
    <x v="2310"/>
    <n v="932"/>
    <n v="0.44360998272895813"/>
    <n v="0.55639004707336426"/>
    <n v="0.20000000000004547"/>
    <d v="2019-11-15T09:24:00"/>
    <n v="-1"/>
    <n v="-19"/>
    <n v="0"/>
    <n v="0"/>
    <n v="-3.800000000000864"/>
    <n v="-380000.00000008638"/>
    <n v="-380000.00000008638"/>
  </r>
  <r>
    <x v="2311"/>
    <n v="932.2"/>
    <n v="0.42463785409927368"/>
    <n v="0.57536208629608154"/>
    <n v="0.19999999999993179"/>
    <d v="2019-11-15T09:25:00"/>
    <n v="-1"/>
    <n v="-19"/>
    <n v="0"/>
    <n v="0"/>
    <n v="-3.799999999998704"/>
    <n v="-379999.99999987037"/>
    <n v="-379999.99999987037"/>
  </r>
  <r>
    <x v="2312"/>
    <n v="932.4"/>
    <n v="0.40980046987533569"/>
    <n v="0.59019953012466431"/>
    <n v="-0.19999999999993179"/>
    <d v="2019-11-15T09:26:00"/>
    <n v="-1"/>
    <n v="-19"/>
    <n v="0"/>
    <n v="0"/>
    <n v="3.799999999998704"/>
    <n v="379999.99999987037"/>
    <n v="379999.99999987037"/>
  </r>
  <r>
    <x v="2313"/>
    <n v="932.2"/>
    <n v="0.40955629944801331"/>
    <n v="0.59044367074966431"/>
    <n v="0.19999999999993179"/>
    <d v="2019-11-15T09:27:00"/>
    <n v="-1"/>
    <n v="-19"/>
    <n v="0"/>
    <n v="0"/>
    <n v="-3.799999999998704"/>
    <n v="-379999.99999987037"/>
    <n v="-379999.99999987037"/>
  </r>
  <r>
    <x v="2314"/>
    <n v="932.4"/>
    <n v="0.3914414644241333"/>
    <n v="0.6085585355758667"/>
    <n v="0"/>
    <d v="2019-11-15T09:28:00"/>
    <n v="-1"/>
    <n v="-19"/>
    <n v="0"/>
    <n v="0"/>
    <n v="0"/>
    <n v="0"/>
    <n v="0"/>
  </r>
  <r>
    <x v="2315"/>
    <n v="932.4"/>
    <n v="0.37572839856147766"/>
    <n v="0.6242716908454895"/>
    <n v="-0.29999999999995453"/>
    <d v="2019-11-15T09:29:00"/>
    <n v="-1"/>
    <n v="-19"/>
    <n v="0"/>
    <n v="0"/>
    <n v="5.699999999999136"/>
    <n v="569999.99999991362"/>
    <n v="569999.99999991362"/>
  </r>
  <r>
    <x v="2316"/>
    <n v="932.1"/>
    <n v="0.39876356720924377"/>
    <n v="0.60123640298843384"/>
    <n v="0.10000000000002274"/>
    <d v="2019-11-15T09:30:00"/>
    <n v="-1"/>
    <n v="-20"/>
    <n v="-1"/>
    <n v="1"/>
    <n v="-2.0000000000004547"/>
    <n v="-200000.00000004546"/>
    <n v="-220000.00000004546"/>
  </r>
  <r>
    <x v="2317"/>
    <n v="932.2"/>
    <n v="0.38035100698471069"/>
    <n v="0.61964905261993408"/>
    <n v="0.19999999999993179"/>
    <d v="2019-11-15T09:31:00"/>
    <n v="-1"/>
    <n v="-20"/>
    <n v="0"/>
    <n v="0"/>
    <n v="-3.9999999999986358"/>
    <n v="-399999.99999986356"/>
    <n v="-399999.99999986356"/>
  </r>
  <r>
    <x v="2318"/>
    <n v="932.4"/>
    <n v="0.37560024857521057"/>
    <n v="0.62439978122711182"/>
    <n v="0.20000000000004547"/>
    <d v="2019-11-15T09:32:00"/>
    <n v="-1"/>
    <n v="-20"/>
    <n v="0"/>
    <n v="0"/>
    <n v="-4.0000000000009095"/>
    <n v="-400000.00000009092"/>
    <n v="-400000.00000009092"/>
  </r>
  <r>
    <x v="2319"/>
    <n v="932.6"/>
    <n v="0.37056520581245422"/>
    <n v="0.62943476438522339"/>
    <n v="0.29999999999995453"/>
    <d v="2019-11-15T09:33:00"/>
    <n v="-1"/>
    <n v="-20"/>
    <n v="0"/>
    <n v="0"/>
    <n v="-5.9999999999990905"/>
    <n v="-599999.99999990908"/>
    <n v="-599999.99999990908"/>
  </r>
  <r>
    <x v="2320"/>
    <n v="932.9"/>
    <n v="0.35679715871810913"/>
    <n v="0.64320284128189087"/>
    <n v="-0.19999999999993179"/>
    <d v="2019-11-15T09:34:00"/>
    <n v="-1"/>
    <n v="-20"/>
    <n v="0"/>
    <n v="0"/>
    <n v="3.9999999999986358"/>
    <n v="399999.99999986356"/>
    <n v="399999.99999986356"/>
  </r>
  <r>
    <x v="2321"/>
    <n v="932.7"/>
    <n v="0.37916237115859985"/>
    <n v="0.62083762884140015"/>
    <n v="0.19999999999993179"/>
    <d v="2019-11-15T09:35:00"/>
    <n v="-1"/>
    <n v="-20"/>
    <n v="0"/>
    <n v="0"/>
    <n v="-3.9999999999986358"/>
    <n v="-399999.99999986356"/>
    <n v="-399999.99999986356"/>
  </r>
  <r>
    <x v="2322"/>
    <n v="932.9"/>
    <n v="0.34706410765647888"/>
    <n v="0.65293586254119873"/>
    <n v="0.20000000000004547"/>
    <d v="2019-11-15T09:36:00"/>
    <n v="-1"/>
    <n v="-20"/>
    <n v="0"/>
    <n v="0"/>
    <n v="-4.0000000000009095"/>
    <n v="-400000.00000009092"/>
    <n v="-400000.00000009092"/>
  </r>
  <r>
    <x v="2323"/>
    <n v="933.1"/>
    <n v="0.32267537713050842"/>
    <n v="0.67732465267181396"/>
    <n v="0.29999999999995453"/>
    <d v="2019-11-15T09:37:00"/>
    <n v="-1"/>
    <n v="-20"/>
    <n v="0"/>
    <n v="0"/>
    <n v="-5.9999999999990905"/>
    <n v="-599999.99999990908"/>
    <n v="-599999.99999990908"/>
  </r>
  <r>
    <x v="2324"/>
    <n v="933.4"/>
    <n v="0.3169327974319458"/>
    <n v="0.6830672025680542"/>
    <n v="0.30000000000006821"/>
    <d v="2019-11-15T09:38:00"/>
    <n v="-1"/>
    <n v="-20"/>
    <n v="0"/>
    <n v="0"/>
    <n v="-6.0000000000013642"/>
    <n v="-600000.00000013644"/>
    <n v="-600000.00000013644"/>
  </r>
  <r>
    <x v="2325"/>
    <n v="933.7"/>
    <n v="0.31954357028007507"/>
    <n v="0.68045639991760254"/>
    <n v="9.9999999999909051E-2"/>
    <d v="2019-11-15T09:39:00"/>
    <n v="-1"/>
    <n v="-20"/>
    <n v="0"/>
    <n v="0"/>
    <n v="-1.999999999998181"/>
    <n v="-199999.9999998181"/>
    <n v="-199999.9999998181"/>
  </r>
  <r>
    <x v="2326"/>
    <n v="933.8"/>
    <n v="0.34003171324729919"/>
    <n v="0.65996831655502319"/>
    <n v="0"/>
    <d v="2019-11-15T09:40:00"/>
    <n v="-1"/>
    <n v="-20"/>
    <n v="0"/>
    <n v="0"/>
    <n v="0"/>
    <n v="0"/>
    <n v="0"/>
  </r>
  <r>
    <x v="2327"/>
    <n v="933.8"/>
    <n v="0.34910944104194641"/>
    <n v="0.65089064836502075"/>
    <n v="0.10000000000002274"/>
    <d v="2019-11-15T09:41:00"/>
    <n v="-1"/>
    <n v="-20"/>
    <n v="0"/>
    <n v="0"/>
    <n v="-2.0000000000004547"/>
    <n v="-200000.00000004546"/>
    <n v="-200000.00000004546"/>
  </r>
  <r>
    <x v="2328"/>
    <n v="933.9"/>
    <n v="0.35704267024993896"/>
    <n v="0.64295732975006104"/>
    <n v="-0.19999999999993179"/>
    <d v="2019-11-15T09:42:00"/>
    <n v="-1"/>
    <n v="-20"/>
    <n v="0"/>
    <n v="0"/>
    <n v="3.9999999999986358"/>
    <n v="399999.99999986356"/>
    <n v="399999.99999986356"/>
  </r>
  <r>
    <x v="2329"/>
    <n v="933.7"/>
    <n v="0.35675033926963806"/>
    <n v="0.64324969053268433"/>
    <n v="-0.10000000000002274"/>
    <d v="2019-11-15T09:43:00"/>
    <n v="-1"/>
    <n v="-20"/>
    <n v="0"/>
    <n v="0"/>
    <n v="2.0000000000004547"/>
    <n v="200000.00000004546"/>
    <n v="200000.00000004546"/>
  </r>
  <r>
    <x v="2330"/>
    <n v="933.6"/>
    <n v="0.36345914006233215"/>
    <n v="0.63654088973999023"/>
    <n v="0.10000000000002274"/>
    <d v="2019-11-15T09:44:00"/>
    <n v="-1"/>
    <n v="-20"/>
    <n v="0"/>
    <n v="0"/>
    <n v="-2.0000000000004547"/>
    <n v="-200000.00000004546"/>
    <n v="-200000.00000004546"/>
  </r>
  <r>
    <x v="2331"/>
    <n v="933.7"/>
    <n v="0.36521676182746887"/>
    <n v="0.63478332757949829"/>
    <n v="0.29999999999995453"/>
    <d v="2019-11-15T09:45:00"/>
    <n v="-1"/>
    <n v="-20"/>
    <n v="0"/>
    <n v="0"/>
    <n v="-5.9999999999990905"/>
    <n v="-599999.99999990908"/>
    <n v="-599999.99999990908"/>
  </r>
  <r>
    <x v="2332"/>
    <n v="934"/>
    <n v="0.36929884552955627"/>
    <n v="0.63070118427276611"/>
    <n v="0.39999999999997726"/>
    <d v="2019-11-15T09:46:00"/>
    <n v="-1"/>
    <n v="-20"/>
    <n v="0"/>
    <n v="0"/>
    <n v="-7.9999999999995453"/>
    <n v="-799999.99999995448"/>
    <n v="-799999.99999995448"/>
  </r>
  <r>
    <x v="2333"/>
    <n v="934.4"/>
    <n v="0.37119027972221375"/>
    <n v="0.62880980968475342"/>
    <n v="0.10000000000002274"/>
    <d v="2019-11-15T09:47:00"/>
    <n v="-1"/>
    <n v="-20"/>
    <n v="0"/>
    <n v="0"/>
    <n v="-2.0000000000004547"/>
    <n v="-200000.00000004546"/>
    <n v="-200000.00000004546"/>
  </r>
  <r>
    <x v="2334"/>
    <n v="934.5"/>
    <n v="0.38179829716682434"/>
    <n v="0.61820167303085327"/>
    <n v="-0.29999999999995453"/>
    <d v="2019-11-15T09:48:00"/>
    <n v="-1"/>
    <n v="-20"/>
    <n v="0"/>
    <n v="0"/>
    <n v="5.9999999999990905"/>
    <n v="599999.99999990908"/>
    <n v="599999.99999990908"/>
  </r>
  <r>
    <x v="2335"/>
    <n v="934.2"/>
    <n v="0.36825546622276306"/>
    <n v="0.6317446231842041"/>
    <n v="0"/>
    <d v="2019-11-15T09:49:00"/>
    <n v="-1"/>
    <n v="-20"/>
    <n v="0"/>
    <n v="0"/>
    <n v="0"/>
    <n v="0"/>
    <n v="0"/>
  </r>
  <r>
    <x v="2336"/>
    <n v="934.2"/>
    <n v="0.37123852968215942"/>
    <n v="0.6287614107131958"/>
    <n v="-0.10000000000002274"/>
    <d v="2019-11-15T09:50:00"/>
    <n v="-1"/>
    <n v="-20"/>
    <n v="0"/>
    <n v="0"/>
    <n v="2.0000000000004547"/>
    <n v="200000.00000004546"/>
    <n v="200000.00000004546"/>
  </r>
  <r>
    <x v="2337"/>
    <n v="934.1"/>
    <n v="0.35900652408599854"/>
    <n v="0.64099341630935669"/>
    <n v="-0.30000000000006821"/>
    <d v="2019-11-15T09:51:00"/>
    <n v="-1"/>
    <n v="-20"/>
    <n v="0"/>
    <n v="0"/>
    <n v="6.0000000000013642"/>
    <n v="600000.00000013644"/>
    <n v="600000.00000013644"/>
  </r>
  <r>
    <x v="2338"/>
    <n v="933.8"/>
    <n v="0.35996595025062561"/>
    <n v="0.64003407955169678"/>
    <n v="0.20000000000004547"/>
    <d v="2019-11-15T09:52:00"/>
    <n v="-1"/>
    <n v="-20"/>
    <n v="0"/>
    <n v="0"/>
    <n v="-4.0000000000009095"/>
    <n v="-400000.00000009092"/>
    <n v="-400000.00000009092"/>
  </r>
  <r>
    <x v="2339"/>
    <n v="934"/>
    <n v="0.36263883113861084"/>
    <n v="0.63736110925674438"/>
    <n v="0.20000000000004547"/>
    <d v="2019-11-15T09:53:00"/>
    <n v="-1"/>
    <n v="-20"/>
    <n v="0"/>
    <n v="0"/>
    <n v="-4.0000000000009095"/>
    <n v="-400000.00000009092"/>
    <n v="-400000.00000009092"/>
  </r>
  <r>
    <x v="2340"/>
    <n v="934.2"/>
    <n v="0.36209487915039063"/>
    <n v="0.63790512084960938"/>
    <n v="0.89999999999997726"/>
    <d v="2019-11-15T09:54:00"/>
    <n v="-1"/>
    <n v="-20"/>
    <n v="0"/>
    <n v="0"/>
    <n v="-17.999999999999545"/>
    <n v="-1799999.9999999546"/>
    <n v="-1799999.9999999546"/>
  </r>
  <r>
    <x v="2341"/>
    <n v="935.1"/>
    <n v="0.31370154023170471"/>
    <n v="0.6862984299659729"/>
    <n v="-0.39999999999997726"/>
    <d v="2019-11-15T09:55:00"/>
    <n v="-1"/>
    <n v="-20"/>
    <n v="0"/>
    <n v="0"/>
    <n v="7.9999999999995453"/>
    <n v="799999.99999995448"/>
    <n v="799999.99999995448"/>
  </r>
  <r>
    <x v="2342"/>
    <n v="934.7"/>
    <n v="0.34631794691085815"/>
    <n v="0.65368205308914185"/>
    <n v="0.5"/>
    <d v="2019-11-15T09:56:00"/>
    <n v="-1"/>
    <n v="-20"/>
    <n v="0"/>
    <n v="0"/>
    <n v="-10"/>
    <n v="-1000000"/>
    <n v="-1000000"/>
  </r>
  <r>
    <x v="2343"/>
    <n v="935.2"/>
    <n v="0.34227150678634644"/>
    <n v="0.65772855281829834"/>
    <n v="0"/>
    <d v="2019-11-15T09:57:00"/>
    <n v="-1"/>
    <n v="-20"/>
    <n v="0"/>
    <n v="0"/>
    <n v="0"/>
    <n v="0"/>
    <n v="0"/>
  </r>
  <r>
    <x v="2344"/>
    <n v="935.2"/>
    <n v="0.35039988160133362"/>
    <n v="0.64960014820098877"/>
    <n v="-0.5"/>
    <d v="2019-11-15T09:58:00"/>
    <n v="-1"/>
    <n v="-20"/>
    <n v="0"/>
    <n v="0"/>
    <n v="10"/>
    <n v="1000000"/>
    <n v="1000000"/>
  </r>
  <r>
    <x v="2345"/>
    <n v="934.7"/>
    <n v="0.36784058809280396"/>
    <n v="0.63215947151184082"/>
    <n v="0.29999999999995453"/>
    <d v="2019-11-15T09:59:00"/>
    <n v="-1"/>
    <n v="-20"/>
    <n v="0"/>
    <n v="0"/>
    <n v="-5.9999999999990905"/>
    <n v="-599999.99999990908"/>
    <n v="-599999.99999990908"/>
  </r>
  <r>
    <x v="2346"/>
    <n v="935"/>
    <n v="0.36046668887138367"/>
    <n v="0.63953328132629395"/>
    <n v="0"/>
    <d v="2019-11-15T10:00:00"/>
    <n v="-1"/>
    <n v="-20"/>
    <n v="0"/>
    <n v="0"/>
    <n v="0"/>
    <n v="0"/>
    <n v="0"/>
  </r>
  <r>
    <x v="2347"/>
    <n v="935"/>
    <n v="0.3705100417137146"/>
    <n v="0.6294899582862854"/>
    <n v="-0.29999999999995453"/>
    <d v="2019-11-15T10:01:00"/>
    <n v="-1"/>
    <n v="-20"/>
    <n v="0"/>
    <n v="0"/>
    <n v="5.9999999999990905"/>
    <n v="599999.99999990908"/>
    <n v="599999.99999990908"/>
  </r>
  <r>
    <x v="2348"/>
    <n v="934.7"/>
    <n v="0.37683543562889099"/>
    <n v="0.6231645941734314"/>
    <n v="0.19999999999993179"/>
    <d v="2019-11-15T10:02:00"/>
    <n v="-1"/>
    <n v="-20"/>
    <n v="0"/>
    <n v="0"/>
    <n v="-3.9999999999986358"/>
    <n v="-399999.99999986356"/>
    <n v="-399999.99999986356"/>
  </r>
  <r>
    <x v="2349"/>
    <n v="934.9"/>
    <n v="0.37472823262214661"/>
    <n v="0.62527179718017578"/>
    <n v="-0.10000000000002274"/>
    <d v="2019-11-15T10:03:00"/>
    <n v="-1"/>
    <n v="-20"/>
    <n v="0"/>
    <n v="0"/>
    <n v="2.0000000000004547"/>
    <n v="200000.00000004546"/>
    <n v="200000.00000004546"/>
  </r>
  <r>
    <x v="2350"/>
    <n v="934.8"/>
    <n v="0.37866386771202087"/>
    <n v="0.62133610248565674"/>
    <n v="-0.19999999999993179"/>
    <d v="2019-11-15T10:04:00"/>
    <n v="-1"/>
    <n v="-20"/>
    <n v="0"/>
    <n v="0"/>
    <n v="3.9999999999986358"/>
    <n v="399999.99999986356"/>
    <n v="399999.99999986356"/>
  </r>
  <r>
    <x v="2351"/>
    <n v="934.6"/>
    <n v="0.38507726788520813"/>
    <n v="0.61492276191711426"/>
    <n v="0.19999999999993179"/>
    <d v="2019-11-15T10:05:00"/>
    <n v="-1"/>
    <n v="-20"/>
    <n v="0"/>
    <n v="0"/>
    <n v="-3.9999999999986358"/>
    <n v="-399999.99999986356"/>
    <n v="-399999.99999986356"/>
  </r>
  <r>
    <x v="2352"/>
    <n v="934.8"/>
    <n v="0.38258937001228333"/>
    <n v="0.61741065979003906"/>
    <n v="-0.19999999999993179"/>
    <d v="2019-11-15T10:06:00"/>
    <n v="-1"/>
    <n v="-20"/>
    <n v="0"/>
    <n v="0"/>
    <n v="3.9999999999986358"/>
    <n v="399999.99999986356"/>
    <n v="399999.99999986356"/>
  </r>
  <r>
    <x v="2353"/>
    <n v="934.6"/>
    <n v="0.39269164204597473"/>
    <n v="0.60730832815170288"/>
    <n v="0"/>
    <d v="2019-11-15T10:07:00"/>
    <n v="-1"/>
    <n v="-20"/>
    <n v="0"/>
    <n v="0"/>
    <n v="0"/>
    <n v="0"/>
    <n v="0"/>
  </r>
  <r>
    <x v="2354"/>
    <n v="934.6"/>
    <n v="0.39793661236763"/>
    <n v="0.60206335783004761"/>
    <n v="0.10000000000002274"/>
    <d v="2019-11-15T10:08:00"/>
    <n v="-1"/>
    <n v="-20"/>
    <n v="0"/>
    <n v="0"/>
    <n v="-2.0000000000004547"/>
    <n v="-200000.00000004546"/>
    <n v="-200000.00000004546"/>
  </r>
  <r>
    <x v="2355"/>
    <n v="934.7"/>
    <n v="0.3855338990688324"/>
    <n v="0.61446607112884521"/>
    <n v="0.19999999999993179"/>
    <d v="2019-11-15T10:09:00"/>
    <n v="-1"/>
    <n v="-20"/>
    <n v="0"/>
    <n v="0"/>
    <n v="-3.9999999999986358"/>
    <n v="-399999.99999986356"/>
    <n v="-399999.99999986356"/>
  </r>
  <r>
    <x v="2356"/>
    <n v="934.9"/>
    <n v="0.39199250936508179"/>
    <n v="0.60800749063491821"/>
    <n v="-0.10000000000002274"/>
    <d v="2019-11-15T10:10:00"/>
    <n v="-1"/>
    <n v="-20"/>
    <n v="0"/>
    <n v="0"/>
    <n v="2.0000000000004547"/>
    <n v="200000.00000004546"/>
    <n v="200000.00000004546"/>
  </r>
  <r>
    <x v="2357"/>
    <n v="934.8"/>
    <n v="0.39591428637504578"/>
    <n v="0.60408574342727661"/>
    <n v="-9.9999999999909051E-2"/>
    <d v="2019-11-15T10:11:00"/>
    <n v="-1"/>
    <n v="-20"/>
    <n v="0"/>
    <n v="0"/>
    <n v="1.999999999998181"/>
    <n v="199999.9999998181"/>
    <n v="199999.9999998181"/>
  </r>
  <r>
    <x v="2358"/>
    <n v="934.7"/>
    <n v="0.40739193558692932"/>
    <n v="0.59260809421539307"/>
    <n v="9.9999999999909051E-2"/>
    <d v="2019-11-15T10:12:00"/>
    <n v="-1"/>
    <n v="-20"/>
    <n v="0"/>
    <n v="0"/>
    <n v="-1.999999999998181"/>
    <n v="-199999.9999998181"/>
    <n v="-199999.9999998181"/>
  </r>
  <r>
    <x v="2359"/>
    <n v="934.8"/>
    <n v="0.39237931370735168"/>
    <n v="0.60762065649032593"/>
    <n v="0"/>
    <d v="2019-11-15T10:13:00"/>
    <n v="-1"/>
    <n v="-20"/>
    <n v="0"/>
    <n v="0"/>
    <n v="0"/>
    <n v="0"/>
    <n v="0"/>
  </r>
  <r>
    <x v="2360"/>
    <n v="934.8"/>
    <n v="0.39543616771697998"/>
    <n v="0.60456377267837524"/>
    <n v="0.20000000000004547"/>
    <d v="2019-11-15T10:14:00"/>
    <n v="-1"/>
    <n v="-20"/>
    <n v="0"/>
    <n v="0"/>
    <n v="-4.0000000000009095"/>
    <n v="-400000.00000009092"/>
    <n v="-400000.00000009092"/>
  </r>
  <r>
    <x v="2361"/>
    <n v="935"/>
    <n v="0.36246609687805176"/>
    <n v="0.63753384351730347"/>
    <n v="0"/>
    <d v="2019-11-15T10:15:00"/>
    <n v="-1"/>
    <n v="-20"/>
    <n v="0"/>
    <n v="0"/>
    <n v="0"/>
    <n v="0"/>
    <n v="0"/>
  </r>
  <r>
    <x v="2362"/>
    <n v="935"/>
    <n v="0.37257957458496094"/>
    <n v="0.62742042541503906"/>
    <n v="0"/>
    <d v="2019-11-15T10:16:00"/>
    <n v="-1"/>
    <n v="-20"/>
    <n v="0"/>
    <n v="0"/>
    <n v="0"/>
    <n v="0"/>
    <n v="0"/>
  </r>
  <r>
    <x v="2363"/>
    <n v="935"/>
    <n v="0.36755025386810303"/>
    <n v="0.63244974613189697"/>
    <n v="1"/>
    <d v="2019-11-15T10:17:00"/>
    <n v="-1"/>
    <n v="-20"/>
    <n v="0"/>
    <n v="0"/>
    <n v="-20"/>
    <n v="-2000000"/>
    <n v="-2000000"/>
  </r>
  <r>
    <x v="2364"/>
    <n v="936"/>
    <n v="0.25812295079231262"/>
    <n v="0.74187707901000977"/>
    <n v="-0.10000000000002274"/>
    <d v="2019-11-15T10:18:00"/>
    <n v="-1"/>
    <n v="-20"/>
    <n v="0"/>
    <n v="0"/>
    <n v="2.0000000000004547"/>
    <n v="200000.00000004546"/>
    <n v="200000.00000004546"/>
  </r>
  <r>
    <x v="2365"/>
    <n v="935.9"/>
    <n v="0.32685869932174683"/>
    <n v="0.67314136028289795"/>
    <n v="0"/>
    <d v="2019-11-15T10:19:00"/>
    <n v="-1"/>
    <n v="-20"/>
    <n v="0"/>
    <n v="0"/>
    <n v="0"/>
    <n v="0"/>
    <n v="0"/>
  </r>
  <r>
    <x v="2366"/>
    <n v="935.9"/>
    <n v="0.36606711149215698"/>
    <n v="0.63393294811248779"/>
    <n v="-0.10000000000002274"/>
    <d v="2019-11-15T10:20:00"/>
    <n v="-1"/>
    <n v="-20"/>
    <n v="0"/>
    <n v="0"/>
    <n v="2.0000000000004547"/>
    <n v="200000.00000004546"/>
    <n v="200000.00000004546"/>
  </r>
  <r>
    <x v="2367"/>
    <n v="935.8"/>
    <n v="0.37327426671981812"/>
    <n v="0.62672567367553711"/>
    <n v="-0.19999999999993179"/>
    <d v="2019-11-15T10:21:00"/>
    <n v="-1"/>
    <n v="-20"/>
    <n v="0"/>
    <n v="0"/>
    <n v="3.9999999999986358"/>
    <n v="399999.99999986356"/>
    <n v="399999.99999986356"/>
  </r>
  <r>
    <x v="2368"/>
    <n v="935.6"/>
    <n v="0.37050092220306396"/>
    <n v="0.62949907779693604"/>
    <n v="0.29999999999995453"/>
    <d v="2019-11-15T10:22:00"/>
    <n v="-1"/>
    <n v="-20"/>
    <n v="0"/>
    <n v="0"/>
    <n v="-5.9999999999990905"/>
    <n v="-599999.99999990908"/>
    <n v="-599999.99999990908"/>
  </r>
  <r>
    <x v="2369"/>
    <n v="935.9"/>
    <n v="0.37226769328117371"/>
    <n v="0.62773233652114868"/>
    <n v="-0.39999999999997726"/>
    <d v="2019-11-15T10:23:00"/>
    <n v="-1"/>
    <n v="-20"/>
    <n v="0"/>
    <n v="0"/>
    <n v="7.9999999999995453"/>
    <n v="799999.99999995448"/>
    <n v="799999.99999995448"/>
  </r>
  <r>
    <x v="2370"/>
    <n v="935.5"/>
    <n v="0.37744113802909851"/>
    <n v="0.6225588321685791"/>
    <n v="0.29999999999995453"/>
    <d v="2019-11-15T10:24:00"/>
    <n v="-1"/>
    <n v="-20"/>
    <n v="0"/>
    <n v="0"/>
    <n v="-5.9999999999990905"/>
    <n v="-599999.99999990908"/>
    <n v="-599999.99999990908"/>
  </r>
  <r>
    <x v="2371"/>
    <n v="935.8"/>
    <n v="0.38837876915931702"/>
    <n v="0.61162126064300537"/>
    <n v="0.10000000000002274"/>
    <d v="2019-11-15T10:25:00"/>
    <n v="-1"/>
    <n v="-20"/>
    <n v="0"/>
    <n v="0"/>
    <n v="-2.0000000000004547"/>
    <n v="-200000.00000004546"/>
    <n v="-200000.00000004546"/>
  </r>
  <r>
    <x v="2372"/>
    <n v="935.9"/>
    <n v="0.38501819968223572"/>
    <n v="0.61498183012008667"/>
    <n v="-0.19999999999993179"/>
    <d v="2019-11-15T10:26:00"/>
    <n v="-1"/>
    <n v="-20"/>
    <n v="0"/>
    <n v="0"/>
    <n v="3.9999999999986358"/>
    <n v="399999.99999986356"/>
    <n v="399999.99999986356"/>
  </r>
  <r>
    <x v="2373"/>
    <n v="935.7"/>
    <n v="0.39017635583877563"/>
    <n v="0.60982358455657959"/>
    <n v="-0.10000000000002274"/>
    <d v="2019-11-15T10:27:00"/>
    <n v="-1"/>
    <n v="-20"/>
    <n v="0"/>
    <n v="0"/>
    <n v="2.0000000000004547"/>
    <n v="200000.00000004546"/>
    <n v="200000.00000004546"/>
  </r>
  <r>
    <x v="2374"/>
    <n v="935.6"/>
    <n v="0.39897739887237549"/>
    <n v="0.60102260112762451"/>
    <n v="0"/>
    <d v="2019-11-15T10:28:00"/>
    <n v="-1"/>
    <n v="-20"/>
    <n v="0"/>
    <n v="0"/>
    <n v="0"/>
    <n v="0"/>
    <n v="0"/>
  </r>
  <r>
    <x v="2375"/>
    <n v="935.6"/>
    <n v="0.39720690250396729"/>
    <n v="0.60279309749603271"/>
    <n v="-0.10000000000002274"/>
    <d v="2019-11-15T10:29:00"/>
    <n v="-1"/>
    <n v="-20"/>
    <n v="0"/>
    <n v="0"/>
    <n v="2.0000000000004547"/>
    <n v="200000.00000004546"/>
    <n v="200000.00000004546"/>
  </r>
  <r>
    <x v="2376"/>
    <n v="935.5"/>
    <n v="0.40573588013648987"/>
    <n v="0.59426414966583252"/>
    <n v="0"/>
    <d v="2019-11-15T10:30:00"/>
    <n v="-1"/>
    <n v="-20"/>
    <n v="0"/>
    <n v="0"/>
    <n v="0"/>
    <n v="0"/>
    <n v="0"/>
  </r>
  <r>
    <x v="2377"/>
    <n v="935.5"/>
    <n v="0.39867302775382996"/>
    <n v="0.60132694244384766"/>
    <n v="0.20000000000004547"/>
    <d v="2019-11-15T10:31:00"/>
    <n v="-1"/>
    <n v="-20"/>
    <n v="0"/>
    <n v="0"/>
    <n v="-4.0000000000009095"/>
    <n v="-400000.00000009092"/>
    <n v="-400000.00000009092"/>
  </r>
  <r>
    <x v="2378"/>
    <n v="935.7"/>
    <n v="0.39926496148109436"/>
    <n v="0.60073500871658325"/>
    <n v="0"/>
    <d v="2019-11-15T10:32:00"/>
    <n v="-1"/>
    <n v="-20"/>
    <n v="0"/>
    <n v="0"/>
    <n v="0"/>
    <n v="0"/>
    <n v="0"/>
  </r>
  <r>
    <x v="2379"/>
    <n v="935.7"/>
    <n v="0.40334722399711609"/>
    <n v="0.59665274620056152"/>
    <n v="9.9999999999909051E-2"/>
    <d v="2019-11-15T10:33:00"/>
    <n v="-1"/>
    <n v="-20"/>
    <n v="0"/>
    <n v="0"/>
    <n v="-1.999999999998181"/>
    <n v="-199999.9999998181"/>
    <n v="-199999.9999998181"/>
  </r>
  <r>
    <x v="2380"/>
    <n v="935.8"/>
    <n v="0.39114844799041748"/>
    <n v="0.60885155200958252"/>
    <n v="-9.9999999999909051E-2"/>
    <d v="2019-11-15T10:34:00"/>
    <n v="-1"/>
    <n v="-20"/>
    <n v="0"/>
    <n v="0"/>
    <n v="1.999999999998181"/>
    <n v="199999.9999998181"/>
    <n v="199999.9999998181"/>
  </r>
  <r>
    <x v="2381"/>
    <n v="935.7"/>
    <n v="0.40780922770500183"/>
    <n v="0.59219080209732056"/>
    <n v="-0.20000000000004547"/>
    <d v="2019-11-15T10:35:00"/>
    <n v="-1"/>
    <n v="-20"/>
    <n v="0"/>
    <n v="0"/>
    <n v="4.0000000000009095"/>
    <n v="400000.00000009092"/>
    <n v="400000.00000009092"/>
  </r>
  <r>
    <x v="2382"/>
    <n v="935.5"/>
    <n v="0.43928590416908264"/>
    <n v="0.56071406602859497"/>
    <n v="0"/>
    <d v="2019-11-15T10:36:00"/>
    <n v="-1"/>
    <n v="-20"/>
    <n v="0"/>
    <n v="0"/>
    <n v="0"/>
    <n v="0"/>
    <n v="0"/>
  </r>
  <r>
    <x v="2383"/>
    <n v="935.5"/>
    <n v="0.43839707970619202"/>
    <n v="0.56160295009613037"/>
    <n v="0"/>
    <d v="2019-11-15T10:37:00"/>
    <n v="-1"/>
    <n v="-20"/>
    <n v="0"/>
    <n v="0"/>
    <n v="0"/>
    <n v="0"/>
    <n v="0"/>
  </r>
  <r>
    <x v="2384"/>
    <n v="935.5"/>
    <n v="0.42945107817649841"/>
    <n v="0.5705488920211792"/>
    <n v="-0.10000000000002274"/>
    <d v="2019-11-15T10:38:00"/>
    <n v="-1"/>
    <n v="-20"/>
    <n v="0"/>
    <n v="0"/>
    <n v="2.0000000000004547"/>
    <n v="200000.00000004546"/>
    <n v="200000.00000004546"/>
  </r>
  <r>
    <x v="2385"/>
    <n v="935.4"/>
    <n v="0.4397033154964447"/>
    <n v="0.56029671430587769"/>
    <n v="0.30000000000006821"/>
    <d v="2019-11-15T10:39:00"/>
    <n v="-1"/>
    <n v="-20"/>
    <n v="0"/>
    <n v="0"/>
    <n v="-6.0000000000013642"/>
    <n v="-600000.00000013644"/>
    <n v="-600000.00000013644"/>
  </r>
  <r>
    <x v="2386"/>
    <n v="935.7"/>
    <n v="0.38620039820671082"/>
    <n v="0.61379963159561157"/>
    <n v="0"/>
    <d v="2019-11-15T10:40:00"/>
    <n v="-1"/>
    <n v="-20"/>
    <n v="0"/>
    <n v="0"/>
    <n v="0"/>
    <n v="0"/>
    <n v="0"/>
  </r>
  <r>
    <x v="2387"/>
    <n v="935.7"/>
    <n v="0.38325190544128418"/>
    <n v="0.61674809455871582"/>
    <n v="-0.20000000000004547"/>
    <d v="2019-11-15T10:41:00"/>
    <n v="-1"/>
    <n v="-20"/>
    <n v="0"/>
    <n v="0"/>
    <n v="4.0000000000009095"/>
    <n v="400000.00000009092"/>
    <n v="400000.00000009092"/>
  </r>
  <r>
    <x v="2388"/>
    <n v="935.5"/>
    <n v="0.43754017353057861"/>
    <n v="0.56245982646942139"/>
    <n v="0"/>
    <d v="2019-11-15T10:42:00"/>
    <n v="-1"/>
    <n v="-20"/>
    <n v="0"/>
    <n v="0"/>
    <n v="0"/>
    <n v="0"/>
    <n v="0"/>
  </r>
  <r>
    <x v="2389"/>
    <n v="935.5"/>
    <n v="0.42828989028930664"/>
    <n v="0.57171005010604858"/>
    <n v="0"/>
    <d v="2019-11-15T10:43:00"/>
    <n v="-1"/>
    <n v="-20"/>
    <n v="0"/>
    <n v="0"/>
    <n v="0"/>
    <n v="0"/>
    <n v="0"/>
  </r>
  <r>
    <x v="2390"/>
    <n v="935.5"/>
    <n v="0.42417699098587036"/>
    <n v="0.57582300901412964"/>
    <n v="-0.10000000000002274"/>
    <d v="2019-11-15T10:44:00"/>
    <n v="-1"/>
    <n v="-20"/>
    <n v="0"/>
    <n v="0"/>
    <n v="2.0000000000004547"/>
    <n v="200000.00000004546"/>
    <n v="200000.00000004546"/>
  </r>
  <r>
    <x v="2391"/>
    <n v="935.4"/>
    <n v="0.43598130345344543"/>
    <n v="0.56401872634887695"/>
    <n v="0"/>
    <d v="2019-11-15T10:45:00"/>
    <n v="-1"/>
    <n v="-20"/>
    <n v="0"/>
    <n v="0"/>
    <n v="0"/>
    <n v="0"/>
    <n v="0"/>
  </r>
  <r>
    <x v="2392"/>
    <n v="935.4"/>
    <n v="0.42906692624092102"/>
    <n v="0.57093310356140137"/>
    <n v="-0.19999999999993179"/>
    <d v="2019-11-15T10:46:00"/>
    <n v="-1"/>
    <n v="-20"/>
    <n v="0"/>
    <n v="0"/>
    <n v="3.9999999999986358"/>
    <n v="399999.99999986356"/>
    <n v="399999.99999986356"/>
  </r>
  <r>
    <x v="2393"/>
    <n v="935.2"/>
    <n v="0.46090957522392273"/>
    <n v="0.53909039497375488"/>
    <n v="-0.10000000000002274"/>
    <d v="2019-11-15T10:47:00"/>
    <n v="-1"/>
    <n v="-20"/>
    <n v="0"/>
    <n v="0"/>
    <n v="2.0000000000004547"/>
    <n v="200000.00000004546"/>
    <n v="200000.00000004546"/>
  </r>
  <r>
    <x v="2394"/>
    <n v="935.1"/>
    <n v="0.45005106925964355"/>
    <n v="0.54994899034500122"/>
    <n v="-0.10000000000002274"/>
    <d v="2019-11-15T10:48:00"/>
    <n v="-1"/>
    <n v="-20"/>
    <n v="0"/>
    <n v="0"/>
    <n v="2.0000000000004547"/>
    <n v="200000.00000004546"/>
    <n v="200000.00000004546"/>
  </r>
  <r>
    <x v="2395"/>
    <n v="935"/>
    <n v="0.48492556810379028"/>
    <n v="0.51507443189620972"/>
    <n v="-0.20000000000004547"/>
    <d v="2019-11-15T10:49:00"/>
    <n v="-1"/>
    <n v="-20"/>
    <n v="0"/>
    <n v="0"/>
    <n v="4.0000000000009095"/>
    <n v="400000.00000009092"/>
    <n v="400000.00000009092"/>
  </r>
  <r>
    <x v="2396"/>
    <n v="934.8"/>
    <n v="0.49204030632972717"/>
    <n v="0.50795978307723999"/>
    <n v="0.10000000000002274"/>
    <d v="2019-11-15T10:50:00"/>
    <n v="-1"/>
    <n v="-20"/>
    <n v="0"/>
    <n v="0"/>
    <n v="-2.0000000000004547"/>
    <n v="-200000.00000004546"/>
    <n v="-200000.00000004546"/>
  </r>
  <r>
    <x v="2397"/>
    <n v="934.9"/>
    <n v="0.44309407472610474"/>
    <n v="0.55690592527389526"/>
    <n v="0.10000000000002274"/>
    <d v="2019-11-15T10:51:00"/>
    <n v="-1"/>
    <n v="-20"/>
    <n v="0"/>
    <n v="0"/>
    <n v="-2.0000000000004547"/>
    <n v="-200000.00000004546"/>
    <n v="-200000.00000004546"/>
  </r>
  <r>
    <x v="2398"/>
    <n v="935"/>
    <n v="0.42190760374069214"/>
    <n v="0.57809245586395264"/>
    <n v="-0.20000000000004547"/>
    <d v="2019-11-15T10:52:00"/>
    <n v="-1"/>
    <n v="-20"/>
    <n v="0"/>
    <n v="0"/>
    <n v="4.0000000000009095"/>
    <n v="400000.00000009092"/>
    <n v="400000.00000009092"/>
  </r>
  <r>
    <x v="2399"/>
    <n v="934.8"/>
    <n v="0.44207599759101868"/>
    <n v="0.55792403221130371"/>
    <n v="0"/>
    <d v="2019-11-15T10:53:00"/>
    <n v="-1"/>
    <n v="-20"/>
    <n v="0"/>
    <n v="0"/>
    <n v="0"/>
    <n v="0"/>
    <n v="0"/>
  </r>
  <r>
    <x v="2400"/>
    <n v="934.8"/>
    <n v="0.43462824821472168"/>
    <n v="0.56537175178527832"/>
    <n v="-9.9999999999909051E-2"/>
    <d v="2019-11-15T10:54:00"/>
    <n v="-1"/>
    <n v="-20"/>
    <n v="0"/>
    <n v="0"/>
    <n v="1.999999999998181"/>
    <n v="199999.9999998181"/>
    <n v="199999.9999998181"/>
  </r>
  <r>
    <x v="2401"/>
    <n v="934.7"/>
    <n v="0.43036898970603943"/>
    <n v="0.56963104009628296"/>
    <n v="0"/>
    <d v="2019-11-15T10:55:00"/>
    <n v="-1"/>
    <n v="-20"/>
    <n v="0"/>
    <n v="0"/>
    <n v="0"/>
    <n v="0"/>
    <n v="0"/>
  </r>
  <r>
    <x v="2402"/>
    <n v="934.7"/>
    <n v="0.42218592762947083"/>
    <n v="0.57781410217285156"/>
    <n v="0.19999999999993179"/>
    <d v="2019-11-15T10:56:00"/>
    <n v="-1"/>
    <n v="-20"/>
    <n v="0"/>
    <n v="0"/>
    <n v="-3.9999999999986358"/>
    <n v="-399999.99999986356"/>
    <n v="-399999.99999986356"/>
  </r>
  <r>
    <x v="2403"/>
    <n v="934.9"/>
    <n v="0.40089875459671021"/>
    <n v="0.59910130500793457"/>
    <n v="-0.29999999999995453"/>
    <d v="2019-11-15T10:57:00"/>
    <n v="-1"/>
    <n v="-20"/>
    <n v="0"/>
    <n v="0"/>
    <n v="5.9999999999990905"/>
    <n v="599999.99999990908"/>
    <n v="599999.99999990908"/>
  </r>
  <r>
    <x v="2404"/>
    <n v="934.6"/>
    <n v="0.40607970952987671"/>
    <n v="0.59392023086547852"/>
    <n v="0.19999999999993179"/>
    <d v="2019-11-15T10:58:00"/>
    <n v="-1"/>
    <n v="-20"/>
    <n v="0"/>
    <n v="0"/>
    <n v="-3.9999999999986358"/>
    <n v="-399999.99999986356"/>
    <n v="-399999.99999986356"/>
  </r>
  <r>
    <x v="2405"/>
    <n v="934.8"/>
    <n v="0.37748634815216064"/>
    <n v="0.62251365184783936"/>
    <n v="0.20000000000004547"/>
    <d v="2019-11-15T10:59:00"/>
    <n v="-1"/>
    <n v="-20"/>
    <n v="0"/>
    <n v="0"/>
    <n v="-4.0000000000009095"/>
    <n v="-400000.00000009092"/>
    <n v="-400000.00000009092"/>
  </r>
  <r>
    <x v="2406"/>
    <n v="935"/>
    <n v="0.37471014261245728"/>
    <n v="0.62528979778289795"/>
    <n v="0"/>
    <d v="2019-11-15T11:00:00"/>
    <n v="-1"/>
    <n v="-20"/>
    <n v="0"/>
    <n v="0"/>
    <n v="0"/>
    <n v="0"/>
    <n v="0"/>
  </r>
  <r>
    <x v="2407"/>
    <n v="935"/>
    <n v="0.40038934350013733"/>
    <n v="0.59961062669754028"/>
    <n v="0"/>
    <d v="2019-11-15T11:01:00"/>
    <n v="-1"/>
    <n v="-20"/>
    <n v="0"/>
    <n v="0"/>
    <n v="0"/>
    <n v="0"/>
    <n v="0"/>
  </r>
  <r>
    <x v="2408"/>
    <n v="935"/>
    <n v="0.38786950707435608"/>
    <n v="0.61213046312332153"/>
    <n v="0"/>
    <d v="2019-11-15T11:02:00"/>
    <n v="-1"/>
    <n v="-20"/>
    <n v="0"/>
    <n v="0"/>
    <n v="0"/>
    <n v="0"/>
    <n v="0"/>
  </r>
  <r>
    <x v="2409"/>
    <n v="935"/>
    <n v="0.38617932796478271"/>
    <n v="0.61382067203521729"/>
    <n v="-0.20000000000004547"/>
    <d v="2019-11-15T11:03:00"/>
    <n v="-1"/>
    <n v="-20"/>
    <n v="0"/>
    <n v="0"/>
    <n v="4.0000000000009095"/>
    <n v="400000.00000009092"/>
    <n v="400000.00000009092"/>
  </r>
  <r>
    <x v="2410"/>
    <n v="934.8"/>
    <n v="0.39284878969192505"/>
    <n v="0.60715126991271973"/>
    <n v="0.10000000000002274"/>
    <d v="2019-11-15T11:04:00"/>
    <n v="-1"/>
    <n v="-20"/>
    <n v="0"/>
    <n v="0"/>
    <n v="-2.0000000000004547"/>
    <n v="-200000.00000004546"/>
    <n v="-200000.00000004546"/>
  </r>
  <r>
    <x v="2411"/>
    <n v="934.9"/>
    <n v="0.37828633189201355"/>
    <n v="0.62171363830566406"/>
    <n v="0.10000000000002274"/>
    <d v="2019-11-15T11:05:00"/>
    <n v="-1"/>
    <n v="-20"/>
    <n v="0"/>
    <n v="0"/>
    <n v="-2.0000000000004547"/>
    <n v="-200000.00000004546"/>
    <n v="-200000.00000004546"/>
  </r>
  <r>
    <x v="2412"/>
    <n v="935"/>
    <n v="0.35305121541023254"/>
    <n v="0.64694875478744507"/>
    <n v="-0.10000000000002274"/>
    <d v="2019-11-15T11:06:00"/>
    <n v="-1"/>
    <n v="-20"/>
    <n v="0"/>
    <n v="0"/>
    <n v="2.0000000000004547"/>
    <n v="200000.00000004546"/>
    <n v="200000.00000004546"/>
  </r>
  <r>
    <x v="2413"/>
    <n v="934.9"/>
    <n v="0.37331739068031311"/>
    <n v="0.62668263912200928"/>
    <n v="0.20000000000004547"/>
    <d v="2019-11-15T11:07:00"/>
    <n v="-1"/>
    <n v="-20"/>
    <n v="0"/>
    <n v="0"/>
    <n v="-4.0000000000009095"/>
    <n v="-400000.00000009092"/>
    <n v="-400000.00000009092"/>
  </r>
  <r>
    <x v="2414"/>
    <n v="935.1"/>
    <n v="0.32319322228431702"/>
    <n v="0.6768067479133606"/>
    <n v="0.10000000000002274"/>
    <d v="2019-11-15T11:08:00"/>
    <n v="-1"/>
    <n v="-20"/>
    <n v="0"/>
    <n v="0"/>
    <n v="-2.0000000000004547"/>
    <n v="-200000.00000004546"/>
    <n v="-200000.00000004546"/>
  </r>
  <r>
    <x v="2415"/>
    <n v="935.2"/>
    <n v="0.3095051646232605"/>
    <n v="0.6904948353767395"/>
    <n v="0.19999999999993179"/>
    <d v="2019-11-15T11:09:00"/>
    <n v="-1"/>
    <n v="-20"/>
    <n v="0"/>
    <n v="0"/>
    <n v="-3.9999999999986358"/>
    <n v="-399999.99999986356"/>
    <n v="-399999.99999986356"/>
  </r>
  <r>
    <x v="2416"/>
    <n v="935.4"/>
    <n v="0.29319539666175842"/>
    <n v="0.70680469274520874"/>
    <n v="1.1000000000000227"/>
    <d v="2019-11-15T11:10:00"/>
    <n v="-1"/>
    <n v="-20"/>
    <n v="0"/>
    <n v="0"/>
    <n v="-22.000000000000455"/>
    <n v="-2200000.0000000456"/>
    <n v="-2200000.0000000456"/>
  </r>
  <r>
    <x v="2417"/>
    <n v="936.5"/>
    <n v="0.28432273864746094"/>
    <n v="0.71567726135253906"/>
    <n v="0.20000000000004547"/>
    <d v="2019-11-15T11:11:00"/>
    <n v="-1"/>
    <n v="-20"/>
    <n v="0"/>
    <n v="0"/>
    <n v="-4.0000000000009095"/>
    <n v="-400000.00000009092"/>
    <n v="-400000.00000009092"/>
  </r>
  <r>
    <x v="2418"/>
    <n v="936.7"/>
    <n v="0.44874769449234009"/>
    <n v="0.55125230550765991"/>
    <n v="-0.20000000000004547"/>
    <d v="2019-11-15T12:41:00"/>
    <n v="-1"/>
    <n v="-1"/>
    <n v="19"/>
    <n v="19"/>
    <n v="0.20000000000004547"/>
    <n v="20000.000000004547"/>
    <n v="-359999.99999999546"/>
  </r>
  <r>
    <x v="2419"/>
    <n v="936.5"/>
    <n v="0.45907029509544373"/>
    <n v="0.54092967510223389"/>
    <n v="-0.10000000000002274"/>
    <d v="2019-11-15T12:42:00"/>
    <n v="-1"/>
    <n v="-2"/>
    <n v="-1"/>
    <n v="1"/>
    <n v="0.20000000000004547"/>
    <n v="20000.000000004547"/>
    <n v="4.5474735088646412E-9"/>
  </r>
  <r>
    <x v="2420"/>
    <n v="936.4"/>
    <n v="0.47074291110038757"/>
    <n v="0.52925705909729004"/>
    <n v="0.30000000000006821"/>
    <d v="2019-11-15T12:43:00"/>
    <n v="-1"/>
    <n v="-3"/>
    <n v="-1"/>
    <n v="1"/>
    <n v="-0.90000000000020464"/>
    <n v="-90000.00000002046"/>
    <n v="-110000.00000002046"/>
  </r>
  <r>
    <x v="2421"/>
    <n v="936.7"/>
    <n v="0.48573103547096252"/>
    <n v="0.51426893472671509"/>
    <n v="-0.10000000000002274"/>
    <d v="2019-11-15T12:44:00"/>
    <n v="-1"/>
    <n v="-4"/>
    <n v="-1"/>
    <n v="1"/>
    <n v="0.40000000000009095"/>
    <n v="40000.000000009095"/>
    <n v="20000.000000009095"/>
  </r>
  <r>
    <x v="2422"/>
    <n v="936.6"/>
    <n v="0.4722503125667572"/>
    <n v="0.52774971723556519"/>
    <n v="-0.39999999999997726"/>
    <d v="2019-11-15T12:45:00"/>
    <n v="-1"/>
    <n v="-5"/>
    <n v="-1"/>
    <n v="1"/>
    <n v="1.9999999999998863"/>
    <n v="199999.99999998862"/>
    <n v="179999.99999998862"/>
  </r>
  <r>
    <x v="2423"/>
    <n v="936.2"/>
    <n v="0.45193499326705933"/>
    <n v="0.54806500673294067"/>
    <n v="9.9999999999909051E-2"/>
    <d v="2019-11-15T12:46:00"/>
    <n v="-1"/>
    <n v="-6"/>
    <n v="-1"/>
    <n v="1"/>
    <n v="-0.5999999999994543"/>
    <n v="-59999.99999994543"/>
    <n v="-79999.99999994543"/>
  </r>
  <r>
    <x v="2424"/>
    <n v="936.3"/>
    <n v="0.4671446681022644"/>
    <n v="0.5328553318977356"/>
    <n v="-9.9999999999909051E-2"/>
    <d v="2019-11-15T12:47:00"/>
    <n v="-1"/>
    <n v="-7"/>
    <n v="-1"/>
    <n v="1"/>
    <n v="0.69999999999936335"/>
    <n v="69999.999999936335"/>
    <n v="49999.999999936335"/>
  </r>
  <r>
    <x v="2425"/>
    <n v="936.2"/>
    <n v="0.45626705884933472"/>
    <n v="0.54373294115066528"/>
    <n v="-0.20000000000004547"/>
    <d v="2019-11-15T12:48:00"/>
    <n v="-1"/>
    <n v="-8"/>
    <n v="-1"/>
    <n v="1"/>
    <n v="1.6000000000003638"/>
    <n v="160000.00000003638"/>
    <n v="140000.00000003638"/>
  </r>
  <r>
    <x v="2426"/>
    <n v="936"/>
    <n v="0.44388943910598755"/>
    <n v="0.55611050128936768"/>
    <n v="0.10000000000002274"/>
    <d v="2019-11-15T12:49:00"/>
    <n v="-1"/>
    <n v="-9"/>
    <n v="-1"/>
    <n v="1"/>
    <n v="-0.90000000000020464"/>
    <n v="-90000.00000002046"/>
    <n v="-110000.00000002046"/>
  </r>
  <r>
    <x v="2427"/>
    <n v="936.1"/>
    <n v="0.45738852024078369"/>
    <n v="0.54261142015457153"/>
    <n v="0.29999999999995453"/>
    <d v="2019-11-15T12:50:00"/>
    <n v="-1"/>
    <n v="-10"/>
    <n v="-1"/>
    <n v="1"/>
    <n v="-2.9999999999995453"/>
    <n v="-299999.99999995454"/>
    <n v="-319999.99999995454"/>
  </r>
  <r>
    <x v="2428"/>
    <n v="936.4"/>
    <n v="0.4657435417175293"/>
    <n v="0.53425651788711548"/>
    <n v="-0.19999999999993179"/>
    <d v="2019-11-15T12:51:00"/>
    <n v="-1"/>
    <n v="-11"/>
    <n v="-1"/>
    <n v="1"/>
    <n v="2.1999999999992497"/>
    <n v="219999.99999992497"/>
    <n v="199999.99999992497"/>
  </r>
  <r>
    <x v="2429"/>
    <n v="936.2"/>
    <n v="0.46188828349113464"/>
    <n v="0.53811174631118774"/>
    <n v="9.9999999999909051E-2"/>
    <d v="2019-11-15T12:52:00"/>
    <n v="-1"/>
    <n v="-12"/>
    <n v="-1"/>
    <n v="1"/>
    <n v="-1.1999999999989086"/>
    <n v="-119999.99999989086"/>
    <n v="-139999.99999989086"/>
  </r>
  <r>
    <x v="2430"/>
    <n v="936.3"/>
    <n v="0.46452811360359192"/>
    <n v="0.53547191619873047"/>
    <n v="0"/>
    <d v="2019-11-15T12:53:00"/>
    <n v="-1"/>
    <n v="-13"/>
    <n v="-1"/>
    <n v="1"/>
    <n v="0"/>
    <n v="0"/>
    <n v="-20000"/>
  </r>
  <r>
    <x v="2431"/>
    <n v="936.3"/>
    <n v="0.46714916825294495"/>
    <n v="0.53285080194473267"/>
    <n v="-9.9999999999909051E-2"/>
    <d v="2019-11-15T12:54:00"/>
    <n v="-1"/>
    <n v="-14"/>
    <n v="-1"/>
    <n v="1"/>
    <n v="1.3999999999987267"/>
    <n v="139999.99999987267"/>
    <n v="119999.99999987267"/>
  </r>
  <r>
    <x v="2432"/>
    <n v="936.2"/>
    <n v="0.46502077579498291"/>
    <n v="0.53497922420501709"/>
    <n v="9.9999999999909051E-2"/>
    <d v="2019-11-15T12:55:00"/>
    <n v="-1"/>
    <n v="-15"/>
    <n v="-1"/>
    <n v="1"/>
    <n v="-1.4999999999986358"/>
    <n v="-149999.99999986356"/>
    <n v="-169999.99999986356"/>
  </r>
  <r>
    <x v="2433"/>
    <n v="936.3"/>
    <n v="0.45210668444633484"/>
    <n v="0.54789328575134277"/>
    <n v="-0.19999999999993179"/>
    <d v="2019-11-15T12:56:00"/>
    <n v="-1"/>
    <n v="-16"/>
    <n v="-1"/>
    <n v="1"/>
    <n v="3.1999999999989086"/>
    <n v="319999.99999989086"/>
    <n v="299999.99999989086"/>
  </r>
  <r>
    <x v="2434"/>
    <n v="936.1"/>
    <n v="0.45086708664894104"/>
    <n v="0.54913288354873657"/>
    <n v="0.5"/>
    <d v="2019-11-15T12:57:00"/>
    <n v="-1"/>
    <n v="-17"/>
    <n v="-1"/>
    <n v="1"/>
    <n v="-8.5"/>
    <n v="-850000"/>
    <n v="-870000"/>
  </r>
  <r>
    <x v="2435"/>
    <n v="936.6"/>
    <n v="0.45049384236335754"/>
    <n v="0.54950618743896484"/>
    <n v="-0.10000000000002274"/>
    <d v="2019-11-15T12:58:00"/>
    <n v="-1"/>
    <n v="-18"/>
    <n v="-1"/>
    <n v="1"/>
    <n v="1.8000000000004093"/>
    <n v="180000.00000004092"/>
    <n v="160000.00000004092"/>
  </r>
  <r>
    <x v="2436"/>
    <n v="936.5"/>
    <n v="0.43134558200836182"/>
    <n v="0.56865441799163818"/>
    <n v="0"/>
    <d v="2019-11-15T12:59:00"/>
    <n v="-1"/>
    <n v="-19"/>
    <n v="-1"/>
    <n v="1"/>
    <n v="0"/>
    <n v="0"/>
    <n v="-20000"/>
  </r>
  <r>
    <x v="2437"/>
    <n v="936.5"/>
    <n v="0.42892593145370483"/>
    <n v="0.57107412815093994"/>
    <n v="-0.20000000000004547"/>
    <d v="2019-11-15T13:00:00"/>
    <n v="-1"/>
    <n v="-20"/>
    <n v="-1"/>
    <n v="1"/>
    <n v="4.0000000000009095"/>
    <n v="400000.00000009092"/>
    <n v="380000.00000009092"/>
  </r>
  <r>
    <x v="2438"/>
    <n v="936.3"/>
    <n v="0.44347307085990906"/>
    <n v="0.55652695894241333"/>
    <n v="-0.19999999999993179"/>
    <d v="2019-11-15T13:01:00"/>
    <n v="-1"/>
    <n v="-20"/>
    <n v="0"/>
    <n v="0"/>
    <n v="3.9999999999986358"/>
    <n v="399999.99999986356"/>
    <n v="399999.99999986356"/>
  </r>
  <r>
    <x v="2439"/>
    <n v="936.1"/>
    <n v="0.45267641544342041"/>
    <n v="0.54732358455657959"/>
    <n v="0"/>
    <d v="2019-11-15T13:02:00"/>
    <n v="-1"/>
    <n v="-20"/>
    <n v="0"/>
    <n v="0"/>
    <n v="0"/>
    <n v="0"/>
    <n v="0"/>
  </r>
  <r>
    <x v="2440"/>
    <n v="936.1"/>
    <n v="0.44902345538139343"/>
    <n v="0.55097657442092896"/>
    <n v="0"/>
    <d v="2019-11-15T13:03:00"/>
    <n v="-1"/>
    <n v="-20"/>
    <n v="0"/>
    <n v="0"/>
    <n v="0"/>
    <n v="0"/>
    <n v="0"/>
  </r>
  <r>
    <x v="2441"/>
    <n v="936.1"/>
    <n v="0.44491851329803467"/>
    <n v="0.55508148670196533"/>
    <n v="-0.20000000000004547"/>
    <d v="2019-11-15T13:04:00"/>
    <n v="-1"/>
    <n v="-20"/>
    <n v="0"/>
    <n v="0"/>
    <n v="4.0000000000009095"/>
    <n v="400000.00000009092"/>
    <n v="400000.00000009092"/>
  </r>
  <r>
    <x v="2442"/>
    <n v="935.9"/>
    <n v="0.46637409925460815"/>
    <n v="0.53362590074539185"/>
    <n v="0.10000000000002274"/>
    <d v="2019-11-15T13:05:00"/>
    <n v="-1"/>
    <n v="-20"/>
    <n v="0"/>
    <n v="0"/>
    <n v="-2.0000000000004547"/>
    <n v="-200000.00000004546"/>
    <n v="-200000.00000004546"/>
  </r>
  <r>
    <x v="2443"/>
    <n v="936"/>
    <n v="0.44454818964004517"/>
    <n v="0.55545181035995483"/>
    <n v="-0.10000000000002274"/>
    <d v="2019-11-15T13:06:00"/>
    <n v="-1"/>
    <n v="-20"/>
    <n v="0"/>
    <n v="0"/>
    <n v="2.0000000000004547"/>
    <n v="200000.00000004546"/>
    <n v="200000.00000004546"/>
  </r>
  <r>
    <x v="2444"/>
    <n v="935.9"/>
    <n v="0.48382773995399475"/>
    <n v="0.51617228984832764"/>
    <n v="-0.19999999999993179"/>
    <d v="2019-11-15T13:07:00"/>
    <n v="-1"/>
    <n v="-20"/>
    <n v="0"/>
    <n v="0"/>
    <n v="3.9999999999986358"/>
    <n v="399999.99999986356"/>
    <n v="399999.99999986356"/>
  </r>
  <r>
    <x v="2445"/>
    <n v="935.7"/>
    <n v="0.48657727241516113"/>
    <n v="0.51342272758483887"/>
    <n v="0.19999999999993179"/>
    <d v="2019-11-15T13:08:00"/>
    <n v="-1"/>
    <n v="-20"/>
    <n v="0"/>
    <n v="0"/>
    <n v="-3.9999999999986358"/>
    <n v="-399999.99999986356"/>
    <n v="-399999.99999986356"/>
  </r>
  <r>
    <x v="2446"/>
    <n v="935.9"/>
    <n v="0.44523021578788757"/>
    <n v="0.55476975440979004"/>
    <n v="0.30000000000006821"/>
    <d v="2019-11-15T13:09:00"/>
    <n v="-1"/>
    <n v="-20"/>
    <n v="0"/>
    <n v="0"/>
    <n v="-6.0000000000013642"/>
    <n v="-600000.00000013644"/>
    <n v="-600000.00000013644"/>
  </r>
  <r>
    <x v="2447"/>
    <n v="936.2"/>
    <n v="0.4511878490447998"/>
    <n v="0.5488121509552002"/>
    <n v="-0.30000000000006821"/>
    <d v="2019-11-15T13:10:00"/>
    <n v="-1"/>
    <n v="-20"/>
    <n v="0"/>
    <n v="0"/>
    <n v="6.0000000000013642"/>
    <n v="600000.00000013644"/>
    <n v="600000.00000013644"/>
  </r>
  <r>
    <x v="2448"/>
    <n v="935.9"/>
    <n v="0.44120076298713684"/>
    <n v="0.55879920721054077"/>
    <n v="-0.19999999999993179"/>
    <d v="2019-11-15T13:11:00"/>
    <n v="-1"/>
    <n v="-20"/>
    <n v="0"/>
    <n v="0"/>
    <n v="3.9999999999986358"/>
    <n v="399999.99999986356"/>
    <n v="399999.99999986356"/>
  </r>
  <r>
    <x v="2449"/>
    <n v="935.7"/>
    <n v="0.43660730123519897"/>
    <n v="0.56339269876480103"/>
    <n v="9.9999999999909051E-2"/>
    <d v="2019-11-15T13:12:00"/>
    <n v="-1"/>
    <n v="-20"/>
    <n v="0"/>
    <n v="0"/>
    <n v="-1.999999999998181"/>
    <n v="-199999.9999998181"/>
    <n v="-199999.9999998181"/>
  </r>
  <r>
    <x v="2450"/>
    <n v="935.8"/>
    <n v="0.43924307823181152"/>
    <n v="0.56075692176818848"/>
    <n v="0.10000000000002274"/>
    <d v="2019-11-15T13:13:00"/>
    <n v="-1"/>
    <n v="-20"/>
    <n v="0"/>
    <n v="0"/>
    <n v="-2.0000000000004547"/>
    <n v="-200000.00000004546"/>
    <n v="-200000.00000004546"/>
  </r>
  <r>
    <x v="2451"/>
    <n v="935.9"/>
    <n v="0.43685632944107056"/>
    <n v="0.56314367055892944"/>
    <n v="-0.10000000000002274"/>
    <d v="2019-11-15T13:14:00"/>
    <n v="-1"/>
    <n v="-20"/>
    <n v="0"/>
    <n v="0"/>
    <n v="2.0000000000004547"/>
    <n v="200000.00000004546"/>
    <n v="200000.00000004546"/>
  </r>
  <r>
    <x v="2452"/>
    <n v="935.8"/>
    <n v="0.43159952759742737"/>
    <n v="0.56840044260025024"/>
    <n v="-9.9999999999909051E-2"/>
    <d v="2019-11-15T13:15:00"/>
    <n v="-1"/>
    <n v="-20"/>
    <n v="0"/>
    <n v="0"/>
    <n v="1.999999999998181"/>
    <n v="199999.9999998181"/>
    <n v="199999.9999998181"/>
  </r>
  <r>
    <x v="2453"/>
    <n v="935.7"/>
    <n v="0.43181011080741882"/>
    <n v="0.56818991899490356"/>
    <n v="0"/>
    <d v="2019-11-15T13:16:00"/>
    <n v="-1"/>
    <n v="-20"/>
    <n v="0"/>
    <n v="0"/>
    <n v="0"/>
    <n v="0"/>
    <n v="0"/>
  </r>
  <r>
    <x v="2454"/>
    <n v="935.7"/>
    <n v="0.42754438519477844"/>
    <n v="0.57245558500289917"/>
    <n v="0"/>
    <d v="2019-11-15T13:17:00"/>
    <n v="-1"/>
    <n v="-20"/>
    <n v="0"/>
    <n v="0"/>
    <n v="0"/>
    <n v="0"/>
    <n v="0"/>
  </r>
  <r>
    <x v="2455"/>
    <n v="935.7"/>
    <n v="0.42471620440483093"/>
    <n v="0.57528376579284668"/>
    <n v="0"/>
    <d v="2019-11-15T13:18:00"/>
    <n v="-1"/>
    <n v="-20"/>
    <n v="0"/>
    <n v="0"/>
    <n v="0"/>
    <n v="0"/>
    <n v="0"/>
  </r>
  <r>
    <x v="2456"/>
    <n v="935.7"/>
    <n v="0.44624987244606018"/>
    <n v="0.55375015735626221"/>
    <n v="9.9999999999909051E-2"/>
    <d v="2019-11-15T13:19:00"/>
    <n v="-1"/>
    <n v="-20"/>
    <n v="0"/>
    <n v="0"/>
    <n v="-1.999999999998181"/>
    <n v="-199999.9999998181"/>
    <n v="-199999.9999998181"/>
  </r>
  <r>
    <x v="2457"/>
    <n v="935.8"/>
    <n v="0.44124394655227661"/>
    <n v="0.55875605344772339"/>
    <n v="0.20000000000004547"/>
    <d v="2019-11-15T13:20:00"/>
    <n v="-1"/>
    <n v="-20"/>
    <n v="0"/>
    <n v="0"/>
    <n v="-4.0000000000009095"/>
    <n v="-400000.00000009092"/>
    <n v="-400000.00000009092"/>
  </r>
  <r>
    <x v="2458"/>
    <n v="936"/>
    <n v="0.42609065771102905"/>
    <n v="0.57390928268432617"/>
    <n v="0"/>
    <d v="2019-11-15T13:21:00"/>
    <n v="-1"/>
    <n v="-20"/>
    <n v="0"/>
    <n v="0"/>
    <n v="0"/>
    <n v="0"/>
    <n v="0"/>
  </r>
  <r>
    <x v="2459"/>
    <n v="936"/>
    <n v="0.42630109190940857"/>
    <n v="0.57369899749755859"/>
    <n v="0"/>
    <d v="2019-11-15T13:22:00"/>
    <n v="-1"/>
    <n v="-20"/>
    <n v="0"/>
    <n v="0"/>
    <n v="0"/>
    <n v="0"/>
    <n v="0"/>
  </r>
  <r>
    <x v="2460"/>
    <n v="936"/>
    <n v="0.41398447751998901"/>
    <n v="0.58601552248001099"/>
    <n v="0"/>
    <d v="2019-11-15T13:23:00"/>
    <n v="-1"/>
    <n v="-20"/>
    <n v="0"/>
    <n v="0"/>
    <n v="0"/>
    <n v="0"/>
    <n v="0"/>
  </r>
  <r>
    <x v="2461"/>
    <n v="936"/>
    <n v="0.41757282614707947"/>
    <n v="0.58242720365524292"/>
    <n v="-0.10000000000002274"/>
    <d v="2019-11-15T13:24:00"/>
    <n v="-1"/>
    <n v="-20"/>
    <n v="0"/>
    <n v="0"/>
    <n v="2.0000000000004547"/>
    <n v="200000.00000004546"/>
    <n v="200000.00000004546"/>
  </r>
  <r>
    <x v="2462"/>
    <n v="935.9"/>
    <n v="0.41659876704216003"/>
    <n v="0.58340120315551758"/>
    <n v="-0.60000000000002274"/>
    <d v="2019-11-15T13:25:00"/>
    <n v="-1"/>
    <n v="-20"/>
    <n v="0"/>
    <n v="0"/>
    <n v="12.000000000000455"/>
    <n v="1200000.0000000454"/>
    <n v="1200000.0000000454"/>
  </r>
  <r>
    <x v="2463"/>
    <n v="935.3"/>
    <n v="0.45146644115447998"/>
    <n v="0.54853355884552002"/>
    <n v="-9.9999999999909051E-2"/>
    <d v="2019-11-15T13:26:00"/>
    <n v="-1"/>
    <n v="-20"/>
    <n v="0"/>
    <n v="0"/>
    <n v="1.999999999998181"/>
    <n v="199999.9999998181"/>
    <n v="199999.9999998181"/>
  </r>
  <r>
    <x v="2464"/>
    <n v="935.2"/>
    <n v="0.42166301608085632"/>
    <n v="0.57833701372146606"/>
    <n v="9.9999999999909051E-2"/>
    <d v="2019-11-15T13:27:00"/>
    <n v="-1"/>
    <n v="-20"/>
    <n v="0"/>
    <n v="0"/>
    <n v="-1.999999999998181"/>
    <n v="-199999.9999998181"/>
    <n v="-199999.9999998181"/>
  </r>
  <r>
    <x v="2465"/>
    <n v="935.3"/>
    <n v="0.4057781994342804"/>
    <n v="0.59422183036804199"/>
    <n v="-0.5"/>
    <d v="2019-11-15T13:28:00"/>
    <n v="-1"/>
    <n v="-20"/>
    <n v="0"/>
    <n v="0"/>
    <n v="10"/>
    <n v="1000000"/>
    <n v="1000000"/>
  </r>
  <r>
    <x v="2466"/>
    <n v="934.8"/>
    <n v="0.4206942617893219"/>
    <n v="0.57930576801300049"/>
    <n v="-9.9999999999909051E-2"/>
    <d v="2019-11-15T13:29:00"/>
    <n v="-1"/>
    <n v="-20"/>
    <n v="0"/>
    <n v="0"/>
    <n v="1.999999999998181"/>
    <n v="199999.9999998181"/>
    <n v="199999.9999998181"/>
  </r>
  <r>
    <x v="2467"/>
    <n v="934.7"/>
    <n v="0.42118477821350098"/>
    <n v="0.57881522178649902"/>
    <n v="-0.70000000000004547"/>
    <d v="2019-11-15T13:30:00"/>
    <n v="-1"/>
    <n v="-20"/>
    <n v="0"/>
    <n v="0"/>
    <n v="14.000000000000909"/>
    <n v="1400000.000000091"/>
    <n v="1400000.000000091"/>
  </r>
  <r>
    <x v="2468"/>
    <n v="934"/>
    <n v="0.4289088249206543"/>
    <n v="0.5710911750793457"/>
    <n v="0"/>
    <d v="2019-11-15T13:31:00"/>
    <n v="-1"/>
    <n v="-20"/>
    <n v="0"/>
    <n v="0"/>
    <n v="0"/>
    <n v="0"/>
    <n v="0"/>
  </r>
  <r>
    <x v="2469"/>
    <n v="934"/>
    <n v="0.40134084224700928"/>
    <n v="0.59865915775299072"/>
    <n v="-0.60000000000002274"/>
    <d v="2019-11-15T13:32:00"/>
    <n v="-1"/>
    <n v="-20"/>
    <n v="0"/>
    <n v="0"/>
    <n v="12.000000000000455"/>
    <n v="1200000.0000000454"/>
    <n v="1200000.0000000454"/>
  </r>
  <r>
    <x v="2470"/>
    <n v="933.4"/>
    <n v="0.39990118145942688"/>
    <n v="0.60009884834289551"/>
    <n v="0.20000000000004547"/>
    <d v="2019-11-15T13:33:00"/>
    <n v="-1"/>
    <n v="-20"/>
    <n v="0"/>
    <n v="0"/>
    <n v="-4.0000000000009095"/>
    <n v="-400000.00000009092"/>
    <n v="-400000.00000009092"/>
  </r>
  <r>
    <x v="2471"/>
    <n v="933.6"/>
    <n v="0.38120922446250916"/>
    <n v="0.61879080533981323"/>
    <n v="-0.39999999999997726"/>
    <d v="2019-11-15T13:34:00"/>
    <n v="-1"/>
    <n v="-20"/>
    <n v="0"/>
    <n v="0"/>
    <n v="7.9999999999995453"/>
    <n v="799999.99999995448"/>
    <n v="799999.99999995448"/>
  </r>
  <r>
    <x v="2472"/>
    <n v="933.2"/>
    <n v="0.38768187165260315"/>
    <n v="0.61231815814971924"/>
    <n v="-0.30000000000006821"/>
    <d v="2019-11-15T13:35:00"/>
    <n v="-1"/>
    <n v="-20"/>
    <n v="0"/>
    <n v="0"/>
    <n v="6.0000000000013642"/>
    <n v="600000.00000013644"/>
    <n v="600000.00000013644"/>
  </r>
  <r>
    <x v="2473"/>
    <n v="932.9"/>
    <n v="0.38338044285774231"/>
    <n v="0.61661958694458008"/>
    <n v="0.30000000000006821"/>
    <d v="2019-11-15T13:36:00"/>
    <n v="-1"/>
    <n v="-20"/>
    <n v="0"/>
    <n v="0"/>
    <n v="-6.0000000000013642"/>
    <n v="-600000.00000013644"/>
    <n v="-600000.00000013644"/>
  </r>
  <r>
    <x v="2474"/>
    <n v="933.2"/>
    <n v="0.37032777070999146"/>
    <n v="0.62967222929000854"/>
    <n v="0.29999999999995453"/>
    <d v="2019-11-15T13:37:00"/>
    <n v="-1"/>
    <n v="-20"/>
    <n v="0"/>
    <n v="0"/>
    <n v="-5.9999999999990905"/>
    <n v="-599999.99999990908"/>
    <n v="-599999.99999990908"/>
  </r>
  <r>
    <x v="2475"/>
    <n v="933.5"/>
    <n v="0.37394201755523682"/>
    <n v="0.62605792284011841"/>
    <n v="0"/>
    <d v="2019-11-15T13:38:00"/>
    <n v="-1"/>
    <n v="-20"/>
    <n v="0"/>
    <n v="0"/>
    <n v="0"/>
    <n v="0"/>
    <n v="0"/>
  </r>
  <r>
    <x v="2476"/>
    <n v="933.5"/>
    <n v="0.38084709644317627"/>
    <n v="0.61915290355682373"/>
    <n v="0.20000000000004547"/>
    <d v="2019-11-15T13:39:00"/>
    <n v="-1"/>
    <n v="-20"/>
    <n v="0"/>
    <n v="0"/>
    <n v="-4.0000000000009095"/>
    <n v="-400000.00000009092"/>
    <n v="-400000.00000009092"/>
  </r>
  <r>
    <x v="2477"/>
    <n v="933.7"/>
    <n v="0.36958688497543335"/>
    <n v="0.63041305541992188"/>
    <n v="0"/>
    <d v="2019-11-15T13:40:00"/>
    <n v="-1"/>
    <n v="-20"/>
    <n v="0"/>
    <n v="0"/>
    <n v="0"/>
    <n v="0"/>
    <n v="0"/>
  </r>
  <r>
    <x v="2478"/>
    <n v="933.7"/>
    <n v="0.37268456816673279"/>
    <n v="0.62731540203094482"/>
    <n v="0"/>
    <d v="2019-11-15T13:41:00"/>
    <n v="-1"/>
    <n v="-20"/>
    <n v="0"/>
    <n v="0"/>
    <n v="0"/>
    <n v="0"/>
    <n v="0"/>
  </r>
  <r>
    <x v="2479"/>
    <n v="933.7"/>
    <n v="0.36037707328796387"/>
    <n v="0.63962286710739136"/>
    <n v="0.29999999999995453"/>
    <d v="2019-11-15T13:42:00"/>
    <n v="-1"/>
    <n v="-20"/>
    <n v="0"/>
    <n v="0"/>
    <n v="-5.9999999999990905"/>
    <n v="-599999.99999990908"/>
    <n v="-599999.99999990908"/>
  </r>
  <r>
    <x v="2480"/>
    <n v="934"/>
    <n v="0.34982171654701233"/>
    <n v="0.65017825365066528"/>
    <n v="0"/>
    <d v="2019-11-15T13:43:00"/>
    <n v="-1"/>
    <n v="-20"/>
    <n v="0"/>
    <n v="0"/>
    <n v="0"/>
    <n v="0"/>
    <n v="0"/>
  </r>
  <r>
    <x v="2481"/>
    <n v="934"/>
    <n v="0.34686917066574097"/>
    <n v="0.65313076972961426"/>
    <n v="0"/>
    <d v="2019-11-15T13:44:00"/>
    <n v="-1"/>
    <n v="-20"/>
    <n v="0"/>
    <n v="0"/>
    <n v="0"/>
    <n v="0"/>
    <n v="0"/>
  </r>
  <r>
    <x v="2482"/>
    <n v="934"/>
    <n v="0.3451964259147644"/>
    <n v="0.65480351448059082"/>
    <n v="-0.10000000000002274"/>
    <d v="2019-11-15T13:45:00"/>
    <n v="-1"/>
    <n v="-20"/>
    <n v="0"/>
    <n v="0"/>
    <n v="2.0000000000004547"/>
    <n v="200000.00000004546"/>
    <n v="200000.00000004546"/>
  </r>
  <r>
    <x v="2483"/>
    <n v="933.9"/>
    <n v="0.34113821387290955"/>
    <n v="0.65886175632476807"/>
    <n v="-0.19999999999993179"/>
    <d v="2019-11-15T13:46:00"/>
    <n v="-1"/>
    <n v="-20"/>
    <n v="0"/>
    <n v="0"/>
    <n v="3.9999999999986358"/>
    <n v="399999.99999986356"/>
    <n v="399999.99999986356"/>
  </r>
  <r>
    <x v="2484"/>
    <n v="933.7"/>
    <n v="0.34888309240341187"/>
    <n v="0.65111690759658813"/>
    <n v="9.9999999999909051E-2"/>
    <d v="2019-11-15T13:47:00"/>
    <n v="-1"/>
    <n v="-20"/>
    <n v="0"/>
    <n v="0"/>
    <n v="-1.999999999998181"/>
    <n v="-199999.9999998181"/>
    <n v="-199999.9999998181"/>
  </r>
  <r>
    <x v="2485"/>
    <n v="933.8"/>
    <n v="0.3353138267993927"/>
    <n v="0.66468614339828491"/>
    <n v="0"/>
    <d v="2019-11-15T13:48:00"/>
    <n v="-1"/>
    <n v="-20"/>
    <n v="0"/>
    <n v="0"/>
    <n v="0"/>
    <n v="0"/>
    <n v="0"/>
  </r>
  <r>
    <x v="2486"/>
    <n v="933.8"/>
    <n v="0.34484511613845825"/>
    <n v="0.65515488386154175"/>
    <n v="0"/>
    <d v="2019-11-15T13:49:00"/>
    <n v="-1"/>
    <n v="-20"/>
    <n v="0"/>
    <n v="0"/>
    <n v="0"/>
    <n v="0"/>
    <n v="0"/>
  </r>
  <r>
    <x v="2487"/>
    <n v="933.8"/>
    <n v="0.32915493845939636"/>
    <n v="0.67084503173828125"/>
    <n v="0.30000000000006821"/>
    <d v="2019-11-15T13:50:00"/>
    <n v="-1"/>
    <n v="-20"/>
    <n v="0"/>
    <n v="0"/>
    <n v="-6.0000000000013642"/>
    <n v="-600000.00000013644"/>
    <n v="-600000.00000013644"/>
  </r>
  <r>
    <x v="2488"/>
    <n v="934.1"/>
    <n v="0.31940150260925293"/>
    <n v="0.68059849739074707"/>
    <n v="0.5"/>
    <d v="2019-11-15T13:51:00"/>
    <n v="-1"/>
    <n v="-20"/>
    <n v="0"/>
    <n v="0"/>
    <n v="-10"/>
    <n v="-1000000"/>
    <n v="-1000000"/>
  </r>
  <r>
    <x v="2489"/>
    <n v="934.6"/>
    <n v="0.3114531934261322"/>
    <n v="0.68854683637619019"/>
    <n v="-0.30000000000006821"/>
    <d v="2019-11-15T13:52:00"/>
    <n v="-1"/>
    <n v="-20"/>
    <n v="0"/>
    <n v="0"/>
    <n v="6.0000000000013642"/>
    <n v="600000.00000013644"/>
    <n v="600000.00000013644"/>
  </r>
  <r>
    <x v="2490"/>
    <n v="934.3"/>
    <n v="0.32651069760322571"/>
    <n v="0.67348933219909668"/>
    <n v="0"/>
    <d v="2019-11-15T13:53:00"/>
    <n v="-1"/>
    <n v="-20"/>
    <n v="0"/>
    <n v="0"/>
    <n v="0"/>
    <n v="0"/>
    <n v="0"/>
  </r>
  <r>
    <x v="2491"/>
    <n v="934.3"/>
    <n v="0.32679459452629089"/>
    <n v="0.67320543527603149"/>
    <n v="0.40000000000009095"/>
    <d v="2019-11-15T13:54:00"/>
    <n v="-1"/>
    <n v="-20"/>
    <n v="0"/>
    <n v="0"/>
    <n v="-8.000000000001819"/>
    <n v="-800000.00000018184"/>
    <n v="-800000.00000018184"/>
  </r>
  <r>
    <x v="2492"/>
    <n v="934.7"/>
    <n v="0.32068440318107605"/>
    <n v="0.67931550741195679"/>
    <n v="0.19999999999993179"/>
    <d v="2019-11-15T13:55:00"/>
    <n v="-1"/>
    <n v="-20"/>
    <n v="0"/>
    <n v="0"/>
    <n v="-3.9999999999986358"/>
    <n v="-399999.99999986356"/>
    <n v="-399999.99999986356"/>
  </r>
  <r>
    <x v="2493"/>
    <n v="934.9"/>
    <n v="0.3261483907699585"/>
    <n v="0.67385166883468628"/>
    <n v="-0.29999999999995453"/>
    <d v="2019-11-15T13:56:00"/>
    <n v="-1"/>
    <n v="-20"/>
    <n v="0"/>
    <n v="0"/>
    <n v="5.9999999999990905"/>
    <n v="599999.99999990908"/>
    <n v="599999.99999990908"/>
  </r>
  <r>
    <x v="2494"/>
    <n v="934.6"/>
    <n v="0.304290771484375"/>
    <n v="0.695709228515625"/>
    <n v="0.10000000000002274"/>
    <d v="2019-11-15T13:57:00"/>
    <n v="-1"/>
    <n v="-20"/>
    <n v="0"/>
    <n v="0"/>
    <n v="-2.0000000000004547"/>
    <n v="-200000.00000004546"/>
    <n v="-200000.00000004546"/>
  </r>
  <r>
    <x v="2495"/>
    <n v="934.7"/>
    <n v="0.31894010305404663"/>
    <n v="0.68105989694595337"/>
    <n v="-0.10000000000002274"/>
    <d v="2019-11-15T13:58:00"/>
    <n v="-1"/>
    <n v="-20"/>
    <n v="0"/>
    <n v="0"/>
    <n v="2.0000000000004547"/>
    <n v="200000.00000004546"/>
    <n v="200000.00000004546"/>
  </r>
  <r>
    <x v="2496"/>
    <n v="934.6"/>
    <n v="0.3143877387046814"/>
    <n v="0.68561220169067383"/>
    <n v="-0.70000000000004547"/>
    <d v="2019-11-15T13:59:00"/>
    <n v="-1"/>
    <n v="-20"/>
    <n v="0"/>
    <n v="0"/>
    <n v="14.000000000000909"/>
    <n v="1400000.000000091"/>
    <n v="1400000.000000091"/>
  </r>
  <r>
    <x v="2497"/>
    <n v="933.9"/>
    <n v="0.31690433621406555"/>
    <n v="0.68309563398361206"/>
    <n v="0.20000000000004547"/>
    <d v="2019-11-15T14:00:00"/>
    <n v="-1"/>
    <n v="-20"/>
    <n v="0"/>
    <n v="0"/>
    <n v="-4.0000000000009095"/>
    <n v="-400000.00000009092"/>
    <n v="-400000.00000009092"/>
  </r>
  <r>
    <x v="2498"/>
    <n v="934.1"/>
    <n v="0.30985119938850403"/>
    <n v="0.69014877080917358"/>
    <n v="0"/>
    <d v="2019-11-15T14:01:00"/>
    <n v="-1"/>
    <n v="-20"/>
    <n v="0"/>
    <n v="0"/>
    <n v="0"/>
    <n v="0"/>
    <n v="0"/>
  </r>
  <r>
    <x v="2499"/>
    <n v="934.1"/>
    <n v="0.3123549222946167"/>
    <n v="0.68764501810073853"/>
    <n v="-0.10000000000002274"/>
    <d v="2019-11-15T14:02:00"/>
    <n v="-1"/>
    <n v="-20"/>
    <n v="0"/>
    <n v="0"/>
    <n v="2.0000000000004547"/>
    <n v="200000.00000004546"/>
    <n v="200000.00000004546"/>
  </r>
  <r>
    <x v="2500"/>
    <n v="934"/>
    <n v="0.31264883279800415"/>
    <n v="0.68735122680664063"/>
    <n v="0.10000000000002274"/>
    <d v="2019-11-15T14:03:00"/>
    <n v="-1"/>
    <n v="-20"/>
    <n v="0"/>
    <n v="0"/>
    <n v="-2.0000000000004547"/>
    <n v="-200000.00000004546"/>
    <n v="-200000.00000004546"/>
  </r>
  <r>
    <x v="2501"/>
    <n v="934.1"/>
    <n v="0.31305736303329468"/>
    <n v="0.6869426965713501"/>
    <n v="-0.5"/>
    <d v="2019-11-15T14:04:00"/>
    <n v="-1"/>
    <n v="-20"/>
    <n v="0"/>
    <n v="0"/>
    <n v="10"/>
    <n v="1000000"/>
    <n v="1000000"/>
  </r>
  <r>
    <x v="2502"/>
    <n v="933.6"/>
    <n v="0.33787378668785095"/>
    <n v="0.66212618350982666"/>
    <n v="0"/>
    <d v="2019-11-15T14:05:00"/>
    <n v="-1"/>
    <n v="-20"/>
    <n v="0"/>
    <n v="0"/>
    <n v="0"/>
    <n v="0"/>
    <n v="0"/>
  </r>
  <r>
    <x v="2503"/>
    <n v="933.6"/>
    <n v="0.32562124729156494"/>
    <n v="0.67437875270843506"/>
    <n v="0"/>
    <d v="2019-11-15T14:06:00"/>
    <n v="-1"/>
    <n v="-20"/>
    <n v="0"/>
    <n v="0"/>
    <n v="0"/>
    <n v="0"/>
    <n v="0"/>
  </r>
  <r>
    <x v="2504"/>
    <n v="933.6"/>
    <n v="0.32963511347770691"/>
    <n v="0.67036491632461548"/>
    <n v="-0.30000000000006821"/>
    <d v="2019-11-15T14:07:00"/>
    <n v="-1"/>
    <n v="-20"/>
    <n v="0"/>
    <n v="0"/>
    <n v="6.0000000000013642"/>
    <n v="600000.00000013644"/>
    <n v="600000.00000013644"/>
  </r>
  <r>
    <x v="2505"/>
    <n v="933.3"/>
    <n v="0.33907559514045715"/>
    <n v="0.66092449426651001"/>
    <n v="-0.29999999999995453"/>
    <d v="2019-11-15T14:08:00"/>
    <n v="-1"/>
    <n v="-20"/>
    <n v="0"/>
    <n v="0"/>
    <n v="5.9999999999990905"/>
    <n v="599999.99999990908"/>
    <n v="599999.99999990908"/>
  </r>
  <r>
    <x v="2506"/>
    <n v="933"/>
    <n v="0.3273371160030365"/>
    <n v="0.67266291379928589"/>
    <n v="0"/>
    <d v="2019-11-15T14:09:00"/>
    <n v="-1"/>
    <n v="-20"/>
    <n v="0"/>
    <n v="0"/>
    <n v="0"/>
    <n v="0"/>
    <n v="0"/>
  </r>
  <r>
    <x v="2507"/>
    <n v="933"/>
    <n v="0.33129233121871948"/>
    <n v="0.66870760917663574"/>
    <n v="0.29999999999995453"/>
    <d v="2019-11-15T14:10:00"/>
    <n v="-1"/>
    <n v="-20"/>
    <n v="0"/>
    <n v="0"/>
    <n v="-5.9999999999990905"/>
    <n v="-599999.99999990908"/>
    <n v="-599999.99999990908"/>
  </r>
  <r>
    <x v="2508"/>
    <n v="933.3"/>
    <n v="0.30754572153091431"/>
    <n v="0.69245427846908569"/>
    <n v="1.2000000000000455"/>
    <d v="2019-11-15T14:11:00"/>
    <n v="-1"/>
    <n v="-20"/>
    <n v="0"/>
    <n v="0"/>
    <n v="-24.000000000000909"/>
    <n v="-2400000.0000000908"/>
    <n v="-2400000.0000000908"/>
  </r>
  <r>
    <x v="2509"/>
    <n v="934.5"/>
    <n v="0.52395695447921753"/>
    <n v="0.47604307532310486"/>
    <n v="0.20000000000004547"/>
    <d v="2019-11-18T08:42:00"/>
    <n v="1"/>
    <n v="1"/>
    <n v="21"/>
    <n v="21"/>
    <n v="0.20000000000004547"/>
    <n v="20000.000000004547"/>
    <n v="-399999.99999999546"/>
  </r>
  <r>
    <x v="2510"/>
    <n v="934.7"/>
    <n v="0.49911916255950928"/>
    <n v="0.50088083744049072"/>
    <n v="-0.10000000000002274"/>
    <d v="2019-11-18T08:43:00"/>
    <n v="-1"/>
    <n v="0"/>
    <n v="-1"/>
    <n v="1"/>
    <n v="0"/>
    <n v="0"/>
    <n v="-20000"/>
  </r>
  <r>
    <x v="2511"/>
    <n v="934.6"/>
    <n v="0.48332372307777405"/>
    <n v="0.51667630672454834"/>
    <n v="0"/>
    <d v="2019-11-18T08:44:00"/>
    <n v="-1"/>
    <n v="-1"/>
    <n v="-1"/>
    <n v="1"/>
    <n v="0"/>
    <n v="0"/>
    <n v="-20000"/>
  </r>
  <r>
    <x v="2512"/>
    <n v="934.6"/>
    <n v="0.46789044141769409"/>
    <n v="0.53210955858230591"/>
    <n v="0"/>
    <d v="2019-11-18T08:45:00"/>
    <n v="-1"/>
    <n v="-2"/>
    <n v="-1"/>
    <n v="1"/>
    <n v="0"/>
    <n v="0"/>
    <n v="-20000"/>
  </r>
  <r>
    <x v="2513"/>
    <n v="934.6"/>
    <n v="0.45254603028297424"/>
    <n v="0.54745393991470337"/>
    <n v="0.10000000000002274"/>
    <d v="2019-11-18T08:46:00"/>
    <n v="-1"/>
    <n v="-3"/>
    <n v="-1"/>
    <n v="1"/>
    <n v="-0.30000000000006821"/>
    <n v="-30000.000000006821"/>
    <n v="-50000.000000006825"/>
  </r>
  <r>
    <x v="2514"/>
    <n v="934.7"/>
    <n v="0.44832301139831543"/>
    <n v="0.55167704820632935"/>
    <n v="-0.10000000000002274"/>
    <d v="2019-11-18T08:47:00"/>
    <n v="-1"/>
    <n v="-4"/>
    <n v="-1"/>
    <n v="1"/>
    <n v="0.40000000000009095"/>
    <n v="40000.000000009095"/>
    <n v="20000.000000009095"/>
  </r>
  <r>
    <x v="2515"/>
    <n v="934.6"/>
    <n v="0.44636958837509155"/>
    <n v="0.55363041162490845"/>
    <n v="0"/>
    <d v="2019-11-18T08:48:00"/>
    <n v="-1"/>
    <n v="-5"/>
    <n v="-1"/>
    <n v="1"/>
    <n v="0"/>
    <n v="0"/>
    <n v="-20000"/>
  </r>
  <r>
    <x v="2516"/>
    <n v="934.6"/>
    <n v="0.44783711433410645"/>
    <n v="0.55216282606124878"/>
    <n v="0.19999999999993179"/>
    <d v="2019-11-18T08:49:00"/>
    <n v="-1"/>
    <n v="-6"/>
    <n v="-1"/>
    <n v="1"/>
    <n v="-1.1999999999995907"/>
    <n v="-119999.99999995908"/>
    <n v="-139999.99999995908"/>
  </r>
  <r>
    <x v="2517"/>
    <n v="934.8"/>
    <n v="0.43954050540924072"/>
    <n v="0.56045949459075928"/>
    <n v="0.20000000000004547"/>
    <d v="2019-11-18T08:50:00"/>
    <n v="-1"/>
    <n v="-7"/>
    <n v="-1"/>
    <n v="1"/>
    <n v="-1.4000000000003183"/>
    <n v="-140000.00000003184"/>
    <n v="-160000.00000003184"/>
  </r>
  <r>
    <x v="2518"/>
    <n v="935"/>
    <n v="0.43218830227851868"/>
    <n v="0.56781166791915894"/>
    <n v="-0.10000000000002274"/>
    <d v="2019-11-18T08:51:00"/>
    <n v="-1"/>
    <n v="-8"/>
    <n v="-1"/>
    <n v="1"/>
    <n v="0.8000000000001819"/>
    <n v="80000.00000001819"/>
    <n v="60000.00000001819"/>
  </r>
  <r>
    <x v="2519"/>
    <n v="934.9"/>
    <n v="0.42863380908966064"/>
    <n v="0.57136613130569458"/>
    <n v="-0.29999999999995453"/>
    <d v="2019-11-18T08:52:00"/>
    <n v="-1"/>
    <n v="-9"/>
    <n v="-1"/>
    <n v="1"/>
    <n v="2.6999999999995907"/>
    <n v="269999.99999995908"/>
    <n v="249999.99999995908"/>
  </r>
  <r>
    <x v="2520"/>
    <n v="934.6"/>
    <n v="0.44283175468444824"/>
    <n v="0.55716824531555176"/>
    <n v="0.10000000000002274"/>
    <d v="2019-11-18T08:53:00"/>
    <n v="-1"/>
    <n v="-10"/>
    <n v="-1"/>
    <n v="1"/>
    <n v="-1.0000000000002274"/>
    <n v="-100000.00000002273"/>
    <n v="-120000.00000002273"/>
  </r>
  <r>
    <x v="2521"/>
    <n v="934.7"/>
    <n v="0.4381784200668335"/>
    <n v="0.56182152032852173"/>
    <n v="0"/>
    <d v="2019-11-18T08:54:00"/>
    <n v="-1"/>
    <n v="-11"/>
    <n v="-1"/>
    <n v="1"/>
    <n v="0"/>
    <n v="0"/>
    <n v="-20000"/>
  </r>
  <r>
    <x v="2522"/>
    <n v="934.7"/>
    <n v="0.43996170163154602"/>
    <n v="0.56003826856613159"/>
    <n v="-0.10000000000002274"/>
    <d v="2019-11-18T08:55:00"/>
    <n v="-1"/>
    <n v="-12"/>
    <n v="-1"/>
    <n v="1"/>
    <n v="1.2000000000002728"/>
    <n v="120000.00000002728"/>
    <n v="100000.00000002728"/>
  </r>
  <r>
    <x v="2523"/>
    <n v="934.6"/>
    <n v="0.44900745153427124"/>
    <n v="0.55099260807037354"/>
    <n v="0"/>
    <d v="2019-11-18T08:56:00"/>
    <n v="-1"/>
    <n v="-13"/>
    <n v="-1"/>
    <n v="1"/>
    <n v="0"/>
    <n v="0"/>
    <n v="-20000"/>
  </r>
  <r>
    <x v="2524"/>
    <n v="934.6"/>
    <n v="0.45529863238334656"/>
    <n v="0.54470133781433105"/>
    <n v="0"/>
    <d v="2019-11-18T08:57:00"/>
    <n v="-1"/>
    <n v="-14"/>
    <n v="-1"/>
    <n v="1"/>
    <n v="0"/>
    <n v="0"/>
    <n v="-20000"/>
  </r>
  <r>
    <x v="2525"/>
    <n v="934.6"/>
    <n v="0.46305063366889954"/>
    <n v="0.53694933652877808"/>
    <n v="0.10000000000002274"/>
    <d v="2019-11-18T08:58:00"/>
    <n v="-1"/>
    <n v="-15"/>
    <n v="-1"/>
    <n v="1"/>
    <n v="-1.5000000000003411"/>
    <n v="-150000.00000003411"/>
    <n v="-170000.00000003411"/>
  </r>
  <r>
    <x v="2526"/>
    <n v="934.7"/>
    <n v="0.45708531141281128"/>
    <n v="0.5429147481918335"/>
    <n v="0"/>
    <d v="2019-11-18T08:59:00"/>
    <n v="-1"/>
    <n v="-16"/>
    <n v="-1"/>
    <n v="1"/>
    <n v="0"/>
    <n v="0"/>
    <n v="-20000"/>
  </r>
  <r>
    <x v="2527"/>
    <n v="934.7"/>
    <n v="0.45561382174491882"/>
    <n v="0.54438620805740356"/>
    <n v="9.9999999999909051E-2"/>
    <d v="2019-11-18T09:00:00"/>
    <n v="-1"/>
    <n v="-17"/>
    <n v="-1"/>
    <n v="1"/>
    <n v="-1.6999999999984539"/>
    <n v="-169999.9999998454"/>
    <n v="-189999.9999998454"/>
  </r>
  <r>
    <x v="2528"/>
    <n v="934.8"/>
    <n v="0.41596326231956482"/>
    <n v="0.58403670787811279"/>
    <n v="0.10000000000002274"/>
    <d v="2019-11-18T09:01:00"/>
    <n v="-1"/>
    <n v="-18"/>
    <n v="-1"/>
    <n v="1"/>
    <n v="-1.8000000000004093"/>
    <n v="-180000.00000004092"/>
    <n v="-200000.00000004092"/>
  </r>
  <r>
    <x v="2529"/>
    <n v="934.9"/>
    <n v="0.40862396359443665"/>
    <n v="0.59137600660324097"/>
    <n v="0"/>
    <d v="2019-11-18T09:02:00"/>
    <n v="-1"/>
    <n v="-20"/>
    <n v="-2"/>
    <n v="2"/>
    <n v="0"/>
    <n v="0"/>
    <n v="-40000"/>
  </r>
  <r>
    <x v="2530"/>
    <n v="934.9"/>
    <n v="0.40982908010482788"/>
    <n v="0.59017091989517212"/>
    <n v="0"/>
    <d v="2019-11-18T09:03:00"/>
    <n v="-1"/>
    <n v="-20"/>
    <n v="0"/>
    <n v="0"/>
    <n v="0"/>
    <n v="0"/>
    <n v="0"/>
  </r>
  <r>
    <x v="2531"/>
    <n v="934.9"/>
    <n v="0.41503524780273438"/>
    <n v="0.58496475219726563"/>
    <n v="0"/>
    <d v="2019-11-18T09:04:00"/>
    <n v="-1"/>
    <n v="-20"/>
    <n v="0"/>
    <n v="0"/>
    <n v="0"/>
    <n v="0"/>
    <n v="0"/>
  </r>
  <r>
    <x v="2532"/>
    <n v="934.9"/>
    <n v="0.43344444036483765"/>
    <n v="0.56655555963516235"/>
    <n v="0"/>
    <d v="2019-11-18T09:05:00"/>
    <n v="-1"/>
    <n v="-20"/>
    <n v="0"/>
    <n v="0"/>
    <n v="0"/>
    <n v="0"/>
    <n v="0"/>
  </r>
  <r>
    <x v="2533"/>
    <n v="934.9"/>
    <n v="0.43749764561653137"/>
    <n v="0.56250232458114624"/>
    <n v="-0.5"/>
    <d v="2019-11-18T09:06:00"/>
    <n v="-1"/>
    <n v="-20"/>
    <n v="0"/>
    <n v="0"/>
    <n v="10"/>
    <n v="1000000"/>
    <n v="1000000"/>
  </r>
  <r>
    <x v="2534"/>
    <n v="934.4"/>
    <n v="0.55963528156280518"/>
    <n v="0.44036468863487244"/>
    <n v="-0.39999999999997726"/>
    <d v="2019-11-18T09:07:00"/>
    <n v="1"/>
    <n v="-18"/>
    <n v="2"/>
    <n v="2"/>
    <n v="7.1999999999995907"/>
    <n v="719999.99999995902"/>
    <n v="679999.99999995902"/>
  </r>
  <r>
    <x v="2535"/>
    <n v="934"/>
    <n v="0.56296193599700928"/>
    <n v="0.43703803420066833"/>
    <n v="-0.20000000000004547"/>
    <d v="2019-11-18T09:08:00"/>
    <n v="1"/>
    <n v="-16"/>
    <n v="2"/>
    <n v="2"/>
    <n v="3.2000000000007276"/>
    <n v="320000.00000007276"/>
    <n v="280000.00000007276"/>
  </r>
  <r>
    <x v="2536"/>
    <n v="933.8"/>
    <n v="0.54769527912139893"/>
    <n v="0.45230475068092346"/>
    <n v="0.10000000000002274"/>
    <d v="2019-11-18T09:09:00"/>
    <n v="1"/>
    <n v="-14"/>
    <n v="2"/>
    <n v="2"/>
    <n v="-1.4000000000003183"/>
    <n v="-140000.00000003184"/>
    <n v="-180000.00000003184"/>
  </r>
  <r>
    <x v="2537"/>
    <n v="933.9"/>
    <n v="0.53016644716262817"/>
    <n v="0.46983364224433899"/>
    <n v="0.20000000000004547"/>
    <d v="2019-11-18T09:10:00"/>
    <n v="1"/>
    <n v="-12"/>
    <n v="2"/>
    <n v="2"/>
    <n v="-2.4000000000005457"/>
    <n v="-240000.00000005457"/>
    <n v="-280000.0000000546"/>
  </r>
  <r>
    <x v="2538"/>
    <n v="934.1"/>
    <n v="0.51976507902145386"/>
    <n v="0.48023492097854614"/>
    <n v="0"/>
    <d v="2019-11-18T09:11:00"/>
    <n v="1"/>
    <n v="-10"/>
    <n v="2"/>
    <n v="2"/>
    <n v="0"/>
    <n v="0"/>
    <n v="-40000"/>
  </r>
  <r>
    <x v="2539"/>
    <n v="934.1"/>
    <n v="0.53566759824752808"/>
    <n v="0.46433240175247192"/>
    <n v="-0.20000000000004547"/>
    <d v="2019-11-18T09:12:00"/>
    <n v="1"/>
    <n v="-8"/>
    <n v="2"/>
    <n v="2"/>
    <n v="1.6000000000003638"/>
    <n v="160000.00000003638"/>
    <n v="120000.00000003638"/>
  </r>
  <r>
    <x v="2540"/>
    <n v="933.9"/>
    <n v="0.54540383815765381"/>
    <n v="0.45459616184234619"/>
    <n v="-0.29999999999995453"/>
    <d v="2019-11-18T09:13:00"/>
    <n v="1"/>
    <n v="-6"/>
    <n v="2"/>
    <n v="2"/>
    <n v="1.7999999999997272"/>
    <n v="179999.9999999727"/>
    <n v="139999.9999999727"/>
  </r>
  <r>
    <x v="2541"/>
    <n v="933.6"/>
    <n v="0.54171699285507202"/>
    <n v="0.45828300714492798"/>
    <n v="0.19999999999993179"/>
    <d v="2019-11-18T09:14:00"/>
    <n v="1"/>
    <n v="-4"/>
    <n v="2"/>
    <n v="2"/>
    <n v="-0.79999999999972715"/>
    <n v="-79999.999999972715"/>
    <n v="-119999.99999997272"/>
  </r>
  <r>
    <x v="2542"/>
    <n v="933.8"/>
    <n v="0.51823729276657104"/>
    <n v="0.48176261782646179"/>
    <n v="0"/>
    <d v="2019-11-18T09:15:00"/>
    <n v="1"/>
    <n v="-2"/>
    <n v="2"/>
    <n v="2"/>
    <n v="0"/>
    <n v="0"/>
    <n v="-40000"/>
  </r>
  <r>
    <x v="2543"/>
    <n v="933.8"/>
    <n v="0.51956325769424438"/>
    <n v="0.48043665289878845"/>
    <n v="-9.9999999999909051E-2"/>
    <d v="2019-11-18T09:16:00"/>
    <n v="1"/>
    <n v="0"/>
    <n v="2"/>
    <n v="2"/>
    <n v="0"/>
    <n v="0"/>
    <n v="-40000"/>
  </r>
  <r>
    <x v="2544"/>
    <n v="933.7"/>
    <n v="0.51675480604171753"/>
    <n v="0.48324516415596008"/>
    <n v="0.19999999999993179"/>
    <d v="2019-11-18T09:17:00"/>
    <n v="1"/>
    <n v="2"/>
    <n v="2"/>
    <n v="2"/>
    <n v="0.39999999999986358"/>
    <n v="39999.999999986358"/>
    <n v="-1.3642420526593924E-8"/>
  </r>
  <r>
    <x v="2545"/>
    <n v="933.9"/>
    <n v="0.50344347953796387"/>
    <n v="0.49655655026435852"/>
    <n v="0.10000000000002274"/>
    <d v="2019-11-18T09:18:00"/>
    <n v="1"/>
    <n v="4"/>
    <n v="2"/>
    <n v="2"/>
    <n v="0.40000000000009095"/>
    <n v="40000.000000009095"/>
    <n v="9.0949470177292824E-9"/>
  </r>
  <r>
    <x v="2546"/>
    <n v="934"/>
    <n v="0.50604647397994995"/>
    <n v="0.49395358562469482"/>
    <n v="0"/>
    <d v="2019-11-18T09:19:00"/>
    <n v="1"/>
    <n v="6"/>
    <n v="2"/>
    <n v="2"/>
    <n v="0"/>
    <n v="0"/>
    <n v="-40000"/>
  </r>
  <r>
    <x v="2547"/>
    <n v="934"/>
    <n v="0.50560617446899414"/>
    <n v="0.49439379572868347"/>
    <n v="0.10000000000002274"/>
    <d v="2019-11-18T09:20:00"/>
    <n v="1"/>
    <n v="8"/>
    <n v="2"/>
    <n v="2"/>
    <n v="0.8000000000001819"/>
    <n v="80000.00000001819"/>
    <n v="40000.00000001819"/>
  </r>
  <r>
    <x v="2548"/>
    <n v="934.1"/>
    <n v="0.49118855595588684"/>
    <n v="0.50881141424179077"/>
    <n v="-0.10000000000002274"/>
    <d v="2019-11-18T09:21:00"/>
    <n v="-1"/>
    <n v="8"/>
    <n v="0"/>
    <n v="0"/>
    <n v="-0.8000000000001819"/>
    <n v="-80000.00000001819"/>
    <n v="-80000.00000001819"/>
  </r>
  <r>
    <x v="2549"/>
    <n v="934"/>
    <n v="0.49685373902320862"/>
    <n v="0.50314629077911377"/>
    <n v="-0.10000000000002274"/>
    <d v="2019-11-18T09:22:00"/>
    <n v="-1"/>
    <n v="8"/>
    <n v="0"/>
    <n v="0"/>
    <n v="-0.8000000000001819"/>
    <n v="-80000.00000001819"/>
    <n v="-80000.00000001819"/>
  </r>
  <r>
    <x v="2550"/>
    <n v="933.9"/>
    <n v="0.49092018604278564"/>
    <n v="0.50907987356185913"/>
    <n v="-0.10000000000002274"/>
    <d v="2019-11-18T09:23:00"/>
    <n v="-1"/>
    <n v="8"/>
    <n v="0"/>
    <n v="0"/>
    <n v="-0.8000000000001819"/>
    <n v="-80000.00000001819"/>
    <n v="-80000.00000001819"/>
  </r>
  <r>
    <x v="2551"/>
    <n v="933.8"/>
    <n v="0.49796172976493835"/>
    <n v="0.50203824043273926"/>
    <n v="0.20000000000004547"/>
    <d v="2019-11-18T09:24:00"/>
    <n v="-1"/>
    <n v="8"/>
    <n v="0"/>
    <n v="0"/>
    <n v="1.6000000000003638"/>
    <n v="160000.00000003638"/>
    <n v="160000.00000003638"/>
  </r>
  <r>
    <x v="2552"/>
    <n v="934"/>
    <n v="0.48264092206954956"/>
    <n v="0.51735907793045044"/>
    <n v="-0.10000000000002274"/>
    <d v="2019-11-18T09:25:00"/>
    <n v="-1"/>
    <n v="8"/>
    <n v="0"/>
    <n v="0"/>
    <n v="-0.8000000000001819"/>
    <n v="-80000.00000001819"/>
    <n v="-80000.00000001819"/>
  </r>
  <r>
    <x v="2553"/>
    <n v="933.9"/>
    <n v="0.49855998158454895"/>
    <n v="0.50143998861312866"/>
    <n v="-0.19999999999993179"/>
    <d v="2019-11-18T09:26:00"/>
    <n v="-1"/>
    <n v="8"/>
    <n v="0"/>
    <n v="0"/>
    <n v="-1.5999999999994543"/>
    <n v="-159999.99999994543"/>
    <n v="-159999.99999994543"/>
  </r>
  <r>
    <x v="2554"/>
    <n v="933.7"/>
    <n v="0.53125673532485962"/>
    <n v="0.46874320507049561"/>
    <n v="-0.30000000000006821"/>
    <d v="2019-11-18T09:27:00"/>
    <n v="1"/>
    <n v="8"/>
    <n v="0"/>
    <n v="0"/>
    <n v="-2.4000000000005457"/>
    <n v="-240000.00000005457"/>
    <n v="-240000.00000005457"/>
  </r>
  <r>
    <x v="2555"/>
    <n v="933.4"/>
    <n v="0.56336355209350586"/>
    <n v="0.43663641810417175"/>
    <n v="0"/>
    <d v="2019-11-18T09:28:00"/>
    <n v="1"/>
    <n v="8"/>
    <n v="0"/>
    <n v="0"/>
    <n v="0"/>
    <n v="0"/>
    <n v="0"/>
  </r>
  <r>
    <x v="2556"/>
    <n v="933.4"/>
    <n v="0.55316144227981567"/>
    <n v="0.44683858752250671"/>
    <n v="0"/>
    <d v="2019-11-18T09:29:00"/>
    <n v="1"/>
    <n v="8"/>
    <n v="0"/>
    <n v="0"/>
    <n v="0"/>
    <n v="0"/>
    <n v="0"/>
  </r>
  <r>
    <x v="2557"/>
    <n v="933.4"/>
    <n v="0.55387568473815918"/>
    <n v="0.44612425565719604"/>
    <n v="0"/>
    <d v="2019-11-18T09:30:00"/>
    <n v="1"/>
    <n v="8"/>
    <n v="0"/>
    <n v="0"/>
    <n v="0"/>
    <n v="0"/>
    <n v="0"/>
  </r>
  <r>
    <x v="2558"/>
    <n v="933.4"/>
    <n v="0.55253911018371582"/>
    <n v="0.44746088981628418"/>
    <n v="-0.10000000000002274"/>
    <d v="2019-11-18T09:31:00"/>
    <n v="1"/>
    <n v="8"/>
    <n v="0"/>
    <n v="0"/>
    <n v="-0.8000000000001819"/>
    <n v="-80000.00000001819"/>
    <n v="-80000.00000001819"/>
  </r>
  <r>
    <x v="2559"/>
    <n v="933.3"/>
    <n v="0.55717748403549194"/>
    <n v="0.44282251596450806"/>
    <n v="0"/>
    <d v="2019-11-18T09:32:00"/>
    <n v="1"/>
    <n v="8"/>
    <n v="0"/>
    <n v="0"/>
    <n v="0"/>
    <n v="0"/>
    <n v="0"/>
  </r>
  <r>
    <x v="2560"/>
    <n v="933.3"/>
    <n v="0.54616940021514893"/>
    <n v="0.45383062958717346"/>
    <n v="0.20000000000004547"/>
    <d v="2019-11-18T09:33:00"/>
    <n v="1"/>
    <n v="8"/>
    <n v="0"/>
    <n v="0"/>
    <n v="1.6000000000003638"/>
    <n v="160000.00000003638"/>
    <n v="160000.00000003638"/>
  </r>
  <r>
    <x v="2561"/>
    <n v="933.5"/>
    <n v="0.53574424982070923"/>
    <n v="0.46425577998161316"/>
    <n v="0.20000000000004547"/>
    <d v="2019-11-18T09:34:00"/>
    <n v="1"/>
    <n v="8"/>
    <n v="0"/>
    <n v="0"/>
    <n v="1.6000000000003638"/>
    <n v="160000.00000003638"/>
    <n v="160000.00000003638"/>
  </r>
  <r>
    <x v="2562"/>
    <n v="933.7"/>
    <n v="0.5158962607383728"/>
    <n v="0.48410376906394958"/>
    <n v="-0.10000000000002274"/>
    <d v="2019-11-18T09:35:00"/>
    <n v="1"/>
    <n v="8"/>
    <n v="0"/>
    <n v="0"/>
    <n v="-0.8000000000001819"/>
    <n v="-80000.00000001819"/>
    <n v="-80000.00000001819"/>
  </r>
  <r>
    <x v="2563"/>
    <n v="933.6"/>
    <n v="0.52070248126983643"/>
    <n v="0.4792974591255188"/>
    <n v="0.10000000000002274"/>
    <d v="2019-11-18T09:36:00"/>
    <n v="1"/>
    <n v="8"/>
    <n v="0"/>
    <n v="0"/>
    <n v="0.8000000000001819"/>
    <n v="80000.00000001819"/>
    <n v="80000.00000001819"/>
  </r>
  <r>
    <x v="2564"/>
    <n v="933.7"/>
    <n v="0.5047677755355835"/>
    <n v="0.49523228406906128"/>
    <n v="-0.30000000000006821"/>
    <d v="2019-11-18T09:37:00"/>
    <n v="1"/>
    <n v="8"/>
    <n v="0"/>
    <n v="0"/>
    <n v="-2.4000000000005457"/>
    <n v="-240000.00000005457"/>
    <n v="-240000.00000005457"/>
  </r>
  <r>
    <x v="2565"/>
    <n v="933.4"/>
    <n v="0.5138620138168335"/>
    <n v="0.48613801598548889"/>
    <n v="0"/>
    <d v="2019-11-18T09:38:00"/>
    <n v="1"/>
    <n v="8"/>
    <n v="0"/>
    <n v="0"/>
    <n v="0"/>
    <n v="0"/>
    <n v="0"/>
  </r>
  <r>
    <x v="2566"/>
    <n v="933.4"/>
    <n v="0.50906640291213989"/>
    <n v="0.49093359708786011"/>
    <n v="-0.29999999999995453"/>
    <d v="2019-11-18T09:39:00"/>
    <n v="1"/>
    <n v="8"/>
    <n v="0"/>
    <n v="0"/>
    <n v="-2.3999999999996362"/>
    <n v="-239999.99999996362"/>
    <n v="-239999.99999996362"/>
  </r>
  <r>
    <x v="2567"/>
    <n v="933.1"/>
    <n v="0.51807498931884766"/>
    <n v="0.48192498087882996"/>
    <n v="-0.39999999999997726"/>
    <d v="2019-11-18T09:40:00"/>
    <n v="1"/>
    <n v="8"/>
    <n v="0"/>
    <n v="0"/>
    <n v="-3.1999999999998181"/>
    <n v="-319999.99999998184"/>
    <n v="-319999.99999998184"/>
  </r>
  <r>
    <x v="2568"/>
    <n v="932.7"/>
    <n v="0.53478503227233887"/>
    <n v="0.46521499752998352"/>
    <n v="0"/>
    <d v="2019-11-18T09:41:00"/>
    <n v="1"/>
    <n v="10"/>
    <n v="2"/>
    <n v="2"/>
    <n v="0"/>
    <n v="0"/>
    <n v="-40000"/>
  </r>
  <r>
    <x v="2569"/>
    <n v="932.7"/>
    <n v="0.52843153476715088"/>
    <n v="0.47156843543052673"/>
    <n v="0.39999999999997726"/>
    <d v="2019-11-18T09:42:00"/>
    <n v="1"/>
    <n v="12"/>
    <n v="2"/>
    <n v="2"/>
    <n v="4.7999999999997272"/>
    <n v="479999.9999999727"/>
    <n v="439999.9999999727"/>
  </r>
  <r>
    <x v="2570"/>
    <n v="933.1"/>
    <n v="0.51588678359985352"/>
    <n v="0.4841131865978241"/>
    <n v="-0.20000000000004547"/>
    <d v="2019-11-18T09:43:00"/>
    <n v="1"/>
    <n v="14"/>
    <n v="2"/>
    <n v="2"/>
    <n v="-2.8000000000006366"/>
    <n v="-280000.00000006368"/>
    <n v="-320000.00000006368"/>
  </r>
  <r>
    <x v="2571"/>
    <n v="932.9"/>
    <n v="0.53890711069107056"/>
    <n v="0.46109282970428467"/>
    <n v="-0.10000000000002274"/>
    <d v="2019-11-18T09:44:00"/>
    <n v="1"/>
    <n v="16"/>
    <n v="2"/>
    <n v="2"/>
    <n v="-1.6000000000003638"/>
    <n v="-160000.00000003638"/>
    <n v="-200000.00000003638"/>
  </r>
  <r>
    <x v="2572"/>
    <n v="932.8"/>
    <n v="0.54237204790115356"/>
    <n v="0.45762801170349121"/>
    <n v="-9.9999999999909051E-2"/>
    <d v="2019-11-18T09:45:00"/>
    <n v="1"/>
    <n v="18"/>
    <n v="2"/>
    <n v="2"/>
    <n v="-1.7999999999983629"/>
    <n v="-179999.99999983629"/>
    <n v="-219999.99999983629"/>
  </r>
  <r>
    <x v="2573"/>
    <n v="932.7"/>
    <n v="0.55094826221466064"/>
    <n v="0.44905173778533936"/>
    <n v="0"/>
    <d v="2019-11-18T09:46:00"/>
    <n v="1"/>
    <n v="20"/>
    <n v="2"/>
    <n v="2"/>
    <n v="0"/>
    <n v="0"/>
    <n v="-40000"/>
  </r>
  <r>
    <x v="2574"/>
    <n v="932.7"/>
    <n v="0.54493194818496704"/>
    <n v="0.45506808161735535"/>
    <n v="0.19999999999993179"/>
    <d v="2019-11-18T09:47:00"/>
    <n v="1"/>
    <n v="20"/>
    <n v="0"/>
    <n v="0"/>
    <n v="3.9999999999986358"/>
    <n v="399999.99999986356"/>
    <n v="399999.99999986356"/>
  </r>
  <r>
    <x v="2575"/>
    <n v="932.9"/>
    <n v="0.5332179069519043"/>
    <n v="0.46678203344345093"/>
    <n v="0"/>
    <d v="2019-11-18T09:48:00"/>
    <n v="1"/>
    <n v="20"/>
    <n v="0"/>
    <n v="0"/>
    <n v="0"/>
    <n v="0"/>
    <n v="0"/>
  </r>
  <r>
    <x v="2576"/>
    <n v="932.9"/>
    <n v="0.5273851752281189"/>
    <n v="0.4726148247718811"/>
    <n v="-0.10000000000002274"/>
    <d v="2019-11-18T09:49:00"/>
    <n v="1"/>
    <n v="20"/>
    <n v="0"/>
    <n v="0"/>
    <n v="-2.0000000000004547"/>
    <n v="-200000.00000004546"/>
    <n v="-200000.00000004546"/>
  </r>
  <r>
    <x v="2577"/>
    <n v="932.8"/>
    <n v="0.52264887094497681"/>
    <n v="0.47735121846199036"/>
    <n v="-0.5"/>
    <d v="2019-11-18T09:50:00"/>
    <n v="1"/>
    <n v="20"/>
    <n v="0"/>
    <n v="0"/>
    <n v="-10"/>
    <n v="-1000000"/>
    <n v="-1000000"/>
  </r>
  <r>
    <x v="2578"/>
    <n v="932.3"/>
    <n v="0.53318673372268677"/>
    <n v="0.46681323647499084"/>
    <n v="0"/>
    <d v="2019-11-18T09:51:00"/>
    <n v="1"/>
    <n v="20"/>
    <n v="0"/>
    <n v="0"/>
    <n v="0"/>
    <n v="0"/>
    <n v="0"/>
  </r>
  <r>
    <x v="2579"/>
    <n v="932.3"/>
    <n v="0.53496867418289185"/>
    <n v="0.46503135561943054"/>
    <n v="0"/>
    <d v="2019-11-18T09:52:00"/>
    <n v="1"/>
    <n v="20"/>
    <n v="0"/>
    <n v="0"/>
    <n v="0"/>
    <n v="0"/>
    <n v="0"/>
  </r>
  <r>
    <x v="2580"/>
    <n v="932.3"/>
    <n v="0.53696578741073608"/>
    <n v="0.46303427219390869"/>
    <n v="0.20000000000004547"/>
    <d v="2019-11-18T09:53:00"/>
    <n v="1"/>
    <n v="20"/>
    <n v="0"/>
    <n v="0"/>
    <n v="4.0000000000009095"/>
    <n v="400000.00000009092"/>
    <n v="400000.00000009092"/>
  </r>
  <r>
    <x v="2581"/>
    <n v="932.5"/>
    <n v="0.52147203683853149"/>
    <n v="0.47852793335914612"/>
    <n v="0.20000000000004547"/>
    <d v="2019-11-18T09:54:00"/>
    <n v="1"/>
    <n v="20"/>
    <n v="0"/>
    <n v="0"/>
    <n v="4.0000000000009095"/>
    <n v="400000.00000009092"/>
    <n v="400000.00000009092"/>
  </r>
  <r>
    <x v="2582"/>
    <n v="932.7"/>
    <n v="0.51764267683029175"/>
    <n v="0.48235726356506348"/>
    <n v="-0.10000000000002274"/>
    <d v="2019-11-18T09:55:00"/>
    <n v="1"/>
    <n v="20"/>
    <n v="0"/>
    <n v="0"/>
    <n v="-2.0000000000004547"/>
    <n v="-200000.00000004546"/>
    <n v="-200000.00000004546"/>
  </r>
  <r>
    <x v="2583"/>
    <n v="932.6"/>
    <n v="0.5197482705116272"/>
    <n v="0.48025175929069519"/>
    <n v="0.10000000000002274"/>
    <d v="2019-11-18T09:56:00"/>
    <n v="1"/>
    <n v="20"/>
    <n v="0"/>
    <n v="0"/>
    <n v="2.0000000000004547"/>
    <n v="200000.00000004546"/>
    <n v="200000.00000004546"/>
  </r>
  <r>
    <x v="2584"/>
    <n v="932.7"/>
    <n v="0.5186505913734436"/>
    <n v="0.48134937882423401"/>
    <n v="0.19999999999993179"/>
    <d v="2019-11-18T09:57:00"/>
    <n v="1"/>
    <n v="20"/>
    <n v="0"/>
    <n v="0"/>
    <n v="3.9999999999986358"/>
    <n v="399999.99999986356"/>
    <n v="399999.99999986356"/>
  </r>
  <r>
    <x v="2585"/>
    <n v="932.9"/>
    <n v="0.50108957290649414"/>
    <n v="0.49891045689582825"/>
    <n v="0.10000000000002274"/>
    <d v="2019-11-18T09:58:00"/>
    <n v="1"/>
    <n v="20"/>
    <n v="0"/>
    <n v="0"/>
    <n v="2.0000000000004547"/>
    <n v="200000.00000004546"/>
    <n v="200000.00000004546"/>
  </r>
  <r>
    <x v="2586"/>
    <n v="933"/>
    <n v="0.45963326096534729"/>
    <n v="0.5403667688369751"/>
    <n v="0.20000000000004547"/>
    <d v="2019-11-18T09:59:00"/>
    <n v="-1"/>
    <n v="18"/>
    <n v="-2"/>
    <n v="2"/>
    <n v="3.6000000000008185"/>
    <n v="360000.00000008184"/>
    <n v="320000.00000008184"/>
  </r>
  <r>
    <x v="2587"/>
    <n v="933.2"/>
    <n v="0.4331049919128418"/>
    <n v="0.56689494848251343"/>
    <n v="0"/>
    <d v="2019-11-18T10:00:00"/>
    <n v="-1"/>
    <n v="16"/>
    <n v="-2"/>
    <n v="2"/>
    <n v="0"/>
    <n v="0"/>
    <n v="-40000"/>
  </r>
  <r>
    <x v="2588"/>
    <n v="933.2"/>
    <n v="0.43653491139411926"/>
    <n v="0.56346511840820313"/>
    <n v="-0.20000000000004547"/>
    <d v="2019-11-18T10:01:00"/>
    <n v="-1"/>
    <n v="14"/>
    <n v="-2"/>
    <n v="2"/>
    <n v="-2.8000000000006366"/>
    <n v="-280000.00000006368"/>
    <n v="-320000.00000006368"/>
  </r>
  <r>
    <x v="2589"/>
    <n v="933"/>
    <n v="0.44984319806098938"/>
    <n v="0.55015677213668823"/>
    <n v="0"/>
    <d v="2019-11-18T10:02:00"/>
    <n v="-1"/>
    <n v="12"/>
    <n v="-2"/>
    <n v="2"/>
    <n v="0"/>
    <n v="0"/>
    <n v="-40000"/>
  </r>
  <r>
    <x v="2590"/>
    <n v="933"/>
    <n v="0.43893784284591675"/>
    <n v="0.56106209754943848"/>
    <n v="0.10000000000002274"/>
    <d v="2019-11-18T10:03:00"/>
    <n v="-1"/>
    <n v="10"/>
    <n v="-2"/>
    <n v="2"/>
    <n v="1.0000000000002274"/>
    <n v="100000.00000002273"/>
    <n v="60000.00000002273"/>
  </r>
  <r>
    <x v="2591"/>
    <n v="933.1"/>
    <n v="0.43485563993453979"/>
    <n v="0.56514441967010498"/>
    <n v="0.19999999999993179"/>
    <d v="2019-11-18T10:04:00"/>
    <n v="-1"/>
    <n v="8"/>
    <n v="-2"/>
    <n v="2"/>
    <n v="1.5999999999994543"/>
    <n v="159999.99999994543"/>
    <n v="119999.99999994543"/>
  </r>
  <r>
    <x v="2592"/>
    <n v="933.3"/>
    <n v="0.42009365558624268"/>
    <n v="0.57990628480911255"/>
    <n v="0"/>
    <d v="2019-11-18T10:05:00"/>
    <n v="-1"/>
    <n v="6"/>
    <n v="-2"/>
    <n v="2"/>
    <n v="0"/>
    <n v="0"/>
    <n v="-40000"/>
  </r>
  <r>
    <x v="2593"/>
    <n v="933.3"/>
    <n v="0.42786955833435059"/>
    <n v="0.57213044166564941"/>
    <n v="-9.9999999999909051E-2"/>
    <d v="2019-11-18T10:06:00"/>
    <n v="-1"/>
    <n v="4"/>
    <n v="-2"/>
    <n v="2"/>
    <n v="-0.3999999999996362"/>
    <n v="-39999.99999996362"/>
    <n v="-79999.99999996362"/>
  </r>
  <r>
    <x v="2594"/>
    <n v="933.2"/>
    <n v="0.43036249279975891"/>
    <n v="0.56963753700256348"/>
    <n v="9.9999999999909051E-2"/>
    <d v="2019-11-18T10:07:00"/>
    <n v="-1"/>
    <n v="2"/>
    <n v="-2"/>
    <n v="2"/>
    <n v="0.1999999999998181"/>
    <n v="19999.99999998181"/>
    <n v="-20000.00000001819"/>
  </r>
  <r>
    <x v="2595"/>
    <n v="933.3"/>
    <n v="0.42624488472938538"/>
    <n v="0.57375514507293701"/>
    <n v="0"/>
    <d v="2019-11-18T10:08:00"/>
    <n v="-1"/>
    <n v="0"/>
    <n v="-2"/>
    <n v="2"/>
    <n v="0"/>
    <n v="0"/>
    <n v="-40000"/>
  </r>
  <r>
    <x v="2596"/>
    <n v="933.3"/>
    <n v="0.41869232058525085"/>
    <n v="0.58130764961242676"/>
    <n v="-9.9999999999909051E-2"/>
    <d v="2019-11-18T10:09:00"/>
    <n v="-1"/>
    <n v="-2"/>
    <n v="-2"/>
    <n v="2"/>
    <n v="0.1999999999998181"/>
    <n v="19999.99999998181"/>
    <n v="-20000.00000001819"/>
  </r>
  <r>
    <x v="2597"/>
    <n v="933.2"/>
    <n v="0.42606216669082642"/>
    <n v="0.57393783330917358"/>
    <n v="0.19999999999993179"/>
    <d v="2019-11-18T10:10:00"/>
    <n v="-1"/>
    <n v="-4"/>
    <n v="-2"/>
    <n v="2"/>
    <n v="-0.79999999999972715"/>
    <n v="-79999.999999972715"/>
    <n v="-119999.99999997272"/>
  </r>
  <r>
    <x v="2598"/>
    <n v="933.4"/>
    <n v="0.42229482531547546"/>
    <n v="0.57770520448684692"/>
    <n v="-0.10000000000002274"/>
    <d v="2019-11-18T10:11:00"/>
    <n v="-1"/>
    <n v="-6"/>
    <n v="-2"/>
    <n v="2"/>
    <n v="0.60000000000013642"/>
    <n v="60000.000000013642"/>
    <n v="20000.000000013642"/>
  </r>
  <r>
    <x v="2599"/>
    <n v="933.3"/>
    <n v="0.42468535900115967"/>
    <n v="0.57531470060348511"/>
    <n v="-9.9999999999909051E-2"/>
    <d v="2019-11-18T10:12:00"/>
    <n v="-1"/>
    <n v="-8"/>
    <n v="-2"/>
    <n v="2"/>
    <n v="0.7999999999992724"/>
    <n v="79999.99999992724"/>
    <n v="39999.99999992724"/>
  </r>
  <r>
    <x v="2600"/>
    <n v="933.2"/>
    <n v="0.43108132481575012"/>
    <n v="0.56891864538192749"/>
    <n v="-0.10000000000002274"/>
    <d v="2019-11-18T10:13:00"/>
    <n v="-1"/>
    <n v="-10"/>
    <n v="-2"/>
    <n v="2"/>
    <n v="1.0000000000002274"/>
    <n v="100000.00000002273"/>
    <n v="60000.00000002273"/>
  </r>
  <r>
    <x v="2601"/>
    <n v="933.1"/>
    <n v="0.44777163863182068"/>
    <n v="0.55222833156585693"/>
    <n v="0"/>
    <d v="2019-11-18T10:14:00"/>
    <n v="-1"/>
    <n v="-12"/>
    <n v="-2"/>
    <n v="2"/>
    <n v="0"/>
    <n v="0"/>
    <n v="-40000"/>
  </r>
  <r>
    <x v="2602"/>
    <n v="933.1"/>
    <n v="0.45612189173698425"/>
    <n v="0.54387813806533813"/>
    <n v="-0.10000000000002274"/>
    <d v="2019-11-18T10:15:00"/>
    <n v="-1"/>
    <n v="-14"/>
    <n v="-2"/>
    <n v="2"/>
    <n v="1.4000000000003183"/>
    <n v="140000.00000003184"/>
    <n v="100000.00000003184"/>
  </r>
  <r>
    <x v="2603"/>
    <n v="933"/>
    <n v="0.47631227970123291"/>
    <n v="0.52368777990341187"/>
    <n v="0"/>
    <d v="2019-11-18T10:16:00"/>
    <n v="-1"/>
    <n v="-16"/>
    <n v="-2"/>
    <n v="2"/>
    <n v="0"/>
    <n v="0"/>
    <n v="-40000"/>
  </r>
  <r>
    <x v="2604"/>
    <n v="933"/>
    <n v="0.49416700005531311"/>
    <n v="0.5058329701423645"/>
    <n v="0"/>
    <d v="2019-11-18T10:17:00"/>
    <n v="-1"/>
    <n v="-18"/>
    <n v="-2"/>
    <n v="2"/>
    <n v="0"/>
    <n v="0"/>
    <n v="-40000"/>
  </r>
  <r>
    <x v="2605"/>
    <n v="933"/>
    <n v="0.50631099939346313"/>
    <n v="0.49368903040885925"/>
    <n v="0.20000000000004547"/>
    <d v="2019-11-18T10:18:00"/>
    <n v="1"/>
    <n v="-18"/>
    <n v="0"/>
    <n v="0"/>
    <n v="-3.6000000000008185"/>
    <n v="-360000.00000008184"/>
    <n v="-360000.00000008184"/>
  </r>
  <r>
    <x v="2606"/>
    <n v="933.2"/>
    <n v="0.47223231196403503"/>
    <n v="0.52776771783828735"/>
    <n v="-0.20000000000004547"/>
    <d v="2019-11-18T10:19:00"/>
    <n v="-1"/>
    <n v="-18"/>
    <n v="0"/>
    <n v="0"/>
    <n v="3.6000000000008185"/>
    <n v="360000.00000008184"/>
    <n v="360000.00000008184"/>
  </r>
  <r>
    <x v="2607"/>
    <n v="933"/>
    <n v="0.5124061107635498"/>
    <n v="0.48759382963180542"/>
    <n v="0"/>
    <d v="2019-11-18T10:20:00"/>
    <n v="1"/>
    <n v="-16"/>
    <n v="2"/>
    <n v="2"/>
    <n v="0"/>
    <n v="0"/>
    <n v="-40000"/>
  </r>
  <r>
    <x v="2608"/>
    <n v="933"/>
    <n v="0.50409692525863647"/>
    <n v="0.49590316414833069"/>
    <n v="0"/>
    <d v="2019-11-18T10:21:00"/>
    <n v="1"/>
    <n v="-14"/>
    <n v="2"/>
    <n v="2"/>
    <n v="0"/>
    <n v="0"/>
    <n v="-40000"/>
  </r>
  <r>
    <x v="2609"/>
    <n v="933"/>
    <n v="0.50243186950683594"/>
    <n v="0.49756810069084167"/>
    <n v="0"/>
    <d v="2019-11-18T10:22:00"/>
    <n v="1"/>
    <n v="-12"/>
    <n v="2"/>
    <n v="2"/>
    <n v="0"/>
    <n v="0"/>
    <n v="-40000"/>
  </r>
  <r>
    <x v="2610"/>
    <n v="933"/>
    <n v="0.50031566619873047"/>
    <n v="0.49968433380126953"/>
    <n v="0"/>
    <d v="2019-11-18T10:23:00"/>
    <n v="1"/>
    <n v="-10"/>
    <n v="2"/>
    <n v="2"/>
    <n v="0"/>
    <n v="0"/>
    <n v="-40000"/>
  </r>
  <r>
    <x v="2611"/>
    <n v="933"/>
    <n v="0.50073981285095215"/>
    <n v="0.49926012754440308"/>
    <n v="0"/>
    <d v="2019-11-18T10:24:00"/>
    <n v="1"/>
    <n v="-8"/>
    <n v="2"/>
    <n v="2"/>
    <n v="0"/>
    <n v="0"/>
    <n v="-40000"/>
  </r>
  <r>
    <x v="2612"/>
    <n v="933"/>
    <n v="0.49844071269035339"/>
    <n v="0.50155925750732422"/>
    <n v="0"/>
    <d v="2019-11-18T10:25:00"/>
    <n v="-1"/>
    <n v="-8"/>
    <n v="0"/>
    <n v="0"/>
    <n v="0"/>
    <n v="0"/>
    <n v="0"/>
  </r>
  <r>
    <x v="2613"/>
    <n v="933"/>
    <n v="0.49630555510520935"/>
    <n v="0.50369447469711304"/>
    <n v="-0.10000000000002274"/>
    <d v="2019-11-18T10:26:00"/>
    <n v="-1"/>
    <n v="-8"/>
    <n v="0"/>
    <n v="0"/>
    <n v="0.8000000000001819"/>
    <n v="80000.00000001819"/>
    <n v="80000.00000001819"/>
  </r>
  <r>
    <x v="2614"/>
    <n v="932.9"/>
    <n v="0.50904905796051025"/>
    <n v="0.49095091223716736"/>
    <n v="-0.19999999999993179"/>
    <d v="2019-11-18T10:27:00"/>
    <n v="1"/>
    <n v="-6"/>
    <n v="2"/>
    <n v="2"/>
    <n v="1.1999999999995907"/>
    <n v="119999.99999995908"/>
    <n v="79999.99999995908"/>
  </r>
  <r>
    <x v="2615"/>
    <n v="932.7"/>
    <n v="0.5550152063369751"/>
    <n v="0.4449847936630249"/>
    <n v="9.9999999999909051E-2"/>
    <d v="2019-11-18T10:28:00"/>
    <n v="1"/>
    <n v="-4"/>
    <n v="2"/>
    <n v="2"/>
    <n v="-0.3999999999996362"/>
    <n v="-39999.99999996362"/>
    <n v="-79999.99999996362"/>
  </r>
  <r>
    <x v="2616"/>
    <n v="932.8"/>
    <n v="0.51131075620651245"/>
    <n v="0.48868924379348755"/>
    <n v="-0.29999999999995453"/>
    <d v="2019-11-18T10:29:00"/>
    <n v="1"/>
    <n v="-2"/>
    <n v="2"/>
    <n v="2"/>
    <n v="0.59999999999990905"/>
    <n v="59999.999999990905"/>
    <n v="19999.999999990905"/>
  </r>
  <r>
    <x v="2617"/>
    <n v="932.5"/>
    <n v="0.54116100072860718"/>
    <n v="0.4588390588760376"/>
    <n v="-0.20000000000004547"/>
    <d v="2019-11-18T10:30:00"/>
    <n v="1"/>
    <n v="0"/>
    <n v="2"/>
    <n v="2"/>
    <n v="0"/>
    <n v="0"/>
    <n v="-40000"/>
  </r>
  <r>
    <x v="2618"/>
    <n v="932.3"/>
    <n v="0.54287576675415039"/>
    <n v="0.45712420344352722"/>
    <n v="-9.9999999999909051E-2"/>
    <d v="2019-11-18T10:31:00"/>
    <n v="1"/>
    <n v="2"/>
    <n v="2"/>
    <n v="2"/>
    <n v="-0.1999999999998181"/>
    <n v="-19999.99999998181"/>
    <n v="-59999.99999998181"/>
  </r>
  <r>
    <x v="2619"/>
    <n v="932.2"/>
    <n v="0.54326027631759644"/>
    <n v="0.45673975348472595"/>
    <n v="-0.5"/>
    <d v="2019-11-18T10:32:00"/>
    <n v="1"/>
    <n v="4"/>
    <n v="2"/>
    <n v="2"/>
    <n v="-2"/>
    <n v="-200000"/>
    <n v="-240000"/>
  </r>
  <r>
    <x v="2620"/>
    <n v="931.7"/>
    <n v="0.54500085115432739"/>
    <n v="0.45499911904335022"/>
    <n v="0.19999999999993179"/>
    <d v="2019-11-18T10:33:00"/>
    <n v="1"/>
    <n v="6"/>
    <n v="2"/>
    <n v="2"/>
    <n v="1.1999999999995907"/>
    <n v="119999.99999995908"/>
    <n v="79999.99999995908"/>
  </r>
  <r>
    <x v="2621"/>
    <n v="931.9"/>
    <n v="0.53555399179458618"/>
    <n v="0.46444600820541382"/>
    <n v="0"/>
    <d v="2019-11-18T10:34:00"/>
    <n v="1"/>
    <n v="8"/>
    <n v="2"/>
    <n v="2"/>
    <n v="0"/>
    <n v="0"/>
    <n v="-40000"/>
  </r>
  <r>
    <x v="2622"/>
    <n v="931.9"/>
    <n v="0.54495662450790405"/>
    <n v="0.45504331588745117"/>
    <n v="0.10000000000002274"/>
    <d v="2019-11-18T10:35:00"/>
    <n v="1"/>
    <n v="10"/>
    <n v="2"/>
    <n v="2"/>
    <n v="1.0000000000002274"/>
    <n v="100000.00000002273"/>
    <n v="60000.00000002273"/>
  </r>
  <r>
    <x v="2623"/>
    <n v="932"/>
    <n v="0.52351230382919312"/>
    <n v="0.4764876663684845"/>
    <n v="0.10000000000002274"/>
    <d v="2019-11-18T10:36:00"/>
    <n v="1"/>
    <n v="12"/>
    <n v="2"/>
    <n v="2"/>
    <n v="1.2000000000002728"/>
    <n v="120000.00000002728"/>
    <n v="80000.000000027285"/>
  </r>
  <r>
    <x v="2624"/>
    <n v="932.1"/>
    <n v="0.53196471929550171"/>
    <n v="0.4680352509021759"/>
    <n v="0.10000000000002274"/>
    <d v="2019-11-18T10:37:00"/>
    <n v="1"/>
    <n v="14"/>
    <n v="2"/>
    <n v="2"/>
    <n v="1.4000000000003183"/>
    <n v="140000.00000003184"/>
    <n v="100000.00000003184"/>
  </r>
  <r>
    <x v="2625"/>
    <n v="932.2"/>
    <n v="0.52870279550552368"/>
    <n v="0.47129726409912109"/>
    <n v="9.9999999999909051E-2"/>
    <d v="2019-11-18T10:38:00"/>
    <n v="1"/>
    <n v="14"/>
    <n v="0"/>
    <n v="0"/>
    <n v="1.3999999999987267"/>
    <n v="139999.99999987267"/>
    <n v="139999.99999987267"/>
  </r>
  <r>
    <x v="2626"/>
    <n v="932.3"/>
    <n v="0.51245248317718506"/>
    <n v="0.48754757642745972"/>
    <n v="-0.59999999999990905"/>
    <d v="2019-11-18T10:39:00"/>
    <n v="1"/>
    <n v="16"/>
    <n v="2"/>
    <n v="2"/>
    <n v="-9.5999999999985448"/>
    <n v="-959999.99999985448"/>
    <n v="-999999.99999985448"/>
  </r>
  <r>
    <x v="2627"/>
    <n v="931.7"/>
    <n v="0.52293109893798828"/>
    <n v="0.47706884145736694"/>
    <n v="0.19999999999993179"/>
    <d v="2019-11-18T10:40:00"/>
    <n v="1"/>
    <n v="16"/>
    <n v="0"/>
    <n v="0"/>
    <n v="3.1999999999989086"/>
    <n v="319999.99999989086"/>
    <n v="319999.99999989086"/>
  </r>
  <r>
    <x v="2628"/>
    <n v="931.9"/>
    <n v="0.50663149356842041"/>
    <n v="0.49336850643157959"/>
    <n v="0"/>
    <d v="2019-11-18T10:41:00"/>
    <n v="1"/>
    <n v="16"/>
    <n v="0"/>
    <n v="0"/>
    <n v="0"/>
    <n v="0"/>
    <n v="0"/>
  </r>
  <r>
    <x v="2629"/>
    <n v="931.9"/>
    <n v="0.49994298815727234"/>
    <n v="0.50005704164505005"/>
    <n v="-0.29999999999995453"/>
    <d v="2019-11-18T10:42:00"/>
    <n v="-1"/>
    <n v="14"/>
    <n v="-2"/>
    <n v="2"/>
    <n v="-4.1999999999993634"/>
    <n v="-419999.99999993632"/>
    <n v="-459999.99999993632"/>
  </r>
  <r>
    <x v="2630"/>
    <n v="931.6"/>
    <n v="0.52064675092697144"/>
    <n v="0.47935330867767334"/>
    <n v="-0.39999999999997726"/>
    <d v="2019-11-18T10:43:00"/>
    <n v="1"/>
    <n v="14"/>
    <n v="0"/>
    <n v="0"/>
    <n v="-5.5999999999996817"/>
    <n v="-559999.99999996822"/>
    <n v="-559999.99999996822"/>
  </r>
  <r>
    <x v="2631"/>
    <n v="931.2"/>
    <n v="0.50909394025802612"/>
    <n v="0.4909060001373291"/>
    <n v="9.9999999999909051E-2"/>
    <d v="2019-11-18T10:44:00"/>
    <n v="1"/>
    <n v="14"/>
    <n v="0"/>
    <n v="0"/>
    <n v="1.3999999999987267"/>
    <n v="139999.99999987267"/>
    <n v="139999.99999987267"/>
  </r>
  <r>
    <x v="2632"/>
    <n v="931.3"/>
    <n v="0.52111345529556274"/>
    <n v="0.47888660430908203"/>
    <n v="0"/>
    <d v="2019-11-18T10:45:00"/>
    <n v="1"/>
    <n v="16"/>
    <n v="2"/>
    <n v="2"/>
    <n v="0"/>
    <n v="0"/>
    <n v="-40000"/>
  </r>
  <r>
    <x v="2633"/>
    <n v="931.3"/>
    <n v="0.5328097939491272"/>
    <n v="0.4671902060508728"/>
    <n v="-9.9999999999909051E-2"/>
    <d v="2019-11-18T10:46:00"/>
    <n v="1"/>
    <n v="18"/>
    <n v="2"/>
    <n v="2"/>
    <n v="-1.7999999999983629"/>
    <n v="-179999.99999983629"/>
    <n v="-219999.99999983629"/>
  </r>
  <r>
    <x v="2634"/>
    <n v="931.2"/>
    <n v="0.54410463571548462"/>
    <n v="0.45589539408683777"/>
    <n v="0.19999999999993179"/>
    <d v="2019-11-18T10:47:00"/>
    <n v="1"/>
    <n v="18"/>
    <n v="0"/>
    <n v="0"/>
    <n v="3.5999999999987722"/>
    <n v="359999.99999987724"/>
    <n v="359999.99999987724"/>
  </r>
  <r>
    <x v="2635"/>
    <n v="931.4"/>
    <n v="0.53338843584060669"/>
    <n v="0.46661156415939331"/>
    <n v="0"/>
    <d v="2019-11-18T10:48:00"/>
    <n v="1"/>
    <n v="18"/>
    <n v="0"/>
    <n v="0"/>
    <n v="0"/>
    <n v="0"/>
    <n v="0"/>
  </r>
  <r>
    <x v="2636"/>
    <n v="931.4"/>
    <n v="0.53856438398361206"/>
    <n v="0.46143558621406555"/>
    <n v="0.10000000000002274"/>
    <d v="2019-11-18T10:49:00"/>
    <n v="1"/>
    <n v="18"/>
    <n v="0"/>
    <n v="0"/>
    <n v="1.8000000000004093"/>
    <n v="180000.00000004092"/>
    <n v="180000.00000004092"/>
  </r>
  <r>
    <x v="2637"/>
    <n v="931.5"/>
    <n v="0.5238921046257019"/>
    <n v="0.47610783576965332"/>
    <n v="-0.10000000000002274"/>
    <d v="2019-11-18T10:50:00"/>
    <n v="1"/>
    <n v="18"/>
    <n v="0"/>
    <n v="0"/>
    <n v="-1.8000000000004093"/>
    <n v="-180000.00000004092"/>
    <n v="-180000.00000004092"/>
  </r>
  <r>
    <x v="2638"/>
    <n v="931.4"/>
    <n v="0.53260207176208496"/>
    <n v="0.46739798784255981"/>
    <n v="-0.19999999999993179"/>
    <d v="2019-11-18T10:51:00"/>
    <n v="1"/>
    <n v="18"/>
    <n v="0"/>
    <n v="0"/>
    <n v="-3.5999999999987722"/>
    <n v="-359999.99999987724"/>
    <n v="-359999.99999987724"/>
  </r>
  <r>
    <x v="2639"/>
    <n v="931.2"/>
    <n v="0.52712291479110718"/>
    <n v="0.47287702560424805"/>
    <n v="-0.40000000000009095"/>
    <d v="2019-11-18T10:52:00"/>
    <n v="1"/>
    <n v="18"/>
    <n v="0"/>
    <n v="0"/>
    <n v="-7.2000000000016371"/>
    <n v="-720000.00000016368"/>
    <n v="-720000.00000016368"/>
  </r>
  <r>
    <x v="2640"/>
    <n v="930.8"/>
    <n v="0.52182096242904663"/>
    <n v="0.47817906737327576"/>
    <n v="-9.9999999999909051E-2"/>
    <d v="2019-11-18T10:53:00"/>
    <n v="1"/>
    <n v="18"/>
    <n v="0"/>
    <n v="0"/>
    <n v="-1.7999999999983629"/>
    <n v="-179999.99999983629"/>
    <n v="-179999.99999983629"/>
  </r>
  <r>
    <x v="2641"/>
    <n v="930.7"/>
    <n v="0.5283360481262207"/>
    <n v="0.47166398167610168"/>
    <n v="-0.10000000000002274"/>
    <d v="2019-11-18T10:54:00"/>
    <n v="1"/>
    <n v="18"/>
    <n v="0"/>
    <n v="0"/>
    <n v="-1.8000000000004093"/>
    <n v="-180000.00000004092"/>
    <n v="-180000.00000004092"/>
  </r>
  <r>
    <x v="2642"/>
    <n v="930.6"/>
    <n v="0.51284331083297729"/>
    <n v="0.48715662956237793"/>
    <n v="0.10000000000002274"/>
    <d v="2019-11-18T10:55:00"/>
    <n v="1"/>
    <n v="18"/>
    <n v="0"/>
    <n v="0"/>
    <n v="1.8000000000004093"/>
    <n v="180000.00000004092"/>
    <n v="180000.00000004092"/>
  </r>
  <r>
    <x v="2643"/>
    <n v="930.7"/>
    <n v="0.528889000415802"/>
    <n v="0.47111102938652039"/>
    <n v="0.19999999999993179"/>
    <d v="2019-11-18T10:56:00"/>
    <n v="1"/>
    <n v="18"/>
    <n v="0"/>
    <n v="0"/>
    <n v="3.5999999999987722"/>
    <n v="359999.99999987724"/>
    <n v="359999.99999987724"/>
  </r>
  <r>
    <x v="2644"/>
    <n v="930.9"/>
    <n v="0.52134102582931519"/>
    <n v="0.47865897417068481"/>
    <n v="-0.10000000000002274"/>
    <d v="2019-11-18T10:57:00"/>
    <n v="1"/>
    <n v="18"/>
    <n v="0"/>
    <n v="0"/>
    <n v="-1.8000000000004093"/>
    <n v="-180000.00000004092"/>
    <n v="-180000.00000004092"/>
  </r>
  <r>
    <x v="2645"/>
    <n v="930.8"/>
    <n v="0.52823549509048462"/>
    <n v="0.47176447510719299"/>
    <n v="-0.19999999999993179"/>
    <d v="2019-11-18T10:58:00"/>
    <n v="1"/>
    <n v="18"/>
    <n v="0"/>
    <n v="0"/>
    <n v="-3.5999999999987722"/>
    <n v="-359999.99999987724"/>
    <n v="-359999.99999987724"/>
  </r>
  <r>
    <x v="2646"/>
    <n v="930.6"/>
    <n v="0.54600250720977783"/>
    <n v="0.45399749279022217"/>
    <n v="-0.30000000000006821"/>
    <d v="2019-11-18T10:59:00"/>
    <n v="1"/>
    <n v="18"/>
    <n v="0"/>
    <n v="0"/>
    <n v="-5.4000000000012278"/>
    <n v="-540000.00000012282"/>
    <n v="-540000.00000012282"/>
  </r>
  <r>
    <x v="2647"/>
    <n v="930.3"/>
    <n v="0.54475569725036621"/>
    <n v="0.4552442729473114"/>
    <n v="-0.29999999999995453"/>
    <d v="2019-11-18T11:00:00"/>
    <n v="1"/>
    <n v="18"/>
    <n v="0"/>
    <n v="0"/>
    <n v="-5.3999999999991815"/>
    <n v="-539999.99999991816"/>
    <n v="-539999.99999991816"/>
  </r>
  <r>
    <x v="2648"/>
    <n v="930"/>
    <n v="0.52485263347625732"/>
    <n v="0.47514736652374268"/>
    <n v="0"/>
    <d v="2019-11-18T11:01:00"/>
    <n v="1"/>
    <n v="18"/>
    <n v="0"/>
    <n v="0"/>
    <n v="0"/>
    <n v="0"/>
    <n v="0"/>
  </r>
  <r>
    <x v="2649"/>
    <n v="930"/>
    <n v="0.51252162456512451"/>
    <n v="0.48747837543487549"/>
    <n v="0.29999999999995453"/>
    <d v="2019-11-18T11:02:00"/>
    <n v="1"/>
    <n v="20"/>
    <n v="2"/>
    <n v="2"/>
    <n v="5.9999999999990905"/>
    <n v="599999.99999990908"/>
    <n v="559999.99999990908"/>
  </r>
  <r>
    <x v="2650"/>
    <n v="930.3"/>
    <n v="0.50948500633239746"/>
    <n v="0.49051505327224731"/>
    <n v="-0.19999999999993179"/>
    <d v="2019-11-18T11:03:00"/>
    <n v="1"/>
    <n v="20"/>
    <n v="0"/>
    <n v="0"/>
    <n v="-3.9999999999986358"/>
    <n v="-399999.99999986356"/>
    <n v="-399999.99999986356"/>
  </r>
  <r>
    <x v="2651"/>
    <n v="930.1"/>
    <n v="0.53891044855117798"/>
    <n v="0.46108958125114441"/>
    <n v="0.10000000000002274"/>
    <d v="2019-11-18T11:04:00"/>
    <n v="1"/>
    <n v="20"/>
    <n v="0"/>
    <n v="0"/>
    <n v="2.0000000000004547"/>
    <n v="200000.00000004546"/>
    <n v="200000.00000004546"/>
  </r>
  <r>
    <x v="2652"/>
    <n v="930.2"/>
    <n v="0.52025860548019409"/>
    <n v="0.47974145412445068"/>
    <n v="0.29999999999995453"/>
    <d v="2019-11-18T11:05:00"/>
    <n v="1"/>
    <n v="20"/>
    <n v="0"/>
    <n v="0"/>
    <n v="5.9999999999990905"/>
    <n v="599999.99999990908"/>
    <n v="599999.99999990908"/>
  </r>
  <r>
    <x v="2653"/>
    <n v="930.5"/>
    <n v="0.50153148174285889"/>
    <n v="0.49846848845481873"/>
    <n v="0.10000000000002274"/>
    <d v="2019-11-18T11:06:00"/>
    <n v="1"/>
    <n v="20"/>
    <n v="0"/>
    <n v="0"/>
    <n v="2.0000000000004547"/>
    <n v="200000.00000004546"/>
    <n v="200000.00000004546"/>
  </r>
  <r>
    <x v="2654"/>
    <n v="930.6"/>
    <n v="0.51501905918121338"/>
    <n v="0.48498088121414185"/>
    <n v="0.10000000000002274"/>
    <d v="2019-11-18T11:07:00"/>
    <n v="1"/>
    <n v="20"/>
    <n v="0"/>
    <n v="0"/>
    <n v="2.0000000000004547"/>
    <n v="200000.00000004546"/>
    <n v="200000.00000004546"/>
  </r>
  <r>
    <x v="2655"/>
    <n v="930.7"/>
    <n v="0.48699259757995605"/>
    <n v="0.51300734281539917"/>
    <n v="9.9999999999909051E-2"/>
    <d v="2019-11-18T11:08:00"/>
    <n v="-1"/>
    <n v="18"/>
    <n v="-2"/>
    <n v="2"/>
    <n v="1.7999999999983629"/>
    <n v="179999.99999983629"/>
    <n v="139999.99999983629"/>
  </r>
  <r>
    <x v="2656"/>
    <n v="930.8"/>
    <n v="0.48643589019775391"/>
    <n v="0.51356405019760132"/>
    <n v="-0.29999999999995453"/>
    <d v="2019-11-18T11:09:00"/>
    <n v="-1"/>
    <n v="16"/>
    <n v="-2"/>
    <n v="2"/>
    <n v="-4.7999999999992724"/>
    <n v="-479999.99999992724"/>
    <n v="-519999.99999992724"/>
  </r>
  <r>
    <x v="2657"/>
    <n v="930.5"/>
    <n v="0.48118838667869568"/>
    <n v="0.51881164312362671"/>
    <n v="0.10000000000002274"/>
    <d v="2019-11-18T11:10:00"/>
    <n v="-1"/>
    <n v="14"/>
    <n v="-2"/>
    <n v="2"/>
    <n v="1.4000000000003183"/>
    <n v="140000.00000003184"/>
    <n v="100000.00000003184"/>
  </r>
  <r>
    <x v="2658"/>
    <n v="930.6"/>
    <n v="0.46676957607269287"/>
    <n v="0.53323042392730713"/>
    <n v="0"/>
    <d v="2019-11-18T11:11:00"/>
    <n v="-1"/>
    <n v="12"/>
    <n v="-2"/>
    <n v="2"/>
    <n v="0"/>
    <n v="0"/>
    <n v="-40000"/>
  </r>
  <r>
    <x v="2659"/>
    <n v="930.6"/>
    <n v="0.45921647548675537"/>
    <n v="0.5407835841178894"/>
    <n v="-0.30000000000006821"/>
    <d v="2019-11-18T12:41:00"/>
    <n v="-1"/>
    <n v="-1"/>
    <n v="-13"/>
    <n v="13"/>
    <n v="0.30000000000006821"/>
    <n v="30000.000000006821"/>
    <n v="-229999.99999999319"/>
  </r>
  <r>
    <x v="2660"/>
    <n v="930.3"/>
    <n v="0.45963048934936523"/>
    <n v="0.54036945104598999"/>
    <n v="-9.9999999999909051E-2"/>
    <d v="2019-11-18T12:42:00"/>
    <n v="-1"/>
    <n v="-2"/>
    <n v="-1"/>
    <n v="1"/>
    <n v="0.1999999999998181"/>
    <n v="19999.99999998181"/>
    <n v="-1.8189894035458565E-8"/>
  </r>
  <r>
    <x v="2661"/>
    <n v="930.2"/>
    <n v="0.45916950702667236"/>
    <n v="0.54083049297332764"/>
    <n v="9.9999999999909051E-2"/>
    <d v="2019-11-18T12:43:00"/>
    <n v="-1"/>
    <n v="-3"/>
    <n v="-1"/>
    <n v="1"/>
    <n v="-0.29999999999972715"/>
    <n v="-29999.999999972715"/>
    <n v="-49999.999999972715"/>
  </r>
  <r>
    <x v="2662"/>
    <n v="930.3"/>
    <n v="0.46143046021461487"/>
    <n v="0.53856956958770752"/>
    <n v="0.10000000000002274"/>
    <d v="2019-11-18T12:44:00"/>
    <n v="-1"/>
    <n v="-4"/>
    <n v="-1"/>
    <n v="1"/>
    <n v="-0.40000000000009095"/>
    <n v="-40000.000000009095"/>
    <n v="-60000.000000009095"/>
  </r>
  <r>
    <x v="2663"/>
    <n v="930.4"/>
    <n v="0.46638572216033936"/>
    <n v="0.53361427783966064"/>
    <n v="0.30000000000006821"/>
    <d v="2019-11-18T12:45:00"/>
    <n v="-1"/>
    <n v="-5"/>
    <n v="-1"/>
    <n v="1"/>
    <n v="-1.5000000000003411"/>
    <n v="-150000.00000003411"/>
    <n v="-170000.00000003411"/>
  </r>
  <r>
    <x v="2664"/>
    <n v="930.7"/>
    <n v="0.44154408574104309"/>
    <n v="0.55845588445663452"/>
    <n v="9.9999999999909051E-2"/>
    <d v="2019-11-18T12:46:00"/>
    <n v="-1"/>
    <n v="-6"/>
    <n v="-1"/>
    <n v="1"/>
    <n v="-0.5999999999994543"/>
    <n v="-59999.99999994543"/>
    <n v="-79999.99999994543"/>
  </r>
  <r>
    <x v="2665"/>
    <n v="930.8"/>
    <n v="0.44027560949325562"/>
    <n v="0.55972439050674438"/>
    <n v="0.20000000000004547"/>
    <d v="2019-11-18T12:47:00"/>
    <n v="-1"/>
    <n v="-7"/>
    <n v="-1"/>
    <n v="1"/>
    <n v="-1.4000000000003183"/>
    <n v="-140000.00000003184"/>
    <n v="-160000.00000003184"/>
  </r>
  <r>
    <x v="2666"/>
    <n v="931"/>
    <n v="0.42295956611633301"/>
    <n v="0.57704043388366699"/>
    <n v="-0.20000000000004547"/>
    <d v="2019-11-18T12:48:00"/>
    <n v="-1"/>
    <n v="-8"/>
    <n v="-1"/>
    <n v="1"/>
    <n v="1.6000000000003638"/>
    <n v="160000.00000003638"/>
    <n v="140000.00000003638"/>
  </r>
  <r>
    <x v="2667"/>
    <n v="930.8"/>
    <n v="0.4215657114982605"/>
    <n v="0.5784342885017395"/>
    <n v="-0.19999999999993179"/>
    <d v="2019-11-18T12:49:00"/>
    <n v="-1"/>
    <n v="-9"/>
    <n v="-1"/>
    <n v="1"/>
    <n v="1.7999999999993861"/>
    <n v="179999.99999993862"/>
    <n v="159999.99999993862"/>
  </r>
  <r>
    <x v="2668"/>
    <n v="930.6"/>
    <n v="0.42706000804901123"/>
    <n v="0.57293999195098877"/>
    <n v="-0.30000000000006821"/>
    <d v="2019-11-18T12:50:00"/>
    <n v="-1"/>
    <n v="-10"/>
    <n v="-1"/>
    <n v="1"/>
    <n v="3.0000000000006821"/>
    <n v="300000.00000006822"/>
    <n v="280000.00000006822"/>
  </r>
  <r>
    <x v="2669"/>
    <n v="930.3"/>
    <n v="0.43574219942092896"/>
    <n v="0.56425780057907104"/>
    <n v="0.30000000000006821"/>
    <d v="2019-11-18T12:51:00"/>
    <n v="-1"/>
    <n v="-11"/>
    <n v="-1"/>
    <n v="1"/>
    <n v="-3.3000000000007503"/>
    <n v="-330000.00000007503"/>
    <n v="-350000.00000007503"/>
  </r>
  <r>
    <x v="2670"/>
    <n v="930.6"/>
    <n v="0.42625835537910461"/>
    <n v="0.57374167442321777"/>
    <n v="-0.20000000000004547"/>
    <d v="2019-11-18T12:52:00"/>
    <n v="-1"/>
    <n v="-12"/>
    <n v="-1"/>
    <n v="1"/>
    <n v="2.4000000000005457"/>
    <n v="240000.00000005457"/>
    <n v="220000.00000005457"/>
  </r>
  <r>
    <x v="2671"/>
    <n v="930.4"/>
    <n v="0.42994001507759094"/>
    <n v="0.57005995512008667"/>
    <n v="0.20000000000004547"/>
    <d v="2019-11-18T12:53:00"/>
    <n v="-1"/>
    <n v="-13"/>
    <n v="-1"/>
    <n v="1"/>
    <n v="-2.6000000000005912"/>
    <n v="-260000.00000005911"/>
    <n v="-280000.00000005914"/>
  </r>
  <r>
    <x v="2672"/>
    <n v="930.6"/>
    <n v="0.425130695104599"/>
    <n v="0.57486933469772339"/>
    <n v="0.10000000000002274"/>
    <d v="2019-11-18T12:54:00"/>
    <n v="-1"/>
    <n v="-14"/>
    <n v="-1"/>
    <n v="1"/>
    <n v="-1.4000000000003183"/>
    <n v="-140000.00000003184"/>
    <n v="-160000.00000003184"/>
  </r>
  <r>
    <x v="2673"/>
    <n v="930.7"/>
    <n v="0.4220278263092041"/>
    <n v="0.5779721736907959"/>
    <n v="9.9999999999909051E-2"/>
    <d v="2019-11-18T12:55:00"/>
    <n v="-1"/>
    <n v="-15"/>
    <n v="-1"/>
    <n v="1"/>
    <n v="-1.4999999999986358"/>
    <n v="-149999.99999986356"/>
    <n v="-169999.99999986356"/>
  </r>
  <r>
    <x v="2674"/>
    <n v="930.8"/>
    <n v="0.41988497972488403"/>
    <n v="0.58011502027511597"/>
    <n v="0.20000000000004547"/>
    <d v="2019-11-18T12:56:00"/>
    <n v="-1"/>
    <n v="-16"/>
    <n v="-1"/>
    <n v="1"/>
    <n v="-3.2000000000007276"/>
    <n v="-320000.00000007276"/>
    <n v="-340000.00000007276"/>
  </r>
  <r>
    <x v="2675"/>
    <n v="931"/>
    <n v="0.391966313123703"/>
    <n v="0.60803371667861938"/>
    <n v="0"/>
    <d v="2019-11-18T12:57:00"/>
    <n v="-1"/>
    <n v="-17"/>
    <n v="-1"/>
    <n v="1"/>
    <n v="0"/>
    <n v="0"/>
    <n v="-20000"/>
  </r>
  <r>
    <x v="2676"/>
    <n v="931"/>
    <n v="0.39291688799858093"/>
    <n v="0.6070830225944519"/>
    <n v="-0.10000000000002274"/>
    <d v="2019-11-18T12:58:00"/>
    <n v="-1"/>
    <n v="-18"/>
    <n v="-1"/>
    <n v="1"/>
    <n v="1.8000000000004093"/>
    <n v="180000.00000004092"/>
    <n v="160000.00000004092"/>
  </r>
  <r>
    <x v="2677"/>
    <n v="930.9"/>
    <n v="0.39259982109069824"/>
    <n v="0.60740017890930176"/>
    <n v="0"/>
    <d v="2019-11-18T12:59:00"/>
    <n v="-1"/>
    <n v="-19"/>
    <n v="-1"/>
    <n v="1"/>
    <n v="0"/>
    <n v="0"/>
    <n v="-20000"/>
  </r>
  <r>
    <x v="2678"/>
    <n v="930.9"/>
    <n v="0.39043408632278442"/>
    <n v="0.60956591367721558"/>
    <n v="0.10000000000002274"/>
    <d v="2019-11-18T13:00:00"/>
    <n v="-1"/>
    <n v="-20"/>
    <n v="-1"/>
    <n v="1"/>
    <n v="-2.0000000000004547"/>
    <n v="-200000.00000004546"/>
    <n v="-220000.00000004546"/>
  </r>
  <r>
    <x v="2679"/>
    <n v="931"/>
    <n v="0.37830585241317749"/>
    <n v="0.62169414758682251"/>
    <n v="0.10000000000002274"/>
    <d v="2019-11-18T13:01:00"/>
    <n v="-1"/>
    <n v="-20"/>
    <n v="0"/>
    <n v="0"/>
    <n v="-2.0000000000004547"/>
    <n v="-200000.00000004546"/>
    <n v="-200000.00000004546"/>
  </r>
  <r>
    <x v="2680"/>
    <n v="931.1"/>
    <n v="0.37813660502433777"/>
    <n v="0.62186330556869507"/>
    <n v="0"/>
    <d v="2019-11-18T13:02:00"/>
    <n v="-1"/>
    <n v="-20"/>
    <n v="0"/>
    <n v="0"/>
    <n v="0"/>
    <n v="0"/>
    <n v="0"/>
  </r>
  <r>
    <x v="2681"/>
    <n v="931.1"/>
    <n v="0.36967357993125916"/>
    <n v="0.63032644987106323"/>
    <n v="0.10000000000002274"/>
    <d v="2019-11-18T13:03:00"/>
    <n v="-1"/>
    <n v="-20"/>
    <n v="0"/>
    <n v="0"/>
    <n v="-2.0000000000004547"/>
    <n v="-200000.00000004546"/>
    <n v="-200000.00000004546"/>
  </r>
  <r>
    <x v="2682"/>
    <n v="931.2"/>
    <n v="0.36531117558479309"/>
    <n v="0.6346888542175293"/>
    <n v="9.9999999999909051E-2"/>
    <d v="2019-11-18T13:04:00"/>
    <n v="-1"/>
    <n v="-20"/>
    <n v="0"/>
    <n v="0"/>
    <n v="-1.999999999998181"/>
    <n v="-199999.9999998181"/>
    <n v="-199999.9999998181"/>
  </r>
  <r>
    <x v="2683"/>
    <n v="931.3"/>
    <n v="0.35862526297569275"/>
    <n v="0.64137470722198486"/>
    <n v="-9.9999999999909051E-2"/>
    <d v="2019-11-18T13:05:00"/>
    <n v="-1"/>
    <n v="-20"/>
    <n v="0"/>
    <n v="0"/>
    <n v="1.999999999998181"/>
    <n v="199999.9999998181"/>
    <n v="199999.9999998181"/>
  </r>
  <r>
    <x v="2684"/>
    <n v="931.2"/>
    <n v="0.35949674248695374"/>
    <n v="0.64050322771072388"/>
    <n v="-0.30000000000006821"/>
    <d v="2019-11-18T13:06:00"/>
    <n v="-1"/>
    <n v="-20"/>
    <n v="0"/>
    <n v="0"/>
    <n v="6.0000000000013642"/>
    <n v="600000.00000013644"/>
    <n v="600000.00000013644"/>
  </r>
  <r>
    <x v="2685"/>
    <n v="930.9"/>
    <n v="0.37730959057807922"/>
    <n v="0.62269037961959839"/>
    <n v="-0.10000000000002274"/>
    <d v="2019-11-18T13:07:00"/>
    <n v="-1"/>
    <n v="-20"/>
    <n v="0"/>
    <n v="0"/>
    <n v="2.0000000000004547"/>
    <n v="200000.00000004546"/>
    <n v="200000.00000004546"/>
  </r>
  <r>
    <x v="2686"/>
    <n v="930.8"/>
    <n v="0.38059201836585999"/>
    <n v="0.61940789222717285"/>
    <n v="-0.39999999999997726"/>
    <d v="2019-11-18T13:08:00"/>
    <n v="-1"/>
    <n v="-20"/>
    <n v="0"/>
    <n v="0"/>
    <n v="7.9999999999995453"/>
    <n v="799999.99999995448"/>
    <n v="799999.99999995448"/>
  </r>
  <r>
    <x v="2687"/>
    <n v="930.4"/>
    <n v="0.4069124162197113"/>
    <n v="0.59308755397796631"/>
    <n v="-1.1000000000000227"/>
    <d v="2019-11-18T13:09:00"/>
    <n v="-1"/>
    <n v="-20"/>
    <n v="0"/>
    <n v="0"/>
    <n v="22.000000000000455"/>
    <n v="2200000.0000000456"/>
    <n v="2200000.0000000456"/>
  </r>
  <r>
    <x v="2688"/>
    <n v="929.3"/>
    <n v="0.46044588088989258"/>
    <n v="0.53955405950546265"/>
    <n v="-0.59999999999990905"/>
    <d v="2019-11-18T13:10:00"/>
    <n v="-1"/>
    <n v="-20"/>
    <n v="0"/>
    <n v="0"/>
    <n v="11.999999999998181"/>
    <n v="1199999.9999998182"/>
    <n v="1199999.9999998182"/>
  </r>
  <r>
    <x v="2689"/>
    <n v="928.7"/>
    <n v="0.46989613771438599"/>
    <n v="0.53010386228561401"/>
    <n v="0.59999999999990905"/>
    <d v="2019-11-18T13:11:00"/>
    <n v="-1"/>
    <n v="-20"/>
    <n v="0"/>
    <n v="0"/>
    <n v="-11.999999999998181"/>
    <n v="-1199999.9999998182"/>
    <n v="-1199999.9999998182"/>
  </r>
  <r>
    <x v="2690"/>
    <n v="929.3"/>
    <n v="0.43378385901451111"/>
    <n v="0.5662161111831665"/>
    <n v="-9.9999999999909051E-2"/>
    <d v="2019-11-18T13:12:00"/>
    <n v="-1"/>
    <n v="-20"/>
    <n v="0"/>
    <n v="0"/>
    <n v="1.999999999998181"/>
    <n v="199999.9999998181"/>
    <n v="199999.9999998181"/>
  </r>
  <r>
    <x v="2691"/>
    <n v="929.2"/>
    <n v="0.472929447889328"/>
    <n v="0.52707052230834961"/>
    <n v="0.29999999999995453"/>
    <d v="2019-11-18T13:13:00"/>
    <n v="-1"/>
    <n v="-20"/>
    <n v="0"/>
    <n v="0"/>
    <n v="-5.9999999999990905"/>
    <n v="-599999.99999990908"/>
    <n v="-599999.99999990908"/>
  </r>
  <r>
    <x v="2692"/>
    <n v="929.5"/>
    <n v="0.47785386443138123"/>
    <n v="0.52214610576629639"/>
    <n v="-0.10000000000002274"/>
    <d v="2019-11-18T13:14:00"/>
    <n v="-1"/>
    <n v="-20"/>
    <n v="0"/>
    <n v="0"/>
    <n v="2.0000000000004547"/>
    <n v="200000.00000004546"/>
    <n v="200000.00000004546"/>
  </r>
  <r>
    <x v="2693"/>
    <n v="929.4"/>
    <n v="0.49377664923667908"/>
    <n v="0.50622344017028809"/>
    <n v="-0.39999999999997726"/>
    <d v="2019-11-18T13:15:00"/>
    <n v="-1"/>
    <n v="-20"/>
    <n v="0"/>
    <n v="0"/>
    <n v="7.9999999999995453"/>
    <n v="799999.99999995448"/>
    <n v="799999.99999995448"/>
  </r>
  <r>
    <x v="2694"/>
    <n v="929"/>
    <n v="0.48773318529129028"/>
    <n v="0.51226681470870972"/>
    <n v="-0.29999999999995453"/>
    <d v="2019-11-18T13:16:00"/>
    <n v="-1"/>
    <n v="-20"/>
    <n v="0"/>
    <n v="0"/>
    <n v="5.9999999999990905"/>
    <n v="599999.99999990908"/>
    <n v="599999.99999990908"/>
  </r>
  <r>
    <x v="2695"/>
    <n v="928.7"/>
    <n v="0.48054113984107971"/>
    <n v="0.5194588303565979"/>
    <n v="-0.20000000000004547"/>
    <d v="2019-11-18T13:17:00"/>
    <n v="-1"/>
    <n v="-20"/>
    <n v="0"/>
    <n v="0"/>
    <n v="4.0000000000009095"/>
    <n v="400000.00000009092"/>
    <n v="400000.00000009092"/>
  </r>
  <r>
    <x v="2696"/>
    <n v="928.5"/>
    <n v="0.47440662980079651"/>
    <n v="0.52559340000152588"/>
    <n v="0.29999999999995453"/>
    <d v="2019-11-18T13:18:00"/>
    <n v="-1"/>
    <n v="-20"/>
    <n v="0"/>
    <n v="0"/>
    <n v="-5.9999999999990905"/>
    <n v="-599999.99999990908"/>
    <n v="-599999.99999990908"/>
  </r>
  <r>
    <x v="2697"/>
    <n v="928.8"/>
    <n v="0.45041078329086304"/>
    <n v="0.54958921670913696"/>
    <n v="0.20000000000004547"/>
    <d v="2019-11-18T13:19:00"/>
    <n v="-1"/>
    <n v="-20"/>
    <n v="0"/>
    <n v="0"/>
    <n v="-4.0000000000009095"/>
    <n v="-400000.00000009092"/>
    <n v="-400000.00000009092"/>
  </r>
  <r>
    <x v="2698"/>
    <n v="929"/>
    <n v="0.45949363708496094"/>
    <n v="0.54050630331039429"/>
    <n v="0.20000000000004547"/>
    <d v="2019-11-18T13:20:00"/>
    <n v="-1"/>
    <n v="-20"/>
    <n v="0"/>
    <n v="0"/>
    <n v="-4.0000000000009095"/>
    <n v="-400000.00000009092"/>
    <n v="-400000.00000009092"/>
  </r>
  <r>
    <x v="2699"/>
    <n v="929.2"/>
    <n v="0.45333647727966309"/>
    <n v="0.54666346311569214"/>
    <n v="0.29999999999995453"/>
    <d v="2019-11-18T13:21:00"/>
    <n v="-1"/>
    <n v="-20"/>
    <n v="0"/>
    <n v="0"/>
    <n v="-5.9999999999990905"/>
    <n v="-599999.99999990908"/>
    <n v="-599999.99999990908"/>
  </r>
  <r>
    <x v="2700"/>
    <n v="929.5"/>
    <n v="0.4539395272731781"/>
    <n v="0.54606044292449951"/>
    <n v="-0.29999999999995453"/>
    <d v="2019-11-18T13:22:00"/>
    <n v="-1"/>
    <n v="-20"/>
    <n v="0"/>
    <n v="0"/>
    <n v="5.9999999999990905"/>
    <n v="599999.99999990908"/>
    <n v="599999.99999990908"/>
  </r>
  <r>
    <x v="2701"/>
    <n v="929.2"/>
    <n v="0.45808139443397522"/>
    <n v="0.54191857576370239"/>
    <n v="-0.10000000000002274"/>
    <d v="2019-11-18T13:23:00"/>
    <n v="-1"/>
    <n v="-20"/>
    <n v="0"/>
    <n v="0"/>
    <n v="2.0000000000004547"/>
    <n v="200000.00000004546"/>
    <n v="200000.00000004546"/>
  </r>
  <r>
    <x v="2702"/>
    <n v="929.1"/>
    <n v="0.45434549450874329"/>
    <n v="0.5456545352935791"/>
    <n v="-0.20000000000004547"/>
    <d v="2019-11-18T13:24:00"/>
    <n v="-1"/>
    <n v="-20"/>
    <n v="0"/>
    <n v="0"/>
    <n v="4.0000000000009095"/>
    <n v="400000.00000009092"/>
    <n v="400000.00000009092"/>
  </r>
  <r>
    <x v="2703"/>
    <n v="928.9"/>
    <n v="0.45370408892631531"/>
    <n v="0.54629594087600708"/>
    <n v="0.30000000000006821"/>
    <d v="2019-11-18T13:25:00"/>
    <n v="-1"/>
    <n v="-20"/>
    <n v="0"/>
    <n v="0"/>
    <n v="-6.0000000000013642"/>
    <n v="-600000.00000013644"/>
    <n v="-600000.00000013644"/>
  </r>
  <r>
    <x v="2704"/>
    <n v="929.2"/>
    <n v="0.43410342931747437"/>
    <n v="0.56589657068252563"/>
    <n v="-0.40000000000009095"/>
    <d v="2019-11-18T13:26:00"/>
    <n v="-1"/>
    <n v="-20"/>
    <n v="0"/>
    <n v="0"/>
    <n v="8.000000000001819"/>
    <n v="800000.00000018184"/>
    <n v="800000.00000018184"/>
  </r>
  <r>
    <x v="2705"/>
    <n v="928.8"/>
    <n v="0.45651030540466309"/>
    <n v="0.54348969459533691"/>
    <n v="0.20000000000004547"/>
    <d v="2019-11-18T13:27:00"/>
    <n v="-1"/>
    <n v="-20"/>
    <n v="0"/>
    <n v="0"/>
    <n v="-4.0000000000009095"/>
    <n v="-400000.00000009092"/>
    <n v="-400000.00000009092"/>
  </r>
  <r>
    <x v="2706"/>
    <n v="929"/>
    <n v="0.45009920001029968"/>
    <n v="0.54990077018737793"/>
    <n v="0.10000000000002274"/>
    <d v="2019-11-18T13:28:00"/>
    <n v="-1"/>
    <n v="-20"/>
    <n v="0"/>
    <n v="0"/>
    <n v="-2.0000000000004547"/>
    <n v="-200000.00000004546"/>
    <n v="-200000.00000004546"/>
  </r>
  <r>
    <x v="2707"/>
    <n v="929.1"/>
    <n v="0.45576858520507813"/>
    <n v="0.54423141479492188"/>
    <n v="-0.10000000000002274"/>
    <d v="2019-11-18T13:29:00"/>
    <n v="-1"/>
    <n v="-20"/>
    <n v="0"/>
    <n v="0"/>
    <n v="2.0000000000004547"/>
    <n v="200000.00000004546"/>
    <n v="200000.00000004546"/>
  </r>
  <r>
    <x v="2708"/>
    <n v="929"/>
    <n v="0.45634007453918457"/>
    <n v="0.54365986585617065"/>
    <n v="-0.20000000000004547"/>
    <d v="2019-11-18T13:30:00"/>
    <n v="-1"/>
    <n v="-20"/>
    <n v="0"/>
    <n v="0"/>
    <n v="4.0000000000009095"/>
    <n v="400000.00000009092"/>
    <n v="400000.00000009092"/>
  </r>
  <r>
    <x v="2709"/>
    <n v="928.8"/>
    <n v="0.47116208076477051"/>
    <n v="0.52883791923522949"/>
    <n v="0.20000000000004547"/>
    <d v="2019-11-18T13:31:00"/>
    <n v="-1"/>
    <n v="-20"/>
    <n v="0"/>
    <n v="0"/>
    <n v="-4.0000000000009095"/>
    <n v="-400000.00000009092"/>
    <n v="-400000.00000009092"/>
  </r>
  <r>
    <x v="2710"/>
    <n v="929"/>
    <n v="0.46356520056724548"/>
    <n v="0.5364348292350769"/>
    <n v="0.39999999999997726"/>
    <d v="2019-11-18T13:32:00"/>
    <n v="-1"/>
    <n v="-20"/>
    <n v="0"/>
    <n v="0"/>
    <n v="-7.9999999999995453"/>
    <n v="-799999.99999995448"/>
    <n v="-799999.99999995448"/>
  </r>
  <r>
    <x v="2711"/>
    <n v="929.4"/>
    <n v="0.42605897784233093"/>
    <n v="0.57394105195999146"/>
    <n v="0.20000000000004547"/>
    <d v="2019-11-18T13:33:00"/>
    <n v="-1"/>
    <n v="-20"/>
    <n v="0"/>
    <n v="0"/>
    <n v="-4.0000000000009095"/>
    <n v="-400000.00000009092"/>
    <n v="-400000.00000009092"/>
  </r>
  <r>
    <x v="2712"/>
    <n v="929.6"/>
    <n v="0.4162006676197052"/>
    <n v="0.58379936218261719"/>
    <n v="0.19999999999993179"/>
    <d v="2019-11-18T13:34:00"/>
    <n v="-1"/>
    <n v="-20"/>
    <n v="0"/>
    <n v="0"/>
    <n v="-3.9999999999986358"/>
    <n v="-399999.99999986356"/>
    <n v="-399999.99999986356"/>
  </r>
  <r>
    <x v="2713"/>
    <n v="929.8"/>
    <n v="0.39242586493492126"/>
    <n v="0.60757416486740112"/>
    <n v="-0.39999999999997726"/>
    <d v="2019-11-18T13:35:00"/>
    <n v="-1"/>
    <n v="-20"/>
    <n v="0"/>
    <n v="0"/>
    <n v="7.9999999999995453"/>
    <n v="799999.99999995448"/>
    <n v="799999.99999995448"/>
  </r>
  <r>
    <x v="2714"/>
    <n v="929.4"/>
    <n v="0.40383833646774292"/>
    <n v="0.59616172313690186"/>
    <n v="0.20000000000004547"/>
    <d v="2019-11-18T13:36:00"/>
    <n v="-1"/>
    <n v="-20"/>
    <n v="0"/>
    <n v="0"/>
    <n v="-4.0000000000009095"/>
    <n v="-400000.00000009092"/>
    <n v="-400000.00000009092"/>
  </r>
  <r>
    <x v="2715"/>
    <n v="929.6"/>
    <n v="0.39065888524055481"/>
    <n v="0.60934114456176758"/>
    <n v="0"/>
    <d v="2019-11-18T13:37:00"/>
    <n v="-1"/>
    <n v="-20"/>
    <n v="0"/>
    <n v="0"/>
    <n v="0"/>
    <n v="0"/>
    <n v="0"/>
  </r>
  <r>
    <x v="2716"/>
    <n v="929.6"/>
    <n v="0.3790421187877655"/>
    <n v="0.62095785140991211"/>
    <n v="0"/>
    <d v="2019-11-18T13:38:00"/>
    <n v="-1"/>
    <n v="-20"/>
    <n v="0"/>
    <n v="0"/>
    <n v="0"/>
    <n v="0"/>
    <n v="0"/>
  </r>
  <r>
    <x v="2717"/>
    <n v="929.6"/>
    <n v="0.37625566124916077"/>
    <n v="0.62374436855316162"/>
    <n v="0"/>
    <d v="2019-11-18T13:39:00"/>
    <n v="-1"/>
    <n v="-20"/>
    <n v="0"/>
    <n v="0"/>
    <n v="0"/>
    <n v="0"/>
    <n v="0"/>
  </r>
  <r>
    <x v="2718"/>
    <n v="929.6"/>
    <n v="0.37187036871910095"/>
    <n v="0.62812972068786621"/>
    <n v="0.29999999999995453"/>
    <d v="2019-11-18T13:40:00"/>
    <n v="-1"/>
    <n v="-20"/>
    <n v="0"/>
    <n v="0"/>
    <n v="-5.9999999999990905"/>
    <n v="-599999.99999990908"/>
    <n v="-599999.99999990908"/>
  </r>
  <r>
    <x v="2719"/>
    <n v="929.9"/>
    <n v="0.35928240418434143"/>
    <n v="0.64071762561798096"/>
    <n v="-0.19999999999993179"/>
    <d v="2019-11-18T13:41:00"/>
    <n v="-1"/>
    <n v="-20"/>
    <n v="0"/>
    <n v="0"/>
    <n v="3.9999999999986358"/>
    <n v="399999.99999986356"/>
    <n v="399999.99999986356"/>
  </r>
  <r>
    <x v="2720"/>
    <n v="929.7"/>
    <n v="0.3574821949005127"/>
    <n v="0.6425178050994873"/>
    <n v="-0.20000000000004547"/>
    <d v="2019-11-18T13:42:00"/>
    <n v="-1"/>
    <n v="-20"/>
    <n v="0"/>
    <n v="0"/>
    <n v="4.0000000000009095"/>
    <n v="400000.00000009092"/>
    <n v="400000.00000009092"/>
  </r>
  <r>
    <x v="2721"/>
    <n v="929.5"/>
    <n v="0.35872092843055725"/>
    <n v="0.64127910137176514"/>
    <n v="-0.29999999999995453"/>
    <d v="2019-11-18T13:43:00"/>
    <n v="-1"/>
    <n v="-20"/>
    <n v="0"/>
    <n v="0"/>
    <n v="5.9999999999990905"/>
    <n v="599999.99999990908"/>
    <n v="599999.99999990908"/>
  </r>
  <r>
    <x v="2722"/>
    <n v="929.2"/>
    <n v="0.38060125708580017"/>
    <n v="0.61939865350723267"/>
    <n v="0.29999999999995453"/>
    <d v="2019-11-18T13:44:00"/>
    <n v="-1"/>
    <n v="-20"/>
    <n v="0"/>
    <n v="0"/>
    <n v="-5.9999999999990905"/>
    <n v="-599999.99999990908"/>
    <n v="-599999.99999990908"/>
  </r>
  <r>
    <x v="2723"/>
    <n v="929.5"/>
    <n v="0.36941075325012207"/>
    <n v="0.63058924674987793"/>
    <n v="0"/>
    <d v="2019-11-18T13:45:00"/>
    <n v="-1"/>
    <n v="-20"/>
    <n v="0"/>
    <n v="0"/>
    <n v="0"/>
    <n v="0"/>
    <n v="0"/>
  </r>
  <r>
    <x v="2724"/>
    <n v="929.5"/>
    <n v="0.37019515037536621"/>
    <n v="0.62980490922927856"/>
    <n v="0.10000000000002274"/>
    <d v="2019-11-18T13:46:00"/>
    <n v="-1"/>
    <n v="-20"/>
    <n v="0"/>
    <n v="0"/>
    <n v="-2.0000000000004547"/>
    <n v="-200000.00000004546"/>
    <n v="-200000.00000004546"/>
  </r>
  <r>
    <x v="2725"/>
    <n v="929.6"/>
    <n v="0.37181934714317322"/>
    <n v="0.62818056344985962"/>
    <n v="-0.39999999999997726"/>
    <d v="2019-11-18T13:47:00"/>
    <n v="-1"/>
    <n v="-20"/>
    <n v="0"/>
    <n v="0"/>
    <n v="7.9999999999995453"/>
    <n v="799999.99999995448"/>
    <n v="799999.99999995448"/>
  </r>
  <r>
    <x v="2726"/>
    <n v="929.2"/>
    <n v="0.39019238948822021"/>
    <n v="0.60980755090713501"/>
    <n v="-0.40000000000009095"/>
    <d v="2019-11-18T13:48:00"/>
    <n v="-1"/>
    <n v="-20"/>
    <n v="0"/>
    <n v="0"/>
    <n v="8.000000000001819"/>
    <n v="800000.00000018184"/>
    <n v="800000.00000018184"/>
  </r>
  <r>
    <x v="2727"/>
    <n v="928.8"/>
    <n v="0.41140970587730408"/>
    <n v="0.58859032392501831"/>
    <n v="-0.69999999999993179"/>
    <d v="2019-11-18T13:49:00"/>
    <n v="-1"/>
    <n v="-20"/>
    <n v="0"/>
    <n v="0"/>
    <n v="13.999999999998636"/>
    <n v="1399999.9999998636"/>
    <n v="1399999.9999998636"/>
  </r>
  <r>
    <x v="2728"/>
    <n v="928.1"/>
    <n v="0.44440686702728271"/>
    <n v="0.55559307336807251"/>
    <n v="0.19999999999993179"/>
    <d v="2019-11-18T13:50:00"/>
    <n v="-1"/>
    <n v="-20"/>
    <n v="0"/>
    <n v="0"/>
    <n v="-3.9999999999986358"/>
    <n v="-399999.99999986356"/>
    <n v="-399999.99999986356"/>
  </r>
  <r>
    <x v="2729"/>
    <n v="928.3"/>
    <n v="0.41805842518806458"/>
    <n v="0.58194154500961304"/>
    <n v="0.5"/>
    <d v="2019-11-18T13:51:00"/>
    <n v="-1"/>
    <n v="-20"/>
    <n v="0"/>
    <n v="0"/>
    <n v="-10"/>
    <n v="-1000000"/>
    <n v="-1000000"/>
  </r>
  <r>
    <x v="2730"/>
    <n v="928.8"/>
    <n v="0.42308571934700012"/>
    <n v="0.57691437005996704"/>
    <n v="0.20000000000004547"/>
    <d v="2019-11-18T13:52:00"/>
    <n v="-1"/>
    <n v="-20"/>
    <n v="0"/>
    <n v="0"/>
    <n v="-4.0000000000009095"/>
    <n v="-400000.00000009092"/>
    <n v="-400000.00000009092"/>
  </r>
  <r>
    <x v="2731"/>
    <n v="929"/>
    <n v="0.43503054976463318"/>
    <n v="0.56496942043304443"/>
    <n v="0.20000000000004547"/>
    <d v="2019-11-18T13:53:00"/>
    <n v="-1"/>
    <n v="-20"/>
    <n v="0"/>
    <n v="0"/>
    <n v="-4.0000000000009095"/>
    <n v="-400000.00000009092"/>
    <n v="-400000.00000009092"/>
  </r>
  <r>
    <x v="2732"/>
    <n v="929.2"/>
    <n v="0.42569264769554138"/>
    <n v="0.57430732250213623"/>
    <n v="-0.20000000000004547"/>
    <d v="2019-11-18T13:54:00"/>
    <n v="-1"/>
    <n v="-20"/>
    <n v="0"/>
    <n v="0"/>
    <n v="4.0000000000009095"/>
    <n v="400000.00000009092"/>
    <n v="400000.00000009092"/>
  </r>
  <r>
    <x v="2733"/>
    <n v="929"/>
    <n v="0.43037298321723938"/>
    <n v="0.56962698698043823"/>
    <n v="-0.60000000000002274"/>
    <d v="2019-11-18T13:55:00"/>
    <n v="-1"/>
    <n v="-20"/>
    <n v="0"/>
    <n v="0"/>
    <n v="12.000000000000455"/>
    <n v="1200000.0000000454"/>
    <n v="1200000.0000000454"/>
  </r>
  <r>
    <x v="2734"/>
    <n v="928.4"/>
    <n v="0.43171241879463196"/>
    <n v="0.56828761100769043"/>
    <n v="0.10000000000002274"/>
    <d v="2019-11-18T13:56:00"/>
    <n v="-1"/>
    <n v="-20"/>
    <n v="0"/>
    <n v="0"/>
    <n v="-2.0000000000004547"/>
    <n v="-200000.00000004546"/>
    <n v="-200000.00000004546"/>
  </r>
  <r>
    <x v="2735"/>
    <n v="928.5"/>
    <n v="0.41526475548744202"/>
    <n v="0.58473533391952515"/>
    <n v="0"/>
    <d v="2019-11-18T13:57:00"/>
    <n v="-1"/>
    <n v="-20"/>
    <n v="0"/>
    <n v="0"/>
    <n v="0"/>
    <n v="0"/>
    <n v="0"/>
  </r>
  <r>
    <x v="2736"/>
    <n v="928.5"/>
    <n v="0.4163811206817627"/>
    <n v="0.5836188793182373"/>
    <n v="0.89999999999997726"/>
    <d v="2019-11-18T13:58:00"/>
    <n v="-1"/>
    <n v="-20"/>
    <n v="0"/>
    <n v="0"/>
    <n v="-17.999999999999545"/>
    <n v="-1799999.9999999546"/>
    <n v="-1799999.9999999546"/>
  </r>
  <r>
    <x v="2737"/>
    <n v="929.4"/>
    <n v="0.38317805528640747"/>
    <n v="0.6168220043182373"/>
    <n v="0.20000000000004547"/>
    <d v="2019-11-18T13:59:00"/>
    <n v="-1"/>
    <n v="-20"/>
    <n v="0"/>
    <n v="0"/>
    <n v="-4.0000000000009095"/>
    <n v="-400000.00000009092"/>
    <n v="-400000.00000009092"/>
  </r>
  <r>
    <x v="2738"/>
    <n v="929.6"/>
    <n v="0.38290995359420776"/>
    <n v="0.61708998680114746"/>
    <n v="-0.5"/>
    <d v="2019-11-18T14:00:00"/>
    <n v="-1"/>
    <n v="-20"/>
    <n v="0"/>
    <n v="0"/>
    <n v="10"/>
    <n v="1000000"/>
    <n v="1000000"/>
  </r>
  <r>
    <x v="2739"/>
    <n v="929.1"/>
    <n v="0.38057801127433777"/>
    <n v="0.61942201852798462"/>
    <n v="-0.39999999999997726"/>
    <d v="2019-11-18T14:01:00"/>
    <n v="-1"/>
    <n v="-20"/>
    <n v="0"/>
    <n v="0"/>
    <n v="7.9999999999995453"/>
    <n v="799999.99999995448"/>
    <n v="799999.99999995448"/>
  </r>
  <r>
    <x v="2740"/>
    <n v="928.7"/>
    <n v="0.38481917977333069"/>
    <n v="0.61518079042434692"/>
    <n v="0.29999999999995453"/>
    <d v="2019-11-18T14:02:00"/>
    <n v="-1"/>
    <n v="-20"/>
    <n v="0"/>
    <n v="0"/>
    <n v="-5.9999999999990905"/>
    <n v="-599999.99999990908"/>
    <n v="-599999.99999990908"/>
  </r>
  <r>
    <x v="2741"/>
    <n v="929"/>
    <n v="0.38195580244064331"/>
    <n v="0.61804425716400146"/>
    <n v="0.20000000000004547"/>
    <d v="2019-11-18T14:03:00"/>
    <n v="-1"/>
    <n v="-20"/>
    <n v="0"/>
    <n v="0"/>
    <n v="-4.0000000000009095"/>
    <n v="-400000.00000009092"/>
    <n v="-400000.00000009092"/>
  </r>
  <r>
    <x v="2742"/>
    <n v="929.2"/>
    <n v="0.36699846386909485"/>
    <n v="0.63300150632858276"/>
    <n v="-0.40000000000009095"/>
    <d v="2019-11-18T14:04:00"/>
    <n v="-1"/>
    <n v="-20"/>
    <n v="0"/>
    <n v="0"/>
    <n v="8.000000000001819"/>
    <n v="800000.00000018184"/>
    <n v="800000.00000018184"/>
  </r>
  <r>
    <x v="2743"/>
    <n v="928.8"/>
    <n v="0.36634472012519836"/>
    <n v="0.63365525007247925"/>
    <n v="0.20000000000004547"/>
    <d v="2019-11-18T14:05:00"/>
    <n v="-1"/>
    <n v="-20"/>
    <n v="0"/>
    <n v="0"/>
    <n v="-4.0000000000009095"/>
    <n v="-400000.00000009092"/>
    <n v="-400000.00000009092"/>
  </r>
  <r>
    <x v="2744"/>
    <n v="929"/>
    <n v="0.36341708898544312"/>
    <n v="0.63658291101455688"/>
    <n v="0"/>
    <d v="2019-11-18T14:06:00"/>
    <n v="-1"/>
    <n v="-20"/>
    <n v="0"/>
    <n v="0"/>
    <n v="0"/>
    <n v="0"/>
    <n v="0"/>
  </r>
  <r>
    <x v="2745"/>
    <n v="929"/>
    <n v="0.36720684170722961"/>
    <n v="0.63279318809509277"/>
    <n v="-0.20000000000004547"/>
    <d v="2019-11-18T14:07:00"/>
    <n v="-1"/>
    <n v="-20"/>
    <n v="0"/>
    <n v="0"/>
    <n v="4.0000000000009095"/>
    <n v="400000.00000009092"/>
    <n v="400000.00000009092"/>
  </r>
  <r>
    <x v="2746"/>
    <n v="928.8"/>
    <n v="0.3686356246471405"/>
    <n v="0.63136440515518188"/>
    <n v="-0.29999999999995453"/>
    <d v="2019-11-18T14:08:00"/>
    <n v="-1"/>
    <n v="-20"/>
    <n v="0"/>
    <n v="0"/>
    <n v="5.9999999999990905"/>
    <n v="599999.99999990908"/>
    <n v="599999.99999990908"/>
  </r>
  <r>
    <x v="2747"/>
    <n v="928.5"/>
    <n v="0.38808485865592957"/>
    <n v="0.61191511154174805"/>
    <n v="0.10000000000002274"/>
    <d v="2019-11-18T14:09:00"/>
    <n v="-1"/>
    <n v="-20"/>
    <n v="0"/>
    <n v="0"/>
    <n v="-2.0000000000004547"/>
    <n v="-200000.00000004546"/>
    <n v="-200000.00000004546"/>
  </r>
  <r>
    <x v="2748"/>
    <n v="928.6"/>
    <n v="0.3954746425151825"/>
    <n v="0.60452538728713989"/>
    <n v="0"/>
    <d v="2019-11-18T14:10:00"/>
    <n v="-1"/>
    <n v="-20"/>
    <n v="0"/>
    <n v="0"/>
    <n v="0"/>
    <n v="0"/>
    <n v="0"/>
  </r>
  <r>
    <x v="2749"/>
    <n v="928.6"/>
    <n v="0.3819948136806488"/>
    <n v="0.61800527572631836"/>
    <n v="1.1999999999999318"/>
    <d v="2019-11-18T14:11:00"/>
    <n v="-1"/>
    <n v="-20"/>
    <n v="0"/>
    <n v="0"/>
    <n v="-23.999999999998636"/>
    <n v="-2399999.9999998636"/>
    <n v="-2399999.9999998636"/>
  </r>
  <r>
    <x v="2750"/>
    <n v="929.8"/>
    <n v="0.43340030312538147"/>
    <n v="0.56659966707229614"/>
    <n v="-0.29999999999995453"/>
    <d v="2019-11-19T08:42:00"/>
    <n v="-1"/>
    <n v="-1"/>
    <n v="19"/>
    <n v="19"/>
    <n v="0.29999999999995453"/>
    <n v="29999.999999995453"/>
    <n v="-350000.00000000454"/>
  </r>
  <r>
    <x v="2751"/>
    <n v="929.5"/>
    <n v="0.43029087781906128"/>
    <n v="0.56970912218093872"/>
    <n v="-0.29999999999995453"/>
    <d v="2019-11-19T08:43:00"/>
    <n v="-1"/>
    <n v="-2"/>
    <n v="-1"/>
    <n v="1"/>
    <n v="0.59999999999990905"/>
    <n v="59999.999999990905"/>
    <n v="39999.999999990905"/>
  </r>
  <r>
    <x v="2752"/>
    <n v="929.2"/>
    <n v="0.42875128984451294"/>
    <n v="0.57124871015548706"/>
    <n v="-0.40000000000009095"/>
    <d v="2019-11-19T08:44:00"/>
    <n v="-1"/>
    <n v="-3"/>
    <n v="-1"/>
    <n v="1"/>
    <n v="1.2000000000002728"/>
    <n v="120000.00000002728"/>
    <n v="100000.00000002728"/>
  </r>
  <r>
    <x v="2753"/>
    <n v="928.8"/>
    <n v="0.44421198964118958"/>
    <n v="0.55578798055648804"/>
    <n v="0.20000000000004547"/>
    <d v="2019-11-19T08:45:00"/>
    <n v="-1"/>
    <n v="-4"/>
    <n v="-1"/>
    <n v="1"/>
    <n v="-0.8000000000001819"/>
    <n v="-80000.00000001819"/>
    <n v="-100000.00000001819"/>
  </r>
  <r>
    <x v="2754"/>
    <n v="929"/>
    <n v="0.42996653914451599"/>
    <n v="0.5700334906578064"/>
    <n v="0"/>
    <d v="2019-11-19T08:46:00"/>
    <n v="-1"/>
    <n v="-5"/>
    <n v="-1"/>
    <n v="1"/>
    <n v="0"/>
    <n v="0"/>
    <n v="-20000"/>
  </r>
  <r>
    <x v="2755"/>
    <n v="929"/>
    <n v="0.43153727054595947"/>
    <n v="0.56846272945404053"/>
    <n v="0.10000000000002274"/>
    <d v="2019-11-19T08:47:00"/>
    <n v="-1"/>
    <n v="-6"/>
    <n v="-1"/>
    <n v="1"/>
    <n v="-0.60000000000013642"/>
    <n v="-60000.000000013642"/>
    <n v="-80000.00000001365"/>
  </r>
  <r>
    <x v="2756"/>
    <n v="929.1"/>
    <n v="0.43046703934669495"/>
    <n v="0.56953293085098267"/>
    <n v="-0.20000000000004547"/>
    <d v="2019-11-19T08:48:00"/>
    <n v="-1"/>
    <n v="-7"/>
    <n v="-1"/>
    <n v="1"/>
    <n v="1.4000000000003183"/>
    <n v="140000.00000003184"/>
    <n v="120000.00000003184"/>
  </r>
  <r>
    <x v="2757"/>
    <n v="928.9"/>
    <n v="0.44462764263153076"/>
    <n v="0.55537241697311401"/>
    <n v="-0.19999999999993179"/>
    <d v="2019-11-19T08:49:00"/>
    <n v="-1"/>
    <n v="-8"/>
    <n v="-1"/>
    <n v="1"/>
    <n v="1.5999999999994543"/>
    <n v="159999.99999994543"/>
    <n v="139999.99999994543"/>
  </r>
  <r>
    <x v="2758"/>
    <n v="928.7"/>
    <n v="0.46074089407920837"/>
    <n v="0.53925913572311401"/>
    <n v="9.9999999999909051E-2"/>
    <d v="2019-11-19T08:50:00"/>
    <n v="-1"/>
    <n v="-9"/>
    <n v="-1"/>
    <n v="1"/>
    <n v="-0.89999999999918145"/>
    <n v="-89999.999999918145"/>
    <n v="-109999.99999991815"/>
  </r>
  <r>
    <x v="2759"/>
    <n v="928.8"/>
    <n v="0.46564927697181702"/>
    <n v="0.5343506932258606"/>
    <n v="0"/>
    <d v="2019-11-19T08:51:00"/>
    <n v="-1"/>
    <n v="-10"/>
    <n v="-1"/>
    <n v="1"/>
    <n v="0"/>
    <n v="0"/>
    <n v="-20000"/>
  </r>
  <r>
    <x v="2760"/>
    <n v="928.8"/>
    <n v="0.46663850545883179"/>
    <n v="0.53336149454116821"/>
    <n v="0.10000000000002274"/>
    <d v="2019-11-19T08:52:00"/>
    <n v="-1"/>
    <n v="-11"/>
    <n v="-1"/>
    <n v="1"/>
    <n v="-1.1000000000002501"/>
    <n v="-110000.00000002501"/>
    <n v="-130000.00000002501"/>
  </r>
  <r>
    <x v="2761"/>
    <n v="928.9"/>
    <n v="0.4512142539024353"/>
    <n v="0.5487857460975647"/>
    <n v="0.10000000000002274"/>
    <d v="2019-11-19T08:53:00"/>
    <n v="-1"/>
    <n v="-12"/>
    <n v="-1"/>
    <n v="1"/>
    <n v="-1.2000000000002728"/>
    <n v="-120000.00000002728"/>
    <n v="-140000.0000000273"/>
  </r>
  <r>
    <x v="2762"/>
    <n v="929"/>
    <n v="0.44644829630851746"/>
    <n v="0.55355167388916016"/>
    <n v="0"/>
    <d v="2019-11-19T08:54:00"/>
    <n v="-1"/>
    <n v="-13"/>
    <n v="-1"/>
    <n v="1"/>
    <n v="0"/>
    <n v="0"/>
    <n v="-20000"/>
  </r>
  <r>
    <x v="2763"/>
    <n v="929"/>
    <n v="0.44666087627410889"/>
    <n v="0.55333912372589111"/>
    <n v="0.10000000000002274"/>
    <d v="2019-11-19T08:55:00"/>
    <n v="-1"/>
    <n v="-14"/>
    <n v="-1"/>
    <n v="1"/>
    <n v="-1.4000000000003183"/>
    <n v="-140000.00000003184"/>
    <n v="-160000.00000003184"/>
  </r>
  <r>
    <x v="2764"/>
    <n v="929.1"/>
    <n v="0.43329939246177673"/>
    <n v="0.56670063734054565"/>
    <n v="0.19999999999993179"/>
    <d v="2019-11-19T08:56:00"/>
    <n v="-1"/>
    <n v="-15"/>
    <n v="-1"/>
    <n v="1"/>
    <n v="-2.9999999999989768"/>
    <n v="-299999.99999989767"/>
    <n v="-319999.99999989767"/>
  </r>
  <r>
    <x v="2765"/>
    <n v="929.3"/>
    <n v="0.41813278198242188"/>
    <n v="0.58186715841293335"/>
    <n v="-9.9999999999909051E-2"/>
    <d v="2019-11-19T08:57:00"/>
    <n v="-1"/>
    <n v="-16"/>
    <n v="-1"/>
    <n v="1"/>
    <n v="1.5999999999985448"/>
    <n v="159999.99999985448"/>
    <n v="139999.99999985448"/>
  </r>
  <r>
    <x v="2766"/>
    <n v="929.2"/>
    <n v="0.42259097099304199"/>
    <n v="0.57740902900695801"/>
    <n v="9.9999999999909051E-2"/>
    <d v="2019-11-19T08:58:00"/>
    <n v="-1"/>
    <n v="-17"/>
    <n v="-1"/>
    <n v="1"/>
    <n v="-1.6999999999984539"/>
    <n v="-169999.9999998454"/>
    <n v="-189999.9999998454"/>
  </r>
  <r>
    <x v="2767"/>
    <n v="929.3"/>
    <n v="0.42523249983787537"/>
    <n v="0.57476747035980225"/>
    <n v="0.10000000000002274"/>
    <d v="2019-11-19T08:59:00"/>
    <n v="-1"/>
    <n v="-18"/>
    <n v="-1"/>
    <n v="1"/>
    <n v="-1.8000000000004093"/>
    <n v="-180000.00000004092"/>
    <n v="-200000.00000004092"/>
  </r>
  <r>
    <x v="2768"/>
    <n v="929.4"/>
    <n v="0.42164802551269531"/>
    <n v="0.57835191488265991"/>
    <n v="0"/>
    <d v="2019-11-19T09:00:00"/>
    <n v="-1"/>
    <n v="-19"/>
    <n v="-1"/>
    <n v="1"/>
    <n v="0"/>
    <n v="0"/>
    <n v="-20000"/>
  </r>
  <r>
    <x v="2769"/>
    <n v="929.4"/>
    <n v="0.41987529397010803"/>
    <n v="0.58012473583221436"/>
    <n v="0"/>
    <d v="2019-11-19T09:01:00"/>
    <n v="-1"/>
    <n v="-20"/>
    <n v="-1"/>
    <n v="1"/>
    <n v="0"/>
    <n v="0"/>
    <n v="-20000"/>
  </r>
  <r>
    <x v="2770"/>
    <n v="929.4"/>
    <n v="0.40645593404769897"/>
    <n v="0.5935441255569458"/>
    <n v="-0.19999999999993179"/>
    <d v="2019-11-19T09:02:00"/>
    <n v="-1"/>
    <n v="-20"/>
    <n v="0"/>
    <n v="0"/>
    <n v="3.9999999999986358"/>
    <n v="399999.99999986356"/>
    <n v="399999.99999986356"/>
  </r>
  <r>
    <x v="2771"/>
    <n v="929.2"/>
    <n v="0.40833017230033875"/>
    <n v="0.59166985750198364"/>
    <n v="9.9999999999909051E-2"/>
    <d v="2019-11-19T09:03:00"/>
    <n v="-1"/>
    <n v="-20"/>
    <n v="0"/>
    <n v="0"/>
    <n v="-1.999999999998181"/>
    <n v="-199999.9999998181"/>
    <n v="-199999.9999998181"/>
  </r>
  <r>
    <x v="2772"/>
    <n v="929.3"/>
    <n v="0.40913155674934387"/>
    <n v="0.59086847305297852"/>
    <n v="0"/>
    <d v="2019-11-19T09:04:00"/>
    <n v="-1"/>
    <n v="-20"/>
    <n v="0"/>
    <n v="0"/>
    <n v="0"/>
    <n v="0"/>
    <n v="0"/>
  </r>
  <r>
    <x v="2773"/>
    <n v="929.3"/>
    <n v="0.41051879525184631"/>
    <n v="0.5894811749458313"/>
    <n v="0"/>
    <d v="2019-11-19T09:05:00"/>
    <n v="-1"/>
    <n v="-20"/>
    <n v="0"/>
    <n v="0"/>
    <n v="0"/>
    <n v="0"/>
    <n v="0"/>
  </r>
  <r>
    <x v="2774"/>
    <n v="929.3"/>
    <n v="0.40617868304252625"/>
    <n v="0.59382128715515137"/>
    <n v="-9.9999999999909051E-2"/>
    <d v="2019-11-19T09:06:00"/>
    <n v="-1"/>
    <n v="-20"/>
    <n v="0"/>
    <n v="0"/>
    <n v="1.999999999998181"/>
    <n v="199999.9999998181"/>
    <n v="199999.9999998181"/>
  </r>
  <r>
    <x v="2775"/>
    <n v="929.2"/>
    <n v="0.42975038290023804"/>
    <n v="0.57024961709976196"/>
    <n v="-0.10000000000002274"/>
    <d v="2019-11-19T09:07:00"/>
    <n v="-1"/>
    <n v="-20"/>
    <n v="0"/>
    <n v="0"/>
    <n v="2.0000000000004547"/>
    <n v="200000.00000004546"/>
    <n v="200000.00000004546"/>
  </r>
  <r>
    <x v="2776"/>
    <n v="929.1"/>
    <n v="0.45620754361152649"/>
    <n v="0.5437924861907959"/>
    <n v="0"/>
    <d v="2019-11-19T09:08:00"/>
    <n v="-1"/>
    <n v="-20"/>
    <n v="0"/>
    <n v="0"/>
    <n v="0"/>
    <n v="0"/>
    <n v="0"/>
  </r>
  <r>
    <x v="2777"/>
    <n v="929.1"/>
    <n v="0.46562081575393677"/>
    <n v="0.53437924385070801"/>
    <n v="-0.10000000000002274"/>
    <d v="2019-11-19T09:09:00"/>
    <n v="-1"/>
    <n v="-20"/>
    <n v="0"/>
    <n v="0"/>
    <n v="2.0000000000004547"/>
    <n v="200000.00000004546"/>
    <n v="200000.00000004546"/>
  </r>
  <r>
    <x v="2778"/>
    <n v="929"/>
    <n v="0.49505516886711121"/>
    <n v="0.50494480133056641"/>
    <n v="0.20000000000004547"/>
    <d v="2019-11-19T09:10:00"/>
    <n v="-1"/>
    <n v="-20"/>
    <n v="0"/>
    <n v="0"/>
    <n v="-4.0000000000009095"/>
    <n v="-400000.00000009092"/>
    <n v="-400000.00000009092"/>
  </r>
  <r>
    <x v="2779"/>
    <n v="929.2"/>
    <n v="0.45455276966094971"/>
    <n v="0.54544723033905029"/>
    <n v="-0.10000000000002274"/>
    <d v="2019-11-19T09:11:00"/>
    <n v="-1"/>
    <n v="-20"/>
    <n v="0"/>
    <n v="0"/>
    <n v="2.0000000000004547"/>
    <n v="200000.00000004546"/>
    <n v="200000.00000004546"/>
  </r>
  <r>
    <x v="2780"/>
    <n v="929.1"/>
    <n v="0.48299390077590942"/>
    <n v="0.5170060396194458"/>
    <n v="0"/>
    <d v="2019-11-19T09:12:00"/>
    <n v="-1"/>
    <n v="-20"/>
    <n v="0"/>
    <n v="0"/>
    <n v="0"/>
    <n v="0"/>
    <n v="0"/>
  </r>
  <r>
    <x v="2781"/>
    <n v="929.1"/>
    <n v="0.49120792746543884"/>
    <n v="0.50879204273223877"/>
    <n v="0"/>
    <d v="2019-11-19T09:13:00"/>
    <n v="-1"/>
    <n v="-20"/>
    <n v="0"/>
    <n v="0"/>
    <n v="0"/>
    <n v="0"/>
    <n v="0"/>
  </r>
  <r>
    <x v="2782"/>
    <n v="929.1"/>
    <n v="0.49570742249488831"/>
    <n v="0.50429254770278931"/>
    <n v="0"/>
    <d v="2019-11-19T09:14:00"/>
    <n v="-1"/>
    <n v="-20"/>
    <n v="0"/>
    <n v="0"/>
    <n v="0"/>
    <n v="0"/>
    <n v="0"/>
  </r>
  <r>
    <x v="2783"/>
    <n v="929.1"/>
    <n v="0.49958997964859009"/>
    <n v="0.50041007995605469"/>
    <n v="0.19999999999993179"/>
    <d v="2019-11-19T09:15:00"/>
    <n v="-1"/>
    <n v="-20"/>
    <n v="0"/>
    <n v="0"/>
    <n v="-3.9999999999986358"/>
    <n v="-399999.99999986356"/>
    <n v="-399999.99999986356"/>
  </r>
  <r>
    <x v="2784"/>
    <n v="929.3"/>
    <n v="0.44550386071205139"/>
    <n v="0.554496169090271"/>
    <n v="0.10000000000002274"/>
    <d v="2019-11-19T09:16:00"/>
    <n v="-1"/>
    <n v="-20"/>
    <n v="0"/>
    <n v="0"/>
    <n v="-2.0000000000004547"/>
    <n v="-200000.00000004546"/>
    <n v="-200000.00000004546"/>
  </r>
  <r>
    <x v="2785"/>
    <n v="929.4"/>
    <n v="0.420307457447052"/>
    <n v="0.579692542552948"/>
    <n v="-0.10000000000002274"/>
    <d v="2019-11-19T09:17:00"/>
    <n v="-1"/>
    <n v="-20"/>
    <n v="0"/>
    <n v="0"/>
    <n v="2.0000000000004547"/>
    <n v="200000.00000004546"/>
    <n v="200000.00000004546"/>
  </r>
  <r>
    <x v="2786"/>
    <n v="929.3"/>
    <n v="0.43882167339324951"/>
    <n v="0.56117832660675049"/>
    <n v="0.20000000000004547"/>
    <d v="2019-11-19T09:18:00"/>
    <n v="-1"/>
    <n v="-20"/>
    <n v="0"/>
    <n v="0"/>
    <n v="-4.0000000000009095"/>
    <n v="-400000.00000009092"/>
    <n v="-400000.00000009092"/>
  </r>
  <r>
    <x v="2787"/>
    <n v="929.5"/>
    <n v="0.39718860387802124"/>
    <n v="0.60281139612197876"/>
    <n v="0"/>
    <d v="2019-11-19T09:19:00"/>
    <n v="-1"/>
    <n v="-20"/>
    <n v="0"/>
    <n v="0"/>
    <n v="0"/>
    <n v="0"/>
    <n v="0"/>
  </r>
  <r>
    <x v="2788"/>
    <n v="929.5"/>
    <n v="0.39529845118522644"/>
    <n v="0.60470157861709595"/>
    <n v="-0.10000000000002274"/>
    <d v="2019-11-19T09:20:00"/>
    <n v="-1"/>
    <n v="-20"/>
    <n v="0"/>
    <n v="0"/>
    <n v="2.0000000000004547"/>
    <n v="200000.00000004546"/>
    <n v="200000.00000004546"/>
  </r>
  <r>
    <x v="2789"/>
    <n v="929.4"/>
    <n v="0.40994569659233093"/>
    <n v="0.59005433320999146"/>
    <n v="0"/>
    <d v="2019-11-19T09:21:00"/>
    <n v="-1"/>
    <n v="-20"/>
    <n v="0"/>
    <n v="0"/>
    <n v="0"/>
    <n v="0"/>
    <n v="0"/>
  </r>
  <r>
    <x v="2790"/>
    <n v="929.4"/>
    <n v="0.41242796182632446"/>
    <n v="0.58757203817367554"/>
    <n v="-0.10000000000002274"/>
    <d v="2019-11-19T09:22:00"/>
    <n v="-1"/>
    <n v="-20"/>
    <n v="0"/>
    <n v="0"/>
    <n v="2.0000000000004547"/>
    <n v="200000.00000004546"/>
    <n v="200000.00000004546"/>
  </r>
  <r>
    <x v="2791"/>
    <n v="929.3"/>
    <n v="0.43098169565200806"/>
    <n v="0.56901830434799194"/>
    <n v="0.10000000000002274"/>
    <d v="2019-11-19T09:23:00"/>
    <n v="-1"/>
    <n v="-20"/>
    <n v="0"/>
    <n v="0"/>
    <n v="-2.0000000000004547"/>
    <n v="-200000.00000004546"/>
    <n v="-200000.00000004546"/>
  </r>
  <r>
    <x v="2792"/>
    <n v="929.4"/>
    <n v="0.41594329476356506"/>
    <n v="0.58405673503875732"/>
    <n v="-0.10000000000002274"/>
    <d v="2019-11-19T09:24:00"/>
    <n v="-1"/>
    <n v="-20"/>
    <n v="0"/>
    <n v="0"/>
    <n v="2.0000000000004547"/>
    <n v="200000.00000004546"/>
    <n v="200000.00000004546"/>
  </r>
  <r>
    <x v="2793"/>
    <n v="929.3"/>
    <n v="0.43217194080352783"/>
    <n v="0.56782805919647217"/>
    <n v="0.10000000000002274"/>
    <d v="2019-11-19T09:25:00"/>
    <n v="-1"/>
    <n v="-20"/>
    <n v="0"/>
    <n v="0"/>
    <n v="-2.0000000000004547"/>
    <n v="-200000.00000004546"/>
    <n v="-200000.00000004546"/>
  </r>
  <r>
    <x v="2794"/>
    <n v="929.4"/>
    <n v="0.41472962498664856"/>
    <n v="0.58527034521102905"/>
    <n v="-0.10000000000002274"/>
    <d v="2019-11-19T09:26:00"/>
    <n v="-1"/>
    <n v="-20"/>
    <n v="0"/>
    <n v="0"/>
    <n v="2.0000000000004547"/>
    <n v="200000.00000004546"/>
    <n v="200000.00000004546"/>
  </r>
  <r>
    <x v="2795"/>
    <n v="929.3"/>
    <n v="0.43921110033988953"/>
    <n v="0.56078892946243286"/>
    <n v="0"/>
    <d v="2019-11-19T09:27:00"/>
    <n v="-1"/>
    <n v="-20"/>
    <n v="0"/>
    <n v="0"/>
    <n v="0"/>
    <n v="0"/>
    <n v="0"/>
  </r>
  <r>
    <x v="2796"/>
    <n v="929.3"/>
    <n v="0.44946971535682678"/>
    <n v="0.55053031444549561"/>
    <n v="0.10000000000002274"/>
    <d v="2019-11-19T09:28:00"/>
    <n v="-1"/>
    <n v="-20"/>
    <n v="0"/>
    <n v="0"/>
    <n v="-2.0000000000004547"/>
    <n v="-200000.00000004546"/>
    <n v="-200000.00000004546"/>
  </r>
  <r>
    <x v="2797"/>
    <n v="929.4"/>
    <n v="0.41945865750312805"/>
    <n v="0.58054131269454956"/>
    <n v="0"/>
    <d v="2019-11-19T09:29:00"/>
    <n v="-1"/>
    <n v="-20"/>
    <n v="0"/>
    <n v="0"/>
    <n v="0"/>
    <n v="0"/>
    <n v="0"/>
  </r>
  <r>
    <x v="2798"/>
    <n v="929.4"/>
    <n v="0.42249038815498352"/>
    <n v="0.57750964164733887"/>
    <n v="-0.10000000000002274"/>
    <d v="2019-11-19T09:30:00"/>
    <n v="-1"/>
    <n v="-20"/>
    <n v="0"/>
    <n v="0"/>
    <n v="2.0000000000004547"/>
    <n v="200000.00000004546"/>
    <n v="200000.00000004546"/>
  </r>
  <r>
    <x v="2799"/>
    <n v="929.3"/>
    <n v="0.45263436436653137"/>
    <n v="0.54736566543579102"/>
    <n v="-9.9999999999909051E-2"/>
    <d v="2019-11-19T09:31:00"/>
    <n v="-1"/>
    <n v="-20"/>
    <n v="0"/>
    <n v="0"/>
    <n v="1.999999999998181"/>
    <n v="199999.9999998181"/>
    <n v="199999.9999998181"/>
  </r>
  <r>
    <x v="2800"/>
    <n v="929.2"/>
    <n v="0.48005703091621399"/>
    <n v="0.51994305849075317"/>
    <n v="-0.20000000000004547"/>
    <d v="2019-11-19T09:32:00"/>
    <n v="-1"/>
    <n v="-20"/>
    <n v="0"/>
    <n v="0"/>
    <n v="4.0000000000009095"/>
    <n v="400000.00000009092"/>
    <n v="400000.00000009092"/>
  </r>
  <r>
    <x v="2801"/>
    <n v="929"/>
    <n v="0.52637571096420288"/>
    <n v="0.47362419962882996"/>
    <n v="0"/>
    <d v="2019-11-19T09:33:00"/>
    <n v="1"/>
    <n v="-18"/>
    <n v="2"/>
    <n v="2"/>
    <n v="0"/>
    <n v="0"/>
    <n v="-40000"/>
  </r>
  <r>
    <x v="2802"/>
    <n v="929"/>
    <n v="0.51105958223342896"/>
    <n v="0.48894044756889343"/>
    <n v="0"/>
    <d v="2019-11-19T09:34:00"/>
    <n v="1"/>
    <n v="-16"/>
    <n v="2"/>
    <n v="2"/>
    <n v="0"/>
    <n v="0"/>
    <n v="-40000"/>
  </r>
  <r>
    <x v="2803"/>
    <n v="929"/>
    <n v="0.52237474918365479"/>
    <n v="0.47762525081634521"/>
    <n v="0"/>
    <d v="2019-11-19T09:35:00"/>
    <n v="1"/>
    <n v="-14"/>
    <n v="2"/>
    <n v="2"/>
    <n v="0"/>
    <n v="0"/>
    <n v="-40000"/>
  </r>
  <r>
    <x v="2804"/>
    <n v="929"/>
    <n v="0.51717901229858398"/>
    <n v="0.4828210175037384"/>
    <n v="-0.10000000000002274"/>
    <d v="2019-11-19T09:36:00"/>
    <n v="1"/>
    <n v="-12"/>
    <n v="2"/>
    <n v="2"/>
    <n v="1.2000000000002728"/>
    <n v="120000.00000002728"/>
    <n v="80000.000000027285"/>
  </r>
  <r>
    <x v="2805"/>
    <n v="928.9"/>
    <n v="0.52621859312057495"/>
    <n v="0.47378149628639221"/>
    <n v="-0.19999999999993179"/>
    <d v="2019-11-19T09:37:00"/>
    <n v="1"/>
    <n v="-10"/>
    <n v="2"/>
    <n v="2"/>
    <n v="1.9999999999993179"/>
    <n v="199999.99999993178"/>
    <n v="159999.99999993178"/>
  </r>
  <r>
    <x v="2806"/>
    <n v="928.7"/>
    <n v="0.54796665906906128"/>
    <n v="0.45203337073326111"/>
    <n v="-0.20000000000004547"/>
    <d v="2019-11-19T09:38:00"/>
    <n v="1"/>
    <n v="-8"/>
    <n v="2"/>
    <n v="2"/>
    <n v="1.6000000000003638"/>
    <n v="160000.00000003638"/>
    <n v="120000.00000003638"/>
  </r>
  <r>
    <x v="2807"/>
    <n v="928.5"/>
    <n v="0.5426102876663208"/>
    <n v="0.4573897123336792"/>
    <n v="0"/>
    <d v="2019-11-19T09:39:00"/>
    <n v="1"/>
    <n v="-6"/>
    <n v="2"/>
    <n v="2"/>
    <n v="0"/>
    <n v="0"/>
    <n v="-40000"/>
  </r>
  <r>
    <x v="2808"/>
    <n v="928.5"/>
    <n v="0.53710907697677612"/>
    <n v="0.46289089322090149"/>
    <n v="-0.10000000000002274"/>
    <d v="2019-11-19T09:40:00"/>
    <n v="1"/>
    <n v="-4"/>
    <n v="2"/>
    <n v="2"/>
    <n v="0.40000000000009095"/>
    <n v="40000.000000009095"/>
    <n v="9.0949470177292824E-9"/>
  </r>
  <r>
    <x v="2809"/>
    <n v="928.4"/>
    <n v="0.53719097375869751"/>
    <n v="0.46280905604362488"/>
    <n v="-0.10000000000002274"/>
    <d v="2019-11-19T09:41:00"/>
    <n v="1"/>
    <n v="-2"/>
    <n v="2"/>
    <n v="2"/>
    <n v="0.20000000000004547"/>
    <n v="20000.000000004547"/>
    <n v="-19999.999999995453"/>
  </r>
  <r>
    <x v="2810"/>
    <n v="928.3"/>
    <n v="0.53529781103134155"/>
    <n v="0.46470212936401367"/>
    <n v="-0.29999999999995453"/>
    <d v="2019-11-19T09:42:00"/>
    <n v="1"/>
    <n v="0"/>
    <n v="2"/>
    <n v="2"/>
    <n v="0"/>
    <n v="0"/>
    <n v="-40000"/>
  </r>
  <r>
    <x v="2811"/>
    <n v="928"/>
    <n v="0.53171980381011963"/>
    <n v="0.46828019618988037"/>
    <n v="-0.39999999999997726"/>
    <d v="2019-11-19T09:43:00"/>
    <n v="1"/>
    <n v="2"/>
    <n v="2"/>
    <n v="2"/>
    <n v="-0.79999999999995453"/>
    <n v="-79999.99999999546"/>
    <n v="-119999.99999999546"/>
  </r>
  <r>
    <x v="2812"/>
    <n v="927.6"/>
    <n v="0.52296167612075806"/>
    <n v="0.47703832387924194"/>
    <n v="0.5"/>
    <d v="2019-11-19T09:44:00"/>
    <n v="1"/>
    <n v="4"/>
    <n v="2"/>
    <n v="2"/>
    <n v="2"/>
    <n v="200000"/>
    <n v="160000"/>
  </r>
  <r>
    <x v="2813"/>
    <n v="928.1"/>
    <n v="0.47752317786216736"/>
    <n v="0.52247679233551025"/>
    <n v="-0.10000000000002274"/>
    <d v="2019-11-19T09:45:00"/>
    <n v="-1"/>
    <n v="4"/>
    <n v="0"/>
    <n v="0"/>
    <n v="-0.40000000000009095"/>
    <n v="-40000.000000009095"/>
    <n v="-40000.000000009095"/>
  </r>
  <r>
    <x v="2814"/>
    <n v="928"/>
    <n v="0.49504575133323669"/>
    <n v="0.50495421886444092"/>
    <n v="0"/>
    <d v="2019-11-19T09:46:00"/>
    <n v="-1"/>
    <n v="4"/>
    <n v="0"/>
    <n v="0"/>
    <n v="0"/>
    <n v="0"/>
    <n v="0"/>
  </r>
  <r>
    <x v="2815"/>
    <n v="928"/>
    <n v="0.49075025320053101"/>
    <n v="0.50924980640411377"/>
    <n v="-0.10000000000002274"/>
    <d v="2019-11-19T09:47:00"/>
    <n v="-1"/>
    <n v="4"/>
    <n v="0"/>
    <n v="0"/>
    <n v="-0.40000000000009095"/>
    <n v="-40000.000000009095"/>
    <n v="-40000.000000009095"/>
  </r>
  <r>
    <x v="2816"/>
    <n v="927.9"/>
    <n v="0.48944023251533508"/>
    <n v="0.51055973768234253"/>
    <n v="0.10000000000002274"/>
    <d v="2019-11-19T09:48:00"/>
    <n v="-1"/>
    <n v="4"/>
    <n v="0"/>
    <n v="0"/>
    <n v="0.40000000000009095"/>
    <n v="40000.000000009095"/>
    <n v="40000.000000009095"/>
  </r>
  <r>
    <x v="2817"/>
    <n v="928"/>
    <n v="0.48106220364570618"/>
    <n v="0.51893776655197144"/>
    <n v="0.10000000000002274"/>
    <d v="2019-11-19T09:49:00"/>
    <n v="-1"/>
    <n v="4"/>
    <n v="0"/>
    <n v="0"/>
    <n v="0.40000000000009095"/>
    <n v="40000.000000009095"/>
    <n v="40000.000000009095"/>
  </r>
  <r>
    <x v="2818"/>
    <n v="928.1"/>
    <n v="0.47960531711578369"/>
    <n v="0.52039468288421631"/>
    <n v="-0.10000000000002274"/>
    <d v="2019-11-19T09:50:00"/>
    <n v="-1"/>
    <n v="4"/>
    <n v="0"/>
    <n v="0"/>
    <n v="-0.40000000000009095"/>
    <n v="-40000.000000009095"/>
    <n v="-40000.000000009095"/>
  </r>
  <r>
    <x v="2819"/>
    <n v="928"/>
    <n v="0.47957023978233337"/>
    <n v="0.52042973041534424"/>
    <n v="0"/>
    <d v="2019-11-19T09:51:00"/>
    <n v="-1"/>
    <n v="4"/>
    <n v="0"/>
    <n v="0"/>
    <n v="0"/>
    <n v="0"/>
    <n v="0"/>
  </r>
  <r>
    <x v="2820"/>
    <n v="928"/>
    <n v="0.48033127188682556"/>
    <n v="0.51966863870620728"/>
    <n v="0"/>
    <d v="2019-11-19T09:52:00"/>
    <n v="-1"/>
    <n v="4"/>
    <n v="0"/>
    <n v="0"/>
    <n v="0"/>
    <n v="0"/>
    <n v="0"/>
  </r>
  <r>
    <x v="2821"/>
    <n v="928"/>
    <n v="0.47503823041915894"/>
    <n v="0.52496176958084106"/>
    <n v="-0.10000000000002274"/>
    <d v="2019-11-19T09:53:00"/>
    <n v="-1"/>
    <n v="2"/>
    <n v="-2"/>
    <n v="2"/>
    <n v="-0.20000000000004547"/>
    <n v="-20000.000000004547"/>
    <n v="-60000.000000004547"/>
  </r>
  <r>
    <x v="2822"/>
    <n v="927.9"/>
    <n v="0.48500138521194458"/>
    <n v="0.51499861478805542"/>
    <n v="-0.10000000000002274"/>
    <d v="2019-11-19T09:54:00"/>
    <n v="-1"/>
    <n v="0"/>
    <n v="-2"/>
    <n v="2"/>
    <n v="0"/>
    <n v="0"/>
    <n v="-40000"/>
  </r>
  <r>
    <x v="2823"/>
    <n v="927.8"/>
    <n v="0.48920318484306335"/>
    <n v="0.51079684495925903"/>
    <n v="-0.69999999999993179"/>
    <d v="2019-11-19T09:55:00"/>
    <n v="-1"/>
    <n v="-2"/>
    <n v="-2"/>
    <n v="2"/>
    <n v="1.3999999999998636"/>
    <n v="139999.99999998635"/>
    <n v="99999.99999998635"/>
  </r>
  <r>
    <x v="2824"/>
    <n v="927.1"/>
    <n v="0.5076669454574585"/>
    <n v="0.49233308434486389"/>
    <n v="0.5"/>
    <d v="2019-11-19T09:56:00"/>
    <n v="1"/>
    <n v="-2"/>
    <n v="0"/>
    <n v="0"/>
    <n v="-1"/>
    <n v="-100000"/>
    <n v="-100000"/>
  </r>
  <r>
    <x v="2825"/>
    <n v="927.6"/>
    <n v="0.47821366786956787"/>
    <n v="0.52178633213043213"/>
    <n v="0.19999999999993179"/>
    <d v="2019-11-19T09:57:00"/>
    <n v="-1"/>
    <n v="-4"/>
    <n v="-2"/>
    <n v="2"/>
    <n v="-0.79999999999972715"/>
    <n v="-79999.999999972715"/>
    <n v="-119999.99999997272"/>
  </r>
  <r>
    <x v="2826"/>
    <n v="927.8"/>
    <n v="0.48148569464683533"/>
    <n v="0.51851433515548706"/>
    <n v="0"/>
    <d v="2019-11-19T09:58:00"/>
    <n v="-1"/>
    <n v="-6"/>
    <n v="-2"/>
    <n v="2"/>
    <n v="0"/>
    <n v="0"/>
    <n v="-40000"/>
  </r>
  <r>
    <x v="2827"/>
    <n v="927.8"/>
    <n v="0.49144390225410461"/>
    <n v="0.50855612754821777"/>
    <n v="-9.9999999999909051E-2"/>
    <d v="2019-11-19T09:59:00"/>
    <n v="-1"/>
    <n v="-8"/>
    <n v="-2"/>
    <n v="2"/>
    <n v="0.7999999999992724"/>
    <n v="79999.99999992724"/>
    <n v="39999.99999992724"/>
  </r>
  <r>
    <x v="2828"/>
    <n v="927.7"/>
    <n v="0.4962303638458252"/>
    <n v="0.5037696361541748"/>
    <n v="9.9999999999909051E-2"/>
    <d v="2019-11-19T10:00:00"/>
    <n v="-1"/>
    <n v="-10"/>
    <n v="-2"/>
    <n v="2"/>
    <n v="-0.99999999999909051"/>
    <n v="-99999.999999909051"/>
    <n v="-139999.99999990905"/>
  </r>
  <r>
    <x v="2829"/>
    <n v="927.8"/>
    <n v="0.48973342776298523"/>
    <n v="0.51026666164398193"/>
    <n v="-9.9999999999909051E-2"/>
    <d v="2019-11-19T10:01:00"/>
    <n v="-1"/>
    <n v="-12"/>
    <n v="-2"/>
    <n v="2"/>
    <n v="1.1999999999989086"/>
    <n v="119999.99999989086"/>
    <n v="79999.999999890861"/>
  </r>
  <r>
    <x v="2830"/>
    <n v="927.7"/>
    <n v="0.49257281422615051"/>
    <n v="0.5074271559715271"/>
    <n v="0"/>
    <d v="2019-11-19T10:02:00"/>
    <n v="-1"/>
    <n v="-14"/>
    <n v="-2"/>
    <n v="2"/>
    <n v="0"/>
    <n v="0"/>
    <n v="-40000"/>
  </r>
  <r>
    <x v="2831"/>
    <n v="927.7"/>
    <n v="0.48736459016799927"/>
    <n v="0.51263546943664551"/>
    <n v="9.9999999999909051E-2"/>
    <d v="2019-11-19T10:03:00"/>
    <n v="-1"/>
    <n v="-16"/>
    <n v="-2"/>
    <n v="2"/>
    <n v="-1.5999999999985448"/>
    <n v="-159999.99999985448"/>
    <n v="-199999.99999985448"/>
  </r>
  <r>
    <x v="2832"/>
    <n v="927.8"/>
    <n v="0.47734135389328003"/>
    <n v="0.52265864610671997"/>
    <n v="-0.19999999999993179"/>
    <d v="2019-11-19T10:04:00"/>
    <n v="-1"/>
    <n v="-18"/>
    <n v="-2"/>
    <n v="2"/>
    <n v="3.5999999999987722"/>
    <n v="359999.99999987724"/>
    <n v="319999.99999987724"/>
  </r>
  <r>
    <x v="2833"/>
    <n v="927.6"/>
    <n v="0.48914176225662231"/>
    <n v="0.51085823774337769"/>
    <n v="-0.20000000000004547"/>
    <d v="2019-11-19T10:05:00"/>
    <n v="-1"/>
    <n v="-18"/>
    <n v="0"/>
    <n v="0"/>
    <n v="3.6000000000008185"/>
    <n v="360000.00000008184"/>
    <n v="360000.00000008184"/>
  </r>
  <r>
    <x v="2834"/>
    <n v="927.4"/>
    <n v="0.49375608563423157"/>
    <n v="0.50624388456344604"/>
    <n v="-0.10000000000002274"/>
    <d v="2019-11-19T10:06:00"/>
    <n v="-1"/>
    <n v="-18"/>
    <n v="0"/>
    <n v="0"/>
    <n v="1.8000000000004093"/>
    <n v="180000.00000004092"/>
    <n v="180000.00000004092"/>
  </r>
  <r>
    <x v="2835"/>
    <n v="927.3"/>
    <n v="0.51086878776550293"/>
    <n v="0.48913118243217468"/>
    <n v="-0.19999999999993179"/>
    <d v="2019-11-19T10:07:00"/>
    <n v="1"/>
    <n v="-16"/>
    <n v="2"/>
    <n v="2"/>
    <n v="3.1999999999989086"/>
    <n v="319999.99999989086"/>
    <n v="279999.99999989086"/>
  </r>
  <r>
    <x v="2836"/>
    <n v="927.1"/>
    <n v="0.51968783140182495"/>
    <n v="0.48031213879585266"/>
    <n v="0.5"/>
    <d v="2019-11-19T10:08:00"/>
    <n v="1"/>
    <n v="-14"/>
    <n v="2"/>
    <n v="2"/>
    <n v="-7"/>
    <n v="-700000"/>
    <n v="-740000"/>
  </r>
  <r>
    <x v="2837"/>
    <n v="927.6"/>
    <n v="0.47700724005699158"/>
    <n v="0.52299278974533081"/>
    <n v="0.19999999999993179"/>
    <d v="2019-11-19T10:09:00"/>
    <n v="-1"/>
    <n v="-14"/>
    <n v="0"/>
    <n v="0"/>
    <n v="-2.799999999999045"/>
    <n v="-279999.99999990448"/>
    <n v="-279999.99999990448"/>
  </r>
  <r>
    <x v="2838"/>
    <n v="927.8"/>
    <n v="0.47557196021080017"/>
    <n v="0.52442806959152222"/>
    <n v="0"/>
    <d v="2019-11-19T10:10:00"/>
    <n v="-1"/>
    <n v="-14"/>
    <n v="0"/>
    <n v="0"/>
    <n v="0"/>
    <n v="0"/>
    <n v="0"/>
  </r>
  <r>
    <x v="2839"/>
    <n v="927.8"/>
    <n v="0.47557458281517029"/>
    <n v="0.5244254469871521"/>
    <n v="0.10000000000002274"/>
    <d v="2019-11-19T10:11:00"/>
    <n v="-1"/>
    <n v="-14"/>
    <n v="0"/>
    <n v="0"/>
    <n v="-1.4000000000003183"/>
    <n v="-140000.00000003184"/>
    <n v="-140000.00000003184"/>
  </r>
  <r>
    <x v="2840"/>
    <n v="927.9"/>
    <n v="0.46201479434967041"/>
    <n v="0.53798520565032959"/>
    <n v="0"/>
    <d v="2019-11-19T10:12:00"/>
    <n v="-1"/>
    <n v="-14"/>
    <n v="0"/>
    <n v="0"/>
    <n v="0"/>
    <n v="0"/>
    <n v="0"/>
  </r>
  <r>
    <x v="2841"/>
    <n v="927.9"/>
    <n v="0.45201504230499268"/>
    <n v="0.5479850172996521"/>
    <n v="-0.10000000000002274"/>
    <d v="2019-11-19T10:13:00"/>
    <n v="-1"/>
    <n v="-14"/>
    <n v="0"/>
    <n v="0"/>
    <n v="1.4000000000003183"/>
    <n v="140000.00000003184"/>
    <n v="140000.00000003184"/>
  </r>
  <r>
    <x v="2842"/>
    <n v="927.8"/>
    <n v="0.44479379057884216"/>
    <n v="0.55520617961883545"/>
    <n v="0"/>
    <d v="2019-11-19T10:14:00"/>
    <n v="-1"/>
    <n v="-14"/>
    <n v="0"/>
    <n v="0"/>
    <n v="0"/>
    <n v="0"/>
    <n v="0"/>
  </r>
  <r>
    <x v="2843"/>
    <n v="927.8"/>
    <n v="0.43785473704338074"/>
    <n v="0.56214523315429688"/>
    <n v="0.90000000000009095"/>
    <d v="2019-11-19T10:15:00"/>
    <n v="-1"/>
    <n v="-14"/>
    <n v="0"/>
    <n v="0"/>
    <n v="-12.600000000001273"/>
    <n v="-1260000.0000001274"/>
    <n v="-1260000.0000001274"/>
  </r>
  <r>
    <x v="2844"/>
    <n v="928.7"/>
    <n v="0.34842923283576965"/>
    <n v="0.65157079696655273"/>
    <n v="-0.20000000000004547"/>
    <d v="2019-11-19T10:16:00"/>
    <n v="-1"/>
    <n v="-16"/>
    <n v="-2"/>
    <n v="2"/>
    <n v="3.2000000000007276"/>
    <n v="320000.00000007276"/>
    <n v="280000.00000007276"/>
  </r>
  <r>
    <x v="2845"/>
    <n v="928.5"/>
    <n v="0.40103587508201599"/>
    <n v="0.59896409511566162"/>
    <n v="0.39999999999997726"/>
    <d v="2019-11-19T10:17:00"/>
    <n v="-1"/>
    <n v="-16"/>
    <n v="0"/>
    <n v="0"/>
    <n v="-6.3999999999996362"/>
    <n v="-639999.99999996368"/>
    <n v="-639999.99999996368"/>
  </r>
  <r>
    <x v="2846"/>
    <n v="928.9"/>
    <n v="0.39013341069221497"/>
    <n v="0.60986655950546265"/>
    <n v="-0.10000000000002274"/>
    <d v="2019-11-19T10:18:00"/>
    <n v="-1"/>
    <n v="-16"/>
    <n v="0"/>
    <n v="0"/>
    <n v="1.6000000000003638"/>
    <n v="160000.00000003638"/>
    <n v="160000.00000003638"/>
  </r>
  <r>
    <x v="2847"/>
    <n v="928.8"/>
    <n v="0.40543690323829651"/>
    <n v="0.5945630669593811"/>
    <n v="0.5"/>
    <d v="2019-11-19T10:19:00"/>
    <n v="-1"/>
    <n v="-16"/>
    <n v="0"/>
    <n v="0"/>
    <n v="-8"/>
    <n v="-800000"/>
    <n v="-800000"/>
  </r>
  <r>
    <x v="2848"/>
    <n v="929.3"/>
    <n v="0.40010097622871399"/>
    <n v="0.59989899396896362"/>
    <n v="-9.9999999999909051E-2"/>
    <d v="2019-11-19T10:20:00"/>
    <n v="-1"/>
    <n v="-16"/>
    <n v="0"/>
    <n v="0"/>
    <n v="1.5999999999985448"/>
    <n v="159999.99999985448"/>
    <n v="159999.99999985448"/>
  </r>
  <r>
    <x v="2849"/>
    <n v="929.2"/>
    <n v="0.40100586414337158"/>
    <n v="0.59899413585662842"/>
    <n v="0.19999999999993179"/>
    <d v="2019-11-19T10:21:00"/>
    <n v="-1"/>
    <n v="-16"/>
    <n v="0"/>
    <n v="0"/>
    <n v="-3.1999999999989086"/>
    <n v="-319999.99999989086"/>
    <n v="-319999.99999989086"/>
  </r>
  <r>
    <x v="2850"/>
    <n v="929.4"/>
    <n v="0.40594598650932312"/>
    <n v="0.59405398368835449"/>
    <n v="0.30000000000006821"/>
    <d v="2019-11-19T10:22:00"/>
    <n v="-1"/>
    <n v="-16"/>
    <n v="0"/>
    <n v="0"/>
    <n v="-4.8000000000010914"/>
    <n v="-480000.00000010914"/>
    <n v="-480000.00000010914"/>
  </r>
  <r>
    <x v="2851"/>
    <n v="929.7"/>
    <n v="0.40716090798377991"/>
    <n v="0.59283912181854248"/>
    <n v="9.9999999999909051E-2"/>
    <d v="2019-11-19T10:23:00"/>
    <n v="-1"/>
    <n v="-16"/>
    <n v="0"/>
    <n v="0"/>
    <n v="-1.5999999999985448"/>
    <n v="-159999.99999985448"/>
    <n v="-159999.99999985448"/>
  </r>
  <r>
    <x v="2852"/>
    <n v="929.8"/>
    <n v="0.41492339968681335"/>
    <n v="0.58507663011550903"/>
    <n v="0.10000000000002274"/>
    <d v="2019-11-19T10:24:00"/>
    <n v="-1"/>
    <n v="-16"/>
    <n v="0"/>
    <n v="0"/>
    <n v="-1.6000000000003638"/>
    <n v="-160000.00000003638"/>
    <n v="-160000.00000003638"/>
  </r>
  <r>
    <x v="2853"/>
    <n v="929.9"/>
    <n v="0.40182149410247803"/>
    <n v="0.59817850589752197"/>
    <n v="0"/>
    <d v="2019-11-19T10:25:00"/>
    <n v="-1"/>
    <n v="-16"/>
    <n v="0"/>
    <n v="0"/>
    <n v="0"/>
    <n v="0"/>
    <n v="0"/>
  </r>
  <r>
    <x v="2854"/>
    <n v="929.9"/>
    <n v="0.40352159738540649"/>
    <n v="0.59647846221923828"/>
    <n v="0.10000000000002274"/>
    <d v="2019-11-19T10:26:00"/>
    <n v="-1"/>
    <n v="-16"/>
    <n v="0"/>
    <n v="0"/>
    <n v="-1.6000000000003638"/>
    <n v="-160000.00000003638"/>
    <n v="-160000.00000003638"/>
  </r>
  <r>
    <x v="2855"/>
    <n v="930"/>
    <n v="0.40399974584579468"/>
    <n v="0.59600025415420532"/>
    <n v="-0.10000000000002274"/>
    <d v="2019-11-19T10:27:00"/>
    <n v="-1"/>
    <n v="-18"/>
    <n v="-2"/>
    <n v="2"/>
    <n v="1.8000000000004093"/>
    <n v="180000.00000004092"/>
    <n v="140000.00000004092"/>
  </r>
  <r>
    <x v="2856"/>
    <n v="929.9"/>
    <n v="0.39117252826690674"/>
    <n v="0.60882753133773804"/>
    <n v="-0.10000000000002274"/>
    <d v="2019-11-19T10:28:00"/>
    <n v="-1"/>
    <n v="-20"/>
    <n v="-2"/>
    <n v="2"/>
    <n v="2.0000000000004547"/>
    <n v="200000.00000004546"/>
    <n v="160000.00000004546"/>
  </r>
  <r>
    <x v="2857"/>
    <n v="929.8"/>
    <n v="0.39070343971252441"/>
    <n v="0.60929661989212036"/>
    <n v="0.10000000000002274"/>
    <d v="2019-11-19T10:29:00"/>
    <n v="-1"/>
    <n v="-20"/>
    <n v="0"/>
    <n v="0"/>
    <n v="-2.0000000000004547"/>
    <n v="-200000.00000004546"/>
    <n v="-200000.00000004546"/>
  </r>
  <r>
    <x v="2858"/>
    <n v="929.9"/>
    <n v="0.38624384999275208"/>
    <n v="0.61375617980957031"/>
    <n v="0.10000000000002274"/>
    <d v="2019-11-19T10:30:00"/>
    <n v="-1"/>
    <n v="-20"/>
    <n v="0"/>
    <n v="0"/>
    <n v="-2.0000000000004547"/>
    <n v="-200000.00000004546"/>
    <n v="-200000.00000004546"/>
  </r>
  <r>
    <x v="2859"/>
    <n v="930"/>
    <n v="0.39378103613853455"/>
    <n v="0.60621893405914307"/>
    <n v="0"/>
    <d v="2019-11-19T10:31:00"/>
    <n v="-1"/>
    <n v="-20"/>
    <n v="0"/>
    <n v="0"/>
    <n v="0"/>
    <n v="0"/>
    <n v="0"/>
  </r>
  <r>
    <x v="2860"/>
    <n v="930"/>
    <n v="0.39273825287818909"/>
    <n v="0.60726171731948853"/>
    <n v="-0.10000000000002274"/>
    <d v="2019-11-19T10:32:00"/>
    <n v="-1"/>
    <n v="-20"/>
    <n v="0"/>
    <n v="0"/>
    <n v="2.0000000000004547"/>
    <n v="200000.00000004546"/>
    <n v="200000.00000004546"/>
  </r>
  <r>
    <x v="2861"/>
    <n v="929.9"/>
    <n v="0.39923340082168579"/>
    <n v="0.60076659917831421"/>
    <n v="0.10000000000002274"/>
    <d v="2019-11-19T10:33:00"/>
    <n v="-1"/>
    <n v="-20"/>
    <n v="0"/>
    <n v="0"/>
    <n v="-2.0000000000004547"/>
    <n v="-200000.00000004546"/>
    <n v="-200000.00000004546"/>
  </r>
  <r>
    <x v="2862"/>
    <n v="930"/>
    <n v="0.39424791932106018"/>
    <n v="0.60575211048126221"/>
    <n v="-0.20000000000004547"/>
    <d v="2019-11-19T10:34:00"/>
    <n v="-1"/>
    <n v="-20"/>
    <n v="0"/>
    <n v="0"/>
    <n v="4.0000000000009095"/>
    <n v="400000.00000009092"/>
    <n v="400000.00000009092"/>
  </r>
  <r>
    <x v="2863"/>
    <n v="929.8"/>
    <n v="0.39442357420921326"/>
    <n v="0.60557639598846436"/>
    <n v="0.10000000000002274"/>
    <d v="2019-11-19T10:35:00"/>
    <n v="-1"/>
    <n v="-20"/>
    <n v="0"/>
    <n v="0"/>
    <n v="-2.0000000000004547"/>
    <n v="-200000.00000004546"/>
    <n v="-200000.00000004546"/>
  </r>
  <r>
    <x v="2864"/>
    <n v="929.9"/>
    <n v="0.39459049701690674"/>
    <n v="0.60540956258773804"/>
    <n v="-0.10000000000002274"/>
    <d v="2019-11-19T10:36:00"/>
    <n v="-1"/>
    <n v="-20"/>
    <n v="0"/>
    <n v="0"/>
    <n v="2.0000000000004547"/>
    <n v="200000.00000004546"/>
    <n v="200000.00000004546"/>
  </r>
  <r>
    <x v="2865"/>
    <n v="929.8"/>
    <n v="0.40215805172920227"/>
    <n v="0.59784191846847534"/>
    <n v="-0.19999999999993179"/>
    <d v="2019-11-19T10:37:00"/>
    <n v="-1"/>
    <n v="-20"/>
    <n v="0"/>
    <n v="0"/>
    <n v="3.9999999999986358"/>
    <n v="399999.99999986356"/>
    <n v="399999.99999986356"/>
  </r>
  <r>
    <x v="2866"/>
    <n v="929.6"/>
    <n v="0.42357492446899414"/>
    <n v="0.57642507553100586"/>
    <n v="-0.10000000000002274"/>
    <d v="2019-11-19T10:38:00"/>
    <n v="-1"/>
    <n v="-20"/>
    <n v="0"/>
    <n v="0"/>
    <n v="2.0000000000004547"/>
    <n v="200000.00000004546"/>
    <n v="200000.00000004546"/>
  </r>
  <r>
    <x v="2867"/>
    <n v="929.5"/>
    <n v="0.45002385973930359"/>
    <n v="0.54997605085372925"/>
    <n v="-0.10000000000002274"/>
    <d v="2019-11-19T10:39:00"/>
    <n v="-1"/>
    <n v="-20"/>
    <n v="0"/>
    <n v="0"/>
    <n v="2.0000000000004547"/>
    <n v="200000.00000004546"/>
    <n v="200000.00000004546"/>
  </r>
  <r>
    <x v="2868"/>
    <n v="929.4"/>
    <n v="0.47973313927650452"/>
    <n v="0.52026695013046265"/>
    <n v="0.10000000000002274"/>
    <d v="2019-11-19T10:40:00"/>
    <n v="-1"/>
    <n v="-20"/>
    <n v="0"/>
    <n v="0"/>
    <n v="-2.0000000000004547"/>
    <n v="-200000.00000004546"/>
    <n v="-200000.00000004546"/>
  </r>
  <r>
    <x v="2869"/>
    <n v="929.5"/>
    <n v="0.47638678550720215"/>
    <n v="0.52361327409744263"/>
    <n v="0"/>
    <d v="2019-11-19T10:41:00"/>
    <n v="-1"/>
    <n v="-20"/>
    <n v="0"/>
    <n v="0"/>
    <n v="0"/>
    <n v="0"/>
    <n v="0"/>
  </r>
  <r>
    <x v="2870"/>
    <n v="929.5"/>
    <n v="0.48172920942306519"/>
    <n v="0.51827073097229004"/>
    <n v="0.20000000000004547"/>
    <d v="2019-11-19T10:42:00"/>
    <n v="-1"/>
    <n v="-20"/>
    <n v="0"/>
    <n v="0"/>
    <n v="-4.0000000000009095"/>
    <n v="-400000.00000009092"/>
    <n v="-400000.00000009092"/>
  </r>
  <r>
    <x v="2871"/>
    <n v="929.7"/>
    <n v="0.46283221244812012"/>
    <n v="0.53716772794723511"/>
    <n v="0"/>
    <d v="2019-11-19T10:43:00"/>
    <n v="-1"/>
    <n v="-20"/>
    <n v="0"/>
    <n v="0"/>
    <n v="0"/>
    <n v="0"/>
    <n v="0"/>
  </r>
  <r>
    <x v="2872"/>
    <n v="929.7"/>
    <n v="0.4642520546913147"/>
    <n v="0.53574800491333008"/>
    <n v="0.5"/>
    <d v="2019-11-19T10:44:00"/>
    <n v="-1"/>
    <n v="-20"/>
    <n v="0"/>
    <n v="0"/>
    <n v="-10"/>
    <n v="-1000000"/>
    <n v="-1000000"/>
  </r>
  <r>
    <x v="2873"/>
    <n v="930.2"/>
    <n v="0.38714140653610229"/>
    <n v="0.61285859346389771"/>
    <n v="0"/>
    <d v="2019-11-19T10:45:00"/>
    <n v="-1"/>
    <n v="-20"/>
    <n v="0"/>
    <n v="0"/>
    <n v="0"/>
    <n v="0"/>
    <n v="0"/>
  </r>
  <r>
    <x v="2874"/>
    <n v="930.2"/>
    <n v="0.39049437642097473"/>
    <n v="0.60950565338134766"/>
    <n v="0"/>
    <d v="2019-11-19T10:46:00"/>
    <n v="-1"/>
    <n v="-20"/>
    <n v="0"/>
    <n v="0"/>
    <n v="0"/>
    <n v="0"/>
    <n v="0"/>
  </r>
  <r>
    <x v="2875"/>
    <n v="930.2"/>
    <n v="0.39705696702003479"/>
    <n v="0.6029430627822876"/>
    <n v="-0.20000000000004547"/>
    <d v="2019-11-19T10:47:00"/>
    <n v="-1"/>
    <n v="-20"/>
    <n v="0"/>
    <n v="0"/>
    <n v="4.0000000000009095"/>
    <n v="400000.00000009092"/>
    <n v="400000.00000009092"/>
  </r>
  <r>
    <x v="2876"/>
    <n v="930"/>
    <n v="0.4049791693687439"/>
    <n v="0.59502077102661133"/>
    <n v="-0.29999999999995453"/>
    <d v="2019-11-19T10:48:00"/>
    <n v="-1"/>
    <n v="-20"/>
    <n v="0"/>
    <n v="0"/>
    <n v="5.9999999999990905"/>
    <n v="599999.99999990908"/>
    <n v="599999.99999990908"/>
  </r>
  <r>
    <x v="2877"/>
    <n v="929.7"/>
    <n v="0.43829479813575745"/>
    <n v="0.56170523166656494"/>
    <n v="-0.30000000000006821"/>
    <d v="2019-11-19T10:49:00"/>
    <n v="-1"/>
    <n v="-20"/>
    <n v="0"/>
    <n v="0"/>
    <n v="6.0000000000013642"/>
    <n v="600000.00000013644"/>
    <n v="600000.00000013644"/>
  </r>
  <r>
    <x v="2878"/>
    <n v="929.4"/>
    <n v="0.45160946249961853"/>
    <n v="0.54839056730270386"/>
    <n v="0.10000000000002274"/>
    <d v="2019-11-19T10:50:00"/>
    <n v="-1"/>
    <n v="-20"/>
    <n v="0"/>
    <n v="0"/>
    <n v="-2.0000000000004547"/>
    <n v="-200000.00000004546"/>
    <n v="-200000.00000004546"/>
  </r>
  <r>
    <x v="2879"/>
    <n v="929.5"/>
    <n v="0.44835180044174194"/>
    <n v="0.55164813995361328"/>
    <n v="0"/>
    <d v="2019-11-19T10:51:00"/>
    <n v="-1"/>
    <n v="-20"/>
    <n v="0"/>
    <n v="0"/>
    <n v="0"/>
    <n v="0"/>
    <n v="0"/>
  </r>
  <r>
    <x v="2880"/>
    <n v="929.5"/>
    <n v="0.4462617039680481"/>
    <n v="0.5537382960319519"/>
    <n v="-0.10000000000002274"/>
    <d v="2019-11-19T10:52:00"/>
    <n v="-1"/>
    <n v="-20"/>
    <n v="0"/>
    <n v="0"/>
    <n v="2.0000000000004547"/>
    <n v="200000.00000004546"/>
    <n v="200000.00000004546"/>
  </r>
  <r>
    <x v="2881"/>
    <n v="929.4"/>
    <n v="0.45210856199264526"/>
    <n v="0.54789149761199951"/>
    <n v="-0.10000000000002274"/>
    <d v="2019-11-19T10:53:00"/>
    <n v="-1"/>
    <n v="-20"/>
    <n v="0"/>
    <n v="0"/>
    <n v="2.0000000000004547"/>
    <n v="200000.00000004546"/>
    <n v="200000.00000004546"/>
  </r>
  <r>
    <x v="2882"/>
    <n v="929.3"/>
    <n v="0.48851695656776428"/>
    <n v="0.51148307323455811"/>
    <n v="0.10000000000002274"/>
    <d v="2019-11-19T10:54:00"/>
    <n v="-1"/>
    <n v="-20"/>
    <n v="0"/>
    <n v="0"/>
    <n v="-2.0000000000004547"/>
    <n v="-200000.00000004546"/>
    <n v="-200000.00000004546"/>
  </r>
  <r>
    <x v="2883"/>
    <n v="929.4"/>
    <n v="0.47280007600784302"/>
    <n v="0.52719986438751221"/>
    <n v="0"/>
    <d v="2019-11-19T10:55:00"/>
    <n v="-1"/>
    <n v="-20"/>
    <n v="0"/>
    <n v="0"/>
    <n v="0"/>
    <n v="0"/>
    <n v="0"/>
  </r>
  <r>
    <x v="2884"/>
    <n v="929.4"/>
    <n v="0.48456555604934692"/>
    <n v="0.51543444395065308"/>
    <n v="0.20000000000004547"/>
    <d v="2019-11-19T10:56:00"/>
    <n v="-1"/>
    <n v="-20"/>
    <n v="0"/>
    <n v="0"/>
    <n v="-4.0000000000009095"/>
    <n v="-400000.00000009092"/>
    <n v="-400000.00000009092"/>
  </r>
  <r>
    <x v="2885"/>
    <n v="929.6"/>
    <n v="0.46419209241867065"/>
    <n v="0.53580796718597412"/>
    <n v="-0.20000000000004547"/>
    <d v="2019-11-19T10:57:00"/>
    <n v="-1"/>
    <n v="-20"/>
    <n v="0"/>
    <n v="0"/>
    <n v="4.0000000000009095"/>
    <n v="400000.00000009092"/>
    <n v="400000.00000009092"/>
  </r>
  <r>
    <x v="2886"/>
    <n v="929.4"/>
    <n v="0.46804121136665344"/>
    <n v="0.53195875883102417"/>
    <n v="0.10000000000002274"/>
    <d v="2019-11-19T10:58:00"/>
    <n v="-1"/>
    <n v="-20"/>
    <n v="0"/>
    <n v="0"/>
    <n v="-2.0000000000004547"/>
    <n v="-200000.00000004546"/>
    <n v="-200000.00000004546"/>
  </r>
  <r>
    <x v="2887"/>
    <n v="929.5"/>
    <n v="0.4651494026184082"/>
    <n v="0.53485065698623657"/>
    <n v="0.20000000000004547"/>
    <d v="2019-11-19T10:59:00"/>
    <n v="-1"/>
    <n v="-20"/>
    <n v="0"/>
    <n v="0"/>
    <n v="-4.0000000000009095"/>
    <n v="-400000.00000009092"/>
    <n v="-400000.00000009092"/>
  </r>
  <r>
    <x v="2888"/>
    <n v="929.7"/>
    <n v="0.45706957578659058"/>
    <n v="0.5429304838180542"/>
    <n v="-0.10000000000002274"/>
    <d v="2019-11-19T11:00:00"/>
    <n v="-1"/>
    <n v="-20"/>
    <n v="0"/>
    <n v="0"/>
    <n v="2.0000000000004547"/>
    <n v="200000.00000004546"/>
    <n v="200000.00000004546"/>
  </r>
  <r>
    <x v="2889"/>
    <n v="929.6"/>
    <n v="0.45854866504669189"/>
    <n v="0.54145139455795288"/>
    <n v="0.10000000000002274"/>
    <d v="2019-11-19T11:01:00"/>
    <n v="-1"/>
    <n v="-20"/>
    <n v="0"/>
    <n v="0"/>
    <n v="-2.0000000000004547"/>
    <n v="-200000.00000004546"/>
    <n v="-200000.00000004546"/>
  </r>
  <r>
    <x v="2890"/>
    <n v="929.7"/>
    <n v="0.45694926381111145"/>
    <n v="0.54305064678192139"/>
    <n v="9.9999999999909051E-2"/>
    <d v="2019-11-19T11:02:00"/>
    <n v="-1"/>
    <n v="-20"/>
    <n v="0"/>
    <n v="0"/>
    <n v="-1.999999999998181"/>
    <n v="-199999.9999998181"/>
    <n v="-199999.9999998181"/>
  </r>
  <r>
    <x v="2891"/>
    <n v="929.8"/>
    <n v="0.45426279306411743"/>
    <n v="0.54573714733123779"/>
    <n v="0.30000000000006821"/>
    <d v="2019-11-19T11:03:00"/>
    <n v="-1"/>
    <n v="-20"/>
    <n v="0"/>
    <n v="0"/>
    <n v="-6.0000000000013642"/>
    <n v="-600000.00000013644"/>
    <n v="-600000.00000013644"/>
  </r>
  <r>
    <x v="2892"/>
    <n v="930.1"/>
    <n v="0.43526652455329895"/>
    <n v="0.56473344564437866"/>
    <n v="-0.10000000000002274"/>
    <d v="2019-11-19T11:04:00"/>
    <n v="-1"/>
    <n v="-20"/>
    <n v="0"/>
    <n v="0"/>
    <n v="2.0000000000004547"/>
    <n v="200000.00000004546"/>
    <n v="200000.00000004546"/>
  </r>
  <r>
    <x v="2893"/>
    <n v="930"/>
    <n v="0.42680424451828003"/>
    <n v="0.57319575548171997"/>
    <n v="-0.10000000000002274"/>
    <d v="2019-11-19T11:05:00"/>
    <n v="-1"/>
    <n v="-20"/>
    <n v="0"/>
    <n v="0"/>
    <n v="2.0000000000004547"/>
    <n v="200000.00000004546"/>
    <n v="200000.00000004546"/>
  </r>
  <r>
    <x v="2894"/>
    <n v="929.9"/>
    <n v="0.41918471455574036"/>
    <n v="0.58081525564193726"/>
    <n v="-0.29999999999995453"/>
    <d v="2019-11-19T11:06:00"/>
    <n v="-1"/>
    <n v="-20"/>
    <n v="0"/>
    <n v="0"/>
    <n v="5.9999999999990905"/>
    <n v="599999.99999990908"/>
    <n v="599999.99999990908"/>
  </r>
  <r>
    <x v="2895"/>
    <n v="929.6"/>
    <n v="0.44219410419464111"/>
    <n v="0.55780589580535889"/>
    <n v="-0.10000000000002274"/>
    <d v="2019-11-19T11:07:00"/>
    <n v="-1"/>
    <n v="-20"/>
    <n v="0"/>
    <n v="0"/>
    <n v="2.0000000000004547"/>
    <n v="200000.00000004546"/>
    <n v="200000.00000004546"/>
  </r>
  <r>
    <x v="2896"/>
    <n v="929.5"/>
    <n v="0.44695788621902466"/>
    <n v="0.55304211378097534"/>
    <n v="0"/>
    <d v="2019-11-19T11:08:00"/>
    <n v="-1"/>
    <n v="-20"/>
    <n v="0"/>
    <n v="0"/>
    <n v="0"/>
    <n v="0"/>
    <n v="0"/>
  </r>
  <r>
    <x v="2897"/>
    <n v="929.5"/>
    <n v="0.44840097427368164"/>
    <n v="0.55159896612167358"/>
    <n v="-0.10000000000002274"/>
    <d v="2019-11-19T11:09:00"/>
    <n v="-1"/>
    <n v="-20"/>
    <n v="0"/>
    <n v="0"/>
    <n v="2.0000000000004547"/>
    <n v="200000.00000004546"/>
    <n v="200000.00000004546"/>
  </r>
  <r>
    <x v="2898"/>
    <n v="929.4"/>
    <n v="0.46094626188278198"/>
    <n v="0.53905367851257324"/>
    <n v="-0.5"/>
    <d v="2019-11-19T11:10:00"/>
    <n v="-1"/>
    <n v="-20"/>
    <n v="0"/>
    <n v="0"/>
    <n v="10"/>
    <n v="1000000"/>
    <n v="1000000"/>
  </r>
  <r>
    <x v="2899"/>
    <n v="928.9"/>
    <n v="0.49066045880317688"/>
    <n v="0.50933951139450073"/>
    <n v="-0.10000000000002274"/>
    <d v="2019-11-19T11:11:00"/>
    <n v="-1"/>
    <n v="-20"/>
    <n v="0"/>
    <n v="0"/>
    <n v="2.0000000000004547"/>
    <n v="200000.00000004546"/>
    <n v="200000.00000004546"/>
  </r>
  <r>
    <x v="2900"/>
    <n v="928.8"/>
    <n v="0.47966429591178894"/>
    <n v="0.52033567428588867"/>
    <n v="0.20000000000004547"/>
    <d v="2019-11-19T12:41:00"/>
    <n v="-1"/>
    <n v="-1"/>
    <n v="19"/>
    <n v="19"/>
    <n v="-0.20000000000004547"/>
    <n v="-20000.000000004547"/>
    <n v="-400000.00000000454"/>
  </r>
  <r>
    <x v="2901"/>
    <n v="929"/>
    <n v="0.48580849170684814"/>
    <n v="0.51419150829315186"/>
    <n v="0.20000000000004547"/>
    <d v="2019-11-19T12:42:00"/>
    <n v="-1"/>
    <n v="-2"/>
    <n v="-1"/>
    <n v="1"/>
    <n v="-0.40000000000009095"/>
    <n v="-40000.000000009095"/>
    <n v="-60000.000000009095"/>
  </r>
  <r>
    <x v="2902"/>
    <n v="929.2"/>
    <n v="0.49181085824966431"/>
    <n v="0.50818914175033569"/>
    <n v="-0.20000000000004547"/>
    <d v="2019-11-19T12:43:00"/>
    <n v="-1"/>
    <n v="-3"/>
    <n v="-1"/>
    <n v="1"/>
    <n v="0.60000000000013642"/>
    <n v="60000.000000013642"/>
    <n v="40000.000000013642"/>
  </r>
  <r>
    <x v="2903"/>
    <n v="929"/>
    <n v="0.49590879678726196"/>
    <n v="0.50409126281738281"/>
    <n v="0"/>
    <d v="2019-11-19T12:44:00"/>
    <n v="-1"/>
    <n v="-4"/>
    <n v="-1"/>
    <n v="1"/>
    <n v="0"/>
    <n v="0"/>
    <n v="-20000"/>
  </r>
  <r>
    <x v="2904"/>
    <n v="929"/>
    <n v="0.4896986186504364"/>
    <n v="0.51030141115188599"/>
    <n v="0"/>
    <d v="2019-11-19T12:45:00"/>
    <n v="-1"/>
    <n v="-5"/>
    <n v="-1"/>
    <n v="1"/>
    <n v="0"/>
    <n v="0"/>
    <n v="-20000"/>
  </r>
  <r>
    <x v="2905"/>
    <n v="929"/>
    <n v="0.48437762260437012"/>
    <n v="0.51562237739562988"/>
    <n v="0"/>
    <d v="2019-11-19T12:46:00"/>
    <n v="-1"/>
    <n v="-6"/>
    <n v="-1"/>
    <n v="1"/>
    <n v="0"/>
    <n v="0"/>
    <n v="-20000"/>
  </r>
  <r>
    <x v="2906"/>
    <n v="929"/>
    <n v="0.48103109002113342"/>
    <n v="0.51896893978118896"/>
    <n v="-0.10000000000002274"/>
    <d v="2019-11-19T12:47:00"/>
    <n v="-1"/>
    <n v="-7"/>
    <n v="-1"/>
    <n v="1"/>
    <n v="0.70000000000015916"/>
    <n v="70000.00000001592"/>
    <n v="50000.00000001592"/>
  </r>
  <r>
    <x v="2907"/>
    <n v="928.9"/>
    <n v="0.47938376665115356"/>
    <n v="0.52061623334884644"/>
    <n v="0.10000000000002274"/>
    <d v="2019-11-19T12:48:00"/>
    <n v="-1"/>
    <n v="-8"/>
    <n v="-1"/>
    <n v="1"/>
    <n v="-0.8000000000001819"/>
    <n v="-80000.00000001819"/>
    <n v="-100000.00000001819"/>
  </r>
  <r>
    <x v="2908"/>
    <n v="929"/>
    <n v="0.47452723979949951"/>
    <n v="0.52547276020050049"/>
    <n v="-0.29999999999995453"/>
    <d v="2019-11-19T12:49:00"/>
    <n v="-1"/>
    <n v="-9"/>
    <n v="-1"/>
    <n v="1"/>
    <n v="2.6999999999995907"/>
    <n v="269999.99999995908"/>
    <n v="249999.99999995908"/>
  </r>
  <r>
    <x v="2909"/>
    <n v="928.7"/>
    <n v="0.46159490942955017"/>
    <n v="0.53840512037277222"/>
    <n v="9.9999999999909051E-2"/>
    <d v="2019-11-19T12:50:00"/>
    <n v="-1"/>
    <n v="-10"/>
    <n v="-1"/>
    <n v="1"/>
    <n v="-0.99999999999909051"/>
    <n v="-99999.999999909051"/>
    <n v="-119999.99999990905"/>
  </r>
  <r>
    <x v="2910"/>
    <n v="928.8"/>
    <n v="0.46304246783256531"/>
    <n v="0.5369575023651123"/>
    <n v="0.20000000000004547"/>
    <d v="2019-11-19T12:51:00"/>
    <n v="-1"/>
    <n v="-11"/>
    <n v="-1"/>
    <n v="1"/>
    <n v="-2.2000000000005002"/>
    <n v="-220000.00000005003"/>
    <n v="-240000.00000005003"/>
  </r>
  <r>
    <x v="2911"/>
    <n v="929"/>
    <n v="0.47357305884361267"/>
    <n v="0.52642691135406494"/>
    <n v="0.10000000000002274"/>
    <d v="2019-11-19T12:52:00"/>
    <n v="-1"/>
    <n v="-12"/>
    <n v="-1"/>
    <n v="1"/>
    <n v="-1.2000000000002728"/>
    <n v="-120000.00000002728"/>
    <n v="-140000.0000000273"/>
  </r>
  <r>
    <x v="2912"/>
    <n v="929.1"/>
    <n v="0.47867116332054138"/>
    <n v="0.52132886648178101"/>
    <n v="0"/>
    <d v="2019-11-19T12:53:00"/>
    <n v="-1"/>
    <n v="-13"/>
    <n v="-1"/>
    <n v="1"/>
    <n v="0"/>
    <n v="0"/>
    <n v="-20000"/>
  </r>
  <r>
    <x v="2913"/>
    <n v="929.1"/>
    <n v="0.47704008221626282"/>
    <n v="0.52295988798141479"/>
    <n v="0.10000000000002274"/>
    <d v="2019-11-19T12:54:00"/>
    <n v="-1"/>
    <n v="-14"/>
    <n v="-1"/>
    <n v="1"/>
    <n v="-1.4000000000003183"/>
    <n v="-140000.00000003184"/>
    <n v="-160000.00000003184"/>
  </r>
  <r>
    <x v="2914"/>
    <n v="929.2"/>
    <n v="0.47903454303741455"/>
    <n v="0.52096545696258545"/>
    <n v="9.9999999999909051E-2"/>
    <d v="2019-11-19T12:55:00"/>
    <n v="-1"/>
    <n v="-15"/>
    <n v="-1"/>
    <n v="1"/>
    <n v="-1.4999999999986358"/>
    <n v="-149999.99999986356"/>
    <n v="-169999.99999986356"/>
  </r>
  <r>
    <x v="2915"/>
    <n v="929.3"/>
    <n v="0.47178173065185547"/>
    <n v="0.52821826934814453"/>
    <n v="0.10000000000002274"/>
    <d v="2019-11-19T12:56:00"/>
    <n v="-1"/>
    <n v="-16"/>
    <n v="-1"/>
    <n v="1"/>
    <n v="-1.6000000000003638"/>
    <n v="-160000.00000003638"/>
    <n v="-180000.00000003638"/>
  </r>
  <r>
    <x v="2916"/>
    <n v="929.4"/>
    <n v="0.44953086972236633"/>
    <n v="0.5504690408706665"/>
    <n v="-0.19999999999993179"/>
    <d v="2019-11-19T12:57:00"/>
    <n v="-1"/>
    <n v="-17"/>
    <n v="-1"/>
    <n v="1"/>
    <n v="3.3999999999988404"/>
    <n v="339999.99999988405"/>
    <n v="319999.99999988405"/>
  </r>
  <r>
    <x v="2917"/>
    <n v="929.2"/>
    <n v="0.43590459227561951"/>
    <n v="0.56409537792205811"/>
    <n v="-0.30000000000006821"/>
    <d v="2019-11-19T12:58:00"/>
    <n v="-1"/>
    <n v="-18"/>
    <n v="-1"/>
    <n v="1"/>
    <n v="5.4000000000012278"/>
    <n v="540000.00000012282"/>
    <n v="520000.00000012282"/>
  </r>
  <r>
    <x v="2918"/>
    <n v="928.9"/>
    <n v="0.45192179083824158"/>
    <n v="0.54807823896408081"/>
    <n v="-0.19999999999993179"/>
    <d v="2019-11-19T12:59:00"/>
    <n v="-1"/>
    <n v="-19"/>
    <n v="-1"/>
    <n v="1"/>
    <n v="3.799999999998704"/>
    <n v="379999.99999987037"/>
    <n v="359999.99999987037"/>
  </r>
  <r>
    <x v="2919"/>
    <n v="928.7"/>
    <n v="0.44770082831382751"/>
    <n v="0.5522991418838501"/>
    <n v="-0.10000000000002274"/>
    <d v="2019-11-19T13:00:00"/>
    <n v="-1"/>
    <n v="-20"/>
    <n v="-1"/>
    <n v="1"/>
    <n v="2.0000000000004547"/>
    <n v="200000.00000004546"/>
    <n v="180000.00000004546"/>
  </r>
  <r>
    <x v="2920"/>
    <n v="928.6"/>
    <n v="0.44814151525497437"/>
    <n v="0.55185848474502563"/>
    <n v="-0.60000000000002274"/>
    <d v="2019-11-19T13:01:00"/>
    <n v="-1"/>
    <n v="-20"/>
    <n v="0"/>
    <n v="0"/>
    <n v="12.000000000000455"/>
    <n v="1200000.0000000454"/>
    <n v="1200000.0000000454"/>
  </r>
  <r>
    <x v="2921"/>
    <n v="928"/>
    <n v="0.46858179569244385"/>
    <n v="0.53141820430755615"/>
    <n v="0"/>
    <d v="2019-11-19T13:02:00"/>
    <n v="-1"/>
    <n v="-20"/>
    <n v="0"/>
    <n v="0"/>
    <n v="0"/>
    <n v="0"/>
    <n v="0"/>
  </r>
  <r>
    <x v="2922"/>
    <n v="928"/>
    <n v="0.44700512290000916"/>
    <n v="0.55299484729766846"/>
    <n v="-0.39999999999997726"/>
    <d v="2019-11-19T13:03:00"/>
    <n v="-1"/>
    <n v="-20"/>
    <n v="0"/>
    <n v="0"/>
    <n v="7.9999999999995453"/>
    <n v="799999.99999995448"/>
    <n v="799999.99999995448"/>
  </r>
  <r>
    <x v="2923"/>
    <n v="927.6"/>
    <n v="0.45727378129959106"/>
    <n v="0.54272615909576416"/>
    <n v="-0.20000000000004547"/>
    <d v="2019-11-19T13:04:00"/>
    <n v="-1"/>
    <n v="-20"/>
    <n v="0"/>
    <n v="0"/>
    <n v="4.0000000000009095"/>
    <n v="400000.00000009092"/>
    <n v="400000.00000009092"/>
  </r>
  <r>
    <x v="2924"/>
    <n v="927.4"/>
    <n v="0.45342183113098145"/>
    <n v="0.54657816886901855"/>
    <n v="0.60000000000002274"/>
    <d v="2019-11-19T13:05:00"/>
    <n v="-1"/>
    <n v="-20"/>
    <n v="0"/>
    <n v="0"/>
    <n v="-12.000000000000455"/>
    <n v="-1200000.0000000454"/>
    <n v="-1200000.0000000454"/>
  </r>
  <r>
    <x v="2925"/>
    <n v="928"/>
    <n v="0.43731766939163208"/>
    <n v="0.56268233060836792"/>
    <n v="0.29999999999995453"/>
    <d v="2019-11-19T13:06:00"/>
    <n v="-1"/>
    <n v="-20"/>
    <n v="0"/>
    <n v="0"/>
    <n v="-5.9999999999990905"/>
    <n v="-599999.99999990908"/>
    <n v="-599999.99999990908"/>
  </r>
  <r>
    <x v="2926"/>
    <n v="928.3"/>
    <n v="0.46172589063644409"/>
    <n v="0.53827404975891113"/>
    <n v="0.10000000000002274"/>
    <d v="2019-11-19T13:07:00"/>
    <n v="-1"/>
    <n v="-20"/>
    <n v="0"/>
    <n v="0"/>
    <n v="-2.0000000000004547"/>
    <n v="-200000.00000004546"/>
    <n v="-200000.00000004546"/>
  </r>
  <r>
    <x v="2927"/>
    <n v="928.4"/>
    <n v="0.46479120850563049"/>
    <n v="0.53520882129669189"/>
    <n v="-0.10000000000002274"/>
    <d v="2019-11-19T13:08:00"/>
    <n v="-1"/>
    <n v="-20"/>
    <n v="0"/>
    <n v="0"/>
    <n v="2.0000000000004547"/>
    <n v="200000.00000004546"/>
    <n v="200000.00000004546"/>
  </r>
  <r>
    <x v="2928"/>
    <n v="928.3"/>
    <n v="0.44980013370513916"/>
    <n v="0.55019980669021606"/>
    <n v="0.10000000000002274"/>
    <d v="2019-11-19T13:09:00"/>
    <n v="-1"/>
    <n v="-20"/>
    <n v="0"/>
    <n v="0"/>
    <n v="-2.0000000000004547"/>
    <n v="-200000.00000004546"/>
    <n v="-200000.00000004546"/>
  </r>
  <r>
    <x v="2929"/>
    <n v="928.4"/>
    <n v="0.4511055052280426"/>
    <n v="0.54889446496963501"/>
    <n v="0"/>
    <d v="2019-11-19T13:10:00"/>
    <n v="-1"/>
    <n v="-20"/>
    <n v="0"/>
    <n v="0"/>
    <n v="0"/>
    <n v="0"/>
    <n v="0"/>
  </r>
  <r>
    <x v="2930"/>
    <n v="928.4"/>
    <n v="0.44335323572158813"/>
    <n v="0.55664676427841187"/>
    <n v="0"/>
    <d v="2019-11-19T13:11:00"/>
    <n v="-1"/>
    <n v="-20"/>
    <n v="0"/>
    <n v="0"/>
    <n v="0"/>
    <n v="0"/>
    <n v="0"/>
  </r>
  <r>
    <x v="2931"/>
    <n v="928.4"/>
    <n v="0.4389311671257019"/>
    <n v="0.56106889247894287"/>
    <n v="0.10000000000002274"/>
    <d v="2019-11-19T13:12:00"/>
    <n v="-1"/>
    <n v="-20"/>
    <n v="0"/>
    <n v="0"/>
    <n v="-2.0000000000004547"/>
    <n v="-200000.00000004546"/>
    <n v="-200000.00000004546"/>
  </r>
  <r>
    <x v="2932"/>
    <n v="928.5"/>
    <n v="0.43836754560470581"/>
    <n v="0.56163251399993896"/>
    <n v="0.20000000000004547"/>
    <d v="2019-11-19T13:13:00"/>
    <n v="-1"/>
    <n v="-20"/>
    <n v="0"/>
    <n v="0"/>
    <n v="-4.0000000000009095"/>
    <n v="-400000.00000009092"/>
    <n v="-400000.00000009092"/>
  </r>
  <r>
    <x v="2933"/>
    <n v="928.7"/>
    <n v="0.4366070032119751"/>
    <n v="0.56339293718338013"/>
    <n v="0"/>
    <d v="2019-11-19T13:14:00"/>
    <n v="-1"/>
    <n v="-20"/>
    <n v="0"/>
    <n v="0"/>
    <n v="0"/>
    <n v="0"/>
    <n v="0"/>
  </r>
  <r>
    <x v="2934"/>
    <n v="928.7"/>
    <n v="0.43341925740242004"/>
    <n v="0.56658077239990234"/>
    <n v="-0.10000000000002274"/>
    <d v="2019-11-19T13:15:00"/>
    <n v="-1"/>
    <n v="-20"/>
    <n v="0"/>
    <n v="0"/>
    <n v="2.0000000000004547"/>
    <n v="200000.00000004546"/>
    <n v="200000.00000004546"/>
  </r>
  <r>
    <x v="2935"/>
    <n v="928.6"/>
    <n v="0.43759989738464355"/>
    <n v="0.56240016222000122"/>
    <n v="0.5"/>
    <d v="2019-11-19T13:16:00"/>
    <n v="-1"/>
    <n v="-20"/>
    <n v="0"/>
    <n v="0"/>
    <n v="-10"/>
    <n v="-1000000"/>
    <n v="-1000000"/>
  </r>
  <r>
    <x v="2936"/>
    <n v="929.1"/>
    <n v="0.4468550980091095"/>
    <n v="0.55314493179321289"/>
    <n v="0"/>
    <d v="2019-11-19T13:18:00"/>
    <n v="-1"/>
    <n v="-19"/>
    <n v="1"/>
    <n v="1"/>
    <n v="0"/>
    <n v="0"/>
    <n v="-20000"/>
  </r>
  <r>
    <x v="2937"/>
    <n v="929.1"/>
    <n v="0.44410121440887451"/>
    <n v="0.55589878559112549"/>
    <n v="-0.30000000000006821"/>
    <d v="2019-11-19T13:19:00"/>
    <n v="-1"/>
    <n v="-19"/>
    <n v="0"/>
    <n v="0"/>
    <n v="5.700000000001296"/>
    <n v="570000.00000012957"/>
    <n v="570000.00000012957"/>
  </r>
  <r>
    <x v="2938"/>
    <n v="928.8"/>
    <n v="0.4145672619342804"/>
    <n v="0.58543276786804199"/>
    <n v="0"/>
    <d v="2019-11-19T13:20:00"/>
    <n v="-1"/>
    <n v="-19"/>
    <n v="0"/>
    <n v="0"/>
    <n v="0"/>
    <n v="0"/>
    <n v="0"/>
  </r>
  <r>
    <x v="2939"/>
    <n v="928.8"/>
    <n v="0.4156900942325592"/>
    <n v="0.58430981636047363"/>
    <n v="-0.29999999999995453"/>
    <d v="2019-11-19T13:21:00"/>
    <n v="-1"/>
    <n v="-19"/>
    <n v="0"/>
    <n v="0"/>
    <n v="5.699999999999136"/>
    <n v="569999.99999991362"/>
    <n v="569999.99999991362"/>
  </r>
  <r>
    <x v="2940"/>
    <n v="928.5"/>
    <n v="0.41034451127052307"/>
    <n v="0.58965545892715454"/>
    <n v="0"/>
    <d v="2019-11-19T13:22:00"/>
    <n v="-1"/>
    <n v="-19"/>
    <n v="0"/>
    <n v="0"/>
    <n v="0"/>
    <n v="0"/>
    <n v="0"/>
  </r>
  <r>
    <x v="2941"/>
    <n v="928.5"/>
    <n v="0.40192458033561707"/>
    <n v="0.59807538986206055"/>
    <n v="-0.20000000000004547"/>
    <d v="2019-11-19T13:23:00"/>
    <n v="-1"/>
    <n v="-19"/>
    <n v="0"/>
    <n v="0"/>
    <n v="3.800000000000864"/>
    <n v="380000.00000008638"/>
    <n v="380000.00000008638"/>
  </r>
  <r>
    <x v="2942"/>
    <n v="928.3"/>
    <n v="0.41110444068908691"/>
    <n v="0.58889555931091309"/>
    <n v="0.10000000000002274"/>
    <d v="2019-11-19T13:24:00"/>
    <n v="-1"/>
    <n v="-19"/>
    <n v="0"/>
    <n v="0"/>
    <n v="-1.900000000000432"/>
    <n v="-190000.00000004319"/>
    <n v="-190000.00000004319"/>
  </r>
  <r>
    <x v="2943"/>
    <n v="928.4"/>
    <n v="0.40726366639137268"/>
    <n v="0.59273636341094971"/>
    <n v="0"/>
    <d v="2019-11-19T13:25:00"/>
    <n v="-1"/>
    <n v="-19"/>
    <n v="0"/>
    <n v="0"/>
    <n v="0"/>
    <n v="0"/>
    <n v="0"/>
  </r>
  <r>
    <x v="2944"/>
    <n v="928.4"/>
    <n v="0.41204404830932617"/>
    <n v="0.58795595169067383"/>
    <n v="-0.19999999999993179"/>
    <d v="2019-11-19T13:26:00"/>
    <n v="-1"/>
    <n v="-19"/>
    <n v="0"/>
    <n v="0"/>
    <n v="3.799999999998704"/>
    <n v="379999.99999987037"/>
    <n v="379999.99999987037"/>
  </r>
  <r>
    <x v="2945"/>
    <n v="928.2"/>
    <n v="0.44339117407798767"/>
    <n v="0.55660891532897949"/>
    <n v="9.9999999999909051E-2"/>
    <d v="2019-11-19T13:27:00"/>
    <n v="-1"/>
    <n v="-19"/>
    <n v="0"/>
    <n v="0"/>
    <n v="-1.899999999998272"/>
    <n v="-189999.99999982718"/>
    <n v="-189999.99999982718"/>
  </r>
  <r>
    <x v="2946"/>
    <n v="928.3"/>
    <n v="0.43931379914283752"/>
    <n v="0.56068623065948486"/>
    <n v="1"/>
    <d v="2019-11-19T13:28:00"/>
    <n v="-1"/>
    <n v="-19"/>
    <n v="0"/>
    <n v="0"/>
    <n v="-19"/>
    <n v="-1900000"/>
    <n v="-1900000"/>
  </r>
  <r>
    <x v="2947"/>
    <n v="929.3"/>
    <n v="0.42450258135795593"/>
    <n v="0.57549738883972168"/>
    <n v="-0.19999999999993179"/>
    <d v="2019-11-19T13:29:00"/>
    <n v="-1"/>
    <n v="-19"/>
    <n v="0"/>
    <n v="0"/>
    <n v="3.799999999998704"/>
    <n v="379999.99999987037"/>
    <n v="379999.99999987037"/>
  </r>
  <r>
    <x v="2948"/>
    <n v="929.1"/>
    <n v="0.41795170307159424"/>
    <n v="0.58204835653305054"/>
    <n v="-0.20000000000004547"/>
    <d v="2019-11-19T13:30:00"/>
    <n v="-1"/>
    <n v="-19"/>
    <n v="0"/>
    <n v="0"/>
    <n v="3.800000000000864"/>
    <n v="380000.00000008638"/>
    <n v="380000.00000008638"/>
  </r>
  <r>
    <x v="2949"/>
    <n v="928.9"/>
    <n v="0.40727940201759338"/>
    <n v="0.59272056818008423"/>
    <n v="0.60000000000002274"/>
    <d v="2019-11-19T13:31:00"/>
    <n v="-1"/>
    <n v="-19"/>
    <n v="0"/>
    <n v="0"/>
    <n v="-11.400000000000432"/>
    <n v="-1140000.0000000433"/>
    <n v="-1140000.0000000433"/>
  </r>
  <r>
    <x v="2950"/>
    <n v="929.5"/>
    <n v="0.39304494857788086"/>
    <n v="0.60695505142211914"/>
    <n v="0.10000000000002274"/>
    <d v="2019-11-19T13:32:00"/>
    <n v="-1"/>
    <n v="-19"/>
    <n v="0"/>
    <n v="0"/>
    <n v="-1.900000000000432"/>
    <n v="-190000.00000004319"/>
    <n v="-190000.00000004319"/>
  </r>
  <r>
    <x v="2951"/>
    <n v="929.6"/>
    <n v="0.40706321597099304"/>
    <n v="0.59293675422668457"/>
    <n v="-0.39999999999997726"/>
    <d v="2019-11-19T13:33:00"/>
    <n v="-1"/>
    <n v="-19"/>
    <n v="0"/>
    <n v="0"/>
    <n v="7.599999999999568"/>
    <n v="759999.99999995681"/>
    <n v="759999.99999995681"/>
  </r>
  <r>
    <x v="2952"/>
    <n v="929.2"/>
    <n v="0.38906189799308777"/>
    <n v="0.61093813180923462"/>
    <n v="-0.10000000000002274"/>
    <d v="2019-11-19T13:34:00"/>
    <n v="-1"/>
    <n v="-19"/>
    <n v="0"/>
    <n v="0"/>
    <n v="1.900000000000432"/>
    <n v="190000.00000004319"/>
    <n v="190000.00000004319"/>
  </r>
  <r>
    <x v="2953"/>
    <n v="929.1"/>
    <n v="0.38221272826194763"/>
    <n v="0.61778736114501953"/>
    <n v="0.19999999999993179"/>
    <d v="2019-11-19T13:35:00"/>
    <n v="-1"/>
    <n v="-19"/>
    <n v="0"/>
    <n v="0"/>
    <n v="-3.799999999998704"/>
    <n v="-379999.99999987037"/>
    <n v="-379999.99999987037"/>
  </r>
  <r>
    <x v="2954"/>
    <n v="929.3"/>
    <n v="0.38462984561920166"/>
    <n v="0.61537015438079834"/>
    <n v="-9.9999999999909051E-2"/>
    <d v="2019-11-19T13:36:00"/>
    <n v="-1"/>
    <n v="-19"/>
    <n v="0"/>
    <n v="0"/>
    <n v="1.899999999998272"/>
    <n v="189999.99999982718"/>
    <n v="189999.99999982718"/>
  </r>
  <r>
    <x v="2955"/>
    <n v="929.2"/>
    <n v="0.37902668118476868"/>
    <n v="0.62097328901290894"/>
    <n v="-0.70000000000004547"/>
    <d v="2019-11-19T13:37:00"/>
    <n v="-1"/>
    <n v="-20"/>
    <n v="-1"/>
    <n v="1"/>
    <n v="14.000000000000909"/>
    <n v="1400000.000000091"/>
    <n v="1380000.000000091"/>
  </r>
  <r>
    <x v="2956"/>
    <n v="928.5"/>
    <n v="0.3971804678440094"/>
    <n v="0.60281956195831299"/>
    <n v="0.39999999999997726"/>
    <d v="2019-11-19T13:38:00"/>
    <n v="-1"/>
    <n v="-20"/>
    <n v="0"/>
    <n v="0"/>
    <n v="-7.9999999999995453"/>
    <n v="-799999.99999995448"/>
    <n v="-799999.99999995448"/>
  </r>
  <r>
    <x v="2957"/>
    <n v="928.9"/>
    <n v="0.38311642408370972"/>
    <n v="0.61688357591629028"/>
    <n v="-0.29999999999995453"/>
    <d v="2019-11-19T13:39:00"/>
    <n v="-1"/>
    <n v="-20"/>
    <n v="0"/>
    <n v="0"/>
    <n v="5.9999999999990905"/>
    <n v="599999.99999990908"/>
    <n v="599999.99999990908"/>
  </r>
  <r>
    <x v="2958"/>
    <n v="928.6"/>
    <n v="0.39053955674171448"/>
    <n v="0.60946041345596313"/>
    <n v="-0.20000000000004547"/>
    <d v="2019-11-19T13:40:00"/>
    <n v="-1"/>
    <n v="-20"/>
    <n v="0"/>
    <n v="0"/>
    <n v="4.0000000000009095"/>
    <n v="400000.00000009092"/>
    <n v="400000.00000009092"/>
  </r>
  <r>
    <x v="2959"/>
    <n v="928.4"/>
    <n v="0.39615815877914429"/>
    <n v="0.60384184122085571"/>
    <n v="0.20000000000004547"/>
    <d v="2019-11-19T13:41:00"/>
    <n v="-1"/>
    <n v="-20"/>
    <n v="0"/>
    <n v="0"/>
    <n v="-4.0000000000009095"/>
    <n v="-400000.00000009092"/>
    <n v="-400000.00000009092"/>
  </r>
  <r>
    <x v="2960"/>
    <n v="928.6"/>
    <n v="0.39670228958129883"/>
    <n v="0.60329771041870117"/>
    <n v="0"/>
    <d v="2019-11-19T13:42:00"/>
    <n v="-1"/>
    <n v="-20"/>
    <n v="0"/>
    <n v="0"/>
    <n v="0"/>
    <n v="0"/>
    <n v="0"/>
  </r>
  <r>
    <x v="2961"/>
    <n v="928.6"/>
    <n v="0.40689387917518616"/>
    <n v="0.59310621023178101"/>
    <n v="0.19999999999993179"/>
    <d v="2019-11-19T13:43:00"/>
    <n v="-1"/>
    <n v="-20"/>
    <n v="0"/>
    <n v="0"/>
    <n v="-3.9999999999986358"/>
    <n v="-399999.99999986356"/>
    <n v="-399999.99999986356"/>
  </r>
  <r>
    <x v="2962"/>
    <n v="928.8"/>
    <n v="0.39817458391189575"/>
    <n v="0.60182541608810425"/>
    <n v="0"/>
    <d v="2019-11-19T13:44:00"/>
    <n v="-1"/>
    <n v="-20"/>
    <n v="0"/>
    <n v="0"/>
    <n v="0"/>
    <n v="0"/>
    <n v="0"/>
  </r>
  <r>
    <x v="2963"/>
    <n v="928.8"/>
    <n v="0.40638551115989685"/>
    <n v="0.59361451864242554"/>
    <n v="0.20000000000004547"/>
    <d v="2019-11-19T13:45:00"/>
    <n v="-1"/>
    <n v="-20"/>
    <n v="0"/>
    <n v="0"/>
    <n v="-4.0000000000009095"/>
    <n v="-400000.00000009092"/>
    <n v="-400000.00000009092"/>
  </r>
  <r>
    <x v="2964"/>
    <n v="929"/>
    <n v="0.40679278969764709"/>
    <n v="0.59320724010467529"/>
    <n v="0.20000000000004547"/>
    <d v="2019-11-19T13:46:00"/>
    <n v="-1"/>
    <n v="-20"/>
    <n v="0"/>
    <n v="0"/>
    <n v="-4.0000000000009095"/>
    <n v="-400000.00000009092"/>
    <n v="-400000.00000009092"/>
  </r>
  <r>
    <x v="2965"/>
    <n v="929.2"/>
    <n v="0.41102269291877747"/>
    <n v="0.5889773964881897"/>
    <n v="9.9999999999909051E-2"/>
    <d v="2019-11-19T13:47:00"/>
    <n v="-1"/>
    <n v="-20"/>
    <n v="0"/>
    <n v="0"/>
    <n v="-1.999999999998181"/>
    <n v="-199999.9999998181"/>
    <n v="-199999.9999998181"/>
  </r>
  <r>
    <x v="2966"/>
    <n v="929.3"/>
    <n v="0.39774912595748901"/>
    <n v="0.60225087404251099"/>
    <n v="-0.29999999999995453"/>
    <d v="2019-11-19T13:48:00"/>
    <n v="-1"/>
    <n v="-20"/>
    <n v="0"/>
    <n v="0"/>
    <n v="5.9999999999990905"/>
    <n v="599999.99999990908"/>
    <n v="599999.99999990908"/>
  </r>
  <r>
    <x v="2967"/>
    <n v="929"/>
    <n v="0.38970381021499634"/>
    <n v="0.61029618978500366"/>
    <n v="-0.29999999999995453"/>
    <d v="2019-11-19T13:49:00"/>
    <n v="-1"/>
    <n v="-20"/>
    <n v="0"/>
    <n v="0"/>
    <n v="5.9999999999990905"/>
    <n v="599999.99999990908"/>
    <n v="599999.99999990908"/>
  </r>
  <r>
    <x v="2968"/>
    <n v="928.7"/>
    <n v="0.39087602496147156"/>
    <n v="0.60912394523620605"/>
    <n v="0"/>
    <d v="2019-11-19T13:50:00"/>
    <n v="-1"/>
    <n v="-20"/>
    <n v="0"/>
    <n v="0"/>
    <n v="0"/>
    <n v="0"/>
    <n v="0"/>
  </r>
  <r>
    <x v="2969"/>
    <n v="928.7"/>
    <n v="0.3807741105556488"/>
    <n v="0.61922585964202881"/>
    <n v="0"/>
    <d v="2019-11-19T13:51:00"/>
    <n v="-1"/>
    <n v="-20"/>
    <n v="0"/>
    <n v="0"/>
    <n v="0"/>
    <n v="0"/>
    <n v="0"/>
  </r>
  <r>
    <x v="2970"/>
    <n v="928.7"/>
    <n v="0.38181677460670471"/>
    <n v="0.61818325519561768"/>
    <n v="-0.10000000000002274"/>
    <d v="2019-11-19T13:52:00"/>
    <n v="-1"/>
    <n v="-20"/>
    <n v="0"/>
    <n v="0"/>
    <n v="2.0000000000004547"/>
    <n v="200000.00000004546"/>
    <n v="200000.00000004546"/>
  </r>
  <r>
    <x v="2971"/>
    <n v="928.6"/>
    <n v="0.38096892833709717"/>
    <n v="0.61903107166290283"/>
    <n v="-0.20000000000004547"/>
    <d v="2019-11-19T13:53:00"/>
    <n v="-1"/>
    <n v="-20"/>
    <n v="0"/>
    <n v="0"/>
    <n v="4.0000000000009095"/>
    <n v="400000.00000009092"/>
    <n v="400000.00000009092"/>
  </r>
  <r>
    <x v="2972"/>
    <n v="928.4"/>
    <n v="0.38650500774383545"/>
    <n v="0.61349493265151978"/>
    <n v="0.10000000000002274"/>
    <d v="2019-11-19T13:54:00"/>
    <n v="-1"/>
    <n v="-20"/>
    <n v="0"/>
    <n v="0"/>
    <n v="-2.0000000000004547"/>
    <n v="-200000.00000004546"/>
    <n v="-200000.00000004546"/>
  </r>
  <r>
    <x v="2973"/>
    <n v="928.5"/>
    <n v="0.37733057141304016"/>
    <n v="0.62266945838928223"/>
    <n v="-0.10000000000002274"/>
    <d v="2019-11-19T13:55:00"/>
    <n v="-1"/>
    <n v="-20"/>
    <n v="0"/>
    <n v="0"/>
    <n v="2.0000000000004547"/>
    <n v="200000.00000004546"/>
    <n v="200000.00000004546"/>
  </r>
  <r>
    <x v="2974"/>
    <n v="928.4"/>
    <n v="0.41187259554862976"/>
    <n v="0.58812737464904785"/>
    <n v="0.39999999999997726"/>
    <d v="2019-11-19T13:56:00"/>
    <n v="-1"/>
    <n v="-20"/>
    <n v="0"/>
    <n v="0"/>
    <n v="-7.9999999999995453"/>
    <n v="-799999.99999995448"/>
    <n v="-799999.99999995448"/>
  </r>
  <r>
    <x v="2975"/>
    <n v="928.8"/>
    <n v="0.39117288589477539"/>
    <n v="0.60882717370986938"/>
    <n v="-9.9999999999909051E-2"/>
    <d v="2019-11-19T13:57:00"/>
    <n v="-1"/>
    <n v="-20"/>
    <n v="0"/>
    <n v="0"/>
    <n v="1.999999999998181"/>
    <n v="199999.9999998181"/>
    <n v="199999.9999998181"/>
  </r>
  <r>
    <x v="2976"/>
    <n v="928.7"/>
    <n v="0.40610283613204956"/>
    <n v="0.59389716386795044"/>
    <n v="0.29999999999995453"/>
    <d v="2019-11-19T13:58:00"/>
    <n v="-1"/>
    <n v="-20"/>
    <n v="0"/>
    <n v="0"/>
    <n v="-5.9999999999990905"/>
    <n v="-599999.99999990908"/>
    <n v="-599999.99999990908"/>
  </r>
  <r>
    <x v="2977"/>
    <n v="929"/>
    <n v="0.40101626515388489"/>
    <n v="0.5989837646484375"/>
    <n v="-0.20000000000004547"/>
    <d v="2019-11-19T13:59:00"/>
    <n v="-1"/>
    <n v="-20"/>
    <n v="0"/>
    <n v="0"/>
    <n v="4.0000000000009095"/>
    <n v="400000.00000009092"/>
    <n v="400000.00000009092"/>
  </r>
  <r>
    <x v="2978"/>
    <n v="928.8"/>
    <n v="0.38646304607391357"/>
    <n v="0.61353695392608643"/>
    <n v="0.10000000000002274"/>
    <d v="2019-11-19T14:00:00"/>
    <n v="-1"/>
    <n v="-20"/>
    <n v="0"/>
    <n v="0"/>
    <n v="-2.0000000000004547"/>
    <n v="-200000.00000004546"/>
    <n v="-200000.00000004546"/>
  </r>
  <r>
    <x v="2979"/>
    <n v="928.9"/>
    <n v="0.38711467385292053"/>
    <n v="0.61288529634475708"/>
    <n v="0.20000000000004547"/>
    <d v="2019-11-19T14:01:00"/>
    <n v="-1"/>
    <n v="-20"/>
    <n v="0"/>
    <n v="0"/>
    <n v="-4.0000000000009095"/>
    <n v="-400000.00000009092"/>
    <n v="-400000.00000009092"/>
  </r>
  <r>
    <x v="2980"/>
    <n v="929.1"/>
    <n v="0.37950682640075684"/>
    <n v="0.62049323320388794"/>
    <n v="-0.10000000000002274"/>
    <d v="2019-11-19T14:02:00"/>
    <n v="-1"/>
    <n v="-20"/>
    <n v="0"/>
    <n v="0"/>
    <n v="2.0000000000004547"/>
    <n v="200000.00000004546"/>
    <n v="200000.00000004546"/>
  </r>
  <r>
    <x v="2981"/>
    <n v="929"/>
    <n v="0.37719884514808655"/>
    <n v="0.62280118465423584"/>
    <n v="0"/>
    <d v="2019-11-19T14:03:00"/>
    <n v="-1"/>
    <n v="-20"/>
    <n v="0"/>
    <n v="0"/>
    <n v="0"/>
    <n v="0"/>
    <n v="0"/>
  </r>
  <r>
    <x v="2982"/>
    <n v="929"/>
    <n v="0.3715825080871582"/>
    <n v="0.6284174919128418"/>
    <n v="-0.29999999999995453"/>
    <d v="2019-11-19T14:04:00"/>
    <n v="-1"/>
    <n v="-20"/>
    <n v="0"/>
    <n v="0"/>
    <n v="5.9999999999990905"/>
    <n v="599999.99999990908"/>
    <n v="599999.99999990908"/>
  </r>
  <r>
    <x v="2983"/>
    <n v="928.7"/>
    <n v="0.37084633111953735"/>
    <n v="0.62915366888046265"/>
    <n v="0.19999999999993179"/>
    <d v="2019-11-19T14:05:00"/>
    <n v="-1"/>
    <n v="-20"/>
    <n v="0"/>
    <n v="0"/>
    <n v="-3.9999999999986358"/>
    <n v="-399999.99999986356"/>
    <n v="-399999.99999986356"/>
  </r>
  <r>
    <x v="2984"/>
    <n v="928.9"/>
    <n v="0.36969411373138428"/>
    <n v="0.6303059458732605"/>
    <n v="0.39999999999997726"/>
    <d v="2019-11-19T14:06:00"/>
    <n v="-1"/>
    <n v="-20"/>
    <n v="0"/>
    <n v="0"/>
    <n v="-7.9999999999995453"/>
    <n v="-799999.99999995448"/>
    <n v="-799999.99999995448"/>
  </r>
  <r>
    <x v="2985"/>
    <n v="929.3"/>
    <n v="0.34317460656166077"/>
    <n v="0.65682542324066162"/>
    <n v="-9.9999999999909051E-2"/>
    <d v="2019-11-19T14:07:00"/>
    <n v="-1"/>
    <n v="-20"/>
    <n v="0"/>
    <n v="0"/>
    <n v="1.999999999998181"/>
    <n v="199999.9999998181"/>
    <n v="199999.9999998181"/>
  </r>
  <r>
    <x v="2986"/>
    <n v="929.2"/>
    <n v="0.35728546977043152"/>
    <n v="0.64271456003189087"/>
    <n v="9.9999999999909051E-2"/>
    <d v="2019-11-19T14:08:00"/>
    <n v="-1"/>
    <n v="-20"/>
    <n v="0"/>
    <n v="0"/>
    <n v="-1.999999999998181"/>
    <n v="-199999.9999998181"/>
    <n v="-199999.9999998181"/>
  </r>
  <r>
    <x v="2987"/>
    <n v="929.3"/>
    <n v="0.36505991220474243"/>
    <n v="0.63494014739990234"/>
    <n v="-0.29999999999995453"/>
    <d v="2019-11-19T14:09:00"/>
    <n v="-1"/>
    <n v="-20"/>
    <n v="0"/>
    <n v="0"/>
    <n v="5.9999999999990905"/>
    <n v="599999.99999990908"/>
    <n v="599999.99999990908"/>
  </r>
  <r>
    <x v="2988"/>
    <n v="929"/>
    <n v="0.36181935667991638"/>
    <n v="0.63818055391311646"/>
    <n v="0"/>
    <d v="2019-11-19T14:10:00"/>
    <n v="-1"/>
    <n v="-20"/>
    <n v="0"/>
    <n v="0"/>
    <n v="0"/>
    <n v="0"/>
    <n v="0"/>
  </r>
  <r>
    <x v="2989"/>
    <n v="929"/>
    <n v="0.35821500420570374"/>
    <n v="0.64178496599197388"/>
    <n v="0.39999999999997726"/>
    <d v="2019-11-19T14:11:00"/>
    <n v="-1"/>
    <n v="-20"/>
    <n v="0"/>
    <n v="0"/>
    <n v="-7.9999999999995453"/>
    <n v="-799999.99999995448"/>
    <n v="-799999.99999995448"/>
  </r>
  <r>
    <x v="2990"/>
    <n v="929.4"/>
    <n v="0.40200182795524597"/>
    <n v="0.59799820184707642"/>
    <n v="0.20000000000004547"/>
    <d v="2019-11-20T08:42:00"/>
    <n v="-1"/>
    <n v="-1"/>
    <n v="19"/>
    <n v="19"/>
    <n v="-0.20000000000004547"/>
    <n v="-20000.000000004547"/>
    <n v="-400000.00000000454"/>
  </r>
  <r>
    <x v="2991"/>
    <n v="929.6"/>
    <n v="0.39135429263114929"/>
    <n v="0.6086457371711731"/>
    <n v="-0.30000000000006821"/>
    <d v="2019-11-20T08:43:00"/>
    <n v="-1"/>
    <n v="-2"/>
    <n v="-1"/>
    <n v="1"/>
    <n v="0.60000000000013642"/>
    <n v="60000.000000013642"/>
    <n v="40000.000000013642"/>
  </r>
  <r>
    <x v="2992"/>
    <n v="929.3"/>
    <n v="0.4151131808757782"/>
    <n v="0.58488678932189941"/>
    <n v="-9.9999999999909051E-2"/>
    <d v="2019-11-20T08:44:00"/>
    <n v="-1"/>
    <n v="-3"/>
    <n v="-1"/>
    <n v="1"/>
    <n v="0.29999999999972715"/>
    <n v="29999.999999972715"/>
    <n v="9999.9999999727152"/>
  </r>
  <r>
    <x v="2993"/>
    <n v="929.2"/>
    <n v="0.43019667267799377"/>
    <n v="0.56980329751968384"/>
    <n v="9.9999999999909051E-2"/>
    <d v="2019-11-20T08:45:00"/>
    <n v="-1"/>
    <n v="-4"/>
    <n v="-1"/>
    <n v="1"/>
    <n v="-0.3999999999996362"/>
    <n v="-39999.99999996362"/>
    <n v="-59999.99999996362"/>
  </r>
  <r>
    <x v="2994"/>
    <n v="929.3"/>
    <n v="0.41051861643791199"/>
    <n v="0.58948129415512085"/>
    <n v="0"/>
    <d v="2019-11-20T08:46:00"/>
    <n v="-1"/>
    <n v="-5"/>
    <n v="-1"/>
    <n v="1"/>
    <n v="0"/>
    <n v="0"/>
    <n v="-20000"/>
  </r>
  <r>
    <x v="2995"/>
    <n v="929.3"/>
    <n v="0.41181313991546631"/>
    <n v="0.58818686008453369"/>
    <n v="0.10000000000002274"/>
    <d v="2019-11-20T08:47:00"/>
    <n v="-1"/>
    <n v="-6"/>
    <n v="-1"/>
    <n v="1"/>
    <n v="-0.60000000000013642"/>
    <n v="-60000.000000013642"/>
    <n v="-80000.00000001365"/>
  </r>
  <r>
    <x v="2996"/>
    <n v="929.4"/>
    <n v="0.40056890249252319"/>
    <n v="0.59943103790283203"/>
    <n v="0"/>
    <d v="2019-11-20T08:48:00"/>
    <n v="-1"/>
    <n v="-7"/>
    <n v="-1"/>
    <n v="1"/>
    <n v="0"/>
    <n v="0"/>
    <n v="-20000"/>
  </r>
  <r>
    <x v="2997"/>
    <n v="929.4"/>
    <n v="0.41359171271324158"/>
    <n v="0.58640825748443604"/>
    <n v="0"/>
    <d v="2019-11-20T08:49:00"/>
    <n v="-1"/>
    <n v="-8"/>
    <n v="-1"/>
    <n v="1"/>
    <n v="0"/>
    <n v="0"/>
    <n v="-20000"/>
  </r>
  <r>
    <x v="2998"/>
    <n v="929.4"/>
    <n v="0.41672921180725098"/>
    <n v="0.58327078819274902"/>
    <n v="0"/>
    <d v="2019-11-20T08:50:00"/>
    <n v="-1"/>
    <n v="-9"/>
    <n v="-1"/>
    <n v="1"/>
    <n v="0"/>
    <n v="0"/>
    <n v="-20000"/>
  </r>
  <r>
    <x v="2999"/>
    <n v="929.4"/>
    <n v="0.41514310240745544"/>
    <n v="0.58485692739486694"/>
    <n v="0"/>
    <d v="2019-11-20T08:51:00"/>
    <n v="-1"/>
    <n v="-10"/>
    <n v="-1"/>
    <n v="1"/>
    <n v="0"/>
    <n v="0"/>
    <n v="-20000"/>
  </r>
  <r>
    <x v="3000"/>
    <n v="929.4"/>
    <n v="0.42621433734893799"/>
    <n v="0.57378566265106201"/>
    <n v="-0.10000000000002274"/>
    <d v="2019-11-20T08:52:00"/>
    <n v="-1"/>
    <n v="-11"/>
    <n v="-1"/>
    <n v="1"/>
    <n v="1.1000000000002501"/>
    <n v="110000.00000002501"/>
    <n v="90000.000000025015"/>
  </r>
  <r>
    <x v="3001"/>
    <n v="929.3"/>
    <n v="0.44323042035102844"/>
    <n v="0.55676960945129395"/>
    <n v="-0.19999999999993179"/>
    <d v="2019-11-20T08:53:00"/>
    <n v="-1"/>
    <n v="-12"/>
    <n v="-1"/>
    <n v="1"/>
    <n v="2.3999999999991815"/>
    <n v="239999.99999991816"/>
    <n v="219999.99999991816"/>
  </r>
  <r>
    <x v="3002"/>
    <n v="929.1"/>
    <n v="0.4856896698474884"/>
    <n v="0.51431030035018921"/>
    <n v="0.10000000000002274"/>
    <d v="2019-11-20T08:54:00"/>
    <n v="-1"/>
    <n v="-13"/>
    <n v="-1"/>
    <n v="1"/>
    <n v="-1.3000000000002956"/>
    <n v="-130000.00000002955"/>
    <n v="-150000.00000002957"/>
  </r>
  <r>
    <x v="3003"/>
    <n v="929.2"/>
    <n v="0.47092732787132263"/>
    <n v="0.52907264232635498"/>
    <n v="0"/>
    <d v="2019-11-20T08:55:00"/>
    <n v="-1"/>
    <n v="-14"/>
    <n v="-1"/>
    <n v="1"/>
    <n v="0"/>
    <n v="0"/>
    <n v="-20000"/>
  </r>
  <r>
    <x v="3004"/>
    <n v="929.2"/>
    <n v="0.48396077752113342"/>
    <n v="0.51603925228118896"/>
    <n v="9.9999999999909051E-2"/>
    <d v="2019-11-20T08:56:00"/>
    <n v="-1"/>
    <n v="-15"/>
    <n v="-1"/>
    <n v="1"/>
    <n v="-1.4999999999986358"/>
    <n v="-149999.99999986356"/>
    <n v="-169999.99999986356"/>
  </r>
  <r>
    <x v="3005"/>
    <n v="929.3"/>
    <n v="0.45860195159912109"/>
    <n v="0.54139798879623413"/>
    <n v="-9.9999999999909051E-2"/>
    <d v="2019-11-20T08:57:00"/>
    <n v="-1"/>
    <n v="-16"/>
    <n v="-1"/>
    <n v="1"/>
    <n v="1.5999999999985448"/>
    <n v="159999.99999985448"/>
    <n v="139999.99999985448"/>
  </r>
  <r>
    <x v="3006"/>
    <n v="929.2"/>
    <n v="0.49325820803642273"/>
    <n v="0.50674176216125488"/>
    <n v="9.9999999999909051E-2"/>
    <d v="2019-11-20T08:58:00"/>
    <n v="-1"/>
    <n v="-17"/>
    <n v="-1"/>
    <n v="1"/>
    <n v="-1.6999999999984539"/>
    <n v="-169999.9999998454"/>
    <n v="-189999.9999998454"/>
  </r>
  <r>
    <x v="3007"/>
    <n v="929.3"/>
    <n v="0.45594173669815063"/>
    <n v="0.54405826330184937"/>
    <n v="-9.9999999999909051E-2"/>
    <d v="2019-11-20T08:59:00"/>
    <n v="-1"/>
    <n v="-18"/>
    <n v="-1"/>
    <n v="1"/>
    <n v="1.7999999999983629"/>
    <n v="179999.99999983629"/>
    <n v="159999.99999983629"/>
  </r>
  <r>
    <x v="3008"/>
    <n v="929.2"/>
    <n v="0.49118587374687195"/>
    <n v="0.50881415605545044"/>
    <n v="-0.10000000000002274"/>
    <d v="2019-11-20T09:00:00"/>
    <n v="-1"/>
    <n v="-19"/>
    <n v="-1"/>
    <n v="1"/>
    <n v="1.900000000000432"/>
    <n v="190000.00000004319"/>
    <n v="170000.00000004319"/>
  </r>
  <r>
    <x v="3009"/>
    <n v="929.1"/>
    <n v="0.51704162359237671"/>
    <n v="0.48295840620994568"/>
    <n v="-0.10000000000002274"/>
    <d v="2019-11-20T09:01:00"/>
    <n v="1"/>
    <n v="-18"/>
    <n v="1"/>
    <n v="1"/>
    <n v="1.8000000000004093"/>
    <n v="180000.00000004092"/>
    <n v="160000.00000004092"/>
  </r>
  <r>
    <x v="3010"/>
    <n v="929"/>
    <n v="0.52515184879302979"/>
    <n v="0.47484806180000305"/>
    <n v="0"/>
    <d v="2019-11-20T09:02:00"/>
    <n v="1"/>
    <n v="-16"/>
    <n v="2"/>
    <n v="2"/>
    <n v="0"/>
    <n v="0"/>
    <n v="-40000"/>
  </r>
  <r>
    <x v="3011"/>
    <n v="929"/>
    <n v="0.51961737871170044"/>
    <n v="0.48038259148597717"/>
    <n v="0.10000000000002274"/>
    <d v="2019-11-20T09:03:00"/>
    <n v="1"/>
    <n v="-14"/>
    <n v="2"/>
    <n v="2"/>
    <n v="-1.4000000000003183"/>
    <n v="-140000.00000003184"/>
    <n v="-180000.00000003184"/>
  </r>
  <r>
    <x v="3012"/>
    <n v="929.1"/>
    <n v="0.49600338935852051"/>
    <n v="0.50399667024612427"/>
    <n v="-0.10000000000002274"/>
    <d v="2019-11-20T09:04:00"/>
    <n v="-1"/>
    <n v="-14"/>
    <n v="0"/>
    <n v="0"/>
    <n v="1.4000000000003183"/>
    <n v="140000.00000003184"/>
    <n v="140000.00000003184"/>
  </r>
  <r>
    <x v="3013"/>
    <n v="929"/>
    <n v="0.51712530851364136"/>
    <n v="0.48287475109100342"/>
    <n v="0.10000000000002274"/>
    <d v="2019-11-20T09:05:00"/>
    <n v="1"/>
    <n v="-12"/>
    <n v="2"/>
    <n v="2"/>
    <n v="-1.2000000000002728"/>
    <n v="-120000.00000002728"/>
    <n v="-160000.0000000273"/>
  </r>
  <r>
    <x v="3014"/>
    <n v="929.1"/>
    <n v="0.49524256587028503"/>
    <n v="0.50475740432739258"/>
    <n v="0"/>
    <d v="2019-11-20T09:06:00"/>
    <n v="-1"/>
    <n v="-12"/>
    <n v="0"/>
    <n v="0"/>
    <n v="0"/>
    <n v="0"/>
    <n v="0"/>
  </r>
  <r>
    <x v="3015"/>
    <n v="929.1"/>
    <n v="0.48979160189628601"/>
    <n v="0.51020842790603638"/>
    <n v="-0.10000000000002274"/>
    <d v="2019-11-20T09:07:00"/>
    <n v="-1"/>
    <n v="-12"/>
    <n v="0"/>
    <n v="0"/>
    <n v="1.2000000000002728"/>
    <n v="120000.00000002728"/>
    <n v="120000.00000002728"/>
  </r>
  <r>
    <x v="3016"/>
    <n v="929"/>
    <n v="0.50978010892868042"/>
    <n v="0.4902198314666748"/>
    <n v="-0.10000000000002274"/>
    <d v="2019-11-20T09:08:00"/>
    <n v="1"/>
    <n v="-10"/>
    <n v="2"/>
    <n v="2"/>
    <n v="1.0000000000002274"/>
    <n v="100000.00000002273"/>
    <n v="60000.00000002273"/>
  </r>
  <r>
    <x v="3017"/>
    <n v="928.9"/>
    <n v="0.51626372337341309"/>
    <n v="0.4837363064289093"/>
    <n v="-0.10000000000002274"/>
    <d v="2019-11-20T09:09:00"/>
    <n v="1"/>
    <n v="-8"/>
    <n v="2"/>
    <n v="2"/>
    <n v="0.8000000000001819"/>
    <n v="80000.00000001819"/>
    <n v="40000.00000001819"/>
  </r>
  <r>
    <x v="3018"/>
    <n v="928.8"/>
    <n v="0.51340150833129883"/>
    <n v="0.48659849166870117"/>
    <n v="0"/>
    <d v="2019-11-20T09:10:00"/>
    <n v="1"/>
    <n v="-6"/>
    <n v="2"/>
    <n v="2"/>
    <n v="0"/>
    <n v="0"/>
    <n v="-40000"/>
  </r>
  <r>
    <x v="3019"/>
    <n v="928.8"/>
    <n v="0.49961388111114502"/>
    <n v="0.50038611888885498"/>
    <n v="0"/>
    <d v="2019-11-20T09:11:00"/>
    <n v="-1"/>
    <n v="-6"/>
    <n v="0"/>
    <n v="0"/>
    <n v="0"/>
    <n v="0"/>
    <n v="0"/>
  </r>
  <r>
    <x v="3020"/>
    <n v="928.8"/>
    <n v="0.5007089376449585"/>
    <n v="0.49929103255271912"/>
    <n v="0"/>
    <d v="2019-11-20T09:12:00"/>
    <n v="1"/>
    <n v="-4"/>
    <n v="2"/>
    <n v="2"/>
    <n v="0"/>
    <n v="0"/>
    <n v="-40000"/>
  </r>
  <r>
    <x v="3021"/>
    <n v="928.8"/>
    <n v="0.51112663745880127"/>
    <n v="0.48887342214584351"/>
    <n v="-9.9999999999909051E-2"/>
    <d v="2019-11-20T09:13:00"/>
    <n v="1"/>
    <n v="-2"/>
    <n v="2"/>
    <n v="2"/>
    <n v="0.1999999999998181"/>
    <n v="19999.99999998181"/>
    <n v="-20000.00000001819"/>
  </r>
  <r>
    <x v="3022"/>
    <n v="928.7"/>
    <n v="0.51862752437591553"/>
    <n v="0.48137244582176208"/>
    <n v="0"/>
    <d v="2019-11-20T09:14:00"/>
    <n v="1"/>
    <n v="0"/>
    <n v="2"/>
    <n v="2"/>
    <n v="0"/>
    <n v="0"/>
    <n v="-40000"/>
  </r>
  <r>
    <x v="3023"/>
    <n v="928.7"/>
    <n v="0.53811150789260864"/>
    <n v="0.46188858151435852"/>
    <n v="0"/>
    <d v="2019-11-20T09:15:00"/>
    <n v="1"/>
    <n v="2"/>
    <n v="2"/>
    <n v="2"/>
    <n v="0"/>
    <n v="0"/>
    <n v="-40000"/>
  </r>
  <r>
    <x v="3024"/>
    <n v="928.7"/>
    <n v="0.53676557540893555"/>
    <n v="0.46323442459106445"/>
    <n v="-0.10000000000002274"/>
    <d v="2019-11-20T09:16:00"/>
    <n v="1"/>
    <n v="4"/>
    <n v="2"/>
    <n v="2"/>
    <n v="-0.40000000000009095"/>
    <n v="-40000.000000009095"/>
    <n v="-80000.000000009095"/>
  </r>
  <r>
    <x v="3025"/>
    <n v="928.6"/>
    <n v="0.53851735591888428"/>
    <n v="0.46148264408111572"/>
    <n v="0"/>
    <d v="2019-11-20T09:17:00"/>
    <n v="1"/>
    <n v="6"/>
    <n v="2"/>
    <n v="2"/>
    <n v="0"/>
    <n v="0"/>
    <n v="-40000"/>
  </r>
  <r>
    <x v="3026"/>
    <n v="928.6"/>
    <n v="0.53304815292358398"/>
    <n v="0.46695175766944885"/>
    <n v="-0.10000000000002274"/>
    <d v="2019-11-20T09:18:00"/>
    <n v="1"/>
    <n v="8"/>
    <n v="2"/>
    <n v="2"/>
    <n v="-0.8000000000001819"/>
    <n v="-80000.00000001819"/>
    <n v="-120000.00000001819"/>
  </r>
  <r>
    <x v="3027"/>
    <n v="928.5"/>
    <n v="0.53748041391372681"/>
    <n v="0.46251967549324036"/>
    <n v="-0.20000000000004547"/>
    <d v="2019-11-20T09:19:00"/>
    <n v="1"/>
    <n v="10"/>
    <n v="2"/>
    <n v="2"/>
    <n v="-2.0000000000004547"/>
    <n v="-200000.00000004546"/>
    <n v="-240000.00000004546"/>
  </r>
  <r>
    <x v="3028"/>
    <n v="928.3"/>
    <n v="0.53704565763473511"/>
    <n v="0.46295434236526489"/>
    <n v="-0.19999999999993179"/>
    <d v="2019-11-20T09:20:00"/>
    <n v="1"/>
    <n v="12"/>
    <n v="2"/>
    <n v="2"/>
    <n v="-2.3999999999991815"/>
    <n v="-239999.99999991816"/>
    <n v="-279999.99999991816"/>
  </r>
  <r>
    <x v="3029"/>
    <n v="928.1"/>
    <n v="0.53226155042648315"/>
    <n v="0.46773838996887207"/>
    <n v="0"/>
    <d v="2019-11-20T09:21:00"/>
    <n v="1"/>
    <n v="12"/>
    <n v="0"/>
    <n v="0"/>
    <n v="0"/>
    <n v="0"/>
    <n v="0"/>
  </r>
  <r>
    <x v="3030"/>
    <n v="928.1"/>
    <n v="0.52615851163864136"/>
    <n v="0.47384154796600342"/>
    <n v="0.19999999999993179"/>
    <d v="2019-11-20T09:22:00"/>
    <n v="1"/>
    <n v="12"/>
    <n v="0"/>
    <n v="0"/>
    <n v="2.3999999999991815"/>
    <n v="239999.99999991816"/>
    <n v="239999.99999991816"/>
  </r>
  <r>
    <x v="3031"/>
    <n v="928.3"/>
    <n v="0.47782155871391296"/>
    <n v="0.52217847108840942"/>
    <n v="-9.9999999999909051E-2"/>
    <d v="2019-11-20T09:23:00"/>
    <n v="-1"/>
    <n v="10"/>
    <n v="-2"/>
    <n v="2"/>
    <n v="-0.99999999999909051"/>
    <n v="-99999.999999909051"/>
    <n v="-139999.99999990905"/>
  </r>
  <r>
    <x v="3032"/>
    <n v="928.2"/>
    <n v="0.49219956994056702"/>
    <n v="0.5078004002571106"/>
    <n v="-0.10000000000002274"/>
    <d v="2019-11-20T09:24:00"/>
    <n v="-1"/>
    <n v="10"/>
    <n v="0"/>
    <n v="0"/>
    <n v="-1.0000000000002274"/>
    <n v="-100000.00000002273"/>
    <n v="-100000.00000002273"/>
  </r>
  <r>
    <x v="3033"/>
    <n v="928.1"/>
    <n v="0.49786439538002014"/>
    <n v="0.50213557481765747"/>
    <n v="0.10000000000002274"/>
    <d v="2019-11-20T09:25:00"/>
    <n v="-1"/>
    <n v="8"/>
    <n v="-2"/>
    <n v="2"/>
    <n v="0.8000000000001819"/>
    <n v="80000.00000001819"/>
    <n v="40000.00000001819"/>
  </r>
  <r>
    <x v="3034"/>
    <n v="928.2"/>
    <n v="0.48337626457214355"/>
    <n v="0.51662367582321167"/>
    <n v="9.9999999999909051E-2"/>
    <d v="2019-11-20T09:26:00"/>
    <n v="-1"/>
    <n v="8"/>
    <n v="0"/>
    <n v="0"/>
    <n v="0.7999999999992724"/>
    <n v="79999.99999992724"/>
    <n v="79999.99999992724"/>
  </r>
  <r>
    <x v="3035"/>
    <n v="928.3"/>
    <n v="0.47822344303131104"/>
    <n v="0.52177655696868896"/>
    <n v="0"/>
    <d v="2019-11-20T09:27:00"/>
    <n v="-1"/>
    <n v="8"/>
    <n v="0"/>
    <n v="0"/>
    <n v="0"/>
    <n v="0"/>
    <n v="0"/>
  </r>
  <r>
    <x v="3036"/>
    <n v="928.3"/>
    <n v="0.47989740967750549"/>
    <n v="0.52010262012481689"/>
    <n v="-9.9999999999909051E-2"/>
    <d v="2019-11-20T09:28:00"/>
    <n v="-1"/>
    <n v="6"/>
    <n v="-2"/>
    <n v="2"/>
    <n v="-0.5999999999994543"/>
    <n v="-59999.99999994543"/>
    <n v="-99999.99999994543"/>
  </r>
  <r>
    <x v="3037"/>
    <n v="928.2"/>
    <n v="0.48007106781005859"/>
    <n v="0.51992899179458618"/>
    <n v="0"/>
    <d v="2019-11-20T09:29:00"/>
    <n v="-1"/>
    <n v="4"/>
    <n v="-2"/>
    <n v="2"/>
    <n v="0"/>
    <n v="0"/>
    <n v="-40000"/>
  </r>
  <r>
    <x v="3038"/>
    <n v="928.2"/>
    <n v="0.47247540950775146"/>
    <n v="0.52752459049224854"/>
    <n v="9.9999999999909051E-2"/>
    <d v="2019-11-20T09:30:00"/>
    <n v="-1"/>
    <n v="2"/>
    <n v="-2"/>
    <n v="2"/>
    <n v="0.1999999999998181"/>
    <n v="19999.99999998181"/>
    <n v="-20000.00000001819"/>
  </r>
  <r>
    <x v="3039"/>
    <n v="928.3"/>
    <n v="0.46132510900497437"/>
    <n v="0.53867483139038086"/>
    <n v="0.10000000000002274"/>
    <d v="2019-11-20T09:31:00"/>
    <n v="-1"/>
    <n v="2"/>
    <n v="0"/>
    <n v="0"/>
    <n v="0.20000000000004547"/>
    <n v="20000.000000004547"/>
    <n v="20000.000000004547"/>
  </r>
  <r>
    <x v="3040"/>
    <n v="928.4"/>
    <n v="0.45384269952774048"/>
    <n v="0.5461573600769043"/>
    <n v="0.10000000000002274"/>
    <d v="2019-11-20T09:32:00"/>
    <n v="-1"/>
    <n v="0"/>
    <n v="-2"/>
    <n v="2"/>
    <n v="0"/>
    <n v="0"/>
    <n v="-40000"/>
  </r>
  <r>
    <x v="3041"/>
    <n v="928.5"/>
    <n v="0.44721731543540955"/>
    <n v="0.55278265476226807"/>
    <n v="0"/>
    <d v="2019-11-20T09:33:00"/>
    <n v="-1"/>
    <n v="-2"/>
    <n v="-2"/>
    <n v="2"/>
    <n v="0"/>
    <n v="0"/>
    <n v="-40000"/>
  </r>
  <r>
    <x v="3042"/>
    <n v="928.5"/>
    <n v="0.43847092986106873"/>
    <n v="0.56152909994125366"/>
    <n v="-0.10000000000002274"/>
    <d v="2019-11-20T09:34:00"/>
    <n v="-1"/>
    <n v="-4"/>
    <n v="-2"/>
    <n v="2"/>
    <n v="0.40000000000009095"/>
    <n v="40000.000000009095"/>
    <n v="9.0949470177292824E-9"/>
  </r>
  <r>
    <x v="3043"/>
    <n v="928.4"/>
    <n v="0.44804000854492188"/>
    <n v="0.55195993185043335"/>
    <n v="0"/>
    <d v="2019-11-20T09:35:00"/>
    <n v="-1"/>
    <n v="-6"/>
    <n v="-2"/>
    <n v="2"/>
    <n v="0"/>
    <n v="0"/>
    <n v="-40000"/>
  </r>
  <r>
    <x v="3044"/>
    <n v="928.4"/>
    <n v="0.44011542201042175"/>
    <n v="0.55988460779190063"/>
    <n v="0.10000000000002274"/>
    <d v="2019-11-20T09:36:00"/>
    <n v="-1"/>
    <n v="-8"/>
    <n v="-2"/>
    <n v="2"/>
    <n v="-0.8000000000001819"/>
    <n v="-80000.00000001819"/>
    <n v="-120000.00000001819"/>
  </r>
  <r>
    <x v="3045"/>
    <n v="928.5"/>
    <n v="0.42297756671905518"/>
    <n v="0.57702243328094482"/>
    <n v="0.10000000000002274"/>
    <d v="2019-11-20T09:37:00"/>
    <n v="-1"/>
    <n v="-10"/>
    <n v="-2"/>
    <n v="2"/>
    <n v="-1.0000000000002274"/>
    <n v="-100000.00000002273"/>
    <n v="-140000.00000002273"/>
  </r>
  <r>
    <x v="3046"/>
    <n v="928.6"/>
    <n v="0.4037843644618988"/>
    <n v="0.59621566534042358"/>
    <n v="-0.10000000000002274"/>
    <d v="2019-11-20T09:38:00"/>
    <n v="-1"/>
    <n v="-12"/>
    <n v="-2"/>
    <n v="2"/>
    <n v="1.2000000000002728"/>
    <n v="120000.00000002728"/>
    <n v="80000.000000027285"/>
  </r>
  <r>
    <x v="3047"/>
    <n v="928.5"/>
    <n v="0.40827202796936035"/>
    <n v="0.59172797203063965"/>
    <n v="0"/>
    <d v="2019-11-20T09:39:00"/>
    <n v="-1"/>
    <n v="-14"/>
    <n v="-2"/>
    <n v="2"/>
    <n v="0"/>
    <n v="0"/>
    <n v="-40000"/>
  </r>
  <r>
    <x v="3048"/>
    <n v="928.5"/>
    <n v="0.40621668100357056"/>
    <n v="0.59378325939178467"/>
    <n v="-0.20000000000004547"/>
    <d v="2019-11-20T09:40:00"/>
    <n v="-1"/>
    <n v="-16"/>
    <n v="-2"/>
    <n v="2"/>
    <n v="3.2000000000007276"/>
    <n v="320000.00000007276"/>
    <n v="280000.00000007276"/>
  </r>
  <r>
    <x v="3049"/>
    <n v="928.3"/>
    <n v="0.44383072853088379"/>
    <n v="0.55616927146911621"/>
    <n v="-9.9999999999909051E-2"/>
    <d v="2019-11-20T09:41:00"/>
    <n v="-1"/>
    <n v="-18"/>
    <n v="-2"/>
    <n v="2"/>
    <n v="1.7999999999983629"/>
    <n v="179999.99999983629"/>
    <n v="139999.99999983629"/>
  </r>
  <r>
    <x v="3050"/>
    <n v="928.2"/>
    <n v="0.47064670920372009"/>
    <n v="0.52935332059860229"/>
    <n v="0"/>
    <d v="2019-11-20T09:42:00"/>
    <n v="-1"/>
    <n v="-20"/>
    <n v="-2"/>
    <n v="2"/>
    <n v="0"/>
    <n v="0"/>
    <n v="-40000"/>
  </r>
  <r>
    <x v="3051"/>
    <n v="928.2"/>
    <n v="0.47400546073913574"/>
    <n v="0.52599459886550903"/>
    <n v="0"/>
    <d v="2019-11-20T09:43:00"/>
    <n v="-1"/>
    <n v="-20"/>
    <n v="0"/>
    <n v="0"/>
    <n v="0"/>
    <n v="0"/>
    <n v="0"/>
  </r>
  <r>
    <x v="3052"/>
    <n v="928.2"/>
    <n v="0.47506514191627502"/>
    <n v="0.52493482828140259"/>
    <n v="-0.30000000000006821"/>
    <d v="2019-11-20T09:44:00"/>
    <n v="-1"/>
    <n v="-20"/>
    <n v="0"/>
    <n v="0"/>
    <n v="6.0000000000013642"/>
    <n v="600000.00000013644"/>
    <n v="600000.00000013644"/>
  </r>
  <r>
    <x v="3053"/>
    <n v="927.9"/>
    <n v="0.50873434543609619"/>
    <n v="0.49126559495925903"/>
    <n v="0"/>
    <d v="2019-11-20T09:45:00"/>
    <n v="1"/>
    <n v="-18"/>
    <n v="2"/>
    <n v="2"/>
    <n v="0"/>
    <n v="0"/>
    <n v="-40000"/>
  </r>
  <r>
    <x v="3054"/>
    <n v="927.9"/>
    <n v="0.5071447491645813"/>
    <n v="0.49285522103309631"/>
    <n v="0.10000000000002274"/>
    <d v="2019-11-20T09:46:00"/>
    <n v="1"/>
    <n v="-16"/>
    <n v="2"/>
    <n v="2"/>
    <n v="-1.6000000000003638"/>
    <n v="-160000.00000003638"/>
    <n v="-200000.00000003638"/>
  </r>
  <r>
    <x v="3055"/>
    <n v="928"/>
    <n v="0.49275165796279907"/>
    <n v="0.5072484016418457"/>
    <n v="0.10000000000002274"/>
    <d v="2019-11-20T09:47:00"/>
    <n v="-1"/>
    <n v="-16"/>
    <n v="0"/>
    <n v="0"/>
    <n v="-1.6000000000003638"/>
    <n v="-160000.00000003638"/>
    <n v="-160000.00000003638"/>
  </r>
  <r>
    <x v="3056"/>
    <n v="928.1"/>
    <n v="0.48246794939041138"/>
    <n v="0.51753199100494385"/>
    <n v="-0.10000000000002274"/>
    <d v="2019-11-20T09:48:00"/>
    <n v="-1"/>
    <n v="-16"/>
    <n v="0"/>
    <n v="0"/>
    <n v="1.6000000000003638"/>
    <n v="160000.00000003638"/>
    <n v="160000.00000003638"/>
  </r>
  <r>
    <x v="3057"/>
    <n v="928"/>
    <n v="0.49493622779846191"/>
    <n v="0.50506377220153809"/>
    <n v="-0.10000000000002274"/>
    <d v="2019-11-20T09:49:00"/>
    <n v="-1"/>
    <n v="-16"/>
    <n v="0"/>
    <n v="0"/>
    <n v="1.6000000000003638"/>
    <n v="160000.00000003638"/>
    <n v="160000.00000003638"/>
  </r>
  <r>
    <x v="3058"/>
    <n v="927.9"/>
    <n v="0.49294775724411011"/>
    <n v="0.50705224275588989"/>
    <n v="-0.10000000000002274"/>
    <d v="2019-11-20T09:50:00"/>
    <n v="-1"/>
    <n v="-16"/>
    <n v="0"/>
    <n v="0"/>
    <n v="1.6000000000003638"/>
    <n v="160000.00000003638"/>
    <n v="160000.00000003638"/>
  </r>
  <r>
    <x v="3059"/>
    <n v="927.8"/>
    <n v="0.48716801404953003"/>
    <n v="0.51283204555511475"/>
    <n v="0"/>
    <d v="2019-11-20T09:51:00"/>
    <n v="-1"/>
    <n v="-16"/>
    <n v="0"/>
    <n v="0"/>
    <n v="0"/>
    <n v="0"/>
    <n v="0"/>
  </r>
  <r>
    <x v="3060"/>
    <n v="927.8"/>
    <n v="0.47846987843513489"/>
    <n v="0.5215301513671875"/>
    <n v="0.20000000000004547"/>
    <d v="2019-11-20T09:52:00"/>
    <n v="-1"/>
    <n v="-16"/>
    <n v="0"/>
    <n v="0"/>
    <n v="-3.2000000000007276"/>
    <n v="-320000.00000007276"/>
    <n v="-320000.00000007276"/>
  </r>
  <r>
    <x v="3061"/>
    <n v="928"/>
    <n v="0.46982768177986145"/>
    <n v="0.53017240762710571"/>
    <n v="0"/>
    <d v="2019-11-20T09:53:00"/>
    <n v="-1"/>
    <n v="-16"/>
    <n v="0"/>
    <n v="0"/>
    <n v="0"/>
    <n v="0"/>
    <n v="0"/>
  </r>
  <r>
    <x v="3062"/>
    <n v="928"/>
    <n v="0.46997028589248657"/>
    <n v="0.53002971410751343"/>
    <n v="0"/>
    <d v="2019-11-20T09:54:00"/>
    <n v="-1"/>
    <n v="-16"/>
    <n v="0"/>
    <n v="0"/>
    <n v="0"/>
    <n v="0"/>
    <n v="0"/>
  </r>
  <r>
    <x v="3063"/>
    <n v="928"/>
    <n v="0.46881434321403503"/>
    <n v="0.53118568658828735"/>
    <n v="-0.10000000000002274"/>
    <d v="2019-11-20T09:55:00"/>
    <n v="-1"/>
    <n v="-16"/>
    <n v="0"/>
    <n v="0"/>
    <n v="1.6000000000003638"/>
    <n v="160000.00000003638"/>
    <n v="160000.00000003638"/>
  </r>
  <r>
    <x v="3064"/>
    <n v="927.9"/>
    <n v="0.46402212977409363"/>
    <n v="0.53597778081893921"/>
    <n v="0"/>
    <d v="2019-11-20T09:56:00"/>
    <n v="-1"/>
    <n v="-16"/>
    <n v="0"/>
    <n v="0"/>
    <n v="0"/>
    <n v="0"/>
    <n v="0"/>
  </r>
  <r>
    <x v="3065"/>
    <n v="927.9"/>
    <n v="0.46845152974128723"/>
    <n v="0.53154850006103516"/>
    <n v="-0.10000000000002274"/>
    <d v="2019-11-20T09:57:00"/>
    <n v="-1"/>
    <n v="-16"/>
    <n v="0"/>
    <n v="0"/>
    <n v="1.6000000000003638"/>
    <n v="160000.00000003638"/>
    <n v="160000.00000003638"/>
  </r>
  <r>
    <x v="3066"/>
    <n v="927.8"/>
    <n v="0.47091647982597351"/>
    <n v="0.52908354997634888"/>
    <n v="-9.9999999999909051E-2"/>
    <d v="2019-11-20T09:58:00"/>
    <n v="-1"/>
    <n v="-16"/>
    <n v="0"/>
    <n v="0"/>
    <n v="1.5999999999985448"/>
    <n v="159999.99999985448"/>
    <n v="159999.99999985448"/>
  </r>
  <r>
    <x v="3067"/>
    <n v="927.7"/>
    <n v="0.47414955496788025"/>
    <n v="0.52585047483444214"/>
    <n v="0"/>
    <d v="2019-11-20T09:59:00"/>
    <n v="-1"/>
    <n v="-16"/>
    <n v="0"/>
    <n v="0"/>
    <n v="0"/>
    <n v="0"/>
    <n v="0"/>
  </r>
  <r>
    <x v="3068"/>
    <n v="927.7"/>
    <n v="0.4792686402797699"/>
    <n v="0.52073138952255249"/>
    <n v="0"/>
    <d v="2019-11-20T10:00:00"/>
    <n v="-1"/>
    <n v="-16"/>
    <n v="0"/>
    <n v="0"/>
    <n v="0"/>
    <n v="0"/>
    <n v="0"/>
  </r>
  <r>
    <x v="3069"/>
    <n v="927.7"/>
    <n v="0.48233705759048462"/>
    <n v="0.51766294240951538"/>
    <n v="-0.20000000000004547"/>
    <d v="2019-11-20T10:01:00"/>
    <n v="-1"/>
    <n v="-16"/>
    <n v="0"/>
    <n v="0"/>
    <n v="3.2000000000007276"/>
    <n v="320000.00000007276"/>
    <n v="320000.00000007276"/>
  </r>
  <r>
    <x v="3070"/>
    <n v="927.5"/>
    <n v="0.52724254131317139"/>
    <n v="0.47275745868682861"/>
    <n v="-0.29999999999995453"/>
    <d v="2019-11-20T10:02:00"/>
    <n v="1"/>
    <n v="-14"/>
    <n v="2"/>
    <n v="2"/>
    <n v="4.1999999999993634"/>
    <n v="419999.99999993632"/>
    <n v="379999.99999993632"/>
  </r>
  <r>
    <x v="3071"/>
    <n v="927.2"/>
    <n v="0.53106790781021118"/>
    <n v="0.46893215179443359"/>
    <n v="-0.20000000000004547"/>
    <d v="2019-11-20T10:03:00"/>
    <n v="1"/>
    <n v="-12"/>
    <n v="2"/>
    <n v="2"/>
    <n v="2.4000000000005457"/>
    <n v="240000.00000005457"/>
    <n v="200000.00000005457"/>
  </r>
  <r>
    <x v="3072"/>
    <n v="927"/>
    <n v="0.52391320466995239"/>
    <n v="0.47608682513237"/>
    <n v="0.29999999999995453"/>
    <d v="2019-11-20T10:04:00"/>
    <n v="1"/>
    <n v="-10"/>
    <n v="2"/>
    <n v="2"/>
    <n v="-2.9999999999995453"/>
    <n v="-299999.99999995454"/>
    <n v="-339999.99999995454"/>
  </r>
  <r>
    <x v="3073"/>
    <n v="927.3"/>
    <n v="0.48194712400436401"/>
    <n v="0.51805287599563599"/>
    <n v="0.10000000000002274"/>
    <d v="2019-11-20T10:05:00"/>
    <n v="-1"/>
    <n v="-12"/>
    <n v="-2"/>
    <n v="2"/>
    <n v="-1.2000000000002728"/>
    <n v="-120000.00000002728"/>
    <n v="-160000.0000000273"/>
  </r>
  <r>
    <x v="3074"/>
    <n v="927.4"/>
    <n v="0.47648850083351135"/>
    <n v="0.52351140975952148"/>
    <n v="-0.10000000000002274"/>
    <d v="2019-11-20T10:07:00"/>
    <n v="-1"/>
    <n v="-13"/>
    <n v="-1"/>
    <n v="1"/>
    <n v="1.3000000000002956"/>
    <n v="130000.00000002955"/>
    <n v="110000.00000002955"/>
  </r>
  <r>
    <x v="3075"/>
    <n v="927.3"/>
    <n v="0.48014315962791443"/>
    <n v="0.51985681056976318"/>
    <n v="-9.9999999999909051E-2"/>
    <d v="2019-11-20T10:08:00"/>
    <n v="-1"/>
    <n v="-13"/>
    <n v="0"/>
    <n v="0"/>
    <n v="1.2999999999988177"/>
    <n v="129999.99999988177"/>
    <n v="129999.99999988177"/>
  </r>
  <r>
    <x v="3076"/>
    <n v="927.2"/>
    <n v="0.48686131834983826"/>
    <n v="0.51313865184783936"/>
    <n v="-0.60000000000002274"/>
    <d v="2019-11-20T10:09:00"/>
    <n v="-1"/>
    <n v="-13"/>
    <n v="0"/>
    <n v="0"/>
    <n v="7.8000000000002956"/>
    <n v="780000.00000002957"/>
    <n v="780000.00000002957"/>
  </r>
  <r>
    <x v="3077"/>
    <n v="926.6"/>
    <n v="0.48888123035430908"/>
    <n v="0.51111882925033569"/>
    <n v="0"/>
    <d v="2019-11-20T10:10:00"/>
    <n v="-1"/>
    <n v="-13"/>
    <n v="0"/>
    <n v="0"/>
    <n v="0"/>
    <n v="0"/>
    <n v="0"/>
  </r>
  <r>
    <x v="3078"/>
    <n v="926.6"/>
    <n v="0.48514902591705322"/>
    <n v="0.51485103368759155"/>
    <n v="0.19999999999993179"/>
    <d v="2019-11-20T10:11:00"/>
    <n v="-1"/>
    <n v="-13"/>
    <n v="0"/>
    <n v="0"/>
    <n v="-2.5999999999991132"/>
    <n v="-259999.99999991132"/>
    <n v="-259999.99999991132"/>
  </r>
  <r>
    <x v="3079"/>
    <n v="926.8"/>
    <n v="0.45636308193206787"/>
    <n v="0.54363691806793213"/>
    <n v="-0.39999999999997726"/>
    <d v="2019-11-20T10:12:00"/>
    <n v="-1"/>
    <n v="-13"/>
    <n v="0"/>
    <n v="0"/>
    <n v="5.1999999999997044"/>
    <n v="519999.99999997043"/>
    <n v="519999.99999997043"/>
  </r>
  <r>
    <x v="3080"/>
    <n v="926.4"/>
    <n v="0.48035937547683716"/>
    <n v="0.51964056491851807"/>
    <n v="-0.5"/>
    <d v="2019-11-20T10:13:00"/>
    <n v="-1"/>
    <n v="-13"/>
    <n v="0"/>
    <n v="0"/>
    <n v="6.5"/>
    <n v="650000"/>
    <n v="650000"/>
  </r>
  <r>
    <x v="3081"/>
    <n v="925.9"/>
    <n v="0.45920452475547791"/>
    <n v="0.54079550504684448"/>
    <n v="0.20000000000004547"/>
    <d v="2019-11-20T10:14:00"/>
    <n v="-1"/>
    <n v="-13"/>
    <n v="0"/>
    <n v="0"/>
    <n v="-2.6000000000005912"/>
    <n v="-260000.00000005911"/>
    <n v="-260000.00000005911"/>
  </r>
  <r>
    <x v="3082"/>
    <n v="926.1"/>
    <n v="0.44901666045188904"/>
    <n v="0.55098336935043335"/>
    <n v="0.10000000000002274"/>
    <d v="2019-11-20T10:15:00"/>
    <n v="-1"/>
    <n v="-13"/>
    <n v="0"/>
    <n v="0"/>
    <n v="-1.3000000000002956"/>
    <n v="-130000.00000002955"/>
    <n v="-130000.00000002955"/>
  </r>
  <r>
    <x v="3083"/>
    <n v="926.2"/>
    <n v="0.47995534539222717"/>
    <n v="0.52004462480545044"/>
    <n v="0.19999999999993179"/>
    <d v="2019-11-20T10:16:00"/>
    <n v="-1"/>
    <n v="-13"/>
    <n v="0"/>
    <n v="0"/>
    <n v="-2.5999999999991132"/>
    <n v="-259999.99999991132"/>
    <n v="-259999.99999991132"/>
  </r>
  <r>
    <x v="3084"/>
    <n v="926.4"/>
    <n v="0.46346727013587952"/>
    <n v="0.53653275966644287"/>
    <n v="-0.10000000000002274"/>
    <d v="2019-11-20T10:17:00"/>
    <n v="-1"/>
    <n v="-13"/>
    <n v="0"/>
    <n v="0"/>
    <n v="1.3000000000002956"/>
    <n v="130000.00000002955"/>
    <n v="130000.00000002955"/>
  </r>
  <r>
    <x v="3085"/>
    <n v="926.3"/>
    <n v="0.47284010052680969"/>
    <n v="0.5271599292755127"/>
    <n v="0"/>
    <d v="2019-11-20T10:18:00"/>
    <n v="-1"/>
    <n v="-13"/>
    <n v="0"/>
    <n v="0"/>
    <n v="0"/>
    <n v="0"/>
    <n v="0"/>
  </r>
  <r>
    <x v="3086"/>
    <n v="926.3"/>
    <n v="0.46376481652259827"/>
    <n v="0.53623521327972412"/>
    <n v="-9.9999999999909051E-2"/>
    <d v="2019-11-20T10:19:00"/>
    <n v="-1"/>
    <n v="-13"/>
    <n v="0"/>
    <n v="0"/>
    <n v="1.2999999999988177"/>
    <n v="129999.99999988177"/>
    <n v="129999.99999988177"/>
  </r>
  <r>
    <x v="3087"/>
    <n v="926.2"/>
    <n v="0.46521279215812683"/>
    <n v="0.53478723764419556"/>
    <n v="0"/>
    <d v="2019-11-20T10:20:00"/>
    <n v="-1"/>
    <n v="-13"/>
    <n v="0"/>
    <n v="0"/>
    <n v="0"/>
    <n v="0"/>
    <n v="0"/>
  </r>
  <r>
    <x v="3088"/>
    <n v="926.2"/>
    <n v="0.46432110667228699"/>
    <n v="0.5356789231300354"/>
    <n v="9.9999999999909051E-2"/>
    <d v="2019-11-20T10:21:00"/>
    <n v="-1"/>
    <n v="-13"/>
    <n v="0"/>
    <n v="0"/>
    <n v="-1.2999999999988177"/>
    <n v="-129999.99999988177"/>
    <n v="-129999.99999988177"/>
  </r>
  <r>
    <x v="3089"/>
    <n v="926.3"/>
    <n v="0.45860722661018372"/>
    <n v="0.5413927435874939"/>
    <n v="0"/>
    <d v="2019-11-20T10:22:00"/>
    <n v="-1"/>
    <n v="-15"/>
    <n v="-2"/>
    <n v="2"/>
    <n v="0"/>
    <n v="0"/>
    <n v="-40000"/>
  </r>
  <r>
    <x v="3090"/>
    <n v="926.3"/>
    <n v="0.45020642876625061"/>
    <n v="0.54979360103607178"/>
    <n v="0"/>
    <d v="2019-11-20T10:23:00"/>
    <n v="-1"/>
    <n v="-17"/>
    <n v="-2"/>
    <n v="2"/>
    <n v="0"/>
    <n v="0"/>
    <n v="-40000"/>
  </r>
  <r>
    <x v="3091"/>
    <n v="926.3"/>
    <n v="0.45036816596984863"/>
    <n v="0.54963189363479614"/>
    <n v="-0.29999999999995453"/>
    <d v="2019-11-20T10:24:00"/>
    <n v="-1"/>
    <n v="-19"/>
    <n v="-2"/>
    <n v="2"/>
    <n v="5.699999999999136"/>
    <n v="569999.99999991362"/>
    <n v="529999.99999991362"/>
  </r>
  <r>
    <x v="3092"/>
    <n v="926"/>
    <n v="0.46681898832321167"/>
    <n v="0.53318101167678833"/>
    <n v="0.10000000000002274"/>
    <d v="2019-11-20T10:25:00"/>
    <n v="-1"/>
    <n v="-19"/>
    <n v="0"/>
    <n v="0"/>
    <n v="-1.900000000000432"/>
    <n v="-190000.00000004319"/>
    <n v="-190000.00000004319"/>
  </r>
  <r>
    <x v="3093"/>
    <n v="926.1"/>
    <n v="0.46865725517272949"/>
    <n v="0.53134274482727051"/>
    <n v="0"/>
    <d v="2019-11-20T10:26:00"/>
    <n v="-1"/>
    <n v="-20"/>
    <n v="-1"/>
    <n v="1"/>
    <n v="0"/>
    <n v="0"/>
    <n v="-20000"/>
  </r>
  <r>
    <x v="3094"/>
    <n v="926.1"/>
    <n v="0.47502964735031128"/>
    <n v="0.52497035264968872"/>
    <n v="0.19999999999993179"/>
    <d v="2019-11-20T10:27:00"/>
    <n v="-1"/>
    <n v="-20"/>
    <n v="0"/>
    <n v="0"/>
    <n v="-3.9999999999986358"/>
    <n v="-399999.99999986356"/>
    <n v="-399999.99999986356"/>
  </r>
  <r>
    <x v="3095"/>
    <n v="926.3"/>
    <n v="0.4576190710067749"/>
    <n v="0.5423809289932251"/>
    <n v="0"/>
    <d v="2019-11-20T10:28:00"/>
    <n v="-1"/>
    <n v="-20"/>
    <n v="0"/>
    <n v="0"/>
    <n v="0"/>
    <n v="0"/>
    <n v="0"/>
  </r>
  <r>
    <x v="3096"/>
    <n v="926.3"/>
    <n v="0.45948880910873413"/>
    <n v="0.54051119089126587"/>
    <n v="0"/>
    <d v="2019-11-20T10:29:00"/>
    <n v="-1"/>
    <n v="-20"/>
    <n v="0"/>
    <n v="0"/>
    <n v="0"/>
    <n v="0"/>
    <n v="0"/>
  </r>
  <r>
    <x v="3097"/>
    <n v="926.3"/>
    <n v="0.45714372396469116"/>
    <n v="0.54285627603530884"/>
    <n v="0"/>
    <d v="2019-11-20T10:30:00"/>
    <n v="-1"/>
    <n v="-20"/>
    <n v="0"/>
    <n v="0"/>
    <n v="0"/>
    <n v="0"/>
    <n v="0"/>
  </r>
  <r>
    <x v="3098"/>
    <n v="926.3"/>
    <n v="0.45475897192955017"/>
    <n v="0.54524105787277222"/>
    <n v="0.10000000000002274"/>
    <d v="2019-11-20T10:31:00"/>
    <n v="-1"/>
    <n v="-20"/>
    <n v="0"/>
    <n v="0"/>
    <n v="-2.0000000000004547"/>
    <n v="-200000.00000004546"/>
    <n v="-200000.00000004546"/>
  </r>
  <r>
    <x v="3099"/>
    <n v="926.4"/>
    <n v="0.42729005217552185"/>
    <n v="0.57270997762680054"/>
    <n v="-0.10000000000002274"/>
    <d v="2019-11-20T10:32:00"/>
    <n v="-1"/>
    <n v="-20"/>
    <n v="0"/>
    <n v="0"/>
    <n v="2.0000000000004547"/>
    <n v="200000.00000004546"/>
    <n v="200000.00000004546"/>
  </r>
  <r>
    <x v="3100"/>
    <n v="926.3"/>
    <n v="0.43526211380958557"/>
    <n v="0.56473791599273682"/>
    <n v="0"/>
    <d v="2019-11-20T10:33:00"/>
    <n v="-1"/>
    <n v="-20"/>
    <n v="0"/>
    <n v="0"/>
    <n v="0"/>
    <n v="0"/>
    <n v="0"/>
  </r>
  <r>
    <x v="3101"/>
    <n v="926.3"/>
    <n v="0.44053483009338379"/>
    <n v="0.55946516990661621"/>
    <n v="-9.9999999999909051E-2"/>
    <d v="2019-11-20T10:34:00"/>
    <n v="-1"/>
    <n v="-20"/>
    <n v="0"/>
    <n v="0"/>
    <n v="1.999999999998181"/>
    <n v="199999.9999998181"/>
    <n v="199999.9999998181"/>
  </r>
  <r>
    <x v="3102"/>
    <n v="926.2"/>
    <n v="0.46107837557792664"/>
    <n v="0.53892159461975098"/>
    <n v="-0.10000000000002274"/>
    <d v="2019-11-20T10:35:00"/>
    <n v="-1"/>
    <n v="-20"/>
    <n v="0"/>
    <n v="0"/>
    <n v="2.0000000000004547"/>
    <n v="200000.00000004546"/>
    <n v="200000.00000004546"/>
  </r>
  <r>
    <x v="3103"/>
    <n v="926.1"/>
    <n v="0.46669024229049683"/>
    <n v="0.53330981731414795"/>
    <n v="0"/>
    <d v="2019-11-20T10:36:00"/>
    <n v="-1"/>
    <n v="-20"/>
    <n v="0"/>
    <n v="0"/>
    <n v="0"/>
    <n v="0"/>
    <n v="0"/>
  </r>
  <r>
    <x v="3104"/>
    <n v="926.1"/>
    <n v="0.48497390747070313"/>
    <n v="0.51502615213394165"/>
    <n v="-0.10000000000002274"/>
    <d v="2019-11-20T10:37:00"/>
    <n v="-1"/>
    <n v="-20"/>
    <n v="0"/>
    <n v="0"/>
    <n v="2.0000000000004547"/>
    <n v="200000.00000004546"/>
    <n v="200000.00000004546"/>
  </r>
  <r>
    <x v="3105"/>
    <n v="926"/>
    <n v="0.49979203939437866"/>
    <n v="0.50020790100097656"/>
    <n v="-0.20000000000004547"/>
    <d v="2019-11-20T10:38:00"/>
    <n v="-1"/>
    <n v="-20"/>
    <n v="0"/>
    <n v="0"/>
    <n v="4.0000000000009095"/>
    <n v="400000.00000009092"/>
    <n v="400000.00000009092"/>
  </r>
  <r>
    <x v="3106"/>
    <n v="925.8"/>
    <n v="0.51836574077606201"/>
    <n v="0.48163425922393799"/>
    <n v="-9.9999999999909051E-2"/>
    <d v="2019-11-20T10:39:00"/>
    <n v="1"/>
    <n v="-18"/>
    <n v="2"/>
    <n v="2"/>
    <n v="1.7999999999983629"/>
    <n v="179999.99999983629"/>
    <n v="139999.99999983629"/>
  </r>
  <r>
    <x v="3107"/>
    <n v="925.7"/>
    <n v="0.51484447717666626"/>
    <n v="0.48515552282333374"/>
    <n v="9.9999999999909051E-2"/>
    <d v="2019-11-20T10:40:00"/>
    <n v="1"/>
    <n v="-16"/>
    <n v="2"/>
    <n v="2"/>
    <n v="-1.5999999999985448"/>
    <n v="-159999.99999985448"/>
    <n v="-199999.99999985448"/>
  </r>
  <r>
    <x v="3108"/>
    <n v="925.8"/>
    <n v="0.4994712769985199"/>
    <n v="0.50052869319915771"/>
    <n v="0.10000000000002274"/>
    <d v="2019-11-20T10:41:00"/>
    <n v="-1"/>
    <n v="-16"/>
    <n v="0"/>
    <n v="0"/>
    <n v="-1.6000000000003638"/>
    <n v="-160000.00000003638"/>
    <n v="-160000.00000003638"/>
  </r>
  <r>
    <x v="3109"/>
    <n v="925.9"/>
    <n v="0.47896462678909302"/>
    <n v="0.52103543281555176"/>
    <n v="-0.39999999999997726"/>
    <d v="2019-11-20T10:42:00"/>
    <n v="-1"/>
    <n v="-16"/>
    <n v="0"/>
    <n v="0"/>
    <n v="6.3999999999996362"/>
    <n v="639999.99999996368"/>
    <n v="639999.99999996368"/>
  </r>
  <r>
    <x v="3110"/>
    <n v="925.5"/>
    <n v="0.5123017430305481"/>
    <n v="0.48769828677177429"/>
    <n v="-0.70000000000004547"/>
    <d v="2019-11-20T10:43:00"/>
    <n v="1"/>
    <n v="-14"/>
    <n v="2"/>
    <n v="2"/>
    <n v="9.8000000000006366"/>
    <n v="980000.00000006368"/>
    <n v="940000.00000006368"/>
  </r>
  <r>
    <x v="3111"/>
    <n v="924.8"/>
    <n v="0.50468587875366211"/>
    <n v="0.49531406164169312"/>
    <n v="0.20000000000004547"/>
    <d v="2019-11-20T10:44:00"/>
    <n v="1"/>
    <n v="-12"/>
    <n v="2"/>
    <n v="2"/>
    <n v="-2.4000000000005457"/>
    <n v="-240000.00000005457"/>
    <n v="-280000.0000000546"/>
  </r>
  <r>
    <x v="3112"/>
    <n v="925"/>
    <n v="0.47909680008888245"/>
    <n v="0.52090317010879517"/>
    <n v="0.10000000000002274"/>
    <d v="2019-11-20T10:45:00"/>
    <n v="-1"/>
    <n v="-12"/>
    <n v="0"/>
    <n v="0"/>
    <n v="-1.2000000000002728"/>
    <n v="-120000.00000002728"/>
    <n v="-120000.00000002728"/>
  </r>
  <r>
    <x v="3113"/>
    <n v="925.1"/>
    <n v="0.48744016885757446"/>
    <n v="0.51255989074707031"/>
    <n v="-0.39999999999997726"/>
    <d v="2019-11-20T10:46:00"/>
    <n v="-1"/>
    <n v="-12"/>
    <n v="0"/>
    <n v="0"/>
    <n v="4.7999999999997272"/>
    <n v="479999.9999999727"/>
    <n v="479999.9999999727"/>
  </r>
  <r>
    <x v="3114"/>
    <n v="924.7"/>
    <n v="0.50399160385131836"/>
    <n v="0.49600833654403687"/>
    <n v="-0.70000000000004547"/>
    <d v="2019-11-20T10:47:00"/>
    <n v="1"/>
    <n v="-10"/>
    <n v="2"/>
    <n v="2"/>
    <n v="7.0000000000004547"/>
    <n v="700000.00000004552"/>
    <n v="660000.00000004552"/>
  </r>
  <r>
    <x v="3115"/>
    <n v="924"/>
    <n v="0.4699464738368988"/>
    <n v="0.53005361557006836"/>
    <n v="0.5"/>
    <d v="2019-11-20T10:48:00"/>
    <n v="-1"/>
    <n v="-10"/>
    <n v="0"/>
    <n v="0"/>
    <n v="-5"/>
    <n v="-500000"/>
    <n v="-500000"/>
  </r>
  <r>
    <x v="3116"/>
    <n v="924.5"/>
    <n v="0.46627312898635864"/>
    <n v="0.53372681140899658"/>
    <n v="0.10000000000002274"/>
    <d v="2019-11-20T10:49:00"/>
    <n v="-1"/>
    <n v="-10"/>
    <n v="0"/>
    <n v="0"/>
    <n v="-1.0000000000002274"/>
    <n v="-100000.00000002273"/>
    <n v="-100000.00000002273"/>
  </r>
  <r>
    <x v="3117"/>
    <n v="924.6"/>
    <n v="0.47771212458610535"/>
    <n v="0.52228790521621704"/>
    <n v="0.29999999999995453"/>
    <d v="2019-11-20T10:50:00"/>
    <n v="-1"/>
    <n v="-10"/>
    <n v="0"/>
    <n v="0"/>
    <n v="-2.9999999999995453"/>
    <n v="-299999.99999995454"/>
    <n v="-299999.99999995454"/>
  </r>
  <r>
    <x v="3118"/>
    <n v="924.9"/>
    <n v="0.47507119178771973"/>
    <n v="0.5249287486076355"/>
    <n v="-0.10000000000002274"/>
    <d v="2019-11-20T10:51:00"/>
    <n v="-1"/>
    <n v="-10"/>
    <n v="0"/>
    <n v="0"/>
    <n v="1.0000000000002274"/>
    <n v="100000.00000002273"/>
    <n v="100000.00000002273"/>
  </r>
  <r>
    <x v="3119"/>
    <n v="924.8"/>
    <n v="0.47314611077308655"/>
    <n v="0.52685391902923584"/>
    <n v="0"/>
    <d v="2019-11-20T10:52:00"/>
    <n v="-1"/>
    <n v="-10"/>
    <n v="0"/>
    <n v="0"/>
    <n v="0"/>
    <n v="0"/>
    <n v="0"/>
  </r>
  <r>
    <x v="3120"/>
    <n v="924.8"/>
    <n v="0.46058341860771179"/>
    <n v="0.53941655158996582"/>
    <n v="-9.9999999999909051E-2"/>
    <d v="2019-11-20T10:53:00"/>
    <n v="-1"/>
    <n v="-10"/>
    <n v="0"/>
    <n v="0"/>
    <n v="0.99999999999909051"/>
    <n v="99999.999999909051"/>
    <n v="99999.999999909051"/>
  </r>
  <r>
    <x v="3121"/>
    <n v="924.7"/>
    <n v="0.46164679527282715"/>
    <n v="0.53835320472717285"/>
    <n v="0.19999999999993179"/>
    <d v="2019-11-20T10:54:00"/>
    <n v="-1"/>
    <n v="-10"/>
    <n v="0"/>
    <n v="0"/>
    <n v="-1.9999999999993179"/>
    <n v="-199999.99999993178"/>
    <n v="-199999.99999993178"/>
  </r>
  <r>
    <x v="3122"/>
    <n v="924.9"/>
    <n v="0.45814591646194458"/>
    <n v="0.54185408353805542"/>
    <n v="0.10000000000002274"/>
    <d v="2019-11-20T10:55:00"/>
    <n v="-1"/>
    <n v="-10"/>
    <n v="0"/>
    <n v="0"/>
    <n v="-1.0000000000002274"/>
    <n v="-100000.00000002273"/>
    <n v="-100000.00000002273"/>
  </r>
  <r>
    <x v="3123"/>
    <n v="925"/>
    <n v="0.45056259632110596"/>
    <n v="0.54943746328353882"/>
    <n v="-0.10000000000002274"/>
    <d v="2019-11-20T10:56:00"/>
    <n v="-1"/>
    <n v="-10"/>
    <n v="0"/>
    <n v="0"/>
    <n v="1.0000000000002274"/>
    <n v="100000.00000002273"/>
    <n v="100000.00000002273"/>
  </r>
  <r>
    <x v="3124"/>
    <n v="924.9"/>
    <n v="0.44383442401885986"/>
    <n v="0.55616557598114014"/>
    <n v="-0.10000000000002274"/>
    <d v="2019-11-20T10:57:00"/>
    <n v="-1"/>
    <n v="-10"/>
    <n v="0"/>
    <n v="0"/>
    <n v="1.0000000000002274"/>
    <n v="100000.00000002273"/>
    <n v="100000.00000002273"/>
  </r>
  <r>
    <x v="3125"/>
    <n v="924.8"/>
    <n v="0.45271781086921692"/>
    <n v="0.54728221893310547"/>
    <n v="0"/>
    <d v="2019-11-20T10:58:00"/>
    <n v="-1"/>
    <n v="-10"/>
    <n v="0"/>
    <n v="0"/>
    <n v="0"/>
    <n v="0"/>
    <n v="0"/>
  </r>
  <r>
    <x v="3126"/>
    <n v="924.8"/>
    <n v="0.45387476682662964"/>
    <n v="0.54612523317337036"/>
    <n v="0.20000000000004547"/>
    <d v="2019-11-20T10:59:00"/>
    <n v="-1"/>
    <n v="-12"/>
    <n v="-2"/>
    <n v="2"/>
    <n v="-2.4000000000005457"/>
    <n v="-240000.00000005457"/>
    <n v="-280000.0000000546"/>
  </r>
  <r>
    <x v="3127"/>
    <n v="925"/>
    <n v="0.45087286829948425"/>
    <n v="0.54912716150283813"/>
    <n v="0.20000000000004547"/>
    <d v="2019-11-20T11:00:00"/>
    <n v="-1"/>
    <n v="-14"/>
    <n v="-2"/>
    <n v="2"/>
    <n v="-2.8000000000006366"/>
    <n v="-280000.00000006368"/>
    <n v="-320000.00000006368"/>
  </r>
  <r>
    <x v="3128"/>
    <n v="925.2"/>
    <n v="0.43818190693855286"/>
    <n v="0.56181818246841431"/>
    <n v="0.19999999999993179"/>
    <d v="2019-11-20T11:01:00"/>
    <n v="-1"/>
    <n v="-14"/>
    <n v="0"/>
    <n v="0"/>
    <n v="-2.799999999999045"/>
    <n v="-279999.99999990448"/>
    <n v="-279999.99999990448"/>
  </r>
  <r>
    <x v="3129"/>
    <n v="925.4"/>
    <n v="0.43166500329971313"/>
    <n v="0.56833505630493164"/>
    <n v="-0.19999999999993179"/>
    <d v="2019-11-20T11:02:00"/>
    <n v="-1"/>
    <n v="-14"/>
    <n v="0"/>
    <n v="0"/>
    <n v="2.799999999999045"/>
    <n v="279999.99999990448"/>
    <n v="279999.99999990448"/>
  </r>
  <r>
    <x v="3130"/>
    <n v="925.2"/>
    <n v="0.43343076109886169"/>
    <n v="0.56656926870346069"/>
    <n v="0"/>
    <d v="2019-11-20T11:03:00"/>
    <n v="-1"/>
    <n v="-16"/>
    <n v="-2"/>
    <n v="2"/>
    <n v="0"/>
    <n v="0"/>
    <n v="-40000"/>
  </r>
  <r>
    <x v="3131"/>
    <n v="925.2"/>
    <n v="0.43264982104301453"/>
    <n v="0.56735014915466309"/>
    <n v="9.9999999999909051E-2"/>
    <d v="2019-11-20T11:04:00"/>
    <n v="-1"/>
    <n v="-18"/>
    <n v="-2"/>
    <n v="2"/>
    <n v="-1.7999999999983629"/>
    <n v="-179999.99999983629"/>
    <n v="-219999.99999983629"/>
  </r>
  <r>
    <x v="3132"/>
    <n v="925.3"/>
    <n v="0.42811301350593567"/>
    <n v="0.57188695669174194"/>
    <n v="-9.9999999999909051E-2"/>
    <d v="2019-11-20T11:05:00"/>
    <n v="-1"/>
    <n v="-18"/>
    <n v="0"/>
    <n v="0"/>
    <n v="1.7999999999983629"/>
    <n v="179999.99999983629"/>
    <n v="179999.99999983629"/>
  </r>
  <r>
    <x v="3133"/>
    <n v="925.2"/>
    <n v="0.42960333824157715"/>
    <n v="0.57039672136306763"/>
    <n v="-0.10000000000002274"/>
    <d v="2019-11-20T11:06:00"/>
    <n v="-1"/>
    <n v="-18"/>
    <n v="0"/>
    <n v="0"/>
    <n v="1.8000000000004093"/>
    <n v="180000.00000004092"/>
    <n v="180000.00000004092"/>
  </r>
  <r>
    <x v="3134"/>
    <n v="925.1"/>
    <n v="0.42404261231422424"/>
    <n v="0.57595735788345337"/>
    <n v="-0.10000000000002274"/>
    <d v="2019-11-20T11:07:00"/>
    <n v="-1"/>
    <n v="-20"/>
    <n v="-2"/>
    <n v="2"/>
    <n v="2.0000000000004547"/>
    <n v="200000.00000004546"/>
    <n v="160000.00000004546"/>
  </r>
  <r>
    <x v="3135"/>
    <n v="925"/>
    <n v="0.42698994278907776"/>
    <n v="0.5730101466178894"/>
    <n v="0.10000000000002274"/>
    <d v="2019-11-20T11:08:00"/>
    <n v="-1"/>
    <n v="-20"/>
    <n v="0"/>
    <n v="0"/>
    <n v="-2.0000000000004547"/>
    <n v="-200000.00000004546"/>
    <n v="-200000.00000004546"/>
  </r>
  <r>
    <x v="3136"/>
    <n v="925.1"/>
    <n v="0.42730632424354553"/>
    <n v="0.57269370555877686"/>
    <n v="-0.30000000000006821"/>
    <d v="2019-11-20T11:09:00"/>
    <n v="-1"/>
    <n v="-20"/>
    <n v="0"/>
    <n v="0"/>
    <n v="6.0000000000013642"/>
    <n v="600000.00000013644"/>
    <n v="600000.00000013644"/>
  </r>
  <r>
    <x v="3137"/>
    <n v="924.8"/>
    <n v="0.46318900585174561"/>
    <n v="0.53681099414825439"/>
    <n v="0"/>
    <d v="2019-11-20T11:10:00"/>
    <n v="-1"/>
    <n v="-20"/>
    <n v="0"/>
    <n v="0"/>
    <n v="0"/>
    <n v="0"/>
    <n v="0"/>
  </r>
  <r>
    <x v="3138"/>
    <n v="924.8"/>
    <n v="0.47346207499504089"/>
    <n v="0.52653789520263672"/>
    <n v="-9.9999999999909051E-2"/>
    <d v="2019-11-20T11:11:00"/>
    <n v="-1"/>
    <n v="-20"/>
    <n v="0"/>
    <n v="0"/>
    <n v="1.999999999998181"/>
    <n v="199999.9999998181"/>
    <n v="199999.9999998181"/>
  </r>
  <r>
    <x v="3139"/>
    <n v="924.7"/>
    <n v="0.49230363965034485"/>
    <n v="0.50769627094268799"/>
    <n v="9.9999999999909051E-2"/>
    <d v="2019-11-20T12:41:00"/>
    <n v="-1"/>
    <n v="-1"/>
    <n v="19"/>
    <n v="19"/>
    <n v="-9.9999999999909051E-2"/>
    <n v="-9999.9999999909051"/>
    <n v="-389999.99999999092"/>
  </r>
  <r>
    <x v="3140"/>
    <n v="924.8"/>
    <n v="0.47541454434394836"/>
    <n v="0.52458542585372925"/>
    <n v="-0.5"/>
    <d v="2019-11-20T12:42:00"/>
    <n v="-1"/>
    <n v="-2"/>
    <n v="-1"/>
    <n v="1"/>
    <n v="1"/>
    <n v="100000"/>
    <n v="80000"/>
  </r>
  <r>
    <x v="3141"/>
    <n v="924.3"/>
    <n v="0.49560695886611938"/>
    <n v="0.50439298152923584"/>
    <n v="0.40000000000009095"/>
    <d v="2019-11-20T12:43:00"/>
    <n v="-1"/>
    <n v="-3"/>
    <n v="-1"/>
    <n v="1"/>
    <n v="-1.2000000000002728"/>
    <n v="-120000.00000002728"/>
    <n v="-140000.0000000273"/>
  </r>
  <r>
    <x v="3142"/>
    <n v="924.7"/>
    <n v="0.46864110231399536"/>
    <n v="0.53135883808135986"/>
    <n v="-0.10000000000002274"/>
    <d v="2019-11-20T12:44:00"/>
    <n v="-1"/>
    <n v="-4"/>
    <n v="-1"/>
    <n v="1"/>
    <n v="0.40000000000009095"/>
    <n v="40000.000000009095"/>
    <n v="20000.000000009095"/>
  </r>
  <r>
    <x v="3143"/>
    <n v="924.6"/>
    <n v="0.48456412553787231"/>
    <n v="0.51543587446212769"/>
    <n v="-0.10000000000002274"/>
    <d v="2019-11-20T12:45:00"/>
    <n v="-1"/>
    <n v="-5"/>
    <n v="-1"/>
    <n v="1"/>
    <n v="0.50000000000011369"/>
    <n v="50000.000000011365"/>
    <n v="30000.000000011365"/>
  </r>
  <r>
    <x v="3144"/>
    <n v="924.5"/>
    <n v="0.48140102624893188"/>
    <n v="0.51859897375106812"/>
    <n v="0.10000000000002274"/>
    <d v="2019-11-20T12:46:00"/>
    <n v="-1"/>
    <n v="-6"/>
    <n v="-1"/>
    <n v="1"/>
    <n v="-0.60000000000013642"/>
    <n v="-60000.000000013642"/>
    <n v="-80000.00000001365"/>
  </r>
  <r>
    <x v="3145"/>
    <n v="924.6"/>
    <n v="0.47630229592323303"/>
    <n v="0.52369767427444458"/>
    <n v="-0.20000000000004547"/>
    <d v="2019-11-20T12:47:00"/>
    <n v="-1"/>
    <n v="-7"/>
    <n v="-1"/>
    <n v="1"/>
    <n v="1.4000000000003183"/>
    <n v="140000.00000003184"/>
    <n v="120000.00000003184"/>
  </r>
  <r>
    <x v="3146"/>
    <n v="924.4"/>
    <n v="0.48082289099693298"/>
    <n v="0.5191771388053894"/>
    <n v="-0.19999999999993179"/>
    <d v="2019-11-20T12:48:00"/>
    <n v="-1"/>
    <n v="-8"/>
    <n v="-1"/>
    <n v="1"/>
    <n v="1.5999999999994543"/>
    <n v="159999.99999994543"/>
    <n v="139999.99999994543"/>
  </r>
  <r>
    <x v="3147"/>
    <n v="924.2"/>
    <n v="0.47322982549667358"/>
    <n v="0.52677011489868164"/>
    <n v="-0.30000000000006821"/>
    <d v="2019-11-20T12:49:00"/>
    <n v="-1"/>
    <n v="-9"/>
    <n v="-1"/>
    <n v="1"/>
    <n v="2.7000000000006139"/>
    <n v="270000.00000006141"/>
    <n v="250000.00000006141"/>
  </r>
  <r>
    <x v="3148"/>
    <n v="923.9"/>
    <n v="0.4554191529750824"/>
    <n v="0.54458075761795044"/>
    <n v="-0.10000000000002274"/>
    <d v="2019-11-20T12:50:00"/>
    <n v="-1"/>
    <n v="-10"/>
    <n v="-1"/>
    <n v="1"/>
    <n v="1.0000000000002274"/>
    <n v="100000.00000002273"/>
    <n v="80000.00000002273"/>
  </r>
  <r>
    <x v="3149"/>
    <n v="923.8"/>
    <n v="0.4747566282749176"/>
    <n v="0.52524340152740479"/>
    <n v="0.10000000000002274"/>
    <d v="2019-11-20T12:52:00"/>
    <n v="-1"/>
    <n v="-11"/>
    <n v="-1"/>
    <n v="1"/>
    <n v="-1.1000000000002501"/>
    <n v="-110000.00000002501"/>
    <n v="-130000.00000002501"/>
  </r>
  <r>
    <x v="3150"/>
    <n v="923.9"/>
    <n v="0.48130974173545837"/>
    <n v="0.51869028806686401"/>
    <n v="-0.5"/>
    <d v="2019-11-20T12:53:00"/>
    <n v="-1"/>
    <n v="-12"/>
    <n v="-1"/>
    <n v="1"/>
    <n v="6"/>
    <n v="600000"/>
    <n v="580000"/>
  </r>
  <r>
    <x v="3151"/>
    <n v="923.4"/>
    <n v="0.48694998025894165"/>
    <n v="0.51305007934570313"/>
    <n v="0"/>
    <d v="2019-11-20T12:54:00"/>
    <n v="-1"/>
    <n v="-13"/>
    <n v="-1"/>
    <n v="1"/>
    <n v="0"/>
    <n v="0"/>
    <n v="-20000"/>
  </r>
  <r>
    <x v="3152"/>
    <n v="923.4"/>
    <n v="0.4868394136428833"/>
    <n v="0.5131605863571167"/>
    <n v="0.20000000000004547"/>
    <d v="2019-11-20T12:55:00"/>
    <n v="-1"/>
    <n v="-14"/>
    <n v="-1"/>
    <n v="1"/>
    <n v="-2.8000000000006366"/>
    <n v="-280000.00000006368"/>
    <n v="-300000.00000006368"/>
  </r>
  <r>
    <x v="3153"/>
    <n v="923.6"/>
    <n v="0.48306992650032043"/>
    <n v="0.51693010330200195"/>
    <n v="-0.60000000000002274"/>
    <d v="2019-11-20T12:56:00"/>
    <n v="-1"/>
    <n v="-15"/>
    <n v="-1"/>
    <n v="1"/>
    <n v="9.0000000000003411"/>
    <n v="900000.00000003411"/>
    <n v="880000.00000003411"/>
  </r>
  <r>
    <x v="3154"/>
    <n v="923"/>
    <n v="0.47996211051940918"/>
    <n v="0.5200379490852356"/>
    <n v="0.5"/>
    <d v="2019-11-20T12:58:00"/>
    <n v="-1"/>
    <n v="-16"/>
    <n v="-1"/>
    <n v="1"/>
    <n v="-8"/>
    <n v="-800000"/>
    <n v="-820000"/>
  </r>
  <r>
    <x v="3155"/>
    <n v="923.5"/>
    <n v="0.44157522916793823"/>
    <n v="0.55842477083206177"/>
    <n v="-0.10000000000002274"/>
    <d v="2019-11-20T13:00:00"/>
    <n v="-1"/>
    <n v="-17"/>
    <n v="-1"/>
    <n v="1"/>
    <n v="1.7000000000003865"/>
    <n v="170000.00000003865"/>
    <n v="150000.00000003865"/>
  </r>
  <r>
    <x v="3156"/>
    <n v="923.4"/>
    <n v="0.49252891540527344"/>
    <n v="0.50747108459472656"/>
    <n v="-0.10000000000002274"/>
    <d v="2019-11-20T13:01:00"/>
    <n v="-1"/>
    <n v="-17"/>
    <n v="0"/>
    <n v="0"/>
    <n v="1.7000000000003865"/>
    <n v="170000.00000003865"/>
    <n v="170000.00000003865"/>
  </r>
  <r>
    <x v="3157"/>
    <n v="923.3"/>
    <n v="0.48126852512359619"/>
    <n v="0.51873147487640381"/>
    <n v="0"/>
    <d v="2019-11-20T13:02:00"/>
    <n v="-1"/>
    <n v="-17"/>
    <n v="0"/>
    <n v="0"/>
    <n v="0"/>
    <n v="0"/>
    <n v="0"/>
  </r>
  <r>
    <x v="3158"/>
    <n v="923.3"/>
    <n v="0.48042425513267517"/>
    <n v="0.51957571506500244"/>
    <n v="0"/>
    <d v="2019-11-20T13:03:00"/>
    <n v="-1"/>
    <n v="-17"/>
    <n v="0"/>
    <n v="0"/>
    <n v="0"/>
    <n v="0"/>
    <n v="0"/>
  </r>
  <r>
    <x v="3159"/>
    <n v="923.3"/>
    <n v="0.47785386443138123"/>
    <n v="0.52214616537094116"/>
    <n v="-0.29999999999995453"/>
    <d v="2019-11-20T13:04:00"/>
    <n v="-1"/>
    <n v="-17"/>
    <n v="0"/>
    <n v="0"/>
    <n v="5.0999999999992269"/>
    <n v="509999.9999999227"/>
    <n v="509999.9999999227"/>
  </r>
  <r>
    <x v="3160"/>
    <n v="923"/>
    <n v="0.47761520743370056"/>
    <n v="0.52238476276397705"/>
    <n v="-0.10000000000002274"/>
    <d v="2019-11-20T13:05:00"/>
    <n v="-1"/>
    <n v="-17"/>
    <n v="0"/>
    <n v="0"/>
    <n v="1.7000000000003865"/>
    <n v="170000.00000003865"/>
    <n v="170000.00000003865"/>
  </r>
  <r>
    <x v="3161"/>
    <n v="922.9"/>
    <n v="0.47038277983665466"/>
    <n v="0.52961724996566772"/>
    <n v="-0.10000000000002274"/>
    <d v="2019-11-20T13:06:00"/>
    <n v="-1"/>
    <n v="-17"/>
    <n v="0"/>
    <n v="0"/>
    <n v="1.7000000000003865"/>
    <n v="170000.00000003865"/>
    <n v="170000.00000003865"/>
  </r>
  <r>
    <x v="3162"/>
    <n v="922.8"/>
    <n v="0.47786569595336914"/>
    <n v="0.52213430404663086"/>
    <n v="-0.29999999999995453"/>
    <d v="2019-11-20T13:07:00"/>
    <n v="-1"/>
    <n v="-17"/>
    <n v="0"/>
    <n v="0"/>
    <n v="5.0999999999992269"/>
    <n v="509999.9999999227"/>
    <n v="509999.9999999227"/>
  </r>
  <r>
    <x v="3163"/>
    <n v="922.5"/>
    <n v="0.48486322164535522"/>
    <n v="0.51513677835464478"/>
    <n v="0.39999999999997726"/>
    <d v="2019-11-20T13:08:00"/>
    <n v="-1"/>
    <n v="-17"/>
    <n v="0"/>
    <n v="0"/>
    <n v="-6.7999999999996135"/>
    <n v="-679999.99999996135"/>
    <n v="-679999.99999996135"/>
  </r>
  <r>
    <x v="3164"/>
    <n v="922.9"/>
    <n v="0.47120773792266846"/>
    <n v="0.52879226207733154"/>
    <n v="0.20000000000004547"/>
    <d v="2019-11-20T13:09:00"/>
    <n v="-1"/>
    <n v="-17"/>
    <n v="0"/>
    <n v="0"/>
    <n v="-3.4000000000007731"/>
    <n v="-340000.0000000773"/>
    <n v="-340000.0000000773"/>
  </r>
  <r>
    <x v="3165"/>
    <n v="923.1"/>
    <n v="0.48311066627502441"/>
    <n v="0.51688939332962036"/>
    <n v="0.10000000000002274"/>
    <d v="2019-11-20T13:10:00"/>
    <n v="-1"/>
    <n v="-17"/>
    <n v="0"/>
    <n v="0"/>
    <n v="-1.7000000000003865"/>
    <n v="-170000.00000003865"/>
    <n v="-170000.00000003865"/>
  </r>
  <r>
    <x v="3166"/>
    <n v="923.2"/>
    <n v="0.47948372364044189"/>
    <n v="0.52051633596420288"/>
    <n v="-0.30000000000006821"/>
    <d v="2019-11-20T13:11:00"/>
    <n v="-1"/>
    <n v="-18"/>
    <n v="-1"/>
    <n v="1"/>
    <n v="5.4000000000012278"/>
    <n v="540000.00000012282"/>
    <n v="520000.00000012282"/>
  </r>
  <r>
    <x v="3167"/>
    <n v="922.9"/>
    <n v="0.48821592330932617"/>
    <n v="0.51178401708602905"/>
    <n v="0.30000000000006821"/>
    <d v="2019-11-20T13:12:00"/>
    <n v="-1"/>
    <n v="-18"/>
    <n v="0"/>
    <n v="0"/>
    <n v="-5.4000000000012278"/>
    <n v="-540000.00000012282"/>
    <n v="-540000.00000012282"/>
  </r>
  <r>
    <x v="3168"/>
    <n v="923.2"/>
    <n v="0.47602242231369019"/>
    <n v="0.52397763729095459"/>
    <n v="0.19999999999993179"/>
    <d v="2019-11-20T13:13:00"/>
    <n v="-1"/>
    <n v="-18"/>
    <n v="0"/>
    <n v="0"/>
    <n v="-3.5999999999987722"/>
    <n v="-359999.99999987724"/>
    <n v="-359999.99999987724"/>
  </r>
  <r>
    <x v="3169"/>
    <n v="923.4"/>
    <n v="0.45849946141242981"/>
    <n v="0.54150044918060303"/>
    <n v="0.10000000000002274"/>
    <d v="2019-11-20T13:14:00"/>
    <n v="-1"/>
    <n v="-18"/>
    <n v="0"/>
    <n v="0"/>
    <n v="-1.8000000000004093"/>
    <n v="-180000.00000004092"/>
    <n v="-180000.00000004092"/>
  </r>
  <r>
    <x v="3170"/>
    <n v="923.5"/>
    <n v="0.45701086521148682"/>
    <n v="0.54298913478851318"/>
    <n v="-0.10000000000002274"/>
    <d v="2019-11-20T13:15:00"/>
    <n v="-1"/>
    <n v="-18"/>
    <n v="0"/>
    <n v="0"/>
    <n v="1.8000000000004093"/>
    <n v="180000.00000004092"/>
    <n v="180000.00000004092"/>
  </r>
  <r>
    <x v="3171"/>
    <n v="923.4"/>
    <n v="0.44586488604545593"/>
    <n v="0.55413508415222168"/>
    <n v="0.20000000000004547"/>
    <d v="2019-11-20T13:16:00"/>
    <n v="-1"/>
    <n v="-18"/>
    <n v="0"/>
    <n v="0"/>
    <n v="-3.6000000000008185"/>
    <n v="-360000.00000008184"/>
    <n v="-360000.00000008184"/>
  </r>
  <r>
    <x v="3172"/>
    <n v="923.6"/>
    <n v="0.4376656711101532"/>
    <n v="0.56233435869216919"/>
    <n v="0"/>
    <d v="2019-11-20T13:17:00"/>
    <n v="-1"/>
    <n v="-19"/>
    <n v="-1"/>
    <n v="1"/>
    <n v="0"/>
    <n v="0"/>
    <n v="-20000"/>
  </r>
  <r>
    <x v="3173"/>
    <n v="923.6"/>
    <n v="0.43429097533226013"/>
    <n v="0.56570905447006226"/>
    <n v="0.10000000000002274"/>
    <d v="2019-11-20T13:18:00"/>
    <n v="-1"/>
    <n v="-19"/>
    <n v="0"/>
    <n v="0"/>
    <n v="-1.900000000000432"/>
    <n v="-190000.00000004319"/>
    <n v="-190000.00000004319"/>
  </r>
  <r>
    <x v="3174"/>
    <n v="923.7"/>
    <n v="0.42860418558120728"/>
    <n v="0.57139581441879272"/>
    <n v="0.5"/>
    <d v="2019-11-20T13:19:00"/>
    <n v="-1"/>
    <n v="-20"/>
    <n v="-1"/>
    <n v="1"/>
    <n v="-10"/>
    <n v="-1000000"/>
    <n v="-1020000"/>
  </r>
  <r>
    <x v="3175"/>
    <n v="924.2"/>
    <n v="0.40912741422653198"/>
    <n v="0.59087258577346802"/>
    <n v="-0.10000000000002274"/>
    <d v="2019-11-20T13:20:00"/>
    <n v="-1"/>
    <n v="-20"/>
    <n v="0"/>
    <n v="0"/>
    <n v="2.0000000000004547"/>
    <n v="200000.00000004546"/>
    <n v="200000.00000004546"/>
  </r>
  <r>
    <x v="3176"/>
    <n v="924.1"/>
    <n v="0.42307397723197937"/>
    <n v="0.57692611217498779"/>
    <n v="0.19999999999993179"/>
    <d v="2019-11-20T13:21:00"/>
    <n v="-1"/>
    <n v="-20"/>
    <n v="0"/>
    <n v="0"/>
    <n v="-3.9999999999986358"/>
    <n v="-399999.99999986356"/>
    <n v="-399999.99999986356"/>
  </r>
  <r>
    <x v="3177"/>
    <n v="924.3"/>
    <n v="0.42222553491592407"/>
    <n v="0.57777446508407593"/>
    <n v="-9.9999999999909051E-2"/>
    <d v="2019-11-20T13:22:00"/>
    <n v="-1"/>
    <n v="-20"/>
    <n v="0"/>
    <n v="0"/>
    <n v="1.999999999998181"/>
    <n v="199999.9999998181"/>
    <n v="199999.9999998181"/>
  </r>
  <r>
    <x v="3178"/>
    <n v="924.2"/>
    <n v="0.42620840668678284"/>
    <n v="0.57379156351089478"/>
    <n v="-0.20000000000004547"/>
    <d v="2019-11-20T13:23:00"/>
    <n v="-1"/>
    <n v="-20"/>
    <n v="0"/>
    <n v="0"/>
    <n v="4.0000000000009095"/>
    <n v="400000.00000009092"/>
    <n v="400000.00000009092"/>
  </r>
  <r>
    <x v="3179"/>
    <n v="924"/>
    <n v="0.41657882928848267"/>
    <n v="0.58342117071151733"/>
    <n v="0"/>
    <d v="2019-11-20T13:24:00"/>
    <n v="-1"/>
    <n v="-20"/>
    <n v="0"/>
    <n v="0"/>
    <n v="0"/>
    <n v="0"/>
    <n v="0"/>
  </r>
  <r>
    <x v="3180"/>
    <n v="924"/>
    <n v="0.41805115342140198"/>
    <n v="0.58194881677627563"/>
    <n v="0.20000000000004547"/>
    <d v="2019-11-20T13:25:00"/>
    <n v="-1"/>
    <n v="-20"/>
    <n v="0"/>
    <n v="0"/>
    <n v="-4.0000000000009095"/>
    <n v="-400000.00000009092"/>
    <n v="-400000.00000009092"/>
  </r>
  <r>
    <x v="3181"/>
    <n v="924.2"/>
    <n v="0.42836883664131165"/>
    <n v="0.57163119316101074"/>
    <n v="0"/>
    <d v="2019-11-20T13:26:00"/>
    <n v="-1"/>
    <n v="-20"/>
    <n v="0"/>
    <n v="0"/>
    <n v="0"/>
    <n v="0"/>
    <n v="0"/>
  </r>
  <r>
    <x v="3182"/>
    <n v="924.2"/>
    <n v="0.41683456301689148"/>
    <n v="0.58316540718078613"/>
    <n v="0"/>
    <d v="2019-11-20T13:27:00"/>
    <n v="-1"/>
    <n v="-20"/>
    <n v="0"/>
    <n v="0"/>
    <n v="0"/>
    <n v="0"/>
    <n v="0"/>
  </r>
  <r>
    <x v="3183"/>
    <n v="924.2"/>
    <n v="0.42388370633125305"/>
    <n v="0.57611626386642456"/>
    <n v="9.9999999999909051E-2"/>
    <d v="2019-11-20T13:28:00"/>
    <n v="-1"/>
    <n v="-20"/>
    <n v="0"/>
    <n v="0"/>
    <n v="-1.999999999998181"/>
    <n v="-199999.9999998181"/>
    <n v="-199999.9999998181"/>
  </r>
  <r>
    <x v="3184"/>
    <n v="924.3"/>
    <n v="0.41828778386116028"/>
    <n v="0.58171212673187256"/>
    <n v="-9.9999999999909051E-2"/>
    <d v="2019-11-20T13:29:00"/>
    <n v="-1"/>
    <n v="-20"/>
    <n v="0"/>
    <n v="0"/>
    <n v="1.999999999998181"/>
    <n v="199999.9999998181"/>
    <n v="199999.9999998181"/>
  </r>
  <r>
    <x v="3185"/>
    <n v="924.2"/>
    <n v="0.41320648789405823"/>
    <n v="0.58679354190826416"/>
    <n v="9.9999999999909051E-2"/>
    <d v="2019-11-20T13:30:00"/>
    <n v="-1"/>
    <n v="-20"/>
    <n v="0"/>
    <n v="0"/>
    <n v="-1.999999999998181"/>
    <n v="-199999.9999998181"/>
    <n v="-199999.9999998181"/>
  </r>
  <r>
    <x v="3186"/>
    <n v="924.3"/>
    <n v="0.41204863786697388"/>
    <n v="0.58795136213302612"/>
    <n v="-9.9999999999909051E-2"/>
    <d v="2019-11-20T13:31:00"/>
    <n v="-1"/>
    <n v="-20"/>
    <n v="0"/>
    <n v="0"/>
    <n v="1.999999999998181"/>
    <n v="199999.9999998181"/>
    <n v="199999.9999998181"/>
  </r>
  <r>
    <x v="3187"/>
    <n v="924.2"/>
    <n v="0.40919366478919983"/>
    <n v="0.59080636501312256"/>
    <n v="0"/>
    <d v="2019-11-20T13:32:00"/>
    <n v="-1"/>
    <n v="-20"/>
    <n v="0"/>
    <n v="0"/>
    <n v="0"/>
    <n v="0"/>
    <n v="0"/>
  </r>
  <r>
    <x v="3188"/>
    <n v="924.2"/>
    <n v="0.41515719890594482"/>
    <n v="0.58484286069869995"/>
    <n v="-0.5"/>
    <d v="2019-11-20T13:33:00"/>
    <n v="-1"/>
    <n v="-20"/>
    <n v="0"/>
    <n v="0"/>
    <n v="10"/>
    <n v="1000000"/>
    <n v="1000000"/>
  </r>
  <r>
    <x v="3189"/>
    <n v="923.7"/>
    <n v="0.42091917991638184"/>
    <n v="0.57908076047897339"/>
    <n v="9.9999999999909051E-2"/>
    <d v="2019-11-20T13:34:00"/>
    <n v="-1"/>
    <n v="-20"/>
    <n v="0"/>
    <n v="0"/>
    <n v="-1.999999999998181"/>
    <n v="-199999.9999998181"/>
    <n v="-199999.9999998181"/>
  </r>
  <r>
    <x v="3190"/>
    <n v="923.8"/>
    <n v="0.41779226064682007"/>
    <n v="0.58220779895782471"/>
    <n v="0"/>
    <d v="2019-11-20T13:35:00"/>
    <n v="-1"/>
    <n v="-20"/>
    <n v="0"/>
    <n v="0"/>
    <n v="0"/>
    <n v="0"/>
    <n v="0"/>
  </r>
  <r>
    <x v="3191"/>
    <n v="923.8"/>
    <n v="0.43102467060089111"/>
    <n v="0.56897532939910889"/>
    <n v="0.20000000000004547"/>
    <d v="2019-11-20T13:36:00"/>
    <n v="-1"/>
    <n v="-20"/>
    <n v="0"/>
    <n v="0"/>
    <n v="-4.0000000000009095"/>
    <n v="-400000.00000009092"/>
    <n v="-400000.00000009092"/>
  </r>
  <r>
    <x v="3192"/>
    <n v="924"/>
    <n v="0.43076226115226746"/>
    <n v="0.56923770904541016"/>
    <n v="-0.20000000000004547"/>
    <d v="2019-11-20T13:37:00"/>
    <n v="-1"/>
    <n v="-20"/>
    <n v="0"/>
    <n v="0"/>
    <n v="4.0000000000009095"/>
    <n v="400000.00000009092"/>
    <n v="400000.00000009092"/>
  </r>
  <r>
    <x v="3193"/>
    <n v="923.8"/>
    <n v="0.45161715149879456"/>
    <n v="0.54838281869888306"/>
    <n v="0.30000000000006821"/>
    <d v="2019-11-20T13:38:00"/>
    <n v="-1"/>
    <n v="-20"/>
    <n v="0"/>
    <n v="0"/>
    <n v="-6.0000000000013642"/>
    <n v="-600000.00000013644"/>
    <n v="-600000.00000013644"/>
  </r>
  <r>
    <x v="3194"/>
    <n v="924.1"/>
    <n v="0.43984532356262207"/>
    <n v="0.56015467643737793"/>
    <n v="0"/>
    <d v="2019-11-20T13:39:00"/>
    <n v="-1"/>
    <n v="-20"/>
    <n v="0"/>
    <n v="0"/>
    <n v="0"/>
    <n v="0"/>
    <n v="0"/>
  </r>
  <r>
    <x v="3195"/>
    <n v="924.1"/>
    <n v="0.4379553496837616"/>
    <n v="0.56204468011856079"/>
    <n v="-0.20000000000004547"/>
    <d v="2019-11-20T13:40:00"/>
    <n v="-1"/>
    <n v="-20"/>
    <n v="0"/>
    <n v="0"/>
    <n v="4.0000000000009095"/>
    <n v="400000.00000009092"/>
    <n v="400000.00000009092"/>
  </r>
  <r>
    <x v="3196"/>
    <n v="923.9"/>
    <n v="0.43746304512023926"/>
    <n v="0.56253695487976074"/>
    <n v="-0.5"/>
    <d v="2019-11-20T13:41:00"/>
    <n v="-1"/>
    <n v="-20"/>
    <n v="0"/>
    <n v="0"/>
    <n v="10"/>
    <n v="1000000"/>
    <n v="1000000"/>
  </r>
  <r>
    <x v="3197"/>
    <n v="923.4"/>
    <n v="0.44807493686676025"/>
    <n v="0.55192512273788452"/>
    <n v="0.30000000000006821"/>
    <d v="2019-11-20T13:42:00"/>
    <n v="-1"/>
    <n v="-20"/>
    <n v="0"/>
    <n v="0"/>
    <n v="-6.0000000000013642"/>
    <n v="-600000.00000013644"/>
    <n v="-600000.00000013644"/>
  </r>
  <r>
    <x v="3198"/>
    <n v="923.7"/>
    <n v="0.43428647518157959"/>
    <n v="0.56571352481842041"/>
    <n v="-0.20000000000004547"/>
    <d v="2019-11-20T13:43:00"/>
    <n v="-1"/>
    <n v="-20"/>
    <n v="0"/>
    <n v="0"/>
    <n v="4.0000000000009095"/>
    <n v="400000.00000009092"/>
    <n v="400000.00000009092"/>
  </r>
  <r>
    <x v="3199"/>
    <n v="923.5"/>
    <n v="0.43198898434638977"/>
    <n v="0.56801098585128784"/>
    <n v="0.10000000000002274"/>
    <d v="2019-11-20T13:44:00"/>
    <n v="-1"/>
    <n v="-20"/>
    <n v="0"/>
    <n v="0"/>
    <n v="-2.0000000000004547"/>
    <n v="-200000.00000004546"/>
    <n v="-200000.00000004546"/>
  </r>
  <r>
    <x v="3200"/>
    <n v="923.6"/>
    <n v="0.42509397864341736"/>
    <n v="0.57490605115890503"/>
    <n v="-0.5"/>
    <d v="2019-11-20T13:45:00"/>
    <n v="-1"/>
    <n v="-20"/>
    <n v="0"/>
    <n v="0"/>
    <n v="10"/>
    <n v="1000000"/>
    <n v="1000000"/>
  </r>
  <r>
    <x v="3201"/>
    <n v="923.1"/>
    <n v="0.44529712200164795"/>
    <n v="0.55470293760299683"/>
    <n v="-0.20000000000004547"/>
    <d v="2019-11-20T13:46:00"/>
    <n v="-1"/>
    <n v="-20"/>
    <n v="0"/>
    <n v="0"/>
    <n v="4.0000000000009095"/>
    <n v="400000.00000009092"/>
    <n v="400000.00000009092"/>
  </r>
  <r>
    <x v="3202"/>
    <n v="922.9"/>
    <n v="0.44794699549674988"/>
    <n v="0.55205303430557251"/>
    <n v="0.20000000000004547"/>
    <d v="2019-11-20T13:47:00"/>
    <n v="-1"/>
    <n v="-20"/>
    <n v="0"/>
    <n v="0"/>
    <n v="-4.0000000000009095"/>
    <n v="-400000.00000009092"/>
    <n v="-400000.00000009092"/>
  </r>
  <r>
    <x v="3203"/>
    <n v="923.1"/>
    <n v="0.43857237696647644"/>
    <n v="0.56142765283584595"/>
    <n v="-0.30000000000006821"/>
    <d v="2019-11-20T13:48:00"/>
    <n v="-1"/>
    <n v="-20"/>
    <n v="0"/>
    <n v="0"/>
    <n v="6.0000000000013642"/>
    <n v="600000.00000013644"/>
    <n v="600000.00000013644"/>
  </r>
  <r>
    <x v="3204"/>
    <n v="922.8"/>
    <n v="0.45853275060653687"/>
    <n v="0.54146718978881836"/>
    <n v="0.10000000000002274"/>
    <d v="2019-11-20T13:49:00"/>
    <n v="-1"/>
    <n v="-20"/>
    <n v="0"/>
    <n v="0"/>
    <n v="-2.0000000000004547"/>
    <n v="-200000.00000004546"/>
    <n v="-200000.00000004546"/>
  </r>
  <r>
    <x v="3205"/>
    <n v="922.9"/>
    <n v="0.45086407661437988"/>
    <n v="0.54913598299026489"/>
    <n v="-0.79999999999995453"/>
    <d v="2019-11-20T13:50:00"/>
    <n v="-1"/>
    <n v="-20"/>
    <n v="0"/>
    <n v="0"/>
    <n v="15.999999999999091"/>
    <n v="1599999.999999909"/>
    <n v="1599999.999999909"/>
  </r>
  <r>
    <x v="3206"/>
    <n v="922.1"/>
    <n v="0.46924799680709839"/>
    <n v="0.53075200319290161"/>
    <n v="0.29999999999995453"/>
    <d v="2019-11-20T13:51:00"/>
    <n v="-1"/>
    <n v="-20"/>
    <n v="0"/>
    <n v="0"/>
    <n v="-5.9999999999990905"/>
    <n v="-599999.99999990908"/>
    <n v="-599999.99999990908"/>
  </r>
  <r>
    <x v="3207"/>
    <n v="922.4"/>
    <n v="0.44228962063789368"/>
    <n v="0.55771034955978394"/>
    <n v="0"/>
    <d v="2019-11-20T13:52:00"/>
    <n v="-1"/>
    <n v="-20"/>
    <n v="0"/>
    <n v="0"/>
    <n v="0"/>
    <n v="0"/>
    <n v="0"/>
  </r>
  <r>
    <x v="3208"/>
    <n v="922.4"/>
    <n v="0.46821609139442444"/>
    <n v="0.53178387880325317"/>
    <n v="-0.29999999999995453"/>
    <d v="2019-11-20T13:53:00"/>
    <n v="-1"/>
    <n v="-20"/>
    <n v="0"/>
    <n v="0"/>
    <n v="5.9999999999990905"/>
    <n v="599999.99999990908"/>
    <n v="599999.99999990908"/>
  </r>
  <r>
    <x v="3209"/>
    <n v="922.1"/>
    <n v="0.46421203017234802"/>
    <n v="0.53578799962997437"/>
    <n v="-0.5"/>
    <d v="2019-11-20T13:54:00"/>
    <n v="-1"/>
    <n v="-20"/>
    <n v="0"/>
    <n v="0"/>
    <n v="10"/>
    <n v="1000000"/>
    <n v="1000000"/>
  </r>
  <r>
    <x v="3210"/>
    <n v="921.6"/>
    <n v="0.47402900457382202"/>
    <n v="0.52597105503082275"/>
    <n v="0.60000000000002274"/>
    <d v="2019-11-20T13:55:00"/>
    <n v="-1"/>
    <n v="-20"/>
    <n v="0"/>
    <n v="0"/>
    <n v="-12.000000000000455"/>
    <n v="-1200000.0000000454"/>
    <n v="-1200000.0000000454"/>
  </r>
  <r>
    <x v="3211"/>
    <n v="922.2"/>
    <n v="0.45762515068054199"/>
    <n v="0.54237490892410278"/>
    <n v="0"/>
    <d v="2019-11-20T13:56:00"/>
    <n v="-1"/>
    <n v="-20"/>
    <n v="0"/>
    <n v="0"/>
    <n v="0"/>
    <n v="0"/>
    <n v="0"/>
  </r>
  <r>
    <x v="3212"/>
    <n v="922.2"/>
    <n v="0.46211150288581848"/>
    <n v="0.53788846731185913"/>
    <n v="9.9999999999909051E-2"/>
    <d v="2019-11-20T13:57:00"/>
    <n v="-1"/>
    <n v="-20"/>
    <n v="0"/>
    <n v="0"/>
    <n v="-1.999999999998181"/>
    <n v="-199999.9999998181"/>
    <n v="-199999.9999998181"/>
  </r>
  <r>
    <x v="3213"/>
    <n v="922.3"/>
    <n v="0.46712446212768555"/>
    <n v="0.53287547826766968"/>
    <n v="0.20000000000004547"/>
    <d v="2019-11-20T13:58:00"/>
    <n v="-1"/>
    <n v="-20"/>
    <n v="0"/>
    <n v="0"/>
    <n v="-4.0000000000009095"/>
    <n v="-400000.00000009092"/>
    <n v="-400000.00000009092"/>
  </r>
  <r>
    <x v="3214"/>
    <n v="922.5"/>
    <n v="0.46416741609573364"/>
    <n v="0.53583264350891113"/>
    <n v="0.39999999999997726"/>
    <d v="2019-11-20T13:59:00"/>
    <n v="-1"/>
    <n v="-20"/>
    <n v="0"/>
    <n v="0"/>
    <n v="-7.9999999999995453"/>
    <n v="-799999.99999995448"/>
    <n v="-799999.99999995448"/>
  </r>
  <r>
    <x v="3215"/>
    <n v="922.9"/>
    <n v="0.45392712950706482"/>
    <n v="0.54607290029525757"/>
    <n v="0.30000000000006821"/>
    <d v="2019-11-20T14:00:00"/>
    <n v="-1"/>
    <n v="-20"/>
    <n v="0"/>
    <n v="0"/>
    <n v="-6.0000000000013642"/>
    <n v="-600000.00000013644"/>
    <n v="-600000.00000013644"/>
  </r>
  <r>
    <x v="3216"/>
    <n v="923.2"/>
    <n v="0.44752293825149536"/>
    <n v="0.55247706174850464"/>
    <n v="-0.20000000000004547"/>
    <d v="2019-11-20T14:01:00"/>
    <n v="-1"/>
    <n v="-20"/>
    <n v="0"/>
    <n v="0"/>
    <n v="4.0000000000009095"/>
    <n v="400000.00000009092"/>
    <n v="400000.00000009092"/>
  </r>
  <r>
    <x v="3217"/>
    <n v="923"/>
    <n v="0.44816505908966064"/>
    <n v="0.55183494091033936"/>
    <n v="-0.20000000000004547"/>
    <d v="2019-11-20T14:02:00"/>
    <n v="-1"/>
    <n v="-20"/>
    <n v="0"/>
    <n v="0"/>
    <n v="4.0000000000009095"/>
    <n v="400000.00000009092"/>
    <n v="400000.00000009092"/>
  </r>
  <r>
    <x v="3218"/>
    <n v="922.8"/>
    <n v="0.44054523110389709"/>
    <n v="0.55945473909378052"/>
    <n v="0.10000000000002274"/>
    <d v="2019-11-20T14:03:00"/>
    <n v="-1"/>
    <n v="-20"/>
    <n v="0"/>
    <n v="0"/>
    <n v="-2.0000000000004547"/>
    <n v="-200000.00000004546"/>
    <n v="-200000.00000004546"/>
  </r>
  <r>
    <x v="3219"/>
    <n v="922.9"/>
    <n v="0.42662641406059265"/>
    <n v="0.57337355613708496"/>
    <n v="-0.19999999999993179"/>
    <d v="2019-11-20T14:04:00"/>
    <n v="-1"/>
    <n v="-20"/>
    <n v="0"/>
    <n v="0"/>
    <n v="3.9999999999986358"/>
    <n v="399999.99999986356"/>
    <n v="399999.99999986356"/>
  </r>
  <r>
    <x v="3220"/>
    <n v="922.7"/>
    <n v="0.42054739594459534"/>
    <n v="0.57945263385772705"/>
    <n v="-0.60000000000002274"/>
    <d v="2019-11-20T14:05:00"/>
    <n v="-1"/>
    <n v="-20"/>
    <n v="0"/>
    <n v="0"/>
    <n v="12.000000000000455"/>
    <n v="1200000.0000000454"/>
    <n v="1200000.0000000454"/>
  </r>
  <r>
    <x v="3221"/>
    <n v="922.1"/>
    <n v="0.41887736320495605"/>
    <n v="0.58112269639968872"/>
    <n v="0.5"/>
    <d v="2019-11-20T14:06:00"/>
    <n v="-1"/>
    <n v="-20"/>
    <n v="0"/>
    <n v="0"/>
    <n v="-10"/>
    <n v="-1000000"/>
    <n v="-1000000"/>
  </r>
  <r>
    <x v="3222"/>
    <n v="922.6"/>
    <n v="0.40803781151771545"/>
    <n v="0.59196215867996216"/>
    <n v="-0.10000000000002274"/>
    <d v="2019-11-20T14:07:00"/>
    <n v="-1"/>
    <n v="-20"/>
    <n v="0"/>
    <n v="0"/>
    <n v="2.0000000000004547"/>
    <n v="200000.00000004546"/>
    <n v="200000.00000004546"/>
  </r>
  <r>
    <x v="3223"/>
    <n v="922.5"/>
    <n v="0.42678645253181458"/>
    <n v="0.57321351766586304"/>
    <n v="-0.5"/>
    <d v="2019-11-20T14:08:00"/>
    <n v="-1"/>
    <n v="-20"/>
    <n v="0"/>
    <n v="0"/>
    <n v="10"/>
    <n v="1000000"/>
    <n v="1000000"/>
  </r>
  <r>
    <x v="3224"/>
    <n v="922"/>
    <n v="0.42516264319419861"/>
    <n v="0.57483738660812378"/>
    <n v="0"/>
    <d v="2019-11-20T14:09:00"/>
    <n v="-1"/>
    <n v="-20"/>
    <n v="0"/>
    <n v="0"/>
    <n v="0"/>
    <n v="0"/>
    <n v="0"/>
  </r>
  <r>
    <x v="3225"/>
    <n v="922"/>
    <n v="0.43111830949783325"/>
    <n v="0.56888169050216675"/>
    <n v="0.39999999999997726"/>
    <d v="2019-11-20T14:10:00"/>
    <n v="-1"/>
    <n v="-20"/>
    <n v="0"/>
    <n v="0"/>
    <n v="-7.9999999999995453"/>
    <n v="-799999.99999995448"/>
    <n v="-799999.99999995448"/>
  </r>
  <r>
    <x v="3226"/>
    <n v="922.4"/>
    <n v="0.43545663356781006"/>
    <n v="0.56454336643218994"/>
    <n v="-4.2999999999999545"/>
    <d v="2019-11-20T14:11:00"/>
    <n v="-1"/>
    <n v="-20"/>
    <n v="0"/>
    <n v="0"/>
    <n v="85.999999999999091"/>
    <n v="8599999.9999999087"/>
    <n v="8599999.9999999087"/>
  </r>
  <r>
    <x v="3227"/>
    <n v="918.1"/>
    <n v="0.54173934459686279"/>
    <n v="0.45826062560081482"/>
    <n v="0"/>
    <d v="2019-11-21T08:42:00"/>
    <n v="1"/>
    <n v="1"/>
    <n v="21"/>
    <n v="21"/>
    <n v="0"/>
    <n v="0"/>
    <n v="-420000"/>
  </r>
  <r>
    <x v="3228"/>
    <n v="918.1"/>
    <n v="0.50938677787780762"/>
    <n v="0.49061319231987"/>
    <n v="-0.20000000000004547"/>
    <d v="2019-11-21T08:43:00"/>
    <n v="1"/>
    <n v="2"/>
    <n v="1"/>
    <n v="1"/>
    <n v="-0.40000000000009095"/>
    <n v="-40000.000000009095"/>
    <n v="-60000.000000009095"/>
  </r>
  <r>
    <x v="3229"/>
    <n v="917.9"/>
    <n v="0.49829393625259399"/>
    <n v="0.50170600414276123"/>
    <n v="0.10000000000002274"/>
    <d v="2019-11-21T08:44:00"/>
    <n v="-1"/>
    <n v="1"/>
    <n v="-1"/>
    <n v="1"/>
    <n v="0.10000000000002274"/>
    <n v="10000.000000002274"/>
    <n v="-9999.9999999977263"/>
  </r>
  <r>
    <x v="3230"/>
    <n v="918"/>
    <n v="0.49552524089813232"/>
    <n v="0.50447475910186768"/>
    <n v="0.10000000000002274"/>
    <d v="2019-11-21T08:45:00"/>
    <n v="-1"/>
    <n v="0"/>
    <n v="-1"/>
    <n v="1"/>
    <n v="0"/>
    <n v="0"/>
    <n v="-20000"/>
  </r>
  <r>
    <x v="3231"/>
    <n v="918.1"/>
    <n v="0.50800776481628418"/>
    <n v="0.49199226498603821"/>
    <n v="0"/>
    <d v="2019-11-21T08:46:00"/>
    <n v="1"/>
    <n v="1"/>
    <n v="1"/>
    <n v="1"/>
    <n v="0"/>
    <n v="0"/>
    <n v="-20000"/>
  </r>
  <r>
    <x v="3232"/>
    <n v="918.1"/>
    <n v="0.51873528957366943"/>
    <n v="0.48126479983329773"/>
    <n v="0"/>
    <d v="2019-11-21T08:47:00"/>
    <n v="1"/>
    <n v="2"/>
    <n v="1"/>
    <n v="1"/>
    <n v="0"/>
    <n v="0"/>
    <n v="-20000"/>
  </r>
  <r>
    <x v="3233"/>
    <n v="918.1"/>
    <n v="0.51776748895645142"/>
    <n v="0.4822324812412262"/>
    <n v="0.10000000000002274"/>
    <d v="2019-11-21T08:48:00"/>
    <n v="1"/>
    <n v="3"/>
    <n v="1"/>
    <n v="1"/>
    <n v="0.30000000000006821"/>
    <n v="30000.000000006821"/>
    <n v="10000.000000006821"/>
  </r>
  <r>
    <x v="3234"/>
    <n v="918.2"/>
    <n v="0.51286786794662476"/>
    <n v="0.48713216185569763"/>
    <n v="0"/>
    <d v="2019-11-21T08:49:00"/>
    <n v="1"/>
    <n v="4"/>
    <n v="1"/>
    <n v="1"/>
    <n v="0"/>
    <n v="0"/>
    <n v="-20000"/>
  </r>
  <r>
    <x v="3235"/>
    <n v="918.2"/>
    <n v="0.5306854248046875"/>
    <n v="0.46931454539299011"/>
    <n v="0"/>
    <d v="2019-11-21T08:50:00"/>
    <n v="1"/>
    <n v="5"/>
    <n v="1"/>
    <n v="1"/>
    <n v="0"/>
    <n v="0"/>
    <n v="-20000"/>
  </r>
  <r>
    <x v="3236"/>
    <n v="918.2"/>
    <n v="0.49959909915924072"/>
    <n v="0.50040090084075928"/>
    <n v="-0.10000000000002274"/>
    <d v="2019-11-21T08:51:00"/>
    <n v="-1"/>
    <n v="4"/>
    <n v="-1"/>
    <n v="1"/>
    <n v="-0.40000000000009095"/>
    <n v="-40000.000000009095"/>
    <n v="-60000.000000009095"/>
  </r>
  <r>
    <x v="3237"/>
    <n v="918.1"/>
    <n v="0.49310818314552307"/>
    <n v="0.50689178705215454"/>
    <n v="-0.30000000000006821"/>
    <d v="2019-11-21T08:52:00"/>
    <n v="-1"/>
    <n v="3"/>
    <n v="-1"/>
    <n v="1"/>
    <n v="-0.90000000000020464"/>
    <n v="-90000.00000002046"/>
    <n v="-110000.00000002046"/>
  </r>
  <r>
    <x v="3238"/>
    <n v="917.8"/>
    <n v="0.49849480390548706"/>
    <n v="0.50150525569915771"/>
    <n v="0.10000000000002274"/>
    <d v="2019-11-21T08:53:00"/>
    <n v="-1"/>
    <n v="2"/>
    <n v="-1"/>
    <n v="1"/>
    <n v="0.20000000000004547"/>
    <n v="20000.000000004547"/>
    <n v="4.5474735088646412E-9"/>
  </r>
  <r>
    <x v="3239"/>
    <n v="917.9"/>
    <n v="0.48488900065422058"/>
    <n v="0.51511096954345703"/>
    <n v="-0.10000000000002274"/>
    <d v="2019-11-21T08:54:00"/>
    <n v="-1"/>
    <n v="1"/>
    <n v="-1"/>
    <n v="1"/>
    <n v="-0.10000000000002274"/>
    <n v="-10000.000000002274"/>
    <n v="-30000.000000002274"/>
  </r>
  <r>
    <x v="3240"/>
    <n v="917.8"/>
    <n v="0.5096275806427002"/>
    <n v="0.4903724193572998"/>
    <n v="-0.19999999999993179"/>
    <d v="2019-11-21T08:55:00"/>
    <n v="1"/>
    <n v="2"/>
    <n v="1"/>
    <n v="1"/>
    <n v="-0.39999999999986358"/>
    <n v="-39999.999999986358"/>
    <n v="-59999.999999986358"/>
  </r>
  <r>
    <x v="3241"/>
    <n v="917.6"/>
    <n v="0.50657302141189575"/>
    <n v="0.49342700839042664"/>
    <n v="0.10000000000002274"/>
    <d v="2019-11-21T08:56:00"/>
    <n v="1"/>
    <n v="3"/>
    <n v="1"/>
    <n v="1"/>
    <n v="0.30000000000006821"/>
    <n v="30000.000000006821"/>
    <n v="10000.000000006821"/>
  </r>
  <r>
    <x v="3242"/>
    <n v="917.7"/>
    <n v="0.48408547043800354"/>
    <n v="0.51591449975967407"/>
    <n v="-0.10000000000002274"/>
    <d v="2019-11-21T08:57:00"/>
    <n v="-1"/>
    <n v="2"/>
    <n v="-1"/>
    <n v="1"/>
    <n v="-0.20000000000004547"/>
    <n v="-20000.000000004547"/>
    <n v="-40000.000000004547"/>
  </r>
  <r>
    <x v="3243"/>
    <n v="917.6"/>
    <n v="0.49843278527259827"/>
    <n v="0.50156724452972412"/>
    <n v="0.19999999999993179"/>
    <d v="2019-11-21T08:58:00"/>
    <n v="-1"/>
    <n v="1"/>
    <n v="-1"/>
    <n v="1"/>
    <n v="0.19999999999993179"/>
    <n v="19999.999999993179"/>
    <n v="-6.8212102632969618E-9"/>
  </r>
  <r>
    <x v="3244"/>
    <n v="917.8"/>
    <n v="0.46226641535758972"/>
    <n v="0.53773355484008789"/>
    <n v="0"/>
    <d v="2019-11-21T08:59:00"/>
    <n v="-1"/>
    <n v="0"/>
    <n v="-1"/>
    <n v="1"/>
    <n v="0"/>
    <n v="0"/>
    <n v="-20000"/>
  </r>
  <r>
    <x v="3245"/>
    <n v="917.8"/>
    <n v="0.46414193511009216"/>
    <n v="0.53585809469223022"/>
    <n v="-9.9999999999909051E-2"/>
    <d v="2019-11-21T09:00:00"/>
    <n v="-1"/>
    <n v="-1"/>
    <n v="-1"/>
    <n v="1"/>
    <n v="9.9999999999909051E-2"/>
    <n v="9999.9999999909051"/>
    <n v="-10000.000000009095"/>
  </r>
  <r>
    <x v="3246"/>
    <n v="917.7"/>
    <n v="0.50256204605102539"/>
    <n v="0.497437983751297"/>
    <n v="-0.30000000000006821"/>
    <d v="2019-11-21T09:01:00"/>
    <n v="1"/>
    <n v="0"/>
    <n v="1"/>
    <n v="1"/>
    <n v="0"/>
    <n v="0"/>
    <n v="-20000"/>
  </r>
  <r>
    <x v="3247"/>
    <n v="917.4"/>
    <n v="0.50828313827514648"/>
    <n v="0.49171686172485352"/>
    <n v="-0.79999999999995453"/>
    <d v="2019-11-21T09:02:00"/>
    <n v="1"/>
    <n v="0"/>
    <n v="0"/>
    <n v="0"/>
    <n v="0"/>
    <n v="0"/>
    <n v="0"/>
  </r>
  <r>
    <x v="3248"/>
    <n v="916.6"/>
    <n v="0.5331043004989624"/>
    <n v="0.46689572930335999"/>
    <n v="-0.30000000000006821"/>
    <d v="2019-11-21T09:03:00"/>
    <n v="1"/>
    <n v="0"/>
    <n v="0"/>
    <n v="0"/>
    <n v="0"/>
    <n v="0"/>
    <n v="0"/>
  </r>
  <r>
    <x v="3249"/>
    <n v="916.3"/>
    <n v="0.51917266845703125"/>
    <n v="0.48082739114761353"/>
    <n v="-1"/>
    <d v="2019-11-21T09:04:00"/>
    <n v="1"/>
    <n v="2"/>
    <n v="2"/>
    <n v="2"/>
    <n v="-2"/>
    <n v="-200000"/>
    <n v="-240000"/>
  </r>
  <r>
    <x v="3250"/>
    <n v="915.3"/>
    <n v="0.52725857496261597"/>
    <n v="0.47274142503738403"/>
    <n v="0.20000000000004547"/>
    <d v="2019-11-21T09:05:00"/>
    <n v="1"/>
    <n v="4"/>
    <n v="2"/>
    <n v="2"/>
    <n v="0.8000000000001819"/>
    <n v="80000.00000001819"/>
    <n v="40000.00000001819"/>
  </r>
  <r>
    <x v="3251"/>
    <n v="915.5"/>
    <n v="0.50385010242462158"/>
    <n v="0.49614998698234558"/>
    <n v="0"/>
    <d v="2019-11-21T09:06:00"/>
    <n v="1"/>
    <n v="4"/>
    <n v="0"/>
    <n v="0"/>
    <n v="0"/>
    <n v="0"/>
    <n v="0"/>
  </r>
  <r>
    <x v="3252"/>
    <n v="915.5"/>
    <n v="0.52117353677749634"/>
    <n v="0.47882646322250366"/>
    <n v="-0.79999999999995453"/>
    <d v="2019-11-21T09:07:00"/>
    <n v="1"/>
    <n v="4"/>
    <n v="0"/>
    <n v="0"/>
    <n v="-3.1999999999998181"/>
    <n v="-319999.99999998184"/>
    <n v="-319999.99999998184"/>
  </r>
  <r>
    <x v="3253"/>
    <n v="914.7"/>
    <n v="0.51774579286575317"/>
    <n v="0.48225429654121399"/>
    <n v="-0.80000000000006821"/>
    <d v="2019-11-21T09:08:00"/>
    <n v="1"/>
    <n v="4"/>
    <n v="0"/>
    <n v="0"/>
    <n v="-3.2000000000002728"/>
    <n v="-320000.0000000273"/>
    <n v="-320000.0000000273"/>
  </r>
  <r>
    <x v="3254"/>
    <n v="913.9"/>
    <n v="0.52724552154541016"/>
    <n v="0.47275441884994507"/>
    <n v="-0.29999999999995453"/>
    <d v="2019-11-21T09:09:00"/>
    <n v="1"/>
    <n v="4"/>
    <n v="0"/>
    <n v="0"/>
    <n v="-1.1999999999998181"/>
    <n v="-119999.99999998181"/>
    <n v="-119999.99999998181"/>
  </r>
  <r>
    <x v="3255"/>
    <n v="913.6"/>
    <n v="0.5289386510848999"/>
    <n v="0.47106131911277771"/>
    <n v="0.10000000000002274"/>
    <d v="2019-11-21T09:10:00"/>
    <n v="1"/>
    <n v="4"/>
    <n v="0"/>
    <n v="0"/>
    <n v="0.40000000000009095"/>
    <n v="40000.000000009095"/>
    <n v="40000.000000009095"/>
  </r>
  <r>
    <x v="3256"/>
    <n v="913.7"/>
    <n v="0.52325499057769775"/>
    <n v="0.47674509882926941"/>
    <n v="0.59999999999990905"/>
    <d v="2019-11-21T09:11:00"/>
    <n v="1"/>
    <n v="6"/>
    <n v="2"/>
    <n v="2"/>
    <n v="3.5999999999994543"/>
    <n v="359999.9999999454"/>
    <n v="319999.9999999454"/>
  </r>
  <r>
    <x v="3257"/>
    <n v="914.3"/>
    <n v="0.50981789827346802"/>
    <n v="0.49018216133117676"/>
    <n v="0"/>
    <d v="2019-11-21T09:12:00"/>
    <n v="1"/>
    <n v="8"/>
    <n v="2"/>
    <n v="2"/>
    <n v="0"/>
    <n v="0"/>
    <n v="-40000"/>
  </r>
  <r>
    <x v="3258"/>
    <n v="914.3"/>
    <n v="0.51716423034667969"/>
    <n v="0.48283576965332031"/>
    <n v="-0.19999999999993179"/>
    <d v="2019-11-21T09:13:00"/>
    <n v="1"/>
    <n v="10"/>
    <n v="2"/>
    <n v="2"/>
    <n v="-1.9999999999993179"/>
    <n v="-199999.99999993178"/>
    <n v="-239999.99999993178"/>
  </r>
  <r>
    <x v="3259"/>
    <n v="914.1"/>
    <n v="0.50978165864944458"/>
    <n v="0.49021837115287781"/>
    <n v="0.19999999999993179"/>
    <d v="2019-11-21T09:14:00"/>
    <n v="1"/>
    <n v="12"/>
    <n v="2"/>
    <n v="2"/>
    <n v="2.3999999999991815"/>
    <n v="239999.99999991816"/>
    <n v="199999.99999991816"/>
  </r>
  <r>
    <x v="3260"/>
    <n v="914.3"/>
    <n v="0.48466110229492188"/>
    <n v="0.51533889770507813"/>
    <n v="0"/>
    <d v="2019-11-21T09:15:00"/>
    <n v="-1"/>
    <n v="10"/>
    <n v="-2"/>
    <n v="2"/>
    <n v="0"/>
    <n v="0"/>
    <n v="-40000"/>
  </r>
  <r>
    <x v="3261"/>
    <n v="914.3"/>
    <n v="0.48365530371665955"/>
    <n v="0.51634466648101807"/>
    <n v="-0.79999999999995453"/>
    <d v="2019-11-21T09:16:00"/>
    <n v="-1"/>
    <n v="8"/>
    <n v="-2"/>
    <n v="2"/>
    <n v="-6.3999999999996362"/>
    <n v="-639999.99999996368"/>
    <n v="-679999.99999996368"/>
  </r>
  <r>
    <x v="3262"/>
    <n v="913.5"/>
    <n v="0.49316930770874023"/>
    <n v="0.50683069229125977"/>
    <n v="0.60000000000002274"/>
    <d v="2019-11-21T09:17:00"/>
    <n v="-1"/>
    <n v="8"/>
    <n v="0"/>
    <n v="0"/>
    <n v="4.8000000000001819"/>
    <n v="480000.00000001816"/>
    <n v="480000.00000001816"/>
  </r>
  <r>
    <x v="3263"/>
    <n v="914.1"/>
    <n v="0.4466845691204071"/>
    <n v="0.55331546068191528"/>
    <n v="0.19999999999993179"/>
    <d v="2019-11-21T09:18:00"/>
    <n v="-1"/>
    <n v="8"/>
    <n v="0"/>
    <n v="0"/>
    <n v="1.5999999999994543"/>
    <n v="159999.99999994543"/>
    <n v="159999.99999994543"/>
  </r>
  <r>
    <x v="3264"/>
    <n v="914.3"/>
    <n v="0.43796277046203613"/>
    <n v="0.56203722953796387"/>
    <n v="-9.9999999999909051E-2"/>
    <d v="2019-11-21T09:19:00"/>
    <n v="-1"/>
    <n v="8"/>
    <n v="0"/>
    <n v="0"/>
    <n v="-0.7999999999992724"/>
    <n v="-79999.99999992724"/>
    <n v="-79999.99999992724"/>
  </r>
  <r>
    <x v="3265"/>
    <n v="914.2"/>
    <n v="0.44159671664237976"/>
    <n v="0.55840325355529785"/>
    <n v="0.19999999999993179"/>
    <d v="2019-11-21T09:20:00"/>
    <n v="-1"/>
    <n v="8"/>
    <n v="0"/>
    <n v="0"/>
    <n v="1.5999999999994543"/>
    <n v="159999.99999994543"/>
    <n v="159999.99999994543"/>
  </r>
  <r>
    <x v="3266"/>
    <n v="914.4"/>
    <n v="0.43391594290733337"/>
    <n v="0.56608402729034424"/>
    <n v="0"/>
    <d v="2019-11-21T09:21:00"/>
    <n v="-1"/>
    <n v="6"/>
    <n v="-2"/>
    <n v="2"/>
    <n v="0"/>
    <n v="0"/>
    <n v="-40000"/>
  </r>
  <r>
    <x v="3267"/>
    <n v="914.4"/>
    <n v="0.44527220726013184"/>
    <n v="0.55472779273986816"/>
    <n v="0"/>
    <d v="2019-11-21T09:22:00"/>
    <n v="-1"/>
    <n v="4"/>
    <n v="-2"/>
    <n v="2"/>
    <n v="0"/>
    <n v="0"/>
    <n v="-40000"/>
  </r>
  <r>
    <x v="3268"/>
    <n v="914.4"/>
    <n v="0.43727770447731018"/>
    <n v="0.56272226572036743"/>
    <n v="0.30000000000006821"/>
    <d v="2019-11-21T09:23:00"/>
    <n v="-1"/>
    <n v="2"/>
    <n v="-2"/>
    <n v="2"/>
    <n v="0.60000000000013642"/>
    <n v="60000.000000013642"/>
    <n v="20000.000000013642"/>
  </r>
  <r>
    <x v="3269"/>
    <n v="914.7"/>
    <n v="0.41636765003204346"/>
    <n v="0.58363229036331177"/>
    <n v="9.9999999999909051E-2"/>
    <d v="2019-11-21T09:24:00"/>
    <n v="-1"/>
    <n v="0"/>
    <n v="-2"/>
    <n v="2"/>
    <n v="0"/>
    <n v="0"/>
    <n v="-40000"/>
  </r>
  <r>
    <x v="3270"/>
    <n v="914.8"/>
    <n v="0.4152911901473999"/>
    <n v="0.5847088098526001"/>
    <n v="0.20000000000004547"/>
    <d v="2019-11-21T09:25:00"/>
    <n v="-1"/>
    <n v="-2"/>
    <n v="-2"/>
    <n v="2"/>
    <n v="-0.40000000000009095"/>
    <n v="-40000.000000009095"/>
    <n v="-80000.000000009095"/>
  </r>
  <r>
    <x v="3271"/>
    <n v="915"/>
    <n v="0.38683578372001648"/>
    <n v="0.61316418647766113"/>
    <n v="-0.39999999999997726"/>
    <d v="2019-11-21T09:26:00"/>
    <n v="-1"/>
    <n v="-4"/>
    <n v="-2"/>
    <n v="2"/>
    <n v="1.5999999999999091"/>
    <n v="159999.99999999092"/>
    <n v="119999.99999999092"/>
  </r>
  <r>
    <x v="3272"/>
    <n v="914.6"/>
    <n v="0.40027585625648499"/>
    <n v="0.5997241735458374"/>
    <n v="0.19999999999993179"/>
    <d v="2019-11-21T09:27:00"/>
    <n v="-1"/>
    <n v="-6"/>
    <n v="-2"/>
    <n v="2"/>
    <n v="-1.1999999999995907"/>
    <n v="-119999.99999995908"/>
    <n v="-159999.99999995908"/>
  </r>
  <r>
    <x v="3273"/>
    <n v="914.8"/>
    <n v="0.40361526608467102"/>
    <n v="0.59638470411300659"/>
    <n v="0.90000000000009095"/>
    <d v="2019-11-21T09:28:00"/>
    <n v="-1"/>
    <n v="-8"/>
    <n v="-2"/>
    <n v="2"/>
    <n v="-7.2000000000007276"/>
    <n v="-720000.00000007276"/>
    <n v="-760000.00000007276"/>
  </r>
  <r>
    <x v="3274"/>
    <n v="915.7"/>
    <n v="0.34674608707427979"/>
    <n v="0.65325391292572021"/>
    <n v="-0.40000000000009095"/>
    <d v="2019-11-21T09:29:00"/>
    <n v="-1"/>
    <n v="-10"/>
    <n v="-2"/>
    <n v="2"/>
    <n v="4.0000000000009095"/>
    <n v="400000.00000009092"/>
    <n v="360000.00000009092"/>
  </r>
  <r>
    <x v="3275"/>
    <n v="915.3"/>
    <n v="0.37989959120750427"/>
    <n v="0.62010043859481812"/>
    <n v="0"/>
    <d v="2019-11-21T09:30:00"/>
    <n v="-1"/>
    <n v="-12"/>
    <n v="-2"/>
    <n v="2"/>
    <n v="0"/>
    <n v="0"/>
    <n v="-40000"/>
  </r>
  <r>
    <x v="3276"/>
    <n v="915.3"/>
    <n v="0.38686510920524597"/>
    <n v="0.61313486099243164"/>
    <n v="0.20000000000004547"/>
    <d v="2019-11-21T09:31:00"/>
    <n v="-1"/>
    <n v="-14"/>
    <n v="-2"/>
    <n v="2"/>
    <n v="-2.8000000000006366"/>
    <n v="-280000.00000006368"/>
    <n v="-320000.00000006368"/>
  </r>
  <r>
    <x v="3277"/>
    <n v="915.5"/>
    <n v="0.39358627796173096"/>
    <n v="0.60641372203826904"/>
    <n v="0.10000000000002274"/>
    <d v="2019-11-21T09:32:00"/>
    <n v="-1"/>
    <n v="-16"/>
    <n v="-2"/>
    <n v="2"/>
    <n v="-1.6000000000003638"/>
    <n v="-160000.00000003638"/>
    <n v="-200000.00000003638"/>
  </r>
  <r>
    <x v="3278"/>
    <n v="915.6"/>
    <n v="0.38912871479988098"/>
    <n v="0.61087131500244141"/>
    <n v="-0.20000000000004547"/>
    <d v="2019-11-21T09:33:00"/>
    <n v="-1"/>
    <n v="-18"/>
    <n v="-2"/>
    <n v="2"/>
    <n v="3.6000000000008185"/>
    <n v="360000.00000008184"/>
    <n v="320000.00000008184"/>
  </r>
  <r>
    <x v="3279"/>
    <n v="915.4"/>
    <n v="0.3812757134437561"/>
    <n v="0.61872434616088867"/>
    <n v="0.10000000000002274"/>
    <d v="2019-11-21T09:34:00"/>
    <n v="-1"/>
    <n v="-20"/>
    <n v="-2"/>
    <n v="2"/>
    <n v="-2.0000000000004547"/>
    <n v="-200000.00000004546"/>
    <n v="-240000.00000004546"/>
  </r>
  <r>
    <x v="3280"/>
    <n v="915.5"/>
    <n v="0.40077972412109375"/>
    <n v="0.59922027587890625"/>
    <n v="0"/>
    <d v="2019-11-21T09:35:00"/>
    <n v="-1"/>
    <n v="-20"/>
    <n v="0"/>
    <n v="0"/>
    <n v="0"/>
    <n v="0"/>
    <n v="0"/>
  </r>
  <r>
    <x v="3281"/>
    <n v="915.5"/>
    <n v="0.38829395174980164"/>
    <n v="0.61170607805252075"/>
    <n v="-0.10000000000002274"/>
    <d v="2019-11-21T09:36:00"/>
    <n v="-1"/>
    <n v="-20"/>
    <n v="0"/>
    <n v="0"/>
    <n v="2.0000000000004547"/>
    <n v="200000.00000004546"/>
    <n v="200000.00000004546"/>
  </r>
  <r>
    <x v="3282"/>
    <n v="915.4"/>
    <n v="0.38586291670799255"/>
    <n v="0.61413711309432983"/>
    <n v="0.10000000000002274"/>
    <d v="2019-11-21T09:37:00"/>
    <n v="-1"/>
    <n v="-20"/>
    <n v="0"/>
    <n v="0"/>
    <n v="-2.0000000000004547"/>
    <n v="-200000.00000004546"/>
    <n v="-200000.00000004546"/>
  </r>
  <r>
    <x v="3283"/>
    <n v="915.5"/>
    <n v="0.38443082571029663"/>
    <n v="0.61556923389434814"/>
    <n v="0"/>
    <d v="2019-11-21T09:38:00"/>
    <n v="-1"/>
    <n v="-20"/>
    <n v="0"/>
    <n v="0"/>
    <n v="0"/>
    <n v="0"/>
    <n v="0"/>
  </r>
  <r>
    <x v="3284"/>
    <n v="915.5"/>
    <n v="0.39275467395782471"/>
    <n v="0.60724532604217529"/>
    <n v="-0.29999999999995453"/>
    <d v="2019-11-21T09:39:00"/>
    <n v="-1"/>
    <n v="-20"/>
    <n v="0"/>
    <n v="0"/>
    <n v="5.9999999999990905"/>
    <n v="599999.99999990908"/>
    <n v="599999.99999990908"/>
  </r>
  <r>
    <x v="3285"/>
    <n v="915.2"/>
    <n v="0.38825246691703796"/>
    <n v="0.61174756288528442"/>
    <n v="0"/>
    <d v="2019-11-21T09:40:00"/>
    <n v="-1"/>
    <n v="-20"/>
    <n v="0"/>
    <n v="0"/>
    <n v="0"/>
    <n v="0"/>
    <n v="0"/>
  </r>
  <r>
    <x v="3286"/>
    <n v="915.2"/>
    <n v="0.39415824413299561"/>
    <n v="0.60584181547164917"/>
    <n v="-0.10000000000002274"/>
    <d v="2019-11-21T09:41:00"/>
    <n v="-1"/>
    <n v="-20"/>
    <n v="0"/>
    <n v="0"/>
    <n v="2.0000000000004547"/>
    <n v="200000.00000004546"/>
    <n v="200000.00000004546"/>
  </r>
  <r>
    <x v="3287"/>
    <n v="915.1"/>
    <n v="0.41431987285614014"/>
    <n v="0.58568012714385986"/>
    <n v="0"/>
    <d v="2019-11-21T09:42:00"/>
    <n v="-1"/>
    <n v="-20"/>
    <n v="0"/>
    <n v="0"/>
    <n v="0"/>
    <n v="0"/>
    <n v="0"/>
  </r>
  <r>
    <x v="3288"/>
    <n v="915.1"/>
    <n v="0.40886107087135315"/>
    <n v="0.59113895893096924"/>
    <n v="0"/>
    <d v="2019-11-21T09:43:00"/>
    <n v="-1"/>
    <n v="-20"/>
    <n v="0"/>
    <n v="0"/>
    <n v="0"/>
    <n v="0"/>
    <n v="0"/>
  </r>
  <r>
    <x v="3289"/>
    <n v="915.1"/>
    <n v="0.4271712601184845"/>
    <n v="0.57282876968383789"/>
    <n v="-0.20000000000004547"/>
    <d v="2019-11-21T09:44:00"/>
    <n v="-1"/>
    <n v="-20"/>
    <n v="0"/>
    <n v="0"/>
    <n v="4.0000000000009095"/>
    <n v="400000.00000009092"/>
    <n v="400000.00000009092"/>
  </r>
  <r>
    <x v="3290"/>
    <n v="914.9"/>
    <n v="0.45394709706306458"/>
    <n v="0.54605293273925781"/>
    <n v="-0.10000000000002274"/>
    <d v="2019-11-21T09:45:00"/>
    <n v="-1"/>
    <n v="-20"/>
    <n v="0"/>
    <n v="0"/>
    <n v="2.0000000000004547"/>
    <n v="200000.00000004546"/>
    <n v="200000.00000004546"/>
  </r>
  <r>
    <x v="3291"/>
    <n v="914.8"/>
    <n v="0.45610618591308594"/>
    <n v="0.54389381408691406"/>
    <n v="-0.19999999999993179"/>
    <d v="2019-11-21T09:46:00"/>
    <n v="-1"/>
    <n v="-20"/>
    <n v="0"/>
    <n v="0"/>
    <n v="3.9999999999986358"/>
    <n v="399999.99999986356"/>
    <n v="399999.99999986356"/>
  </r>
  <r>
    <x v="3292"/>
    <n v="914.6"/>
    <n v="0.48124879598617554"/>
    <n v="0.51875120401382446"/>
    <n v="0.10000000000002274"/>
    <d v="2019-11-21T09:47:00"/>
    <n v="-1"/>
    <n v="-20"/>
    <n v="0"/>
    <n v="0"/>
    <n v="-2.0000000000004547"/>
    <n v="-200000.00000004546"/>
    <n v="-200000.00000004546"/>
  </r>
  <r>
    <x v="3293"/>
    <n v="914.7"/>
    <n v="0.44327148795127869"/>
    <n v="0.55672848224639893"/>
    <n v="0.29999999999995453"/>
    <d v="2019-11-21T09:48:00"/>
    <n v="-1"/>
    <n v="-20"/>
    <n v="0"/>
    <n v="0"/>
    <n v="-5.9999999999990905"/>
    <n v="-599999.99999990908"/>
    <n v="-599999.99999990908"/>
  </r>
  <r>
    <x v="3294"/>
    <n v="915"/>
    <n v="0.42277002334594727"/>
    <n v="0.57722997665405273"/>
    <n v="-0.10000000000002274"/>
    <d v="2019-11-21T09:49:00"/>
    <n v="-1"/>
    <n v="-20"/>
    <n v="0"/>
    <n v="0"/>
    <n v="2.0000000000004547"/>
    <n v="200000.00000004546"/>
    <n v="200000.00000004546"/>
  </r>
  <r>
    <x v="3295"/>
    <n v="914.9"/>
    <n v="0.43346476554870605"/>
    <n v="0.56653523445129395"/>
    <n v="0"/>
    <d v="2019-11-21T09:50:00"/>
    <n v="-1"/>
    <n v="-20"/>
    <n v="0"/>
    <n v="0"/>
    <n v="0"/>
    <n v="0"/>
    <n v="0"/>
  </r>
  <r>
    <x v="3296"/>
    <n v="914.9"/>
    <n v="0.42799302935600281"/>
    <n v="0.5720069408416748"/>
    <n v="0.10000000000002274"/>
    <d v="2019-11-21T09:51:00"/>
    <n v="-1"/>
    <n v="-20"/>
    <n v="0"/>
    <n v="0"/>
    <n v="-2.0000000000004547"/>
    <n v="-200000.00000004546"/>
    <n v="-200000.00000004546"/>
  </r>
  <r>
    <x v="3297"/>
    <n v="915"/>
    <n v="0.4204062819480896"/>
    <n v="0.5795937180519104"/>
    <n v="-0.10000000000002274"/>
    <d v="2019-11-21T09:52:00"/>
    <n v="-1"/>
    <n v="-20"/>
    <n v="0"/>
    <n v="0"/>
    <n v="2.0000000000004547"/>
    <n v="200000.00000004546"/>
    <n v="200000.00000004546"/>
  </r>
  <r>
    <x v="3298"/>
    <n v="914.9"/>
    <n v="0.4210970401763916"/>
    <n v="0.5789029598236084"/>
    <n v="0"/>
    <d v="2019-11-21T09:53:00"/>
    <n v="-1"/>
    <n v="-20"/>
    <n v="0"/>
    <n v="0"/>
    <n v="0"/>
    <n v="0"/>
    <n v="0"/>
  </r>
  <r>
    <x v="3299"/>
    <n v="914.9"/>
    <n v="0.41231727600097656"/>
    <n v="0.58768266439437866"/>
    <n v="0"/>
    <d v="2019-11-21T09:54:00"/>
    <n v="-1"/>
    <n v="-20"/>
    <n v="0"/>
    <n v="0"/>
    <n v="0"/>
    <n v="0"/>
    <n v="0"/>
  </r>
  <r>
    <x v="3300"/>
    <n v="914.9"/>
    <n v="0.41153571009635925"/>
    <n v="0.58846431970596313"/>
    <n v="0.5"/>
    <d v="2019-11-21T09:55:00"/>
    <n v="-1"/>
    <n v="-20"/>
    <n v="0"/>
    <n v="0"/>
    <n v="-10"/>
    <n v="-1000000"/>
    <n v="-1000000"/>
  </r>
  <r>
    <x v="3301"/>
    <n v="915.4"/>
    <n v="0.39016637206077576"/>
    <n v="0.60983365774154663"/>
    <n v="-0.10000000000002274"/>
    <d v="2019-11-21T09:56:00"/>
    <n v="-1"/>
    <n v="-20"/>
    <n v="0"/>
    <n v="0"/>
    <n v="2.0000000000004547"/>
    <n v="200000.00000004546"/>
    <n v="200000.00000004546"/>
  </r>
  <r>
    <x v="3302"/>
    <n v="915.3"/>
    <n v="0.39269953966140747"/>
    <n v="0.6073005199432373"/>
    <n v="-0.29999999999995453"/>
    <d v="2019-11-21T09:57:00"/>
    <n v="-1"/>
    <n v="-20"/>
    <n v="0"/>
    <n v="0"/>
    <n v="5.9999999999990905"/>
    <n v="599999.99999990908"/>
    <n v="599999.99999990908"/>
  </r>
  <r>
    <x v="3303"/>
    <n v="915"/>
    <n v="0.39999309182167053"/>
    <n v="0.60000693798065186"/>
    <n v="-0.10000000000002274"/>
    <d v="2019-11-21T09:58:00"/>
    <n v="-1"/>
    <n v="-20"/>
    <n v="0"/>
    <n v="0"/>
    <n v="2.0000000000004547"/>
    <n v="200000.00000004546"/>
    <n v="200000.00000004546"/>
  </r>
  <r>
    <x v="3304"/>
    <n v="914.9"/>
    <n v="0.4015214741230011"/>
    <n v="0.59847855567932129"/>
    <n v="-0.10000000000002274"/>
    <d v="2019-11-21T09:59:00"/>
    <n v="-1"/>
    <n v="-20"/>
    <n v="0"/>
    <n v="0"/>
    <n v="2.0000000000004547"/>
    <n v="200000.00000004546"/>
    <n v="200000.00000004546"/>
  </r>
  <r>
    <x v="3305"/>
    <n v="914.8"/>
    <n v="0.40403172373771667"/>
    <n v="0.59596824645996094"/>
    <n v="0"/>
    <d v="2019-11-21T10:00:00"/>
    <n v="-1"/>
    <n v="-20"/>
    <n v="0"/>
    <n v="0"/>
    <n v="0"/>
    <n v="0"/>
    <n v="0"/>
  </r>
  <r>
    <x v="3306"/>
    <n v="914.8"/>
    <n v="0.40656718611717224"/>
    <n v="0.59343278408050537"/>
    <n v="0.20000000000004547"/>
    <d v="2019-11-21T10:01:00"/>
    <n v="-1"/>
    <n v="-20"/>
    <n v="0"/>
    <n v="0"/>
    <n v="-4.0000000000009095"/>
    <n v="-400000.00000009092"/>
    <n v="-400000.00000009092"/>
  </r>
  <r>
    <x v="3307"/>
    <n v="915"/>
    <n v="0.38929963111877441"/>
    <n v="0.61070036888122559"/>
    <n v="0.20000000000004547"/>
    <d v="2019-11-21T10:02:00"/>
    <n v="-1"/>
    <n v="-20"/>
    <n v="0"/>
    <n v="0"/>
    <n v="-4.0000000000009095"/>
    <n v="-400000.00000009092"/>
    <n v="-400000.00000009092"/>
  </r>
  <r>
    <x v="3308"/>
    <n v="915.2"/>
    <n v="0.38315197825431824"/>
    <n v="0.61684799194335938"/>
    <n v="0"/>
    <d v="2019-11-21T10:03:00"/>
    <n v="-1"/>
    <n v="-20"/>
    <n v="0"/>
    <n v="0"/>
    <n v="0"/>
    <n v="0"/>
    <n v="0"/>
  </r>
  <r>
    <x v="3309"/>
    <n v="915.2"/>
    <n v="0.37856122851371765"/>
    <n v="0.62143874168395996"/>
    <n v="-0.10000000000002274"/>
    <d v="2019-11-21T10:04:00"/>
    <n v="-1"/>
    <n v="-20"/>
    <n v="0"/>
    <n v="0"/>
    <n v="2.0000000000004547"/>
    <n v="200000.00000004546"/>
    <n v="200000.00000004546"/>
  </r>
  <r>
    <x v="3310"/>
    <n v="915.1"/>
    <n v="0.38828575611114502"/>
    <n v="0.61171424388885498"/>
    <n v="0.10000000000002274"/>
    <d v="2019-11-21T10:05:00"/>
    <n v="-1"/>
    <n v="-20"/>
    <n v="0"/>
    <n v="0"/>
    <n v="-2.0000000000004547"/>
    <n v="-200000.00000004546"/>
    <n v="-200000.00000004546"/>
  </r>
  <r>
    <x v="3311"/>
    <n v="915.2"/>
    <n v="0.38055449724197388"/>
    <n v="0.61944544315338135"/>
    <n v="0"/>
    <d v="2019-11-21T10:06:00"/>
    <n v="-1"/>
    <n v="-20"/>
    <n v="0"/>
    <n v="0"/>
    <n v="0"/>
    <n v="0"/>
    <n v="0"/>
  </r>
  <r>
    <x v="3312"/>
    <n v="915.2"/>
    <n v="0.37628769874572754"/>
    <n v="0.62371236085891724"/>
    <n v="9.9999999999909051E-2"/>
    <d v="2019-11-21T10:07:00"/>
    <n v="-1"/>
    <n v="-20"/>
    <n v="0"/>
    <n v="0"/>
    <n v="-1.999999999998181"/>
    <n v="-199999.9999998181"/>
    <n v="-199999.9999998181"/>
  </r>
  <r>
    <x v="3313"/>
    <n v="915.3"/>
    <n v="0.37193262577056885"/>
    <n v="0.62806737422943115"/>
    <n v="-9.9999999999909051E-2"/>
    <d v="2019-11-21T10:08:00"/>
    <n v="-1"/>
    <n v="-20"/>
    <n v="0"/>
    <n v="0"/>
    <n v="1.999999999998181"/>
    <n v="199999.9999998181"/>
    <n v="199999.9999998181"/>
  </r>
  <r>
    <x v="3314"/>
    <n v="915.2"/>
    <n v="0.37487947940826416"/>
    <n v="0.62512052059173584"/>
    <n v="9.9999999999909051E-2"/>
    <d v="2019-11-21T10:09:00"/>
    <n v="-1"/>
    <n v="-20"/>
    <n v="0"/>
    <n v="0"/>
    <n v="-1.999999999998181"/>
    <n v="-199999.9999998181"/>
    <n v="-199999.9999998181"/>
  </r>
  <r>
    <x v="3315"/>
    <n v="915.3"/>
    <n v="0.37708178162574768"/>
    <n v="0.62291824817657471"/>
    <n v="0"/>
    <d v="2019-11-21T10:10:00"/>
    <n v="-1"/>
    <n v="-20"/>
    <n v="0"/>
    <n v="0"/>
    <n v="0"/>
    <n v="0"/>
    <n v="0"/>
  </r>
  <r>
    <x v="3316"/>
    <n v="915.3"/>
    <n v="0.37419787049293518"/>
    <n v="0.62580215930938721"/>
    <n v="0.20000000000004547"/>
    <d v="2019-11-21T10:11:00"/>
    <n v="-1"/>
    <n v="-20"/>
    <n v="0"/>
    <n v="0"/>
    <n v="-4.0000000000009095"/>
    <n v="-400000.00000009092"/>
    <n v="-400000.00000009092"/>
  </r>
  <r>
    <x v="3317"/>
    <n v="915.5"/>
    <n v="0.35634490847587585"/>
    <n v="0.64365512132644653"/>
    <n v="0.10000000000002274"/>
    <d v="2019-11-21T10:13:00"/>
    <n v="-1"/>
    <n v="-19"/>
    <n v="1"/>
    <n v="1"/>
    <n v="-1.900000000000432"/>
    <n v="-190000.00000004319"/>
    <n v="-210000.00000004319"/>
  </r>
  <r>
    <x v="3318"/>
    <n v="915.6"/>
    <n v="0.35820579528808594"/>
    <n v="0.64179420471191406"/>
    <n v="-0.10000000000002274"/>
    <d v="2019-11-21T10:14:00"/>
    <n v="-1"/>
    <n v="-19"/>
    <n v="0"/>
    <n v="0"/>
    <n v="1.900000000000432"/>
    <n v="190000.00000004319"/>
    <n v="190000.00000004319"/>
  </r>
  <r>
    <x v="3319"/>
    <n v="915.5"/>
    <n v="0.36379393935203552"/>
    <n v="0.63620603084564209"/>
    <n v="0"/>
    <d v="2019-11-21T10:15:00"/>
    <n v="-1"/>
    <n v="-19"/>
    <n v="0"/>
    <n v="0"/>
    <n v="0"/>
    <n v="0"/>
    <n v="0"/>
  </r>
  <r>
    <x v="3320"/>
    <n v="915.5"/>
    <n v="0.36318868398666382"/>
    <n v="0.63681125640869141"/>
    <n v="-0.5"/>
    <d v="2019-11-21T10:16:00"/>
    <n v="-1"/>
    <n v="-19"/>
    <n v="0"/>
    <n v="0"/>
    <n v="9.5"/>
    <n v="950000"/>
    <n v="950000"/>
  </r>
  <r>
    <x v="3321"/>
    <n v="915"/>
    <n v="0.40015774965286255"/>
    <n v="0.59984225034713745"/>
    <n v="-0.10000000000002274"/>
    <d v="2019-11-21T10:17:00"/>
    <n v="-1"/>
    <n v="-19"/>
    <n v="0"/>
    <n v="0"/>
    <n v="1.900000000000432"/>
    <n v="190000.00000004319"/>
    <n v="190000.00000004319"/>
  </r>
  <r>
    <x v="3322"/>
    <n v="914.9"/>
    <n v="0.40846508741378784"/>
    <n v="0.59153497219085693"/>
    <n v="-0.39999999999997726"/>
    <d v="2019-11-21T10:18:00"/>
    <n v="-1"/>
    <n v="-19"/>
    <n v="0"/>
    <n v="0"/>
    <n v="7.599999999999568"/>
    <n v="759999.99999995681"/>
    <n v="759999.99999995681"/>
  </r>
  <r>
    <x v="3323"/>
    <n v="914.5"/>
    <n v="0.4323103129863739"/>
    <n v="0.56768965721130371"/>
    <n v="0.10000000000002274"/>
    <d v="2019-11-21T10:19:00"/>
    <n v="-1"/>
    <n v="-19"/>
    <n v="0"/>
    <n v="0"/>
    <n v="-1.900000000000432"/>
    <n v="-190000.00000004319"/>
    <n v="-190000.00000004319"/>
  </r>
  <r>
    <x v="3324"/>
    <n v="914.6"/>
    <n v="0.42299959063529968"/>
    <n v="0.57700043916702271"/>
    <n v="0"/>
    <d v="2019-11-21T10:20:00"/>
    <n v="-1"/>
    <n v="-19"/>
    <n v="0"/>
    <n v="0"/>
    <n v="0"/>
    <n v="0"/>
    <n v="0"/>
  </r>
  <r>
    <x v="3325"/>
    <n v="914.6"/>
    <n v="0.43146485090255737"/>
    <n v="0.56853514909744263"/>
    <n v="-0.10000000000002274"/>
    <d v="2019-11-21T10:21:00"/>
    <n v="-1"/>
    <n v="-19"/>
    <n v="0"/>
    <n v="0"/>
    <n v="1.900000000000432"/>
    <n v="190000.00000004319"/>
    <n v="190000.00000004319"/>
  </r>
  <r>
    <x v="3326"/>
    <n v="914.5"/>
    <n v="0.45222523808479309"/>
    <n v="0.5477747917175293"/>
    <n v="0.20000000000004547"/>
    <d v="2019-11-21T10:22:00"/>
    <n v="-1"/>
    <n v="-19"/>
    <n v="0"/>
    <n v="0"/>
    <n v="-3.800000000000864"/>
    <n v="-380000.00000008638"/>
    <n v="-380000.00000008638"/>
  </r>
  <r>
    <x v="3327"/>
    <n v="914.7"/>
    <n v="0.44302484393119812"/>
    <n v="0.55697518587112427"/>
    <n v="9.9999999999909051E-2"/>
    <d v="2019-11-21T10:23:00"/>
    <n v="-1"/>
    <n v="-19"/>
    <n v="0"/>
    <n v="0"/>
    <n v="-1.899999999998272"/>
    <n v="-189999.99999982718"/>
    <n v="-189999.99999982718"/>
  </r>
  <r>
    <x v="3328"/>
    <n v="914.8"/>
    <n v="0.44500154256820679"/>
    <n v="0.55499851703643799"/>
    <n v="-0.29999999999995453"/>
    <d v="2019-11-21T10:24:00"/>
    <n v="-1"/>
    <n v="-19"/>
    <n v="0"/>
    <n v="0"/>
    <n v="5.699999999999136"/>
    <n v="569999.99999991362"/>
    <n v="569999.99999991362"/>
  </r>
  <r>
    <x v="3329"/>
    <n v="914.5"/>
    <n v="0.4475095272064209"/>
    <n v="0.55249041318893433"/>
    <n v="-0.20000000000004547"/>
    <d v="2019-11-21T10:25:00"/>
    <n v="-1"/>
    <n v="-19"/>
    <n v="0"/>
    <n v="0"/>
    <n v="3.800000000000864"/>
    <n v="380000.00000008638"/>
    <n v="380000.00000008638"/>
  </r>
  <r>
    <x v="3330"/>
    <n v="914.3"/>
    <n v="0.44378423690795898"/>
    <n v="0.55621582269668579"/>
    <n v="0.20000000000004547"/>
    <d v="2019-11-21T10:26:00"/>
    <n v="-1"/>
    <n v="-19"/>
    <n v="0"/>
    <n v="0"/>
    <n v="-3.800000000000864"/>
    <n v="-380000.00000008638"/>
    <n v="-380000.00000008638"/>
  </r>
  <r>
    <x v="3331"/>
    <n v="914.5"/>
    <n v="0.43039733171463013"/>
    <n v="0.56960266828536987"/>
    <n v="0.39999999999997726"/>
    <d v="2019-11-21T10:27:00"/>
    <n v="-1"/>
    <n v="-19"/>
    <n v="0"/>
    <n v="0"/>
    <n v="-7.599999999999568"/>
    <n v="-759999.99999995681"/>
    <n v="-759999.99999995681"/>
  </r>
  <r>
    <x v="3332"/>
    <n v="914.9"/>
    <n v="0.43216264247894287"/>
    <n v="0.56783729791641235"/>
    <n v="0"/>
    <d v="2019-11-21T10:28:00"/>
    <n v="-1"/>
    <n v="-19"/>
    <n v="0"/>
    <n v="0"/>
    <n v="0"/>
    <n v="0"/>
    <n v="0"/>
  </r>
  <r>
    <x v="3333"/>
    <n v="914.9"/>
    <n v="0.42754697799682617"/>
    <n v="0.57245302200317383"/>
    <n v="-0.19999999999993179"/>
    <d v="2019-11-21T10:29:00"/>
    <n v="-1"/>
    <n v="-19"/>
    <n v="0"/>
    <n v="0"/>
    <n v="3.799999999998704"/>
    <n v="379999.99999987037"/>
    <n v="379999.99999987037"/>
  </r>
  <r>
    <x v="3334"/>
    <n v="914.7"/>
    <n v="0.42250511050224304"/>
    <n v="0.57749491930007935"/>
    <n v="-0.30000000000006821"/>
    <d v="2019-11-21T10:30:00"/>
    <n v="-1"/>
    <n v="-19"/>
    <n v="0"/>
    <n v="0"/>
    <n v="5.700000000001296"/>
    <n v="570000.00000012957"/>
    <n v="570000.00000012957"/>
  </r>
  <r>
    <x v="3335"/>
    <n v="914.4"/>
    <n v="0.42360761761665344"/>
    <n v="0.57639235258102417"/>
    <n v="-0.10000000000002274"/>
    <d v="2019-11-21T10:31:00"/>
    <n v="-1"/>
    <n v="-19"/>
    <n v="0"/>
    <n v="0"/>
    <n v="1.900000000000432"/>
    <n v="190000.00000004319"/>
    <n v="190000.00000004319"/>
  </r>
  <r>
    <x v="3336"/>
    <n v="914.3"/>
    <n v="0.42444324493408203"/>
    <n v="0.57555669546127319"/>
    <n v="0"/>
    <d v="2019-11-21T10:32:00"/>
    <n v="-1"/>
    <n v="-20"/>
    <n v="-1"/>
    <n v="1"/>
    <n v="0"/>
    <n v="0"/>
    <n v="-20000"/>
  </r>
  <r>
    <x v="3337"/>
    <n v="914.3"/>
    <n v="0.42569193243980408"/>
    <n v="0.57430809736251831"/>
    <n v="0"/>
    <d v="2019-11-21T10:33:00"/>
    <n v="-1"/>
    <n v="-20"/>
    <n v="0"/>
    <n v="0"/>
    <n v="0"/>
    <n v="0"/>
    <n v="0"/>
  </r>
  <r>
    <x v="3338"/>
    <n v="914.3"/>
    <n v="0.42804613709449768"/>
    <n v="0.57195383310317993"/>
    <n v="0.20000000000004547"/>
    <d v="2019-11-21T10:34:00"/>
    <n v="-1"/>
    <n v="-20"/>
    <n v="0"/>
    <n v="0"/>
    <n v="-4.0000000000009095"/>
    <n v="-400000.00000009092"/>
    <n v="-400000.00000009092"/>
  </r>
  <r>
    <x v="3339"/>
    <n v="914.5"/>
    <n v="0.422780841588974"/>
    <n v="0.57721912860870361"/>
    <n v="0.20000000000004547"/>
    <d v="2019-11-21T10:35:00"/>
    <n v="-1"/>
    <n v="-20"/>
    <n v="0"/>
    <n v="0"/>
    <n v="-4.0000000000009095"/>
    <n v="-400000.00000009092"/>
    <n v="-400000.00000009092"/>
  </r>
  <r>
    <x v="3340"/>
    <n v="914.7"/>
    <n v="0.41726154088973999"/>
    <n v="0.58273845911026001"/>
    <n v="-0.40000000000009095"/>
    <d v="2019-11-21T10:36:00"/>
    <n v="-1"/>
    <n v="-20"/>
    <n v="0"/>
    <n v="0"/>
    <n v="8.000000000001819"/>
    <n v="800000.00000018184"/>
    <n v="800000.00000018184"/>
  </r>
  <r>
    <x v="3341"/>
    <n v="914.3"/>
    <n v="0.44633433222770691"/>
    <n v="0.5536656379699707"/>
    <n v="0.20000000000004547"/>
    <d v="2019-11-21T10:37:00"/>
    <n v="-1"/>
    <n v="-20"/>
    <n v="0"/>
    <n v="0"/>
    <n v="-4.0000000000009095"/>
    <n v="-400000.00000009092"/>
    <n v="-400000.00000009092"/>
  </r>
  <r>
    <x v="3342"/>
    <n v="914.5"/>
    <n v="0.441793292760849"/>
    <n v="0.55820667743682861"/>
    <n v="0.10000000000002274"/>
    <d v="2019-11-21T10:38:00"/>
    <n v="-1"/>
    <n v="-20"/>
    <n v="0"/>
    <n v="0"/>
    <n v="-2.0000000000004547"/>
    <n v="-200000.00000004546"/>
    <n v="-200000.00000004546"/>
  </r>
  <r>
    <x v="3343"/>
    <n v="914.6"/>
    <n v="0.42859733104705811"/>
    <n v="0.57140266895294189"/>
    <n v="-0.20000000000004547"/>
    <d v="2019-11-21T10:39:00"/>
    <n v="-1"/>
    <n v="-20"/>
    <n v="0"/>
    <n v="0"/>
    <n v="4.0000000000009095"/>
    <n v="400000.00000009092"/>
    <n v="400000.00000009092"/>
  </r>
  <r>
    <x v="3344"/>
    <n v="914.4"/>
    <n v="0.43172156810760498"/>
    <n v="0.56827843189239502"/>
    <n v="-0.10000000000002274"/>
    <d v="2019-11-21T10:40:00"/>
    <n v="-1"/>
    <n v="-20"/>
    <n v="0"/>
    <n v="0"/>
    <n v="2.0000000000004547"/>
    <n v="200000.00000004546"/>
    <n v="200000.00000004546"/>
  </r>
  <r>
    <x v="3345"/>
    <n v="914.3"/>
    <n v="0.42894846200942993"/>
    <n v="0.57105153799057007"/>
    <n v="0.20000000000004547"/>
    <d v="2019-11-21T10:41:00"/>
    <n v="-1"/>
    <n v="-20"/>
    <n v="0"/>
    <n v="0"/>
    <n v="-4.0000000000009095"/>
    <n v="-400000.00000009092"/>
    <n v="-400000.00000009092"/>
  </r>
  <r>
    <x v="3346"/>
    <n v="914.5"/>
    <n v="0.42481300234794617"/>
    <n v="0.57518702745437622"/>
    <n v="-0.10000000000002274"/>
    <d v="2019-11-21T10:42:00"/>
    <n v="-1"/>
    <n v="-20"/>
    <n v="0"/>
    <n v="0"/>
    <n v="2.0000000000004547"/>
    <n v="200000.00000004546"/>
    <n v="200000.00000004546"/>
  </r>
  <r>
    <x v="3347"/>
    <n v="914.4"/>
    <n v="0.42738443613052368"/>
    <n v="0.57261562347412109"/>
    <n v="-0.10000000000002274"/>
    <d v="2019-11-21T10:43:00"/>
    <n v="-1"/>
    <n v="-20"/>
    <n v="0"/>
    <n v="0"/>
    <n v="2.0000000000004547"/>
    <n v="200000.00000004546"/>
    <n v="200000.00000004546"/>
  </r>
  <r>
    <x v="3348"/>
    <n v="914.3"/>
    <n v="0.42986971139907837"/>
    <n v="0.57013028860092163"/>
    <n v="0.30000000000006821"/>
    <d v="2019-11-21T10:44:00"/>
    <n v="-1"/>
    <n v="-20"/>
    <n v="0"/>
    <n v="0"/>
    <n v="-6.0000000000013642"/>
    <n v="-600000.00000013644"/>
    <n v="-600000.00000013644"/>
  </r>
  <r>
    <x v="3349"/>
    <n v="914.6"/>
    <n v="0.41639029979705811"/>
    <n v="0.58360970020294189"/>
    <n v="-0.10000000000002274"/>
    <d v="2019-11-21T10:45:00"/>
    <n v="-1"/>
    <n v="-20"/>
    <n v="0"/>
    <n v="0"/>
    <n v="2.0000000000004547"/>
    <n v="200000.00000004546"/>
    <n v="200000.00000004546"/>
  </r>
  <r>
    <x v="3350"/>
    <n v="914.5"/>
    <n v="0.42846551537513733"/>
    <n v="0.57153445482254028"/>
    <n v="0"/>
    <d v="2019-11-21T10:46:00"/>
    <n v="-1"/>
    <n v="-20"/>
    <n v="0"/>
    <n v="0"/>
    <n v="0"/>
    <n v="0"/>
    <n v="0"/>
  </r>
  <r>
    <x v="3351"/>
    <n v="914.5"/>
    <n v="0.42275318503379822"/>
    <n v="0.57724684476852417"/>
    <n v="-0.10000000000002274"/>
    <d v="2019-11-21T10:47:00"/>
    <n v="-1"/>
    <n v="-20"/>
    <n v="0"/>
    <n v="0"/>
    <n v="2.0000000000004547"/>
    <n v="200000.00000004546"/>
    <n v="200000.00000004546"/>
  </r>
  <r>
    <x v="3352"/>
    <n v="914.4"/>
    <n v="0.42805823683738708"/>
    <n v="0.57194173336029053"/>
    <n v="-0.19999999999993179"/>
    <d v="2019-11-21T10:48:00"/>
    <n v="-1"/>
    <n v="-20"/>
    <n v="0"/>
    <n v="0"/>
    <n v="3.9999999999986358"/>
    <n v="399999.99999986356"/>
    <n v="399999.99999986356"/>
  </r>
  <r>
    <x v="3353"/>
    <n v="914.2"/>
    <n v="0.43909239768981934"/>
    <n v="0.56090754270553589"/>
    <n v="-0.20000000000004547"/>
    <d v="2019-11-21T10:49:00"/>
    <n v="-1"/>
    <n v="-20"/>
    <n v="0"/>
    <n v="0"/>
    <n v="4.0000000000009095"/>
    <n v="400000.00000009092"/>
    <n v="400000.00000009092"/>
  </r>
  <r>
    <x v="3354"/>
    <n v="914"/>
    <n v="0.44639286398887634"/>
    <n v="0.55360710620880127"/>
    <n v="0.20000000000004547"/>
    <d v="2019-11-21T10:50:00"/>
    <n v="-1"/>
    <n v="-20"/>
    <n v="0"/>
    <n v="0"/>
    <n v="-4.0000000000009095"/>
    <n v="-400000.00000009092"/>
    <n v="-400000.00000009092"/>
  </r>
  <r>
    <x v="3355"/>
    <n v="914.2"/>
    <n v="0.43538868427276611"/>
    <n v="0.56461131572723389"/>
    <n v="-0.30000000000006821"/>
    <d v="2019-11-21T10:51:00"/>
    <n v="-1"/>
    <n v="-20"/>
    <n v="0"/>
    <n v="0"/>
    <n v="6.0000000000013642"/>
    <n v="600000.00000013644"/>
    <n v="600000.00000013644"/>
  </r>
  <r>
    <x v="3356"/>
    <n v="913.9"/>
    <n v="0.45723330974578857"/>
    <n v="0.54276669025421143"/>
    <n v="0.10000000000002274"/>
    <d v="2019-11-21T10:52:00"/>
    <n v="-1"/>
    <n v="-20"/>
    <n v="0"/>
    <n v="0"/>
    <n v="-2.0000000000004547"/>
    <n v="-200000.00000004546"/>
    <n v="-200000.00000004546"/>
  </r>
  <r>
    <x v="3357"/>
    <n v="914"/>
    <n v="0.44749033451080322"/>
    <n v="0.55250972509384155"/>
    <n v="-0.29999999999995453"/>
    <d v="2019-11-21T10:53:00"/>
    <n v="-1"/>
    <n v="-20"/>
    <n v="0"/>
    <n v="0"/>
    <n v="5.9999999999990905"/>
    <n v="599999.99999990908"/>
    <n v="599999.99999990908"/>
  </r>
  <r>
    <x v="3358"/>
    <n v="913.7"/>
    <n v="0.46769395470619202"/>
    <n v="0.53230607509613037"/>
    <n v="-0.40000000000009095"/>
    <d v="2019-11-21T10:54:00"/>
    <n v="-1"/>
    <n v="-20"/>
    <n v="0"/>
    <n v="0"/>
    <n v="8.000000000001819"/>
    <n v="800000.00000018184"/>
    <n v="800000.00000018184"/>
  </r>
  <r>
    <x v="3359"/>
    <n v="913.3"/>
    <n v="0.47634148597717285"/>
    <n v="0.52365857362747192"/>
    <n v="-0.5"/>
    <d v="2019-11-21T10:55:00"/>
    <n v="-1"/>
    <n v="-20"/>
    <n v="0"/>
    <n v="0"/>
    <n v="10"/>
    <n v="1000000"/>
    <n v="1000000"/>
  </r>
  <r>
    <x v="3360"/>
    <n v="912.8"/>
    <n v="0.47182595729827881"/>
    <n v="0.52817398309707642"/>
    <n v="-9.9999999999909051E-2"/>
    <d v="2019-11-21T10:56:00"/>
    <n v="-1"/>
    <n v="-20"/>
    <n v="0"/>
    <n v="0"/>
    <n v="1.999999999998181"/>
    <n v="199999.9999998181"/>
    <n v="199999.9999998181"/>
  </r>
  <r>
    <x v="3361"/>
    <n v="912.7"/>
    <n v="0.47809934616088867"/>
    <n v="0.5219007134437561"/>
    <n v="9.9999999999909051E-2"/>
    <d v="2019-11-21T10:57:00"/>
    <n v="-1"/>
    <n v="-20"/>
    <n v="0"/>
    <n v="0"/>
    <n v="-1.999999999998181"/>
    <n v="-199999.9999998181"/>
    <n v="-199999.9999998181"/>
  </r>
  <r>
    <x v="3362"/>
    <n v="912.8"/>
    <n v="0.47462120652198792"/>
    <n v="0.5253787636756897"/>
    <n v="0"/>
    <d v="2019-11-21T10:58:00"/>
    <n v="-1"/>
    <n v="-20"/>
    <n v="0"/>
    <n v="0"/>
    <n v="0"/>
    <n v="0"/>
    <n v="0"/>
  </r>
  <r>
    <x v="3363"/>
    <n v="912.8"/>
    <n v="0.47887608408927917"/>
    <n v="0.52112388610839844"/>
    <n v="-0.59999999999990905"/>
    <d v="2019-11-21T10:59:00"/>
    <n v="-1"/>
    <n v="-20"/>
    <n v="0"/>
    <n v="0"/>
    <n v="11.999999999998181"/>
    <n v="1199999.9999998182"/>
    <n v="1199999.9999998182"/>
  </r>
  <r>
    <x v="3364"/>
    <n v="912.2"/>
    <n v="0.48766961693763733"/>
    <n v="0.51233041286468506"/>
    <n v="0.29999999999995453"/>
    <d v="2019-11-21T11:00:00"/>
    <n v="-1"/>
    <n v="-20"/>
    <n v="0"/>
    <n v="0"/>
    <n v="-5.9999999999990905"/>
    <n v="-599999.99999990908"/>
    <n v="-599999.99999990908"/>
  </r>
  <r>
    <x v="3365"/>
    <n v="912.5"/>
    <n v="0.46939367055892944"/>
    <n v="0.53060638904571533"/>
    <n v="0.10000000000002274"/>
    <d v="2019-11-21T11:01:00"/>
    <n v="-1"/>
    <n v="-20"/>
    <n v="0"/>
    <n v="0"/>
    <n v="-2.0000000000004547"/>
    <n v="-200000.00000004546"/>
    <n v="-200000.00000004546"/>
  </r>
  <r>
    <x v="3366"/>
    <n v="912.6"/>
    <n v="0.4807412326335907"/>
    <n v="0.51925879716873169"/>
    <n v="0.29999999999995453"/>
    <d v="2019-11-21T11:02:00"/>
    <n v="-1"/>
    <n v="-20"/>
    <n v="0"/>
    <n v="0"/>
    <n v="-5.9999999999990905"/>
    <n v="-599999.99999990908"/>
    <n v="-599999.99999990908"/>
  </r>
  <r>
    <x v="3367"/>
    <n v="912.9"/>
    <n v="0.46675390005111694"/>
    <n v="0.53324615955352783"/>
    <n v="0.39999999999997726"/>
    <d v="2019-11-21T11:03:00"/>
    <n v="-1"/>
    <n v="-20"/>
    <n v="0"/>
    <n v="0"/>
    <n v="-7.9999999999995453"/>
    <n v="-799999.99999995448"/>
    <n v="-799999.99999995448"/>
  </r>
  <r>
    <x v="3368"/>
    <n v="913.3"/>
    <n v="0.46271145343780518"/>
    <n v="0.53728848695755005"/>
    <n v="0"/>
    <d v="2019-11-21T11:04:00"/>
    <n v="-1"/>
    <n v="-20"/>
    <n v="0"/>
    <n v="0"/>
    <n v="0"/>
    <n v="0"/>
    <n v="0"/>
  </r>
  <r>
    <x v="3369"/>
    <n v="913.3"/>
    <n v="0.45103493332862854"/>
    <n v="0.54896509647369385"/>
    <n v="-0.29999999999995453"/>
    <d v="2019-11-21T11:05:00"/>
    <n v="-1"/>
    <n v="-20"/>
    <n v="0"/>
    <n v="0"/>
    <n v="5.9999999999990905"/>
    <n v="599999.99999990908"/>
    <n v="599999.99999990908"/>
  </r>
  <r>
    <x v="3370"/>
    <n v="913"/>
    <n v="0.44592577219009399"/>
    <n v="0.55407416820526123"/>
    <n v="0.10000000000002274"/>
    <d v="2019-11-21T11:06:00"/>
    <n v="-1"/>
    <n v="-20"/>
    <n v="0"/>
    <n v="0"/>
    <n v="-2.0000000000004547"/>
    <n v="-200000.00000004546"/>
    <n v="-200000.00000004546"/>
  </r>
  <r>
    <x v="3371"/>
    <n v="913.1"/>
    <n v="0.43972286581993103"/>
    <n v="0.56027710437774658"/>
    <n v="-0.20000000000004547"/>
    <d v="2019-11-21T11:07:00"/>
    <n v="-1"/>
    <n v="-20"/>
    <n v="0"/>
    <n v="0"/>
    <n v="4.0000000000009095"/>
    <n v="400000.00000009092"/>
    <n v="400000.00000009092"/>
  </r>
  <r>
    <x v="3372"/>
    <n v="912.9"/>
    <n v="0.44943487644195557"/>
    <n v="0.55056512355804443"/>
    <n v="0.20000000000004547"/>
    <d v="2019-11-21T11:08:00"/>
    <n v="-1"/>
    <n v="-20"/>
    <n v="0"/>
    <n v="0"/>
    <n v="-4.0000000000009095"/>
    <n v="-400000.00000009092"/>
    <n v="-400000.00000009092"/>
  </r>
  <r>
    <x v="3373"/>
    <n v="913.1"/>
    <n v="0.43442326784133911"/>
    <n v="0.56557679176330566"/>
    <n v="-0.10000000000002274"/>
    <d v="2019-11-21T11:09:00"/>
    <n v="-1"/>
    <n v="-20"/>
    <n v="0"/>
    <n v="0"/>
    <n v="2.0000000000004547"/>
    <n v="200000.00000004546"/>
    <n v="200000.00000004546"/>
  </r>
  <r>
    <x v="3374"/>
    <n v="913"/>
    <n v="0.43736079335212708"/>
    <n v="0.56263917684555054"/>
    <n v="-0.20000000000004547"/>
    <d v="2019-11-21T11:10:00"/>
    <n v="-1"/>
    <n v="-20"/>
    <n v="0"/>
    <n v="0"/>
    <n v="4.0000000000009095"/>
    <n v="400000.00000009092"/>
    <n v="400000.00000009092"/>
  </r>
  <r>
    <x v="3375"/>
    <n v="912.8"/>
    <n v="0.44222855567932129"/>
    <n v="0.55777150392532349"/>
    <n v="0"/>
    <d v="2019-11-21T11:11:00"/>
    <n v="-1"/>
    <n v="-20"/>
    <n v="0"/>
    <n v="0"/>
    <n v="0"/>
    <n v="0"/>
    <n v="0"/>
  </r>
  <r>
    <x v="3376"/>
    <n v="912.8"/>
    <n v="0.48223063349723816"/>
    <n v="0.51776939630508423"/>
    <n v="0.20000000000004547"/>
    <d v="2019-11-21T12:41:00"/>
    <n v="-1"/>
    <n v="-1"/>
    <n v="19"/>
    <n v="19"/>
    <n v="-0.20000000000004547"/>
    <n v="-20000.000000004547"/>
    <n v="-400000.00000000454"/>
  </r>
  <r>
    <x v="3377"/>
    <n v="913"/>
    <n v="0.48329588770866394"/>
    <n v="0.51670414209365845"/>
    <n v="-0.20000000000004547"/>
    <d v="2019-11-21T12:42:00"/>
    <n v="-1"/>
    <n v="-2"/>
    <n v="-1"/>
    <n v="1"/>
    <n v="0.40000000000009095"/>
    <n v="40000.000000009095"/>
    <n v="20000.000000009095"/>
  </r>
  <r>
    <x v="3378"/>
    <n v="912.8"/>
    <n v="0.49956545233726501"/>
    <n v="0.5004345178604126"/>
    <n v="0.20000000000004547"/>
    <d v="2019-11-21T12:43:00"/>
    <n v="-1"/>
    <n v="-3"/>
    <n v="-1"/>
    <n v="1"/>
    <n v="-0.60000000000013642"/>
    <n v="-60000.000000013642"/>
    <n v="-80000.00000001365"/>
  </r>
  <r>
    <x v="3379"/>
    <n v="913"/>
    <n v="0.4919770359992981"/>
    <n v="0.5080229640007019"/>
    <n v="-0.5"/>
    <d v="2019-11-21T12:44:00"/>
    <n v="-1"/>
    <n v="-4"/>
    <n v="-1"/>
    <n v="1"/>
    <n v="2"/>
    <n v="200000"/>
    <n v="180000"/>
  </r>
  <r>
    <x v="3380"/>
    <n v="912.5"/>
    <n v="0.4898659884929657"/>
    <n v="0.51013410091400146"/>
    <n v="0.5"/>
    <d v="2019-11-21T12:45:00"/>
    <n v="-1"/>
    <n v="-5"/>
    <n v="-1"/>
    <n v="1"/>
    <n v="-2.5"/>
    <n v="-250000"/>
    <n v="-270000"/>
  </r>
  <r>
    <x v="3381"/>
    <n v="913"/>
    <n v="0.48908653855323792"/>
    <n v="0.51091349124908447"/>
    <n v="0"/>
    <d v="2019-11-21T12:46:00"/>
    <n v="-1"/>
    <n v="-6"/>
    <n v="-1"/>
    <n v="1"/>
    <n v="0"/>
    <n v="0"/>
    <n v="-20000"/>
  </r>
  <r>
    <x v="3382"/>
    <n v="913"/>
    <n v="0.49174493551254272"/>
    <n v="0.5082550048828125"/>
    <n v="0.10000000000002274"/>
    <d v="2019-11-21T12:47:00"/>
    <n v="-1"/>
    <n v="-7"/>
    <n v="-1"/>
    <n v="1"/>
    <n v="-0.70000000000015916"/>
    <n v="-70000.00000001592"/>
    <n v="-90000.00000001592"/>
  </r>
  <r>
    <x v="3383"/>
    <n v="913.1"/>
    <n v="0.48627638816833496"/>
    <n v="0.51372367143630981"/>
    <n v="0"/>
    <d v="2019-11-21T12:48:00"/>
    <n v="-1"/>
    <n v="-8"/>
    <n v="-1"/>
    <n v="1"/>
    <n v="0"/>
    <n v="0"/>
    <n v="-20000"/>
  </r>
  <r>
    <x v="3384"/>
    <n v="913.1"/>
    <n v="0.48529461026191711"/>
    <n v="0.51470541954040527"/>
    <n v="-0.30000000000006821"/>
    <d v="2019-11-21T12:49:00"/>
    <n v="-1"/>
    <n v="-9"/>
    <n v="-1"/>
    <n v="1"/>
    <n v="2.7000000000006139"/>
    <n v="270000.00000006141"/>
    <n v="250000.00000006141"/>
  </r>
  <r>
    <x v="3385"/>
    <n v="912.8"/>
    <n v="0.48358917236328125"/>
    <n v="0.51641088724136353"/>
    <n v="-0.59999999999990905"/>
    <d v="2019-11-21T12:50:00"/>
    <n v="-1"/>
    <n v="-10"/>
    <n v="-1"/>
    <n v="1"/>
    <n v="5.9999999999990905"/>
    <n v="599999.99999990908"/>
    <n v="579999.99999990908"/>
  </r>
  <r>
    <x v="3386"/>
    <n v="912.2"/>
    <n v="0.48668870329856873"/>
    <n v="0.51331126689910889"/>
    <n v="9.9999999999909051E-2"/>
    <d v="2019-11-21T12:51:00"/>
    <n v="-1"/>
    <n v="-11"/>
    <n v="-1"/>
    <n v="1"/>
    <n v="-1.0999999999989996"/>
    <n v="-109999.99999989996"/>
    <n v="-129999.99999989996"/>
  </r>
  <r>
    <x v="3387"/>
    <n v="912.3"/>
    <n v="0.48385763168334961"/>
    <n v="0.51614236831665039"/>
    <n v="-9.9999999999909051E-2"/>
    <d v="2019-11-21T12:52:00"/>
    <n v="-1"/>
    <n v="-12"/>
    <n v="-1"/>
    <n v="1"/>
    <n v="1.1999999999989086"/>
    <n v="119999.99999989086"/>
    <n v="99999.999999890861"/>
  </r>
  <r>
    <x v="3388"/>
    <n v="912.2"/>
    <n v="0.48668864369392395"/>
    <n v="0.51331132650375366"/>
    <n v="-0.5"/>
    <d v="2019-11-21T12:53:00"/>
    <n v="-1"/>
    <n v="-13"/>
    <n v="-1"/>
    <n v="1"/>
    <n v="6.5"/>
    <n v="650000"/>
    <n v="630000"/>
  </r>
  <r>
    <x v="3389"/>
    <n v="911.7"/>
    <n v="0.50027281045913696"/>
    <n v="0.49972718954086304"/>
    <n v="-0.30000000000006821"/>
    <d v="2019-11-21T12:54:00"/>
    <n v="1"/>
    <n v="-12"/>
    <n v="1"/>
    <n v="1"/>
    <n v="3.6000000000008185"/>
    <n v="360000.00000008184"/>
    <n v="340000.00000008184"/>
  </r>
  <r>
    <x v="3390"/>
    <n v="911.4"/>
    <n v="0.50210738182067871"/>
    <n v="0.49789255857467651"/>
    <n v="0"/>
    <d v="2019-11-21T12:55:00"/>
    <n v="1"/>
    <n v="-11"/>
    <n v="1"/>
    <n v="1"/>
    <n v="0"/>
    <n v="0"/>
    <n v="-20000"/>
  </r>
  <r>
    <x v="3391"/>
    <n v="911.4"/>
    <n v="0.51076591014862061"/>
    <n v="0.48923408985137939"/>
    <n v="0.10000000000002274"/>
    <d v="2019-11-21T12:56:00"/>
    <n v="1"/>
    <n v="-10"/>
    <n v="1"/>
    <n v="1"/>
    <n v="-1.0000000000002274"/>
    <n v="-100000.00000002273"/>
    <n v="-120000.00000002273"/>
  </r>
  <r>
    <x v="3392"/>
    <n v="911.5"/>
    <n v="0.51449435949325562"/>
    <n v="0.485505610704422"/>
    <n v="0.10000000000002274"/>
    <d v="2019-11-21T12:57:00"/>
    <n v="1"/>
    <n v="-9"/>
    <n v="1"/>
    <n v="1"/>
    <n v="-0.90000000000020464"/>
    <n v="-90000.00000002046"/>
    <n v="-110000.00000002046"/>
  </r>
  <r>
    <x v="3393"/>
    <n v="911.6"/>
    <n v="0.52238869667053223"/>
    <n v="0.47761130332946777"/>
    <n v="0"/>
    <d v="2019-11-21T12:58:00"/>
    <n v="1"/>
    <n v="-8"/>
    <n v="1"/>
    <n v="1"/>
    <n v="0"/>
    <n v="0"/>
    <n v="-20000"/>
  </r>
  <r>
    <x v="3394"/>
    <n v="911.6"/>
    <n v="0.52658742666244507"/>
    <n v="0.47341254353523254"/>
    <n v="-0.10000000000002274"/>
    <d v="2019-11-21T12:59:00"/>
    <n v="1"/>
    <n v="-7"/>
    <n v="1"/>
    <n v="1"/>
    <n v="0.70000000000015916"/>
    <n v="70000.00000001592"/>
    <n v="50000.00000001592"/>
  </r>
  <r>
    <x v="3395"/>
    <n v="911.5"/>
    <n v="0.51376014947891235"/>
    <n v="0.48623988032341003"/>
    <n v="-0.20000000000004547"/>
    <d v="2019-11-21T13:00:00"/>
    <n v="1"/>
    <n v="-6"/>
    <n v="1"/>
    <n v="1"/>
    <n v="1.2000000000002728"/>
    <n v="120000.00000002728"/>
    <n v="100000.00000002728"/>
  </r>
  <r>
    <x v="3396"/>
    <n v="911.3"/>
    <n v="0.51118308305740356"/>
    <n v="0.48881697654724121"/>
    <n v="-0.29999999999995453"/>
    <d v="2019-11-21T13:01:00"/>
    <n v="1"/>
    <n v="-4"/>
    <n v="2"/>
    <n v="2"/>
    <n v="1.1999999999998181"/>
    <n v="119999.99999998181"/>
    <n v="79999.99999998181"/>
  </r>
  <r>
    <x v="3397"/>
    <n v="911"/>
    <n v="0.50632953643798828"/>
    <n v="0.49367040395736694"/>
    <n v="-0.10000000000002274"/>
    <d v="2019-11-21T13:02:00"/>
    <n v="1"/>
    <n v="-2"/>
    <n v="2"/>
    <n v="2"/>
    <n v="0.20000000000004547"/>
    <n v="20000.000000004547"/>
    <n v="-19999.999999995453"/>
  </r>
  <r>
    <x v="3398"/>
    <n v="910.9"/>
    <n v="0.51086717844009399"/>
    <n v="0.48913282155990601"/>
    <n v="0"/>
    <d v="2019-11-21T13:03:00"/>
    <n v="1"/>
    <n v="0"/>
    <n v="2"/>
    <n v="2"/>
    <n v="0"/>
    <n v="0"/>
    <n v="-40000"/>
  </r>
  <r>
    <x v="3399"/>
    <n v="910.9"/>
    <n v="0.50465977191925049"/>
    <n v="0.49534022808074951"/>
    <n v="-0.60000000000002274"/>
    <d v="2019-11-21T13:04:00"/>
    <n v="1"/>
    <n v="2"/>
    <n v="2"/>
    <n v="2"/>
    <n v="-1.2000000000000455"/>
    <n v="-120000.00000000454"/>
    <n v="-160000.00000000454"/>
  </r>
  <r>
    <x v="3400"/>
    <n v="910.3"/>
    <n v="0.50892162322998047"/>
    <n v="0.49107840657234192"/>
    <n v="-0.29999999999995453"/>
    <d v="2019-11-21T13:05:00"/>
    <n v="1"/>
    <n v="4"/>
    <n v="2"/>
    <n v="2"/>
    <n v="-1.1999999999998181"/>
    <n v="-119999.99999998181"/>
    <n v="-159999.99999998181"/>
  </r>
  <r>
    <x v="3401"/>
    <n v="910"/>
    <n v="0.51129353046417236"/>
    <n v="0.48870643973350525"/>
    <n v="0.20000000000004547"/>
    <d v="2019-11-21T13:06:00"/>
    <n v="1"/>
    <n v="6"/>
    <n v="2"/>
    <n v="2"/>
    <n v="1.2000000000002728"/>
    <n v="120000.00000002728"/>
    <n v="80000.000000027285"/>
  </r>
  <r>
    <x v="3402"/>
    <n v="910.2"/>
    <n v="0.51143419742584229"/>
    <n v="0.48856586217880249"/>
    <n v="0.19999999999993179"/>
    <d v="2019-11-21T13:07:00"/>
    <n v="1"/>
    <n v="8"/>
    <n v="2"/>
    <n v="2"/>
    <n v="1.5999999999994543"/>
    <n v="159999.99999994543"/>
    <n v="119999.99999994543"/>
  </r>
  <r>
    <x v="3403"/>
    <n v="910.4"/>
    <n v="0.51623988151550293"/>
    <n v="0.48376017808914185"/>
    <n v="-0.10000000000002274"/>
    <d v="2019-11-21T13:08:00"/>
    <n v="1"/>
    <n v="10"/>
    <n v="2"/>
    <n v="2"/>
    <n v="-1.0000000000002274"/>
    <n v="-100000.00000002273"/>
    <n v="-140000.00000002273"/>
  </r>
  <r>
    <x v="3404"/>
    <n v="910.3"/>
    <n v="0.53810203075408936"/>
    <n v="0.46189796924591064"/>
    <n v="-0.29999999999995453"/>
    <d v="2019-11-21T13:09:00"/>
    <n v="1"/>
    <n v="12"/>
    <n v="2"/>
    <n v="2"/>
    <n v="-3.5999999999994543"/>
    <n v="-359999.9999999454"/>
    <n v="-399999.9999999454"/>
  </r>
  <r>
    <x v="3405"/>
    <n v="910"/>
    <n v="0.54451757669448853"/>
    <n v="0.45548242330551147"/>
    <n v="-0.5"/>
    <d v="2019-11-21T13:10:00"/>
    <n v="1"/>
    <n v="14"/>
    <n v="2"/>
    <n v="2"/>
    <n v="-7"/>
    <n v="-700000"/>
    <n v="-740000"/>
  </r>
  <r>
    <x v="3406"/>
    <n v="909.5"/>
    <n v="0.54113548994064331"/>
    <n v="0.4588644802570343"/>
    <n v="-0.70000000000004547"/>
    <d v="2019-11-21T13:11:00"/>
    <n v="1"/>
    <n v="16"/>
    <n v="2"/>
    <n v="2"/>
    <n v="-11.200000000000728"/>
    <n v="-1120000.0000000726"/>
    <n v="-1160000.0000000726"/>
  </r>
  <r>
    <x v="3407"/>
    <n v="908.8"/>
    <n v="0.5440669059753418"/>
    <n v="0.4559330940246582"/>
    <n v="0.40000000000009095"/>
    <d v="2019-11-21T13:12:00"/>
    <n v="1"/>
    <n v="18"/>
    <n v="2"/>
    <n v="2"/>
    <n v="7.2000000000016371"/>
    <n v="720000.00000016368"/>
    <n v="680000.00000016368"/>
  </r>
  <r>
    <x v="3408"/>
    <n v="909.2"/>
    <n v="0.53238803148269653"/>
    <n v="0.46761199831962585"/>
    <n v="-0.20000000000004547"/>
    <d v="2019-11-21T13:13:00"/>
    <n v="1"/>
    <n v="20"/>
    <n v="2"/>
    <n v="2"/>
    <n v="-4.0000000000009095"/>
    <n v="-400000.00000009092"/>
    <n v="-440000.00000009092"/>
  </r>
  <r>
    <x v="3409"/>
    <n v="909"/>
    <n v="0.54918724298477173"/>
    <n v="0.45081278681755066"/>
    <n v="0"/>
    <d v="2019-11-21T13:14:00"/>
    <n v="1"/>
    <n v="20"/>
    <n v="0"/>
    <n v="0"/>
    <n v="0"/>
    <n v="0"/>
    <n v="0"/>
  </r>
  <r>
    <x v="3410"/>
    <n v="909"/>
    <n v="0.54082959890365601"/>
    <n v="0.45917034149169922"/>
    <n v="0.29999999999995453"/>
    <d v="2019-11-21T13:15:00"/>
    <n v="1"/>
    <n v="20"/>
    <n v="0"/>
    <n v="0"/>
    <n v="5.9999999999990905"/>
    <n v="599999.99999990908"/>
    <n v="599999.99999990908"/>
  </r>
  <r>
    <x v="3411"/>
    <n v="909.3"/>
    <n v="0.53549766540527344"/>
    <n v="0.46450239419937134"/>
    <n v="0"/>
    <d v="2019-11-21T13:16:00"/>
    <n v="1"/>
    <n v="20"/>
    <n v="0"/>
    <n v="0"/>
    <n v="0"/>
    <n v="0"/>
    <n v="0"/>
  </r>
  <r>
    <x v="3412"/>
    <n v="909.3"/>
    <n v="0.54995971918106079"/>
    <n v="0.45004034042358398"/>
    <n v="0.10000000000002274"/>
    <d v="2019-11-21T13:17:00"/>
    <n v="1"/>
    <n v="20"/>
    <n v="0"/>
    <n v="0"/>
    <n v="2.0000000000004547"/>
    <n v="200000.00000004546"/>
    <n v="200000.00000004546"/>
  </r>
  <r>
    <x v="3413"/>
    <n v="909.4"/>
    <n v="0.54385966062545776"/>
    <n v="0.45614036917686462"/>
    <n v="0.20000000000004547"/>
    <d v="2019-11-21T13:18:00"/>
    <n v="1"/>
    <n v="20"/>
    <n v="0"/>
    <n v="0"/>
    <n v="4.0000000000009095"/>
    <n v="400000.00000009092"/>
    <n v="400000.00000009092"/>
  </r>
  <r>
    <x v="3414"/>
    <n v="909.6"/>
    <n v="0.53428316116333008"/>
    <n v="0.46571677923202515"/>
    <n v="-0.20000000000004547"/>
    <d v="2019-11-21T13:19:00"/>
    <n v="1"/>
    <n v="20"/>
    <n v="0"/>
    <n v="0"/>
    <n v="-4.0000000000009095"/>
    <n v="-400000.00000009092"/>
    <n v="-400000.00000009092"/>
  </r>
  <r>
    <x v="3415"/>
    <n v="909.4"/>
    <n v="0.53157138824462891"/>
    <n v="0.46842858195304871"/>
    <n v="0"/>
    <d v="2019-11-21T13:20:00"/>
    <n v="1"/>
    <n v="20"/>
    <n v="0"/>
    <n v="0"/>
    <n v="0"/>
    <n v="0"/>
    <n v="0"/>
  </r>
  <r>
    <x v="3416"/>
    <n v="909.4"/>
    <n v="0.51900798082351685"/>
    <n v="0.48099198937416077"/>
    <n v="0.30000000000006821"/>
    <d v="2019-11-21T13:21:00"/>
    <n v="1"/>
    <n v="20"/>
    <n v="0"/>
    <n v="0"/>
    <n v="6.0000000000013642"/>
    <n v="600000.00000013644"/>
    <n v="600000.00000013644"/>
  </r>
  <r>
    <x v="3417"/>
    <n v="909.7"/>
    <n v="0.50991284847259521"/>
    <n v="0.4900871217250824"/>
    <n v="-0.20000000000004547"/>
    <d v="2019-11-21T13:22:00"/>
    <n v="1"/>
    <n v="20"/>
    <n v="0"/>
    <n v="0"/>
    <n v="-4.0000000000009095"/>
    <n v="-400000.00000009092"/>
    <n v="-400000.00000009092"/>
  </r>
  <r>
    <x v="3418"/>
    <n v="909.5"/>
    <n v="0.51514780521392822"/>
    <n v="0.484852135181427"/>
    <n v="-0.39999999999997726"/>
    <d v="2019-11-21T13:23:00"/>
    <n v="1"/>
    <n v="20"/>
    <n v="0"/>
    <n v="0"/>
    <n v="-7.9999999999995453"/>
    <n v="-799999.99999995448"/>
    <n v="-799999.99999995448"/>
  </r>
  <r>
    <x v="3419"/>
    <n v="909.1"/>
    <n v="0.52307385206222534"/>
    <n v="0.47692608833312988"/>
    <n v="0.29999999999995453"/>
    <d v="2019-11-21T13:24:00"/>
    <n v="1"/>
    <n v="20"/>
    <n v="0"/>
    <n v="0"/>
    <n v="5.9999999999990905"/>
    <n v="599999.99999990908"/>
    <n v="599999.99999990908"/>
  </r>
  <r>
    <x v="3420"/>
    <n v="909.4"/>
    <n v="0.51611804962158203"/>
    <n v="0.48388198018074036"/>
    <n v="-0.19999999999993179"/>
    <d v="2019-11-21T13:25:00"/>
    <n v="1"/>
    <n v="20"/>
    <n v="0"/>
    <n v="0"/>
    <n v="-3.9999999999986358"/>
    <n v="-399999.99999986356"/>
    <n v="-399999.99999986356"/>
  </r>
  <r>
    <x v="3421"/>
    <n v="909.2"/>
    <n v="0.52421241998672485"/>
    <n v="0.47578755021095276"/>
    <n v="9.9999999999909051E-2"/>
    <d v="2019-11-21T13:26:00"/>
    <n v="1"/>
    <n v="20"/>
    <n v="0"/>
    <n v="0"/>
    <n v="1.999999999998181"/>
    <n v="199999.9999998181"/>
    <n v="199999.9999998181"/>
  </r>
  <r>
    <x v="3422"/>
    <n v="909.3"/>
    <n v="0.520427405834198"/>
    <n v="0.47957256436347961"/>
    <n v="-0.29999999999995453"/>
    <d v="2019-11-21T13:27:00"/>
    <n v="1"/>
    <n v="20"/>
    <n v="0"/>
    <n v="0"/>
    <n v="-5.9999999999990905"/>
    <n v="-599999.99999990908"/>
    <n v="-599999.99999990908"/>
  </r>
  <r>
    <x v="3423"/>
    <n v="909"/>
    <n v="0.54096126556396484"/>
    <n v="0.45903873443603516"/>
    <n v="0.70000000000004547"/>
    <d v="2019-11-21T13:28:00"/>
    <n v="1"/>
    <n v="20"/>
    <n v="0"/>
    <n v="0"/>
    <n v="14.000000000000909"/>
    <n v="1400000.000000091"/>
    <n v="1400000.000000091"/>
  </r>
  <r>
    <x v="3424"/>
    <n v="909.7"/>
    <n v="0.52074319124221802"/>
    <n v="0.47925680875778198"/>
    <n v="-0.20000000000004547"/>
    <d v="2019-11-21T13:29:00"/>
    <n v="1"/>
    <n v="20"/>
    <n v="0"/>
    <n v="0"/>
    <n v="-4.0000000000009095"/>
    <n v="-400000.00000009092"/>
    <n v="-400000.00000009092"/>
  </r>
  <r>
    <x v="3425"/>
    <n v="909.5"/>
    <n v="0.5257226824760437"/>
    <n v="0.47427725791931152"/>
    <n v="0"/>
    <d v="2019-11-21T13:30:00"/>
    <n v="1"/>
    <n v="20"/>
    <n v="0"/>
    <n v="0"/>
    <n v="0"/>
    <n v="0"/>
    <n v="0"/>
  </r>
  <r>
    <x v="3426"/>
    <n v="909.5"/>
    <n v="0.52377200126647949"/>
    <n v="0.47622793912887573"/>
    <n v="-0.29999999999995453"/>
    <d v="2019-11-21T13:31:00"/>
    <n v="1"/>
    <n v="20"/>
    <n v="0"/>
    <n v="0"/>
    <n v="-5.9999999999990905"/>
    <n v="-599999.99999990908"/>
    <n v="-599999.99999990908"/>
  </r>
  <r>
    <x v="3427"/>
    <n v="909.2"/>
    <n v="0.53994923830032349"/>
    <n v="0.46005082130432129"/>
    <n v="9.9999999999909051E-2"/>
    <d v="2019-11-21T13:32:00"/>
    <n v="1"/>
    <n v="20"/>
    <n v="0"/>
    <n v="0"/>
    <n v="1.999999999998181"/>
    <n v="199999.9999998181"/>
    <n v="199999.9999998181"/>
  </r>
  <r>
    <x v="3428"/>
    <n v="909.3"/>
    <n v="0.52908426523208618"/>
    <n v="0.47091576457023621"/>
    <n v="-0.29999999999995453"/>
    <d v="2019-11-21T13:33:00"/>
    <n v="1"/>
    <n v="20"/>
    <n v="0"/>
    <n v="0"/>
    <n v="-5.9999999999990905"/>
    <n v="-599999.99999990908"/>
    <n v="-599999.99999990908"/>
  </r>
  <r>
    <x v="3429"/>
    <n v="909"/>
    <n v="0.5354192852973938"/>
    <n v="0.46458065509796143"/>
    <n v="0.89999999999997726"/>
    <d v="2019-11-21T13:34:00"/>
    <n v="1"/>
    <n v="20"/>
    <n v="0"/>
    <n v="0"/>
    <n v="17.999999999999545"/>
    <n v="1799999.9999999546"/>
    <n v="1799999.9999999546"/>
  </r>
  <r>
    <x v="3430"/>
    <n v="909.9"/>
    <n v="0.48495742678642273"/>
    <n v="0.51504260301589966"/>
    <n v="0"/>
    <d v="2019-11-21T13:35:00"/>
    <n v="-1"/>
    <n v="18"/>
    <n v="-2"/>
    <n v="2"/>
    <n v="0"/>
    <n v="0"/>
    <n v="-40000"/>
  </r>
  <r>
    <x v="3431"/>
    <n v="909.9"/>
    <n v="0.48868638277053833"/>
    <n v="0.51131361722946167"/>
    <n v="0.80000000000006821"/>
    <d v="2019-11-21T13:36:00"/>
    <n v="-1"/>
    <n v="16"/>
    <n v="-2"/>
    <n v="2"/>
    <n v="12.800000000001091"/>
    <n v="1280000.0000001092"/>
    <n v="1240000.0000001092"/>
  </r>
  <r>
    <x v="3432"/>
    <n v="910.7"/>
    <n v="0.44377157092094421"/>
    <n v="0.55622845888137817"/>
    <n v="0.39999999999997726"/>
    <d v="2019-11-21T13:37:00"/>
    <n v="-1"/>
    <n v="14"/>
    <n v="-2"/>
    <n v="2"/>
    <n v="5.5999999999996817"/>
    <n v="559999.99999996822"/>
    <n v="519999.99999996822"/>
  </r>
  <r>
    <x v="3433"/>
    <n v="911.1"/>
    <n v="0.48296239972114563"/>
    <n v="0.51703757047653198"/>
    <n v="0.39999999999997726"/>
    <d v="2019-11-21T13:38:00"/>
    <n v="-1"/>
    <n v="12"/>
    <n v="-2"/>
    <n v="2"/>
    <n v="4.7999999999997272"/>
    <n v="479999.9999999727"/>
    <n v="439999.9999999727"/>
  </r>
  <r>
    <x v="3434"/>
    <n v="911.5"/>
    <n v="0.49298346042633057"/>
    <n v="0.50701659917831421"/>
    <n v="0.70000000000004547"/>
    <d v="2019-11-21T13:39:00"/>
    <n v="-1"/>
    <n v="10"/>
    <n v="-2"/>
    <n v="2"/>
    <n v="7.0000000000004547"/>
    <n v="700000.00000004552"/>
    <n v="660000.00000004552"/>
  </r>
  <r>
    <x v="3435"/>
    <n v="912.2"/>
    <n v="0.47142702341079712"/>
    <n v="0.52857291698455811"/>
    <n v="0"/>
    <d v="2019-11-21T13:40:00"/>
    <n v="-1"/>
    <n v="8"/>
    <n v="-2"/>
    <n v="2"/>
    <n v="0"/>
    <n v="0"/>
    <n v="-40000"/>
  </r>
  <r>
    <x v="3436"/>
    <n v="912.2"/>
    <n v="0.47556313872337341"/>
    <n v="0.52443689107894897"/>
    <n v="0.19999999999993179"/>
    <d v="2019-11-21T13:41:00"/>
    <n v="-1"/>
    <n v="6"/>
    <n v="-2"/>
    <n v="2"/>
    <n v="1.1999999999995907"/>
    <n v="119999.99999995908"/>
    <n v="79999.99999995908"/>
  </r>
  <r>
    <x v="3437"/>
    <n v="912.4"/>
    <n v="0.46302282810211182"/>
    <n v="0.53697717189788818"/>
    <n v="-0.60000000000002274"/>
    <d v="2019-11-21T13:42:00"/>
    <n v="-1"/>
    <n v="4"/>
    <n v="-2"/>
    <n v="2"/>
    <n v="-2.4000000000000909"/>
    <n v="-240000.00000000908"/>
    <n v="-280000.00000000908"/>
  </r>
  <r>
    <x v="3438"/>
    <n v="911.8"/>
    <n v="0.45956632494926453"/>
    <n v="0.54043370485305786"/>
    <n v="-9.9999999999909051E-2"/>
    <d v="2019-11-21T13:43:00"/>
    <n v="-1"/>
    <n v="2"/>
    <n v="-2"/>
    <n v="2"/>
    <n v="-0.1999999999998181"/>
    <n v="-19999.99999998181"/>
    <n v="-59999.99999998181"/>
  </r>
  <r>
    <x v="3439"/>
    <n v="911.7"/>
    <n v="0.44557669758796692"/>
    <n v="0.55442333221435547"/>
    <n v="9.9999999999909051E-2"/>
    <d v="2019-11-21T13:44:00"/>
    <n v="-1"/>
    <n v="0"/>
    <n v="-2"/>
    <n v="2"/>
    <n v="0"/>
    <n v="0"/>
    <n v="-40000"/>
  </r>
  <r>
    <x v="3440"/>
    <n v="911.8"/>
    <n v="0.43158304691314697"/>
    <n v="0.56841689348220825"/>
    <n v="-0.29999999999995453"/>
    <d v="2019-11-21T13:45:00"/>
    <n v="-1"/>
    <n v="-2"/>
    <n v="-2"/>
    <n v="2"/>
    <n v="0.59999999999990905"/>
    <n v="59999.999999990905"/>
    <n v="19999.999999990905"/>
  </r>
  <r>
    <x v="3441"/>
    <n v="911.5"/>
    <n v="0.43335580825805664"/>
    <n v="0.56664413213729858"/>
    <n v="-0.39999999999997726"/>
    <d v="2019-11-21T13:46:00"/>
    <n v="-1"/>
    <n v="-4"/>
    <n v="-2"/>
    <n v="2"/>
    <n v="1.5999999999999091"/>
    <n v="159999.99999999092"/>
    <n v="119999.99999999092"/>
  </r>
  <r>
    <x v="3442"/>
    <n v="911.1"/>
    <n v="0.44322755932807922"/>
    <n v="0.55677241086959839"/>
    <n v="0.39999999999997726"/>
    <d v="2019-11-21T13:47:00"/>
    <n v="-1"/>
    <n v="-6"/>
    <n v="-2"/>
    <n v="2"/>
    <n v="-2.3999999999998636"/>
    <n v="-239999.99999998635"/>
    <n v="-279999.99999998638"/>
  </r>
  <r>
    <x v="3443"/>
    <n v="911.5"/>
    <n v="0.42880961298942566"/>
    <n v="0.5711904764175415"/>
    <n v="0"/>
    <d v="2019-11-21T13:48:00"/>
    <n v="-1"/>
    <n v="-8"/>
    <n v="-2"/>
    <n v="2"/>
    <n v="0"/>
    <n v="0"/>
    <n v="-40000"/>
  </r>
  <r>
    <x v="3444"/>
    <n v="911.5"/>
    <n v="0.44593417644500732"/>
    <n v="0.55406588315963745"/>
    <n v="0"/>
    <d v="2019-11-21T13:49:00"/>
    <n v="-1"/>
    <n v="-10"/>
    <n v="-2"/>
    <n v="2"/>
    <n v="0"/>
    <n v="0"/>
    <n v="-40000"/>
  </r>
  <r>
    <x v="3445"/>
    <n v="911.5"/>
    <n v="0.44670781493186951"/>
    <n v="0.55329221487045288"/>
    <n v="0"/>
    <d v="2019-11-21T13:50:00"/>
    <n v="-1"/>
    <n v="-12"/>
    <n v="-2"/>
    <n v="2"/>
    <n v="0"/>
    <n v="0"/>
    <n v="-40000"/>
  </r>
  <r>
    <x v="3446"/>
    <n v="911.5"/>
    <n v="0.45889008045196533"/>
    <n v="0.54110991954803467"/>
    <n v="0"/>
    <d v="2019-11-21T13:51:00"/>
    <n v="-1"/>
    <n v="-14"/>
    <n v="-2"/>
    <n v="2"/>
    <n v="0"/>
    <n v="0"/>
    <n v="-40000"/>
  </r>
  <r>
    <x v="3447"/>
    <n v="911.5"/>
    <n v="0.45265769958496094"/>
    <n v="0.54734236001968384"/>
    <n v="0.29999999999995453"/>
    <d v="2019-11-21T13:52:00"/>
    <n v="-1"/>
    <n v="-16"/>
    <n v="-2"/>
    <n v="2"/>
    <n v="-4.7999999999992724"/>
    <n v="-479999.99999992724"/>
    <n v="-519999.99999992724"/>
  </r>
  <r>
    <x v="3448"/>
    <n v="911.8"/>
    <n v="0.44635003805160522"/>
    <n v="0.55364996194839478"/>
    <n v="0.10000000000002274"/>
    <d v="2019-11-21T13:53:00"/>
    <n v="-1"/>
    <n v="-18"/>
    <n v="-2"/>
    <n v="2"/>
    <n v="-1.8000000000004093"/>
    <n v="-180000.00000004092"/>
    <n v="-220000.00000004092"/>
  </r>
  <r>
    <x v="3449"/>
    <n v="911.9"/>
    <n v="0.45381665229797363"/>
    <n v="0.54618334770202637"/>
    <n v="0"/>
    <d v="2019-11-21T13:54:00"/>
    <n v="-1"/>
    <n v="-20"/>
    <n v="-2"/>
    <n v="2"/>
    <n v="0"/>
    <n v="0"/>
    <n v="-40000"/>
  </r>
  <r>
    <x v="3450"/>
    <n v="911.9"/>
    <n v="0.4499572217464447"/>
    <n v="0.55004280805587769"/>
    <n v="-0.60000000000002274"/>
    <d v="2019-11-21T13:55:00"/>
    <n v="-1"/>
    <n v="-20"/>
    <n v="0"/>
    <n v="0"/>
    <n v="12.000000000000455"/>
    <n v="1200000.0000000454"/>
    <n v="1200000.0000000454"/>
  </r>
  <r>
    <x v="3451"/>
    <n v="911.3"/>
    <n v="0.46719649434089661"/>
    <n v="0.53280347585678101"/>
    <n v="0.20000000000004547"/>
    <d v="2019-11-21T13:56:00"/>
    <n v="-1"/>
    <n v="-20"/>
    <n v="0"/>
    <n v="0"/>
    <n v="-4.0000000000009095"/>
    <n v="-400000.00000009092"/>
    <n v="-400000.00000009092"/>
  </r>
  <r>
    <x v="3452"/>
    <n v="911.5"/>
    <n v="0.46692430973052979"/>
    <n v="0.53307569026947021"/>
    <n v="0"/>
    <d v="2019-11-21T13:57:00"/>
    <n v="-1"/>
    <n v="-20"/>
    <n v="0"/>
    <n v="0"/>
    <n v="0"/>
    <n v="0"/>
    <n v="0"/>
  </r>
  <r>
    <x v="3453"/>
    <n v="911.5"/>
    <n v="0.47483959794044495"/>
    <n v="0.52516043186187744"/>
    <n v="0.10000000000002274"/>
    <d v="2019-11-21T13:58:00"/>
    <n v="-1"/>
    <n v="-20"/>
    <n v="0"/>
    <n v="0"/>
    <n v="-2.0000000000004547"/>
    <n v="-200000.00000004546"/>
    <n v="-200000.00000004546"/>
  </r>
  <r>
    <x v="3454"/>
    <n v="911.6"/>
    <n v="0.47610750794410706"/>
    <n v="0.52389252185821533"/>
    <n v="-0.10000000000002274"/>
    <d v="2019-11-21T13:59:00"/>
    <n v="-1"/>
    <n v="-20"/>
    <n v="0"/>
    <n v="0"/>
    <n v="2.0000000000004547"/>
    <n v="200000.00000004546"/>
    <n v="200000.00000004546"/>
  </r>
  <r>
    <x v="3455"/>
    <n v="911.5"/>
    <n v="0.48180973529815674"/>
    <n v="0.51819026470184326"/>
    <n v="0"/>
    <d v="2019-11-21T14:00:00"/>
    <n v="-1"/>
    <n v="-20"/>
    <n v="0"/>
    <n v="0"/>
    <n v="0"/>
    <n v="0"/>
    <n v="0"/>
  </r>
  <r>
    <x v="3456"/>
    <n v="911.5"/>
    <n v="0.48795661330223083"/>
    <n v="0.51204335689544678"/>
    <n v="-0.20000000000004547"/>
    <d v="2019-11-21T14:01:00"/>
    <n v="-1"/>
    <n v="-20"/>
    <n v="0"/>
    <n v="0"/>
    <n v="4.0000000000009095"/>
    <n v="400000.00000009092"/>
    <n v="400000.00000009092"/>
  </r>
  <r>
    <x v="3457"/>
    <n v="911.3"/>
    <n v="0.50627589225769043"/>
    <n v="0.49372407793998718"/>
    <n v="-1"/>
    <d v="2019-11-21T14:02:00"/>
    <n v="1"/>
    <n v="-18"/>
    <n v="2"/>
    <n v="2"/>
    <n v="18"/>
    <n v="1800000"/>
    <n v="1760000"/>
  </r>
  <r>
    <x v="3458"/>
    <n v="910.3"/>
    <n v="0.53788822889328003"/>
    <n v="0.46211177110671997"/>
    <n v="-0.5"/>
    <d v="2019-11-21T14:03:00"/>
    <n v="1"/>
    <n v="-16"/>
    <n v="2"/>
    <n v="2"/>
    <n v="8"/>
    <n v="800000"/>
    <n v="760000"/>
  </r>
  <r>
    <x v="3459"/>
    <n v="909.8"/>
    <n v="0.50000685453414917"/>
    <n v="0.49999320507049561"/>
    <n v="-0.39999999999997726"/>
    <d v="2019-11-21T14:04:00"/>
    <n v="1"/>
    <n v="-14"/>
    <n v="2"/>
    <n v="2"/>
    <n v="5.5999999999996817"/>
    <n v="559999.99999996822"/>
    <n v="519999.99999996822"/>
  </r>
  <r>
    <x v="3460"/>
    <n v="909.4"/>
    <n v="0.49348258972167969"/>
    <n v="0.50651741027832031"/>
    <n v="-0.39999999999997726"/>
    <d v="2019-11-21T14:05:00"/>
    <n v="-1"/>
    <n v="-14"/>
    <n v="0"/>
    <n v="0"/>
    <n v="5.5999999999996817"/>
    <n v="559999.99999996822"/>
    <n v="559999.99999996822"/>
  </r>
  <r>
    <x v="3461"/>
    <n v="909"/>
    <n v="0.48899546265602112"/>
    <n v="0.51100456714630127"/>
    <n v="0.29999999999995453"/>
    <d v="2019-11-21T14:06:00"/>
    <n v="-1"/>
    <n v="-14"/>
    <n v="0"/>
    <n v="0"/>
    <n v="-4.1999999999993634"/>
    <n v="-419999.99999993632"/>
    <n v="-419999.99999993632"/>
  </r>
  <r>
    <x v="3462"/>
    <n v="909.3"/>
    <n v="0.50488615036010742"/>
    <n v="0.4951137900352478"/>
    <n v="-9.9999999999909051E-2"/>
    <d v="2019-11-21T14:07:00"/>
    <n v="1"/>
    <n v="-12"/>
    <n v="2"/>
    <n v="2"/>
    <n v="1.1999999999989086"/>
    <n v="119999.99999989086"/>
    <n v="79999.999999890861"/>
  </r>
  <r>
    <x v="3463"/>
    <n v="909.2"/>
    <n v="0.5246891975402832"/>
    <n v="0.47531086206436157"/>
    <n v="-0.20000000000004547"/>
    <d v="2019-11-21T14:08:00"/>
    <n v="1"/>
    <n v="-10"/>
    <n v="2"/>
    <n v="2"/>
    <n v="2.0000000000004547"/>
    <n v="200000.00000004546"/>
    <n v="160000.00000004546"/>
  </r>
  <r>
    <x v="3464"/>
    <n v="909"/>
    <n v="0.52918124198913574"/>
    <n v="0.47081875801086426"/>
    <n v="-1.3999999999999773"/>
    <d v="2019-11-21T14:09:00"/>
    <n v="1"/>
    <n v="-8"/>
    <n v="2"/>
    <n v="2"/>
    <n v="11.199999999999818"/>
    <n v="1119999.9999999818"/>
    <n v="1079999.9999999818"/>
  </r>
  <r>
    <x v="3465"/>
    <n v="907.6"/>
    <n v="0.53892260789871216"/>
    <n v="0.46107739210128784"/>
    <n v="0.39999999999997726"/>
    <d v="2019-11-21T14:10:00"/>
    <n v="1"/>
    <n v="-6"/>
    <n v="2"/>
    <n v="2"/>
    <n v="-2.3999999999998636"/>
    <n v="-239999.99999998635"/>
    <n v="-279999.99999998638"/>
  </r>
  <r>
    <x v="3466"/>
    <n v="908"/>
    <n v="0.52515077590942383"/>
    <n v="0.47484922409057617"/>
    <n v="1.5"/>
    <d v="2019-11-21T14:11:00"/>
    <n v="1"/>
    <n v="-4"/>
    <n v="2"/>
    <n v="2"/>
    <n v="-6"/>
    <n v="-600000"/>
    <n v="-640000"/>
  </r>
  <r>
    <x v="3467"/>
    <n v="909.5"/>
    <n v="0.42684859037399292"/>
    <n v="0.57315146923065186"/>
    <n v="0.29999999999995453"/>
    <d v="2019-11-22T08:42:00"/>
    <n v="-1"/>
    <n v="-1"/>
    <n v="3"/>
    <n v="3"/>
    <n v="-0.29999999999995453"/>
    <n v="-29999.999999995453"/>
    <n v="-89999.99999999546"/>
  </r>
  <r>
    <x v="3468"/>
    <n v="909.8"/>
    <n v="0.37899991869926453"/>
    <n v="0.62100005149841309"/>
    <n v="-9.9999999999909051E-2"/>
    <d v="2019-11-22T08:43:00"/>
    <n v="-1"/>
    <n v="-2"/>
    <n v="-1"/>
    <n v="1"/>
    <n v="0.1999999999998181"/>
    <n v="19999.99999998181"/>
    <n v="-1.8189894035458565E-8"/>
  </r>
  <r>
    <x v="3469"/>
    <n v="909.7"/>
    <n v="0.37711548805236816"/>
    <n v="0.62288451194763184"/>
    <n v="0.29999999999995453"/>
    <d v="2019-11-22T08:44:00"/>
    <n v="-1"/>
    <n v="-3"/>
    <n v="-1"/>
    <n v="1"/>
    <n v="-0.89999999999986358"/>
    <n v="-89999.99999998635"/>
    <n v="-109999.99999998635"/>
  </r>
  <r>
    <x v="3470"/>
    <n v="910"/>
    <n v="0.34270742535591125"/>
    <n v="0.65729254484176636"/>
    <n v="0"/>
    <d v="2019-11-22T08:45:00"/>
    <n v="-1"/>
    <n v="-4"/>
    <n v="-1"/>
    <n v="1"/>
    <n v="0"/>
    <n v="0"/>
    <n v="-20000"/>
  </r>
  <r>
    <x v="3471"/>
    <n v="910"/>
    <n v="0.35063439607620239"/>
    <n v="0.64936566352844238"/>
    <n v="0"/>
    <d v="2019-11-22T08:46:00"/>
    <n v="-1"/>
    <n v="-5"/>
    <n v="-1"/>
    <n v="1"/>
    <n v="0"/>
    <n v="0"/>
    <n v="-20000"/>
  </r>
  <r>
    <x v="3472"/>
    <n v="910"/>
    <n v="0.35009387135505676"/>
    <n v="0.64990609884262085"/>
    <n v="0"/>
    <d v="2019-11-22T08:47:00"/>
    <n v="-1"/>
    <n v="-6"/>
    <n v="-1"/>
    <n v="1"/>
    <n v="0"/>
    <n v="0"/>
    <n v="-20000"/>
  </r>
  <r>
    <x v="3473"/>
    <n v="910"/>
    <n v="0.35521328449249268"/>
    <n v="0.64478671550750732"/>
    <n v="-0.20000000000004547"/>
    <d v="2019-11-22T08:48:00"/>
    <n v="-1"/>
    <n v="-7"/>
    <n v="-1"/>
    <n v="1"/>
    <n v="1.4000000000003183"/>
    <n v="140000.00000003184"/>
    <n v="120000.00000003184"/>
  </r>
  <r>
    <x v="3474"/>
    <n v="909.8"/>
    <n v="0.38227537274360657"/>
    <n v="0.61772465705871582"/>
    <n v="0"/>
    <d v="2019-11-22T08:49:00"/>
    <n v="-1"/>
    <n v="-8"/>
    <n v="-1"/>
    <n v="1"/>
    <n v="0"/>
    <n v="0"/>
    <n v="-20000"/>
  </r>
  <r>
    <x v="3475"/>
    <n v="909.8"/>
    <n v="0.38172197341918945"/>
    <n v="0.61827802658081055"/>
    <n v="-9.9999999999909051E-2"/>
    <d v="2019-11-22T08:50:00"/>
    <n v="-1"/>
    <n v="-9"/>
    <n v="-1"/>
    <n v="1"/>
    <n v="0.89999999999918145"/>
    <n v="89999.999999918145"/>
    <n v="69999.999999918145"/>
  </r>
  <r>
    <x v="3476"/>
    <n v="909.7"/>
    <n v="0.36448433995246887"/>
    <n v="0.63551563024520874"/>
    <n v="-0.30000000000006821"/>
    <d v="2019-11-22T08:51:00"/>
    <n v="-1"/>
    <n v="-10"/>
    <n v="-1"/>
    <n v="1"/>
    <n v="3.0000000000006821"/>
    <n v="300000.00000006822"/>
    <n v="280000.00000006822"/>
  </r>
  <r>
    <x v="3477"/>
    <n v="909.4"/>
    <n v="0.4701087474822998"/>
    <n v="0.5298912525177002"/>
    <n v="-0.10000000000002274"/>
    <d v="2019-11-22T08:52:00"/>
    <n v="-1"/>
    <n v="-11"/>
    <n v="-1"/>
    <n v="1"/>
    <n v="1.1000000000002501"/>
    <n v="110000.00000002501"/>
    <n v="90000.000000025015"/>
  </r>
  <r>
    <x v="3478"/>
    <n v="909.3"/>
    <n v="0.46896037459373474"/>
    <n v="0.53103965520858765"/>
    <n v="-9.9999999999909051E-2"/>
    <d v="2019-11-22T08:53:00"/>
    <n v="-1"/>
    <n v="-12"/>
    <n v="-1"/>
    <n v="1"/>
    <n v="1.1999999999989086"/>
    <n v="119999.99999989086"/>
    <n v="99999.999999890861"/>
  </r>
  <r>
    <x v="3479"/>
    <n v="909.2"/>
    <n v="0.46856486797332764"/>
    <n v="0.53143513202667236"/>
    <n v="-0.20000000000004547"/>
    <d v="2019-11-22T08:54:00"/>
    <n v="-1"/>
    <n v="-13"/>
    <n v="-1"/>
    <n v="1"/>
    <n v="2.6000000000005912"/>
    <n v="260000.00000005911"/>
    <n v="240000.00000005911"/>
  </r>
  <r>
    <x v="3480"/>
    <n v="909"/>
    <n v="0.47895902395248413"/>
    <n v="0.52104097604751587"/>
    <n v="0.10000000000002274"/>
    <d v="2019-11-22T08:55:00"/>
    <n v="-1"/>
    <n v="-14"/>
    <n v="-1"/>
    <n v="1"/>
    <n v="-1.4000000000003183"/>
    <n v="-140000.00000003184"/>
    <n v="-160000.00000003184"/>
  </r>
  <r>
    <x v="3481"/>
    <n v="909.1"/>
    <n v="0.45484077930450439"/>
    <n v="0.54515928030014038"/>
    <n v="0.5"/>
    <d v="2019-11-22T08:56:00"/>
    <n v="-1"/>
    <n v="-15"/>
    <n v="-1"/>
    <n v="1"/>
    <n v="-7.5"/>
    <n v="-750000"/>
    <n v="-770000"/>
  </r>
  <r>
    <x v="3482"/>
    <n v="909.6"/>
    <n v="0.47006624937057495"/>
    <n v="0.52993369102478027"/>
    <n v="0.29999999999995453"/>
    <d v="2019-11-22T08:57:00"/>
    <n v="-1"/>
    <n v="-16"/>
    <n v="-1"/>
    <n v="1"/>
    <n v="-4.7999999999992724"/>
    <n v="-479999.99999992724"/>
    <n v="-499999.99999992724"/>
  </r>
  <r>
    <x v="3483"/>
    <n v="909.9"/>
    <n v="0.43476945161819458"/>
    <n v="0.56523054838180542"/>
    <n v="0.10000000000002274"/>
    <d v="2019-11-22T08:58:00"/>
    <n v="-1"/>
    <n v="-17"/>
    <n v="-1"/>
    <n v="1"/>
    <n v="-1.7000000000003865"/>
    <n v="-170000.00000003865"/>
    <n v="-190000.00000003865"/>
  </r>
  <r>
    <x v="3484"/>
    <n v="910"/>
    <n v="0.43538960814476013"/>
    <n v="0.56461042165756226"/>
    <n v="0.10000000000002274"/>
    <d v="2019-11-22T08:59:00"/>
    <n v="-1"/>
    <n v="-18"/>
    <n v="-1"/>
    <n v="1"/>
    <n v="-1.8000000000004093"/>
    <n v="-180000.00000004092"/>
    <n v="-200000.00000004092"/>
  </r>
  <r>
    <x v="3485"/>
    <n v="910.1"/>
    <n v="0.42474883794784546"/>
    <n v="0.57525116205215454"/>
    <n v="0"/>
    <d v="2019-11-22T09:00:00"/>
    <n v="-1"/>
    <n v="-19"/>
    <n v="-1"/>
    <n v="1"/>
    <n v="0"/>
    <n v="0"/>
    <n v="-20000"/>
  </r>
  <r>
    <x v="3486"/>
    <n v="910.1"/>
    <n v="0.43409952521324158"/>
    <n v="0.56590044498443604"/>
    <n v="0.29999999999995453"/>
    <d v="2019-11-22T09:01:00"/>
    <n v="-1"/>
    <n v="-20"/>
    <n v="-1"/>
    <n v="1"/>
    <n v="-5.9999999999990905"/>
    <n v="-599999.99999990908"/>
    <n v="-619999.99999990908"/>
  </r>
  <r>
    <x v="3487"/>
    <n v="910.4"/>
    <n v="0.42100051045417786"/>
    <n v="0.57899945974349976"/>
    <n v="-0.29999999999995453"/>
    <d v="2019-11-22T09:02:00"/>
    <n v="-1"/>
    <n v="-20"/>
    <n v="0"/>
    <n v="0"/>
    <n v="5.9999999999990905"/>
    <n v="599999.99999990908"/>
    <n v="599999.99999990908"/>
  </r>
  <r>
    <x v="3488"/>
    <n v="910.1"/>
    <n v="0.44201374053955078"/>
    <n v="0.55798631906509399"/>
    <n v="0"/>
    <d v="2019-11-22T09:03:00"/>
    <n v="-1"/>
    <n v="-20"/>
    <n v="0"/>
    <n v="0"/>
    <n v="0"/>
    <n v="0"/>
    <n v="0"/>
  </r>
  <r>
    <x v="3489"/>
    <n v="910.1"/>
    <n v="0.45717105269432068"/>
    <n v="0.54282891750335693"/>
    <n v="-0.20000000000004547"/>
    <d v="2019-11-22T09:04:00"/>
    <n v="-1"/>
    <n v="-20"/>
    <n v="0"/>
    <n v="0"/>
    <n v="4.0000000000009095"/>
    <n v="400000.00000009092"/>
    <n v="400000.00000009092"/>
  </r>
  <r>
    <x v="3490"/>
    <n v="909.9"/>
    <n v="0.46087828278541565"/>
    <n v="0.53912168741226196"/>
    <n v="-0.10000000000002274"/>
    <d v="2019-11-22T09:05:00"/>
    <n v="-1"/>
    <n v="-20"/>
    <n v="0"/>
    <n v="0"/>
    <n v="2.0000000000004547"/>
    <n v="200000.00000004546"/>
    <n v="200000.00000004546"/>
  </r>
  <r>
    <x v="3491"/>
    <n v="909.8"/>
    <n v="0.45199042558670044"/>
    <n v="0.54800963401794434"/>
    <n v="-0.29999999999995453"/>
    <d v="2019-11-22T09:06:00"/>
    <n v="-1"/>
    <n v="-20"/>
    <n v="0"/>
    <n v="0"/>
    <n v="5.9999999999990905"/>
    <n v="599999.99999990908"/>
    <n v="599999.99999990908"/>
  </r>
  <r>
    <x v="3492"/>
    <n v="909.5"/>
    <n v="0.49420690536499023"/>
    <n v="0.50579309463500977"/>
    <n v="-0.29999999999995453"/>
    <d v="2019-11-22T09:07:00"/>
    <n v="-1"/>
    <n v="-20"/>
    <n v="0"/>
    <n v="0"/>
    <n v="5.9999999999990905"/>
    <n v="599999.99999990908"/>
    <n v="599999.99999990908"/>
  </r>
  <r>
    <x v="3493"/>
    <n v="909.2"/>
    <n v="0.50120842456817627"/>
    <n v="0.49879157543182373"/>
    <n v="0.19999999999993179"/>
    <d v="2019-11-22T09:08:00"/>
    <n v="1"/>
    <n v="-18"/>
    <n v="2"/>
    <n v="2"/>
    <n v="-3.5999999999987722"/>
    <n v="-359999.99999987724"/>
    <n v="-399999.99999987724"/>
  </r>
  <r>
    <x v="3494"/>
    <n v="909.4"/>
    <n v="0.4733632504940033"/>
    <n v="0.52663671970367432"/>
    <n v="0"/>
    <d v="2019-11-22T09:09:00"/>
    <n v="-1"/>
    <n v="-18"/>
    <n v="0"/>
    <n v="0"/>
    <n v="0"/>
    <n v="0"/>
    <n v="0"/>
  </r>
  <r>
    <x v="3495"/>
    <n v="909.4"/>
    <n v="0.4655192494392395"/>
    <n v="0.5344807505607605"/>
    <n v="-0.10000000000002274"/>
    <d v="2019-11-22T09:10:00"/>
    <n v="-1"/>
    <n v="-18"/>
    <n v="0"/>
    <n v="0"/>
    <n v="1.8000000000004093"/>
    <n v="180000.00000004092"/>
    <n v="180000.00000004092"/>
  </r>
  <r>
    <x v="3496"/>
    <n v="909.3"/>
    <n v="0.47829654812812805"/>
    <n v="0.52170342206954956"/>
    <n v="-9.9999999999909051E-2"/>
    <d v="2019-11-22T09:11:00"/>
    <n v="-1"/>
    <n v="-18"/>
    <n v="0"/>
    <n v="0"/>
    <n v="1.7999999999983629"/>
    <n v="179999.99999983629"/>
    <n v="179999.99999983629"/>
  </r>
  <r>
    <x v="3497"/>
    <n v="909.2"/>
    <n v="0.47843268513679504"/>
    <n v="0.52156728506088257"/>
    <n v="0"/>
    <d v="2019-11-22T09:12:00"/>
    <n v="-1"/>
    <n v="-18"/>
    <n v="0"/>
    <n v="0"/>
    <n v="0"/>
    <n v="0"/>
    <n v="0"/>
  </r>
  <r>
    <x v="3498"/>
    <n v="909.2"/>
    <n v="0.48878756165504456"/>
    <n v="0.51121246814727783"/>
    <n v="0.29999999999995453"/>
    <d v="2019-11-22T09:13:00"/>
    <n v="-1"/>
    <n v="-18"/>
    <n v="0"/>
    <n v="0"/>
    <n v="-5.3999999999991815"/>
    <n v="-539999.99999991816"/>
    <n v="-539999.99999991816"/>
  </r>
  <r>
    <x v="3499"/>
    <n v="909.5"/>
    <n v="0.44488900899887085"/>
    <n v="0.55511105060577393"/>
    <n v="0"/>
    <d v="2019-11-22T09:14:00"/>
    <n v="-1"/>
    <n v="-18"/>
    <n v="0"/>
    <n v="0"/>
    <n v="0"/>
    <n v="0"/>
    <n v="0"/>
  </r>
  <r>
    <x v="3500"/>
    <n v="909.5"/>
    <n v="0.44904813170433044"/>
    <n v="0.55095183849334717"/>
    <n v="0"/>
    <d v="2019-11-22T09:15:00"/>
    <n v="-1"/>
    <n v="-18"/>
    <n v="0"/>
    <n v="0"/>
    <n v="0"/>
    <n v="0"/>
    <n v="0"/>
  </r>
  <r>
    <x v="3501"/>
    <n v="909.5"/>
    <n v="0.44371739029884338"/>
    <n v="0.55628257989883423"/>
    <n v="-0.5"/>
    <d v="2019-11-22T09:16:00"/>
    <n v="-1"/>
    <n v="-18"/>
    <n v="0"/>
    <n v="0"/>
    <n v="9"/>
    <n v="900000"/>
    <n v="900000"/>
  </r>
  <r>
    <x v="3502"/>
    <n v="909"/>
    <n v="0.48153400421142578"/>
    <n v="0.51846593618392944"/>
    <n v="-0.20000000000004547"/>
    <d v="2019-11-22T09:17:00"/>
    <n v="-1"/>
    <n v="-18"/>
    <n v="0"/>
    <n v="0"/>
    <n v="3.6000000000008185"/>
    <n v="360000.00000008184"/>
    <n v="360000.00000008184"/>
  </r>
  <r>
    <x v="3503"/>
    <n v="908.8"/>
    <n v="0.48946875333786011"/>
    <n v="0.51053130626678467"/>
    <n v="-9.9999999999909051E-2"/>
    <d v="2019-11-22T09:18:00"/>
    <n v="-1"/>
    <n v="-18"/>
    <n v="0"/>
    <n v="0"/>
    <n v="1.7999999999983629"/>
    <n v="179999.99999983629"/>
    <n v="179999.99999983629"/>
  </r>
  <r>
    <x v="3504"/>
    <n v="908.7"/>
    <n v="0.47763741016387939"/>
    <n v="0.52236264944076538"/>
    <n v="0.29999999999995453"/>
    <d v="2019-11-22T09:19:00"/>
    <n v="-1"/>
    <n v="-18"/>
    <n v="0"/>
    <n v="0"/>
    <n v="-5.3999999999991815"/>
    <n v="-539999.99999991816"/>
    <n v="-539999.99999991816"/>
  </r>
  <r>
    <x v="3505"/>
    <n v="909"/>
    <n v="0.45416069030761719"/>
    <n v="0.54583936929702759"/>
    <n v="0.10000000000002274"/>
    <d v="2019-11-22T09:20:00"/>
    <n v="-1"/>
    <n v="-18"/>
    <n v="0"/>
    <n v="0"/>
    <n v="-1.8000000000004093"/>
    <n v="-180000.00000004092"/>
    <n v="-180000.00000004092"/>
  </r>
  <r>
    <x v="3506"/>
    <n v="909.1"/>
    <n v="0.43235123157501221"/>
    <n v="0.56764876842498779"/>
    <n v="0"/>
    <d v="2019-11-22T09:21:00"/>
    <n v="-1"/>
    <n v="-18"/>
    <n v="0"/>
    <n v="0"/>
    <n v="0"/>
    <n v="0"/>
    <n v="0"/>
  </r>
  <r>
    <x v="3507"/>
    <n v="909.1"/>
    <n v="0.4395168125629425"/>
    <n v="0.56048321723937988"/>
    <n v="-0.10000000000002274"/>
    <d v="2019-11-22T09:22:00"/>
    <n v="-1"/>
    <n v="-18"/>
    <n v="0"/>
    <n v="0"/>
    <n v="1.8000000000004093"/>
    <n v="180000.00000004092"/>
    <n v="180000.00000004092"/>
  </r>
  <r>
    <x v="3508"/>
    <n v="909"/>
    <n v="0.45135766267776489"/>
    <n v="0.54864239692687988"/>
    <n v="-0.20000000000004547"/>
    <d v="2019-11-22T09:23:00"/>
    <n v="-1"/>
    <n v="-18"/>
    <n v="0"/>
    <n v="0"/>
    <n v="3.6000000000008185"/>
    <n v="360000.00000008184"/>
    <n v="360000.00000008184"/>
  </r>
  <r>
    <x v="3509"/>
    <n v="908.8"/>
    <n v="0.45889970660209656"/>
    <n v="0.54110032320022583"/>
    <n v="-0.29999999999995453"/>
    <d v="2019-11-22T09:24:00"/>
    <n v="-1"/>
    <n v="-18"/>
    <n v="0"/>
    <n v="0"/>
    <n v="5.3999999999991815"/>
    <n v="539999.99999991816"/>
    <n v="539999.99999991816"/>
  </r>
  <r>
    <x v="3510"/>
    <n v="908.5"/>
    <n v="0.48737746477127075"/>
    <n v="0.51262259483337402"/>
    <n v="0.10000000000002274"/>
    <d v="2019-11-22T09:25:00"/>
    <n v="-1"/>
    <n v="-18"/>
    <n v="0"/>
    <n v="0"/>
    <n v="-1.8000000000004093"/>
    <n v="-180000.00000004092"/>
    <n v="-180000.00000004092"/>
  </r>
  <r>
    <x v="3511"/>
    <n v="908.6"/>
    <n v="0.45557284355163574"/>
    <n v="0.54442709684371948"/>
    <n v="0"/>
    <d v="2019-11-22T09:26:00"/>
    <n v="-1"/>
    <n v="-18"/>
    <n v="0"/>
    <n v="0"/>
    <n v="0"/>
    <n v="0"/>
    <n v="0"/>
  </r>
  <r>
    <x v="3512"/>
    <n v="908.6"/>
    <n v="0.44690418243408203"/>
    <n v="0.55309575796127319"/>
    <n v="0.10000000000002274"/>
    <d v="2019-11-22T09:27:00"/>
    <n v="-1"/>
    <n v="-18"/>
    <n v="0"/>
    <n v="0"/>
    <n v="-1.8000000000004093"/>
    <n v="-180000.00000004092"/>
    <n v="-180000.00000004092"/>
  </r>
  <r>
    <x v="3513"/>
    <n v="908.7"/>
    <n v="0.45228302478790283"/>
    <n v="0.54771703481674194"/>
    <n v="9.9999999999909051E-2"/>
    <d v="2019-11-22T09:29:00"/>
    <n v="-1"/>
    <n v="-19"/>
    <n v="-1"/>
    <n v="1"/>
    <n v="-1.899999999998272"/>
    <n v="-189999.99999982718"/>
    <n v="-209999.99999982718"/>
  </r>
  <r>
    <x v="3514"/>
    <n v="908.8"/>
    <n v="0.43411794304847717"/>
    <n v="0.56588202714920044"/>
    <n v="0.10000000000002274"/>
    <d v="2019-11-22T09:30:00"/>
    <n v="-1"/>
    <n v="-19"/>
    <n v="0"/>
    <n v="0"/>
    <n v="-1.900000000000432"/>
    <n v="-190000.00000004319"/>
    <n v="-190000.00000004319"/>
  </r>
  <r>
    <x v="3515"/>
    <n v="908.9"/>
    <n v="0.43548625707626343"/>
    <n v="0.56451374292373657"/>
    <n v="0"/>
    <d v="2019-11-22T09:31:00"/>
    <n v="-1"/>
    <n v="-19"/>
    <n v="0"/>
    <n v="0"/>
    <n v="0"/>
    <n v="0"/>
    <n v="0"/>
  </r>
  <r>
    <x v="3516"/>
    <n v="908.9"/>
    <n v="0.44375109672546387"/>
    <n v="0.55624890327453613"/>
    <n v="0"/>
    <d v="2019-11-22T09:32:00"/>
    <n v="-1"/>
    <n v="-19"/>
    <n v="0"/>
    <n v="0"/>
    <n v="0"/>
    <n v="0"/>
    <n v="0"/>
  </r>
  <r>
    <x v="3517"/>
    <n v="908.9"/>
    <n v="0.43638995289802551"/>
    <n v="0.5636100172996521"/>
    <n v="-0.19999999999993179"/>
    <d v="2019-11-22T09:33:00"/>
    <n v="-1"/>
    <n v="-19"/>
    <n v="0"/>
    <n v="0"/>
    <n v="3.799999999998704"/>
    <n v="379999.99999987037"/>
    <n v="379999.99999987037"/>
  </r>
  <r>
    <x v="3518"/>
    <n v="908.7"/>
    <n v="0.44322741031646729"/>
    <n v="0.55677253007888794"/>
    <n v="0.19999999999993179"/>
    <d v="2019-11-22T09:34:00"/>
    <n v="-1"/>
    <n v="-19"/>
    <n v="0"/>
    <n v="0"/>
    <n v="-3.799999999998704"/>
    <n v="-379999.99999987037"/>
    <n v="-379999.99999987037"/>
  </r>
  <r>
    <x v="3519"/>
    <n v="908.9"/>
    <n v="0.4182412326335907"/>
    <n v="0.58175879716873169"/>
    <n v="-0.19999999999993179"/>
    <d v="2019-11-22T09:35:00"/>
    <n v="-1"/>
    <n v="-19"/>
    <n v="0"/>
    <n v="0"/>
    <n v="3.799999999998704"/>
    <n v="379999.99999987037"/>
    <n v="379999.99999987037"/>
  </r>
  <r>
    <x v="3520"/>
    <n v="908.7"/>
    <n v="0.43051803112030029"/>
    <n v="0.56948196887969971"/>
    <n v="-0.10000000000002274"/>
    <d v="2019-11-22T09:36:00"/>
    <n v="-1"/>
    <n v="-19"/>
    <n v="0"/>
    <n v="0"/>
    <n v="1.900000000000432"/>
    <n v="190000.00000004319"/>
    <n v="190000.00000004319"/>
  </r>
  <r>
    <x v="3521"/>
    <n v="908.6"/>
    <n v="0.45615938305854797"/>
    <n v="0.54384064674377441"/>
    <n v="0"/>
    <d v="2019-11-22T09:37:00"/>
    <n v="-1"/>
    <n v="-19"/>
    <n v="0"/>
    <n v="0"/>
    <n v="0"/>
    <n v="0"/>
    <n v="0"/>
  </r>
  <r>
    <x v="3522"/>
    <n v="908.6"/>
    <n v="0.44856160879135132"/>
    <n v="0.55143833160400391"/>
    <n v="-0.10000000000002274"/>
    <d v="2019-11-22T09:38:00"/>
    <n v="-1"/>
    <n v="-19"/>
    <n v="0"/>
    <n v="0"/>
    <n v="1.900000000000432"/>
    <n v="190000.00000004319"/>
    <n v="190000.00000004319"/>
  </r>
  <r>
    <x v="3523"/>
    <n v="908.5"/>
    <n v="0.47516489028930664"/>
    <n v="0.52483510971069336"/>
    <n v="0.10000000000002274"/>
    <d v="2019-11-22T09:39:00"/>
    <n v="-1"/>
    <n v="-19"/>
    <n v="0"/>
    <n v="0"/>
    <n v="-1.900000000000432"/>
    <n v="-190000.00000004319"/>
    <n v="-190000.00000004319"/>
  </r>
  <r>
    <x v="3524"/>
    <n v="908.6"/>
    <n v="0.46543979644775391"/>
    <n v="0.53456020355224609"/>
    <n v="0"/>
    <d v="2019-11-22T09:40:00"/>
    <n v="-1"/>
    <n v="-19"/>
    <n v="0"/>
    <n v="0"/>
    <n v="0"/>
    <n v="0"/>
    <n v="0"/>
  </r>
  <r>
    <x v="3525"/>
    <n v="908.6"/>
    <n v="0.46849942207336426"/>
    <n v="0.53150057792663574"/>
    <n v="0"/>
    <d v="2019-11-22T09:41:00"/>
    <n v="-1"/>
    <n v="-19"/>
    <n v="0"/>
    <n v="0"/>
    <n v="0"/>
    <n v="0"/>
    <n v="0"/>
  </r>
  <r>
    <x v="3526"/>
    <n v="908.6"/>
    <n v="0.46500474214553833"/>
    <n v="0.53499519824981689"/>
    <n v="0"/>
    <d v="2019-11-22T09:42:00"/>
    <n v="-1"/>
    <n v="-19"/>
    <n v="0"/>
    <n v="0"/>
    <n v="0"/>
    <n v="0"/>
    <n v="0"/>
  </r>
  <r>
    <x v="3527"/>
    <n v="908.6"/>
    <n v="0.45657438039779663"/>
    <n v="0.54342567920684814"/>
    <n v="-0.10000000000002274"/>
    <d v="2019-11-22T09:43:00"/>
    <n v="-1"/>
    <n v="-19"/>
    <n v="0"/>
    <n v="0"/>
    <n v="1.900000000000432"/>
    <n v="190000.00000004319"/>
    <n v="190000.00000004319"/>
  </r>
  <r>
    <x v="3528"/>
    <n v="908.5"/>
    <n v="0.47898983955383301"/>
    <n v="0.52101022005081177"/>
    <n v="-0.39999999999997726"/>
    <d v="2019-11-22T09:44:00"/>
    <n v="-1"/>
    <n v="-19"/>
    <n v="0"/>
    <n v="0"/>
    <n v="7.599999999999568"/>
    <n v="759999.99999995681"/>
    <n v="759999.99999995681"/>
  </r>
  <r>
    <x v="3529"/>
    <n v="908.1"/>
    <n v="0.52795350551605225"/>
    <n v="0.47204646468162537"/>
    <n v="-0.39999999999997726"/>
    <d v="2019-11-22T09:45:00"/>
    <n v="1"/>
    <n v="-17"/>
    <n v="2"/>
    <n v="2"/>
    <n v="6.7999999999996135"/>
    <n v="679999.99999996135"/>
    <n v="639999.99999996135"/>
  </r>
  <r>
    <x v="3530"/>
    <n v="907.7"/>
    <n v="0.54719603061676025"/>
    <n v="0.45280396938323975"/>
    <n v="0"/>
    <d v="2019-11-22T09:46:00"/>
    <n v="1"/>
    <n v="-15"/>
    <n v="2"/>
    <n v="2"/>
    <n v="0"/>
    <n v="0"/>
    <n v="-40000"/>
  </r>
  <r>
    <x v="3531"/>
    <n v="907.7"/>
    <n v="0.49352315068244934"/>
    <n v="0.50647693872451782"/>
    <n v="0.29999999999995453"/>
    <d v="2019-11-22T09:47:00"/>
    <n v="-1"/>
    <n v="-15"/>
    <n v="0"/>
    <n v="0"/>
    <n v="-4.4999999999993179"/>
    <n v="-449999.99999993178"/>
    <n v="-449999.99999993178"/>
  </r>
  <r>
    <x v="3532"/>
    <n v="908"/>
    <n v="0.46311935782432556"/>
    <n v="0.53688061237335205"/>
    <n v="0.10000000000002274"/>
    <d v="2019-11-22T09:48:00"/>
    <n v="-1"/>
    <n v="-16"/>
    <n v="-1"/>
    <n v="1"/>
    <n v="-1.6000000000003638"/>
    <n v="-160000.00000003638"/>
    <n v="-180000.00000003638"/>
  </r>
  <r>
    <x v="3533"/>
    <n v="908.1"/>
    <n v="0.46005785465240479"/>
    <n v="0.53994214534759521"/>
    <n v="-0.30000000000006821"/>
    <d v="2019-11-22T09:49:00"/>
    <n v="-1"/>
    <n v="-16"/>
    <n v="0"/>
    <n v="0"/>
    <n v="4.8000000000010914"/>
    <n v="480000.00000010914"/>
    <n v="480000.00000010914"/>
  </r>
  <r>
    <x v="3534"/>
    <n v="907.8"/>
    <n v="0.47306632995605469"/>
    <n v="0.52693372964859009"/>
    <n v="0.10000000000002274"/>
    <d v="2019-11-22T09:50:00"/>
    <n v="-1"/>
    <n v="-16"/>
    <n v="0"/>
    <n v="0"/>
    <n v="-1.6000000000003638"/>
    <n v="-160000.00000003638"/>
    <n v="-160000.00000003638"/>
  </r>
  <r>
    <x v="3535"/>
    <n v="907.9"/>
    <n v="0.45323005318641663"/>
    <n v="0.54676997661590576"/>
    <n v="-0.39999999999997726"/>
    <d v="2019-11-22T09:51:00"/>
    <n v="-1"/>
    <n v="-16"/>
    <n v="0"/>
    <n v="0"/>
    <n v="6.3999999999996362"/>
    <n v="639999.99999996368"/>
    <n v="639999.99999996368"/>
  </r>
  <r>
    <x v="3536"/>
    <n v="907.5"/>
    <n v="0.48178339004516602"/>
    <n v="0.51821655035018921"/>
    <n v="-0.5"/>
    <d v="2019-11-22T09:52:00"/>
    <n v="-1"/>
    <n v="-16"/>
    <n v="0"/>
    <n v="0"/>
    <n v="8"/>
    <n v="800000"/>
    <n v="800000"/>
  </r>
  <r>
    <x v="3537"/>
    <n v="907"/>
    <n v="0.52539396286010742"/>
    <n v="0.47460609674453735"/>
    <n v="0.29999999999995453"/>
    <d v="2019-11-22T09:53:00"/>
    <n v="1"/>
    <n v="-14"/>
    <n v="2"/>
    <n v="2"/>
    <n v="-4.1999999999993634"/>
    <n v="-419999.99999993632"/>
    <n v="-459999.99999993632"/>
  </r>
  <r>
    <x v="3538"/>
    <n v="907.3"/>
    <n v="0.47034820914268494"/>
    <n v="0.52965176105499268"/>
    <n v="0.10000000000002274"/>
    <d v="2019-11-22T09:54:00"/>
    <n v="-1"/>
    <n v="-14"/>
    <n v="0"/>
    <n v="0"/>
    <n v="-1.4000000000003183"/>
    <n v="-140000.00000003184"/>
    <n v="-140000.00000003184"/>
  </r>
  <r>
    <x v="3539"/>
    <n v="907.4"/>
    <n v="0.45017984509468079"/>
    <n v="0.5498201847076416"/>
    <n v="0.10000000000002274"/>
    <d v="2019-11-22T09:55:00"/>
    <n v="-1"/>
    <n v="-14"/>
    <n v="0"/>
    <n v="0"/>
    <n v="-1.4000000000003183"/>
    <n v="-140000.00000003184"/>
    <n v="-140000.00000003184"/>
  </r>
  <r>
    <x v="3540"/>
    <n v="907.5"/>
    <n v="0.43792244791984558"/>
    <n v="0.56207758188247681"/>
    <n v="-0.10000000000002274"/>
    <d v="2019-11-22T09:56:00"/>
    <n v="-1"/>
    <n v="-14"/>
    <n v="0"/>
    <n v="0"/>
    <n v="1.4000000000003183"/>
    <n v="140000.00000003184"/>
    <n v="140000.00000003184"/>
  </r>
  <r>
    <x v="3541"/>
    <n v="907.4"/>
    <n v="0.45235157012939453"/>
    <n v="0.54764842987060547"/>
    <n v="-0.10000000000002274"/>
    <d v="2019-11-22T09:57:00"/>
    <n v="-1"/>
    <n v="-14"/>
    <n v="0"/>
    <n v="0"/>
    <n v="1.4000000000003183"/>
    <n v="140000.00000003184"/>
    <n v="140000.00000003184"/>
  </r>
  <r>
    <x v="3542"/>
    <n v="907.3"/>
    <n v="0.45754343271255493"/>
    <n v="0.54245656728744507"/>
    <n v="0.20000000000004547"/>
    <d v="2019-11-22T09:58:00"/>
    <n v="-1"/>
    <n v="-14"/>
    <n v="0"/>
    <n v="0"/>
    <n v="-2.8000000000006366"/>
    <n v="-280000.00000006368"/>
    <n v="-280000.00000006368"/>
  </r>
  <r>
    <x v="3543"/>
    <n v="907.5"/>
    <n v="0.44430994987487793"/>
    <n v="0.55569005012512207"/>
    <n v="-0.10000000000002274"/>
    <d v="2019-11-22T09:59:00"/>
    <n v="-1"/>
    <n v="-14"/>
    <n v="0"/>
    <n v="0"/>
    <n v="1.4000000000003183"/>
    <n v="140000.00000003184"/>
    <n v="140000.00000003184"/>
  </r>
  <r>
    <x v="3544"/>
    <n v="907.4"/>
    <n v="0.46367615461349487"/>
    <n v="0.53632384538650513"/>
    <n v="0.20000000000004547"/>
    <d v="2019-11-22T10:00:00"/>
    <n v="-1"/>
    <n v="-14"/>
    <n v="0"/>
    <n v="0"/>
    <n v="-2.8000000000006366"/>
    <n v="-280000.00000006368"/>
    <n v="-280000.00000006368"/>
  </r>
  <r>
    <x v="3545"/>
    <n v="907.6"/>
    <n v="0.43852779269218445"/>
    <n v="0.56147229671478271"/>
    <n v="-0.10000000000002274"/>
    <d v="2019-11-22T10:01:00"/>
    <n v="-1"/>
    <n v="-14"/>
    <n v="0"/>
    <n v="0"/>
    <n v="1.4000000000003183"/>
    <n v="140000.00000003184"/>
    <n v="140000.00000003184"/>
  </r>
  <r>
    <x v="3546"/>
    <n v="907.5"/>
    <n v="0.43517199158668518"/>
    <n v="0.56482797861099243"/>
    <n v="0.10000000000002274"/>
    <d v="2019-11-22T10:02:00"/>
    <n v="-1"/>
    <n v="-14"/>
    <n v="0"/>
    <n v="0"/>
    <n v="-1.4000000000003183"/>
    <n v="-140000.00000003184"/>
    <n v="-140000.00000003184"/>
  </r>
  <r>
    <x v="3547"/>
    <n v="907.6"/>
    <n v="0.41841879487037659"/>
    <n v="0.5815812349319458"/>
    <n v="-0.80000000000006821"/>
    <d v="2019-11-22T10:03:00"/>
    <n v="-1"/>
    <n v="-14"/>
    <n v="0"/>
    <n v="0"/>
    <n v="11.200000000000955"/>
    <n v="1120000.0000000955"/>
    <n v="1120000.0000000955"/>
  </r>
  <r>
    <x v="3548"/>
    <n v="906.8"/>
    <n v="0.50708276033401489"/>
    <n v="0.49291720986366272"/>
    <n v="-0.19999999999993179"/>
    <d v="2019-11-22T10:04:00"/>
    <n v="1"/>
    <n v="-12"/>
    <n v="2"/>
    <n v="2"/>
    <n v="2.3999999999991815"/>
    <n v="239999.99999991816"/>
    <n v="199999.99999991816"/>
  </r>
  <r>
    <x v="3549"/>
    <n v="906.6"/>
    <n v="0.48946744203567505"/>
    <n v="0.51053261756896973"/>
    <n v="0.19999999999993179"/>
    <d v="2019-11-22T10:05:00"/>
    <n v="-1"/>
    <n v="-14"/>
    <n v="-2"/>
    <n v="2"/>
    <n v="-2.799999999999045"/>
    <n v="-279999.99999990448"/>
    <n v="-319999.99999990448"/>
  </r>
  <r>
    <x v="3550"/>
    <n v="906.8"/>
    <n v="0.46227788925170898"/>
    <n v="0.53772211074829102"/>
    <n v="0"/>
    <d v="2019-11-22T10:06:00"/>
    <n v="-1"/>
    <n v="-16"/>
    <n v="-2"/>
    <n v="2"/>
    <n v="0"/>
    <n v="0"/>
    <n v="-40000"/>
  </r>
  <r>
    <x v="3551"/>
    <n v="906.8"/>
    <n v="0.45854699611663818"/>
    <n v="0.54145300388336182"/>
    <n v="0"/>
    <d v="2019-11-22T10:07:00"/>
    <n v="-1"/>
    <n v="-16"/>
    <n v="0"/>
    <n v="0"/>
    <n v="0"/>
    <n v="0"/>
    <n v="0"/>
  </r>
  <r>
    <x v="3552"/>
    <n v="906.8"/>
    <n v="0.46558955311775208"/>
    <n v="0.53441041707992554"/>
    <n v="-0.19999999999993179"/>
    <d v="2019-11-22T10:08:00"/>
    <n v="-1"/>
    <n v="-16"/>
    <n v="0"/>
    <n v="0"/>
    <n v="3.1999999999989086"/>
    <n v="319999.99999989086"/>
    <n v="319999.99999989086"/>
  </r>
  <r>
    <x v="3553"/>
    <n v="906.6"/>
    <n v="0.4719899594783783"/>
    <n v="0.52801001071929932"/>
    <n v="-0.20000000000004547"/>
    <d v="2019-11-22T10:09:00"/>
    <n v="-1"/>
    <n v="-16"/>
    <n v="0"/>
    <n v="0"/>
    <n v="3.2000000000007276"/>
    <n v="320000.00000007276"/>
    <n v="320000.00000007276"/>
  </r>
  <r>
    <x v="3554"/>
    <n v="906.4"/>
    <n v="0.48638993501663208"/>
    <n v="0.5136101245880127"/>
    <n v="0.10000000000002274"/>
    <d v="2019-11-22T10:10:00"/>
    <n v="-1"/>
    <n v="-16"/>
    <n v="0"/>
    <n v="0"/>
    <n v="-1.6000000000003638"/>
    <n v="-160000.00000003638"/>
    <n v="-160000.00000003638"/>
  </r>
  <r>
    <x v="3555"/>
    <n v="906.5"/>
    <n v="0.48768630623817444"/>
    <n v="0.51231366395950317"/>
    <n v="0"/>
    <d v="2019-11-22T10:11:00"/>
    <n v="-1"/>
    <n v="-16"/>
    <n v="0"/>
    <n v="0"/>
    <n v="0"/>
    <n v="0"/>
    <n v="0"/>
  </r>
  <r>
    <x v="3556"/>
    <n v="906.5"/>
    <n v="0.48602563142776489"/>
    <n v="0.51397436857223511"/>
    <n v="-0.29999999999995453"/>
    <d v="2019-11-22T10:12:00"/>
    <n v="-1"/>
    <n v="-16"/>
    <n v="0"/>
    <n v="0"/>
    <n v="4.7999999999992724"/>
    <n v="479999.99999992724"/>
    <n v="479999.99999992724"/>
  </r>
  <r>
    <x v="3557"/>
    <n v="906.2"/>
    <n v="0.50163489580154419"/>
    <n v="0.49836507439613342"/>
    <n v="0.19999999999993179"/>
    <d v="2019-11-22T10:13:00"/>
    <n v="1"/>
    <n v="-16"/>
    <n v="0"/>
    <n v="0"/>
    <n v="-3.1999999999989086"/>
    <n v="-319999.99999989086"/>
    <n v="-319999.99999989086"/>
  </r>
  <r>
    <x v="3558"/>
    <n v="906.4"/>
    <n v="0.45451450347900391"/>
    <n v="0.54548549652099609"/>
    <n v="0.20000000000004547"/>
    <d v="2019-11-22T10:14:00"/>
    <n v="-1"/>
    <n v="-16"/>
    <n v="0"/>
    <n v="0"/>
    <n v="-3.2000000000007276"/>
    <n v="-320000.00000007276"/>
    <n v="-320000.00000007276"/>
  </r>
  <r>
    <x v="3559"/>
    <n v="906.6"/>
    <n v="0.43668177723884583"/>
    <n v="0.56331825256347656"/>
    <n v="0.19999999999993179"/>
    <d v="2019-11-22T10:15:00"/>
    <n v="-1"/>
    <n v="-16"/>
    <n v="0"/>
    <n v="0"/>
    <n v="-3.1999999999989086"/>
    <n v="-319999.99999989086"/>
    <n v="-319999.99999989086"/>
  </r>
  <r>
    <x v="3560"/>
    <n v="906.8"/>
    <n v="0.42641091346740723"/>
    <n v="0.573589026927948"/>
    <n v="-9.9999999999909051E-2"/>
    <d v="2019-11-22T10:16:00"/>
    <n v="-1"/>
    <n v="-16"/>
    <n v="0"/>
    <n v="0"/>
    <n v="1.5999999999985448"/>
    <n v="159999.99999985448"/>
    <n v="159999.99999985448"/>
  </r>
  <r>
    <x v="3561"/>
    <n v="906.7"/>
    <n v="0.4395083487033844"/>
    <n v="0.56049162149429321"/>
    <n v="9.9999999999909051E-2"/>
    <d v="2019-11-22T10:17:00"/>
    <n v="-1"/>
    <n v="-16"/>
    <n v="0"/>
    <n v="0"/>
    <n v="-1.5999999999985448"/>
    <n v="-159999.99999985448"/>
    <n v="-159999.99999985448"/>
  </r>
  <r>
    <x v="3562"/>
    <n v="906.8"/>
    <n v="0.42543768882751465"/>
    <n v="0.57456231117248535"/>
    <n v="-0.19999999999993179"/>
    <d v="2019-11-22T10:18:00"/>
    <n v="-1"/>
    <n v="-16"/>
    <n v="0"/>
    <n v="0"/>
    <n v="3.1999999999989086"/>
    <n v="319999.99999989086"/>
    <n v="319999.99999989086"/>
  </r>
  <r>
    <x v="3563"/>
    <n v="906.6"/>
    <n v="0.43269899487495422"/>
    <n v="0.56730097532272339"/>
    <n v="0"/>
    <d v="2019-11-22T10:19:00"/>
    <n v="-1"/>
    <n v="-16"/>
    <n v="0"/>
    <n v="0"/>
    <n v="0"/>
    <n v="0"/>
    <n v="0"/>
  </r>
  <r>
    <x v="3564"/>
    <n v="906.6"/>
    <n v="0.42741164565086365"/>
    <n v="0.57258838415145874"/>
    <n v="0.19999999999993179"/>
    <d v="2019-11-22T10:20:00"/>
    <n v="-1"/>
    <n v="-16"/>
    <n v="0"/>
    <n v="0"/>
    <n v="-3.1999999999989086"/>
    <n v="-319999.99999989086"/>
    <n v="-319999.99999989086"/>
  </r>
  <r>
    <x v="3565"/>
    <n v="906.8"/>
    <n v="0.4148293137550354"/>
    <n v="0.58517062664031982"/>
    <n v="0.20000000000004547"/>
    <d v="2019-11-22T10:21:00"/>
    <n v="-1"/>
    <n v="-16"/>
    <n v="0"/>
    <n v="0"/>
    <n v="-3.2000000000007276"/>
    <n v="-320000.00000007276"/>
    <n v="-320000.00000007276"/>
  </r>
  <r>
    <x v="3566"/>
    <n v="907"/>
    <n v="0.3982410728931427"/>
    <n v="0.60175895690917969"/>
    <n v="-0.10000000000002274"/>
    <d v="2019-11-22T10:22:00"/>
    <n v="-1"/>
    <n v="-16"/>
    <n v="0"/>
    <n v="0"/>
    <n v="1.6000000000003638"/>
    <n v="160000.00000003638"/>
    <n v="160000.00000003638"/>
  </r>
  <r>
    <x v="3567"/>
    <n v="906.9"/>
    <n v="0.3950352668762207"/>
    <n v="0.6049647331237793"/>
    <n v="0.10000000000002274"/>
    <d v="2019-11-22T10:23:00"/>
    <n v="-1"/>
    <n v="-16"/>
    <n v="0"/>
    <n v="0"/>
    <n v="-1.6000000000003638"/>
    <n v="-160000.00000003638"/>
    <n v="-160000.00000003638"/>
  </r>
  <r>
    <x v="3568"/>
    <n v="907"/>
    <n v="0.38565820455551147"/>
    <n v="0.61434173583984375"/>
    <n v="0.20000000000004547"/>
    <d v="2019-11-22T10:24:00"/>
    <n v="-1"/>
    <n v="-18"/>
    <n v="-2"/>
    <n v="2"/>
    <n v="-3.6000000000008185"/>
    <n v="-360000.00000008184"/>
    <n v="-400000.00000008184"/>
  </r>
  <r>
    <x v="3569"/>
    <n v="907.2"/>
    <n v="0.35952159762382507"/>
    <n v="0.64047837257385254"/>
    <n v="-0.10000000000002274"/>
    <d v="2019-11-22T10:25:00"/>
    <n v="-1"/>
    <n v="-18"/>
    <n v="0"/>
    <n v="0"/>
    <n v="1.8000000000004093"/>
    <n v="180000.00000004092"/>
    <n v="180000.00000004092"/>
  </r>
  <r>
    <x v="3570"/>
    <n v="907.1"/>
    <n v="0.38755577802658081"/>
    <n v="0.61244422197341919"/>
    <n v="0"/>
    <d v="2019-11-22T10:26:00"/>
    <n v="-1"/>
    <n v="-18"/>
    <n v="0"/>
    <n v="0"/>
    <n v="0"/>
    <n v="0"/>
    <n v="0"/>
  </r>
  <r>
    <x v="3571"/>
    <n v="907.1"/>
    <n v="0.3909810483455658"/>
    <n v="0.60901892185211182"/>
    <n v="-0.20000000000004547"/>
    <d v="2019-11-22T10:27:00"/>
    <n v="-1"/>
    <n v="-18"/>
    <n v="0"/>
    <n v="0"/>
    <n v="3.6000000000008185"/>
    <n v="360000.00000008184"/>
    <n v="360000.00000008184"/>
  </r>
  <r>
    <x v="3572"/>
    <n v="906.9"/>
    <n v="0.40641647577285767"/>
    <n v="0.59358346462249756"/>
    <n v="-0.39999999999997726"/>
    <d v="2019-11-22T10:28:00"/>
    <n v="-1"/>
    <n v="-18"/>
    <n v="0"/>
    <n v="0"/>
    <n v="7.1999999999995907"/>
    <n v="719999.99999995902"/>
    <n v="719999.99999995902"/>
  </r>
  <r>
    <x v="3573"/>
    <n v="906.5"/>
    <n v="0.44574698805809021"/>
    <n v="0.55425304174423218"/>
    <n v="0.20000000000004547"/>
    <d v="2019-11-22T10:29:00"/>
    <n v="-1"/>
    <n v="-18"/>
    <n v="0"/>
    <n v="0"/>
    <n v="-3.6000000000008185"/>
    <n v="-360000.00000008184"/>
    <n v="-360000.00000008184"/>
  </r>
  <r>
    <x v="3574"/>
    <n v="906.7"/>
    <n v="0.42699873447418213"/>
    <n v="0.57300126552581787"/>
    <n v="-0.10000000000002274"/>
    <d v="2019-11-22T10:30:00"/>
    <n v="-1"/>
    <n v="-18"/>
    <n v="0"/>
    <n v="0"/>
    <n v="1.8000000000004093"/>
    <n v="180000.00000004092"/>
    <n v="180000.00000004092"/>
  </r>
  <r>
    <x v="3575"/>
    <n v="906.6"/>
    <n v="0.4262632429599762"/>
    <n v="0.57373672723770142"/>
    <n v="-0.20000000000004547"/>
    <d v="2019-11-22T10:31:00"/>
    <n v="-1"/>
    <n v="-18"/>
    <n v="0"/>
    <n v="0"/>
    <n v="3.6000000000008185"/>
    <n v="360000.00000008184"/>
    <n v="360000.00000008184"/>
  </r>
  <r>
    <x v="3576"/>
    <n v="906.4"/>
    <n v="0.46799281239509583"/>
    <n v="0.53200721740722656"/>
    <n v="0"/>
    <d v="2019-11-22T10:32:00"/>
    <n v="-1"/>
    <n v="-18"/>
    <n v="0"/>
    <n v="0"/>
    <n v="0"/>
    <n v="0"/>
    <n v="0"/>
  </r>
  <r>
    <x v="3577"/>
    <n v="906.4"/>
    <n v="0.45625007152557373"/>
    <n v="0.54374992847442627"/>
    <n v="-0.19999999999993179"/>
    <d v="2019-11-22T10:33:00"/>
    <n v="-1"/>
    <n v="-20"/>
    <n v="-2"/>
    <n v="2"/>
    <n v="3.9999999999986358"/>
    <n v="399999.99999986356"/>
    <n v="359999.99999986356"/>
  </r>
  <r>
    <x v="3578"/>
    <n v="906.2"/>
    <n v="0.48541262745857239"/>
    <n v="0.51458734273910522"/>
    <n v="-0.20000000000004547"/>
    <d v="2019-11-22T10:34:00"/>
    <n v="-1"/>
    <n v="-20"/>
    <n v="0"/>
    <n v="0"/>
    <n v="4.0000000000009095"/>
    <n v="400000.00000009092"/>
    <n v="400000.00000009092"/>
  </r>
  <r>
    <x v="3579"/>
    <n v="906"/>
    <n v="0.50852560997009277"/>
    <n v="0.491474449634552"/>
    <n v="-0.20000000000004547"/>
    <d v="2019-11-22T10:35:00"/>
    <n v="1"/>
    <n v="-18"/>
    <n v="2"/>
    <n v="2"/>
    <n v="3.6000000000008185"/>
    <n v="360000.00000008184"/>
    <n v="320000.00000008184"/>
  </r>
  <r>
    <x v="3580"/>
    <n v="905.8"/>
    <n v="0.50807952880859375"/>
    <n v="0.49192056059837341"/>
    <n v="0.20000000000004547"/>
    <d v="2019-11-22T10:36:00"/>
    <n v="1"/>
    <n v="-16"/>
    <n v="2"/>
    <n v="2"/>
    <n v="-3.2000000000007276"/>
    <n v="-320000.00000007276"/>
    <n v="-360000.00000007276"/>
  </r>
  <r>
    <x v="3581"/>
    <n v="906"/>
    <n v="0.47557908296585083"/>
    <n v="0.52442085742950439"/>
    <n v="0.10000000000002274"/>
    <d v="2019-11-22T10:37:00"/>
    <n v="-1"/>
    <n v="-16"/>
    <n v="0"/>
    <n v="0"/>
    <n v="-1.6000000000003638"/>
    <n v="-160000.00000003638"/>
    <n v="-160000.00000003638"/>
  </r>
  <r>
    <x v="3582"/>
    <n v="906.1"/>
    <n v="0.44864320755004883"/>
    <n v="0.55135679244995117"/>
    <n v="0.19999999999993179"/>
    <d v="2019-11-22T10:38:00"/>
    <n v="-1"/>
    <n v="-16"/>
    <n v="0"/>
    <n v="0"/>
    <n v="-3.1999999999989086"/>
    <n v="-319999.99999989086"/>
    <n v="-319999.99999989086"/>
  </r>
  <r>
    <x v="3583"/>
    <n v="906.3"/>
    <n v="0.43342724442481995"/>
    <n v="0.56657272577285767"/>
    <n v="-0.29999999999995453"/>
    <d v="2019-11-22T10:39:00"/>
    <n v="-1"/>
    <n v="-16"/>
    <n v="0"/>
    <n v="0"/>
    <n v="4.7999999999992724"/>
    <n v="479999.99999992724"/>
    <n v="479999.99999992724"/>
  </r>
  <r>
    <x v="3584"/>
    <n v="906"/>
    <n v="0.46608301997184753"/>
    <n v="0.53391700983047485"/>
    <n v="-0.70000000000004547"/>
    <d v="2019-11-22T10:40:00"/>
    <n v="-1"/>
    <n v="-16"/>
    <n v="0"/>
    <n v="0"/>
    <n v="11.200000000000728"/>
    <n v="1120000.0000000726"/>
    <n v="1120000.0000000726"/>
  </r>
  <r>
    <x v="3585"/>
    <n v="905.3"/>
    <n v="0.47411847114562988"/>
    <n v="0.52588152885437012"/>
    <n v="-0.89999999999997726"/>
    <d v="2019-11-22T10:41:00"/>
    <n v="-1"/>
    <n v="-16"/>
    <n v="0"/>
    <n v="0"/>
    <n v="14.399999999999636"/>
    <n v="1439999.9999999637"/>
    <n v="1439999.9999999637"/>
  </r>
  <r>
    <x v="3586"/>
    <n v="904.4"/>
    <n v="0.51644760370254517"/>
    <n v="0.48355233669281006"/>
    <n v="0.39999999999997726"/>
    <d v="2019-11-22T10:42:00"/>
    <n v="1"/>
    <n v="-14"/>
    <n v="2"/>
    <n v="2"/>
    <n v="-5.5999999999996817"/>
    <n v="-559999.99999996822"/>
    <n v="-599999.99999996822"/>
  </r>
  <r>
    <x v="3587"/>
    <n v="904.8"/>
    <n v="0.4518187940120697"/>
    <n v="0.54818117618560791"/>
    <n v="0.20000000000004547"/>
    <d v="2019-11-22T10:43:00"/>
    <n v="-1"/>
    <n v="-14"/>
    <n v="0"/>
    <n v="0"/>
    <n v="-2.8000000000006366"/>
    <n v="-280000.00000006368"/>
    <n v="-280000.00000006368"/>
  </r>
  <r>
    <x v="3588"/>
    <n v="905"/>
    <n v="0.44302675127983093"/>
    <n v="0.55697327852249146"/>
    <n v="-0.20000000000004547"/>
    <d v="2019-11-22T10:44:00"/>
    <n v="-1"/>
    <n v="-14"/>
    <n v="0"/>
    <n v="0"/>
    <n v="2.8000000000006366"/>
    <n v="280000.00000006368"/>
    <n v="280000.00000006368"/>
  </r>
  <r>
    <x v="3589"/>
    <n v="904.8"/>
    <n v="0.44468748569488525"/>
    <n v="0.55531245470046997"/>
    <n v="-0.29999999999995453"/>
    <d v="2019-11-22T10:45:00"/>
    <n v="-1"/>
    <n v="-14"/>
    <n v="0"/>
    <n v="0"/>
    <n v="4.1999999999993634"/>
    <n v="419999.99999993632"/>
    <n v="419999.99999993632"/>
  </r>
  <r>
    <x v="3590"/>
    <n v="904.5"/>
    <n v="0.46027305722236633"/>
    <n v="0.53972697257995605"/>
    <n v="0.10000000000002274"/>
    <d v="2019-11-22T10:46:00"/>
    <n v="-1"/>
    <n v="-14"/>
    <n v="0"/>
    <n v="0"/>
    <n v="-1.4000000000003183"/>
    <n v="-140000.00000003184"/>
    <n v="-140000.00000003184"/>
  </r>
  <r>
    <x v="3591"/>
    <n v="904.6"/>
    <n v="0.45705020427703857"/>
    <n v="0.5429498553276062"/>
    <n v="-0.10000000000002274"/>
    <d v="2019-11-22T10:47:00"/>
    <n v="-1"/>
    <n v="-14"/>
    <n v="0"/>
    <n v="0"/>
    <n v="1.4000000000003183"/>
    <n v="140000.00000003184"/>
    <n v="140000.00000003184"/>
  </r>
  <r>
    <x v="3592"/>
    <n v="904.5"/>
    <n v="0.46769839525222778"/>
    <n v="0.53230160474777222"/>
    <n v="-0.10000000000002274"/>
    <d v="2019-11-22T10:48:00"/>
    <n v="-1"/>
    <n v="-14"/>
    <n v="0"/>
    <n v="0"/>
    <n v="1.4000000000003183"/>
    <n v="140000.00000003184"/>
    <n v="140000.00000003184"/>
  </r>
  <r>
    <x v="3593"/>
    <n v="904.4"/>
    <n v="0.47166875004768372"/>
    <n v="0.52833116054534912"/>
    <n v="-0.89999999999997726"/>
    <d v="2019-11-22T10:49:00"/>
    <n v="-1"/>
    <n v="-14"/>
    <n v="0"/>
    <n v="0"/>
    <n v="12.599999999999682"/>
    <n v="1259999.9999999681"/>
    <n v="1259999.9999999681"/>
  </r>
  <r>
    <x v="3594"/>
    <n v="903.5"/>
    <n v="0.48580858111381531"/>
    <n v="0.51419144868850708"/>
    <n v="0.10000000000002274"/>
    <d v="2019-11-22T10:50:00"/>
    <n v="-1"/>
    <n v="-14"/>
    <n v="0"/>
    <n v="0"/>
    <n v="-1.4000000000003183"/>
    <n v="-140000.00000003184"/>
    <n v="-140000.00000003184"/>
  </r>
  <r>
    <x v="3595"/>
    <n v="903.6"/>
    <n v="0.44780883193016052"/>
    <n v="0.55219113826751709"/>
    <n v="0.10000000000002274"/>
    <d v="2019-11-22T10:51:00"/>
    <n v="-1"/>
    <n v="-14"/>
    <n v="0"/>
    <n v="0"/>
    <n v="-1.4000000000003183"/>
    <n v="-140000.00000003184"/>
    <n v="-140000.00000003184"/>
  </r>
  <r>
    <x v="3596"/>
    <n v="903.7"/>
    <n v="0.45774242281913757"/>
    <n v="0.54225754737854004"/>
    <n v="0.29999999999995453"/>
    <d v="2019-11-22T10:52:00"/>
    <n v="-1"/>
    <n v="-14"/>
    <n v="0"/>
    <n v="0"/>
    <n v="-4.1999999999993634"/>
    <n v="-419999.99999993632"/>
    <n v="-419999.99999993632"/>
  </r>
  <r>
    <x v="3597"/>
    <n v="904"/>
    <n v="0.44584056735038757"/>
    <n v="0.55415940284729004"/>
    <n v="-0.5"/>
    <d v="2019-11-22T10:53:00"/>
    <n v="-1"/>
    <n v="-14"/>
    <n v="0"/>
    <n v="0"/>
    <n v="7"/>
    <n v="700000"/>
    <n v="700000"/>
  </r>
  <r>
    <x v="3598"/>
    <n v="903.5"/>
    <n v="0.47393906116485596"/>
    <n v="0.52606087923049927"/>
    <n v="0.29999999999995453"/>
    <d v="2019-11-22T10:54:00"/>
    <n v="-1"/>
    <n v="-14"/>
    <n v="0"/>
    <n v="0"/>
    <n v="-4.1999999999993634"/>
    <n v="-419999.99999993632"/>
    <n v="-419999.99999993632"/>
  </r>
  <r>
    <x v="3599"/>
    <n v="903.8"/>
    <n v="0.43595954775810242"/>
    <n v="0.5640404224395752"/>
    <n v="-0.59999999999990905"/>
    <d v="2019-11-22T10:55:00"/>
    <n v="-1"/>
    <n v="-16"/>
    <n v="-2"/>
    <n v="2"/>
    <n v="9.5999999999985448"/>
    <n v="959999.99999985448"/>
    <n v="919999.99999985448"/>
  </r>
  <r>
    <x v="3600"/>
    <n v="903.2"/>
    <n v="0.46689149737358093"/>
    <n v="0.53310847282409668"/>
    <n v="0"/>
    <d v="2019-11-22T10:56:00"/>
    <n v="-1"/>
    <n v="-18"/>
    <n v="-2"/>
    <n v="2"/>
    <n v="0"/>
    <n v="0"/>
    <n v="-40000"/>
  </r>
  <r>
    <x v="3601"/>
    <n v="903.2"/>
    <n v="0.46113771200180054"/>
    <n v="0.53886234760284424"/>
    <n v="0.29999999999995453"/>
    <d v="2019-11-22T10:57:00"/>
    <n v="-1"/>
    <n v="-18"/>
    <n v="0"/>
    <n v="0"/>
    <n v="-5.3999999999991815"/>
    <n v="-539999.99999991816"/>
    <n v="-539999.99999991816"/>
  </r>
  <r>
    <x v="3602"/>
    <n v="903.5"/>
    <n v="0.43886187672615051"/>
    <n v="0.5611380934715271"/>
    <n v="-0.10000000000002274"/>
    <d v="2019-11-22T10:58:00"/>
    <n v="-1"/>
    <n v="-18"/>
    <n v="0"/>
    <n v="0"/>
    <n v="1.8000000000004093"/>
    <n v="180000.00000004092"/>
    <n v="180000.00000004092"/>
  </r>
  <r>
    <x v="3603"/>
    <n v="903.4"/>
    <n v="0.44101333618164063"/>
    <n v="0.55898666381835938"/>
    <n v="-0.39999999999997726"/>
    <d v="2019-11-22T10:59:00"/>
    <n v="-1"/>
    <n v="-18"/>
    <n v="0"/>
    <n v="0"/>
    <n v="7.1999999999995907"/>
    <n v="719999.99999995902"/>
    <n v="719999.99999995902"/>
  </r>
  <r>
    <x v="3604"/>
    <n v="903"/>
    <n v="0.46746405959129333"/>
    <n v="0.53253597021102905"/>
    <n v="-0.10000000000002274"/>
    <d v="2019-11-22T11:00:00"/>
    <n v="-1"/>
    <n v="-18"/>
    <n v="0"/>
    <n v="0"/>
    <n v="1.8000000000004093"/>
    <n v="180000.00000004092"/>
    <n v="180000.00000004092"/>
  </r>
  <r>
    <x v="3605"/>
    <n v="902.9"/>
    <n v="0.46771183609962463"/>
    <n v="0.53228825330734253"/>
    <n v="-0.39999999999997726"/>
    <d v="2019-11-22T11:01:00"/>
    <n v="-1"/>
    <n v="-18"/>
    <n v="0"/>
    <n v="0"/>
    <n v="7.1999999999995907"/>
    <n v="719999.99999995902"/>
    <n v="719999.99999995902"/>
  </r>
  <r>
    <x v="3606"/>
    <n v="902.5"/>
    <n v="0.48363438248634338"/>
    <n v="0.516365647315979"/>
    <n v="-0.70000000000004547"/>
    <d v="2019-11-22T11:02:00"/>
    <n v="-1"/>
    <n v="-20"/>
    <n v="-2"/>
    <n v="2"/>
    <n v="14.000000000000909"/>
    <n v="1400000.000000091"/>
    <n v="1360000.000000091"/>
  </r>
  <r>
    <x v="3607"/>
    <n v="901.8"/>
    <n v="0.49093320965766907"/>
    <n v="0.50906682014465332"/>
    <n v="0.20000000000004547"/>
    <d v="2019-11-22T11:03:00"/>
    <n v="-1"/>
    <n v="-20"/>
    <n v="0"/>
    <n v="0"/>
    <n v="-4.0000000000009095"/>
    <n v="-400000.00000009092"/>
    <n v="-400000.00000009092"/>
  </r>
  <r>
    <x v="3608"/>
    <n v="902"/>
    <n v="0.47166773676872253"/>
    <n v="0.52833223342895508"/>
    <n v="0.5"/>
    <d v="2019-11-22T11:04:00"/>
    <n v="-1"/>
    <n v="-20"/>
    <n v="0"/>
    <n v="0"/>
    <n v="-10"/>
    <n v="-1000000"/>
    <n v="-1000000"/>
  </r>
  <r>
    <x v="3609"/>
    <n v="902.5"/>
    <n v="0.45080378651618958"/>
    <n v="0.54919618368148804"/>
    <n v="-0.39999999999997726"/>
    <d v="2019-11-22T11:05:00"/>
    <n v="-1"/>
    <n v="-20"/>
    <n v="0"/>
    <n v="0"/>
    <n v="7.9999999999995453"/>
    <n v="799999.99999995448"/>
    <n v="799999.99999995448"/>
  </r>
  <r>
    <x v="3610"/>
    <n v="902.1"/>
    <n v="0.47329196333885193"/>
    <n v="0.52670800685882568"/>
    <n v="1"/>
    <d v="2019-11-22T11:06:00"/>
    <n v="-1"/>
    <n v="-20"/>
    <n v="0"/>
    <n v="0"/>
    <n v="-20"/>
    <n v="-2000000"/>
    <n v="-2000000"/>
  </r>
  <r>
    <x v="3611"/>
    <n v="903.1"/>
    <n v="0.41712671518325806"/>
    <n v="0.58287322521209717"/>
    <n v="0.10000000000002274"/>
    <d v="2019-11-22T11:07:00"/>
    <n v="-1"/>
    <n v="-20"/>
    <n v="0"/>
    <n v="0"/>
    <n v="-2.0000000000004547"/>
    <n v="-200000.00000004546"/>
    <n v="-200000.00000004546"/>
  </r>
  <r>
    <x v="3612"/>
    <n v="903.2"/>
    <n v="0.43189382553100586"/>
    <n v="0.56810617446899414"/>
    <n v="0.39999999999997726"/>
    <d v="2019-11-22T11:08:00"/>
    <n v="-1"/>
    <n v="-20"/>
    <n v="0"/>
    <n v="0"/>
    <n v="-7.9999999999995453"/>
    <n v="-799999.99999995448"/>
    <n v="-799999.99999995448"/>
  </r>
  <r>
    <x v="3613"/>
    <n v="903.6"/>
    <n v="0.41636636853218079"/>
    <n v="0.58363360166549683"/>
    <n v="0.60000000000002274"/>
    <d v="2019-11-22T11:09:00"/>
    <n v="-1"/>
    <n v="-20"/>
    <n v="0"/>
    <n v="0"/>
    <n v="-12.000000000000455"/>
    <n v="-1200000.0000000454"/>
    <n v="-1200000.0000000454"/>
  </r>
  <r>
    <x v="3614"/>
    <n v="904.2"/>
    <n v="0.35496899485588074"/>
    <n v="0.64503103494644165"/>
    <n v="-0.10000000000002274"/>
    <d v="2019-11-22T11:10:00"/>
    <n v="-1"/>
    <n v="-20"/>
    <n v="0"/>
    <n v="0"/>
    <n v="2.0000000000004547"/>
    <n v="200000.00000004546"/>
    <n v="200000.00000004546"/>
  </r>
  <r>
    <x v="3615"/>
    <n v="904.1"/>
    <n v="0.36500731110572815"/>
    <n v="0.63499271869659424"/>
    <n v="0"/>
    <d v="2019-11-22T11:11:00"/>
    <n v="-1"/>
    <n v="-20"/>
    <n v="0"/>
    <n v="0"/>
    <n v="0"/>
    <n v="0"/>
    <n v="0"/>
  </r>
  <r>
    <x v="3616"/>
    <n v="904.1"/>
    <n v="0.43156197667121887"/>
    <n v="0.56843811273574829"/>
    <n v="0.10000000000002274"/>
    <d v="2019-11-22T12:41:00"/>
    <n v="-1"/>
    <n v="-1"/>
    <n v="19"/>
    <n v="19"/>
    <n v="-0.10000000000002274"/>
    <n v="-10000.000000002274"/>
    <n v="-390000.00000000227"/>
  </r>
  <r>
    <x v="3617"/>
    <n v="904.2"/>
    <n v="0.41982746124267578"/>
    <n v="0.58017253875732422"/>
    <n v="0"/>
    <d v="2019-11-22T12:42:00"/>
    <n v="-1"/>
    <n v="-2"/>
    <n v="-1"/>
    <n v="1"/>
    <n v="0"/>
    <n v="0"/>
    <n v="-20000"/>
  </r>
  <r>
    <x v="3618"/>
    <n v="904.2"/>
    <n v="0.42684200406074524"/>
    <n v="0.57315802574157715"/>
    <n v="0.59999999999990905"/>
    <d v="2019-11-22T12:43:00"/>
    <n v="-1"/>
    <n v="-3"/>
    <n v="-1"/>
    <n v="1"/>
    <n v="-1.7999999999997272"/>
    <n v="-179999.9999999727"/>
    <n v="-199999.9999999727"/>
  </r>
  <r>
    <x v="3619"/>
    <n v="904.8"/>
    <n v="0.43193536996841431"/>
    <n v="0.56806468963623047"/>
    <n v="0.30000000000006821"/>
    <d v="2019-11-22T12:44:00"/>
    <n v="-1"/>
    <n v="-4"/>
    <n v="-1"/>
    <n v="1"/>
    <n v="-1.2000000000002728"/>
    <n v="-120000.00000002728"/>
    <n v="-140000.0000000273"/>
  </r>
  <r>
    <x v="3620"/>
    <n v="905.1"/>
    <n v="0.42788469791412354"/>
    <n v="0.57211530208587646"/>
    <n v="0"/>
    <d v="2019-11-22T12:45:00"/>
    <n v="-1"/>
    <n v="-5"/>
    <n v="-1"/>
    <n v="1"/>
    <n v="0"/>
    <n v="0"/>
    <n v="-20000"/>
  </r>
  <r>
    <x v="3621"/>
    <n v="905.1"/>
    <n v="0.45818743109703064"/>
    <n v="0.54181253910064697"/>
    <n v="0.39999999999997726"/>
    <d v="2019-11-22T12:46:00"/>
    <n v="-1"/>
    <n v="-6"/>
    <n v="-1"/>
    <n v="1"/>
    <n v="-2.3999999999998636"/>
    <n v="-239999.99999998635"/>
    <n v="-259999.99999998635"/>
  </r>
  <r>
    <x v="3622"/>
    <n v="905.5"/>
    <n v="0.45286458730697632"/>
    <n v="0.54713541269302368"/>
    <n v="0.70000000000004547"/>
    <d v="2019-11-22T12:47:00"/>
    <n v="-1"/>
    <n v="-7"/>
    <n v="-1"/>
    <n v="1"/>
    <n v="-4.9000000000003183"/>
    <n v="-490000.00000003184"/>
    <n v="-510000.00000003184"/>
  </r>
  <r>
    <x v="3623"/>
    <n v="906.2"/>
    <n v="0.48799243569374084"/>
    <n v="0.51200765371322632"/>
    <n v="0.29999999999995453"/>
    <d v="2019-11-22T12:48:00"/>
    <n v="-1"/>
    <n v="-8"/>
    <n v="-1"/>
    <n v="1"/>
    <n v="-2.3999999999996362"/>
    <n v="-239999.99999996362"/>
    <n v="-259999.99999996362"/>
  </r>
  <r>
    <x v="3624"/>
    <n v="906.5"/>
    <n v="0.49849352240562439"/>
    <n v="0.50150644779205322"/>
    <n v="0.5"/>
    <d v="2019-11-22T12:49:00"/>
    <n v="-1"/>
    <n v="-9"/>
    <n v="-1"/>
    <n v="1"/>
    <n v="-4.5"/>
    <n v="-450000"/>
    <n v="-470000"/>
  </r>
  <r>
    <x v="3625"/>
    <n v="907"/>
    <n v="0.50258529186248779"/>
    <n v="0.49741470813751221"/>
    <n v="-0.5"/>
    <d v="2019-11-22T12:50:00"/>
    <n v="1"/>
    <n v="-8"/>
    <n v="1"/>
    <n v="1"/>
    <n v="4"/>
    <n v="400000"/>
    <n v="380000"/>
  </r>
  <r>
    <x v="3626"/>
    <n v="906.5"/>
    <n v="0.52208596467971802"/>
    <n v="0.47791397571563721"/>
    <n v="-0.5"/>
    <d v="2019-11-22T12:51:00"/>
    <n v="1"/>
    <n v="-7"/>
    <n v="1"/>
    <n v="1"/>
    <n v="3.5"/>
    <n v="350000"/>
    <n v="330000"/>
  </r>
  <r>
    <x v="3627"/>
    <n v="906"/>
    <n v="0.50634050369262695"/>
    <n v="0.49365949630737305"/>
    <n v="0.39999999999997726"/>
    <d v="2019-11-22T12:52:00"/>
    <n v="1"/>
    <n v="-6"/>
    <n v="1"/>
    <n v="1"/>
    <n v="-2.3999999999998636"/>
    <n v="-239999.99999998635"/>
    <n v="-259999.99999998635"/>
  </r>
  <r>
    <x v="3628"/>
    <n v="906.4"/>
    <n v="0.49218809604644775"/>
    <n v="0.50781190395355225"/>
    <n v="0.70000000000004547"/>
    <d v="2019-11-22T12:53:00"/>
    <n v="-1"/>
    <n v="-7"/>
    <n v="-1"/>
    <n v="1"/>
    <n v="-4.9000000000003183"/>
    <n v="-490000.00000003184"/>
    <n v="-510000.00000003184"/>
  </r>
  <r>
    <x v="3629"/>
    <n v="907.1"/>
    <n v="0.48371332883834839"/>
    <n v="0.51628667116165161"/>
    <n v="-0.20000000000004547"/>
    <d v="2019-11-22T12:54:00"/>
    <n v="-1"/>
    <n v="-8"/>
    <n v="-1"/>
    <n v="1"/>
    <n v="1.6000000000003638"/>
    <n v="160000.00000003638"/>
    <n v="140000.00000003638"/>
  </r>
  <r>
    <x v="3630"/>
    <n v="906.9"/>
    <n v="0.48811236023902893"/>
    <n v="0.51188760995864868"/>
    <n v="-0.10000000000002274"/>
    <d v="2019-11-22T12:55:00"/>
    <n v="-1"/>
    <n v="-9"/>
    <n v="-1"/>
    <n v="1"/>
    <n v="0.90000000000020464"/>
    <n v="90000.00000002046"/>
    <n v="70000.00000002046"/>
  </r>
  <r>
    <x v="3631"/>
    <n v="906.8"/>
    <n v="0.43548774719238281"/>
    <n v="0.56451225280761719"/>
    <n v="-0.19999999999993179"/>
    <d v="2019-11-22T12:56:00"/>
    <n v="-1"/>
    <n v="-10"/>
    <n v="-1"/>
    <n v="1"/>
    <n v="1.9999999999993179"/>
    <n v="199999.99999993178"/>
    <n v="179999.99999993178"/>
  </r>
  <r>
    <x v="3632"/>
    <n v="906.6"/>
    <n v="0.43797975778579712"/>
    <n v="0.56202018260955811"/>
    <n v="-0.10000000000002274"/>
    <d v="2019-11-22T12:57:00"/>
    <n v="-1"/>
    <n v="-11"/>
    <n v="-1"/>
    <n v="1"/>
    <n v="1.1000000000002501"/>
    <n v="110000.00000002501"/>
    <n v="90000.000000025015"/>
  </r>
  <r>
    <x v="3633"/>
    <n v="906.5"/>
    <n v="0.46020928025245667"/>
    <n v="0.53979074954986572"/>
    <n v="0.10000000000002274"/>
    <d v="2019-11-22T12:58:00"/>
    <n v="-1"/>
    <n v="-12"/>
    <n v="-1"/>
    <n v="1"/>
    <n v="-1.2000000000002728"/>
    <n v="-120000.00000002728"/>
    <n v="-140000.0000000273"/>
  </r>
  <r>
    <x v="3634"/>
    <n v="906.6"/>
    <n v="0.4348967969417572"/>
    <n v="0.56510311365127563"/>
    <n v="0.10000000000002274"/>
    <d v="2019-11-22T12:59:00"/>
    <n v="-1"/>
    <n v="-13"/>
    <n v="-1"/>
    <n v="1"/>
    <n v="-1.3000000000002956"/>
    <n v="-130000.00000002955"/>
    <n v="-150000.00000002957"/>
  </r>
  <r>
    <x v="3635"/>
    <n v="906.7"/>
    <n v="0.4347979724407196"/>
    <n v="0.56520205736160278"/>
    <n v="-0.20000000000004547"/>
    <d v="2019-11-22T13:00:00"/>
    <n v="-1"/>
    <n v="-14"/>
    <n v="-1"/>
    <n v="1"/>
    <n v="2.8000000000006366"/>
    <n v="280000.00000006368"/>
    <n v="260000.00000006368"/>
  </r>
  <r>
    <x v="3636"/>
    <n v="906.5"/>
    <n v="0.44922366738319397"/>
    <n v="0.55077630281448364"/>
    <n v="0"/>
    <d v="2019-11-22T13:01:00"/>
    <n v="-1"/>
    <n v="-14"/>
    <n v="0"/>
    <n v="0"/>
    <n v="0"/>
    <n v="0"/>
    <n v="0"/>
  </r>
  <r>
    <x v="3637"/>
    <n v="906.5"/>
    <n v="0.42507782578468323"/>
    <n v="0.57492220401763916"/>
    <n v="-0.29999999999995453"/>
    <d v="2019-11-22T13:02:00"/>
    <n v="-1"/>
    <n v="-14"/>
    <n v="0"/>
    <n v="0"/>
    <n v="4.1999999999993634"/>
    <n v="419999.99999993632"/>
    <n v="419999.99999993632"/>
  </r>
  <r>
    <x v="3638"/>
    <n v="906.2"/>
    <n v="0.46443390846252441"/>
    <n v="0.53556609153747559"/>
    <n v="-0.20000000000004547"/>
    <d v="2019-11-22T13:03:00"/>
    <n v="-1"/>
    <n v="-14"/>
    <n v="0"/>
    <n v="0"/>
    <n v="2.8000000000006366"/>
    <n v="280000.00000006368"/>
    <n v="280000.00000006368"/>
  </r>
  <r>
    <x v="3639"/>
    <n v="906"/>
    <n v="0.48945426940917969"/>
    <n v="0.51054579019546509"/>
    <n v="0"/>
    <d v="2019-11-22T13:04:00"/>
    <n v="-1"/>
    <n v="-14"/>
    <n v="0"/>
    <n v="0"/>
    <n v="0"/>
    <n v="0"/>
    <n v="0"/>
  </r>
  <r>
    <x v="3640"/>
    <n v="906"/>
    <n v="0.52622157335281372"/>
    <n v="0.47377839684486389"/>
    <n v="0.39999999999997726"/>
    <d v="2019-11-22T13:05:00"/>
    <n v="1"/>
    <n v="-12"/>
    <n v="2"/>
    <n v="2"/>
    <n v="-4.7999999999997272"/>
    <n v="-479999.9999999727"/>
    <n v="-519999.9999999727"/>
  </r>
  <r>
    <x v="3641"/>
    <n v="906.4"/>
    <n v="0.47361260652542114"/>
    <n v="0.52638739347457886"/>
    <n v="-0.29999999999995453"/>
    <d v="2019-11-22T13:06:00"/>
    <n v="-1"/>
    <n v="-12"/>
    <n v="0"/>
    <n v="0"/>
    <n v="3.5999999999994543"/>
    <n v="359999.9999999454"/>
    <n v="359999.9999999454"/>
  </r>
  <r>
    <x v="3642"/>
    <n v="906.1"/>
    <n v="0.5052686333656311"/>
    <n v="0.49473139643669128"/>
    <n v="-0.20000000000004547"/>
    <d v="2019-11-22T13:07:00"/>
    <n v="1"/>
    <n v="-10"/>
    <n v="2"/>
    <n v="2"/>
    <n v="2.0000000000004547"/>
    <n v="200000.00000004546"/>
    <n v="160000.00000004546"/>
  </r>
  <r>
    <x v="3643"/>
    <n v="905.9"/>
    <n v="0.50750648975372314"/>
    <n v="0.49249351024627686"/>
    <n v="-0.10000000000002274"/>
    <d v="2019-11-22T13:08:00"/>
    <n v="1"/>
    <n v="-8"/>
    <n v="2"/>
    <n v="2"/>
    <n v="0.8000000000001819"/>
    <n v="80000.00000001819"/>
    <n v="40000.00000001819"/>
  </r>
  <r>
    <x v="3644"/>
    <n v="905.8"/>
    <n v="0.5024375319480896"/>
    <n v="0.4975624680519104"/>
    <n v="0"/>
    <d v="2019-11-22T13:09:00"/>
    <n v="1"/>
    <n v="-6"/>
    <n v="2"/>
    <n v="2"/>
    <n v="0"/>
    <n v="0"/>
    <n v="-40000"/>
  </r>
  <r>
    <x v="3645"/>
    <n v="905.8"/>
    <n v="0.47235351800918579"/>
    <n v="0.52764648199081421"/>
    <n v="-0.5"/>
    <d v="2019-11-22T13:10:00"/>
    <n v="-1"/>
    <n v="-8"/>
    <n v="-2"/>
    <n v="2"/>
    <n v="4"/>
    <n v="400000"/>
    <n v="360000"/>
  </r>
  <r>
    <x v="3646"/>
    <n v="905.3"/>
    <n v="0.49890422821044922"/>
    <n v="0.50109577178955078"/>
    <n v="-0.19999999999993179"/>
    <d v="2019-11-22T13:11:00"/>
    <n v="-1"/>
    <n v="-10"/>
    <n v="-2"/>
    <n v="2"/>
    <n v="1.9999999999993179"/>
    <n v="199999.99999993178"/>
    <n v="159999.99999993178"/>
  </r>
  <r>
    <x v="3647"/>
    <n v="905.1"/>
    <n v="0.53642416000366211"/>
    <n v="0.46357583999633789"/>
    <n v="-0.39999999999997726"/>
    <d v="2019-11-22T13:12:00"/>
    <n v="1"/>
    <n v="-10"/>
    <n v="0"/>
    <n v="0"/>
    <n v="3.9999999999997726"/>
    <n v="399999.99999997724"/>
    <n v="399999.99999997724"/>
  </r>
  <r>
    <x v="3648"/>
    <n v="904.7"/>
    <n v="0.47282803058624268"/>
    <n v="0.52717196941375732"/>
    <n v="-0.60000000000002274"/>
    <d v="2019-11-22T13:13:00"/>
    <n v="-1"/>
    <n v="-10"/>
    <n v="0"/>
    <n v="0"/>
    <n v="6.0000000000002274"/>
    <n v="600000.0000000227"/>
    <n v="600000.0000000227"/>
  </r>
  <r>
    <x v="3649"/>
    <n v="904.1"/>
    <n v="0.49366673827171326"/>
    <n v="0.50633329153060913"/>
    <n v="0.5"/>
    <d v="2019-11-22T13:14:00"/>
    <n v="-1"/>
    <n v="-10"/>
    <n v="0"/>
    <n v="0"/>
    <n v="-5"/>
    <n v="-500000"/>
    <n v="-500000"/>
  </r>
  <r>
    <x v="3650"/>
    <n v="904.6"/>
    <n v="0.45223462581634521"/>
    <n v="0.54776537418365479"/>
    <n v="-0.10000000000002274"/>
    <d v="2019-11-22T13:15:00"/>
    <n v="-1"/>
    <n v="-10"/>
    <n v="0"/>
    <n v="0"/>
    <n v="1.0000000000002274"/>
    <n v="100000.00000002273"/>
    <n v="100000.00000002273"/>
  </r>
  <r>
    <x v="3651"/>
    <n v="904.5"/>
    <n v="0.47011455893516541"/>
    <n v="0.52988535165786743"/>
    <n v="0.39999999999997726"/>
    <d v="2019-11-22T13:16:00"/>
    <n v="-1"/>
    <n v="-10"/>
    <n v="0"/>
    <n v="0"/>
    <n v="-3.9999999999997726"/>
    <n v="-399999.99999997724"/>
    <n v="-399999.99999997724"/>
  </r>
  <r>
    <x v="3652"/>
    <n v="904.9"/>
    <n v="0.45826235413551331"/>
    <n v="0.54173761606216431"/>
    <n v="-0.39999999999997726"/>
    <d v="2019-11-22T13:17:00"/>
    <n v="-1"/>
    <n v="-10"/>
    <n v="0"/>
    <n v="0"/>
    <n v="3.9999999999997726"/>
    <n v="399999.99999997724"/>
    <n v="399999.99999997724"/>
  </r>
  <r>
    <x v="3653"/>
    <n v="904.5"/>
    <n v="0.46836885809898376"/>
    <n v="0.53163117170333862"/>
    <n v="-0.70000000000004547"/>
    <d v="2019-11-22T13:18:00"/>
    <n v="-1"/>
    <n v="-10"/>
    <n v="0"/>
    <n v="0"/>
    <n v="7.0000000000004547"/>
    <n v="700000.00000004552"/>
    <n v="700000.00000004552"/>
  </r>
  <r>
    <x v="3654"/>
    <n v="903.8"/>
    <n v="0.48420345783233643"/>
    <n v="0.51579654216766357"/>
    <n v="0.60000000000002274"/>
    <d v="2019-11-22T13:19:00"/>
    <n v="-1"/>
    <n v="-10"/>
    <n v="0"/>
    <n v="0"/>
    <n v="-6.0000000000002274"/>
    <n v="-600000.0000000227"/>
    <n v="-600000.0000000227"/>
  </r>
  <r>
    <x v="3655"/>
    <n v="904.4"/>
    <n v="0.453022301197052"/>
    <n v="0.546977698802948"/>
    <n v="-0.19999999999993179"/>
    <d v="2019-11-22T13:20:00"/>
    <n v="-1"/>
    <n v="-10"/>
    <n v="0"/>
    <n v="0"/>
    <n v="1.9999999999993179"/>
    <n v="199999.99999993178"/>
    <n v="199999.99999993178"/>
  </r>
  <r>
    <x v="3656"/>
    <n v="904.2"/>
    <n v="0.45606386661529541"/>
    <n v="0.54393619298934937"/>
    <n v="-0.30000000000006821"/>
    <d v="2019-11-22T13:21:00"/>
    <n v="-1"/>
    <n v="-10"/>
    <n v="0"/>
    <n v="0"/>
    <n v="3.0000000000006821"/>
    <n v="300000.00000006822"/>
    <n v="300000.00000006822"/>
  </r>
  <r>
    <x v="3657"/>
    <n v="903.9"/>
    <n v="0.45317044854164124"/>
    <n v="0.54682964086532593"/>
    <n v="0.20000000000004547"/>
    <d v="2019-11-22T13:22:00"/>
    <n v="-1"/>
    <n v="-10"/>
    <n v="0"/>
    <n v="0"/>
    <n v="-2.0000000000004547"/>
    <n v="-200000.00000004546"/>
    <n v="-200000.00000004546"/>
  </r>
  <r>
    <x v="3658"/>
    <n v="904.1"/>
    <n v="0.42836955189704895"/>
    <n v="0.57163041830062866"/>
    <n v="0.19999999999993179"/>
    <d v="2019-11-22T13:23:00"/>
    <n v="-1"/>
    <n v="-10"/>
    <n v="0"/>
    <n v="0"/>
    <n v="-1.9999999999993179"/>
    <n v="-199999.99999993178"/>
    <n v="-199999.99999993178"/>
  </r>
  <r>
    <x v="3659"/>
    <n v="904.3"/>
    <n v="0.43400269746780396"/>
    <n v="0.56599736213684082"/>
    <n v="-0.19999999999993179"/>
    <d v="2019-11-22T13:24:00"/>
    <n v="-1"/>
    <n v="-10"/>
    <n v="0"/>
    <n v="0"/>
    <n v="1.9999999999993179"/>
    <n v="199999.99999993178"/>
    <n v="199999.99999993178"/>
  </r>
  <r>
    <x v="3660"/>
    <n v="904.1"/>
    <n v="0.44206458330154419"/>
    <n v="0.55793547630310059"/>
    <n v="-0.70000000000004547"/>
    <d v="2019-11-22T13:25:00"/>
    <n v="-1"/>
    <n v="-12"/>
    <n v="-2"/>
    <n v="2"/>
    <n v="8.4000000000005457"/>
    <n v="840000.0000000546"/>
    <n v="800000.0000000546"/>
  </r>
  <r>
    <x v="3661"/>
    <n v="903.4"/>
    <n v="0.46173885464668274"/>
    <n v="0.53826111555099487"/>
    <n v="-0.10000000000002274"/>
    <d v="2019-11-22T13:26:00"/>
    <n v="-1"/>
    <n v="-12"/>
    <n v="0"/>
    <n v="0"/>
    <n v="1.2000000000002728"/>
    <n v="120000.00000002728"/>
    <n v="120000.00000002728"/>
  </r>
  <r>
    <x v="3662"/>
    <n v="903.3"/>
    <n v="0.45728018879890442"/>
    <n v="0.54271978139877319"/>
    <n v="0.70000000000004547"/>
    <d v="2019-11-22T13:27:00"/>
    <n v="-1"/>
    <n v="-14"/>
    <n v="-2"/>
    <n v="2"/>
    <n v="-9.8000000000006366"/>
    <n v="-980000.00000006368"/>
    <n v="-1020000.0000000637"/>
  </r>
  <r>
    <x v="3663"/>
    <n v="904"/>
    <n v="0.43006452918052673"/>
    <n v="0.5699353814125061"/>
    <n v="0.20000000000004547"/>
    <d v="2019-11-22T13:28:00"/>
    <n v="-1"/>
    <n v="-16"/>
    <n v="-2"/>
    <n v="2"/>
    <n v="-3.2000000000007276"/>
    <n v="-320000.00000007276"/>
    <n v="-360000.00000007276"/>
  </r>
  <r>
    <x v="3664"/>
    <n v="904.2"/>
    <n v="0.42934867739677429"/>
    <n v="0.5706513524055481"/>
    <n v="-0.20000000000004547"/>
    <d v="2019-11-22T13:29:00"/>
    <n v="-1"/>
    <n v="-18"/>
    <n v="-2"/>
    <n v="2"/>
    <n v="3.6000000000008185"/>
    <n v="360000.00000008184"/>
    <n v="320000.00000008184"/>
  </r>
  <r>
    <x v="3665"/>
    <n v="904"/>
    <n v="0.45426389575004578"/>
    <n v="0.54573613405227661"/>
    <n v="-0.20000000000004547"/>
    <d v="2019-11-22T13:30:00"/>
    <n v="-1"/>
    <n v="-18"/>
    <n v="0"/>
    <n v="0"/>
    <n v="3.6000000000008185"/>
    <n v="360000.00000008184"/>
    <n v="360000.00000008184"/>
  </r>
  <r>
    <x v="3666"/>
    <n v="903.8"/>
    <n v="0.44706946611404419"/>
    <n v="0.55293047428131104"/>
    <n v="0.20000000000004547"/>
    <d v="2019-11-22T13:31:00"/>
    <n v="-1"/>
    <n v="-18"/>
    <n v="0"/>
    <n v="0"/>
    <n v="-3.6000000000008185"/>
    <n v="-360000.00000008184"/>
    <n v="-360000.00000008184"/>
  </r>
  <r>
    <x v="3667"/>
    <n v="904"/>
    <n v="0.42649993300437927"/>
    <n v="0.57350009679794312"/>
    <n v="-0.39999999999997726"/>
    <d v="2019-11-22T13:32:00"/>
    <n v="-1"/>
    <n v="-20"/>
    <n v="-2"/>
    <n v="2"/>
    <n v="7.9999999999995453"/>
    <n v="799999.99999995448"/>
    <n v="759999.99999995448"/>
  </r>
  <r>
    <x v="3668"/>
    <n v="903.6"/>
    <n v="0.44402262568473816"/>
    <n v="0.55597734451293945"/>
    <n v="0.19999999999993179"/>
    <d v="2019-11-22T13:33:00"/>
    <n v="-1"/>
    <n v="-20"/>
    <n v="0"/>
    <n v="0"/>
    <n v="-3.9999999999986358"/>
    <n v="-399999.99999986356"/>
    <n v="-399999.99999986356"/>
  </r>
  <r>
    <x v="3669"/>
    <n v="903.8"/>
    <n v="0.42826411128044128"/>
    <n v="0.5717359185218811"/>
    <n v="0.40000000000009095"/>
    <d v="2019-11-22T13:34:00"/>
    <n v="-1"/>
    <n v="-20"/>
    <n v="0"/>
    <n v="0"/>
    <n v="-8.000000000001819"/>
    <n v="-800000.00000018184"/>
    <n v="-800000.00000018184"/>
  </r>
  <r>
    <x v="3670"/>
    <n v="904.2"/>
    <n v="0.4078524112701416"/>
    <n v="0.5921475887298584"/>
    <n v="9.9999999999909051E-2"/>
    <d v="2019-11-22T13:35:00"/>
    <n v="-1"/>
    <n v="-20"/>
    <n v="0"/>
    <n v="0"/>
    <n v="-1.999999999998181"/>
    <n v="-199999.9999998181"/>
    <n v="-199999.9999998181"/>
  </r>
  <r>
    <x v="3671"/>
    <n v="904.3"/>
    <n v="0.39147692918777466"/>
    <n v="0.60852301120758057"/>
    <n v="1"/>
    <d v="2019-11-22T13:36:00"/>
    <n v="-1"/>
    <n v="-20"/>
    <n v="0"/>
    <n v="0"/>
    <n v="-20"/>
    <n v="-2000000"/>
    <n v="-2000000"/>
  </r>
  <r>
    <x v="3672"/>
    <n v="905.3"/>
    <n v="0.34462890028953552"/>
    <n v="0.65537106990814209"/>
    <n v="0.10000000000002274"/>
    <d v="2019-11-22T13:37:00"/>
    <n v="-1"/>
    <n v="-20"/>
    <n v="0"/>
    <n v="0"/>
    <n v="-2.0000000000004547"/>
    <n v="-200000.00000004546"/>
    <n v="-200000.00000004546"/>
  </r>
  <r>
    <x v="3673"/>
    <n v="905.4"/>
    <n v="0.38730370998382568"/>
    <n v="0.61269623041152954"/>
    <n v="-0.5"/>
    <d v="2019-11-22T13:38:00"/>
    <n v="-1"/>
    <n v="-20"/>
    <n v="0"/>
    <n v="0"/>
    <n v="10"/>
    <n v="1000000"/>
    <n v="1000000"/>
  </r>
  <r>
    <x v="3674"/>
    <n v="904.9"/>
    <n v="0.38203608989715576"/>
    <n v="0.61796391010284424"/>
    <n v="-0.69999999999993179"/>
    <d v="2019-11-22T13:39:00"/>
    <n v="-1"/>
    <n v="-20"/>
    <n v="0"/>
    <n v="0"/>
    <n v="13.999999999998636"/>
    <n v="1399999.9999998636"/>
    <n v="1399999.9999998636"/>
  </r>
  <r>
    <x v="3675"/>
    <n v="904.2"/>
    <n v="0.37992414832115173"/>
    <n v="0.62007582187652588"/>
    <n v="0.19999999999993179"/>
    <d v="2019-11-22T13:40:00"/>
    <n v="-1"/>
    <n v="-20"/>
    <n v="0"/>
    <n v="0"/>
    <n v="-3.9999999999986358"/>
    <n v="-399999.99999986356"/>
    <n v="-399999.99999986356"/>
  </r>
  <r>
    <x v="3676"/>
    <n v="904.4"/>
    <n v="0.37223714590072632"/>
    <n v="0.62776285409927368"/>
    <n v="-0.10000000000002274"/>
    <d v="2019-11-22T13:41:00"/>
    <n v="-1"/>
    <n v="-20"/>
    <n v="0"/>
    <n v="0"/>
    <n v="2.0000000000004547"/>
    <n v="200000.00000004546"/>
    <n v="200000.00000004546"/>
  </r>
  <r>
    <x v="3677"/>
    <n v="904.3"/>
    <n v="0.36857354640960693"/>
    <n v="0.63142639398574829"/>
    <n v="0"/>
    <d v="2019-11-22T13:42:00"/>
    <n v="-1"/>
    <n v="-20"/>
    <n v="0"/>
    <n v="0"/>
    <n v="0"/>
    <n v="0"/>
    <n v="0"/>
  </r>
  <r>
    <x v="3678"/>
    <n v="904.3"/>
    <n v="0.36300691962242126"/>
    <n v="0.63699311017990112"/>
    <n v="0"/>
    <d v="2019-11-22T13:43:00"/>
    <n v="-1"/>
    <n v="-20"/>
    <n v="0"/>
    <n v="0"/>
    <n v="0"/>
    <n v="0"/>
    <n v="0"/>
  </r>
  <r>
    <x v="3679"/>
    <n v="904.3"/>
    <n v="0.36609649658203125"/>
    <n v="0.63390356302261353"/>
    <n v="-1.2999999999999545"/>
    <d v="2019-11-22T13:44:00"/>
    <n v="-1"/>
    <n v="-20"/>
    <n v="0"/>
    <n v="0"/>
    <n v="25.999999999999091"/>
    <n v="2599999.9999999092"/>
    <n v="2599999.9999999092"/>
  </r>
  <r>
    <x v="3680"/>
    <n v="903"/>
    <n v="0.39856788516044617"/>
    <n v="0.60143214464187622"/>
    <n v="0"/>
    <d v="2019-11-22T13:45:00"/>
    <n v="-1"/>
    <n v="-20"/>
    <n v="0"/>
    <n v="0"/>
    <n v="0"/>
    <n v="0"/>
    <n v="0"/>
  </r>
  <r>
    <x v="3681"/>
    <n v="903"/>
    <n v="0.39937588572502136"/>
    <n v="0.60062408447265625"/>
    <n v="-0.39999999999997726"/>
    <d v="2019-11-22T13:46:00"/>
    <n v="-1"/>
    <n v="-20"/>
    <n v="0"/>
    <n v="0"/>
    <n v="7.9999999999995453"/>
    <n v="799999.99999995448"/>
    <n v="799999.99999995448"/>
  </r>
  <r>
    <x v="3682"/>
    <n v="902.6"/>
    <n v="0.42816221714019775"/>
    <n v="0.57183784246444702"/>
    <n v="0.19999999999993179"/>
    <d v="2019-11-22T13:47:00"/>
    <n v="-1"/>
    <n v="-20"/>
    <n v="0"/>
    <n v="0"/>
    <n v="-3.9999999999986358"/>
    <n v="-399999.99999986356"/>
    <n v="-399999.99999986356"/>
  </r>
  <r>
    <x v="3683"/>
    <n v="902.8"/>
    <n v="0.42215713858604431"/>
    <n v="0.5778428316116333"/>
    <n v="-1"/>
    <d v="2019-11-22T13:48:00"/>
    <n v="-1"/>
    <n v="-20"/>
    <n v="0"/>
    <n v="0"/>
    <n v="20"/>
    <n v="2000000"/>
    <n v="2000000"/>
  </r>
  <r>
    <x v="3684"/>
    <n v="901.8"/>
    <n v="0.43812462687492371"/>
    <n v="0.56187540292739868"/>
    <n v="0.10000000000002274"/>
    <d v="2019-11-22T13:49:00"/>
    <n v="-1"/>
    <n v="-20"/>
    <n v="0"/>
    <n v="0"/>
    <n v="-2.0000000000004547"/>
    <n v="-200000.00000004546"/>
    <n v="-200000.00000004546"/>
  </r>
  <r>
    <x v="3685"/>
    <n v="901.9"/>
    <n v="0.41878744959831238"/>
    <n v="0.58121252059936523"/>
    <n v="-0.29999999999995453"/>
    <d v="2019-11-22T13:50:00"/>
    <n v="-1"/>
    <n v="-20"/>
    <n v="0"/>
    <n v="0"/>
    <n v="5.9999999999990905"/>
    <n v="599999.99999990908"/>
    <n v="599999.99999990908"/>
  </r>
  <r>
    <x v="3686"/>
    <n v="901.6"/>
    <n v="0.45286011695861816"/>
    <n v="0.54713994264602661"/>
    <n v="0.79999999999995453"/>
    <d v="2019-11-22T13:51:00"/>
    <n v="-1"/>
    <n v="-20"/>
    <n v="0"/>
    <n v="0"/>
    <n v="-15.999999999999091"/>
    <n v="-1599999.999999909"/>
    <n v="-1599999.999999909"/>
  </r>
  <r>
    <x v="3687"/>
    <n v="902.4"/>
    <n v="0.40721538662910461"/>
    <n v="0.592784583568573"/>
    <n v="0"/>
    <d v="2019-11-22T13:52:00"/>
    <n v="-1"/>
    <n v="-20"/>
    <n v="0"/>
    <n v="0"/>
    <n v="0"/>
    <n v="0"/>
    <n v="0"/>
  </r>
  <r>
    <x v="3688"/>
    <n v="902.4"/>
    <n v="0.43907687067985535"/>
    <n v="0.56092309951782227"/>
    <n v="-0.19999999999993179"/>
    <d v="2019-11-22T13:53:00"/>
    <n v="-1"/>
    <n v="-20"/>
    <n v="0"/>
    <n v="0"/>
    <n v="3.9999999999986358"/>
    <n v="399999.99999986356"/>
    <n v="399999.99999986356"/>
  </r>
  <r>
    <x v="3689"/>
    <n v="902.2"/>
    <n v="0.43527978658676147"/>
    <n v="0.56472021341323853"/>
    <n v="-1.3000000000000682"/>
    <d v="2019-11-22T13:54:00"/>
    <n v="-1"/>
    <n v="-20"/>
    <n v="0"/>
    <n v="0"/>
    <n v="26.000000000001364"/>
    <n v="2600000.0000001364"/>
    <n v="2600000.0000001364"/>
  </r>
  <r>
    <x v="3690"/>
    <n v="900.9"/>
    <n v="0.41645786166191101"/>
    <n v="0.58354216814041138"/>
    <n v="-1.1000000000000227"/>
    <d v="2019-11-22T13:55:00"/>
    <n v="-1"/>
    <n v="-20"/>
    <n v="0"/>
    <n v="0"/>
    <n v="22.000000000000455"/>
    <n v="2200000.0000000456"/>
    <n v="2200000.0000000456"/>
  </r>
  <r>
    <x v="3691"/>
    <n v="899.8"/>
    <n v="0.41602829098701477"/>
    <n v="0.58397167921066284"/>
    <n v="0.30000000000006821"/>
    <d v="2019-11-22T13:56:00"/>
    <n v="-1"/>
    <n v="-20"/>
    <n v="0"/>
    <n v="0"/>
    <n v="-6.0000000000013642"/>
    <n v="-600000.00000013644"/>
    <n v="-600000.00000013644"/>
  </r>
  <r>
    <x v="3692"/>
    <n v="900.1"/>
    <n v="0.41863757371902466"/>
    <n v="0.58136236667633057"/>
    <n v="-0.10000000000002274"/>
    <d v="2019-11-22T13:57:00"/>
    <n v="-1"/>
    <n v="-20"/>
    <n v="0"/>
    <n v="0"/>
    <n v="2.0000000000004547"/>
    <n v="200000.00000004546"/>
    <n v="200000.00000004546"/>
  </r>
  <r>
    <x v="3693"/>
    <n v="900"/>
    <n v="0.45256301760673523"/>
    <n v="0.54743701219558716"/>
    <n v="-0.5"/>
    <d v="2019-11-22T13:58:00"/>
    <n v="-1"/>
    <n v="-20"/>
    <n v="0"/>
    <n v="0"/>
    <n v="10"/>
    <n v="1000000"/>
    <n v="1000000"/>
  </r>
  <r>
    <x v="3694"/>
    <n v="899.5"/>
    <n v="0.45609733462333679"/>
    <n v="0.54390263557434082"/>
    <n v="-1.5"/>
    <d v="2019-11-22T13:59:00"/>
    <n v="-1"/>
    <n v="-20"/>
    <n v="0"/>
    <n v="0"/>
    <n v="30"/>
    <n v="3000000"/>
    <n v="3000000"/>
  </r>
  <r>
    <x v="3695"/>
    <n v="898"/>
    <n v="0.49068573117256165"/>
    <n v="0.50931423902511597"/>
    <n v="-0.10000000000002274"/>
    <d v="2019-11-22T14:00:00"/>
    <n v="-1"/>
    <n v="-20"/>
    <n v="0"/>
    <n v="0"/>
    <n v="2.0000000000004547"/>
    <n v="200000.00000004546"/>
    <n v="200000.00000004546"/>
  </r>
  <r>
    <x v="3696"/>
    <n v="897.9"/>
    <n v="0.49909678101539612"/>
    <n v="0.50090324878692627"/>
    <n v="0.10000000000002274"/>
    <d v="2019-11-22T14:01:00"/>
    <n v="-1"/>
    <n v="-20"/>
    <n v="0"/>
    <n v="0"/>
    <n v="-2.0000000000004547"/>
    <n v="-200000.00000004546"/>
    <n v="-200000.00000004546"/>
  </r>
  <r>
    <x v="3697"/>
    <n v="898"/>
    <n v="0.49768662452697754"/>
    <n v="0.50231343507766724"/>
    <n v="0.10000000000002274"/>
    <d v="2019-11-22T14:02:00"/>
    <n v="-1"/>
    <n v="-20"/>
    <n v="0"/>
    <n v="0"/>
    <n v="-2.0000000000004547"/>
    <n v="-200000.00000004546"/>
    <n v="-200000.00000004546"/>
  </r>
  <r>
    <x v="3698"/>
    <n v="898.1"/>
    <n v="0.50536638498306274"/>
    <n v="0.49463364481925964"/>
    <n v="-0.10000000000002274"/>
    <d v="2019-11-22T14:03:00"/>
    <n v="1"/>
    <n v="-18"/>
    <n v="2"/>
    <n v="2"/>
    <n v="1.8000000000004093"/>
    <n v="180000.00000004092"/>
    <n v="140000.00000004092"/>
  </r>
  <r>
    <x v="3699"/>
    <n v="898"/>
    <n v="0.53658729791641235"/>
    <n v="0.46341273188591003"/>
    <n v="-0.60000000000002274"/>
    <d v="2019-11-22T14:04:00"/>
    <n v="1"/>
    <n v="-16"/>
    <n v="2"/>
    <n v="2"/>
    <n v="9.6000000000003638"/>
    <n v="960000.00000003632"/>
    <n v="920000.00000003632"/>
  </r>
  <r>
    <x v="3700"/>
    <n v="897.4"/>
    <n v="0.53153550624847412"/>
    <n v="0.46846452355384827"/>
    <n v="-1.1000000000000227"/>
    <d v="2019-11-22T14:05:00"/>
    <n v="1"/>
    <n v="-14"/>
    <n v="2"/>
    <n v="2"/>
    <n v="15.400000000000318"/>
    <n v="1540000.0000000319"/>
    <n v="1500000.0000000319"/>
  </r>
  <r>
    <x v="3701"/>
    <n v="896.3"/>
    <n v="0.5539359450340271"/>
    <n v="0.44606402516365051"/>
    <n v="-0.59999999999990905"/>
    <d v="2019-11-22T14:06:00"/>
    <n v="1"/>
    <n v="-12"/>
    <n v="2"/>
    <n v="2"/>
    <n v="7.1999999999989086"/>
    <n v="719999.9999998908"/>
    <n v="679999.9999998908"/>
  </r>
  <r>
    <x v="3702"/>
    <n v="895.7"/>
    <n v="0.56893670558929443"/>
    <n v="0.43106332421302795"/>
    <n v="-1.5"/>
    <d v="2019-11-22T14:07:00"/>
    <n v="1"/>
    <n v="-10"/>
    <n v="2"/>
    <n v="2"/>
    <n v="15"/>
    <n v="1500000"/>
    <n v="1460000"/>
  </r>
  <r>
    <x v="3703"/>
    <n v="894.2"/>
    <n v="0.52531599998474121"/>
    <n v="0.47468400001525879"/>
    <n v="-0.40000000000009095"/>
    <d v="2019-11-22T14:08:00"/>
    <n v="1"/>
    <n v="-8"/>
    <n v="2"/>
    <n v="2"/>
    <n v="3.2000000000007276"/>
    <n v="320000.00000007276"/>
    <n v="280000.00000007276"/>
  </r>
  <r>
    <x v="3704"/>
    <n v="893.8"/>
    <n v="0.58117455244064331"/>
    <n v="0.4188254177570343"/>
    <n v="-0.29999999999995453"/>
    <d v="2019-11-22T14:09:00"/>
    <n v="1"/>
    <n v="-6"/>
    <n v="2"/>
    <n v="2"/>
    <n v="1.7999999999997272"/>
    <n v="179999.9999999727"/>
    <n v="139999.9999999727"/>
  </r>
  <r>
    <x v="3705"/>
    <n v="893.5"/>
    <n v="0.57553297281265259"/>
    <n v="0.4244670569896698"/>
    <n v="0.39999999999997726"/>
    <d v="2019-11-22T14:10:00"/>
    <n v="1"/>
    <n v="-4"/>
    <n v="2"/>
    <n v="2"/>
    <n v="-1.5999999999999091"/>
    <n v="-159999.99999999092"/>
    <n v="-199999.99999999092"/>
  </r>
  <r>
    <x v="3706"/>
    <n v="893.9"/>
    <n v="0.52868854999542236"/>
    <n v="0.47131147980690002"/>
    <n v="7.8999999999999773"/>
    <d v="2019-11-22T14:11:00"/>
    <n v="1"/>
    <n v="-2"/>
    <n v="2"/>
    <n v="2"/>
    <n v="-15.799999999999955"/>
    <n v="-1579999.9999999953"/>
    <n v="-1619999.9999999953"/>
  </r>
  <r>
    <x v="3707"/>
    <n v="901.8"/>
    <n v="0.50750857591629028"/>
    <n v="0.49249142408370972"/>
    <n v="0.20000000000004547"/>
    <d v="2019-11-25T08:42:00"/>
    <n v="1"/>
    <n v="1"/>
    <n v="3"/>
    <n v="3"/>
    <n v="0.20000000000004547"/>
    <n v="20000.000000004547"/>
    <n v="-39999.999999995453"/>
  </r>
  <r>
    <x v="3708"/>
    <n v="902"/>
    <n v="0.48391184210777283"/>
    <n v="0.51608818769454956"/>
    <n v="-0.10000000000002274"/>
    <d v="2019-11-25T08:43:00"/>
    <n v="-1"/>
    <n v="0"/>
    <n v="-1"/>
    <n v="1"/>
    <n v="0"/>
    <n v="0"/>
    <n v="-20000"/>
  </r>
  <r>
    <x v="3709"/>
    <n v="901.9"/>
    <n v="0.4588528573513031"/>
    <n v="0.54114717245101929"/>
    <n v="-0.10000000000002274"/>
    <d v="2019-11-25T08:44:00"/>
    <n v="-1"/>
    <n v="-1"/>
    <n v="-1"/>
    <n v="1"/>
    <n v="0.10000000000002274"/>
    <n v="10000.000000002274"/>
    <n v="-9999.9999999977263"/>
  </r>
  <r>
    <x v="3710"/>
    <n v="901.8"/>
    <n v="0.48141393065452576"/>
    <n v="0.51858609914779663"/>
    <n v="0.20000000000004547"/>
    <d v="2019-11-25T08:45:00"/>
    <n v="-1"/>
    <n v="-2"/>
    <n v="-1"/>
    <n v="1"/>
    <n v="-0.40000000000009095"/>
    <n v="-40000.000000009095"/>
    <n v="-60000.000000009095"/>
  </r>
  <r>
    <x v="3711"/>
    <n v="902"/>
    <n v="0.49529385566711426"/>
    <n v="0.50470614433288574"/>
    <n v="0.29999999999995453"/>
    <d v="2019-11-25T08:46:00"/>
    <n v="-1"/>
    <n v="-3"/>
    <n v="-1"/>
    <n v="1"/>
    <n v="-0.89999999999986358"/>
    <n v="-89999.99999998635"/>
    <n v="-109999.99999998635"/>
  </r>
  <r>
    <x v="3712"/>
    <n v="902.3"/>
    <n v="0.4595465362071991"/>
    <n v="0.54045343399047852"/>
    <n v="0.10000000000002274"/>
    <d v="2019-11-25T08:47:00"/>
    <n v="-1"/>
    <n v="-4"/>
    <n v="-1"/>
    <n v="1"/>
    <n v="-0.40000000000009095"/>
    <n v="-40000.000000009095"/>
    <n v="-60000.000000009095"/>
  </r>
  <r>
    <x v="3713"/>
    <n v="902.4"/>
    <n v="0.43989765644073486"/>
    <n v="0.56010234355926514"/>
    <n v="-0.10000000000002274"/>
    <d v="2019-11-25T08:48:00"/>
    <n v="-1"/>
    <n v="-5"/>
    <n v="-1"/>
    <n v="1"/>
    <n v="0.50000000000011369"/>
    <n v="50000.000000011365"/>
    <n v="30000.000000011365"/>
  </r>
  <r>
    <x v="3714"/>
    <n v="902.3"/>
    <n v="0.4051787257194519"/>
    <n v="0.5948212742805481"/>
    <n v="-0.29999999999995453"/>
    <d v="2019-11-25T08:49:00"/>
    <n v="-1"/>
    <n v="-6"/>
    <n v="-1"/>
    <n v="1"/>
    <n v="1.7999999999997272"/>
    <n v="179999.9999999727"/>
    <n v="159999.9999999727"/>
  </r>
  <r>
    <x v="3715"/>
    <n v="902"/>
    <n v="0.43218448758125305"/>
    <n v="0.56781554222106934"/>
    <n v="-0.20000000000004547"/>
    <d v="2019-11-25T08:50:00"/>
    <n v="-1"/>
    <n v="-7"/>
    <n v="-1"/>
    <n v="1"/>
    <n v="1.4000000000003183"/>
    <n v="140000.00000003184"/>
    <n v="120000.00000003184"/>
  </r>
  <r>
    <x v="3716"/>
    <n v="901.8"/>
    <n v="0.40567177534103394"/>
    <n v="0.59432822465896606"/>
    <n v="-0.19999999999993179"/>
    <d v="2019-11-25T08:51:00"/>
    <n v="-1"/>
    <n v="-8"/>
    <n v="-1"/>
    <n v="1"/>
    <n v="1.5999999999994543"/>
    <n v="159999.99999994543"/>
    <n v="139999.99999994543"/>
  </r>
  <r>
    <x v="3717"/>
    <n v="901.6"/>
    <n v="0.41665700078010559"/>
    <n v="0.58334296941757202"/>
    <n v="-0.5"/>
    <d v="2019-11-25T08:52:00"/>
    <n v="-1"/>
    <n v="-9"/>
    <n v="-1"/>
    <n v="1"/>
    <n v="4.5"/>
    <n v="450000"/>
    <n v="430000"/>
  </r>
  <r>
    <x v="3718"/>
    <n v="901.1"/>
    <n v="0.40426552295684814"/>
    <n v="0.59573441743850708"/>
    <n v="-0.60000000000002274"/>
    <d v="2019-11-25T08:53:00"/>
    <n v="-1"/>
    <n v="-10"/>
    <n v="-1"/>
    <n v="1"/>
    <n v="6.0000000000002274"/>
    <n v="600000.0000000227"/>
    <n v="580000.0000000227"/>
  </r>
  <r>
    <x v="3719"/>
    <n v="900.5"/>
    <n v="0.41656285524368286"/>
    <n v="0.58343714475631714"/>
    <n v="-1.2999999999999545"/>
    <d v="2019-11-25T08:54:00"/>
    <n v="-1"/>
    <n v="-11"/>
    <n v="-1"/>
    <n v="1"/>
    <n v="14.2999999999995"/>
    <n v="1429999.9999999499"/>
    <n v="1409999.9999999499"/>
  </r>
  <r>
    <x v="3720"/>
    <n v="899.2"/>
    <n v="0.45054197311401367"/>
    <n v="0.54945802688598633"/>
    <n v="0"/>
    <d v="2019-11-25T08:55:00"/>
    <n v="-1"/>
    <n v="-12"/>
    <n v="-1"/>
    <n v="1"/>
    <n v="0"/>
    <n v="0"/>
    <n v="-20000"/>
  </r>
  <r>
    <x v="3721"/>
    <n v="899.2"/>
    <n v="0.44610685110092163"/>
    <n v="0.55389314889907837"/>
    <n v="9.9999999999909051E-2"/>
    <d v="2019-11-25T08:56:00"/>
    <n v="-1"/>
    <n v="-13"/>
    <n v="-1"/>
    <n v="1"/>
    <n v="-1.2999999999988177"/>
    <n v="-129999.99999988177"/>
    <n v="-149999.99999988178"/>
  </r>
  <r>
    <x v="3722"/>
    <n v="899.3"/>
    <n v="0.44246283173561096"/>
    <n v="0.55753719806671143"/>
    <n v="-9.9999999999909051E-2"/>
    <d v="2019-11-25T08:57:00"/>
    <n v="-1"/>
    <n v="-14"/>
    <n v="-1"/>
    <n v="1"/>
    <n v="1.3999999999987267"/>
    <n v="139999.99999987267"/>
    <n v="119999.99999987267"/>
  </r>
  <r>
    <x v="3723"/>
    <n v="899.2"/>
    <n v="0.45433738827705383"/>
    <n v="0.54566258192062378"/>
    <n v="0.19999999999993179"/>
    <d v="2019-11-25T08:58:00"/>
    <n v="-1"/>
    <n v="-15"/>
    <n v="-1"/>
    <n v="1"/>
    <n v="-2.9999999999989768"/>
    <n v="-299999.99999989767"/>
    <n v="-319999.99999989767"/>
  </r>
  <r>
    <x v="3724"/>
    <n v="899.4"/>
    <n v="0.45516708493232727"/>
    <n v="0.54483294486999512"/>
    <n v="-0.10000000000002274"/>
    <d v="2019-11-25T08:59:00"/>
    <n v="-1"/>
    <n v="-16"/>
    <n v="-1"/>
    <n v="1"/>
    <n v="1.6000000000003638"/>
    <n v="160000.00000003638"/>
    <n v="140000.00000003638"/>
  </r>
  <r>
    <x v="3725"/>
    <n v="899.3"/>
    <n v="0.4898221492767334"/>
    <n v="0.51017791032791138"/>
    <n v="-0.19999999999993179"/>
    <d v="2019-11-25T09:00:00"/>
    <n v="-1"/>
    <n v="-17"/>
    <n v="-1"/>
    <n v="1"/>
    <n v="3.3999999999988404"/>
    <n v="339999.99999988405"/>
    <n v="319999.99999988405"/>
  </r>
  <r>
    <x v="3726"/>
    <n v="899.1"/>
    <n v="0.49105986952781677"/>
    <n v="0.50894010066986084"/>
    <n v="0.19999999999993179"/>
    <d v="2019-11-25T09:01:00"/>
    <n v="-1"/>
    <n v="-18"/>
    <n v="-1"/>
    <n v="1"/>
    <n v="-3.5999999999987722"/>
    <n v="-359999.99999987724"/>
    <n v="-379999.99999987724"/>
  </r>
  <r>
    <x v="3727"/>
    <n v="899.3"/>
    <n v="0.47714868187904358"/>
    <n v="0.52285128831863403"/>
    <n v="0.20000000000004547"/>
    <d v="2019-11-25T09:02:00"/>
    <n v="-1"/>
    <n v="-20"/>
    <n v="-2"/>
    <n v="2"/>
    <n v="-4.0000000000009095"/>
    <n v="-400000.00000009092"/>
    <n v="-440000.00000009092"/>
  </r>
  <r>
    <x v="3728"/>
    <n v="899.5"/>
    <n v="0.46826508641242981"/>
    <n v="0.5317348837852478"/>
    <n v="0"/>
    <d v="2019-11-25T09:03:00"/>
    <n v="-1"/>
    <n v="-20"/>
    <n v="0"/>
    <n v="0"/>
    <n v="0"/>
    <n v="0"/>
    <n v="0"/>
  </r>
  <r>
    <x v="3729"/>
    <n v="899.5"/>
    <n v="0.44810366630554199"/>
    <n v="0.55189633369445801"/>
    <n v="-0.20000000000004547"/>
    <d v="2019-11-25T09:04:00"/>
    <n v="-1"/>
    <n v="-20"/>
    <n v="0"/>
    <n v="0"/>
    <n v="4.0000000000009095"/>
    <n v="400000.00000009092"/>
    <n v="400000.00000009092"/>
  </r>
  <r>
    <x v="3730"/>
    <n v="899.3"/>
    <n v="0.47140908241271973"/>
    <n v="0.52859091758728027"/>
    <n v="0"/>
    <d v="2019-11-25T09:05:00"/>
    <n v="-1"/>
    <n v="-20"/>
    <n v="0"/>
    <n v="0"/>
    <n v="0"/>
    <n v="0"/>
    <n v="0"/>
  </r>
  <r>
    <x v="3731"/>
    <n v="899.3"/>
    <n v="0.47192457318305969"/>
    <n v="0.52807551622390747"/>
    <n v="-0.19999999999993179"/>
    <d v="2019-11-25T09:06:00"/>
    <n v="-1"/>
    <n v="-20"/>
    <n v="0"/>
    <n v="0"/>
    <n v="3.9999999999986358"/>
    <n v="399999.99999986356"/>
    <n v="399999.99999986356"/>
  </r>
  <r>
    <x v="3732"/>
    <n v="899.1"/>
    <n v="0.47406744956970215"/>
    <n v="0.52593261003494263"/>
    <n v="0"/>
    <d v="2019-11-25T09:07:00"/>
    <n v="-1"/>
    <n v="-20"/>
    <n v="0"/>
    <n v="0"/>
    <n v="0"/>
    <n v="0"/>
    <n v="0"/>
  </r>
  <r>
    <x v="3733"/>
    <n v="899.1"/>
    <n v="0.47922641038894653"/>
    <n v="0.52077364921569824"/>
    <n v="0.19999999999993179"/>
    <d v="2019-11-25T09:08:00"/>
    <n v="-1"/>
    <n v="-20"/>
    <n v="0"/>
    <n v="0"/>
    <n v="-3.9999999999986358"/>
    <n v="-399999.99999986356"/>
    <n v="-399999.99999986356"/>
  </r>
  <r>
    <x v="3734"/>
    <n v="899.3"/>
    <n v="0.4663226306438446"/>
    <n v="0.53367733955383301"/>
    <n v="-1"/>
    <d v="2019-11-25T09:09:00"/>
    <n v="-1"/>
    <n v="-20"/>
    <n v="0"/>
    <n v="0"/>
    <n v="20"/>
    <n v="2000000"/>
    <n v="2000000"/>
  </r>
  <r>
    <x v="3735"/>
    <n v="898.3"/>
    <n v="0.49201959371566772"/>
    <n v="0.5079803466796875"/>
    <n v="-0.29999999999995453"/>
    <d v="2019-11-25T09:10:00"/>
    <n v="-1"/>
    <n v="-20"/>
    <n v="0"/>
    <n v="0"/>
    <n v="5.9999999999990905"/>
    <n v="599999.99999990908"/>
    <n v="599999.99999990908"/>
  </r>
  <r>
    <x v="3736"/>
    <n v="898"/>
    <n v="0.49164140224456787"/>
    <n v="0.50835859775543213"/>
    <n v="-0.89999999999997726"/>
    <d v="2019-11-25T09:11:00"/>
    <n v="-1"/>
    <n v="-20"/>
    <n v="0"/>
    <n v="0"/>
    <n v="17.999999999999545"/>
    <n v="1799999.9999999546"/>
    <n v="1799999.9999999546"/>
  </r>
  <r>
    <x v="3737"/>
    <n v="897.1"/>
    <n v="0.50863730907440186"/>
    <n v="0.49136272072792053"/>
    <n v="0.10000000000002274"/>
    <d v="2019-11-25T09:12:00"/>
    <n v="1"/>
    <n v="-18"/>
    <n v="2"/>
    <n v="2"/>
    <n v="-1.8000000000004093"/>
    <n v="-180000.00000004092"/>
    <n v="-220000.00000004092"/>
  </r>
  <r>
    <x v="3738"/>
    <n v="897.2"/>
    <n v="0.51847118139266968"/>
    <n v="0.48152875900268555"/>
    <n v="-0.40000000000009095"/>
    <d v="2019-11-25T09:13:00"/>
    <n v="1"/>
    <n v="-16"/>
    <n v="2"/>
    <n v="2"/>
    <n v="6.4000000000014552"/>
    <n v="640000.00000014552"/>
    <n v="600000.00000014552"/>
  </r>
  <r>
    <x v="3739"/>
    <n v="896.8"/>
    <n v="0.56687414646148682"/>
    <n v="0.43312579393386841"/>
    <n v="-0.5"/>
    <d v="2019-11-25T09:14:00"/>
    <n v="1"/>
    <n v="-14"/>
    <n v="2"/>
    <n v="2"/>
    <n v="7"/>
    <n v="700000"/>
    <n v="660000"/>
  </r>
  <r>
    <x v="3740"/>
    <n v="896.3"/>
    <n v="0.56519889831542969"/>
    <n v="0.43480110168457031"/>
    <n v="-0.19999999999993179"/>
    <d v="2019-11-25T09:15:00"/>
    <n v="1"/>
    <n v="-12"/>
    <n v="2"/>
    <n v="2"/>
    <n v="2.3999999999991815"/>
    <n v="239999.99999991816"/>
    <n v="199999.99999991816"/>
  </r>
  <r>
    <x v="3741"/>
    <n v="896.1"/>
    <n v="0.55948245525360107"/>
    <n v="0.44051751494407654"/>
    <n v="-0.5"/>
    <d v="2019-11-25T09:16:00"/>
    <n v="1"/>
    <n v="-10"/>
    <n v="2"/>
    <n v="2"/>
    <n v="5"/>
    <n v="500000"/>
    <n v="460000"/>
  </r>
  <r>
    <x v="3742"/>
    <n v="895.6"/>
    <n v="0.57283097505569458"/>
    <n v="0.42716902494430542"/>
    <n v="-0.60000000000002274"/>
    <d v="2019-11-25T09:17:00"/>
    <n v="1"/>
    <n v="-8"/>
    <n v="2"/>
    <n v="2"/>
    <n v="4.8000000000001819"/>
    <n v="480000.00000001816"/>
    <n v="440000.00000001816"/>
  </r>
  <r>
    <x v="3743"/>
    <n v="895"/>
    <n v="0.55589789152145386"/>
    <n v="0.44410207867622375"/>
    <n v="0.5"/>
    <d v="2019-11-25T09:18:00"/>
    <n v="1"/>
    <n v="-6"/>
    <n v="2"/>
    <n v="2"/>
    <n v="-3"/>
    <n v="-300000"/>
    <n v="-340000"/>
  </r>
  <r>
    <x v="3744"/>
    <n v="895.5"/>
    <n v="0.51231694221496582"/>
    <n v="0.48768305778503418"/>
    <n v="0.20000000000004547"/>
    <d v="2019-11-25T09:19:00"/>
    <n v="1"/>
    <n v="-4"/>
    <n v="2"/>
    <n v="2"/>
    <n v="-0.8000000000001819"/>
    <n v="-80000.00000001819"/>
    <n v="-120000.00000001819"/>
  </r>
  <r>
    <x v="3745"/>
    <n v="895.7"/>
    <n v="0.549885094165802"/>
    <n v="0.45011493563652039"/>
    <n v="0.79999999999995453"/>
    <d v="2019-11-25T09:20:00"/>
    <n v="1"/>
    <n v="-2"/>
    <n v="2"/>
    <n v="2"/>
    <n v="-1.5999999999999091"/>
    <n v="-159999.99999999092"/>
    <n v="-199999.99999999092"/>
  </r>
  <r>
    <x v="3746"/>
    <n v="896.5"/>
    <n v="0.47175288200378418"/>
    <n v="0.52824705839157104"/>
    <n v="0.70000000000004547"/>
    <d v="2019-11-25T09:21:00"/>
    <n v="-1"/>
    <n v="-2"/>
    <n v="0"/>
    <n v="0"/>
    <n v="-1.4000000000000909"/>
    <n v="-140000.00000000908"/>
    <n v="-140000.00000000908"/>
  </r>
  <r>
    <x v="3747"/>
    <n v="897.2"/>
    <n v="0.46842381358146667"/>
    <n v="0.53157615661621094"/>
    <n v="-0.20000000000004547"/>
    <d v="2019-11-25T09:22:00"/>
    <n v="-1"/>
    <n v="-2"/>
    <n v="0"/>
    <n v="0"/>
    <n v="0.40000000000009095"/>
    <n v="40000.000000009095"/>
    <n v="40000.000000009095"/>
  </r>
  <r>
    <x v="3748"/>
    <n v="897"/>
    <n v="0.46353179216384888"/>
    <n v="0.5364682674407959"/>
    <n v="0.5"/>
    <d v="2019-11-25T09:23:00"/>
    <n v="-1"/>
    <n v="-2"/>
    <n v="0"/>
    <n v="0"/>
    <n v="-1"/>
    <n v="-100000"/>
    <n v="-100000"/>
  </r>
  <r>
    <x v="3749"/>
    <n v="897.5"/>
    <n v="0.45067554712295532"/>
    <n v="0.5493243932723999"/>
    <n v="0.79999999999995453"/>
    <d v="2019-11-25T09:24:00"/>
    <n v="-1"/>
    <n v="-2"/>
    <n v="0"/>
    <n v="0"/>
    <n v="-1.5999999999999091"/>
    <n v="-159999.99999999092"/>
    <n v="-159999.99999999092"/>
  </r>
  <r>
    <x v="3750"/>
    <n v="898.3"/>
    <n v="0.40753853321075439"/>
    <n v="0.59246146678924561"/>
    <n v="0.30000000000006821"/>
    <d v="2019-11-25T09:25:00"/>
    <n v="-1"/>
    <n v="-2"/>
    <n v="0"/>
    <n v="0"/>
    <n v="-0.60000000000013642"/>
    <n v="-60000.000000013642"/>
    <n v="-60000.000000013642"/>
  </r>
  <r>
    <x v="3751"/>
    <n v="898.6"/>
    <n v="0.39760556817054749"/>
    <n v="0.6023944616317749"/>
    <n v="-0.70000000000004547"/>
    <d v="2019-11-25T09:26:00"/>
    <n v="-1"/>
    <n v="-2"/>
    <n v="0"/>
    <n v="0"/>
    <n v="1.4000000000000909"/>
    <n v="140000.00000000908"/>
    <n v="140000.00000000908"/>
  </r>
  <r>
    <x v="3752"/>
    <n v="897.9"/>
    <n v="0.40710741281509399"/>
    <n v="0.59289258718490601"/>
    <n v="-0.39999999999997726"/>
    <d v="2019-11-25T09:27:00"/>
    <n v="-1"/>
    <n v="-2"/>
    <n v="0"/>
    <n v="0"/>
    <n v="0.79999999999995453"/>
    <n v="79999.99999999546"/>
    <n v="79999.99999999546"/>
  </r>
  <r>
    <x v="3753"/>
    <n v="897.5"/>
    <n v="0.40747222304344177"/>
    <n v="0.59252780675888062"/>
    <n v="0.5"/>
    <d v="2019-11-25T09:28:00"/>
    <n v="-1"/>
    <n v="-2"/>
    <n v="0"/>
    <n v="0"/>
    <n v="-1"/>
    <n v="-100000"/>
    <n v="-100000"/>
  </r>
  <r>
    <x v="3754"/>
    <n v="898"/>
    <n v="0.38386103510856628"/>
    <n v="0.6161389946937561"/>
    <n v="0.60000000000002274"/>
    <d v="2019-11-25T09:29:00"/>
    <n v="-1"/>
    <n v="-2"/>
    <n v="0"/>
    <n v="0"/>
    <n v="-1.2000000000000455"/>
    <n v="-120000.00000000454"/>
    <n v="-120000.00000000454"/>
  </r>
  <r>
    <x v="3755"/>
    <n v="898.6"/>
    <n v="0.36859056353569031"/>
    <n v="0.63140946626663208"/>
    <n v="1"/>
    <d v="2019-11-25T09:30:00"/>
    <n v="-1"/>
    <n v="-2"/>
    <n v="0"/>
    <n v="0"/>
    <n v="-2"/>
    <n v="-200000"/>
    <n v="-200000"/>
  </r>
  <r>
    <x v="3756"/>
    <n v="899.6"/>
    <n v="0.34745797514915466"/>
    <n v="0.65254205465316772"/>
    <n v="-0.20000000000004547"/>
    <d v="2019-11-25T09:31:00"/>
    <n v="-1"/>
    <n v="-2"/>
    <n v="0"/>
    <n v="0"/>
    <n v="0.40000000000009095"/>
    <n v="40000.000000009095"/>
    <n v="40000.000000009095"/>
  </r>
  <r>
    <x v="3757"/>
    <n v="899.4"/>
    <n v="0.36738690733909607"/>
    <n v="0.63261312246322632"/>
    <n v="-0.29999999999995453"/>
    <d v="2019-11-25T09:32:00"/>
    <n v="-1"/>
    <n v="-4"/>
    <n v="-2"/>
    <n v="2"/>
    <n v="1.1999999999998181"/>
    <n v="119999.99999998181"/>
    <n v="79999.99999998181"/>
  </r>
  <r>
    <x v="3758"/>
    <n v="899.1"/>
    <n v="0.36952617764472961"/>
    <n v="0.630473792552948"/>
    <n v="0.89999999999997726"/>
    <d v="2019-11-25T09:33:00"/>
    <n v="-1"/>
    <n v="-6"/>
    <n v="-2"/>
    <n v="2"/>
    <n v="-5.3999999999998636"/>
    <n v="-539999.99999998638"/>
    <n v="-579999.99999998638"/>
  </r>
  <r>
    <x v="3759"/>
    <n v="900"/>
    <n v="0.34936520457267761"/>
    <n v="0.65063482522964478"/>
    <n v="1.7000000000000455"/>
    <d v="2019-11-25T09:34:00"/>
    <n v="-1"/>
    <n v="-8"/>
    <n v="-2"/>
    <n v="2"/>
    <n v="-13.600000000000364"/>
    <n v="-1360000.0000000363"/>
    <n v="-1400000.0000000363"/>
  </r>
  <r>
    <x v="3760"/>
    <n v="901.7"/>
    <n v="0.32135117053985596"/>
    <n v="0.67864876985549927"/>
    <n v="0.69999999999993179"/>
    <d v="2019-11-25T09:35:00"/>
    <n v="-1"/>
    <n v="-10"/>
    <n v="-2"/>
    <n v="2"/>
    <n v="-6.9999999999993179"/>
    <n v="-699999.99999993178"/>
    <n v="-739999.99999993178"/>
  </r>
  <r>
    <x v="3761"/>
    <n v="902.4"/>
    <n v="0.34236788749694824"/>
    <n v="0.65763211250305176"/>
    <n v="0.5"/>
    <d v="2019-11-25T09:36:00"/>
    <n v="-1"/>
    <n v="-12"/>
    <n v="-2"/>
    <n v="2"/>
    <n v="-6"/>
    <n v="-600000"/>
    <n v="-640000"/>
  </r>
  <r>
    <x v="3762"/>
    <n v="902.9"/>
    <n v="0.34072244167327881"/>
    <n v="0.65927755832672119"/>
    <n v="0.39999999999997726"/>
    <d v="2019-11-25T09:37:00"/>
    <n v="-1"/>
    <n v="-14"/>
    <n v="-2"/>
    <n v="2"/>
    <n v="-5.5999999999996817"/>
    <n v="-559999.99999996822"/>
    <n v="-599999.99999996822"/>
  </r>
  <r>
    <x v="3763"/>
    <n v="903.3"/>
    <n v="0.3310074508190155"/>
    <n v="0.66899257898330688"/>
    <n v="-0.89999999999997726"/>
    <d v="2019-11-25T09:38:00"/>
    <n v="-1"/>
    <n v="-16"/>
    <n v="-2"/>
    <n v="2"/>
    <n v="14.399999999999636"/>
    <n v="1439999.9999999637"/>
    <n v="1399999.9999999637"/>
  </r>
  <r>
    <x v="3764"/>
    <n v="902.4"/>
    <n v="0.41058957576751709"/>
    <n v="0.58941042423248291"/>
    <n v="-0.39999999999997726"/>
    <d v="2019-11-25T09:39:00"/>
    <n v="-1"/>
    <n v="-18"/>
    <n v="-2"/>
    <n v="2"/>
    <n v="7.1999999999995907"/>
    <n v="719999.99999995902"/>
    <n v="679999.99999995902"/>
  </r>
  <r>
    <x v="3765"/>
    <n v="902"/>
    <n v="0.33482876420021057"/>
    <n v="0.66517120599746704"/>
    <n v="0"/>
    <d v="2019-11-25T09:40:00"/>
    <n v="-1"/>
    <n v="-20"/>
    <n v="-2"/>
    <n v="2"/>
    <n v="0"/>
    <n v="0"/>
    <n v="-40000"/>
  </r>
  <r>
    <x v="3766"/>
    <n v="902"/>
    <n v="0.34195208549499512"/>
    <n v="0.65804791450500488"/>
    <n v="0.39999999999997726"/>
    <d v="2019-11-25T09:41:00"/>
    <n v="-1"/>
    <n v="-20"/>
    <n v="0"/>
    <n v="0"/>
    <n v="-7.9999999999995453"/>
    <n v="-799999.99999995448"/>
    <n v="-799999.99999995448"/>
  </r>
  <r>
    <x v="3767"/>
    <n v="902.4"/>
    <n v="0.31598809361457825"/>
    <n v="0.68401193618774414"/>
    <n v="-0.19999999999993179"/>
    <d v="2019-11-25T09:42:00"/>
    <n v="-1"/>
    <n v="-20"/>
    <n v="0"/>
    <n v="0"/>
    <n v="3.9999999999986358"/>
    <n v="399999.99999986356"/>
    <n v="399999.99999986356"/>
  </r>
  <r>
    <x v="3768"/>
    <n v="902.2"/>
    <n v="0.31418716907501221"/>
    <n v="0.68581289052963257"/>
    <n v="-1.1000000000000227"/>
    <d v="2019-11-25T09:43:00"/>
    <n v="-1"/>
    <n v="-20"/>
    <n v="0"/>
    <n v="0"/>
    <n v="22.000000000000455"/>
    <n v="2200000.0000000456"/>
    <n v="2200000.0000000456"/>
  </r>
  <r>
    <x v="3769"/>
    <n v="901.1"/>
    <n v="0.37159621715545654"/>
    <n v="0.62840372323989868"/>
    <n v="-0.30000000000006821"/>
    <d v="2019-11-25T09:44:00"/>
    <n v="-1"/>
    <n v="-20"/>
    <n v="0"/>
    <n v="0"/>
    <n v="6.0000000000013642"/>
    <n v="600000.00000013644"/>
    <n v="600000.00000013644"/>
  </r>
  <r>
    <x v="3770"/>
    <n v="900.8"/>
    <n v="0.36715248227119446"/>
    <n v="0.63284754753112793"/>
    <n v="-0.59999999999990905"/>
    <d v="2019-11-25T09:45:00"/>
    <n v="-1"/>
    <n v="-20"/>
    <n v="0"/>
    <n v="0"/>
    <n v="11.999999999998181"/>
    <n v="1199999.9999998182"/>
    <n v="1199999.9999998182"/>
  </r>
  <r>
    <x v="3771"/>
    <n v="900.2"/>
    <n v="0.37651124596595764"/>
    <n v="0.62348872423171997"/>
    <n v="-0.60000000000002274"/>
    <d v="2019-11-25T09:46:00"/>
    <n v="-1"/>
    <n v="-20"/>
    <n v="0"/>
    <n v="0"/>
    <n v="12.000000000000455"/>
    <n v="1200000.0000000454"/>
    <n v="1200000.0000000454"/>
  </r>
  <r>
    <x v="3772"/>
    <n v="899.6"/>
    <n v="0.40884241461753845"/>
    <n v="0.59115761518478394"/>
    <n v="0.19999999999993179"/>
    <d v="2019-11-25T09:47:00"/>
    <n v="-1"/>
    <n v="-20"/>
    <n v="0"/>
    <n v="0"/>
    <n v="-3.9999999999986358"/>
    <n v="-399999.99999986356"/>
    <n v="-399999.99999986356"/>
  </r>
  <r>
    <x v="3773"/>
    <n v="899.8"/>
    <n v="0.3761342465877533"/>
    <n v="0.62386572360992432"/>
    <n v="0.40000000000009095"/>
    <d v="2019-11-25T09:48:00"/>
    <n v="-1"/>
    <n v="-20"/>
    <n v="0"/>
    <n v="0"/>
    <n v="-8.000000000001819"/>
    <n v="-800000.00000018184"/>
    <n v="-800000.00000018184"/>
  </r>
  <r>
    <x v="3774"/>
    <n v="900.2"/>
    <n v="0.36351838707923889"/>
    <n v="0.63648158311843872"/>
    <n v="-0.10000000000002274"/>
    <d v="2019-11-25T09:49:00"/>
    <n v="-1"/>
    <n v="-20"/>
    <n v="0"/>
    <n v="0"/>
    <n v="2.0000000000004547"/>
    <n v="200000.00000004546"/>
    <n v="200000.00000004546"/>
  </r>
  <r>
    <x v="3775"/>
    <n v="900.1"/>
    <n v="0.39533191919326782"/>
    <n v="0.6046680212020874"/>
    <n v="0.5"/>
    <d v="2019-11-25T09:50:00"/>
    <n v="-1"/>
    <n v="-20"/>
    <n v="0"/>
    <n v="0"/>
    <n v="-10"/>
    <n v="-1000000"/>
    <n v="-1000000"/>
  </r>
  <r>
    <x v="3776"/>
    <n v="900.6"/>
    <n v="0.38207733631134033"/>
    <n v="0.61792266368865967"/>
    <n v="0"/>
    <d v="2019-11-25T09:51:00"/>
    <n v="-1"/>
    <n v="-20"/>
    <n v="0"/>
    <n v="0"/>
    <n v="0"/>
    <n v="0"/>
    <n v="0"/>
  </r>
  <r>
    <x v="3777"/>
    <n v="900.6"/>
    <n v="0.39036858081817627"/>
    <n v="0.60963147878646851"/>
    <n v="0.29999999999995453"/>
    <d v="2019-11-25T09:52:00"/>
    <n v="-1"/>
    <n v="-20"/>
    <n v="0"/>
    <n v="0"/>
    <n v="-5.9999999999990905"/>
    <n v="-599999.99999990908"/>
    <n v="-599999.99999990908"/>
  </r>
  <r>
    <x v="3778"/>
    <n v="900.9"/>
    <n v="0.38773283362388611"/>
    <n v="0.6122671365737915"/>
    <n v="0.20000000000004547"/>
    <d v="2019-11-25T09:53:00"/>
    <n v="-1"/>
    <n v="-20"/>
    <n v="0"/>
    <n v="0"/>
    <n v="-4.0000000000009095"/>
    <n v="-400000.00000009092"/>
    <n v="-400000.00000009092"/>
  </r>
  <r>
    <x v="3779"/>
    <n v="901.1"/>
    <n v="0.39737918972969055"/>
    <n v="0.60262078046798706"/>
    <n v="0.5"/>
    <d v="2019-11-25T09:54:00"/>
    <n v="-1"/>
    <n v="-20"/>
    <n v="0"/>
    <n v="0"/>
    <n v="-10"/>
    <n v="-1000000"/>
    <n v="-1000000"/>
  </r>
  <r>
    <x v="3780"/>
    <n v="901.6"/>
    <n v="0.38546246290206909"/>
    <n v="0.61453753709793091"/>
    <n v="-0.60000000000002274"/>
    <d v="2019-11-25T09:55:00"/>
    <n v="-1"/>
    <n v="-20"/>
    <n v="0"/>
    <n v="0"/>
    <n v="12.000000000000455"/>
    <n v="1200000.0000000454"/>
    <n v="1200000.0000000454"/>
  </r>
  <r>
    <x v="3781"/>
    <n v="901"/>
    <n v="0.39057403802871704"/>
    <n v="0.60942596197128296"/>
    <n v="0"/>
    <d v="2019-11-25T09:56:00"/>
    <n v="-1"/>
    <n v="-20"/>
    <n v="0"/>
    <n v="0"/>
    <n v="0"/>
    <n v="0"/>
    <n v="0"/>
  </r>
  <r>
    <x v="3782"/>
    <n v="901"/>
    <n v="0.38466626405715942"/>
    <n v="0.6153336763381958"/>
    <n v="0.20000000000004547"/>
    <d v="2019-11-25T09:57:00"/>
    <n v="-1"/>
    <n v="-20"/>
    <n v="0"/>
    <n v="0"/>
    <n v="-4.0000000000009095"/>
    <n v="-400000.00000009092"/>
    <n v="-400000.00000009092"/>
  </r>
  <r>
    <x v="3783"/>
    <n v="901.2"/>
    <n v="0.38348293304443359"/>
    <n v="0.61651700735092163"/>
    <n v="-0.30000000000006821"/>
    <d v="2019-11-25T09:58:00"/>
    <n v="-1"/>
    <n v="-20"/>
    <n v="0"/>
    <n v="0"/>
    <n v="6.0000000000013642"/>
    <n v="600000.00000013644"/>
    <n v="600000.00000013644"/>
  </r>
  <r>
    <x v="3784"/>
    <n v="900.9"/>
    <n v="0.39500939846038818"/>
    <n v="0.60499066114425659"/>
    <n v="-0.10000000000002274"/>
    <d v="2019-11-25T09:59:00"/>
    <n v="-1"/>
    <n v="-20"/>
    <n v="0"/>
    <n v="0"/>
    <n v="2.0000000000004547"/>
    <n v="200000.00000004546"/>
    <n v="200000.00000004546"/>
  </r>
  <r>
    <x v="3785"/>
    <n v="900.8"/>
    <n v="0.39260861277580261"/>
    <n v="0.60739141702651978"/>
    <n v="-9.9999999999909051E-2"/>
    <d v="2019-11-25T10:00:00"/>
    <n v="-1"/>
    <n v="-20"/>
    <n v="0"/>
    <n v="0"/>
    <n v="1.999999999998181"/>
    <n v="199999.9999998181"/>
    <n v="199999.9999998181"/>
  </r>
  <r>
    <x v="3786"/>
    <n v="900.7"/>
    <n v="0.39684796333312988"/>
    <n v="0.60315203666687012"/>
    <n v="0.29999999999995453"/>
    <d v="2019-11-25T10:01:00"/>
    <n v="-1"/>
    <n v="-20"/>
    <n v="0"/>
    <n v="0"/>
    <n v="-5.9999999999990905"/>
    <n v="-599999.99999990908"/>
    <n v="-599999.99999990908"/>
  </r>
  <r>
    <x v="3787"/>
    <n v="901"/>
    <n v="0.38757374882698059"/>
    <n v="0.61242622137069702"/>
    <n v="0.20000000000004547"/>
    <d v="2019-11-25T10:02:00"/>
    <n v="-1"/>
    <n v="-20"/>
    <n v="0"/>
    <n v="0"/>
    <n v="-4.0000000000009095"/>
    <n v="-400000.00000009092"/>
    <n v="-400000.00000009092"/>
  </r>
  <r>
    <x v="3788"/>
    <n v="901.2"/>
    <n v="0.38325035572052002"/>
    <n v="0.61674964427947998"/>
    <n v="-0.20000000000004547"/>
    <d v="2019-11-25T10:03:00"/>
    <n v="-1"/>
    <n v="-20"/>
    <n v="0"/>
    <n v="0"/>
    <n v="4.0000000000009095"/>
    <n v="400000.00000009092"/>
    <n v="400000.00000009092"/>
  </r>
  <r>
    <x v="3789"/>
    <n v="901"/>
    <n v="0.38152173161506653"/>
    <n v="0.61847823858261108"/>
    <n v="-0.29999999999995453"/>
    <d v="2019-11-25T10:04:00"/>
    <n v="-1"/>
    <n v="-20"/>
    <n v="0"/>
    <n v="0"/>
    <n v="5.9999999999990905"/>
    <n v="599999.99999990908"/>
    <n v="599999.99999990908"/>
  </r>
  <r>
    <x v="3790"/>
    <n v="900.7"/>
    <n v="0.41214567422866821"/>
    <n v="0.58785432577133179"/>
    <n v="-0.20000000000004547"/>
    <d v="2019-11-25T10:05:00"/>
    <n v="-1"/>
    <n v="-20"/>
    <n v="0"/>
    <n v="0"/>
    <n v="4.0000000000009095"/>
    <n v="400000.00000009092"/>
    <n v="400000.00000009092"/>
  </r>
  <r>
    <x v="3791"/>
    <n v="900.5"/>
    <n v="0.42237967252731323"/>
    <n v="0.57762026786804199"/>
    <n v="0.70000000000004547"/>
    <d v="2019-11-25T10:06:00"/>
    <n v="-1"/>
    <n v="-20"/>
    <n v="0"/>
    <n v="0"/>
    <n v="-14.000000000000909"/>
    <n v="-1400000.000000091"/>
    <n v="-1400000.000000091"/>
  </r>
  <r>
    <x v="3792"/>
    <n v="901.2"/>
    <n v="0.3934573233127594"/>
    <n v="0.60654270648956299"/>
    <n v="-0.60000000000002274"/>
    <d v="2019-11-25T10:07:00"/>
    <n v="-1"/>
    <n v="-20"/>
    <n v="0"/>
    <n v="0"/>
    <n v="12.000000000000455"/>
    <n v="1200000.0000000454"/>
    <n v="1200000.0000000454"/>
  </r>
  <r>
    <x v="3793"/>
    <n v="900.6"/>
    <n v="0.45685634016990662"/>
    <n v="0.54314368963241577"/>
    <n v="0.89999999999997726"/>
    <d v="2019-11-25T10:08:00"/>
    <n v="-1"/>
    <n v="-20"/>
    <n v="0"/>
    <n v="0"/>
    <n v="-17.999999999999545"/>
    <n v="-1799999.9999999546"/>
    <n v="-1799999.9999999546"/>
  </r>
  <r>
    <x v="3794"/>
    <n v="901.5"/>
    <n v="0.38045161962509155"/>
    <n v="0.61954838037490845"/>
    <n v="-0.29999999999995453"/>
    <d v="2019-11-25T10:09:00"/>
    <n v="-1"/>
    <n v="-20"/>
    <n v="0"/>
    <n v="0"/>
    <n v="5.9999999999990905"/>
    <n v="599999.99999990908"/>
    <n v="599999.99999990908"/>
  </r>
  <r>
    <x v="3795"/>
    <n v="901.2"/>
    <n v="0.4146018922328949"/>
    <n v="0.58539807796478271"/>
    <n v="0.19999999999993179"/>
    <d v="2019-11-25T10:10:00"/>
    <n v="-1"/>
    <n v="-20"/>
    <n v="0"/>
    <n v="0"/>
    <n v="-3.9999999999986358"/>
    <n v="-399999.99999986356"/>
    <n v="-399999.99999986356"/>
  </r>
  <r>
    <x v="3796"/>
    <n v="901.4"/>
    <n v="0.38003304600715637"/>
    <n v="0.61996698379516602"/>
    <n v="-0.10000000000002274"/>
    <d v="2019-11-25T10:11:00"/>
    <n v="-1"/>
    <n v="-20"/>
    <n v="0"/>
    <n v="0"/>
    <n v="2.0000000000004547"/>
    <n v="200000.00000004546"/>
    <n v="200000.00000004546"/>
  </r>
  <r>
    <x v="3797"/>
    <n v="901.3"/>
    <n v="0.39051607251167297"/>
    <n v="0.60948389768600464"/>
    <n v="0.30000000000006821"/>
    <d v="2019-11-25T10:12:00"/>
    <n v="-1"/>
    <n v="-20"/>
    <n v="0"/>
    <n v="0"/>
    <n v="-6.0000000000013642"/>
    <n v="-600000.00000013644"/>
    <n v="-600000.00000013644"/>
  </r>
  <r>
    <x v="3798"/>
    <n v="901.6"/>
    <n v="0.36827623844146729"/>
    <n v="0.63172376155853271"/>
    <n v="0.29999999999995453"/>
    <d v="2019-11-25T10:13:00"/>
    <n v="-1"/>
    <n v="-20"/>
    <n v="0"/>
    <n v="0"/>
    <n v="-5.9999999999990905"/>
    <n v="-599999.99999990908"/>
    <n v="-599999.99999990908"/>
  </r>
  <r>
    <x v="3799"/>
    <n v="901.9"/>
    <n v="0.3465971052646637"/>
    <n v="0.65340286493301392"/>
    <n v="0.5"/>
    <d v="2019-11-25T10:14:00"/>
    <n v="-1"/>
    <n v="-20"/>
    <n v="0"/>
    <n v="0"/>
    <n v="-10"/>
    <n v="-1000000"/>
    <n v="-1000000"/>
  </r>
  <r>
    <x v="3800"/>
    <n v="902.4"/>
    <n v="0.33340564370155334"/>
    <n v="0.66659432649612427"/>
    <n v="-1.1999999999999318"/>
    <d v="2019-11-25T10:15:00"/>
    <n v="-1"/>
    <n v="-20"/>
    <n v="0"/>
    <n v="0"/>
    <n v="23.999999999998636"/>
    <n v="2399999.9999998636"/>
    <n v="2399999.9999998636"/>
  </r>
  <r>
    <x v="3801"/>
    <n v="901.2"/>
    <n v="0.42162501811981201"/>
    <n v="0.57837498188018799"/>
    <n v="-0.40000000000009095"/>
    <d v="2019-11-25T10:16:00"/>
    <n v="-1"/>
    <n v="-20"/>
    <n v="0"/>
    <n v="0"/>
    <n v="8.000000000001819"/>
    <n v="800000.00000018184"/>
    <n v="800000.00000018184"/>
  </r>
  <r>
    <x v="3802"/>
    <n v="900.8"/>
    <n v="0.41534605622291565"/>
    <n v="0.58465397357940674"/>
    <n v="0.30000000000006821"/>
    <d v="2019-11-25T10:17:00"/>
    <n v="-1"/>
    <n v="-20"/>
    <n v="0"/>
    <n v="0"/>
    <n v="-6.0000000000013642"/>
    <n v="-600000.00000013644"/>
    <n v="-600000.00000013644"/>
  </r>
  <r>
    <x v="3803"/>
    <n v="901.1"/>
    <n v="0.39786329865455627"/>
    <n v="0.60213673114776611"/>
    <n v="0.19999999999993179"/>
    <d v="2019-11-25T10:18:00"/>
    <n v="-1"/>
    <n v="-20"/>
    <n v="0"/>
    <n v="0"/>
    <n v="-3.9999999999986358"/>
    <n v="-399999.99999986356"/>
    <n v="-399999.99999986356"/>
  </r>
  <r>
    <x v="3804"/>
    <n v="901.3"/>
    <n v="0.40532127022743225"/>
    <n v="0.59467881917953491"/>
    <n v="0.40000000000009095"/>
    <d v="2019-11-25T10:19:00"/>
    <n v="-1"/>
    <n v="-20"/>
    <n v="0"/>
    <n v="0"/>
    <n v="-8.000000000001819"/>
    <n v="-800000.00000018184"/>
    <n v="-800000.00000018184"/>
  </r>
  <r>
    <x v="3805"/>
    <n v="901.7"/>
    <n v="0.39294302463531494"/>
    <n v="0.60705697536468506"/>
    <n v="-0.40000000000009095"/>
    <d v="2019-11-25T10:20:00"/>
    <n v="-1"/>
    <n v="-20"/>
    <n v="0"/>
    <n v="0"/>
    <n v="8.000000000001819"/>
    <n v="800000.00000018184"/>
    <n v="800000.00000018184"/>
  </r>
  <r>
    <x v="3806"/>
    <n v="901.3"/>
    <n v="0.43661463260650635"/>
    <n v="0.56338536739349365"/>
    <n v="-0.39999999999997726"/>
    <d v="2019-11-25T10:21:00"/>
    <n v="-1"/>
    <n v="-20"/>
    <n v="0"/>
    <n v="0"/>
    <n v="7.9999999999995453"/>
    <n v="799999.99999995448"/>
    <n v="799999.99999995448"/>
  </r>
  <r>
    <x v="3807"/>
    <n v="900.9"/>
    <n v="0.43812081217765808"/>
    <n v="0.56187921762466431"/>
    <n v="0"/>
    <d v="2019-11-25T10:22:00"/>
    <n v="-1"/>
    <n v="-20"/>
    <n v="0"/>
    <n v="0"/>
    <n v="0"/>
    <n v="0"/>
    <n v="0"/>
  </r>
  <r>
    <x v="3808"/>
    <n v="900.9"/>
    <n v="0.44780421257019043"/>
    <n v="0.55219578742980957"/>
    <n v="0"/>
    <d v="2019-11-25T10:23:00"/>
    <n v="-1"/>
    <n v="-20"/>
    <n v="0"/>
    <n v="0"/>
    <n v="0"/>
    <n v="0"/>
    <n v="0"/>
  </r>
  <r>
    <x v="3809"/>
    <n v="900.9"/>
    <n v="0.46540328860282898"/>
    <n v="0.53459674119949341"/>
    <n v="0"/>
    <d v="2019-11-25T10:24:00"/>
    <n v="-1"/>
    <n v="-20"/>
    <n v="0"/>
    <n v="0"/>
    <n v="0"/>
    <n v="0"/>
    <n v="0"/>
  </r>
  <r>
    <x v="3810"/>
    <n v="900.9"/>
    <n v="0.48073697090148926"/>
    <n v="0.51926308870315552"/>
    <n v="-0.19999999999993179"/>
    <d v="2019-11-25T10:25:00"/>
    <n v="-1"/>
    <n v="-20"/>
    <n v="0"/>
    <n v="0"/>
    <n v="3.9999999999986358"/>
    <n v="399999.99999986356"/>
    <n v="399999.99999986356"/>
  </r>
  <r>
    <x v="3811"/>
    <n v="900.7"/>
    <n v="0.48803514242172241"/>
    <n v="0.51196485757827759"/>
    <n v="0.79999999999995453"/>
    <d v="2019-11-25T10:26:00"/>
    <n v="-1"/>
    <n v="-20"/>
    <n v="0"/>
    <n v="0"/>
    <n v="-15.999999999999091"/>
    <n v="-1599999.999999909"/>
    <n v="-1599999.999999909"/>
  </r>
  <r>
    <x v="3812"/>
    <n v="901.5"/>
    <n v="0.438873291015625"/>
    <n v="0.56112664937973022"/>
    <n v="0"/>
    <d v="2019-11-25T10:27:00"/>
    <n v="-1"/>
    <n v="-20"/>
    <n v="0"/>
    <n v="0"/>
    <n v="0"/>
    <n v="0"/>
    <n v="0"/>
  </r>
  <r>
    <x v="3813"/>
    <n v="901.5"/>
    <n v="0.46177297830581665"/>
    <n v="0.53822702169418335"/>
    <n v="-0.5"/>
    <d v="2019-11-25T10:28:00"/>
    <n v="-1"/>
    <n v="-20"/>
    <n v="0"/>
    <n v="0"/>
    <n v="10"/>
    <n v="1000000"/>
    <n v="1000000"/>
  </r>
  <r>
    <x v="3814"/>
    <n v="901"/>
    <n v="0.47958880662918091"/>
    <n v="0.52041125297546387"/>
    <n v="0.10000000000002274"/>
    <d v="2019-11-25T10:29:00"/>
    <n v="-1"/>
    <n v="-20"/>
    <n v="0"/>
    <n v="0"/>
    <n v="-2.0000000000004547"/>
    <n v="-200000.00000004546"/>
    <n v="-200000.00000004546"/>
  </r>
  <r>
    <x v="3815"/>
    <n v="901.1"/>
    <n v="0.47798651456832886"/>
    <n v="0.52201348543167114"/>
    <n v="-0.10000000000002274"/>
    <d v="2019-11-25T10:30:00"/>
    <n v="-1"/>
    <n v="-20"/>
    <n v="0"/>
    <n v="0"/>
    <n v="2.0000000000004547"/>
    <n v="200000.00000004546"/>
    <n v="200000.00000004546"/>
  </r>
  <r>
    <x v="3816"/>
    <n v="901"/>
    <n v="0.47834822535514832"/>
    <n v="0.5216517448425293"/>
    <n v="-0.20000000000004547"/>
    <d v="2019-11-25T10:31:00"/>
    <n v="-1"/>
    <n v="-20"/>
    <n v="0"/>
    <n v="0"/>
    <n v="4.0000000000009095"/>
    <n v="400000.00000009092"/>
    <n v="400000.00000009092"/>
  </r>
  <r>
    <x v="3817"/>
    <n v="900.8"/>
    <n v="0.47709125280380249"/>
    <n v="0.52290874719619751"/>
    <n v="0.10000000000002274"/>
    <d v="2019-11-25T10:32:00"/>
    <n v="-1"/>
    <n v="-20"/>
    <n v="0"/>
    <n v="0"/>
    <n v="-2.0000000000004547"/>
    <n v="-200000.00000004546"/>
    <n v="-200000.00000004546"/>
  </r>
  <r>
    <x v="3818"/>
    <n v="900.9"/>
    <n v="0.47540205717086792"/>
    <n v="0.52459794282913208"/>
    <n v="-0.10000000000002274"/>
    <d v="2019-11-25T10:33:00"/>
    <n v="-1"/>
    <n v="-20"/>
    <n v="0"/>
    <n v="0"/>
    <n v="2.0000000000004547"/>
    <n v="200000.00000004546"/>
    <n v="200000.00000004546"/>
  </r>
  <r>
    <x v="3819"/>
    <n v="900.8"/>
    <n v="0.48206692934036255"/>
    <n v="0.51793307065963745"/>
    <n v="-0.39999999999997726"/>
    <d v="2019-11-25T10:34:00"/>
    <n v="-1"/>
    <n v="-20"/>
    <n v="0"/>
    <n v="0"/>
    <n v="7.9999999999995453"/>
    <n v="799999.99999995448"/>
    <n v="799999.99999995448"/>
  </r>
  <r>
    <x v="3820"/>
    <n v="900.4"/>
    <n v="0.55554491281509399"/>
    <n v="0.44445505738258362"/>
    <n v="0.5"/>
    <d v="2019-11-25T10:36:00"/>
    <n v="1"/>
    <n v="-17"/>
    <n v="3"/>
    <n v="3"/>
    <n v="-8.5"/>
    <n v="-850000"/>
    <n v="-910000"/>
  </r>
  <r>
    <x v="3821"/>
    <n v="900.9"/>
    <n v="0.49120616912841797"/>
    <n v="0.50879383087158203"/>
    <n v="0.10000000000002274"/>
    <d v="2019-11-25T10:37:00"/>
    <n v="-1"/>
    <n v="-17"/>
    <n v="0"/>
    <n v="0"/>
    <n v="-1.7000000000003865"/>
    <n v="-170000.00000003865"/>
    <n v="-170000.00000003865"/>
  </r>
  <r>
    <x v="3822"/>
    <n v="901"/>
    <n v="0.511707603931427"/>
    <n v="0.488292396068573"/>
    <n v="-0.10000000000002274"/>
    <d v="2019-11-25T10:38:00"/>
    <n v="1"/>
    <n v="-15"/>
    <n v="2"/>
    <n v="2"/>
    <n v="1.5000000000003411"/>
    <n v="150000.00000003411"/>
    <n v="110000.00000003411"/>
  </r>
  <r>
    <x v="3823"/>
    <n v="900.9"/>
    <n v="0.51510709524154663"/>
    <n v="0.48489287495613098"/>
    <n v="0"/>
    <d v="2019-11-25T10:39:00"/>
    <n v="1"/>
    <n v="-13"/>
    <n v="2"/>
    <n v="2"/>
    <n v="0"/>
    <n v="0"/>
    <n v="-40000"/>
  </r>
  <r>
    <x v="3824"/>
    <n v="900.9"/>
    <n v="0.50192958116531372"/>
    <n v="0.49807038903236389"/>
    <n v="-0.10000000000002274"/>
    <d v="2019-11-25T10:40:00"/>
    <n v="1"/>
    <n v="-11"/>
    <n v="2"/>
    <n v="2"/>
    <n v="1.1000000000002501"/>
    <n v="110000.00000002501"/>
    <n v="70000.000000025015"/>
  </r>
  <r>
    <x v="3825"/>
    <n v="900.8"/>
    <n v="0.51416754722595215"/>
    <n v="0.48583245277404785"/>
    <n v="0"/>
    <d v="2019-11-25T10:41:00"/>
    <n v="1"/>
    <n v="-9"/>
    <n v="2"/>
    <n v="2"/>
    <n v="0"/>
    <n v="0"/>
    <n v="-40000"/>
  </r>
  <r>
    <x v="3826"/>
    <n v="900.8"/>
    <n v="0.50847804546356201"/>
    <n v="0.49152198433876038"/>
    <n v="0.30000000000006821"/>
    <d v="2019-11-25T10:42:00"/>
    <n v="1"/>
    <n v="-7"/>
    <n v="2"/>
    <n v="2"/>
    <n v="-2.1000000000004775"/>
    <n v="-210000.00000004776"/>
    <n v="-250000.00000004776"/>
  </r>
  <r>
    <x v="3827"/>
    <n v="901.1"/>
    <n v="0.46784409880638123"/>
    <n v="0.53215593099594116"/>
    <n v="-0.10000000000002274"/>
    <d v="2019-11-25T10:43:00"/>
    <n v="-1"/>
    <n v="-7"/>
    <n v="0"/>
    <n v="0"/>
    <n v="0.70000000000015916"/>
    <n v="70000.00000001592"/>
    <n v="70000.00000001592"/>
  </r>
  <r>
    <x v="3828"/>
    <n v="901"/>
    <n v="0.48548898100852966"/>
    <n v="0.51451104879379272"/>
    <n v="0.20000000000004547"/>
    <d v="2019-11-25T10:44:00"/>
    <n v="-1"/>
    <n v="-7"/>
    <n v="0"/>
    <n v="0"/>
    <n v="-1.4000000000003183"/>
    <n v="-140000.00000003184"/>
    <n v="-140000.00000003184"/>
  </r>
  <r>
    <x v="3829"/>
    <n v="901.2"/>
    <n v="0.46068897843360901"/>
    <n v="0.5393109917640686"/>
    <n v="0.39999999999997726"/>
    <d v="2019-11-25T10:45:00"/>
    <n v="-1"/>
    <n v="-7"/>
    <n v="0"/>
    <n v="0"/>
    <n v="-2.7999999999998408"/>
    <n v="-279999.99999998411"/>
    <n v="-279999.99999998411"/>
  </r>
  <r>
    <x v="3830"/>
    <n v="901.6"/>
    <n v="0.41144689917564392"/>
    <n v="0.58855313062667847"/>
    <n v="0"/>
    <d v="2019-11-25T10:46:00"/>
    <n v="-1"/>
    <n v="-7"/>
    <n v="0"/>
    <n v="0"/>
    <n v="0"/>
    <n v="0"/>
    <n v="0"/>
  </r>
  <r>
    <x v="3831"/>
    <n v="901.6"/>
    <n v="0.41774934530258179"/>
    <n v="0.58225071430206299"/>
    <n v="-0.10000000000002274"/>
    <d v="2019-11-25T10:47:00"/>
    <n v="-1"/>
    <n v="-7"/>
    <n v="0"/>
    <n v="0"/>
    <n v="0.70000000000015916"/>
    <n v="70000.00000001592"/>
    <n v="70000.00000001592"/>
  </r>
  <r>
    <x v="3832"/>
    <n v="901.5"/>
    <n v="0.41408634185791016"/>
    <n v="0.58591359853744507"/>
    <n v="0.5"/>
    <d v="2019-11-25T10:48:00"/>
    <n v="-1"/>
    <n v="-7"/>
    <n v="0"/>
    <n v="0"/>
    <n v="-3.5"/>
    <n v="-350000"/>
    <n v="-350000"/>
  </r>
  <r>
    <x v="3833"/>
    <n v="902"/>
    <n v="0.36969977617263794"/>
    <n v="0.63030022382736206"/>
    <n v="-1"/>
    <d v="2019-11-25T10:49:00"/>
    <n v="-1"/>
    <n v="-7"/>
    <n v="0"/>
    <n v="0"/>
    <n v="7"/>
    <n v="700000"/>
    <n v="700000"/>
  </r>
  <r>
    <x v="3834"/>
    <n v="901"/>
    <n v="0.45524665713310242"/>
    <n v="0.54475337266921997"/>
    <n v="0"/>
    <d v="2019-11-25T10:50:00"/>
    <n v="-1"/>
    <n v="-7"/>
    <n v="0"/>
    <n v="0"/>
    <n v="0"/>
    <n v="0"/>
    <n v="0"/>
  </r>
  <r>
    <x v="3835"/>
    <n v="901"/>
    <n v="0.44314867258071899"/>
    <n v="0.55685132741928101"/>
    <n v="0"/>
    <d v="2019-11-25T10:51:00"/>
    <n v="-1"/>
    <n v="-7"/>
    <n v="0"/>
    <n v="0"/>
    <n v="0"/>
    <n v="0"/>
    <n v="0"/>
  </r>
  <r>
    <x v="3836"/>
    <n v="901"/>
    <n v="0.44718638062477112"/>
    <n v="0.55281364917755127"/>
    <n v="0"/>
    <d v="2019-11-25T10:52:00"/>
    <n v="-1"/>
    <n v="-7"/>
    <n v="0"/>
    <n v="0"/>
    <n v="0"/>
    <n v="0"/>
    <n v="0"/>
  </r>
  <r>
    <x v="3837"/>
    <n v="901"/>
    <n v="0.46106928586959839"/>
    <n v="0.53893077373504639"/>
    <n v="-0.20000000000004547"/>
    <d v="2019-11-25T10:53:00"/>
    <n v="-1"/>
    <n v="-7"/>
    <n v="0"/>
    <n v="0"/>
    <n v="1.4000000000003183"/>
    <n v="140000.00000003184"/>
    <n v="140000.00000003184"/>
  </r>
  <r>
    <x v="3838"/>
    <n v="900.8"/>
    <n v="0.47867381572723389"/>
    <n v="0.52132612466812134"/>
    <n v="-1.0999999999999091"/>
    <d v="2019-11-25T10:54:00"/>
    <n v="-1"/>
    <n v="-7"/>
    <n v="0"/>
    <n v="0"/>
    <n v="7.6999999999993634"/>
    <n v="769999.99999993632"/>
    <n v="769999.99999993632"/>
  </r>
  <r>
    <x v="3839"/>
    <n v="899.7"/>
    <n v="0.60803252458572388"/>
    <n v="0.39196744561195374"/>
    <n v="0.29999999999995453"/>
    <d v="2019-11-25T10:55:00"/>
    <n v="1"/>
    <n v="-6"/>
    <n v="1"/>
    <n v="1"/>
    <n v="-1.7999999999997272"/>
    <n v="-179999.9999999727"/>
    <n v="-199999.9999999727"/>
  </r>
  <r>
    <x v="3840"/>
    <n v="900"/>
    <n v="0.52560728788375854"/>
    <n v="0.47439271211624146"/>
    <n v="0"/>
    <d v="2019-11-25T10:56:00"/>
    <n v="1"/>
    <n v="-6"/>
    <n v="0"/>
    <n v="0"/>
    <n v="0"/>
    <n v="0"/>
    <n v="0"/>
  </r>
  <r>
    <x v="3841"/>
    <n v="900"/>
    <n v="0.53583192825317383"/>
    <n v="0.46416807174682617"/>
    <n v="0.29999999999995453"/>
    <d v="2019-11-25T10:57:00"/>
    <n v="1"/>
    <n v="-4"/>
    <n v="2"/>
    <n v="2"/>
    <n v="-1.1999999999998181"/>
    <n v="-119999.99999998181"/>
    <n v="-159999.99999998181"/>
  </r>
  <r>
    <x v="3842"/>
    <n v="900.3"/>
    <n v="0.53468376398086548"/>
    <n v="0.46531620621681213"/>
    <n v="-0.29999999999995453"/>
    <d v="2019-11-25T10:58:00"/>
    <n v="1"/>
    <n v="-4"/>
    <n v="0"/>
    <n v="0"/>
    <n v="1.1999999999998181"/>
    <n v="119999.99999998181"/>
    <n v="119999.99999998181"/>
  </r>
  <r>
    <x v="3843"/>
    <n v="900"/>
    <n v="0.55144995450973511"/>
    <n v="0.4485500156879425"/>
    <n v="-0.89999999999997726"/>
    <d v="2019-11-25T10:59:00"/>
    <n v="1"/>
    <n v="-4"/>
    <n v="0"/>
    <n v="0"/>
    <n v="3.5999999999999091"/>
    <n v="359999.99999999092"/>
    <n v="359999.99999999092"/>
  </r>
  <r>
    <x v="3844"/>
    <n v="899.1"/>
    <n v="0.56257873773574829"/>
    <n v="0.43742132186889648"/>
    <n v="0.39999999999997726"/>
    <d v="2019-11-25T11:00:00"/>
    <n v="1"/>
    <n v="-4"/>
    <n v="0"/>
    <n v="0"/>
    <n v="-1.5999999999999091"/>
    <n v="-159999.99999999092"/>
    <n v="-159999.99999999092"/>
  </r>
  <r>
    <x v="3845"/>
    <n v="899.5"/>
    <n v="0.51501405239105225"/>
    <n v="0.48498591780662537"/>
    <n v="0.5"/>
    <d v="2019-11-25T11:01:00"/>
    <n v="1"/>
    <n v="-4"/>
    <n v="0"/>
    <n v="0"/>
    <n v="-2"/>
    <n v="-200000"/>
    <n v="-200000"/>
  </r>
  <r>
    <x v="3846"/>
    <n v="900"/>
    <n v="0.52063918113708496"/>
    <n v="0.47936078906059265"/>
    <n v="0.5"/>
    <d v="2019-11-25T11:02:00"/>
    <n v="1"/>
    <n v="-4"/>
    <n v="0"/>
    <n v="0"/>
    <n v="-2"/>
    <n v="-200000"/>
    <n v="-200000"/>
  </r>
  <r>
    <x v="3847"/>
    <n v="900.5"/>
    <n v="0.52180695533752441"/>
    <n v="0.47819310426712036"/>
    <n v="-0.10000000000002274"/>
    <d v="2019-11-25T11:03:00"/>
    <n v="1"/>
    <n v="-2"/>
    <n v="2"/>
    <n v="2"/>
    <n v="0.20000000000004547"/>
    <n v="20000.000000004547"/>
    <n v="-19999.999999995453"/>
  </r>
  <r>
    <x v="3848"/>
    <n v="900.4"/>
    <n v="0.50737369060516357"/>
    <n v="0.49262633919715881"/>
    <n v="-0.60000000000002274"/>
    <d v="2019-11-25T11:04:00"/>
    <n v="1"/>
    <n v="0"/>
    <n v="2"/>
    <n v="2"/>
    <n v="0"/>
    <n v="0"/>
    <n v="-40000"/>
  </r>
  <r>
    <x v="3849"/>
    <n v="899.8"/>
    <n v="0.49695014953613281"/>
    <n v="0.50304979085922241"/>
    <n v="0.30000000000006821"/>
    <d v="2019-11-25T11:05:00"/>
    <n v="-1"/>
    <n v="0"/>
    <n v="0"/>
    <n v="0"/>
    <n v="0"/>
    <n v="0"/>
    <n v="0"/>
  </r>
  <r>
    <x v="3850"/>
    <n v="900.1"/>
    <n v="0.48213815689086914"/>
    <n v="0.51786184310913086"/>
    <n v="-0.20000000000004547"/>
    <d v="2019-11-25T11:06:00"/>
    <n v="-1"/>
    <n v="0"/>
    <n v="0"/>
    <n v="0"/>
    <n v="0"/>
    <n v="0"/>
    <n v="0"/>
  </r>
  <r>
    <x v="3851"/>
    <n v="899.9"/>
    <n v="0.48547065258026123"/>
    <n v="0.51452934741973877"/>
    <n v="0"/>
    <d v="2019-11-25T11:07:00"/>
    <n v="-1"/>
    <n v="0"/>
    <n v="0"/>
    <n v="0"/>
    <n v="0"/>
    <n v="0"/>
    <n v="0"/>
  </r>
  <r>
    <x v="3852"/>
    <n v="899.9"/>
    <n v="0.4861447811126709"/>
    <n v="0.5138552188873291"/>
    <n v="-0.39999999999997726"/>
    <d v="2019-11-25T11:08:00"/>
    <n v="-1"/>
    <n v="0"/>
    <n v="0"/>
    <n v="0"/>
    <n v="0"/>
    <n v="0"/>
    <n v="0"/>
  </r>
  <r>
    <x v="3853"/>
    <n v="899.5"/>
    <n v="0.51337277889251709"/>
    <n v="0.48662719130516052"/>
    <n v="-0.79999999999995453"/>
    <d v="2019-11-25T11:09:00"/>
    <n v="1"/>
    <n v="2"/>
    <n v="2"/>
    <n v="2"/>
    <n v="-1.5999999999999091"/>
    <n v="-159999.99999999092"/>
    <n v="-199999.99999999092"/>
  </r>
  <r>
    <x v="3854"/>
    <n v="898.7"/>
    <n v="0.51714807748794556"/>
    <n v="0.48285195231437683"/>
    <n v="0.59999999999990905"/>
    <d v="2019-11-25T11:10:00"/>
    <n v="1"/>
    <n v="4"/>
    <n v="2"/>
    <n v="2"/>
    <n v="2.3999999999996362"/>
    <n v="239999.99999996362"/>
    <n v="199999.99999996362"/>
  </r>
  <r>
    <x v="3855"/>
    <n v="899.3"/>
    <n v="0.4969157874584198"/>
    <n v="0.50308424234390259"/>
    <n v="-0.19999999999993179"/>
    <d v="2019-11-25T11:11:00"/>
    <n v="-1"/>
    <n v="4"/>
    <n v="0"/>
    <n v="0"/>
    <n v="-0.79999999999972715"/>
    <n v="-79999.999999972715"/>
    <n v="-79999.999999972715"/>
  </r>
  <r>
    <x v="3856"/>
    <n v="899.1"/>
    <n v="0.55430859327316284"/>
    <n v="0.44569140672683716"/>
    <n v="0.79999999999995453"/>
    <d v="2019-11-25T12:41:00"/>
    <n v="1"/>
    <n v="1"/>
    <n v="-3"/>
    <n v="3"/>
    <n v="0.79999999999995453"/>
    <n v="79999.99999999546"/>
    <n v="19999.99999999546"/>
  </r>
  <r>
    <x v="3857"/>
    <n v="899.9"/>
    <n v="0.56321936845779419"/>
    <n v="0.43678060173988342"/>
    <n v="-0.29999999999995453"/>
    <d v="2019-11-25T12:42:00"/>
    <n v="1"/>
    <n v="2"/>
    <n v="1"/>
    <n v="1"/>
    <n v="-0.59999999999990905"/>
    <n v="-59999.999999990905"/>
    <n v="-79999.999999990905"/>
  </r>
  <r>
    <x v="3858"/>
    <n v="899.6"/>
    <n v="0.5758853554725647"/>
    <n v="0.4241146445274353"/>
    <n v="-0.60000000000002274"/>
    <d v="2019-11-25T12:43:00"/>
    <n v="1"/>
    <n v="3"/>
    <n v="1"/>
    <n v="1"/>
    <n v="-1.8000000000000682"/>
    <n v="-180000.00000000681"/>
    <n v="-200000.00000000681"/>
  </r>
  <r>
    <x v="3859"/>
    <n v="899"/>
    <n v="0.55531424283981323"/>
    <n v="0.44468578696250916"/>
    <n v="0"/>
    <d v="2019-11-25T12:44:00"/>
    <n v="1"/>
    <n v="4"/>
    <n v="1"/>
    <n v="1"/>
    <n v="0"/>
    <n v="0"/>
    <n v="-20000"/>
  </r>
  <r>
    <x v="3860"/>
    <n v="899"/>
    <n v="0.55617499351501465"/>
    <n v="0.44382497668266296"/>
    <n v="0.10000000000002274"/>
    <d v="2019-11-25T12:45:00"/>
    <n v="1"/>
    <n v="5"/>
    <n v="1"/>
    <n v="1"/>
    <n v="0.50000000000011369"/>
    <n v="50000.000000011365"/>
    <n v="30000.000000011365"/>
  </r>
  <r>
    <x v="3861"/>
    <n v="899.1"/>
    <n v="0.55066889524459839"/>
    <n v="0.44933107495307922"/>
    <n v="-0.5"/>
    <d v="2019-11-25T12:46:00"/>
    <n v="1"/>
    <n v="6"/>
    <n v="1"/>
    <n v="1"/>
    <n v="-3"/>
    <n v="-300000"/>
    <n v="-320000"/>
  </r>
  <r>
    <x v="3862"/>
    <n v="898.6"/>
    <n v="0.55636662244796753"/>
    <n v="0.44363337755203247"/>
    <n v="-1.2000000000000455"/>
    <d v="2019-11-25T12:47:00"/>
    <n v="1"/>
    <n v="7"/>
    <n v="1"/>
    <n v="1"/>
    <n v="-8.4000000000003183"/>
    <n v="-840000.00000003178"/>
    <n v="-860000.00000003178"/>
  </r>
  <r>
    <x v="3863"/>
    <n v="897.4"/>
    <n v="0.54225802421569824"/>
    <n v="0.45774197578430176"/>
    <n v="-0.29999999999995453"/>
    <d v="2019-11-25T12:48:00"/>
    <n v="1"/>
    <n v="8"/>
    <n v="1"/>
    <n v="1"/>
    <n v="-2.3999999999996362"/>
    <n v="-239999.99999996362"/>
    <n v="-259999.99999996362"/>
  </r>
  <r>
    <x v="3864"/>
    <n v="897.1"/>
    <n v="0.50162041187286377"/>
    <n v="0.49837958812713623"/>
    <n v="0.5"/>
    <d v="2019-11-25T12:49:00"/>
    <n v="1"/>
    <n v="9"/>
    <n v="1"/>
    <n v="1"/>
    <n v="4.5"/>
    <n v="450000"/>
    <n v="430000"/>
  </r>
  <r>
    <x v="3865"/>
    <n v="897.6"/>
    <n v="0.48808038234710693"/>
    <n v="0.51191961765289307"/>
    <n v="-0.30000000000006821"/>
    <d v="2019-11-25T12:50:00"/>
    <n v="-1"/>
    <n v="8"/>
    <n v="-1"/>
    <n v="1"/>
    <n v="-2.4000000000005457"/>
    <n v="-240000.00000005457"/>
    <n v="-260000.00000005457"/>
  </r>
  <r>
    <x v="3866"/>
    <n v="897.3"/>
    <n v="0.53113687038421631"/>
    <n v="0.4688630998134613"/>
    <n v="-0.79999999999995453"/>
    <d v="2019-11-25T12:51:00"/>
    <n v="1"/>
    <n v="9"/>
    <n v="1"/>
    <n v="1"/>
    <n v="-7.1999999999995907"/>
    <n v="-719999.99999995902"/>
    <n v="-739999.99999995902"/>
  </r>
  <r>
    <x v="3867"/>
    <n v="896.5"/>
    <n v="0.53131282329559326"/>
    <n v="0.46868717670440674"/>
    <n v="0.79999999999995453"/>
    <d v="2019-11-25T12:52:00"/>
    <n v="1"/>
    <n v="10"/>
    <n v="1"/>
    <n v="1"/>
    <n v="7.9999999999995453"/>
    <n v="799999.99999995448"/>
    <n v="779999.99999995448"/>
  </r>
  <r>
    <x v="3868"/>
    <n v="897.3"/>
    <n v="0.49381729960441589"/>
    <n v="0.50618273019790649"/>
    <n v="0"/>
    <d v="2019-11-25T12:53:00"/>
    <n v="-1"/>
    <n v="9"/>
    <n v="-1"/>
    <n v="1"/>
    <n v="0"/>
    <n v="0"/>
    <n v="-20000"/>
  </r>
  <r>
    <x v="3869"/>
    <n v="897.3"/>
    <n v="0.51488679647445679"/>
    <n v="0.48511317372322083"/>
    <n v="0.5"/>
    <d v="2019-11-25T12:54:00"/>
    <n v="1"/>
    <n v="10"/>
    <n v="1"/>
    <n v="1"/>
    <n v="5"/>
    <n v="500000"/>
    <n v="480000"/>
  </r>
  <r>
    <x v="3870"/>
    <n v="897.8"/>
    <n v="0.51913684606552124"/>
    <n v="0.48086318373680115"/>
    <n v="0.20000000000004547"/>
    <d v="2019-11-25T12:55:00"/>
    <n v="1"/>
    <n v="11"/>
    <n v="1"/>
    <n v="1"/>
    <n v="2.2000000000005002"/>
    <n v="220000.00000005003"/>
    <n v="200000.00000005003"/>
  </r>
  <r>
    <x v="3871"/>
    <n v="898"/>
    <n v="0.50835716724395752"/>
    <n v="0.49164283275604248"/>
    <n v="0.5"/>
    <d v="2019-11-25T12:56:00"/>
    <n v="1"/>
    <n v="12"/>
    <n v="1"/>
    <n v="1"/>
    <n v="6"/>
    <n v="600000"/>
    <n v="580000"/>
  </r>
  <r>
    <x v="3872"/>
    <n v="898.5"/>
    <n v="0.4885316789150238"/>
    <n v="0.51146835088729858"/>
    <n v="1.3999999999999773"/>
    <d v="2019-11-25T12:57:00"/>
    <n v="-1"/>
    <n v="11"/>
    <n v="-1"/>
    <n v="1"/>
    <n v="15.39999999999975"/>
    <n v="1539999.9999999751"/>
    <n v="1519999.9999999751"/>
  </r>
  <r>
    <x v="3873"/>
    <n v="899.9"/>
    <n v="0.43899548053741455"/>
    <n v="0.56100451946258545"/>
    <n v="-0.79999999999995453"/>
    <d v="2019-11-25T12:58:00"/>
    <n v="-1"/>
    <n v="10"/>
    <n v="-1"/>
    <n v="1"/>
    <n v="-7.9999999999995453"/>
    <n v="-799999.99999995448"/>
    <n v="-819999.99999995448"/>
  </r>
  <r>
    <x v="3874"/>
    <n v="899.1"/>
    <n v="0.49014168977737427"/>
    <n v="0.50985831022262573"/>
    <n v="0.29999999999995453"/>
    <d v="2019-11-25T12:59:00"/>
    <n v="-1"/>
    <n v="9"/>
    <n v="-1"/>
    <n v="1"/>
    <n v="2.6999999999995907"/>
    <n v="269999.99999995908"/>
    <n v="249999.99999995908"/>
  </r>
  <r>
    <x v="3875"/>
    <n v="899.4"/>
    <n v="0.46548089385032654"/>
    <n v="0.53451907634735107"/>
    <n v="-0.10000000000002274"/>
    <d v="2019-11-25T13:00:00"/>
    <n v="-1"/>
    <n v="8"/>
    <n v="-1"/>
    <n v="1"/>
    <n v="-0.8000000000001819"/>
    <n v="-80000.00000001819"/>
    <n v="-100000.00000001819"/>
  </r>
  <r>
    <x v="3876"/>
    <n v="899.3"/>
    <n v="0.456236332654953"/>
    <n v="0.54376363754272461"/>
    <n v="-9.9999999999909051E-2"/>
    <d v="2019-11-25T13:01:00"/>
    <n v="-1"/>
    <n v="6"/>
    <n v="-2"/>
    <n v="2"/>
    <n v="-0.5999999999994543"/>
    <n v="-59999.99999994543"/>
    <n v="-99999.99999994543"/>
  </r>
  <r>
    <x v="3877"/>
    <n v="899.2"/>
    <n v="0.45068246126174927"/>
    <n v="0.54931759834289551"/>
    <n v="0.5"/>
    <d v="2019-11-25T13:02:00"/>
    <n v="-1"/>
    <n v="4"/>
    <n v="-2"/>
    <n v="2"/>
    <n v="2"/>
    <n v="200000"/>
    <n v="160000"/>
  </r>
  <r>
    <x v="3878"/>
    <n v="899.7"/>
    <n v="0.44668722152709961"/>
    <n v="0.55331277847290039"/>
    <n v="-0.20000000000004547"/>
    <d v="2019-11-25T13:03:00"/>
    <n v="-1"/>
    <n v="2"/>
    <n v="-2"/>
    <n v="2"/>
    <n v="-0.40000000000009095"/>
    <n v="-40000.000000009095"/>
    <n v="-80000.000000009095"/>
  </r>
  <r>
    <x v="3879"/>
    <n v="899.5"/>
    <n v="0.44602477550506592"/>
    <n v="0.55397522449493408"/>
    <n v="0.10000000000002274"/>
    <d v="2019-11-25T13:04:00"/>
    <n v="-1"/>
    <n v="0"/>
    <n v="-2"/>
    <n v="2"/>
    <n v="0"/>
    <n v="0"/>
    <n v="-40000"/>
  </r>
  <r>
    <x v="3880"/>
    <n v="899.6"/>
    <n v="0.43523454666137695"/>
    <n v="0.56476545333862305"/>
    <n v="0"/>
    <d v="2019-11-25T13:05:00"/>
    <n v="-1"/>
    <n v="-2"/>
    <n v="-2"/>
    <n v="2"/>
    <n v="0"/>
    <n v="0"/>
    <n v="-40000"/>
  </r>
  <r>
    <x v="3881"/>
    <n v="899.6"/>
    <n v="0.42802000045776367"/>
    <n v="0.57197999954223633"/>
    <n v="-0.39999999999997726"/>
    <d v="2019-11-25T13:06:00"/>
    <n v="-1"/>
    <n v="-4"/>
    <n v="-2"/>
    <n v="2"/>
    <n v="1.5999999999999091"/>
    <n v="159999.99999999092"/>
    <n v="119999.99999999092"/>
  </r>
  <r>
    <x v="3882"/>
    <n v="899.2"/>
    <n v="0.41687706112861633"/>
    <n v="0.58312296867370605"/>
    <n v="-0.30000000000006821"/>
    <d v="2019-11-25T13:07:00"/>
    <n v="-1"/>
    <n v="-6"/>
    <n v="-2"/>
    <n v="2"/>
    <n v="1.8000000000004093"/>
    <n v="180000.00000004092"/>
    <n v="140000.00000004092"/>
  </r>
  <r>
    <x v="3883"/>
    <n v="898.9"/>
    <n v="0.42464491724967957"/>
    <n v="0.57535505294799805"/>
    <n v="-0.29999999999995453"/>
    <d v="2019-11-25T13:08:00"/>
    <n v="-1"/>
    <n v="-8"/>
    <n v="-2"/>
    <n v="2"/>
    <n v="2.3999999999996362"/>
    <n v="239999.99999996362"/>
    <n v="199999.99999996362"/>
  </r>
  <r>
    <x v="3884"/>
    <n v="898.6"/>
    <n v="0.42808005213737488"/>
    <n v="0.57191997766494751"/>
    <n v="0.10000000000002274"/>
    <d v="2019-11-25T13:09:00"/>
    <n v="-1"/>
    <n v="-10"/>
    <n v="-2"/>
    <n v="2"/>
    <n v="-1.0000000000002274"/>
    <n v="-100000.00000002273"/>
    <n v="-140000.00000002273"/>
  </r>
  <r>
    <x v="3885"/>
    <n v="898.7"/>
    <n v="0.43094396591186523"/>
    <n v="0.56905609369277954"/>
    <n v="0"/>
    <d v="2019-11-25T13:10:00"/>
    <n v="-1"/>
    <n v="-10"/>
    <n v="0"/>
    <n v="0"/>
    <n v="0"/>
    <n v="0"/>
    <n v="0"/>
  </r>
  <r>
    <x v="3886"/>
    <n v="898.7"/>
    <n v="0.43244001269340515"/>
    <n v="0.56755995750427246"/>
    <n v="-0.70000000000004547"/>
    <d v="2019-11-25T13:11:00"/>
    <n v="-1"/>
    <n v="-12"/>
    <n v="-2"/>
    <n v="2"/>
    <n v="8.4000000000005457"/>
    <n v="840000.0000000546"/>
    <n v="800000.0000000546"/>
  </r>
  <r>
    <x v="3887"/>
    <n v="898"/>
    <n v="0.46784484386444092"/>
    <n v="0.53215515613555908"/>
    <n v="-0.29999999999995453"/>
    <d v="2019-11-25T13:12:00"/>
    <n v="-1"/>
    <n v="-14"/>
    <n v="-2"/>
    <n v="2"/>
    <n v="4.1999999999993634"/>
    <n v="419999.99999993632"/>
    <n v="379999.99999993632"/>
  </r>
  <r>
    <x v="3888"/>
    <n v="897.7"/>
    <n v="0.48230928182601929"/>
    <n v="0.51769071817398071"/>
    <n v="0.29999999999995453"/>
    <d v="2019-11-25T13:13:00"/>
    <n v="-1"/>
    <n v="-14"/>
    <n v="0"/>
    <n v="0"/>
    <n v="-4.1999999999993634"/>
    <n v="-419999.99999993632"/>
    <n v="-419999.99999993632"/>
  </r>
  <r>
    <x v="3889"/>
    <n v="898"/>
    <n v="0.47784310579299927"/>
    <n v="0.52215689420700073"/>
    <n v="-0.89999999999997726"/>
    <d v="2019-11-25T13:14:00"/>
    <n v="-1"/>
    <n v="-16"/>
    <n v="-2"/>
    <n v="2"/>
    <n v="14.399999999999636"/>
    <n v="1439999.9999999637"/>
    <n v="1399999.9999999637"/>
  </r>
  <r>
    <x v="3890"/>
    <n v="897.1"/>
    <n v="0.49971857666969299"/>
    <n v="0.50028139352798462"/>
    <n v="-0.5"/>
    <d v="2019-11-25T13:15:00"/>
    <n v="-1"/>
    <n v="-18"/>
    <n v="-2"/>
    <n v="2"/>
    <n v="9"/>
    <n v="900000"/>
    <n v="860000"/>
  </r>
  <r>
    <x v="3891"/>
    <n v="896.6"/>
    <n v="0.50096696615219116"/>
    <n v="0.49903297424316406"/>
    <n v="1.1000000000000227"/>
    <d v="2019-11-25T13:16:00"/>
    <n v="1"/>
    <n v="-18"/>
    <n v="0"/>
    <n v="0"/>
    <n v="-19.800000000000409"/>
    <n v="-1980000.000000041"/>
    <n v="-1980000.000000041"/>
  </r>
  <r>
    <x v="3892"/>
    <n v="897.7"/>
    <n v="0.44371554255485535"/>
    <n v="0.55628448724746704"/>
    <n v="-0.70000000000004547"/>
    <d v="2019-11-25T13:17:00"/>
    <n v="-1"/>
    <n v="-18"/>
    <n v="0"/>
    <n v="0"/>
    <n v="12.600000000000819"/>
    <n v="1260000.000000082"/>
    <n v="1260000.000000082"/>
  </r>
  <r>
    <x v="3893"/>
    <n v="897"/>
    <n v="0.4958977997303009"/>
    <n v="0.50410223007202148"/>
    <n v="0"/>
    <d v="2019-11-25T13:18:00"/>
    <n v="-1"/>
    <n v="-18"/>
    <n v="0"/>
    <n v="0"/>
    <n v="0"/>
    <n v="0"/>
    <n v="0"/>
  </r>
  <r>
    <x v="3894"/>
    <n v="897"/>
    <n v="0.48641672730445862"/>
    <n v="0.51358330249786377"/>
    <n v="0"/>
    <d v="2019-11-25T13:19:00"/>
    <n v="-1"/>
    <n v="-18"/>
    <n v="0"/>
    <n v="0"/>
    <n v="0"/>
    <n v="0"/>
    <n v="0"/>
  </r>
  <r>
    <x v="3895"/>
    <n v="897"/>
    <n v="0.48942774534225464"/>
    <n v="0.51057225465774536"/>
    <n v="0.70000000000004547"/>
    <d v="2019-11-25T13:20:00"/>
    <n v="-1"/>
    <n v="-18"/>
    <n v="0"/>
    <n v="0"/>
    <n v="-12.600000000000819"/>
    <n v="-1260000.000000082"/>
    <n v="-1260000.000000082"/>
  </r>
  <r>
    <x v="3896"/>
    <n v="897.7"/>
    <n v="0.4677126407623291"/>
    <n v="0.5322873592376709"/>
    <n v="0"/>
    <d v="2019-11-25T13:21:00"/>
    <n v="-1"/>
    <n v="-18"/>
    <n v="0"/>
    <n v="0"/>
    <n v="0"/>
    <n v="0"/>
    <n v="0"/>
  </r>
  <r>
    <x v="3897"/>
    <n v="897.7"/>
    <n v="0.47293940186500549"/>
    <n v="0.52706050872802734"/>
    <n v="-0.20000000000004547"/>
    <d v="2019-11-25T13:22:00"/>
    <n v="-1"/>
    <n v="-18"/>
    <n v="0"/>
    <n v="0"/>
    <n v="3.6000000000008185"/>
    <n v="360000.00000008184"/>
    <n v="360000.00000008184"/>
  </r>
  <r>
    <x v="3898"/>
    <n v="897.5"/>
    <n v="0.47386515140533447"/>
    <n v="0.52613484859466553"/>
    <n v="-0.10000000000002274"/>
    <d v="2019-11-25T13:23:00"/>
    <n v="-1"/>
    <n v="-18"/>
    <n v="0"/>
    <n v="0"/>
    <n v="1.8000000000004093"/>
    <n v="180000.00000004092"/>
    <n v="180000.00000004092"/>
  </r>
  <r>
    <x v="3899"/>
    <n v="897.4"/>
    <n v="0.46832969784736633"/>
    <n v="0.53167033195495605"/>
    <n v="0.30000000000006821"/>
    <d v="2019-11-25T13:24:00"/>
    <n v="-1"/>
    <n v="-18"/>
    <n v="0"/>
    <n v="0"/>
    <n v="-5.4000000000012278"/>
    <n v="-540000.00000012282"/>
    <n v="-540000.00000012282"/>
  </r>
  <r>
    <x v="3900"/>
    <n v="897.7"/>
    <n v="0.43103060126304626"/>
    <n v="0.56896942853927612"/>
    <n v="9.9999999999909051E-2"/>
    <d v="2019-11-25T13:25:00"/>
    <n v="-1"/>
    <n v="-18"/>
    <n v="0"/>
    <n v="0"/>
    <n v="-1.7999999999983629"/>
    <n v="-179999.99999983629"/>
    <n v="-179999.99999983629"/>
  </r>
  <r>
    <x v="3901"/>
    <n v="897.8"/>
    <n v="0.4486967921257019"/>
    <n v="0.5513032078742981"/>
    <n v="1.8000000000000682"/>
    <d v="2019-11-25T13:26:00"/>
    <n v="-1"/>
    <n v="-18"/>
    <n v="0"/>
    <n v="0"/>
    <n v="-32.400000000001228"/>
    <n v="-3240000.0000001229"/>
    <n v="-3240000.0000001229"/>
  </r>
  <r>
    <x v="3902"/>
    <n v="899.6"/>
    <n v="0.38252094388008118"/>
    <n v="0.61747902631759644"/>
    <n v="-0.60000000000002274"/>
    <d v="2019-11-25T13:27:00"/>
    <n v="-1"/>
    <n v="-18"/>
    <n v="0"/>
    <n v="0"/>
    <n v="10.800000000000409"/>
    <n v="1080000.000000041"/>
    <n v="1080000.000000041"/>
  </r>
  <r>
    <x v="3903"/>
    <n v="899"/>
    <n v="0.44923335313796997"/>
    <n v="0.55076664686203003"/>
    <n v="0.10000000000002274"/>
    <d v="2019-11-25T13:28:00"/>
    <n v="-1"/>
    <n v="-18"/>
    <n v="0"/>
    <n v="0"/>
    <n v="-1.8000000000004093"/>
    <n v="-180000.00000004092"/>
    <n v="-180000.00000004092"/>
  </r>
  <r>
    <x v="3904"/>
    <n v="899.1"/>
    <n v="0.42094478011131287"/>
    <n v="0.57905524969100952"/>
    <n v="0.10000000000002274"/>
    <d v="2019-11-25T13:29:00"/>
    <n v="-1"/>
    <n v="-18"/>
    <n v="0"/>
    <n v="0"/>
    <n v="-1.8000000000004093"/>
    <n v="-180000.00000004092"/>
    <n v="-180000.00000004092"/>
  </r>
  <r>
    <x v="3905"/>
    <n v="899.2"/>
    <n v="0.40851780772209167"/>
    <n v="0.59148222208023071"/>
    <n v="1.0999999999999091"/>
    <d v="2019-11-25T13:30:00"/>
    <n v="-1"/>
    <n v="-18"/>
    <n v="0"/>
    <n v="0"/>
    <n v="-19.799999999998363"/>
    <n v="-1979999.9999998363"/>
    <n v="-1979999.9999998363"/>
  </r>
  <r>
    <x v="3906"/>
    <n v="900.3"/>
    <n v="0.39675742387771606"/>
    <n v="0.60324257612228394"/>
    <n v="-0.29999999999995453"/>
    <d v="2019-11-25T13:31:00"/>
    <n v="-1"/>
    <n v="-18"/>
    <n v="0"/>
    <n v="0"/>
    <n v="5.3999999999991815"/>
    <n v="539999.99999991816"/>
    <n v="539999.99999991816"/>
  </r>
  <r>
    <x v="3907"/>
    <n v="900"/>
    <n v="0.41652446985244751"/>
    <n v="0.58347547054290771"/>
    <n v="0.10000000000002274"/>
    <d v="2019-11-25T13:32:00"/>
    <n v="-1"/>
    <n v="-18"/>
    <n v="0"/>
    <n v="0"/>
    <n v="-1.8000000000004093"/>
    <n v="-180000.00000004092"/>
    <n v="-180000.00000004092"/>
  </r>
  <r>
    <x v="3908"/>
    <n v="900.1"/>
    <n v="0.38106709718704224"/>
    <n v="0.61893290281295776"/>
    <n v="0.5"/>
    <d v="2019-11-25T13:33:00"/>
    <n v="-1"/>
    <n v="-18"/>
    <n v="0"/>
    <n v="0"/>
    <n v="-9"/>
    <n v="-900000"/>
    <n v="-900000"/>
  </r>
  <r>
    <x v="3909"/>
    <n v="900.6"/>
    <n v="0.37117975950241089"/>
    <n v="0.62882024049758911"/>
    <n v="-0.10000000000002274"/>
    <d v="2019-11-25T13:34:00"/>
    <n v="-1"/>
    <n v="-18"/>
    <n v="0"/>
    <n v="0"/>
    <n v="1.8000000000004093"/>
    <n v="180000.00000004092"/>
    <n v="180000.00000004092"/>
  </r>
  <r>
    <x v="3910"/>
    <n v="900.5"/>
    <n v="0.36031177639961243"/>
    <n v="0.63968825340270996"/>
    <n v="-0.20000000000004547"/>
    <d v="2019-11-25T13:35:00"/>
    <n v="-1"/>
    <n v="-18"/>
    <n v="0"/>
    <n v="0"/>
    <n v="3.6000000000008185"/>
    <n v="360000.00000008184"/>
    <n v="360000.00000008184"/>
  </r>
  <r>
    <x v="3911"/>
    <n v="900.3"/>
    <n v="0.33634713292121887"/>
    <n v="0.66365283727645874"/>
    <n v="-0.19999999999993179"/>
    <d v="2019-11-25T13:36:00"/>
    <n v="-1"/>
    <n v="-20"/>
    <n v="-2"/>
    <n v="2"/>
    <n v="3.9999999999986358"/>
    <n v="399999.99999986356"/>
    <n v="359999.99999986356"/>
  </r>
  <r>
    <x v="3912"/>
    <n v="900.1"/>
    <n v="0.34529298543930054"/>
    <n v="0.65470701456069946"/>
    <n v="-0.70000000000004547"/>
    <d v="2019-11-25T13:37:00"/>
    <n v="-1"/>
    <n v="-20"/>
    <n v="0"/>
    <n v="0"/>
    <n v="14.000000000000909"/>
    <n v="1400000.000000091"/>
    <n v="1400000.000000091"/>
  </r>
  <r>
    <x v="3913"/>
    <n v="899.4"/>
    <n v="0.34532865881919861"/>
    <n v="0.65467137098312378"/>
    <n v="0.10000000000002274"/>
    <d v="2019-11-25T13:38:00"/>
    <n v="-1"/>
    <n v="-20"/>
    <n v="0"/>
    <n v="0"/>
    <n v="-2.0000000000004547"/>
    <n v="-200000.00000004546"/>
    <n v="-200000.00000004546"/>
  </r>
  <r>
    <x v="3914"/>
    <n v="899.5"/>
    <n v="0.33680230379104614"/>
    <n v="0.66319763660430908"/>
    <n v="0.39999999999997726"/>
    <d v="2019-11-25T13:39:00"/>
    <n v="-1"/>
    <n v="-20"/>
    <n v="0"/>
    <n v="0"/>
    <n v="-7.9999999999995453"/>
    <n v="-799999.99999995448"/>
    <n v="-799999.99999995448"/>
  </r>
  <r>
    <x v="3915"/>
    <n v="899.9"/>
    <n v="0.33523330092430115"/>
    <n v="0.66476666927337646"/>
    <n v="-1.1000000000000227"/>
    <d v="2019-11-25T13:40:00"/>
    <n v="-1"/>
    <n v="-20"/>
    <n v="0"/>
    <n v="0"/>
    <n v="22.000000000000455"/>
    <n v="2200000.0000000456"/>
    <n v="2200000.0000000456"/>
  </r>
  <r>
    <x v="3916"/>
    <n v="898.8"/>
    <n v="0.3625619113445282"/>
    <n v="0.63743805885314941"/>
    <n v="-9.9999999999909051E-2"/>
    <d v="2019-11-25T13:41:00"/>
    <n v="-1"/>
    <n v="-20"/>
    <n v="0"/>
    <n v="0"/>
    <n v="1.999999999998181"/>
    <n v="199999.9999998181"/>
    <n v="199999.9999998181"/>
  </r>
  <r>
    <x v="3917"/>
    <n v="898.7"/>
    <n v="0.37056013941764832"/>
    <n v="0.62943989038467407"/>
    <n v="0.29999999999995453"/>
    <d v="2019-11-25T13:42:00"/>
    <n v="-1"/>
    <n v="-20"/>
    <n v="0"/>
    <n v="0"/>
    <n v="-5.9999999999990905"/>
    <n v="-599999.99999990908"/>
    <n v="-599999.99999990908"/>
  </r>
  <r>
    <x v="3918"/>
    <n v="899"/>
    <n v="0.37599113583564758"/>
    <n v="0.6240088939666748"/>
    <n v="0"/>
    <d v="2019-11-25T13:43:00"/>
    <n v="-1"/>
    <n v="-20"/>
    <n v="0"/>
    <n v="0"/>
    <n v="0"/>
    <n v="0"/>
    <n v="0"/>
  </r>
  <r>
    <x v="3919"/>
    <n v="899"/>
    <n v="0.40463820099830627"/>
    <n v="0.59536182880401611"/>
    <n v="-1.1000000000000227"/>
    <d v="2019-11-25T13:44:00"/>
    <n v="-1"/>
    <n v="-20"/>
    <n v="0"/>
    <n v="0"/>
    <n v="22.000000000000455"/>
    <n v="2200000.0000000456"/>
    <n v="2200000.0000000456"/>
  </r>
  <r>
    <x v="3920"/>
    <n v="897.9"/>
    <n v="0.45856666564941406"/>
    <n v="0.54143339395523071"/>
    <n v="-0.19999999999993179"/>
    <d v="2019-11-25T13:45:00"/>
    <n v="-1"/>
    <n v="-20"/>
    <n v="0"/>
    <n v="0"/>
    <n v="3.9999999999986358"/>
    <n v="399999.99999986356"/>
    <n v="399999.99999986356"/>
  </r>
  <r>
    <x v="3921"/>
    <n v="897.7"/>
    <n v="0.46469578146934509"/>
    <n v="0.53530412912368774"/>
    <n v="1.1999999999999318"/>
    <d v="2019-11-25T13:46:00"/>
    <n v="-1"/>
    <n v="-20"/>
    <n v="0"/>
    <n v="0"/>
    <n v="-23.999999999998636"/>
    <n v="-2399999.9999998636"/>
    <n v="-2399999.9999998636"/>
  </r>
  <r>
    <x v="3922"/>
    <n v="898.9"/>
    <n v="0.41975796222686768"/>
    <n v="0.58024197816848755"/>
    <n v="-0.39999999999997726"/>
    <d v="2019-11-25T13:47:00"/>
    <n v="-1"/>
    <n v="-20"/>
    <n v="0"/>
    <n v="0"/>
    <n v="7.9999999999995453"/>
    <n v="799999.99999995448"/>
    <n v="799999.99999995448"/>
  </r>
  <r>
    <x v="3923"/>
    <n v="898.5"/>
    <n v="0.43014469742774963"/>
    <n v="0.56985527276992798"/>
    <n v="0.5"/>
    <d v="2019-11-25T13:48:00"/>
    <n v="-1"/>
    <n v="-20"/>
    <n v="0"/>
    <n v="0"/>
    <n v="-10"/>
    <n v="-1000000"/>
    <n v="-1000000"/>
  </r>
  <r>
    <x v="3924"/>
    <n v="899"/>
    <n v="0.4292527437210083"/>
    <n v="0.5707472562789917"/>
    <n v="-0.60000000000002274"/>
    <d v="2019-11-25T13:49:00"/>
    <n v="-1"/>
    <n v="-20"/>
    <n v="0"/>
    <n v="0"/>
    <n v="12.000000000000455"/>
    <n v="1200000.0000000454"/>
    <n v="1200000.0000000454"/>
  </r>
  <r>
    <x v="3925"/>
    <n v="898.4"/>
    <n v="0.47645324468612671"/>
    <n v="0.52354669570922852"/>
    <n v="-0.5"/>
    <d v="2019-11-25T13:50:00"/>
    <n v="-1"/>
    <n v="-20"/>
    <n v="0"/>
    <n v="0"/>
    <n v="10"/>
    <n v="1000000"/>
    <n v="1000000"/>
  </r>
  <r>
    <x v="3926"/>
    <n v="897.9"/>
    <n v="0.44182384014129639"/>
    <n v="0.55817615985870361"/>
    <n v="0.10000000000002274"/>
    <d v="2019-11-25T13:51:00"/>
    <n v="-1"/>
    <n v="-20"/>
    <n v="0"/>
    <n v="0"/>
    <n v="-2.0000000000004547"/>
    <n v="-200000.00000004546"/>
    <n v="-200000.00000004546"/>
  </r>
  <r>
    <x v="3927"/>
    <n v="898"/>
    <n v="0.42199912667274475"/>
    <n v="0.57800084352493286"/>
    <n v="0"/>
    <d v="2019-11-25T13:52:00"/>
    <n v="-1"/>
    <n v="-20"/>
    <n v="0"/>
    <n v="0"/>
    <n v="0"/>
    <n v="0"/>
    <n v="0"/>
  </r>
  <r>
    <x v="3928"/>
    <n v="898"/>
    <n v="0.43103688955307007"/>
    <n v="0.56896311044692993"/>
    <n v="-0.70000000000004547"/>
    <d v="2019-11-25T13:53:00"/>
    <n v="-1"/>
    <n v="-20"/>
    <n v="0"/>
    <n v="0"/>
    <n v="14.000000000000909"/>
    <n v="1400000.000000091"/>
    <n v="1400000.000000091"/>
  </r>
  <r>
    <x v="3929"/>
    <n v="897.3"/>
    <n v="0.45637327432632446"/>
    <n v="0.54362678527832031"/>
    <n v="0.90000000000009095"/>
    <d v="2019-11-25T13:54:00"/>
    <n v="-1"/>
    <n v="-20"/>
    <n v="0"/>
    <n v="0"/>
    <n v="-18.000000000001819"/>
    <n v="-1800000.0000001818"/>
    <n v="-1800000.0000001818"/>
  </r>
  <r>
    <x v="3930"/>
    <n v="898.2"/>
    <n v="0.41503134369850159"/>
    <n v="0.5849686861038208"/>
    <n v="-0.30000000000006821"/>
    <d v="2019-11-25T13:55:00"/>
    <n v="-1"/>
    <n v="-20"/>
    <n v="0"/>
    <n v="0"/>
    <n v="6.0000000000013642"/>
    <n v="600000.00000013644"/>
    <n v="600000.00000013644"/>
  </r>
  <r>
    <x v="3931"/>
    <n v="897.9"/>
    <n v="0.44756296277046204"/>
    <n v="0.55243700742721558"/>
    <n v="0.20000000000004547"/>
    <d v="2019-11-25T13:56:00"/>
    <n v="-1"/>
    <n v="-20"/>
    <n v="0"/>
    <n v="0"/>
    <n v="-4.0000000000009095"/>
    <n v="-400000.00000009092"/>
    <n v="-400000.00000009092"/>
  </r>
  <r>
    <x v="3932"/>
    <n v="898.1"/>
    <n v="0.45711860060691833"/>
    <n v="0.54288142919540405"/>
    <n v="-0.80000000000006821"/>
    <d v="2019-11-25T13:57:00"/>
    <n v="-1"/>
    <n v="-20"/>
    <n v="0"/>
    <n v="0"/>
    <n v="16.000000000001364"/>
    <n v="1600000.0000001364"/>
    <n v="1600000.0000001364"/>
  </r>
  <r>
    <x v="3933"/>
    <n v="897.3"/>
    <n v="0.47670865058898926"/>
    <n v="0.52329134941101074"/>
    <n v="0.5"/>
    <d v="2019-11-25T13:58:00"/>
    <n v="-1"/>
    <n v="-20"/>
    <n v="0"/>
    <n v="0"/>
    <n v="-10"/>
    <n v="-1000000"/>
    <n v="-1000000"/>
  </r>
  <r>
    <x v="3934"/>
    <n v="897.8"/>
    <n v="0.45100283622741699"/>
    <n v="0.54899710416793823"/>
    <n v="0.60000000000002274"/>
    <d v="2019-11-25T13:59:00"/>
    <n v="-1"/>
    <n v="-20"/>
    <n v="0"/>
    <n v="0"/>
    <n v="-12.000000000000455"/>
    <n v="-1200000.0000000454"/>
    <n v="-1200000.0000000454"/>
  </r>
  <r>
    <x v="3935"/>
    <n v="898.4"/>
    <n v="0.44476774334907532"/>
    <n v="0.55523222684860229"/>
    <n v="0.10000000000002274"/>
    <d v="2019-11-25T14:00:00"/>
    <n v="-1"/>
    <n v="-20"/>
    <n v="0"/>
    <n v="0"/>
    <n v="-2.0000000000004547"/>
    <n v="-200000.00000004546"/>
    <n v="-200000.00000004546"/>
  </r>
  <r>
    <x v="3936"/>
    <n v="898.5"/>
    <n v="0.44040015339851379"/>
    <n v="0.55959987640380859"/>
    <n v="-0.20000000000004547"/>
    <d v="2019-11-25T14:01:00"/>
    <n v="-1"/>
    <n v="-20"/>
    <n v="0"/>
    <n v="0"/>
    <n v="4.0000000000009095"/>
    <n v="400000.00000009092"/>
    <n v="400000.00000009092"/>
  </r>
  <r>
    <x v="3937"/>
    <n v="898.3"/>
    <n v="0.43539696931838989"/>
    <n v="0.56460303068161011"/>
    <n v="0.80000000000006821"/>
    <d v="2019-11-25T14:02:00"/>
    <n v="-1"/>
    <n v="-20"/>
    <n v="0"/>
    <n v="0"/>
    <n v="-16.000000000001364"/>
    <n v="-1600000.0000001364"/>
    <n v="-1600000.0000001364"/>
  </r>
  <r>
    <x v="3938"/>
    <n v="899.1"/>
    <n v="0.40533989667892456"/>
    <n v="0.59466004371643066"/>
    <n v="0"/>
    <d v="2019-11-25T14:03:00"/>
    <n v="-1"/>
    <n v="-20"/>
    <n v="0"/>
    <n v="0"/>
    <n v="0"/>
    <n v="0"/>
    <n v="0"/>
  </r>
  <r>
    <x v="3939"/>
    <n v="899.1"/>
    <n v="0.38579908013343811"/>
    <n v="0.6142008900642395"/>
    <n v="0.29999999999995453"/>
    <d v="2019-11-25T14:04:00"/>
    <n v="-1"/>
    <n v="-20"/>
    <n v="0"/>
    <n v="0"/>
    <n v="-5.9999999999990905"/>
    <n v="-599999.99999990908"/>
    <n v="-599999.99999990908"/>
  </r>
  <r>
    <x v="3940"/>
    <n v="899.4"/>
    <n v="0.3794645369052887"/>
    <n v="0.62053543329238892"/>
    <n v="0.30000000000006821"/>
    <d v="2019-11-25T14:05:00"/>
    <n v="-1"/>
    <n v="-20"/>
    <n v="0"/>
    <n v="0"/>
    <n v="-6.0000000000013642"/>
    <n v="-600000.00000013644"/>
    <n v="-600000.00000013644"/>
  </r>
  <r>
    <x v="3941"/>
    <n v="899.7"/>
    <n v="0.36918306350708008"/>
    <n v="0.6308169960975647"/>
    <n v="-0.40000000000009095"/>
    <d v="2019-11-25T14:06:00"/>
    <n v="-1"/>
    <n v="-20"/>
    <n v="0"/>
    <n v="0"/>
    <n v="8.000000000001819"/>
    <n v="800000.00000018184"/>
    <n v="800000.00000018184"/>
  </r>
  <r>
    <x v="3942"/>
    <n v="899.3"/>
    <n v="0.36704346537590027"/>
    <n v="0.63295662403106689"/>
    <n v="0.20000000000004547"/>
    <d v="2019-11-25T14:07:00"/>
    <n v="-1"/>
    <n v="-20"/>
    <n v="0"/>
    <n v="0"/>
    <n v="-4.0000000000009095"/>
    <n v="-400000.00000009092"/>
    <n v="-400000.00000009092"/>
  </r>
  <r>
    <x v="3943"/>
    <n v="899.5"/>
    <n v="0.33595889806747437"/>
    <n v="0.66404110193252563"/>
    <n v="0.60000000000002274"/>
    <d v="2019-11-25T14:08:00"/>
    <n v="-1"/>
    <n v="-20"/>
    <n v="0"/>
    <n v="0"/>
    <n v="-12.000000000000455"/>
    <n v="-1200000.0000000454"/>
    <n v="-1200000.0000000454"/>
  </r>
  <r>
    <x v="3944"/>
    <n v="900.1"/>
    <n v="0.33713287115097046"/>
    <n v="0.66286718845367432"/>
    <n v="0.19999999999993179"/>
    <d v="2019-11-25T14:09:00"/>
    <n v="-1"/>
    <n v="-20"/>
    <n v="0"/>
    <n v="0"/>
    <n v="-3.9999999999986358"/>
    <n v="-399999.99999986356"/>
    <n v="-399999.99999986356"/>
  </r>
  <r>
    <x v="3945"/>
    <n v="900.3"/>
    <n v="0.34632489085197449"/>
    <n v="0.65367507934570313"/>
    <n v="0"/>
    <d v="2019-11-25T14:10:00"/>
    <n v="-1"/>
    <n v="-20"/>
    <n v="0"/>
    <n v="0"/>
    <n v="0"/>
    <n v="0"/>
    <n v="0"/>
  </r>
  <r>
    <x v="3946"/>
    <n v="900.3"/>
    <n v="0.35800030827522278"/>
    <n v="0.64199966192245483"/>
    <n v="4.1000000000000227"/>
    <d v="2019-11-25T14:11:00"/>
    <n v="-1"/>
    <n v="-20"/>
    <n v="0"/>
    <n v="0"/>
    <n v="-82.000000000000455"/>
    <n v="-8200000.0000000456"/>
    <n v="-8200000.0000000456"/>
  </r>
  <r>
    <x v="3947"/>
    <n v="904.4"/>
    <n v="0.41782087087631226"/>
    <n v="0.58217912912368774"/>
    <n v="0.10000000000002274"/>
    <d v="2019-11-26T08:42:00"/>
    <n v="-1"/>
    <n v="-1"/>
    <n v="19"/>
    <n v="19"/>
    <n v="-0.10000000000002274"/>
    <n v="-10000.000000002274"/>
    <n v="-390000.00000000227"/>
  </r>
  <r>
    <x v="3948"/>
    <n v="904.5"/>
    <n v="0.40995684266090393"/>
    <n v="0.59004312753677368"/>
    <n v="0.20000000000004547"/>
    <d v="2019-11-26T08:43:00"/>
    <n v="-1"/>
    <n v="-2"/>
    <n v="-1"/>
    <n v="1"/>
    <n v="-0.40000000000009095"/>
    <n v="-40000.000000009095"/>
    <n v="-60000.000000009095"/>
  </r>
  <r>
    <x v="3949"/>
    <n v="904.7"/>
    <n v="0.38420668244361877"/>
    <n v="0.61579334735870361"/>
    <n v="0.29999999999995453"/>
    <d v="2019-11-26T08:44:00"/>
    <n v="-1"/>
    <n v="-3"/>
    <n v="-1"/>
    <n v="1"/>
    <n v="-0.89999999999986358"/>
    <n v="-89999.99999998635"/>
    <n v="-109999.99999998635"/>
  </r>
  <r>
    <x v="3950"/>
    <n v="905"/>
    <n v="0.35844403505325317"/>
    <n v="0.64155590534210205"/>
    <n v="0.20000000000004547"/>
    <d v="2019-11-26T08:45:00"/>
    <n v="-1"/>
    <n v="-4"/>
    <n v="-1"/>
    <n v="1"/>
    <n v="-0.8000000000001819"/>
    <n v="-80000.00000001819"/>
    <n v="-100000.00000001819"/>
  </r>
  <r>
    <x v="3951"/>
    <n v="905.2"/>
    <n v="0.3626004159450531"/>
    <n v="0.63739955425262451"/>
    <n v="-0.10000000000002274"/>
    <d v="2019-11-26T08:46:00"/>
    <n v="-1"/>
    <n v="-5"/>
    <n v="-1"/>
    <n v="1"/>
    <n v="0.50000000000011369"/>
    <n v="50000.000000011365"/>
    <n v="30000.000000011365"/>
  </r>
  <r>
    <x v="3952"/>
    <n v="905.1"/>
    <n v="0.33847343921661377"/>
    <n v="0.66152656078338623"/>
    <n v="-0.20000000000004547"/>
    <d v="2019-11-26T08:47:00"/>
    <n v="-1"/>
    <n v="-6"/>
    <n v="-1"/>
    <n v="1"/>
    <n v="1.2000000000002728"/>
    <n v="120000.00000002728"/>
    <n v="100000.00000002728"/>
  </r>
  <r>
    <x v="3953"/>
    <n v="904.9"/>
    <n v="0.33335056900978088"/>
    <n v="0.66664940118789673"/>
    <n v="-0.10000000000002274"/>
    <d v="2019-11-26T08:48:00"/>
    <n v="-1"/>
    <n v="-7"/>
    <n v="-1"/>
    <n v="1"/>
    <n v="0.70000000000015916"/>
    <n v="70000.00000001592"/>
    <n v="50000.00000001592"/>
  </r>
  <r>
    <x v="3954"/>
    <n v="904.8"/>
    <n v="0.30934101343154907"/>
    <n v="0.69065892696380615"/>
    <n v="0.10000000000002274"/>
    <d v="2019-11-26T08:49:00"/>
    <n v="-1"/>
    <n v="-8"/>
    <n v="-1"/>
    <n v="1"/>
    <n v="-0.8000000000001819"/>
    <n v="-80000.00000001819"/>
    <n v="-100000.00000001819"/>
  </r>
  <r>
    <x v="3955"/>
    <n v="904.9"/>
    <n v="0.29921984672546387"/>
    <n v="0.70078021287918091"/>
    <n v="-0.10000000000002274"/>
    <d v="2019-11-26T08:50:00"/>
    <n v="-1"/>
    <n v="-9"/>
    <n v="-1"/>
    <n v="1"/>
    <n v="0.90000000000020464"/>
    <n v="90000.00000002046"/>
    <n v="70000.00000002046"/>
  </r>
  <r>
    <x v="3956"/>
    <n v="904.8"/>
    <n v="0.29472756385803223"/>
    <n v="0.70527243614196777"/>
    <n v="-0.19999999999993179"/>
    <d v="2019-11-26T08:51:00"/>
    <n v="-1"/>
    <n v="-10"/>
    <n v="-1"/>
    <n v="1"/>
    <n v="1.9999999999993179"/>
    <n v="199999.99999993178"/>
    <n v="179999.99999993178"/>
  </r>
  <r>
    <x v="3957"/>
    <n v="904.6"/>
    <n v="0.30724304914474487"/>
    <n v="0.69275695085525513"/>
    <n v="-0.10000000000002274"/>
    <d v="2019-11-26T08:52:00"/>
    <n v="-1"/>
    <n v="-11"/>
    <n v="-1"/>
    <n v="1"/>
    <n v="1.1000000000002501"/>
    <n v="110000.00000002501"/>
    <n v="90000.000000025015"/>
  </r>
  <r>
    <x v="3958"/>
    <n v="904.5"/>
    <n v="0.31000888347625732"/>
    <n v="0.6899910569190979"/>
    <n v="-0.10000000000002274"/>
    <d v="2019-11-26T08:53:00"/>
    <n v="-1"/>
    <n v="-12"/>
    <n v="-1"/>
    <n v="1"/>
    <n v="1.2000000000002728"/>
    <n v="120000.00000002728"/>
    <n v="100000.00000002728"/>
  </r>
  <r>
    <x v="3959"/>
    <n v="904.4"/>
    <n v="0.32323026657104492"/>
    <n v="0.67676973342895508"/>
    <n v="0.10000000000002274"/>
    <d v="2019-11-26T08:54:00"/>
    <n v="-1"/>
    <n v="-13"/>
    <n v="-1"/>
    <n v="1"/>
    <n v="-1.3000000000002956"/>
    <n v="-130000.00000002955"/>
    <n v="-150000.00000002957"/>
  </r>
  <r>
    <x v="3960"/>
    <n v="904.5"/>
    <n v="0.31668144464492798"/>
    <n v="0.68331855535507202"/>
    <n v="-0.10000000000002274"/>
    <d v="2019-11-26T08:55:00"/>
    <n v="-1"/>
    <n v="-14"/>
    <n v="-1"/>
    <n v="1"/>
    <n v="1.4000000000003183"/>
    <n v="140000.00000003184"/>
    <n v="120000.00000003184"/>
  </r>
  <r>
    <x v="3961"/>
    <n v="904.4"/>
    <n v="0.33597016334533691"/>
    <n v="0.66402983665466309"/>
    <n v="0.10000000000002274"/>
    <d v="2019-11-26T08:56:00"/>
    <n v="-1"/>
    <n v="-15"/>
    <n v="-1"/>
    <n v="1"/>
    <n v="-1.5000000000003411"/>
    <n v="-150000.00000003411"/>
    <n v="-170000.00000003411"/>
  </r>
  <r>
    <x v="3962"/>
    <n v="904.5"/>
    <n v="0.36461400985717773"/>
    <n v="0.63538599014282227"/>
    <n v="0.29999999999995453"/>
    <d v="2019-11-26T08:57:00"/>
    <n v="-1"/>
    <n v="-16"/>
    <n v="-1"/>
    <n v="1"/>
    <n v="-4.7999999999992724"/>
    <n v="-479999.99999992724"/>
    <n v="-499999.99999992724"/>
  </r>
  <r>
    <x v="3963"/>
    <n v="904.8"/>
    <n v="0.37180119752883911"/>
    <n v="0.62819880247116089"/>
    <n v="0.10000000000002274"/>
    <d v="2019-11-26T08:58:00"/>
    <n v="-1"/>
    <n v="-17"/>
    <n v="-1"/>
    <n v="1"/>
    <n v="-1.7000000000003865"/>
    <n v="-170000.00000003865"/>
    <n v="-190000.00000003865"/>
  </r>
  <r>
    <x v="3964"/>
    <n v="904.9"/>
    <n v="0.39301890134811401"/>
    <n v="0.60698109865188599"/>
    <n v="0.20000000000004547"/>
    <d v="2019-11-26T08:59:00"/>
    <n v="-1"/>
    <n v="-18"/>
    <n v="-1"/>
    <n v="1"/>
    <n v="-3.6000000000008185"/>
    <n v="-360000.00000008184"/>
    <n v="-380000.00000008184"/>
  </r>
  <r>
    <x v="3965"/>
    <n v="905.1"/>
    <n v="0.36951488256454468"/>
    <n v="0.63048511743545532"/>
    <n v="0"/>
    <d v="2019-11-26T09:00:00"/>
    <n v="-1"/>
    <n v="-19"/>
    <n v="-1"/>
    <n v="1"/>
    <n v="0"/>
    <n v="0"/>
    <n v="-20000"/>
  </r>
  <r>
    <x v="3966"/>
    <n v="905.1"/>
    <n v="0.38314858078956604"/>
    <n v="0.61685138940811157"/>
    <n v="-0.20000000000004547"/>
    <d v="2019-11-26T09:01:00"/>
    <n v="-1"/>
    <n v="-20"/>
    <n v="-1"/>
    <n v="1"/>
    <n v="4.0000000000009095"/>
    <n v="400000.00000009092"/>
    <n v="380000.00000009092"/>
  </r>
  <r>
    <x v="3967"/>
    <n v="904.9"/>
    <n v="0.3647916316986084"/>
    <n v="0.63520830869674683"/>
    <n v="0.10000000000002274"/>
    <d v="2019-11-26T09:02:00"/>
    <n v="-1"/>
    <n v="-20"/>
    <n v="0"/>
    <n v="0"/>
    <n v="-2.0000000000004547"/>
    <n v="-200000.00000004546"/>
    <n v="-200000.00000004546"/>
  </r>
  <r>
    <x v="3968"/>
    <n v="905"/>
    <n v="0.35873383283615112"/>
    <n v="0.64126616716384888"/>
    <n v="-0.10000000000002274"/>
    <d v="2019-11-26T09:03:00"/>
    <n v="-1"/>
    <n v="-20"/>
    <n v="0"/>
    <n v="0"/>
    <n v="2.0000000000004547"/>
    <n v="200000.00000004546"/>
    <n v="200000.00000004546"/>
  </r>
  <r>
    <x v="3969"/>
    <n v="904.9"/>
    <n v="0.38289067149162292"/>
    <n v="0.61710935831069946"/>
    <n v="0"/>
    <d v="2019-11-26T09:04:00"/>
    <n v="-1"/>
    <n v="-20"/>
    <n v="0"/>
    <n v="0"/>
    <n v="0"/>
    <n v="0"/>
    <n v="0"/>
  </r>
  <r>
    <x v="3970"/>
    <n v="904.9"/>
    <n v="0.40097919106483459"/>
    <n v="0.59902083873748779"/>
    <n v="0"/>
    <d v="2019-11-26T09:05:00"/>
    <n v="-1"/>
    <n v="-20"/>
    <n v="0"/>
    <n v="0"/>
    <n v="0"/>
    <n v="0"/>
    <n v="0"/>
  </r>
  <r>
    <x v="3971"/>
    <n v="904.9"/>
    <n v="0.39255404472351074"/>
    <n v="0.60744589567184448"/>
    <n v="0"/>
    <d v="2019-11-26T09:06:00"/>
    <n v="-1"/>
    <n v="-20"/>
    <n v="0"/>
    <n v="0"/>
    <n v="0"/>
    <n v="0"/>
    <n v="0"/>
  </r>
  <r>
    <x v="3972"/>
    <n v="904.9"/>
    <n v="0.40019336342811584"/>
    <n v="0.59980666637420654"/>
    <n v="-0.10000000000002274"/>
    <d v="2019-11-26T09:07:00"/>
    <n v="-1"/>
    <n v="-20"/>
    <n v="0"/>
    <n v="0"/>
    <n v="2.0000000000004547"/>
    <n v="200000.00000004546"/>
    <n v="200000.00000004546"/>
  </r>
  <r>
    <x v="3973"/>
    <n v="904.8"/>
    <n v="0.42981266975402832"/>
    <n v="0.5701872706413269"/>
    <n v="-0.19999999999993179"/>
    <d v="2019-11-26T09:08:00"/>
    <n v="-1"/>
    <n v="-20"/>
    <n v="0"/>
    <n v="0"/>
    <n v="3.9999999999986358"/>
    <n v="399999.99999986356"/>
    <n v="399999.99999986356"/>
  </r>
  <r>
    <x v="3974"/>
    <n v="904.6"/>
    <n v="0.4928835928440094"/>
    <n v="0.50711637735366821"/>
    <n v="-0.10000000000002274"/>
    <d v="2019-11-26T09:09:00"/>
    <n v="-1"/>
    <n v="-20"/>
    <n v="0"/>
    <n v="0"/>
    <n v="2.0000000000004547"/>
    <n v="200000.00000004546"/>
    <n v="200000.00000004546"/>
  </r>
  <r>
    <x v="3975"/>
    <n v="904.5"/>
    <n v="0.5086747407913208"/>
    <n v="0.49132519960403442"/>
    <n v="0.10000000000002274"/>
    <d v="2019-11-26T09:10:00"/>
    <n v="1"/>
    <n v="-18"/>
    <n v="2"/>
    <n v="2"/>
    <n v="-1.8000000000004093"/>
    <n v="-180000.00000004092"/>
    <n v="-220000.00000004092"/>
  </r>
  <r>
    <x v="3976"/>
    <n v="904.6"/>
    <n v="0.47382625937461853"/>
    <n v="0.52617377042770386"/>
    <n v="-0.10000000000002274"/>
    <d v="2019-11-26T09:11:00"/>
    <n v="-1"/>
    <n v="-18"/>
    <n v="0"/>
    <n v="0"/>
    <n v="1.8000000000004093"/>
    <n v="180000.00000004092"/>
    <n v="180000.00000004092"/>
  </r>
  <r>
    <x v="3977"/>
    <n v="904.5"/>
    <n v="0.50797027349472046"/>
    <n v="0.49202972650527954"/>
    <n v="0"/>
    <d v="2019-11-26T09:12:00"/>
    <n v="1"/>
    <n v="-16"/>
    <n v="2"/>
    <n v="2"/>
    <n v="0"/>
    <n v="0"/>
    <n v="-40000"/>
  </r>
  <r>
    <x v="3978"/>
    <n v="904.5"/>
    <n v="0.51933377981185913"/>
    <n v="0.48066624999046326"/>
    <n v="0.10000000000002274"/>
    <d v="2019-11-26T09:13:00"/>
    <n v="1"/>
    <n v="-14"/>
    <n v="2"/>
    <n v="2"/>
    <n v="-1.4000000000003183"/>
    <n v="-140000.00000003184"/>
    <n v="-180000.00000003184"/>
  </r>
  <r>
    <x v="3979"/>
    <n v="904.6"/>
    <n v="0.48944962024688721"/>
    <n v="0.51055037975311279"/>
    <n v="-0.10000000000002274"/>
    <d v="2019-11-26T09:14:00"/>
    <n v="-1"/>
    <n v="-14"/>
    <n v="0"/>
    <n v="0"/>
    <n v="1.4000000000003183"/>
    <n v="140000.00000003184"/>
    <n v="140000.00000003184"/>
  </r>
  <r>
    <x v="3980"/>
    <n v="904.5"/>
    <n v="0.51996946334838867"/>
    <n v="0.48003053665161133"/>
    <n v="0"/>
    <d v="2019-11-26T09:15:00"/>
    <n v="1"/>
    <n v="-12"/>
    <n v="2"/>
    <n v="2"/>
    <n v="0"/>
    <n v="0"/>
    <n v="-40000"/>
  </r>
  <r>
    <x v="3981"/>
    <n v="904.5"/>
    <n v="0.50312715768814087"/>
    <n v="0.49687281250953674"/>
    <n v="-0.29999999999995453"/>
    <d v="2019-11-26T09:16:00"/>
    <n v="1"/>
    <n v="-10"/>
    <n v="2"/>
    <n v="2"/>
    <n v="2.9999999999995453"/>
    <n v="299999.99999995454"/>
    <n v="259999.99999995454"/>
  </r>
  <r>
    <x v="3982"/>
    <n v="904.2"/>
    <n v="0.56265413761138916"/>
    <n v="0.43734589219093323"/>
    <n v="0"/>
    <d v="2019-11-26T09:17:00"/>
    <n v="1"/>
    <n v="-8"/>
    <n v="2"/>
    <n v="2"/>
    <n v="0"/>
    <n v="0"/>
    <n v="-40000"/>
  </r>
  <r>
    <x v="3983"/>
    <n v="904.2"/>
    <n v="0.52806293964385986"/>
    <n v="0.47193703055381775"/>
    <n v="9.9999999999909051E-2"/>
    <d v="2019-11-26T09:18:00"/>
    <n v="1"/>
    <n v="-6"/>
    <n v="2"/>
    <n v="2"/>
    <n v="-0.5999999999994543"/>
    <n v="-59999.99999994543"/>
    <n v="-99999.99999994543"/>
  </r>
  <r>
    <x v="3984"/>
    <n v="904.3"/>
    <n v="0.50135034322738647"/>
    <n v="0.49864965677261353"/>
    <n v="0.10000000000002274"/>
    <d v="2019-11-26T09:19:00"/>
    <n v="1"/>
    <n v="-4"/>
    <n v="2"/>
    <n v="2"/>
    <n v="-0.40000000000009095"/>
    <n v="-40000.000000009095"/>
    <n v="-80000.000000009095"/>
  </r>
  <r>
    <x v="3985"/>
    <n v="904.4"/>
    <n v="0.48849529027938843"/>
    <n v="0.51150470972061157"/>
    <n v="-0.10000000000002274"/>
    <d v="2019-11-26T09:20:00"/>
    <n v="-1"/>
    <n v="-4"/>
    <n v="0"/>
    <n v="0"/>
    <n v="0.40000000000009095"/>
    <n v="40000.000000009095"/>
    <n v="40000.000000009095"/>
  </r>
  <r>
    <x v="3986"/>
    <n v="904.3"/>
    <n v="0.48984375596046448"/>
    <n v="0.51015627384185791"/>
    <n v="0"/>
    <d v="2019-11-26T09:21:00"/>
    <n v="-1"/>
    <n v="-4"/>
    <n v="0"/>
    <n v="0"/>
    <n v="0"/>
    <n v="0"/>
    <n v="0"/>
  </r>
  <r>
    <x v="3987"/>
    <n v="904.3"/>
    <n v="0.50002396106719971"/>
    <n v="0.49997603893280029"/>
    <n v="0"/>
    <d v="2019-11-26T09:23:00"/>
    <n v="1"/>
    <n v="-1"/>
    <n v="3"/>
    <n v="3"/>
    <n v="0"/>
    <n v="0"/>
    <n v="-60000"/>
  </r>
  <r>
    <x v="3988"/>
    <n v="904.3"/>
    <n v="0.49095159769058228"/>
    <n v="0.50904840230941772"/>
    <n v="-9.9999999999909051E-2"/>
    <d v="2019-11-26T09:24:00"/>
    <n v="-1"/>
    <n v="-1"/>
    <n v="0"/>
    <n v="0"/>
    <n v="9.9999999999909051E-2"/>
    <n v="9999.9999999909051"/>
    <n v="9999.9999999909051"/>
  </r>
  <r>
    <x v="3989"/>
    <n v="904.2"/>
    <n v="0.50267159938812256"/>
    <n v="0.49732840061187744"/>
    <n v="-0.30000000000006821"/>
    <d v="2019-11-26T09:25:00"/>
    <n v="1"/>
    <n v="1"/>
    <n v="2"/>
    <n v="2"/>
    <n v="-0.30000000000006821"/>
    <n v="-30000.000000006821"/>
    <n v="-70000.000000006825"/>
  </r>
  <r>
    <x v="3990"/>
    <n v="903.9"/>
    <n v="0.54320383071899414"/>
    <n v="0.45679619908332825"/>
    <n v="-0.10000000000002274"/>
    <d v="2019-11-26T09:26:00"/>
    <n v="1"/>
    <n v="3"/>
    <n v="2"/>
    <n v="2"/>
    <n v="-0.30000000000006821"/>
    <n v="-30000.000000006821"/>
    <n v="-70000.000000006825"/>
  </r>
  <r>
    <x v="3991"/>
    <n v="903.8"/>
    <n v="0.5203971266746521"/>
    <n v="0.4796028733253479"/>
    <n v="0"/>
    <d v="2019-11-26T09:27:00"/>
    <n v="1"/>
    <n v="5"/>
    <n v="2"/>
    <n v="2"/>
    <n v="0"/>
    <n v="0"/>
    <n v="-40000"/>
  </r>
  <r>
    <x v="3992"/>
    <n v="903.8"/>
    <n v="0.51102012395858765"/>
    <n v="0.48897990584373474"/>
    <n v="0.20000000000004547"/>
    <d v="2019-11-26T09:28:00"/>
    <n v="1"/>
    <n v="7"/>
    <n v="2"/>
    <n v="2"/>
    <n v="1.4000000000003183"/>
    <n v="140000.00000003184"/>
    <n v="100000.00000003184"/>
  </r>
  <r>
    <x v="3993"/>
    <n v="904"/>
    <n v="0.4803813099861145"/>
    <n v="0.5196186900138855"/>
    <n v="0.20000000000004547"/>
    <d v="2019-11-26T09:29:00"/>
    <n v="-1"/>
    <n v="7"/>
    <n v="0"/>
    <n v="0"/>
    <n v="1.4000000000003183"/>
    <n v="140000.00000003184"/>
    <n v="140000.00000003184"/>
  </r>
  <r>
    <x v="3994"/>
    <n v="904.2"/>
    <n v="0.46405544877052307"/>
    <n v="0.53594452142715454"/>
    <n v="0"/>
    <d v="2019-11-26T09:30:00"/>
    <n v="-1"/>
    <n v="5"/>
    <n v="-2"/>
    <n v="2"/>
    <n v="0"/>
    <n v="0"/>
    <n v="-40000"/>
  </r>
  <r>
    <x v="3995"/>
    <n v="904.2"/>
    <n v="0.46253904700279236"/>
    <n v="0.53746098279953003"/>
    <n v="9.9999999999909051E-2"/>
    <d v="2019-11-26T09:31:00"/>
    <n v="-1"/>
    <n v="5"/>
    <n v="0"/>
    <n v="0"/>
    <n v="0.49999999999954525"/>
    <n v="49999.999999954525"/>
    <n v="49999.999999954525"/>
  </r>
  <r>
    <x v="3996"/>
    <n v="904.3"/>
    <n v="0.44426101446151733"/>
    <n v="0.55573898553848267"/>
    <n v="-9.9999999999909051E-2"/>
    <d v="2019-11-26T09:32:00"/>
    <n v="-1"/>
    <n v="3"/>
    <n v="-2"/>
    <n v="2"/>
    <n v="-0.29999999999972715"/>
    <n v="-29999.999999972715"/>
    <n v="-69999.999999972715"/>
  </r>
  <r>
    <x v="3997"/>
    <n v="904.2"/>
    <n v="0.448243647813797"/>
    <n v="0.55175626277923584"/>
    <n v="-0.20000000000004547"/>
    <d v="2019-11-26T09:33:00"/>
    <n v="-1"/>
    <n v="1"/>
    <n v="-2"/>
    <n v="2"/>
    <n v="-0.20000000000004547"/>
    <n v="-20000.000000004547"/>
    <n v="-60000.000000004547"/>
  </r>
  <r>
    <x v="3998"/>
    <n v="904"/>
    <n v="0.46853083372116089"/>
    <n v="0.53146916627883911"/>
    <n v="0"/>
    <d v="2019-11-26T09:34:00"/>
    <n v="-1"/>
    <n v="1"/>
    <n v="0"/>
    <n v="0"/>
    <n v="0"/>
    <n v="0"/>
    <n v="0"/>
  </r>
  <r>
    <x v="3999"/>
    <n v="904"/>
    <n v="0.4636872410774231"/>
    <n v="0.5363127589225769"/>
    <n v="0"/>
    <d v="2019-11-26T09:35:00"/>
    <n v="-1"/>
    <n v="-1"/>
    <n v="-2"/>
    <n v="2"/>
    <n v="0"/>
    <n v="0"/>
    <n v="-40000"/>
  </r>
  <r>
    <x v="4000"/>
    <n v="904"/>
    <n v="0.46458804607391357"/>
    <n v="0.53541195392608643"/>
    <n v="0.10000000000002274"/>
    <d v="2019-11-26T09:36:00"/>
    <n v="-1"/>
    <n v="-3"/>
    <n v="-2"/>
    <n v="2"/>
    <n v="-0.30000000000006821"/>
    <n v="-30000.000000006821"/>
    <n v="-70000.000000006825"/>
  </r>
  <r>
    <x v="4001"/>
    <n v="904.1"/>
    <n v="0.45469033718109131"/>
    <n v="0.54530966281890869"/>
    <n v="0.10000000000002274"/>
    <d v="2019-11-26T09:37:00"/>
    <n v="-1"/>
    <n v="-5"/>
    <n v="-2"/>
    <n v="2"/>
    <n v="-0.50000000000011369"/>
    <n v="-50000.000000011365"/>
    <n v="-90000.000000011365"/>
  </r>
  <r>
    <x v="4002"/>
    <n v="904.2"/>
    <n v="0.43886932730674744"/>
    <n v="0.56113070249557495"/>
    <n v="0.19999999999993179"/>
    <d v="2019-11-26T09:38:00"/>
    <n v="-1"/>
    <n v="-7"/>
    <n v="-2"/>
    <n v="2"/>
    <n v="-1.3999999999995225"/>
    <n v="-139999.99999995224"/>
    <n v="-179999.99999995224"/>
  </r>
  <r>
    <x v="4003"/>
    <n v="904.4"/>
    <n v="0.40220668911933899"/>
    <n v="0.59779328107833862"/>
    <n v="0"/>
    <d v="2019-11-26T09:39:00"/>
    <n v="-1"/>
    <n v="-9"/>
    <n v="-2"/>
    <n v="2"/>
    <n v="0"/>
    <n v="0"/>
    <n v="-40000"/>
  </r>
  <r>
    <x v="4004"/>
    <n v="904.4"/>
    <n v="0.39978671073913574"/>
    <n v="0.60021328926086426"/>
    <n v="0.10000000000002274"/>
    <d v="2019-11-26T09:40:00"/>
    <n v="-1"/>
    <n v="-9"/>
    <n v="0"/>
    <n v="0"/>
    <n v="-0.90000000000020464"/>
    <n v="-90000.00000002046"/>
    <n v="-90000.00000002046"/>
  </r>
  <r>
    <x v="4005"/>
    <n v="904.5"/>
    <n v="0.3773423433303833"/>
    <n v="0.6226576566696167"/>
    <n v="-0.29999999999995453"/>
    <d v="2019-11-26T09:41:00"/>
    <n v="-1"/>
    <n v="-9"/>
    <n v="0"/>
    <n v="0"/>
    <n v="2.6999999999995907"/>
    <n v="269999.99999995908"/>
    <n v="269999.99999995908"/>
  </r>
  <r>
    <x v="4006"/>
    <n v="904.2"/>
    <n v="0.42185133695602417"/>
    <n v="0.57814872264862061"/>
    <n v="9.9999999999909051E-2"/>
    <d v="2019-11-26T09:42:00"/>
    <n v="-1"/>
    <n v="-10"/>
    <n v="-1"/>
    <n v="1"/>
    <n v="-0.99999999999909051"/>
    <n v="-99999.999999909051"/>
    <n v="-119999.99999990905"/>
  </r>
  <r>
    <x v="4007"/>
    <n v="904.3"/>
    <n v="0.41738700866699219"/>
    <n v="0.58261299133300781"/>
    <n v="0.10000000000002274"/>
    <d v="2019-11-26T09:43:00"/>
    <n v="-1"/>
    <n v="-12"/>
    <n v="-2"/>
    <n v="2"/>
    <n v="-1.2000000000002728"/>
    <n v="-120000.00000002728"/>
    <n v="-160000.0000000273"/>
  </r>
  <r>
    <x v="4008"/>
    <n v="904.4"/>
    <n v="0.40104368329048157"/>
    <n v="0.59895634651184082"/>
    <n v="0.10000000000002274"/>
    <d v="2019-11-26T09:44:00"/>
    <n v="-1"/>
    <n v="-12"/>
    <n v="0"/>
    <n v="0"/>
    <n v="-1.2000000000002728"/>
    <n v="-120000.00000002728"/>
    <n v="-120000.00000002728"/>
  </r>
  <r>
    <x v="4009"/>
    <n v="904.5"/>
    <n v="0.388051837682724"/>
    <n v="0.61194813251495361"/>
    <n v="-0.10000000000002274"/>
    <d v="2019-11-26T09:45:00"/>
    <n v="-1"/>
    <n v="-14"/>
    <n v="-2"/>
    <n v="2"/>
    <n v="1.4000000000003183"/>
    <n v="140000.00000003184"/>
    <n v="100000.00000003184"/>
  </r>
  <r>
    <x v="4010"/>
    <n v="904.4"/>
    <n v="0.40214654803276062"/>
    <n v="0.59785348176956177"/>
    <n v="0"/>
    <d v="2019-11-26T09:46:00"/>
    <n v="-1"/>
    <n v="-16"/>
    <n v="-2"/>
    <n v="2"/>
    <n v="0"/>
    <n v="0"/>
    <n v="-40000"/>
  </r>
  <r>
    <x v="4011"/>
    <n v="904.4"/>
    <n v="0.4052276611328125"/>
    <n v="0.5947723388671875"/>
    <n v="0.10000000000002274"/>
    <d v="2019-11-26T09:47:00"/>
    <n v="-1"/>
    <n v="-18"/>
    <n v="-2"/>
    <n v="2"/>
    <n v="-1.8000000000004093"/>
    <n v="-180000.00000004092"/>
    <n v="-220000.00000004092"/>
  </r>
  <r>
    <x v="4012"/>
    <n v="904.5"/>
    <n v="0.37704676389694214"/>
    <n v="0.62295323610305786"/>
    <n v="-0.29999999999995453"/>
    <d v="2019-11-26T09:48:00"/>
    <n v="-1"/>
    <n v="-20"/>
    <n v="-2"/>
    <n v="2"/>
    <n v="5.9999999999990905"/>
    <n v="599999.99999990908"/>
    <n v="559999.99999990908"/>
  </r>
  <r>
    <x v="4013"/>
    <n v="904.2"/>
    <n v="0.44597288966178894"/>
    <n v="0.55402714014053345"/>
    <n v="-0.10000000000002274"/>
    <d v="2019-11-26T09:49:00"/>
    <n v="-1"/>
    <n v="-20"/>
    <n v="0"/>
    <n v="0"/>
    <n v="2.0000000000004547"/>
    <n v="200000.00000004546"/>
    <n v="200000.00000004546"/>
  </r>
  <r>
    <x v="4014"/>
    <n v="904.1"/>
    <n v="0.46475988626480103"/>
    <n v="0.53524017333984375"/>
    <n v="0.10000000000002274"/>
    <d v="2019-11-26T09:50:00"/>
    <n v="-1"/>
    <n v="-20"/>
    <n v="0"/>
    <n v="0"/>
    <n v="-2.0000000000004547"/>
    <n v="-200000.00000004546"/>
    <n v="-200000.00000004546"/>
  </r>
  <r>
    <x v="4015"/>
    <n v="904.2"/>
    <n v="0.44842168688774109"/>
    <n v="0.55157840251922607"/>
    <n v="-0.10000000000002274"/>
    <d v="2019-11-26T09:51:00"/>
    <n v="-1"/>
    <n v="-20"/>
    <n v="0"/>
    <n v="0"/>
    <n v="2.0000000000004547"/>
    <n v="200000.00000004546"/>
    <n v="200000.00000004546"/>
  </r>
  <r>
    <x v="4016"/>
    <n v="904.1"/>
    <n v="0.46329984068870544"/>
    <n v="0.53670012950897217"/>
    <n v="0"/>
    <d v="2019-11-26T09:52:00"/>
    <n v="-1"/>
    <n v="-20"/>
    <n v="0"/>
    <n v="0"/>
    <n v="0"/>
    <n v="0"/>
    <n v="0"/>
  </r>
  <r>
    <x v="4017"/>
    <n v="904.1"/>
    <n v="0.46329572796821594"/>
    <n v="0.53670424222946167"/>
    <n v="-0.10000000000002274"/>
    <d v="2019-11-26T09:53:00"/>
    <n v="-1"/>
    <n v="-20"/>
    <n v="0"/>
    <n v="0"/>
    <n v="2.0000000000004547"/>
    <n v="200000.00000004546"/>
    <n v="200000.00000004546"/>
  </r>
  <r>
    <x v="4018"/>
    <n v="904"/>
    <n v="0.49607083201408386"/>
    <n v="0.50392913818359375"/>
    <n v="-0.10000000000002274"/>
    <d v="2019-11-26T09:54:00"/>
    <n v="-1"/>
    <n v="-20"/>
    <n v="0"/>
    <n v="0"/>
    <n v="2.0000000000004547"/>
    <n v="200000.00000004546"/>
    <n v="200000.00000004546"/>
  </r>
  <r>
    <x v="4019"/>
    <n v="903.9"/>
    <n v="0.50325441360473633"/>
    <n v="0.49674558639526367"/>
    <n v="0.10000000000002274"/>
    <d v="2019-11-26T09:55:00"/>
    <n v="1"/>
    <n v="-18"/>
    <n v="2"/>
    <n v="2"/>
    <n v="-1.8000000000004093"/>
    <n v="-180000.00000004092"/>
    <n v="-220000.00000004092"/>
  </r>
  <r>
    <x v="4020"/>
    <n v="904"/>
    <n v="0.4836004376411438"/>
    <n v="0.51639962196350098"/>
    <n v="0.10000000000002274"/>
    <d v="2019-11-26T09:56:00"/>
    <n v="-1"/>
    <n v="-18"/>
    <n v="0"/>
    <n v="0"/>
    <n v="-1.8000000000004093"/>
    <n v="-180000.00000004092"/>
    <n v="-180000.00000004092"/>
  </r>
  <r>
    <x v="4021"/>
    <n v="904.1"/>
    <n v="0.47005954384803772"/>
    <n v="0.52994048595428467"/>
    <n v="0"/>
    <d v="2019-11-26T09:57:00"/>
    <n v="-1"/>
    <n v="-18"/>
    <n v="0"/>
    <n v="0"/>
    <n v="0"/>
    <n v="0"/>
    <n v="0"/>
  </r>
  <r>
    <x v="4022"/>
    <n v="904.1"/>
    <n v="0.47083619236946106"/>
    <n v="0.52916383743286133"/>
    <n v="-0.10000000000002274"/>
    <d v="2019-11-26T09:58:00"/>
    <n v="-1"/>
    <n v="-18"/>
    <n v="0"/>
    <n v="0"/>
    <n v="1.8000000000004093"/>
    <n v="180000.00000004092"/>
    <n v="180000.00000004092"/>
  </r>
  <r>
    <x v="4023"/>
    <n v="904"/>
    <n v="0.47530898451805115"/>
    <n v="0.52469098567962646"/>
    <n v="0.10000000000002274"/>
    <d v="2019-11-26T09:59:00"/>
    <n v="-1"/>
    <n v="-18"/>
    <n v="0"/>
    <n v="0"/>
    <n v="-1.8000000000004093"/>
    <n v="-180000.00000004092"/>
    <n v="-180000.00000004092"/>
  </r>
  <r>
    <x v="4024"/>
    <n v="904.1"/>
    <n v="0.46589261293411255"/>
    <n v="0.53410744667053223"/>
    <n v="0.39999999999997726"/>
    <d v="2019-11-26T10:00:00"/>
    <n v="-1"/>
    <n v="-18"/>
    <n v="0"/>
    <n v="0"/>
    <n v="-7.1999999999995907"/>
    <n v="-719999.99999995902"/>
    <n v="-719999.99999995902"/>
  </r>
  <r>
    <x v="4025"/>
    <n v="904.5"/>
    <n v="0.41541886329650879"/>
    <n v="0.58458113670349121"/>
    <n v="-0.20000000000004547"/>
    <d v="2019-11-26T10:01:00"/>
    <n v="-1"/>
    <n v="-18"/>
    <n v="0"/>
    <n v="0"/>
    <n v="3.6000000000008185"/>
    <n v="360000.00000008184"/>
    <n v="360000.00000008184"/>
  </r>
  <r>
    <x v="4026"/>
    <n v="904.3"/>
    <n v="0.42907083034515381"/>
    <n v="0.57092911005020142"/>
    <n v="0"/>
    <d v="2019-11-26T10:02:00"/>
    <n v="-1"/>
    <n v="-18"/>
    <n v="0"/>
    <n v="0"/>
    <n v="0"/>
    <n v="0"/>
    <n v="0"/>
  </r>
  <r>
    <x v="4027"/>
    <n v="904.3"/>
    <n v="0.43018481135368347"/>
    <n v="0.56981521844863892"/>
    <n v="-0.39999999999997726"/>
    <d v="2019-11-26T10:03:00"/>
    <n v="-1"/>
    <n v="-18"/>
    <n v="0"/>
    <n v="0"/>
    <n v="7.1999999999995907"/>
    <n v="719999.99999995902"/>
    <n v="719999.99999995902"/>
  </r>
  <r>
    <x v="4028"/>
    <n v="903.9"/>
    <n v="0.47425812482833862"/>
    <n v="0.5257418155670166"/>
    <n v="0.10000000000002274"/>
    <d v="2019-11-26T10:04:00"/>
    <n v="-1"/>
    <n v="-18"/>
    <n v="0"/>
    <n v="0"/>
    <n v="-1.8000000000004093"/>
    <n v="-180000.00000004092"/>
    <n v="-180000.00000004092"/>
  </r>
  <r>
    <x v="4029"/>
    <n v="904"/>
    <n v="0.45788708329200745"/>
    <n v="0.54211288690567017"/>
    <n v="0.10000000000002274"/>
    <d v="2019-11-26T10:05:00"/>
    <n v="-1"/>
    <n v="-18"/>
    <n v="0"/>
    <n v="0"/>
    <n v="-1.8000000000004093"/>
    <n v="-180000.00000004092"/>
    <n v="-180000.00000004092"/>
  </r>
  <r>
    <x v="4030"/>
    <n v="904.1"/>
    <n v="0.44557946920394897"/>
    <n v="0.55442053079605103"/>
    <n v="0"/>
    <d v="2019-11-26T10:06:00"/>
    <n v="-1"/>
    <n v="-18"/>
    <n v="0"/>
    <n v="0"/>
    <n v="0"/>
    <n v="0"/>
    <n v="0"/>
  </r>
  <r>
    <x v="4031"/>
    <n v="904.1"/>
    <n v="0.44629794359207153"/>
    <n v="0.55370211601257324"/>
    <n v="0"/>
    <d v="2019-11-26T10:07:00"/>
    <n v="-1"/>
    <n v="-18"/>
    <n v="0"/>
    <n v="0"/>
    <n v="0"/>
    <n v="0"/>
    <n v="0"/>
  </r>
  <r>
    <x v="4032"/>
    <n v="904.1"/>
    <n v="0.44319090247154236"/>
    <n v="0.55680906772613525"/>
    <n v="0.19999999999993179"/>
    <d v="2019-11-26T10:08:00"/>
    <n v="-1"/>
    <n v="-18"/>
    <n v="0"/>
    <n v="0"/>
    <n v="-3.5999999999987722"/>
    <n v="-359999.99999987724"/>
    <n v="-359999.99999987724"/>
  </r>
  <r>
    <x v="4033"/>
    <n v="904.3"/>
    <n v="0.40529361367225647"/>
    <n v="0.59470641613006592"/>
    <n v="-9.9999999999909051E-2"/>
    <d v="2019-11-26T10:09:00"/>
    <n v="-1"/>
    <n v="-18"/>
    <n v="0"/>
    <n v="0"/>
    <n v="1.7999999999983629"/>
    <n v="179999.99999983629"/>
    <n v="179999.99999983629"/>
  </r>
  <r>
    <x v="4034"/>
    <n v="904.2"/>
    <n v="0.41563728451728821"/>
    <n v="0.58436274528503418"/>
    <n v="0"/>
    <d v="2019-11-26T10:10:00"/>
    <n v="-1"/>
    <n v="-18"/>
    <n v="0"/>
    <n v="0"/>
    <n v="0"/>
    <n v="0"/>
    <n v="0"/>
  </r>
  <r>
    <x v="4035"/>
    <n v="904.2"/>
    <n v="0.41284608840942383"/>
    <n v="0.58715391159057617"/>
    <n v="0"/>
    <d v="2019-11-26T10:11:00"/>
    <n v="-1"/>
    <n v="-18"/>
    <n v="0"/>
    <n v="0"/>
    <n v="0"/>
    <n v="0"/>
    <n v="0"/>
  </r>
  <r>
    <x v="4036"/>
    <n v="904.2"/>
    <n v="0.41599488258361816"/>
    <n v="0.58400511741638184"/>
    <n v="0"/>
    <d v="2019-11-26T10:12:00"/>
    <n v="-1"/>
    <n v="-18"/>
    <n v="0"/>
    <n v="0"/>
    <n v="0"/>
    <n v="0"/>
    <n v="0"/>
  </r>
  <r>
    <x v="4037"/>
    <n v="904.2"/>
    <n v="0.43758279085159302"/>
    <n v="0.56241714954376221"/>
    <n v="9.9999999999909051E-2"/>
    <d v="2019-11-26T10:13:00"/>
    <n v="-1"/>
    <n v="-18"/>
    <n v="0"/>
    <n v="0"/>
    <n v="-1.7999999999983629"/>
    <n v="-179999.99999983629"/>
    <n v="-179999.99999983629"/>
  </r>
  <r>
    <x v="4038"/>
    <n v="904.3"/>
    <n v="0.42878156900405884"/>
    <n v="0.57121843099594116"/>
    <n v="0.10000000000002274"/>
    <d v="2019-11-26T10:14:00"/>
    <n v="-1"/>
    <n v="-18"/>
    <n v="0"/>
    <n v="0"/>
    <n v="-1.8000000000004093"/>
    <n v="-180000.00000004092"/>
    <n v="-180000.00000004092"/>
  </r>
  <r>
    <x v="4039"/>
    <n v="904.4"/>
    <n v="0.4035484790802002"/>
    <n v="0.5964515209197998"/>
    <n v="-0.10000000000002274"/>
    <d v="2019-11-26T10:15:00"/>
    <n v="-1"/>
    <n v="-20"/>
    <n v="-2"/>
    <n v="2"/>
    <n v="2.0000000000004547"/>
    <n v="200000.00000004546"/>
    <n v="160000.00000004546"/>
  </r>
  <r>
    <x v="4040"/>
    <n v="904.3"/>
    <n v="0.40655019879341125"/>
    <n v="0.59344983100891113"/>
    <n v="0"/>
    <d v="2019-11-26T10:16:00"/>
    <n v="-1"/>
    <n v="-20"/>
    <n v="0"/>
    <n v="0"/>
    <n v="0"/>
    <n v="0"/>
    <n v="0"/>
  </r>
  <r>
    <x v="4041"/>
    <n v="904.3"/>
    <n v="0.41586300730705261"/>
    <n v="0.58413702249526978"/>
    <n v="-9.9999999999909051E-2"/>
    <d v="2019-11-26T10:17:00"/>
    <n v="-1"/>
    <n v="-20"/>
    <n v="0"/>
    <n v="0"/>
    <n v="1.999999999998181"/>
    <n v="199999.9999998181"/>
    <n v="199999.9999998181"/>
  </r>
  <r>
    <x v="4042"/>
    <n v="904.2"/>
    <n v="0.42574033141136169"/>
    <n v="0.57425969839096069"/>
    <n v="-0.10000000000002274"/>
    <d v="2019-11-26T10:18:00"/>
    <n v="-1"/>
    <n v="-20"/>
    <n v="0"/>
    <n v="0"/>
    <n v="2.0000000000004547"/>
    <n v="200000.00000004546"/>
    <n v="200000.00000004546"/>
  </r>
  <r>
    <x v="4043"/>
    <n v="904.1"/>
    <n v="0.44328585267066956"/>
    <n v="0.55671417713165283"/>
    <n v="-0.10000000000002274"/>
    <d v="2019-11-26T10:19:00"/>
    <n v="-1"/>
    <n v="-20"/>
    <n v="0"/>
    <n v="0"/>
    <n v="2.0000000000004547"/>
    <n v="200000.00000004546"/>
    <n v="200000.00000004546"/>
  </r>
  <r>
    <x v="4044"/>
    <n v="904"/>
    <n v="0.46487841010093689"/>
    <n v="0.53512156009674072"/>
    <n v="0"/>
    <d v="2019-11-26T10:20:00"/>
    <n v="-1"/>
    <n v="-20"/>
    <n v="0"/>
    <n v="0"/>
    <n v="0"/>
    <n v="0"/>
    <n v="0"/>
  </r>
  <r>
    <x v="4045"/>
    <n v="904"/>
    <n v="0.4632086455821991"/>
    <n v="0.53679132461547852"/>
    <n v="-0.39999999999997726"/>
    <d v="2019-11-26T10:21:00"/>
    <n v="-1"/>
    <n v="-20"/>
    <n v="0"/>
    <n v="0"/>
    <n v="7.9999999999995453"/>
    <n v="799999.99999995448"/>
    <n v="799999.99999995448"/>
  </r>
  <r>
    <x v="4046"/>
    <n v="903.6"/>
    <n v="0.53586661815643311"/>
    <n v="0.46413335204124451"/>
    <n v="0.10000000000002274"/>
    <d v="2019-11-26T10:22:00"/>
    <n v="1"/>
    <n v="-18"/>
    <n v="2"/>
    <n v="2"/>
    <n v="-1.8000000000004093"/>
    <n v="-180000.00000004092"/>
    <n v="-220000.00000004092"/>
  </r>
  <r>
    <x v="4047"/>
    <n v="903.7"/>
    <n v="0.48610606789588928"/>
    <n v="0.51389396190643311"/>
    <n v="-0.10000000000002274"/>
    <d v="2019-11-26T10:23:00"/>
    <n v="-1"/>
    <n v="-18"/>
    <n v="0"/>
    <n v="0"/>
    <n v="1.8000000000004093"/>
    <n v="180000.00000004092"/>
    <n v="180000.00000004092"/>
  </r>
  <r>
    <x v="4048"/>
    <n v="903.6"/>
    <n v="0.51017659902572632"/>
    <n v="0.48982343077659607"/>
    <n v="0.19999999999993179"/>
    <d v="2019-11-26T10:24:00"/>
    <n v="1"/>
    <n v="-16"/>
    <n v="2"/>
    <n v="2"/>
    <n v="-3.1999999999989086"/>
    <n v="-319999.99999989086"/>
    <n v="-359999.99999989086"/>
  </r>
  <r>
    <x v="4049"/>
    <n v="903.8"/>
    <n v="0.47210076451301575"/>
    <n v="0.52789920568466187"/>
    <n v="0.20000000000004547"/>
    <d v="2019-11-26T10:25:00"/>
    <n v="-1"/>
    <n v="-16"/>
    <n v="0"/>
    <n v="0"/>
    <n v="-3.2000000000007276"/>
    <n v="-320000.00000007276"/>
    <n v="-320000.00000007276"/>
  </r>
  <r>
    <x v="4050"/>
    <n v="904"/>
    <n v="0.45982080698013306"/>
    <n v="0.54017919301986694"/>
    <n v="0"/>
    <d v="2019-11-26T10:26:00"/>
    <n v="-1"/>
    <n v="-16"/>
    <n v="0"/>
    <n v="0"/>
    <n v="0"/>
    <n v="0"/>
    <n v="0"/>
  </r>
  <r>
    <x v="4051"/>
    <n v="904"/>
    <n v="0.45857304334640503"/>
    <n v="0.54142701625823975"/>
    <n v="0.10000000000002274"/>
    <d v="2019-11-26T10:27:00"/>
    <n v="-1"/>
    <n v="-16"/>
    <n v="0"/>
    <n v="0"/>
    <n v="-1.6000000000003638"/>
    <n v="-160000.00000003638"/>
    <n v="-160000.00000003638"/>
  </r>
  <r>
    <x v="4052"/>
    <n v="904.1"/>
    <n v="0.44570282101631165"/>
    <n v="0.55429714918136597"/>
    <n v="0"/>
    <d v="2019-11-26T10:28:00"/>
    <n v="-1"/>
    <n v="-16"/>
    <n v="0"/>
    <n v="0"/>
    <n v="0"/>
    <n v="0"/>
    <n v="0"/>
  </r>
  <r>
    <x v="4053"/>
    <n v="904.1"/>
    <n v="0.44179809093475342"/>
    <n v="0.55820196866989136"/>
    <n v="-0.10000000000002274"/>
    <d v="2019-11-26T10:29:00"/>
    <n v="-1"/>
    <n v="-16"/>
    <n v="0"/>
    <n v="0"/>
    <n v="1.6000000000003638"/>
    <n v="160000.00000003638"/>
    <n v="160000.00000003638"/>
  </r>
  <r>
    <x v="4054"/>
    <n v="904"/>
    <n v="0.44554099440574646"/>
    <n v="0.55445897579193115"/>
    <n v="-0.10000000000002274"/>
    <d v="2019-11-26T10:30:00"/>
    <n v="-1"/>
    <n v="-16"/>
    <n v="0"/>
    <n v="0"/>
    <n v="1.6000000000003638"/>
    <n v="160000.00000003638"/>
    <n v="160000.00000003638"/>
  </r>
  <r>
    <x v="4055"/>
    <n v="903.9"/>
    <n v="0.45038595795631409"/>
    <n v="0.5496140718460083"/>
    <n v="-0.10000000000002274"/>
    <d v="2019-11-26T10:31:00"/>
    <n v="-1"/>
    <n v="-16"/>
    <n v="0"/>
    <n v="0"/>
    <n v="1.6000000000003638"/>
    <n v="160000.00000003638"/>
    <n v="160000.00000003638"/>
  </r>
  <r>
    <x v="4056"/>
    <n v="903.8"/>
    <n v="0.45379695296287537"/>
    <n v="0.54620307683944702"/>
    <n v="0.10000000000002274"/>
    <d v="2019-11-26T10:32:00"/>
    <n v="-1"/>
    <n v="-16"/>
    <n v="0"/>
    <n v="0"/>
    <n v="-1.6000000000003638"/>
    <n v="-160000.00000003638"/>
    <n v="-160000.00000003638"/>
  </r>
  <r>
    <x v="4057"/>
    <n v="903.9"/>
    <n v="0.45129033923149109"/>
    <n v="0.5487096905708313"/>
    <n v="0"/>
    <d v="2019-11-26T10:33:00"/>
    <n v="-1"/>
    <n v="-16"/>
    <n v="0"/>
    <n v="0"/>
    <n v="0"/>
    <n v="0"/>
    <n v="0"/>
  </r>
  <r>
    <x v="4058"/>
    <n v="903.9"/>
    <n v="0.44776996970176697"/>
    <n v="0.55223000049591064"/>
    <n v="0"/>
    <d v="2019-11-26T10:34:00"/>
    <n v="-1"/>
    <n v="-16"/>
    <n v="0"/>
    <n v="0"/>
    <n v="0"/>
    <n v="0"/>
    <n v="0"/>
  </r>
  <r>
    <x v="4059"/>
    <n v="903.9"/>
    <n v="0.44302302598953247"/>
    <n v="0.55697691440582275"/>
    <n v="0"/>
    <d v="2019-11-26T10:35:00"/>
    <n v="-1"/>
    <n v="-16"/>
    <n v="0"/>
    <n v="0"/>
    <n v="0"/>
    <n v="0"/>
    <n v="0"/>
  </r>
  <r>
    <x v="4060"/>
    <n v="903.9"/>
    <n v="0.4420706033706665"/>
    <n v="0.55792933702468872"/>
    <n v="-0.29999999999995453"/>
    <d v="2019-11-26T10:36:00"/>
    <n v="-1"/>
    <n v="-16"/>
    <n v="0"/>
    <n v="0"/>
    <n v="4.7999999999992724"/>
    <n v="479999.99999992724"/>
    <n v="479999.99999992724"/>
  </r>
  <r>
    <x v="4061"/>
    <n v="903.6"/>
    <n v="0.49241641163825989"/>
    <n v="0.50758355855941772"/>
    <n v="0.19999999999993179"/>
    <d v="2019-11-26T10:37:00"/>
    <n v="-1"/>
    <n v="-16"/>
    <n v="0"/>
    <n v="0"/>
    <n v="-3.1999999999989086"/>
    <n v="-319999.99999989086"/>
    <n v="-319999.99999989086"/>
  </r>
  <r>
    <x v="4062"/>
    <n v="903.8"/>
    <n v="0.44660672545433044"/>
    <n v="0.55339324474334717"/>
    <n v="-9.9999999999909051E-2"/>
    <d v="2019-11-26T10:38:00"/>
    <n v="-1"/>
    <n v="-16"/>
    <n v="0"/>
    <n v="0"/>
    <n v="1.5999999999985448"/>
    <n v="159999.99999985448"/>
    <n v="159999.99999985448"/>
  </r>
  <r>
    <x v="4063"/>
    <n v="903.7"/>
    <n v="0.45939809083938599"/>
    <n v="0.54060190916061401"/>
    <n v="9.9999999999909051E-2"/>
    <d v="2019-11-26T10:39:00"/>
    <n v="-1"/>
    <n v="-16"/>
    <n v="0"/>
    <n v="0"/>
    <n v="-1.5999999999985448"/>
    <n v="-159999.99999985448"/>
    <n v="-159999.99999985448"/>
  </r>
  <r>
    <x v="4064"/>
    <n v="903.8"/>
    <n v="0.44685256481170654"/>
    <n v="0.55314749479293823"/>
    <n v="0.10000000000002274"/>
    <d v="2019-11-26T10:40:00"/>
    <n v="-1"/>
    <n v="-16"/>
    <n v="0"/>
    <n v="0"/>
    <n v="-1.6000000000003638"/>
    <n v="-160000.00000003638"/>
    <n v="-160000.00000003638"/>
  </r>
  <r>
    <x v="4065"/>
    <n v="903.9"/>
    <n v="0.43588495254516602"/>
    <n v="0.56411498785018921"/>
    <n v="0.10000000000002274"/>
    <d v="2019-11-26T10:41:00"/>
    <n v="-1"/>
    <n v="-16"/>
    <n v="0"/>
    <n v="0"/>
    <n v="-1.6000000000003638"/>
    <n v="-160000.00000003638"/>
    <n v="-160000.00000003638"/>
  </r>
  <r>
    <x v="4066"/>
    <n v="904"/>
    <n v="0.42518877983093262"/>
    <n v="0.57481116056442261"/>
    <n v="0"/>
    <d v="2019-11-26T10:42:00"/>
    <n v="-1"/>
    <n v="-18"/>
    <n v="-2"/>
    <n v="2"/>
    <n v="0"/>
    <n v="0"/>
    <n v="-40000"/>
  </r>
  <r>
    <x v="4067"/>
    <n v="904"/>
    <n v="0.41656813025474548"/>
    <n v="0.5834318995475769"/>
    <n v="-0.10000000000002274"/>
    <d v="2019-11-26T10:43:00"/>
    <n v="-1"/>
    <n v="-18"/>
    <n v="0"/>
    <n v="0"/>
    <n v="1.8000000000004093"/>
    <n v="180000.00000004092"/>
    <n v="180000.00000004092"/>
  </r>
  <r>
    <x v="4068"/>
    <n v="903.9"/>
    <n v="0.43344098329544067"/>
    <n v="0.56655901670455933"/>
    <n v="0.20000000000004547"/>
    <d v="2019-11-26T10:44:00"/>
    <n v="-1"/>
    <n v="-20"/>
    <n v="-2"/>
    <n v="2"/>
    <n v="-4.0000000000009095"/>
    <n v="-400000.00000009092"/>
    <n v="-440000.00000009092"/>
  </r>
  <r>
    <x v="4069"/>
    <n v="904.1"/>
    <n v="0.39989250898361206"/>
    <n v="0.60010749101638794"/>
    <n v="0.19999999999993179"/>
    <d v="2019-11-26T10:45:00"/>
    <n v="-1"/>
    <n v="-20"/>
    <n v="0"/>
    <n v="0"/>
    <n v="-3.9999999999986358"/>
    <n v="-399999.99999986356"/>
    <n v="-399999.99999986356"/>
  </r>
  <r>
    <x v="4070"/>
    <n v="904.3"/>
    <n v="0.37375757098197937"/>
    <n v="0.62624245882034302"/>
    <n v="0.10000000000002274"/>
    <d v="2019-11-26T10:46:00"/>
    <n v="-1"/>
    <n v="-20"/>
    <n v="0"/>
    <n v="0"/>
    <n v="-2.0000000000004547"/>
    <n v="-200000.00000004546"/>
    <n v="-200000.00000004546"/>
  </r>
  <r>
    <x v="4071"/>
    <n v="904.4"/>
    <n v="0.37269291281700134"/>
    <n v="0.62730699777603149"/>
    <n v="0"/>
    <d v="2019-11-26T10:47:00"/>
    <n v="-1"/>
    <n v="-20"/>
    <n v="0"/>
    <n v="0"/>
    <n v="0"/>
    <n v="0"/>
    <n v="0"/>
  </r>
  <r>
    <x v="4072"/>
    <n v="904.4"/>
    <n v="0.39252662658691406"/>
    <n v="0.60747337341308594"/>
    <n v="-0.10000000000002274"/>
    <d v="2019-11-26T10:48:00"/>
    <n v="-1"/>
    <n v="-20"/>
    <n v="0"/>
    <n v="0"/>
    <n v="2.0000000000004547"/>
    <n v="200000.00000004546"/>
    <n v="200000.00000004546"/>
  </r>
  <r>
    <x v="4073"/>
    <n v="904.3"/>
    <n v="0.3936571478843689"/>
    <n v="0.60634279251098633"/>
    <n v="-9.9999999999909051E-2"/>
    <d v="2019-11-26T10:49:00"/>
    <n v="-1"/>
    <n v="-20"/>
    <n v="0"/>
    <n v="0"/>
    <n v="1.999999999998181"/>
    <n v="199999.9999998181"/>
    <n v="199999.9999998181"/>
  </r>
  <r>
    <x v="4074"/>
    <n v="904.2"/>
    <n v="0.3989219069480896"/>
    <n v="0.60107803344726563"/>
    <n v="0"/>
    <d v="2019-11-26T10:50:00"/>
    <n v="-1"/>
    <n v="-20"/>
    <n v="0"/>
    <n v="0"/>
    <n v="0"/>
    <n v="0"/>
    <n v="0"/>
  </r>
  <r>
    <x v="4075"/>
    <n v="904.2"/>
    <n v="0.40254688262939453"/>
    <n v="0.59745305776596069"/>
    <n v="-0.10000000000002274"/>
    <d v="2019-11-26T10:51:00"/>
    <n v="-1"/>
    <n v="-20"/>
    <n v="0"/>
    <n v="0"/>
    <n v="2.0000000000004547"/>
    <n v="200000.00000004546"/>
    <n v="200000.00000004546"/>
  </r>
  <r>
    <x v="4076"/>
    <n v="904.1"/>
    <n v="0.40916171669960022"/>
    <n v="0.59083831310272217"/>
    <n v="-0.30000000000006821"/>
    <d v="2019-11-26T10:52:00"/>
    <n v="-1"/>
    <n v="-20"/>
    <n v="0"/>
    <n v="0"/>
    <n v="6.0000000000013642"/>
    <n v="600000.00000013644"/>
    <n v="600000.00000013644"/>
  </r>
  <r>
    <x v="4077"/>
    <n v="903.8"/>
    <n v="0.43251913785934448"/>
    <n v="0.56748086214065552"/>
    <n v="0.20000000000004547"/>
    <d v="2019-11-26T10:53:00"/>
    <n v="-1"/>
    <n v="-20"/>
    <n v="0"/>
    <n v="0"/>
    <n v="-4.0000000000009095"/>
    <n v="-400000.00000009092"/>
    <n v="-400000.00000009092"/>
  </r>
  <r>
    <x v="4078"/>
    <n v="904"/>
    <n v="0.42886835336685181"/>
    <n v="0.57113164663314819"/>
    <n v="0.29999999999995453"/>
    <d v="2019-11-26T10:54:00"/>
    <n v="-1"/>
    <n v="-20"/>
    <n v="0"/>
    <n v="0"/>
    <n v="-5.9999999999990905"/>
    <n v="-599999.99999990908"/>
    <n v="-599999.99999990908"/>
  </r>
  <r>
    <x v="4079"/>
    <n v="904.3"/>
    <n v="0.4080120325088501"/>
    <n v="0.5919879674911499"/>
    <n v="0.10000000000002274"/>
    <d v="2019-11-26T10:55:00"/>
    <n v="-1"/>
    <n v="-20"/>
    <n v="0"/>
    <n v="0"/>
    <n v="-2.0000000000004547"/>
    <n v="-200000.00000004546"/>
    <n v="-200000.00000004546"/>
  </r>
  <r>
    <x v="4080"/>
    <n v="904.4"/>
    <n v="0.39741593599319458"/>
    <n v="0.60258406400680542"/>
    <n v="0.10000000000002274"/>
    <d v="2019-11-26T10:56:00"/>
    <n v="-1"/>
    <n v="-20"/>
    <n v="0"/>
    <n v="0"/>
    <n v="-2.0000000000004547"/>
    <n v="-200000.00000004546"/>
    <n v="-200000.00000004546"/>
  </r>
  <r>
    <x v="4081"/>
    <n v="904.5"/>
    <n v="0.38785365223884583"/>
    <n v="0.61214631795883179"/>
    <n v="0"/>
    <d v="2019-11-26T10:57:00"/>
    <n v="-1"/>
    <n v="-20"/>
    <n v="0"/>
    <n v="0"/>
    <n v="0"/>
    <n v="0"/>
    <n v="0"/>
  </r>
  <r>
    <x v="4082"/>
    <n v="904.5"/>
    <n v="0.39232656359672546"/>
    <n v="0.60767346620559692"/>
    <n v="-0.20000000000004547"/>
    <d v="2019-11-26T10:58:00"/>
    <n v="-1"/>
    <n v="-20"/>
    <n v="0"/>
    <n v="0"/>
    <n v="4.0000000000009095"/>
    <n v="400000.00000009092"/>
    <n v="400000.00000009092"/>
  </r>
  <r>
    <x v="4083"/>
    <n v="904.3"/>
    <n v="0.40180385112762451"/>
    <n v="0.59819608926773071"/>
    <n v="-9.9999999999909051E-2"/>
    <d v="2019-11-26T10:59:00"/>
    <n v="-1"/>
    <n v="-20"/>
    <n v="0"/>
    <n v="0"/>
    <n v="1.999999999998181"/>
    <n v="199999.9999998181"/>
    <n v="199999.9999998181"/>
  </r>
  <r>
    <x v="4084"/>
    <n v="904.2"/>
    <n v="0.41183146834373474"/>
    <n v="0.58816856145858765"/>
    <n v="0"/>
    <d v="2019-11-26T11:00:00"/>
    <n v="-1"/>
    <n v="-20"/>
    <n v="0"/>
    <n v="0"/>
    <n v="0"/>
    <n v="0"/>
    <n v="0"/>
  </r>
  <r>
    <x v="4085"/>
    <n v="904.2"/>
    <n v="0.4178488552570343"/>
    <n v="0.58215111494064331"/>
    <n v="0.19999999999993179"/>
    <d v="2019-11-26T11:01:00"/>
    <n v="-1"/>
    <n v="-20"/>
    <n v="0"/>
    <n v="0"/>
    <n v="-3.9999999999986358"/>
    <n v="-399999.99999986356"/>
    <n v="-399999.99999986356"/>
  </r>
  <r>
    <x v="4086"/>
    <n v="904.4"/>
    <n v="0.42033529281616211"/>
    <n v="0.57966476678848267"/>
    <n v="0.30000000000006821"/>
    <d v="2019-11-26T11:02:00"/>
    <n v="-1"/>
    <n v="-20"/>
    <n v="0"/>
    <n v="0"/>
    <n v="-6.0000000000013642"/>
    <n v="-600000.00000013644"/>
    <n v="-600000.00000013644"/>
  </r>
  <r>
    <x v="4087"/>
    <n v="904.7"/>
    <n v="0.38661214709281921"/>
    <n v="0.61338788270950317"/>
    <n v="0.29999999999995453"/>
    <d v="2019-11-26T11:03:00"/>
    <n v="-1"/>
    <n v="-20"/>
    <n v="0"/>
    <n v="0"/>
    <n v="-5.9999999999990905"/>
    <n v="-599999.99999990908"/>
    <n v="-599999.99999990908"/>
  </r>
  <r>
    <x v="4088"/>
    <n v="905"/>
    <n v="0.35753431916236877"/>
    <n v="0.64246559143066406"/>
    <n v="-0.10000000000002274"/>
    <d v="2019-11-26T11:04:00"/>
    <n v="-1"/>
    <n v="-20"/>
    <n v="0"/>
    <n v="0"/>
    <n v="2.0000000000004547"/>
    <n v="200000.00000004546"/>
    <n v="200000.00000004546"/>
  </r>
  <r>
    <x v="4089"/>
    <n v="904.9"/>
    <n v="0.38855993747711182"/>
    <n v="0.61144006252288818"/>
    <n v="0.20000000000004547"/>
    <d v="2019-11-26T11:05:00"/>
    <n v="-1"/>
    <n v="-20"/>
    <n v="0"/>
    <n v="0"/>
    <n v="-4.0000000000009095"/>
    <n v="-400000.00000009092"/>
    <n v="-400000.00000009092"/>
  </r>
  <r>
    <x v="4090"/>
    <n v="905.1"/>
    <n v="0.38355651497840881"/>
    <n v="0.6164434552192688"/>
    <n v="0.19999999999993179"/>
    <d v="2019-11-26T11:06:00"/>
    <n v="-1"/>
    <n v="-20"/>
    <n v="0"/>
    <n v="0"/>
    <n v="-3.9999999999986358"/>
    <n v="-399999.99999986356"/>
    <n v="-399999.99999986356"/>
  </r>
  <r>
    <x v="4091"/>
    <n v="905.3"/>
    <n v="0.38793855905532837"/>
    <n v="0.61206144094467163"/>
    <n v="0.30000000000006821"/>
    <d v="2019-11-26T11:07:00"/>
    <n v="-1"/>
    <n v="-20"/>
    <n v="0"/>
    <n v="0"/>
    <n v="-6.0000000000013642"/>
    <n v="-600000.00000013644"/>
    <n v="-600000.00000013644"/>
  </r>
  <r>
    <x v="4092"/>
    <n v="905.6"/>
    <n v="0.40535643696784973"/>
    <n v="0.59464353322982788"/>
    <n v="0"/>
    <d v="2019-11-26T11:08:00"/>
    <n v="-1"/>
    <n v="-20"/>
    <n v="0"/>
    <n v="0"/>
    <n v="0"/>
    <n v="0"/>
    <n v="0"/>
  </r>
  <r>
    <x v="4093"/>
    <n v="905.6"/>
    <n v="0.41430774331092834"/>
    <n v="0.58569228649139404"/>
    <n v="-0.10000000000002274"/>
    <d v="2019-11-26T11:09:00"/>
    <n v="-1"/>
    <n v="-20"/>
    <n v="0"/>
    <n v="0"/>
    <n v="2.0000000000004547"/>
    <n v="200000.00000004546"/>
    <n v="200000.00000004546"/>
  </r>
  <r>
    <x v="4094"/>
    <n v="905.5"/>
    <n v="0.40565377473831177"/>
    <n v="0.59434622526168823"/>
    <n v="-0.29999999999995453"/>
    <d v="2019-11-26T11:10:00"/>
    <n v="-1"/>
    <n v="-20"/>
    <n v="0"/>
    <n v="0"/>
    <n v="5.9999999999990905"/>
    <n v="599999.99999990908"/>
    <n v="599999.99999990908"/>
  </r>
  <r>
    <x v="4095"/>
    <n v="905.2"/>
    <n v="0.39756664633750916"/>
    <n v="0.60243338346481323"/>
    <n v="9.9999999999909051E-2"/>
    <d v="2019-11-26T11:11:00"/>
    <n v="-1"/>
    <n v="-20"/>
    <n v="0"/>
    <n v="0"/>
    <n v="-1.999999999998181"/>
    <n v="-199999.9999998181"/>
    <n v="-199999.9999998181"/>
  </r>
  <r>
    <x v="4096"/>
    <n v="905.3"/>
    <n v="0.40363210439682007"/>
    <n v="0.59636783599853516"/>
    <n v="0.30000000000006821"/>
    <d v="2019-11-26T12:41:00"/>
    <n v="-1"/>
    <n v="-1"/>
    <n v="19"/>
    <n v="19"/>
    <n v="-0.30000000000006821"/>
    <n v="-30000.000000006821"/>
    <n v="-410000.00000000681"/>
  </r>
  <r>
    <x v="4097"/>
    <n v="905.6"/>
    <n v="0.41490593552589417"/>
    <n v="0.585094153881073"/>
    <n v="-0.30000000000006821"/>
    <d v="2019-11-26T12:42:00"/>
    <n v="-1"/>
    <n v="-2"/>
    <n v="-1"/>
    <n v="1"/>
    <n v="0.60000000000013642"/>
    <n v="60000.000000013642"/>
    <n v="40000.000000013642"/>
  </r>
  <r>
    <x v="4098"/>
    <n v="905.3"/>
    <n v="0.39460799098014832"/>
    <n v="0.60539203882217407"/>
    <n v="-0.59999999999990905"/>
    <d v="2019-11-26T12:43:00"/>
    <n v="-1"/>
    <n v="-3"/>
    <n v="-1"/>
    <n v="1"/>
    <n v="1.7999999999997272"/>
    <n v="179999.9999999727"/>
    <n v="159999.9999999727"/>
  </r>
  <r>
    <x v="4099"/>
    <n v="904.7"/>
    <n v="0.39991766214370728"/>
    <n v="0.60008233785629272"/>
    <n v="9.9999999999909051E-2"/>
    <d v="2019-11-26T12:44:00"/>
    <n v="-1"/>
    <n v="-4"/>
    <n v="-1"/>
    <n v="1"/>
    <n v="-0.3999999999996362"/>
    <n v="-39999.99999996362"/>
    <n v="-59999.99999996362"/>
  </r>
  <r>
    <x v="4100"/>
    <n v="904.8"/>
    <n v="0.39905798435211182"/>
    <n v="0.60094201564788818"/>
    <n v="0"/>
    <d v="2019-11-26T12:45:00"/>
    <n v="-1"/>
    <n v="-5"/>
    <n v="-1"/>
    <n v="1"/>
    <n v="0"/>
    <n v="0"/>
    <n v="-20000"/>
  </r>
  <r>
    <x v="4101"/>
    <n v="904.8"/>
    <n v="0.40648043155670166"/>
    <n v="0.59351956844329834"/>
    <n v="0"/>
    <d v="2019-11-26T12:46:00"/>
    <n v="-1"/>
    <n v="-6"/>
    <n v="-1"/>
    <n v="1"/>
    <n v="0"/>
    <n v="0"/>
    <n v="-20000"/>
  </r>
  <r>
    <x v="4102"/>
    <n v="904.8"/>
    <n v="0.41241094470024109"/>
    <n v="0.58758902549743652"/>
    <n v="0.10000000000002274"/>
    <d v="2019-11-26T12:47:00"/>
    <n v="-1"/>
    <n v="-7"/>
    <n v="-1"/>
    <n v="1"/>
    <n v="-0.70000000000015916"/>
    <n v="-70000.00000001592"/>
    <n v="-90000.00000001592"/>
  </r>
  <r>
    <x v="4103"/>
    <n v="904.9"/>
    <n v="0.4117310643196106"/>
    <n v="0.5882689356803894"/>
    <n v="0"/>
    <d v="2019-11-26T12:48:00"/>
    <n v="-1"/>
    <n v="-8"/>
    <n v="-1"/>
    <n v="1"/>
    <n v="0"/>
    <n v="0"/>
    <n v="-20000"/>
  </r>
  <r>
    <x v="4104"/>
    <n v="904.9"/>
    <n v="0.41385972499847412"/>
    <n v="0.5861402153968811"/>
    <n v="0.5"/>
    <d v="2019-11-26T12:49:00"/>
    <n v="-1"/>
    <n v="-9"/>
    <n v="-1"/>
    <n v="1"/>
    <n v="-4.5"/>
    <n v="-450000"/>
    <n v="-470000"/>
  </r>
  <r>
    <x v="4105"/>
    <n v="905.4"/>
    <n v="0.42314502596855164"/>
    <n v="0.57685500383377075"/>
    <n v="-0.19999999999993179"/>
    <d v="2019-11-26T12:50:00"/>
    <n v="-1"/>
    <n v="-10"/>
    <n v="-1"/>
    <n v="1"/>
    <n v="1.9999999999993179"/>
    <n v="199999.99999993178"/>
    <n v="179999.99999993178"/>
  </r>
  <r>
    <x v="4106"/>
    <n v="905.2"/>
    <n v="0.41480055451393127"/>
    <n v="0.58519941568374634"/>
    <n v="0"/>
    <d v="2019-11-26T12:51:00"/>
    <n v="-1"/>
    <n v="-11"/>
    <n v="-1"/>
    <n v="1"/>
    <n v="0"/>
    <n v="0"/>
    <n v="-20000"/>
  </r>
  <r>
    <x v="4107"/>
    <n v="905.2"/>
    <n v="0.4221789538860321"/>
    <n v="0.57782107591629028"/>
    <n v="0"/>
    <d v="2019-11-26T12:52:00"/>
    <n v="-1"/>
    <n v="-12"/>
    <n v="-1"/>
    <n v="1"/>
    <n v="0"/>
    <n v="0"/>
    <n v="-20000"/>
  </r>
  <r>
    <x v="4108"/>
    <n v="905.2"/>
    <n v="0.41969767212867737"/>
    <n v="0.58030235767364502"/>
    <n v="-0.30000000000006821"/>
    <d v="2019-11-26T12:53:00"/>
    <n v="-1"/>
    <n v="-13"/>
    <n v="-1"/>
    <n v="1"/>
    <n v="3.9000000000008868"/>
    <n v="390000.00000008865"/>
    <n v="370000.00000008865"/>
  </r>
  <r>
    <x v="4109"/>
    <n v="904.9"/>
    <n v="0.40762439370155334"/>
    <n v="0.59237563610076904"/>
    <n v="-0.19999999999993179"/>
    <d v="2019-11-26T12:54:00"/>
    <n v="-1"/>
    <n v="-14"/>
    <n v="-1"/>
    <n v="1"/>
    <n v="2.799999999999045"/>
    <n v="279999.99999990448"/>
    <n v="259999.99999990448"/>
  </r>
  <r>
    <x v="4110"/>
    <n v="904.7"/>
    <n v="0.40071651339530945"/>
    <n v="0.59928351640701294"/>
    <n v="-0.10000000000002274"/>
    <d v="2019-11-26T12:55:00"/>
    <n v="-1"/>
    <n v="-15"/>
    <n v="-1"/>
    <n v="1"/>
    <n v="1.5000000000003411"/>
    <n v="150000.00000003411"/>
    <n v="130000.00000003411"/>
  </r>
  <r>
    <x v="4111"/>
    <n v="904.6"/>
    <n v="0.39476504921913147"/>
    <n v="0.60523498058319092"/>
    <n v="0.19999999999993179"/>
    <d v="2019-11-26T12:56:00"/>
    <n v="-1"/>
    <n v="-16"/>
    <n v="-1"/>
    <n v="1"/>
    <n v="-3.1999999999989086"/>
    <n v="-319999.99999989086"/>
    <n v="-339999.99999989086"/>
  </r>
  <r>
    <x v="4112"/>
    <n v="904.8"/>
    <n v="0.40007394552230835"/>
    <n v="0.59992605447769165"/>
    <n v="-9.9999999999909051E-2"/>
    <d v="2019-11-26T12:57:00"/>
    <n v="-1"/>
    <n v="-17"/>
    <n v="-1"/>
    <n v="1"/>
    <n v="1.6999999999984539"/>
    <n v="169999.9999998454"/>
    <n v="149999.9999998454"/>
  </r>
  <r>
    <x v="4113"/>
    <n v="904.7"/>
    <n v="0.3962189257144928"/>
    <n v="0.60378104448318481"/>
    <n v="-0.10000000000002274"/>
    <d v="2019-11-26T12:58:00"/>
    <n v="-1"/>
    <n v="-18"/>
    <n v="-1"/>
    <n v="1"/>
    <n v="1.8000000000004093"/>
    <n v="180000.00000004092"/>
    <n v="160000.00000004092"/>
  </r>
  <r>
    <x v="4114"/>
    <n v="904.6"/>
    <n v="0.41194090247154236"/>
    <n v="0.58805900812149048"/>
    <n v="0.10000000000002274"/>
    <d v="2019-11-26T12:59:00"/>
    <n v="-1"/>
    <n v="-19"/>
    <n v="-1"/>
    <n v="1"/>
    <n v="-1.900000000000432"/>
    <n v="-190000.00000004319"/>
    <n v="-210000.00000004319"/>
  </r>
  <r>
    <x v="4115"/>
    <n v="904.7"/>
    <n v="0.39964014291763306"/>
    <n v="0.60035985708236694"/>
    <n v="0"/>
    <d v="2019-11-26T13:00:00"/>
    <n v="-1"/>
    <n v="-20"/>
    <n v="-1"/>
    <n v="1"/>
    <n v="0"/>
    <n v="0"/>
    <n v="-20000"/>
  </r>
  <r>
    <x v="4116"/>
    <n v="904.7"/>
    <n v="0.40391832590103149"/>
    <n v="0.59608167409896851"/>
    <n v="9.9999999999909051E-2"/>
    <d v="2019-11-26T13:01:00"/>
    <n v="-1"/>
    <n v="-20"/>
    <n v="0"/>
    <n v="0"/>
    <n v="-1.999999999998181"/>
    <n v="-199999.9999998181"/>
    <n v="-199999.9999998181"/>
  </r>
  <r>
    <x v="4117"/>
    <n v="904.8"/>
    <n v="0.40326166152954102"/>
    <n v="0.59673833847045898"/>
    <n v="0.10000000000002274"/>
    <d v="2019-11-26T13:02:00"/>
    <n v="-1"/>
    <n v="-20"/>
    <n v="0"/>
    <n v="0"/>
    <n v="-2.0000000000004547"/>
    <n v="-200000.00000004546"/>
    <n v="-200000.00000004546"/>
  </r>
  <r>
    <x v="4118"/>
    <n v="904.9"/>
    <n v="0.41001001000404358"/>
    <n v="0.58999001979827881"/>
    <n v="0.10000000000002274"/>
    <d v="2019-11-26T13:03:00"/>
    <n v="-1"/>
    <n v="-20"/>
    <n v="0"/>
    <n v="0"/>
    <n v="-2.0000000000004547"/>
    <n v="-200000.00000004546"/>
    <n v="-200000.00000004546"/>
  </r>
  <r>
    <x v="4119"/>
    <n v="905"/>
    <n v="0.41349959373474121"/>
    <n v="0.58650040626525879"/>
    <n v="0.5"/>
    <d v="2019-11-26T13:04:00"/>
    <n v="-1"/>
    <n v="-20"/>
    <n v="0"/>
    <n v="0"/>
    <n v="-10"/>
    <n v="-1000000"/>
    <n v="-1000000"/>
  </r>
  <r>
    <x v="4120"/>
    <n v="905.5"/>
    <n v="0.41930121183395386"/>
    <n v="0.58069878816604614"/>
    <n v="0.20000000000004547"/>
    <d v="2019-11-26T13:05:00"/>
    <n v="-1"/>
    <n v="-20"/>
    <n v="0"/>
    <n v="0"/>
    <n v="-4.0000000000009095"/>
    <n v="-400000.00000009092"/>
    <n v="-400000.00000009092"/>
  </r>
  <r>
    <x v="4121"/>
    <n v="905.7"/>
    <n v="0.42910042405128479"/>
    <n v="0.5708996057510376"/>
    <n v="0.39999999999997726"/>
    <d v="2019-11-26T13:06:00"/>
    <n v="-1"/>
    <n v="-20"/>
    <n v="0"/>
    <n v="0"/>
    <n v="-7.9999999999995453"/>
    <n v="-799999.99999995448"/>
    <n v="-799999.99999995448"/>
  </r>
  <r>
    <x v="4122"/>
    <n v="906.1"/>
    <n v="0.43731585144996643"/>
    <n v="0.56268405914306641"/>
    <n v="0"/>
    <d v="2019-11-26T13:07:00"/>
    <n v="-1"/>
    <n v="-20"/>
    <n v="0"/>
    <n v="0"/>
    <n v="0"/>
    <n v="0"/>
    <n v="0"/>
  </r>
  <r>
    <x v="4123"/>
    <n v="906.1"/>
    <n v="0.46203508973121643"/>
    <n v="0.53796494007110596"/>
    <n v="-0.30000000000006821"/>
    <d v="2019-11-26T13:08:00"/>
    <n v="-1"/>
    <n v="-20"/>
    <n v="0"/>
    <n v="0"/>
    <n v="6.0000000000013642"/>
    <n v="600000.00000013644"/>
    <n v="600000.00000013644"/>
  </r>
  <r>
    <x v="4124"/>
    <n v="905.8"/>
    <n v="0.42860472202301025"/>
    <n v="0.57139527797698975"/>
    <n v="0"/>
    <d v="2019-11-26T13:09:00"/>
    <n v="-1"/>
    <n v="-20"/>
    <n v="0"/>
    <n v="0"/>
    <n v="0"/>
    <n v="0"/>
    <n v="0"/>
  </r>
  <r>
    <x v="4125"/>
    <n v="905.8"/>
    <n v="0.42412683367729187"/>
    <n v="0.57587319612503052"/>
    <n v="0.10000000000002274"/>
    <d v="2019-11-26T13:10:00"/>
    <n v="-1"/>
    <n v="-20"/>
    <n v="0"/>
    <n v="0"/>
    <n v="-2.0000000000004547"/>
    <n v="-200000.00000004546"/>
    <n v="-200000.00000004546"/>
  </r>
  <r>
    <x v="4126"/>
    <n v="905.9"/>
    <n v="0.42606657743453979"/>
    <n v="0.57393342256546021"/>
    <n v="-0.19999999999993179"/>
    <d v="2019-11-26T13:11:00"/>
    <n v="-1"/>
    <n v="-20"/>
    <n v="0"/>
    <n v="0"/>
    <n v="3.9999999999986358"/>
    <n v="399999.99999986356"/>
    <n v="399999.99999986356"/>
  </r>
  <r>
    <x v="4127"/>
    <n v="905.7"/>
    <n v="0.40270587801933289"/>
    <n v="0.59729403257369995"/>
    <n v="-0.10000000000002274"/>
    <d v="2019-11-26T13:12:00"/>
    <n v="-1"/>
    <n v="-20"/>
    <n v="0"/>
    <n v="0"/>
    <n v="2.0000000000004547"/>
    <n v="200000.00000004546"/>
    <n v="200000.00000004546"/>
  </r>
  <r>
    <x v="4128"/>
    <n v="905.6"/>
    <n v="0.40269774198532104"/>
    <n v="0.59730231761932373"/>
    <n v="0.29999999999995453"/>
    <d v="2019-11-26T13:13:00"/>
    <n v="-1"/>
    <n v="-20"/>
    <n v="0"/>
    <n v="0"/>
    <n v="-5.9999999999990905"/>
    <n v="-599999.99999990908"/>
    <n v="-599999.99999990908"/>
  </r>
  <r>
    <x v="4129"/>
    <n v="905.9"/>
    <n v="0.41205063462257385"/>
    <n v="0.58794939517974854"/>
    <n v="-0.29999999999995453"/>
    <d v="2019-11-26T13:14:00"/>
    <n v="-1"/>
    <n v="-20"/>
    <n v="0"/>
    <n v="0"/>
    <n v="5.9999999999990905"/>
    <n v="599999.99999990908"/>
    <n v="599999.99999990908"/>
  </r>
  <r>
    <x v="4130"/>
    <n v="905.6"/>
    <n v="0.40731173753738403"/>
    <n v="0.59268832206726074"/>
    <n v="0.10000000000002274"/>
    <d v="2019-11-26T13:15:00"/>
    <n v="-1"/>
    <n v="-20"/>
    <n v="0"/>
    <n v="0"/>
    <n v="-2.0000000000004547"/>
    <n v="-200000.00000004546"/>
    <n v="-200000.00000004546"/>
  </r>
  <r>
    <x v="4131"/>
    <n v="905.7"/>
    <n v="0.39937138557434082"/>
    <n v="0.6006285548210144"/>
    <n v="-0.20000000000004547"/>
    <d v="2019-11-26T13:16:00"/>
    <n v="-1"/>
    <n v="-20"/>
    <n v="0"/>
    <n v="0"/>
    <n v="4.0000000000009095"/>
    <n v="400000.00000009092"/>
    <n v="400000.00000009092"/>
  </r>
  <r>
    <x v="4132"/>
    <n v="905.5"/>
    <n v="0.40271639823913574"/>
    <n v="0.59728360176086426"/>
    <n v="0.20000000000004547"/>
    <d v="2019-11-26T13:17:00"/>
    <n v="-1"/>
    <n v="-20"/>
    <n v="0"/>
    <n v="0"/>
    <n v="-4.0000000000009095"/>
    <n v="-400000.00000009092"/>
    <n v="-400000.00000009092"/>
  </r>
  <r>
    <x v="4133"/>
    <n v="905.7"/>
    <n v="0.40485960245132446"/>
    <n v="0.59514033794403076"/>
    <n v="0.29999999999995453"/>
    <d v="2019-11-26T13:18:00"/>
    <n v="-1"/>
    <n v="-20"/>
    <n v="0"/>
    <n v="0"/>
    <n v="-5.9999999999990905"/>
    <n v="-599999.99999990908"/>
    <n v="-599999.99999990908"/>
  </r>
  <r>
    <x v="4134"/>
    <n v="906"/>
    <n v="0.41788509488105774"/>
    <n v="0.58211493492126465"/>
    <n v="0.20000000000004547"/>
    <d v="2019-11-26T13:19:00"/>
    <n v="-1"/>
    <n v="-20"/>
    <n v="0"/>
    <n v="0"/>
    <n v="-4.0000000000009095"/>
    <n v="-400000.00000009092"/>
    <n v="-400000.00000009092"/>
  </r>
  <r>
    <x v="4135"/>
    <n v="906.2"/>
    <n v="0.42176622152328491"/>
    <n v="0.57823377847671509"/>
    <n v="-0.20000000000004547"/>
    <d v="2019-11-26T13:20:00"/>
    <n v="-1"/>
    <n v="-20"/>
    <n v="0"/>
    <n v="0"/>
    <n v="4.0000000000009095"/>
    <n v="400000.00000009092"/>
    <n v="400000.00000009092"/>
  </r>
  <r>
    <x v="4136"/>
    <n v="906"/>
    <n v="0.41867801547050476"/>
    <n v="0.58132201433181763"/>
    <n v="0.60000000000002274"/>
    <d v="2019-11-26T13:21:00"/>
    <n v="-1"/>
    <n v="-20"/>
    <n v="0"/>
    <n v="0"/>
    <n v="-12.000000000000455"/>
    <n v="-1200000.0000000454"/>
    <n v="-1200000.0000000454"/>
  </r>
  <r>
    <x v="4137"/>
    <n v="906.6"/>
    <n v="0.41963574290275574"/>
    <n v="0.58036422729492188"/>
    <n v="-0.30000000000006821"/>
    <d v="2019-11-26T13:22:00"/>
    <n v="-1"/>
    <n v="-20"/>
    <n v="0"/>
    <n v="0"/>
    <n v="6.0000000000013642"/>
    <n v="600000.00000013644"/>
    <n v="600000.00000013644"/>
  </r>
  <r>
    <x v="4138"/>
    <n v="906.3"/>
    <n v="0.42359301447868347"/>
    <n v="0.57640701532363892"/>
    <n v="-9.9999999999909051E-2"/>
    <d v="2019-11-26T13:23:00"/>
    <n v="-1"/>
    <n v="-20"/>
    <n v="0"/>
    <n v="0"/>
    <n v="1.999999999998181"/>
    <n v="199999.9999998181"/>
    <n v="199999.9999998181"/>
  </r>
  <r>
    <x v="4139"/>
    <n v="906.2"/>
    <n v="0.40053665637969971"/>
    <n v="0.59946334362030029"/>
    <n v="9.9999999999909051E-2"/>
    <d v="2019-11-26T13:24:00"/>
    <n v="-1"/>
    <n v="-20"/>
    <n v="0"/>
    <n v="0"/>
    <n v="-1.999999999998181"/>
    <n v="-199999.9999998181"/>
    <n v="-199999.9999998181"/>
  </r>
  <r>
    <x v="4140"/>
    <n v="906.3"/>
    <n v="0.39876431226730347"/>
    <n v="0.60123568773269653"/>
    <n v="-0.39999999999997726"/>
    <d v="2019-11-26T13:25:00"/>
    <n v="-1"/>
    <n v="-20"/>
    <n v="0"/>
    <n v="0"/>
    <n v="7.9999999999995453"/>
    <n v="799999.99999995448"/>
    <n v="799999.99999995448"/>
  </r>
  <r>
    <x v="4141"/>
    <n v="905.9"/>
    <n v="0.41378599405288696"/>
    <n v="0.58621406555175781"/>
    <n v="0.20000000000004547"/>
    <d v="2019-11-26T13:26:00"/>
    <n v="-1"/>
    <n v="-20"/>
    <n v="0"/>
    <n v="0"/>
    <n v="-4.0000000000009095"/>
    <n v="-400000.00000009092"/>
    <n v="-400000.00000009092"/>
  </r>
  <r>
    <x v="4142"/>
    <n v="906.1"/>
    <n v="0.40124529600143433"/>
    <n v="0.59875476360321045"/>
    <n v="-0.10000000000002274"/>
    <d v="2019-11-26T13:27:00"/>
    <n v="-1"/>
    <n v="-20"/>
    <n v="0"/>
    <n v="0"/>
    <n v="2.0000000000004547"/>
    <n v="200000.00000004546"/>
    <n v="200000.00000004546"/>
  </r>
  <r>
    <x v="4143"/>
    <n v="906"/>
    <n v="0.40739631652832031"/>
    <n v="0.59260362386703491"/>
    <n v="0"/>
    <d v="2019-11-26T13:28:00"/>
    <n v="-1"/>
    <n v="-20"/>
    <n v="0"/>
    <n v="0"/>
    <n v="0"/>
    <n v="0"/>
    <n v="0"/>
  </r>
  <r>
    <x v="4144"/>
    <n v="906"/>
    <n v="0.405355304479599"/>
    <n v="0.59464472532272339"/>
    <n v="0"/>
    <d v="2019-11-26T13:29:00"/>
    <n v="-1"/>
    <n v="-20"/>
    <n v="0"/>
    <n v="0"/>
    <n v="0"/>
    <n v="0"/>
    <n v="0"/>
  </r>
  <r>
    <x v="4145"/>
    <n v="906"/>
    <n v="0.41288286447525024"/>
    <n v="0.58711713552474976"/>
    <n v="0.20000000000004547"/>
    <d v="2019-11-26T13:30:00"/>
    <n v="-1"/>
    <n v="-20"/>
    <n v="0"/>
    <n v="0"/>
    <n v="-4.0000000000009095"/>
    <n v="-400000.00000009092"/>
    <n v="-400000.00000009092"/>
  </r>
  <r>
    <x v="4146"/>
    <n v="906.2"/>
    <n v="0.40892031788825989"/>
    <n v="0.59107965230941772"/>
    <n v="-0.30000000000006821"/>
    <d v="2019-11-26T13:31:00"/>
    <n v="-1"/>
    <n v="-20"/>
    <n v="0"/>
    <n v="0"/>
    <n v="6.0000000000013642"/>
    <n v="600000.00000013644"/>
    <n v="600000.00000013644"/>
  </r>
  <r>
    <x v="4147"/>
    <n v="905.9"/>
    <n v="0.42286506295204163"/>
    <n v="0.57713496685028076"/>
    <n v="-0.19999999999993179"/>
    <d v="2019-11-26T13:32:00"/>
    <n v="-1"/>
    <n v="-20"/>
    <n v="0"/>
    <n v="0"/>
    <n v="3.9999999999986358"/>
    <n v="399999.99999986356"/>
    <n v="399999.99999986356"/>
  </r>
  <r>
    <x v="4148"/>
    <n v="905.7"/>
    <n v="0.42091560363769531"/>
    <n v="0.57908439636230469"/>
    <n v="9.9999999999909051E-2"/>
    <d v="2019-11-26T13:33:00"/>
    <n v="-1"/>
    <n v="-20"/>
    <n v="0"/>
    <n v="0"/>
    <n v="-1.999999999998181"/>
    <n v="-199999.9999998181"/>
    <n v="-199999.9999998181"/>
  </r>
  <r>
    <x v="4149"/>
    <n v="905.8"/>
    <n v="0.41987115144729614"/>
    <n v="0.58012878894805908"/>
    <n v="-0.29999999999995453"/>
    <d v="2019-11-26T13:34:00"/>
    <n v="-1"/>
    <n v="-20"/>
    <n v="0"/>
    <n v="0"/>
    <n v="5.9999999999990905"/>
    <n v="599999.99999990908"/>
    <n v="599999.99999990908"/>
  </r>
  <r>
    <x v="4150"/>
    <n v="905.5"/>
    <n v="0.41716179251670837"/>
    <n v="0.58283823728561401"/>
    <n v="0.10000000000002274"/>
    <d v="2019-11-26T13:35:00"/>
    <n v="-1"/>
    <n v="-20"/>
    <n v="0"/>
    <n v="0"/>
    <n v="-2.0000000000004547"/>
    <n v="-200000.00000004546"/>
    <n v="-200000.00000004546"/>
  </r>
  <r>
    <x v="4151"/>
    <n v="905.6"/>
    <n v="0.40639838576316833"/>
    <n v="0.59360158443450928"/>
    <n v="-0.5"/>
    <d v="2019-11-26T13:36:00"/>
    <n v="-1"/>
    <n v="-20"/>
    <n v="0"/>
    <n v="0"/>
    <n v="10"/>
    <n v="1000000"/>
    <n v="1000000"/>
  </r>
  <r>
    <x v="4152"/>
    <n v="905.1"/>
    <n v="0.42912685871124268"/>
    <n v="0.57087314128875732"/>
    <n v="0.60000000000002274"/>
    <d v="2019-11-26T13:37:00"/>
    <n v="-1"/>
    <n v="-20"/>
    <n v="0"/>
    <n v="0"/>
    <n v="-12.000000000000455"/>
    <n v="-1200000.0000000454"/>
    <n v="-1200000.0000000454"/>
  </r>
  <r>
    <x v="4153"/>
    <n v="905.7"/>
    <n v="0.41210505366325378"/>
    <n v="0.5878949761390686"/>
    <n v="9.9999999999909051E-2"/>
    <d v="2019-11-26T13:38:00"/>
    <n v="-1"/>
    <n v="-20"/>
    <n v="0"/>
    <n v="0"/>
    <n v="-1.999999999998181"/>
    <n v="-199999.9999998181"/>
    <n v="-199999.9999998181"/>
  </r>
  <r>
    <x v="4154"/>
    <n v="905.8"/>
    <n v="0.41554996371269226"/>
    <n v="0.58445006608963013"/>
    <n v="0"/>
    <d v="2019-11-26T13:39:00"/>
    <n v="-1"/>
    <n v="-20"/>
    <n v="0"/>
    <n v="0"/>
    <n v="0"/>
    <n v="0"/>
    <n v="0"/>
  </r>
  <r>
    <x v="4155"/>
    <n v="905.8"/>
    <n v="0.4083956778049469"/>
    <n v="0.59160435199737549"/>
    <n v="0.10000000000002274"/>
    <d v="2019-11-26T13:40:00"/>
    <n v="-1"/>
    <n v="-20"/>
    <n v="0"/>
    <n v="0"/>
    <n v="-2.0000000000004547"/>
    <n v="-200000.00000004546"/>
    <n v="-200000.00000004546"/>
  </r>
  <r>
    <x v="4156"/>
    <n v="905.9"/>
    <n v="0.41765120625495911"/>
    <n v="0.58234882354736328"/>
    <n v="0"/>
    <d v="2019-11-26T13:41:00"/>
    <n v="-1"/>
    <n v="-20"/>
    <n v="0"/>
    <n v="0"/>
    <n v="0"/>
    <n v="0"/>
    <n v="0"/>
  </r>
  <r>
    <x v="4157"/>
    <n v="905.9"/>
    <n v="0.40967872738838196"/>
    <n v="0.59032124280929565"/>
    <n v="-0.29999999999995453"/>
    <d v="2019-11-26T13:42:00"/>
    <n v="-1"/>
    <n v="-20"/>
    <n v="0"/>
    <n v="0"/>
    <n v="5.9999999999990905"/>
    <n v="599999.99999990908"/>
    <n v="599999.99999990908"/>
  </r>
  <r>
    <x v="4158"/>
    <n v="905.6"/>
    <n v="0.40061861276626587"/>
    <n v="0.59938132762908936"/>
    <n v="-0.30000000000006821"/>
    <d v="2019-11-26T13:43:00"/>
    <n v="-1"/>
    <n v="-20"/>
    <n v="0"/>
    <n v="0"/>
    <n v="6.0000000000013642"/>
    <n v="600000.00000013644"/>
    <n v="600000.00000013644"/>
  </r>
  <r>
    <x v="4159"/>
    <n v="905.3"/>
    <n v="0.39651688933372498"/>
    <n v="0.60348314046859741"/>
    <n v="0.30000000000006821"/>
    <d v="2019-11-26T13:44:00"/>
    <n v="-1"/>
    <n v="-20"/>
    <n v="0"/>
    <n v="0"/>
    <n v="-6.0000000000013642"/>
    <n v="-600000.00000013644"/>
    <n v="-600000.00000013644"/>
  </r>
  <r>
    <x v="4160"/>
    <n v="905.6"/>
    <n v="0.40536996722221375"/>
    <n v="0.59463000297546387"/>
    <n v="0.60000000000002274"/>
    <d v="2019-11-26T13:45:00"/>
    <n v="-1"/>
    <n v="-20"/>
    <n v="0"/>
    <n v="0"/>
    <n v="-12.000000000000455"/>
    <n v="-1200000.0000000454"/>
    <n v="-1200000.0000000454"/>
  </r>
  <r>
    <x v="4161"/>
    <n v="906.2"/>
    <n v="0.41073790192604065"/>
    <n v="0.58926212787628174"/>
    <n v="0.79999999999995453"/>
    <d v="2019-11-26T13:46:00"/>
    <n v="-1"/>
    <n v="-20"/>
    <n v="0"/>
    <n v="0"/>
    <n v="-15.999999999999091"/>
    <n v="-1599999.999999909"/>
    <n v="-1599999.999999909"/>
  </r>
  <r>
    <x v="4162"/>
    <n v="907"/>
    <n v="0.38445034623146057"/>
    <n v="0.61554968357086182"/>
    <n v="-0.29999999999995453"/>
    <d v="2019-11-26T13:47:00"/>
    <n v="-1"/>
    <n v="-20"/>
    <n v="0"/>
    <n v="0"/>
    <n v="5.9999999999990905"/>
    <n v="599999.99999990908"/>
    <n v="599999.99999990908"/>
  </r>
  <r>
    <x v="4163"/>
    <n v="906.7"/>
    <n v="0.43045327067375183"/>
    <n v="0.56954675912857056"/>
    <n v="-0.5"/>
    <d v="2019-11-26T13:48:00"/>
    <n v="-1"/>
    <n v="-20"/>
    <n v="0"/>
    <n v="0"/>
    <n v="10"/>
    <n v="1000000"/>
    <n v="1000000"/>
  </r>
  <r>
    <x v="4164"/>
    <n v="906.2"/>
    <n v="0.40530425310134888"/>
    <n v="0.59469574689865112"/>
    <n v="-0.40000000000009095"/>
    <d v="2019-11-26T13:49:00"/>
    <n v="-1"/>
    <n v="-20"/>
    <n v="0"/>
    <n v="0"/>
    <n v="8.000000000001819"/>
    <n v="800000.00000018184"/>
    <n v="800000.00000018184"/>
  </r>
  <r>
    <x v="4165"/>
    <n v="905.8"/>
    <n v="0.39672788977622986"/>
    <n v="0.60327214002609253"/>
    <n v="0"/>
    <d v="2019-11-26T13:50:00"/>
    <n v="-1"/>
    <n v="-20"/>
    <n v="0"/>
    <n v="0"/>
    <n v="0"/>
    <n v="0"/>
    <n v="0"/>
  </r>
  <r>
    <x v="4166"/>
    <n v="905.8"/>
    <n v="0.38574904203414917"/>
    <n v="0.61425095796585083"/>
    <n v="0.10000000000002274"/>
    <d v="2019-11-26T13:51:00"/>
    <n v="-1"/>
    <n v="-20"/>
    <n v="0"/>
    <n v="0"/>
    <n v="-2.0000000000004547"/>
    <n v="-200000.00000004546"/>
    <n v="-200000.00000004546"/>
  </r>
  <r>
    <x v="4167"/>
    <n v="905.9"/>
    <n v="0.3860149085521698"/>
    <n v="0.61398506164550781"/>
    <n v="-0.19999999999993179"/>
    <d v="2019-11-26T13:52:00"/>
    <n v="-1"/>
    <n v="-20"/>
    <n v="0"/>
    <n v="0"/>
    <n v="3.9999999999986358"/>
    <n v="399999.99999986356"/>
    <n v="399999.99999986356"/>
  </r>
  <r>
    <x v="4168"/>
    <n v="905.7"/>
    <n v="0.37733006477355957"/>
    <n v="0.62266993522644043"/>
    <n v="0"/>
    <d v="2019-11-26T13:53:00"/>
    <n v="-1"/>
    <n v="-20"/>
    <n v="0"/>
    <n v="0"/>
    <n v="0"/>
    <n v="0"/>
    <n v="0"/>
  </r>
  <r>
    <x v="4169"/>
    <n v="905.7"/>
    <n v="0.38608545064926147"/>
    <n v="0.61391454935073853"/>
    <n v="-0.20000000000004547"/>
    <d v="2019-11-26T13:54:00"/>
    <n v="-1"/>
    <n v="-20"/>
    <n v="0"/>
    <n v="0"/>
    <n v="4.0000000000009095"/>
    <n v="400000.00000009092"/>
    <n v="400000.00000009092"/>
  </r>
  <r>
    <x v="4170"/>
    <n v="905.5"/>
    <n v="0.38576957583427429"/>
    <n v="0.61423039436340332"/>
    <n v="0"/>
    <d v="2019-11-26T13:55:00"/>
    <n v="-1"/>
    <n v="-20"/>
    <n v="0"/>
    <n v="0"/>
    <n v="0"/>
    <n v="0"/>
    <n v="0"/>
  </r>
  <r>
    <x v="4171"/>
    <n v="905.5"/>
    <n v="0.40900278091430664"/>
    <n v="0.59099727869033813"/>
    <n v="0"/>
    <d v="2019-11-26T13:56:00"/>
    <n v="-1"/>
    <n v="-20"/>
    <n v="0"/>
    <n v="0"/>
    <n v="0"/>
    <n v="0"/>
    <n v="0"/>
  </r>
  <r>
    <x v="4172"/>
    <n v="905.5"/>
    <n v="0.43201565742492676"/>
    <n v="0.56798440217971802"/>
    <n v="0.10000000000002274"/>
    <d v="2019-11-26T13:57:00"/>
    <n v="-1"/>
    <n v="-20"/>
    <n v="0"/>
    <n v="0"/>
    <n v="-2.0000000000004547"/>
    <n v="-200000.00000004546"/>
    <n v="-200000.00000004546"/>
  </r>
  <r>
    <x v="4173"/>
    <n v="905.6"/>
    <n v="0.40424451231956482"/>
    <n v="0.59575551748275757"/>
    <n v="0.39999999999997726"/>
    <d v="2019-11-26T13:58:00"/>
    <n v="-1"/>
    <n v="-20"/>
    <n v="0"/>
    <n v="0"/>
    <n v="-7.9999999999995453"/>
    <n v="-799999.99999995448"/>
    <n v="-799999.99999995448"/>
  </r>
  <r>
    <x v="4174"/>
    <n v="906"/>
    <n v="0.40508586168289185"/>
    <n v="0.59491413831710815"/>
    <n v="0"/>
    <d v="2019-11-26T13:59:00"/>
    <n v="-1"/>
    <n v="-20"/>
    <n v="0"/>
    <n v="0"/>
    <n v="0"/>
    <n v="0"/>
    <n v="0"/>
  </r>
  <r>
    <x v="4175"/>
    <n v="906"/>
    <n v="0.39957791566848755"/>
    <n v="0.60042208433151245"/>
    <n v="-0.20000000000004547"/>
    <d v="2019-11-26T14:00:00"/>
    <n v="-1"/>
    <n v="-20"/>
    <n v="0"/>
    <n v="0"/>
    <n v="4.0000000000009095"/>
    <n v="400000.00000009092"/>
    <n v="400000.00000009092"/>
  </r>
  <r>
    <x v="4176"/>
    <n v="905.8"/>
    <n v="0.38338389992713928"/>
    <n v="0.61661607027053833"/>
    <n v="-9.9999999999909051E-2"/>
    <d v="2019-11-26T14:01:00"/>
    <n v="-1"/>
    <n v="-20"/>
    <n v="0"/>
    <n v="0"/>
    <n v="1.999999999998181"/>
    <n v="199999.9999998181"/>
    <n v="199999.9999998181"/>
  </r>
  <r>
    <x v="4177"/>
    <n v="905.7"/>
    <n v="0.38549742102622986"/>
    <n v="0.61450260877609253"/>
    <n v="9.9999999999909051E-2"/>
    <d v="2019-11-26T14:02:00"/>
    <n v="-1"/>
    <n v="-20"/>
    <n v="0"/>
    <n v="0"/>
    <n v="-1.999999999998181"/>
    <n v="-199999.9999998181"/>
    <n v="-199999.9999998181"/>
  </r>
  <r>
    <x v="4178"/>
    <n v="905.8"/>
    <n v="0.38490092754364014"/>
    <n v="0.61509907245635986"/>
    <n v="0.60000000000002274"/>
    <d v="2019-11-26T14:03:00"/>
    <n v="-1"/>
    <n v="-20"/>
    <n v="0"/>
    <n v="0"/>
    <n v="-12.000000000000455"/>
    <n v="-1200000.0000000454"/>
    <n v="-1200000.0000000454"/>
  </r>
  <r>
    <x v="4179"/>
    <n v="906.4"/>
    <n v="0.40039956569671631"/>
    <n v="0.59960043430328369"/>
    <n v="-0.10000000000002274"/>
    <d v="2019-11-26T14:04:00"/>
    <n v="-1"/>
    <n v="-20"/>
    <n v="0"/>
    <n v="0"/>
    <n v="2.0000000000004547"/>
    <n v="200000.00000004546"/>
    <n v="200000.00000004546"/>
  </r>
  <r>
    <x v="4180"/>
    <n v="906.3"/>
    <n v="0.40173056721687317"/>
    <n v="0.59826946258544922"/>
    <n v="0.20000000000004547"/>
    <d v="2019-11-26T14:05:00"/>
    <n v="-1"/>
    <n v="-20"/>
    <n v="0"/>
    <n v="0"/>
    <n v="-4.0000000000009095"/>
    <n v="-400000.00000009092"/>
    <n v="-400000.00000009092"/>
  </r>
  <r>
    <x v="4181"/>
    <n v="906.5"/>
    <n v="0.40449830889701843"/>
    <n v="0.59550172090530396"/>
    <n v="0"/>
    <d v="2019-11-26T14:06:00"/>
    <n v="-1"/>
    <n v="-20"/>
    <n v="0"/>
    <n v="0"/>
    <n v="0"/>
    <n v="0"/>
    <n v="0"/>
  </r>
  <r>
    <x v="4182"/>
    <n v="906.5"/>
    <n v="0.39202931523323059"/>
    <n v="0.60797065496444702"/>
    <n v="0.29999999999995453"/>
    <d v="2019-11-26T14:07:00"/>
    <n v="-1"/>
    <n v="-20"/>
    <n v="0"/>
    <n v="0"/>
    <n v="-5.9999999999990905"/>
    <n v="-599999.99999990908"/>
    <n v="-599999.99999990908"/>
  </r>
  <r>
    <x v="4183"/>
    <n v="906.8"/>
    <n v="0.37620466947555542"/>
    <n v="0.62379539012908936"/>
    <n v="0"/>
    <d v="2019-11-26T14:08:00"/>
    <n v="-1"/>
    <n v="-20"/>
    <n v="0"/>
    <n v="0"/>
    <n v="0"/>
    <n v="0"/>
    <n v="0"/>
  </r>
  <r>
    <x v="4184"/>
    <n v="906.8"/>
    <n v="0.39466473460197449"/>
    <n v="0.6053352952003479"/>
    <n v="0.30000000000006821"/>
    <d v="2019-11-26T14:09:00"/>
    <n v="-1"/>
    <n v="-20"/>
    <n v="0"/>
    <n v="0"/>
    <n v="-6.0000000000013642"/>
    <n v="-600000.00000013644"/>
    <n v="-600000.00000013644"/>
  </r>
  <r>
    <x v="4185"/>
    <n v="907.1"/>
    <n v="0.4037882387638092"/>
    <n v="0.59621167182922363"/>
    <n v="-0.10000000000002274"/>
    <d v="2019-11-26T14:10:00"/>
    <n v="-1"/>
    <n v="-20"/>
    <n v="0"/>
    <n v="0"/>
    <n v="2.0000000000004547"/>
    <n v="200000.00000004546"/>
    <n v="200000.00000004546"/>
  </r>
  <r>
    <x v="4186"/>
    <n v="907"/>
    <n v="0.41741427779197693"/>
    <n v="0.58258569240570068"/>
    <n v="-0.79999999999995453"/>
    <d v="2019-11-26T14:11:00"/>
    <n v="-1"/>
    <n v="-20"/>
    <n v="0"/>
    <n v="0"/>
    <n v="15.999999999999091"/>
    <n v="1599999.999999909"/>
    <n v="1599999.999999909"/>
  </r>
  <r>
    <x v="4187"/>
    <n v="906.2"/>
    <n v="0.40228754281997681"/>
    <n v="0.59771239757537842"/>
    <n v="-0.10000000000002274"/>
    <d v="2019-11-27T08:42:00"/>
    <n v="-1"/>
    <n v="-1"/>
    <n v="19"/>
    <n v="19"/>
    <n v="0.10000000000002274"/>
    <n v="10000.000000002274"/>
    <n v="-369999.99999999773"/>
  </r>
  <r>
    <x v="4188"/>
    <n v="906.1"/>
    <n v="0.41447705030441284"/>
    <n v="0.58552300930023193"/>
    <n v="-0.10000000000002274"/>
    <d v="2019-11-27T08:43:00"/>
    <n v="-1"/>
    <n v="-2"/>
    <n v="-1"/>
    <n v="1"/>
    <n v="0.20000000000004547"/>
    <n v="20000.000000004547"/>
    <n v="4.5474735088646412E-9"/>
  </r>
  <r>
    <x v="4189"/>
    <n v="906"/>
    <n v="0.42507532238960266"/>
    <n v="0.57492464780807495"/>
    <n v="0"/>
    <d v="2019-11-27T08:44:00"/>
    <n v="-1"/>
    <n v="-3"/>
    <n v="-1"/>
    <n v="1"/>
    <n v="0"/>
    <n v="0"/>
    <n v="-20000"/>
  </r>
  <r>
    <x v="4190"/>
    <n v="906"/>
    <n v="0.42646554112434387"/>
    <n v="0.57353448867797852"/>
    <n v="0"/>
    <d v="2019-11-27T08:45:00"/>
    <n v="-1"/>
    <n v="-4"/>
    <n v="-1"/>
    <n v="1"/>
    <n v="0"/>
    <n v="0"/>
    <n v="-20000"/>
  </r>
  <r>
    <x v="4191"/>
    <n v="906"/>
    <n v="0.42689934372901917"/>
    <n v="0.57310068607330322"/>
    <n v="0.20000000000004547"/>
    <d v="2019-11-27T08:46:00"/>
    <n v="-1"/>
    <n v="-5"/>
    <n v="-1"/>
    <n v="1"/>
    <n v="-1.0000000000002274"/>
    <n v="-100000.00000002273"/>
    <n v="-120000.00000002273"/>
  </r>
  <r>
    <x v="4192"/>
    <n v="906.2"/>
    <n v="0.42400822043418884"/>
    <n v="0.57599180936813354"/>
    <n v="9.9999999999909051E-2"/>
    <d v="2019-11-27T08:47:00"/>
    <n v="-1"/>
    <n v="-6"/>
    <n v="-1"/>
    <n v="1"/>
    <n v="-0.5999999999994543"/>
    <n v="-59999.99999994543"/>
    <n v="-79999.99999994543"/>
  </r>
  <r>
    <x v="4193"/>
    <n v="906.3"/>
    <n v="0.41816970705986023"/>
    <n v="0.58183026313781738"/>
    <n v="-9.9999999999909051E-2"/>
    <d v="2019-11-27T08:48:00"/>
    <n v="-1"/>
    <n v="-7"/>
    <n v="-1"/>
    <n v="1"/>
    <n v="0.69999999999936335"/>
    <n v="69999.999999936335"/>
    <n v="49999.999999936335"/>
  </r>
  <r>
    <x v="4194"/>
    <n v="906.2"/>
    <n v="0.43686863780021667"/>
    <n v="0.56313139200210571"/>
    <n v="9.9999999999909051E-2"/>
    <d v="2019-11-27T08:49:00"/>
    <n v="-1"/>
    <n v="-8"/>
    <n v="-1"/>
    <n v="1"/>
    <n v="-0.7999999999992724"/>
    <n v="-79999.99999992724"/>
    <n v="-99999.99999992724"/>
  </r>
  <r>
    <x v="4195"/>
    <n v="906.3"/>
    <n v="0.41704937815666199"/>
    <n v="0.58295059204101563"/>
    <n v="0.10000000000002274"/>
    <d v="2019-11-27T08:50:00"/>
    <n v="-1"/>
    <n v="-9"/>
    <n v="-1"/>
    <n v="1"/>
    <n v="-0.90000000000020464"/>
    <n v="-90000.00000002046"/>
    <n v="-110000.00000002046"/>
  </r>
  <r>
    <x v="4196"/>
    <n v="906.4"/>
    <n v="0.413643479347229"/>
    <n v="0.58635658025741577"/>
    <n v="0.10000000000002274"/>
    <d v="2019-11-27T08:51:00"/>
    <n v="-1"/>
    <n v="-10"/>
    <n v="-1"/>
    <n v="1"/>
    <n v="-1.0000000000002274"/>
    <n v="-100000.00000002273"/>
    <n v="-120000.00000002273"/>
  </r>
  <r>
    <x v="4197"/>
    <n v="906.5"/>
    <n v="0.41516092419624329"/>
    <n v="0.58483904600143433"/>
    <n v="0.20000000000004547"/>
    <d v="2019-11-27T08:52:00"/>
    <n v="-1"/>
    <n v="-11"/>
    <n v="-1"/>
    <n v="1"/>
    <n v="-2.2000000000005002"/>
    <n v="-220000.00000005003"/>
    <n v="-240000.00000005003"/>
  </r>
  <r>
    <x v="4198"/>
    <n v="906.7"/>
    <n v="0.40241619944572449"/>
    <n v="0.59758371114730835"/>
    <n v="-0.30000000000006821"/>
    <d v="2019-11-27T08:53:00"/>
    <n v="-1"/>
    <n v="-12"/>
    <n v="-1"/>
    <n v="1"/>
    <n v="3.6000000000008185"/>
    <n v="360000.00000008184"/>
    <n v="340000.00000008184"/>
  </r>
  <r>
    <x v="4199"/>
    <n v="906.4"/>
    <n v="0.41872784495353699"/>
    <n v="0.58127212524414063"/>
    <n v="0"/>
    <d v="2019-11-27T08:54:00"/>
    <n v="-1"/>
    <n v="-13"/>
    <n v="-1"/>
    <n v="1"/>
    <n v="0"/>
    <n v="0"/>
    <n v="-20000"/>
  </r>
  <r>
    <x v="4200"/>
    <n v="906.4"/>
    <n v="0.41979420185089111"/>
    <n v="0.58020579814910889"/>
    <n v="-0.29999999999995453"/>
    <d v="2019-11-27T08:55:00"/>
    <n v="-1"/>
    <n v="-14"/>
    <n v="-1"/>
    <n v="1"/>
    <n v="4.1999999999993634"/>
    <n v="419999.99999993632"/>
    <n v="399999.99999993632"/>
  </r>
  <r>
    <x v="4201"/>
    <n v="906.1"/>
    <n v="0.4449944794178009"/>
    <n v="0.55500549077987671"/>
    <n v="0"/>
    <d v="2019-11-27T08:56:00"/>
    <n v="-1"/>
    <n v="-15"/>
    <n v="-1"/>
    <n v="1"/>
    <n v="0"/>
    <n v="0"/>
    <n v="-20000"/>
  </r>
  <r>
    <x v="4202"/>
    <n v="906.1"/>
    <n v="0.45305860042572021"/>
    <n v="0.54694139957427979"/>
    <n v="-0.20000000000004547"/>
    <d v="2019-11-27T08:57:00"/>
    <n v="-1"/>
    <n v="-16"/>
    <n v="-1"/>
    <n v="1"/>
    <n v="3.2000000000007276"/>
    <n v="320000.00000007276"/>
    <n v="300000.00000007276"/>
  </r>
  <r>
    <x v="4203"/>
    <n v="905.9"/>
    <n v="0.46902099251747131"/>
    <n v="0.5309789776802063"/>
    <n v="0"/>
    <d v="2019-11-27T08:58:00"/>
    <n v="-1"/>
    <n v="-17"/>
    <n v="-1"/>
    <n v="1"/>
    <n v="0"/>
    <n v="0"/>
    <n v="-20000"/>
  </r>
  <r>
    <x v="4204"/>
    <n v="905.9"/>
    <n v="0.45843321084976196"/>
    <n v="0.54156678915023804"/>
    <n v="0.10000000000002274"/>
    <d v="2019-11-27T08:59:00"/>
    <n v="-1"/>
    <n v="-18"/>
    <n v="-1"/>
    <n v="1"/>
    <n v="-1.8000000000004093"/>
    <n v="-180000.00000004092"/>
    <n v="-200000.00000004092"/>
  </r>
  <r>
    <x v="4205"/>
    <n v="906"/>
    <n v="0.45540326833724976"/>
    <n v="0.54459679126739502"/>
    <n v="0"/>
    <d v="2019-11-27T09:00:00"/>
    <n v="-1"/>
    <n v="-19"/>
    <n v="-1"/>
    <n v="1"/>
    <n v="0"/>
    <n v="0"/>
    <n v="-20000"/>
  </r>
  <r>
    <x v="4206"/>
    <n v="906"/>
    <n v="0.46028044819831848"/>
    <n v="0.53971958160400391"/>
    <n v="0"/>
    <d v="2019-11-27T09:01:00"/>
    <n v="-1"/>
    <n v="-20"/>
    <n v="-1"/>
    <n v="1"/>
    <n v="0"/>
    <n v="0"/>
    <n v="-20000"/>
  </r>
  <r>
    <x v="4207"/>
    <n v="906"/>
    <n v="0.48199203610420227"/>
    <n v="0.51800793409347534"/>
    <n v="0.10000000000002274"/>
    <d v="2019-11-27T09:02:00"/>
    <n v="-1"/>
    <n v="-20"/>
    <n v="0"/>
    <n v="0"/>
    <n v="-2.0000000000004547"/>
    <n v="-200000.00000004546"/>
    <n v="-200000.00000004546"/>
  </r>
  <r>
    <x v="4208"/>
    <n v="906.1"/>
    <n v="0.44959777593612671"/>
    <n v="0.55040216445922852"/>
    <n v="-0.39999999999997726"/>
    <d v="2019-11-27T09:03:00"/>
    <n v="-1"/>
    <n v="-20"/>
    <n v="0"/>
    <n v="0"/>
    <n v="7.9999999999995453"/>
    <n v="799999.99999995448"/>
    <n v="799999.99999995448"/>
  </r>
  <r>
    <x v="4209"/>
    <n v="905.7"/>
    <n v="0.51613771915435791"/>
    <n v="0.48386228084564209"/>
    <n v="-0.5"/>
    <d v="2019-11-27T09:04:00"/>
    <n v="1"/>
    <n v="-18"/>
    <n v="2"/>
    <n v="2"/>
    <n v="9"/>
    <n v="900000"/>
    <n v="860000"/>
  </r>
  <r>
    <x v="4210"/>
    <n v="905.2"/>
    <n v="0.51472431421279907"/>
    <n v="0.4852757453918457"/>
    <n v="-0.30000000000006821"/>
    <d v="2019-11-27T09:05:00"/>
    <n v="1"/>
    <n v="-16"/>
    <n v="2"/>
    <n v="2"/>
    <n v="4.8000000000010914"/>
    <n v="480000.00000010914"/>
    <n v="440000.00000010914"/>
  </r>
  <r>
    <x v="4211"/>
    <n v="904.9"/>
    <n v="0.50260806083679199"/>
    <n v="0.49739190936088562"/>
    <n v="-0.19999999999993179"/>
    <d v="2019-11-27T09:06:00"/>
    <n v="1"/>
    <n v="-14"/>
    <n v="2"/>
    <n v="2"/>
    <n v="2.799999999999045"/>
    <n v="279999.99999990448"/>
    <n v="239999.99999990448"/>
  </r>
  <r>
    <x v="4212"/>
    <n v="904.7"/>
    <n v="0.48398831486701965"/>
    <n v="0.51601171493530273"/>
    <n v="0.29999999999995453"/>
    <d v="2019-11-27T09:07:00"/>
    <n v="-1"/>
    <n v="-14"/>
    <n v="0"/>
    <n v="0"/>
    <n v="-4.1999999999993634"/>
    <n v="-419999.99999993632"/>
    <n v="-419999.99999993632"/>
  </r>
  <r>
    <x v="4213"/>
    <n v="905"/>
    <n v="0.44142100214958191"/>
    <n v="0.55857902765274048"/>
    <n v="-0.10000000000002274"/>
    <d v="2019-11-27T09:08:00"/>
    <n v="-1"/>
    <n v="-14"/>
    <n v="0"/>
    <n v="0"/>
    <n v="1.4000000000003183"/>
    <n v="140000.00000003184"/>
    <n v="140000.00000003184"/>
  </r>
  <r>
    <x v="4214"/>
    <n v="904.9"/>
    <n v="0.46331688761711121"/>
    <n v="0.53668314218521118"/>
    <n v="0.20000000000004547"/>
    <d v="2019-11-27T09:09:00"/>
    <n v="-1"/>
    <n v="-14"/>
    <n v="0"/>
    <n v="0"/>
    <n v="-2.8000000000006366"/>
    <n v="-280000.00000006368"/>
    <n v="-280000.00000006368"/>
  </r>
  <r>
    <x v="4215"/>
    <n v="905.1"/>
    <n v="0.43954578042030334"/>
    <n v="0.56045424938201904"/>
    <n v="-0.10000000000002274"/>
    <d v="2019-11-27T09:10:00"/>
    <n v="-1"/>
    <n v="-14"/>
    <n v="0"/>
    <n v="0"/>
    <n v="1.4000000000003183"/>
    <n v="140000.00000003184"/>
    <n v="140000.00000003184"/>
  </r>
  <r>
    <x v="4216"/>
    <n v="905"/>
    <n v="0.4478449821472168"/>
    <n v="0.5521550178527832"/>
    <n v="-0.20000000000004547"/>
    <d v="2019-11-27T09:11:00"/>
    <n v="-1"/>
    <n v="-14"/>
    <n v="0"/>
    <n v="0"/>
    <n v="2.8000000000006366"/>
    <n v="280000.00000006368"/>
    <n v="280000.00000006368"/>
  </r>
  <r>
    <x v="4217"/>
    <n v="904.8"/>
    <n v="0.45284563302993774"/>
    <n v="0.54715430736541748"/>
    <n v="-0.19999999999993179"/>
    <d v="2019-11-27T09:12:00"/>
    <n v="-1"/>
    <n v="-14"/>
    <n v="0"/>
    <n v="0"/>
    <n v="2.799999999999045"/>
    <n v="279999.99999990448"/>
    <n v="279999.99999990448"/>
  </r>
  <r>
    <x v="4218"/>
    <n v="904.6"/>
    <n v="0.45594960451126099"/>
    <n v="0.54405045509338379"/>
    <n v="0"/>
    <d v="2019-11-27T09:13:00"/>
    <n v="-1"/>
    <n v="-14"/>
    <n v="0"/>
    <n v="0"/>
    <n v="0"/>
    <n v="0"/>
    <n v="0"/>
  </r>
  <r>
    <x v="4219"/>
    <n v="904.6"/>
    <n v="0.44093340635299683"/>
    <n v="0.55906659364700317"/>
    <n v="0.39999999999997726"/>
    <d v="2019-11-27T09:14:00"/>
    <n v="-1"/>
    <n v="-14"/>
    <n v="0"/>
    <n v="0"/>
    <n v="-5.5999999999996817"/>
    <n v="-559999.99999996822"/>
    <n v="-559999.99999996822"/>
  </r>
  <r>
    <x v="4220"/>
    <n v="905"/>
    <n v="0.42972764372825623"/>
    <n v="0.57027238607406616"/>
    <n v="-0.20000000000004547"/>
    <d v="2019-11-27T09:15:00"/>
    <n v="-1"/>
    <n v="-14"/>
    <n v="0"/>
    <n v="0"/>
    <n v="2.8000000000006366"/>
    <n v="280000.00000006368"/>
    <n v="280000.00000006368"/>
  </r>
  <r>
    <x v="4221"/>
    <n v="904.8"/>
    <n v="0.43770092725753784"/>
    <n v="0.56229907274246216"/>
    <n v="-9.9999999999909051E-2"/>
    <d v="2019-11-27T09:16:00"/>
    <n v="-1"/>
    <n v="-14"/>
    <n v="0"/>
    <n v="0"/>
    <n v="1.3999999999987267"/>
    <n v="139999.99999987267"/>
    <n v="139999.99999987267"/>
  </r>
  <r>
    <x v="4222"/>
    <n v="904.7"/>
    <n v="0.4474492073059082"/>
    <n v="0.55255085229873657"/>
    <n v="9.9999999999909051E-2"/>
    <d v="2019-11-27T09:17:00"/>
    <n v="-1"/>
    <n v="-14"/>
    <n v="0"/>
    <n v="0"/>
    <n v="-1.3999999999987267"/>
    <n v="-139999.99999987267"/>
    <n v="-139999.99999987267"/>
  </r>
  <r>
    <x v="4223"/>
    <n v="904.8"/>
    <n v="0.43639987707138062"/>
    <n v="0.56360012292861938"/>
    <n v="0.10000000000002274"/>
    <d v="2019-11-27T09:18:00"/>
    <n v="-1"/>
    <n v="-14"/>
    <n v="0"/>
    <n v="0"/>
    <n v="-1.4000000000003183"/>
    <n v="-140000.00000003184"/>
    <n v="-140000.00000003184"/>
  </r>
  <r>
    <x v="4224"/>
    <n v="904.9"/>
    <n v="0.4365963339805603"/>
    <n v="0.5634036660194397"/>
    <n v="0.20000000000004547"/>
    <d v="2019-11-27T09:19:00"/>
    <n v="-1"/>
    <n v="-14"/>
    <n v="0"/>
    <n v="0"/>
    <n v="-2.8000000000006366"/>
    <n v="-280000.00000006368"/>
    <n v="-280000.00000006368"/>
  </r>
  <r>
    <x v="4225"/>
    <n v="905.1"/>
    <n v="0.41899514198303223"/>
    <n v="0.58100485801696777"/>
    <n v="-0.20000000000004547"/>
    <d v="2019-11-27T09:20:00"/>
    <n v="-1"/>
    <n v="-14"/>
    <n v="0"/>
    <n v="0"/>
    <n v="2.8000000000006366"/>
    <n v="280000.00000006368"/>
    <n v="280000.00000006368"/>
  </r>
  <r>
    <x v="4226"/>
    <n v="904.9"/>
    <n v="0.42935973405838013"/>
    <n v="0.57064026594161987"/>
    <n v="-0.5"/>
    <d v="2019-11-27T09:21:00"/>
    <n v="-1"/>
    <n v="-14"/>
    <n v="0"/>
    <n v="0"/>
    <n v="7"/>
    <n v="700000"/>
    <n v="700000"/>
  </r>
  <r>
    <x v="4227"/>
    <n v="904.4"/>
    <n v="0.44737860560417175"/>
    <n v="0.55262148380279541"/>
    <n v="0"/>
    <d v="2019-11-27T09:22:00"/>
    <n v="-1"/>
    <n v="-14"/>
    <n v="0"/>
    <n v="0"/>
    <n v="0"/>
    <n v="0"/>
    <n v="0"/>
  </r>
  <r>
    <x v="4228"/>
    <n v="904.4"/>
    <n v="0.4468357264995575"/>
    <n v="0.55316430330276489"/>
    <n v="0.39999999999997726"/>
    <d v="2019-11-27T09:23:00"/>
    <n v="-1"/>
    <n v="-14"/>
    <n v="0"/>
    <n v="0"/>
    <n v="-5.5999999999996817"/>
    <n v="-559999.99999996822"/>
    <n v="-559999.99999996822"/>
  </r>
  <r>
    <x v="4229"/>
    <n v="904.8"/>
    <n v="0.42827427387237549"/>
    <n v="0.57172572612762451"/>
    <n v="-9.9999999999909051E-2"/>
    <d v="2019-11-27T09:24:00"/>
    <n v="-1"/>
    <n v="-16"/>
    <n v="-2"/>
    <n v="2"/>
    <n v="1.5999999999985448"/>
    <n v="159999.99999985448"/>
    <n v="119999.99999985448"/>
  </r>
  <r>
    <x v="4230"/>
    <n v="904.7"/>
    <n v="0.44613924622535706"/>
    <n v="0.55386072397232056"/>
    <n v="-0.20000000000004547"/>
    <d v="2019-11-27T09:25:00"/>
    <n v="-1"/>
    <n v="-18"/>
    <n v="-2"/>
    <n v="2"/>
    <n v="3.6000000000008185"/>
    <n v="360000.00000008184"/>
    <n v="320000.00000008184"/>
  </r>
  <r>
    <x v="4231"/>
    <n v="904.5"/>
    <n v="0.45562395453453064"/>
    <n v="0.54437601566314697"/>
    <n v="-0.39999999999997726"/>
    <d v="2019-11-27T09:26:00"/>
    <n v="-1"/>
    <n v="-20"/>
    <n v="-2"/>
    <n v="2"/>
    <n v="7.9999999999995453"/>
    <n v="799999.99999995448"/>
    <n v="759999.99999995448"/>
  </r>
  <r>
    <x v="4232"/>
    <n v="904.1"/>
    <n v="0.49150434136390686"/>
    <n v="0.50849562883377075"/>
    <n v="0.19999999999993179"/>
    <d v="2019-11-27T09:27:00"/>
    <n v="-1"/>
    <n v="-20"/>
    <n v="0"/>
    <n v="0"/>
    <n v="-3.9999999999986358"/>
    <n v="-399999.99999986356"/>
    <n v="-399999.99999986356"/>
  </r>
  <r>
    <x v="4233"/>
    <n v="904.3"/>
    <n v="0.45521742105484009"/>
    <n v="0.54478257894515991"/>
    <n v="0"/>
    <d v="2019-11-27T09:28:00"/>
    <n v="-1"/>
    <n v="-20"/>
    <n v="0"/>
    <n v="0"/>
    <n v="0"/>
    <n v="0"/>
    <n v="0"/>
  </r>
  <r>
    <x v="4234"/>
    <n v="904.3"/>
    <n v="0.4666210412979126"/>
    <n v="0.5333789587020874"/>
    <n v="0.10000000000002274"/>
    <d v="2019-11-27T09:29:00"/>
    <n v="-1"/>
    <n v="-20"/>
    <n v="0"/>
    <n v="0"/>
    <n v="-2.0000000000004547"/>
    <n v="-200000.00000004546"/>
    <n v="-200000.00000004546"/>
  </r>
  <r>
    <x v="4235"/>
    <n v="904.4"/>
    <n v="0.4572921097278595"/>
    <n v="0.54270786046981812"/>
    <n v="0.10000000000002274"/>
    <d v="2019-11-27T09:30:00"/>
    <n v="-1"/>
    <n v="-20"/>
    <n v="0"/>
    <n v="0"/>
    <n v="-2.0000000000004547"/>
    <n v="-200000.00000004546"/>
    <n v="-200000.00000004546"/>
  </r>
  <r>
    <x v="4236"/>
    <n v="904.5"/>
    <n v="0.44228258728981018"/>
    <n v="0.55771744251251221"/>
    <n v="-0.20000000000004547"/>
    <d v="2019-11-27T09:31:00"/>
    <n v="-1"/>
    <n v="-20"/>
    <n v="0"/>
    <n v="0"/>
    <n v="4.0000000000009095"/>
    <n v="400000.00000009092"/>
    <n v="400000.00000009092"/>
  </r>
  <r>
    <x v="4237"/>
    <n v="904.3"/>
    <n v="0.44650149345397949"/>
    <n v="0.55349850654602051"/>
    <n v="0"/>
    <d v="2019-11-27T09:32:00"/>
    <n v="-1"/>
    <n v="-20"/>
    <n v="0"/>
    <n v="0"/>
    <n v="0"/>
    <n v="0"/>
    <n v="0"/>
  </r>
  <r>
    <x v="4238"/>
    <n v="904.3"/>
    <n v="0.45599654316902161"/>
    <n v="0.54400348663330078"/>
    <n v="0"/>
    <d v="2019-11-27T09:33:00"/>
    <n v="-1"/>
    <n v="-20"/>
    <n v="0"/>
    <n v="0"/>
    <n v="0"/>
    <n v="0"/>
    <n v="0"/>
  </r>
  <r>
    <x v="4239"/>
    <n v="904.3"/>
    <n v="0.45406773686408997"/>
    <n v="0.54593229293823242"/>
    <n v="0"/>
    <d v="2019-11-27T09:34:00"/>
    <n v="-1"/>
    <n v="-20"/>
    <n v="0"/>
    <n v="0"/>
    <n v="0"/>
    <n v="0"/>
    <n v="0"/>
  </r>
  <r>
    <x v="4240"/>
    <n v="904.3"/>
    <n v="0.44748097658157349"/>
    <n v="0.55251902341842651"/>
    <n v="-0.39999999999997726"/>
    <d v="2019-11-27T09:35:00"/>
    <n v="-1"/>
    <n v="-20"/>
    <n v="0"/>
    <n v="0"/>
    <n v="7.9999999999995453"/>
    <n v="799999.99999995448"/>
    <n v="799999.99999995448"/>
  </r>
  <r>
    <x v="4241"/>
    <n v="903.9"/>
    <n v="0.47077876329421997"/>
    <n v="0.52922123670578003"/>
    <n v="0"/>
    <d v="2019-11-27T09:36:00"/>
    <n v="-1"/>
    <n v="-20"/>
    <n v="0"/>
    <n v="0"/>
    <n v="0"/>
    <n v="0"/>
    <n v="0"/>
  </r>
  <r>
    <x v="4242"/>
    <n v="903.9"/>
    <n v="0.46908655762672424"/>
    <n v="0.53091341257095337"/>
    <n v="-0.10000000000002274"/>
    <d v="2019-11-27T09:37:00"/>
    <n v="-1"/>
    <n v="-20"/>
    <n v="0"/>
    <n v="0"/>
    <n v="2.0000000000004547"/>
    <n v="200000.00000004546"/>
    <n v="200000.00000004546"/>
  </r>
  <r>
    <x v="4243"/>
    <n v="903.8"/>
    <n v="0.47801631689071655"/>
    <n v="0.52198362350463867"/>
    <n v="0.20000000000004547"/>
    <d v="2019-11-27T09:38:00"/>
    <n v="-1"/>
    <n v="-20"/>
    <n v="0"/>
    <n v="0"/>
    <n v="-4.0000000000009095"/>
    <n v="-400000.00000009092"/>
    <n v="-400000.00000009092"/>
  </r>
  <r>
    <x v="4244"/>
    <n v="904"/>
    <n v="0.44499483704566956"/>
    <n v="0.55500519275665283"/>
    <n v="0.10000000000002274"/>
    <d v="2019-11-27T09:39:00"/>
    <n v="-1"/>
    <n v="-20"/>
    <n v="0"/>
    <n v="0"/>
    <n v="-2.0000000000004547"/>
    <n v="-200000.00000004546"/>
    <n v="-200000.00000004546"/>
  </r>
  <r>
    <x v="4245"/>
    <n v="904.1"/>
    <n v="0.45223280787467957"/>
    <n v="0.54776722192764282"/>
    <n v="-0.20000000000004547"/>
    <d v="2019-11-27T09:40:00"/>
    <n v="-1"/>
    <n v="-20"/>
    <n v="0"/>
    <n v="0"/>
    <n v="4.0000000000009095"/>
    <n v="400000.00000009092"/>
    <n v="400000.00000009092"/>
  </r>
  <r>
    <x v="4246"/>
    <n v="903.9"/>
    <n v="0.47608661651611328"/>
    <n v="0.52391332387924194"/>
    <n v="-0.10000000000002274"/>
    <d v="2019-11-27T09:41:00"/>
    <n v="-1"/>
    <n v="-20"/>
    <n v="0"/>
    <n v="0"/>
    <n v="2.0000000000004547"/>
    <n v="200000.00000004546"/>
    <n v="200000.00000004546"/>
  </r>
  <r>
    <x v="4247"/>
    <n v="903.8"/>
    <n v="0.47523945569992065"/>
    <n v="0.52476048469543457"/>
    <n v="0"/>
    <d v="2019-11-27T09:42:00"/>
    <n v="-1"/>
    <n v="-20"/>
    <n v="0"/>
    <n v="0"/>
    <n v="0"/>
    <n v="0"/>
    <n v="0"/>
  </r>
  <r>
    <x v="4248"/>
    <n v="903.8"/>
    <n v="0.4686150848865509"/>
    <n v="0.53138500452041626"/>
    <n v="0.10000000000002274"/>
    <d v="2019-11-27T09:43:00"/>
    <n v="-1"/>
    <n v="-20"/>
    <n v="0"/>
    <n v="0"/>
    <n v="-2.0000000000004547"/>
    <n v="-200000.00000004546"/>
    <n v="-200000.00000004546"/>
  </r>
  <r>
    <x v="4249"/>
    <n v="903.9"/>
    <n v="0.45284742116928101"/>
    <n v="0.54715257883071899"/>
    <n v="0.10000000000002274"/>
    <d v="2019-11-27T09:44:00"/>
    <n v="-1"/>
    <n v="-20"/>
    <n v="0"/>
    <n v="0"/>
    <n v="-2.0000000000004547"/>
    <n v="-200000.00000004546"/>
    <n v="-200000.00000004546"/>
  </r>
  <r>
    <x v="4250"/>
    <n v="904"/>
    <n v="0.43980935215950012"/>
    <n v="0.56019067764282227"/>
    <n v="0"/>
    <d v="2019-11-27T09:45:00"/>
    <n v="-1"/>
    <n v="-20"/>
    <n v="0"/>
    <n v="0"/>
    <n v="0"/>
    <n v="0"/>
    <n v="0"/>
  </r>
  <r>
    <x v="4251"/>
    <n v="904"/>
    <n v="0.43601098656654358"/>
    <n v="0.56398904323577881"/>
    <n v="0"/>
    <d v="2019-11-27T09:46:00"/>
    <n v="-1"/>
    <n v="-20"/>
    <n v="0"/>
    <n v="0"/>
    <n v="0"/>
    <n v="0"/>
    <n v="0"/>
  </r>
  <r>
    <x v="4252"/>
    <n v="904"/>
    <n v="0.43361711502075195"/>
    <n v="0.56638288497924805"/>
    <n v="0.29999999999995453"/>
    <d v="2019-11-27T09:47:00"/>
    <n v="-1"/>
    <n v="-20"/>
    <n v="0"/>
    <n v="0"/>
    <n v="-5.9999999999990905"/>
    <n v="-599999.99999990908"/>
    <n v="-599999.99999990908"/>
  </r>
  <r>
    <x v="4253"/>
    <n v="904.3"/>
    <n v="0.41265419125556946"/>
    <n v="0.58734583854675293"/>
    <n v="0.10000000000002274"/>
    <d v="2019-11-27T09:48:00"/>
    <n v="-1"/>
    <n v="-20"/>
    <n v="0"/>
    <n v="0"/>
    <n v="-2.0000000000004547"/>
    <n v="-200000.00000004546"/>
    <n v="-200000.00000004546"/>
  </r>
  <r>
    <x v="4254"/>
    <n v="904.4"/>
    <n v="0.40052434802055359"/>
    <n v="0.5994756817817688"/>
    <n v="0"/>
    <d v="2019-11-27T09:49:00"/>
    <n v="-1"/>
    <n v="-20"/>
    <n v="0"/>
    <n v="0"/>
    <n v="0"/>
    <n v="0"/>
    <n v="0"/>
  </r>
  <r>
    <x v="4255"/>
    <n v="904.4"/>
    <n v="0.40465506911277771"/>
    <n v="0.59534496068954468"/>
    <n v="0"/>
    <d v="2019-11-27T09:50:00"/>
    <n v="-1"/>
    <n v="-20"/>
    <n v="0"/>
    <n v="0"/>
    <n v="0"/>
    <n v="0"/>
    <n v="0"/>
  </r>
  <r>
    <x v="4256"/>
    <n v="904.4"/>
    <n v="0.40354764461517334"/>
    <n v="0.59645235538482666"/>
    <n v="0.20000000000004547"/>
    <d v="2019-11-27T09:51:00"/>
    <n v="-1"/>
    <n v="-20"/>
    <n v="0"/>
    <n v="0"/>
    <n v="-4.0000000000009095"/>
    <n v="-400000.00000009092"/>
    <n v="-400000.00000009092"/>
  </r>
  <r>
    <x v="4257"/>
    <n v="904.6"/>
    <n v="0.3809056282043457"/>
    <n v="0.61909431219100952"/>
    <n v="-0.10000000000002274"/>
    <d v="2019-11-27T09:52:00"/>
    <n v="-1"/>
    <n v="-20"/>
    <n v="0"/>
    <n v="0"/>
    <n v="2.0000000000004547"/>
    <n v="200000.00000004546"/>
    <n v="200000.00000004546"/>
  </r>
  <r>
    <x v="4258"/>
    <n v="904.5"/>
    <n v="0.38405245542526245"/>
    <n v="0.61594754457473755"/>
    <n v="0"/>
    <d v="2019-11-27T09:53:00"/>
    <n v="-1"/>
    <n v="-20"/>
    <n v="0"/>
    <n v="0"/>
    <n v="0"/>
    <n v="0"/>
    <n v="0"/>
  </r>
  <r>
    <x v="4259"/>
    <n v="904.5"/>
    <n v="0.39205729961395264"/>
    <n v="0.60794270038604736"/>
    <n v="0.29999999999995453"/>
    <d v="2019-11-27T09:54:00"/>
    <n v="-1"/>
    <n v="-20"/>
    <n v="0"/>
    <n v="0"/>
    <n v="-5.9999999999990905"/>
    <n v="-599999.99999990908"/>
    <n v="-599999.99999990908"/>
  </r>
  <r>
    <x v="4260"/>
    <n v="904.8"/>
    <n v="0.37427592277526855"/>
    <n v="0.62572401762008667"/>
    <n v="-0.19999999999993179"/>
    <d v="2019-11-27T09:55:00"/>
    <n v="-1"/>
    <n v="-20"/>
    <n v="0"/>
    <n v="0"/>
    <n v="3.9999999999986358"/>
    <n v="399999.99999986356"/>
    <n v="399999.99999986356"/>
  </r>
  <r>
    <x v="4261"/>
    <n v="904.6"/>
    <n v="0.38165971636772156"/>
    <n v="0.61834031343460083"/>
    <n v="0"/>
    <d v="2019-11-27T09:56:00"/>
    <n v="-1"/>
    <n v="-20"/>
    <n v="0"/>
    <n v="0"/>
    <n v="0"/>
    <n v="0"/>
    <n v="0"/>
  </r>
  <r>
    <x v="4262"/>
    <n v="904.6"/>
    <n v="0.38704508543014526"/>
    <n v="0.61295491456985474"/>
    <n v="0.29999999999995453"/>
    <d v="2019-11-27T09:57:00"/>
    <n v="-1"/>
    <n v="-20"/>
    <n v="0"/>
    <n v="0"/>
    <n v="-5.9999999999990905"/>
    <n v="-599999.99999990908"/>
    <n v="-599999.99999990908"/>
  </r>
  <r>
    <x v="4263"/>
    <n v="904.9"/>
    <n v="0.37353271245956421"/>
    <n v="0.62646728754043579"/>
    <n v="0"/>
    <d v="2019-11-27T09:58:00"/>
    <n v="-1"/>
    <n v="-20"/>
    <n v="0"/>
    <n v="0"/>
    <n v="0"/>
    <n v="0"/>
    <n v="0"/>
  </r>
  <r>
    <x v="4264"/>
    <n v="904.9"/>
    <n v="0.37898343801498413"/>
    <n v="0.62101656198501587"/>
    <n v="-0.10000000000002274"/>
    <d v="2019-11-27T09:59:00"/>
    <n v="-1"/>
    <n v="-20"/>
    <n v="0"/>
    <n v="0"/>
    <n v="2.0000000000004547"/>
    <n v="200000.00000004546"/>
    <n v="200000.00000004546"/>
  </r>
  <r>
    <x v="4265"/>
    <n v="904.8"/>
    <n v="0.38292893767356873"/>
    <n v="0.61707115173339844"/>
    <n v="-9.9999999999909051E-2"/>
    <d v="2019-11-27T10:00:00"/>
    <n v="-1"/>
    <n v="-20"/>
    <n v="0"/>
    <n v="0"/>
    <n v="1.999999999998181"/>
    <n v="199999.9999998181"/>
    <n v="199999.9999998181"/>
  </r>
  <r>
    <x v="4266"/>
    <n v="904.7"/>
    <n v="0.39032086730003357"/>
    <n v="0.60967910289764404"/>
    <n v="0.19999999999993179"/>
    <d v="2019-11-27T10:01:00"/>
    <n v="-1"/>
    <n v="-20"/>
    <n v="0"/>
    <n v="0"/>
    <n v="-3.9999999999986358"/>
    <n v="-399999.99999986356"/>
    <n v="-399999.99999986356"/>
  </r>
  <r>
    <x v="4267"/>
    <n v="904.9"/>
    <n v="0.38585120439529419"/>
    <n v="0.61414879560470581"/>
    <n v="-0.29999999999995453"/>
    <d v="2019-11-27T10:02:00"/>
    <n v="-1"/>
    <n v="-20"/>
    <n v="0"/>
    <n v="0"/>
    <n v="5.9999999999990905"/>
    <n v="599999.99999990908"/>
    <n v="599999.99999990908"/>
  </r>
  <r>
    <x v="4268"/>
    <n v="904.6"/>
    <n v="0.39376682043075562"/>
    <n v="0.60623311996459961"/>
    <n v="-0.10000000000002274"/>
    <d v="2019-11-27T10:03:00"/>
    <n v="-1"/>
    <n v="-20"/>
    <n v="0"/>
    <n v="0"/>
    <n v="2.0000000000004547"/>
    <n v="200000.00000004546"/>
    <n v="200000.00000004546"/>
  </r>
  <r>
    <x v="4269"/>
    <n v="904.5"/>
    <n v="0.41535699367523193"/>
    <n v="0.58464300632476807"/>
    <n v="0.29999999999995453"/>
    <d v="2019-11-27T10:04:00"/>
    <n v="-1"/>
    <n v="-20"/>
    <n v="0"/>
    <n v="0"/>
    <n v="-5.9999999999990905"/>
    <n v="-599999.99999990908"/>
    <n v="-599999.99999990908"/>
  </r>
  <r>
    <x v="4270"/>
    <n v="904.8"/>
    <n v="0.39030629396438599"/>
    <n v="0.60969370603561401"/>
    <n v="0.10000000000002274"/>
    <d v="2019-11-27T10:05:00"/>
    <n v="-1"/>
    <n v="-20"/>
    <n v="0"/>
    <n v="0"/>
    <n v="-2.0000000000004547"/>
    <n v="-200000.00000004546"/>
    <n v="-200000.00000004546"/>
  </r>
  <r>
    <x v="4271"/>
    <n v="904.9"/>
    <n v="0.37676489353179932"/>
    <n v="0.62323504686355591"/>
    <n v="0.10000000000002274"/>
    <d v="2019-11-27T10:06:00"/>
    <n v="-1"/>
    <n v="-20"/>
    <n v="0"/>
    <n v="0"/>
    <n v="-2.0000000000004547"/>
    <n v="-200000.00000004546"/>
    <n v="-200000.00000004546"/>
  </r>
  <r>
    <x v="4272"/>
    <n v="905"/>
    <n v="0.35041108727455139"/>
    <n v="0.64958888292312622"/>
    <n v="0.10000000000002274"/>
    <d v="2019-11-27T10:07:00"/>
    <n v="-1"/>
    <n v="-20"/>
    <n v="0"/>
    <n v="0"/>
    <n v="-2.0000000000004547"/>
    <n v="-200000.00000004546"/>
    <n v="-200000.00000004546"/>
  </r>
  <r>
    <x v="4273"/>
    <n v="905.1"/>
    <n v="0.34245523810386658"/>
    <n v="0.65754479169845581"/>
    <n v="-0.10000000000002274"/>
    <d v="2019-11-27T10:08:00"/>
    <n v="-1"/>
    <n v="-20"/>
    <n v="0"/>
    <n v="0"/>
    <n v="2.0000000000004547"/>
    <n v="200000.00000004546"/>
    <n v="200000.00000004546"/>
  </r>
  <r>
    <x v="4274"/>
    <n v="905"/>
    <n v="0.36286371946334839"/>
    <n v="0.63713628053665161"/>
    <n v="0"/>
    <d v="2019-11-27T10:09:00"/>
    <n v="-1"/>
    <n v="-20"/>
    <n v="0"/>
    <n v="0"/>
    <n v="0"/>
    <n v="0"/>
    <n v="0"/>
  </r>
  <r>
    <x v="4275"/>
    <n v="905"/>
    <n v="0.36950254440307617"/>
    <n v="0.63049739599227905"/>
    <n v="0.39999999999997726"/>
    <d v="2019-11-27T10:10:00"/>
    <n v="-1"/>
    <n v="-20"/>
    <n v="0"/>
    <n v="0"/>
    <n v="-7.9999999999995453"/>
    <n v="-799999.99999995448"/>
    <n v="-799999.99999995448"/>
  </r>
  <r>
    <x v="4276"/>
    <n v="905.4"/>
    <n v="0.33204013109207153"/>
    <n v="0.66795992851257324"/>
    <n v="-0.29999999999995453"/>
    <d v="2019-11-27T10:11:00"/>
    <n v="-1"/>
    <n v="-20"/>
    <n v="0"/>
    <n v="0"/>
    <n v="5.9999999999990905"/>
    <n v="599999.99999990908"/>
    <n v="599999.99999990908"/>
  </r>
  <r>
    <x v="4277"/>
    <n v="905.1"/>
    <n v="0.37139371037483215"/>
    <n v="0.62860625982284546"/>
    <n v="0.10000000000002274"/>
    <d v="2019-11-27T10:12:00"/>
    <n v="-1"/>
    <n v="-20"/>
    <n v="0"/>
    <n v="0"/>
    <n v="-2.0000000000004547"/>
    <n v="-200000.00000004546"/>
    <n v="-200000.00000004546"/>
  </r>
  <r>
    <x v="4278"/>
    <n v="905.2"/>
    <n v="0.37778320908546448"/>
    <n v="0.62221676111221313"/>
    <n v="0"/>
    <d v="2019-11-27T10:13:00"/>
    <n v="-1"/>
    <n v="-20"/>
    <n v="0"/>
    <n v="0"/>
    <n v="0"/>
    <n v="0"/>
    <n v="0"/>
  </r>
  <r>
    <x v="4279"/>
    <n v="905.2"/>
    <n v="0.37591290473937988"/>
    <n v="0.62408709526062012"/>
    <n v="0"/>
    <d v="2019-11-27T10:14:00"/>
    <n v="-1"/>
    <n v="-20"/>
    <n v="0"/>
    <n v="0"/>
    <n v="0"/>
    <n v="0"/>
    <n v="0"/>
  </r>
  <r>
    <x v="4280"/>
    <n v="905.2"/>
    <n v="0.3791135847568512"/>
    <n v="0.62088644504547119"/>
    <n v="0"/>
    <d v="2019-11-27T10:15:00"/>
    <n v="-1"/>
    <n v="-20"/>
    <n v="0"/>
    <n v="0"/>
    <n v="0"/>
    <n v="0"/>
    <n v="0"/>
  </r>
  <r>
    <x v="4281"/>
    <n v="905.2"/>
    <n v="0.37651944160461426"/>
    <n v="0.62348055839538574"/>
    <n v="0"/>
    <d v="2019-11-27T10:16:00"/>
    <n v="-1"/>
    <n v="-20"/>
    <n v="0"/>
    <n v="0"/>
    <n v="0"/>
    <n v="0"/>
    <n v="0"/>
  </r>
  <r>
    <x v="4282"/>
    <n v="905.2"/>
    <n v="0.37791764736175537"/>
    <n v="0.6220824122428894"/>
    <n v="0"/>
    <d v="2019-11-27T10:17:00"/>
    <n v="-1"/>
    <n v="-20"/>
    <n v="0"/>
    <n v="0"/>
    <n v="0"/>
    <n v="0"/>
    <n v="0"/>
  </r>
  <r>
    <x v="4283"/>
    <n v="905.2"/>
    <n v="0.38760891556739807"/>
    <n v="0.61239111423492432"/>
    <n v="-0.5"/>
    <d v="2019-11-27T10:18:00"/>
    <n v="-1"/>
    <n v="-20"/>
    <n v="0"/>
    <n v="0"/>
    <n v="10"/>
    <n v="1000000"/>
    <n v="1000000"/>
  </r>
  <r>
    <x v="4284"/>
    <n v="904.7"/>
    <n v="0.47214564681053162"/>
    <n v="0.527854323387146"/>
    <n v="-0.10000000000002274"/>
    <d v="2019-11-27T10:20:00"/>
    <n v="-1"/>
    <n v="-19"/>
    <n v="1"/>
    <n v="1"/>
    <n v="1.900000000000432"/>
    <n v="190000.00000004319"/>
    <n v="170000.00000004319"/>
  </r>
  <r>
    <x v="4285"/>
    <n v="904.6"/>
    <n v="0.4837106466293335"/>
    <n v="0.5162893533706665"/>
    <n v="0"/>
    <d v="2019-11-27T10:21:00"/>
    <n v="-1"/>
    <n v="-19"/>
    <n v="0"/>
    <n v="0"/>
    <n v="0"/>
    <n v="0"/>
    <n v="0"/>
  </r>
  <r>
    <x v="4286"/>
    <n v="904.6"/>
    <n v="0.47035679221153259"/>
    <n v="0.52964317798614502"/>
    <n v="-0.10000000000002274"/>
    <d v="2019-11-27T10:22:00"/>
    <n v="-1"/>
    <n v="-19"/>
    <n v="0"/>
    <n v="0"/>
    <n v="1.900000000000432"/>
    <n v="190000.00000004319"/>
    <n v="190000.00000004319"/>
  </r>
  <r>
    <x v="4287"/>
    <n v="904.5"/>
    <n v="0.4908510148525238"/>
    <n v="0.50914901494979858"/>
    <n v="0.10000000000002274"/>
    <d v="2019-11-27T10:23:00"/>
    <n v="-1"/>
    <n v="-19"/>
    <n v="0"/>
    <n v="0"/>
    <n v="-1.900000000000432"/>
    <n v="-190000.00000004319"/>
    <n v="-190000.00000004319"/>
  </r>
  <r>
    <x v="4288"/>
    <n v="904.6"/>
    <n v="0.45655420422554016"/>
    <n v="0.54344576597213745"/>
    <n v="0.19999999999993179"/>
    <d v="2019-11-27T10:24:00"/>
    <n v="-1"/>
    <n v="-19"/>
    <n v="0"/>
    <n v="0"/>
    <n v="-3.799999999998704"/>
    <n v="-379999.99999987037"/>
    <n v="-379999.99999987037"/>
  </r>
  <r>
    <x v="4289"/>
    <n v="904.8"/>
    <n v="0.43898656964302063"/>
    <n v="0.56101346015930176"/>
    <n v="0.10000000000002274"/>
    <d v="2019-11-27T10:25:00"/>
    <n v="-1"/>
    <n v="-19"/>
    <n v="0"/>
    <n v="0"/>
    <n v="-1.900000000000432"/>
    <n v="-190000.00000004319"/>
    <n v="-190000.00000004319"/>
  </r>
  <r>
    <x v="4290"/>
    <n v="904.9"/>
    <n v="0.42817777395248413"/>
    <n v="0.57182222604751587"/>
    <n v="0.10000000000002274"/>
    <d v="2019-11-27T10:26:00"/>
    <n v="-1"/>
    <n v="-19"/>
    <n v="0"/>
    <n v="0"/>
    <n v="-1.900000000000432"/>
    <n v="-190000.00000004319"/>
    <n v="-190000.00000004319"/>
  </r>
  <r>
    <x v="4291"/>
    <n v="905"/>
    <n v="0.42052438855171204"/>
    <n v="0.57947564125061035"/>
    <n v="0.10000000000002274"/>
    <d v="2019-11-27T10:27:00"/>
    <n v="-1"/>
    <n v="-19"/>
    <n v="0"/>
    <n v="0"/>
    <n v="-1.900000000000432"/>
    <n v="-190000.00000004319"/>
    <n v="-190000.00000004319"/>
  </r>
  <r>
    <x v="4292"/>
    <n v="905.1"/>
    <n v="0.41155645251274109"/>
    <n v="0.58844351768493652"/>
    <n v="0"/>
    <d v="2019-11-27T10:28:00"/>
    <n v="-1"/>
    <n v="-19"/>
    <n v="0"/>
    <n v="0"/>
    <n v="0"/>
    <n v="0"/>
    <n v="0"/>
  </r>
  <r>
    <x v="4293"/>
    <n v="905.1"/>
    <n v="0.42285236716270447"/>
    <n v="0.57714760303497314"/>
    <n v="-0.10000000000002274"/>
    <d v="2019-11-27T10:29:00"/>
    <n v="-1"/>
    <n v="-19"/>
    <n v="0"/>
    <n v="0"/>
    <n v="1.900000000000432"/>
    <n v="190000.00000004319"/>
    <n v="190000.00000004319"/>
  </r>
  <r>
    <x v="4294"/>
    <n v="905"/>
    <n v="0.42166975140571594"/>
    <n v="0.57833021879196167"/>
    <n v="0"/>
    <d v="2019-11-27T10:30:00"/>
    <n v="-1"/>
    <n v="-19"/>
    <n v="0"/>
    <n v="0"/>
    <n v="0"/>
    <n v="0"/>
    <n v="0"/>
  </r>
  <r>
    <x v="4295"/>
    <n v="905"/>
    <n v="0.42816472053527832"/>
    <n v="0.5718352198600769"/>
    <n v="0.10000000000002274"/>
    <d v="2019-11-27T10:31:00"/>
    <n v="-1"/>
    <n v="-19"/>
    <n v="0"/>
    <n v="0"/>
    <n v="-1.900000000000432"/>
    <n v="-190000.00000004319"/>
    <n v="-190000.00000004319"/>
  </r>
  <r>
    <x v="4296"/>
    <n v="905.1"/>
    <n v="0.43438148498535156"/>
    <n v="0.56561851501464844"/>
    <n v="0.19999999999993179"/>
    <d v="2019-11-27T10:32:00"/>
    <n v="-1"/>
    <n v="-19"/>
    <n v="0"/>
    <n v="0"/>
    <n v="-3.799999999998704"/>
    <n v="-379999.99999987037"/>
    <n v="-379999.99999987037"/>
  </r>
  <r>
    <x v="4297"/>
    <n v="905.3"/>
    <n v="0.42067921161651611"/>
    <n v="0.57932072877883911"/>
    <n v="0.40000000000009095"/>
    <d v="2019-11-27T10:33:00"/>
    <n v="-1"/>
    <n v="-19"/>
    <n v="0"/>
    <n v="0"/>
    <n v="-7.600000000001728"/>
    <n v="-760000.00000017276"/>
    <n v="-760000.00000017276"/>
  </r>
  <r>
    <x v="4298"/>
    <n v="905.7"/>
    <n v="0.39059633016586304"/>
    <n v="0.60940366983413696"/>
    <n v="-0.10000000000002274"/>
    <d v="2019-11-27T10:34:00"/>
    <n v="-1"/>
    <n v="-19"/>
    <n v="0"/>
    <n v="0"/>
    <n v="1.900000000000432"/>
    <n v="190000.00000004319"/>
    <n v="190000.00000004319"/>
  </r>
  <r>
    <x v="4299"/>
    <n v="905.6"/>
    <n v="0.40084201097488403"/>
    <n v="0.59915798902511597"/>
    <n v="0.10000000000002274"/>
    <d v="2019-11-27T10:35:00"/>
    <n v="-1"/>
    <n v="-19"/>
    <n v="0"/>
    <n v="0"/>
    <n v="-1.900000000000432"/>
    <n v="-190000.00000004319"/>
    <n v="-190000.00000004319"/>
  </r>
  <r>
    <x v="4300"/>
    <n v="905.7"/>
    <n v="0.40756720304489136"/>
    <n v="0.59243279695510864"/>
    <n v="-0.40000000000009095"/>
    <d v="2019-11-27T10:36:00"/>
    <n v="-1"/>
    <n v="-19"/>
    <n v="0"/>
    <n v="0"/>
    <n v="7.600000000001728"/>
    <n v="760000.00000017276"/>
    <n v="760000.00000017276"/>
  </r>
  <r>
    <x v="4301"/>
    <n v="905.3"/>
    <n v="0.40558513998985291"/>
    <n v="0.59441488981246948"/>
    <n v="0"/>
    <d v="2019-11-27T10:37:00"/>
    <n v="-1"/>
    <n v="-19"/>
    <n v="0"/>
    <n v="0"/>
    <n v="0"/>
    <n v="0"/>
    <n v="0"/>
  </r>
  <r>
    <x v="4302"/>
    <n v="905.3"/>
    <n v="0.40405380725860596"/>
    <n v="0.59594619274139404"/>
    <n v="0"/>
    <d v="2019-11-27T10:38:00"/>
    <n v="-1"/>
    <n v="-19"/>
    <n v="0"/>
    <n v="0"/>
    <n v="0"/>
    <n v="0"/>
    <n v="0"/>
  </r>
  <r>
    <x v="4303"/>
    <n v="905.3"/>
    <n v="0.40442624688148499"/>
    <n v="0.59557372331619263"/>
    <n v="-9.9999999999909051E-2"/>
    <d v="2019-11-27T10:39:00"/>
    <n v="-1"/>
    <n v="-20"/>
    <n v="-1"/>
    <n v="1"/>
    <n v="1.999999999998181"/>
    <n v="199999.9999998181"/>
    <n v="179999.9999998181"/>
  </r>
  <r>
    <x v="4304"/>
    <n v="905.2"/>
    <n v="0.41548430919647217"/>
    <n v="0.58451569080352783"/>
    <n v="0.39999999999997726"/>
    <d v="2019-11-27T10:40:00"/>
    <n v="-1"/>
    <n v="-20"/>
    <n v="0"/>
    <n v="0"/>
    <n v="-7.9999999999995453"/>
    <n v="-799999.99999995448"/>
    <n v="-799999.99999995448"/>
  </r>
  <r>
    <x v="4305"/>
    <n v="905.6"/>
    <n v="0.40259888768196106"/>
    <n v="0.59740114212036133"/>
    <n v="0"/>
    <d v="2019-11-27T10:41:00"/>
    <n v="-1"/>
    <n v="-20"/>
    <n v="0"/>
    <n v="0"/>
    <n v="0"/>
    <n v="0"/>
    <n v="0"/>
  </r>
  <r>
    <x v="4306"/>
    <n v="905.6"/>
    <n v="0.40231782197952271"/>
    <n v="0.59768217802047729"/>
    <n v="0.10000000000002274"/>
    <d v="2019-11-27T10:42:00"/>
    <n v="-1"/>
    <n v="-20"/>
    <n v="0"/>
    <n v="0"/>
    <n v="-2.0000000000004547"/>
    <n v="-200000.00000004546"/>
    <n v="-200000.00000004546"/>
  </r>
  <r>
    <x v="4307"/>
    <n v="905.7"/>
    <n v="0.38873672485351563"/>
    <n v="0.61126327514648438"/>
    <n v="0.19999999999993179"/>
    <d v="2019-11-27T10:43:00"/>
    <n v="-1"/>
    <n v="-20"/>
    <n v="0"/>
    <n v="0"/>
    <n v="-3.9999999999986358"/>
    <n v="-399999.99999986356"/>
    <n v="-399999.99999986356"/>
  </r>
  <r>
    <x v="4308"/>
    <n v="905.9"/>
    <n v="0.38822349905967712"/>
    <n v="0.61177653074264526"/>
    <n v="-0.19999999999993179"/>
    <d v="2019-11-27T10:44:00"/>
    <n v="-1"/>
    <n v="-20"/>
    <n v="0"/>
    <n v="0"/>
    <n v="3.9999999999986358"/>
    <n v="399999.99999986356"/>
    <n v="399999.99999986356"/>
  </r>
  <r>
    <x v="4309"/>
    <n v="905.7"/>
    <n v="0.39996713399887085"/>
    <n v="0.60003286600112915"/>
    <n v="9.9999999999909051E-2"/>
    <d v="2019-11-27T10:45:00"/>
    <n v="-1"/>
    <n v="-20"/>
    <n v="0"/>
    <n v="0"/>
    <n v="-1.999999999998181"/>
    <n v="-199999.9999998181"/>
    <n v="-199999.9999998181"/>
  </r>
  <r>
    <x v="4310"/>
    <n v="905.8"/>
    <n v="0.40173080563545227"/>
    <n v="0.59826916456222534"/>
    <n v="-0.29999999999995453"/>
    <d v="2019-11-27T10:46:00"/>
    <n v="-1"/>
    <n v="-20"/>
    <n v="0"/>
    <n v="0"/>
    <n v="5.9999999999990905"/>
    <n v="599999.99999990908"/>
    <n v="599999.99999990908"/>
  </r>
  <r>
    <x v="4311"/>
    <n v="905.5"/>
    <n v="0.40730038285255432"/>
    <n v="0.59269958734512329"/>
    <n v="-0.10000000000002274"/>
    <d v="2019-11-27T10:47:00"/>
    <n v="-1"/>
    <n v="-20"/>
    <n v="0"/>
    <n v="0"/>
    <n v="2.0000000000004547"/>
    <n v="200000.00000004546"/>
    <n v="200000.00000004546"/>
  </r>
  <r>
    <x v="4312"/>
    <n v="905.4"/>
    <n v="0.41123658418655396"/>
    <n v="0.58876341581344604"/>
    <n v="0"/>
    <d v="2019-11-27T10:48:00"/>
    <n v="-1"/>
    <n v="-20"/>
    <n v="0"/>
    <n v="0"/>
    <n v="0"/>
    <n v="0"/>
    <n v="0"/>
  </r>
  <r>
    <x v="4313"/>
    <n v="905.4"/>
    <n v="0.4139828085899353"/>
    <n v="0.58601725101470947"/>
    <n v="-0.29999999999995453"/>
    <d v="2019-11-27T10:49:00"/>
    <n v="-1"/>
    <n v="-20"/>
    <n v="0"/>
    <n v="0"/>
    <n v="5.9999999999990905"/>
    <n v="599999.99999990908"/>
    <n v="599999.99999990908"/>
  </r>
  <r>
    <x v="4314"/>
    <n v="905.1"/>
    <n v="0.44784832000732422"/>
    <n v="0.55215162038803101"/>
    <n v="0"/>
    <d v="2019-11-27T10:50:00"/>
    <n v="-1"/>
    <n v="-20"/>
    <n v="0"/>
    <n v="0"/>
    <n v="0"/>
    <n v="0"/>
    <n v="0"/>
  </r>
  <r>
    <x v="4315"/>
    <n v="905.1"/>
    <n v="0.44651830196380615"/>
    <n v="0.55348163843154907"/>
    <n v="0.10000000000002274"/>
    <d v="2019-11-27T10:51:00"/>
    <n v="-1"/>
    <n v="-20"/>
    <n v="0"/>
    <n v="0"/>
    <n v="-2.0000000000004547"/>
    <n v="-200000.00000004546"/>
    <n v="-200000.00000004546"/>
  </r>
  <r>
    <x v="4316"/>
    <n v="905.2"/>
    <n v="0.43154385685920715"/>
    <n v="0.56845611333847046"/>
    <n v="-0.30000000000006821"/>
    <d v="2019-11-27T10:52:00"/>
    <n v="-1"/>
    <n v="-20"/>
    <n v="0"/>
    <n v="0"/>
    <n v="6.0000000000013642"/>
    <n v="600000.00000013644"/>
    <n v="600000.00000013644"/>
  </r>
  <r>
    <x v="4317"/>
    <n v="904.9"/>
    <n v="0.48337632417678833"/>
    <n v="0.51662367582321167"/>
    <n v="0.10000000000002274"/>
    <d v="2019-11-27T10:53:00"/>
    <n v="-1"/>
    <n v="-20"/>
    <n v="0"/>
    <n v="0"/>
    <n v="-2.0000000000004547"/>
    <n v="-200000.00000004546"/>
    <n v="-200000.00000004546"/>
  </r>
  <r>
    <x v="4318"/>
    <n v="905"/>
    <n v="0.44751757383346558"/>
    <n v="0.5524824857711792"/>
    <n v="0"/>
    <d v="2019-11-27T10:54:00"/>
    <n v="-1"/>
    <n v="-20"/>
    <n v="0"/>
    <n v="0"/>
    <n v="0"/>
    <n v="0"/>
    <n v="0"/>
  </r>
  <r>
    <x v="4319"/>
    <n v="905"/>
    <n v="0.46152177453041077"/>
    <n v="0.53847819566726685"/>
    <n v="0"/>
    <d v="2019-11-27T10:55:00"/>
    <n v="-1"/>
    <n v="-20"/>
    <n v="0"/>
    <n v="0"/>
    <n v="0"/>
    <n v="0"/>
    <n v="0"/>
  </r>
  <r>
    <x v="4320"/>
    <n v="905"/>
    <n v="0.44454687833786011"/>
    <n v="0.55545312166213989"/>
    <n v="0"/>
    <d v="2019-11-27T10:56:00"/>
    <n v="-1"/>
    <n v="-20"/>
    <n v="0"/>
    <n v="0"/>
    <n v="0"/>
    <n v="0"/>
    <n v="0"/>
  </r>
  <r>
    <x v="4321"/>
    <n v="905"/>
    <n v="0.44720682501792908"/>
    <n v="0.55279320478439331"/>
    <n v="0.10000000000002274"/>
    <d v="2019-11-27T10:57:00"/>
    <n v="-1"/>
    <n v="-20"/>
    <n v="0"/>
    <n v="0"/>
    <n v="-2.0000000000004547"/>
    <n v="-200000.00000004546"/>
    <n v="-200000.00000004546"/>
  </r>
  <r>
    <x v="4322"/>
    <n v="905.1"/>
    <n v="0.42286571860313416"/>
    <n v="0.57713425159454346"/>
    <n v="-0.30000000000006821"/>
    <d v="2019-11-27T10:58:00"/>
    <n v="-1"/>
    <n v="-20"/>
    <n v="0"/>
    <n v="0"/>
    <n v="6.0000000000013642"/>
    <n v="600000.00000013644"/>
    <n v="600000.00000013644"/>
  </r>
  <r>
    <x v="4323"/>
    <n v="904.8"/>
    <n v="0.43807804584503174"/>
    <n v="0.56192201375961304"/>
    <n v="0"/>
    <d v="2019-11-27T10:59:00"/>
    <n v="-1"/>
    <n v="-20"/>
    <n v="0"/>
    <n v="0"/>
    <n v="0"/>
    <n v="0"/>
    <n v="0"/>
  </r>
  <r>
    <x v="4324"/>
    <n v="904.8"/>
    <n v="0.42920336127281189"/>
    <n v="0.5707966685295105"/>
    <n v="0.20000000000004547"/>
    <d v="2019-11-27T11:00:00"/>
    <n v="-1"/>
    <n v="-20"/>
    <n v="0"/>
    <n v="0"/>
    <n v="-4.0000000000009095"/>
    <n v="-400000.00000009092"/>
    <n v="-400000.00000009092"/>
  </r>
  <r>
    <x v="4325"/>
    <n v="905"/>
    <n v="0.41652205586433411"/>
    <n v="0.58347791433334351"/>
    <n v="0.20000000000004547"/>
    <d v="2019-11-27T11:01:00"/>
    <n v="-1"/>
    <n v="-20"/>
    <n v="0"/>
    <n v="0"/>
    <n v="-4.0000000000009095"/>
    <n v="-400000.00000009092"/>
    <n v="-400000.00000009092"/>
  </r>
  <r>
    <x v="4326"/>
    <n v="905.2"/>
    <n v="0.42557230591773987"/>
    <n v="0.57442760467529297"/>
    <n v="-0.10000000000002274"/>
    <d v="2019-11-27T11:02:00"/>
    <n v="-1"/>
    <n v="-20"/>
    <n v="0"/>
    <n v="0"/>
    <n v="2.0000000000004547"/>
    <n v="200000.00000004546"/>
    <n v="200000.00000004546"/>
  </r>
  <r>
    <x v="4327"/>
    <n v="905.1"/>
    <n v="0.4157918393611908"/>
    <n v="0.58420819044113159"/>
    <n v="0.19999999999993179"/>
    <d v="2019-11-27T11:03:00"/>
    <n v="-1"/>
    <n v="-20"/>
    <n v="0"/>
    <n v="0"/>
    <n v="-3.9999999999986358"/>
    <n v="-399999.99999986356"/>
    <n v="-399999.99999986356"/>
  </r>
  <r>
    <x v="4328"/>
    <n v="905.3"/>
    <n v="0.42104476690292358"/>
    <n v="0.57895529270172119"/>
    <n v="0.10000000000002274"/>
    <d v="2019-11-27T11:04:00"/>
    <n v="-1"/>
    <n v="-20"/>
    <n v="0"/>
    <n v="0"/>
    <n v="-2.0000000000004547"/>
    <n v="-200000.00000004546"/>
    <n v="-200000.00000004546"/>
  </r>
  <r>
    <x v="4329"/>
    <n v="905.4"/>
    <n v="0.41675564646720886"/>
    <n v="0.58324432373046875"/>
    <n v="-0.19999999999993179"/>
    <d v="2019-11-27T11:05:00"/>
    <n v="-1"/>
    <n v="-20"/>
    <n v="0"/>
    <n v="0"/>
    <n v="3.9999999999986358"/>
    <n v="399999.99999986356"/>
    <n v="399999.99999986356"/>
  </r>
  <r>
    <x v="4330"/>
    <n v="905.2"/>
    <n v="0.40670469403266907"/>
    <n v="0.5932953953742981"/>
    <n v="-0.10000000000002274"/>
    <d v="2019-11-27T11:06:00"/>
    <n v="-1"/>
    <n v="-20"/>
    <n v="0"/>
    <n v="0"/>
    <n v="2.0000000000004547"/>
    <n v="200000.00000004546"/>
    <n v="200000.00000004546"/>
  </r>
  <r>
    <x v="4331"/>
    <n v="905.1"/>
    <n v="0.40720298886299133"/>
    <n v="0.59279698133468628"/>
    <n v="-0.39999999999997726"/>
    <d v="2019-11-27T11:07:00"/>
    <n v="-1"/>
    <n v="-20"/>
    <n v="0"/>
    <n v="0"/>
    <n v="7.9999999999995453"/>
    <n v="799999.99999995448"/>
    <n v="799999.99999995448"/>
  </r>
  <r>
    <x v="4332"/>
    <n v="904.7"/>
    <n v="0.43692120909690857"/>
    <n v="0.56307888031005859"/>
    <n v="0"/>
    <d v="2019-11-27T11:08:00"/>
    <n v="-1"/>
    <n v="-20"/>
    <n v="0"/>
    <n v="0"/>
    <n v="0"/>
    <n v="0"/>
    <n v="0"/>
  </r>
  <r>
    <x v="4333"/>
    <n v="904.7"/>
    <n v="0.43489730358123779"/>
    <n v="0.56510269641876221"/>
    <n v="0.19999999999993179"/>
    <d v="2019-11-27T11:09:00"/>
    <n v="-1"/>
    <n v="-20"/>
    <n v="0"/>
    <n v="0"/>
    <n v="-3.9999999999986358"/>
    <n v="-399999.99999986356"/>
    <n v="-399999.99999986356"/>
  </r>
  <r>
    <x v="4334"/>
    <n v="904.9"/>
    <n v="0.41005951166152954"/>
    <n v="0.58994048833847046"/>
    <n v="-0.19999999999993179"/>
    <d v="2019-11-27T11:10:00"/>
    <n v="-1"/>
    <n v="-20"/>
    <n v="0"/>
    <n v="0"/>
    <n v="3.9999999999986358"/>
    <n v="399999.99999986356"/>
    <n v="399999.99999986356"/>
  </r>
  <r>
    <x v="4335"/>
    <n v="904.7"/>
    <n v="0.43411731719970703"/>
    <n v="0.56588274240493774"/>
    <n v="0"/>
    <d v="2019-11-27T11:11:00"/>
    <n v="-1"/>
    <n v="-20"/>
    <n v="0"/>
    <n v="0"/>
    <n v="0"/>
    <n v="0"/>
    <n v="0"/>
  </r>
  <r>
    <x v="4336"/>
    <n v="904.7"/>
    <n v="0.40653875470161438"/>
    <n v="0.59346127510070801"/>
    <n v="0"/>
    <d v="2019-11-27T12:41:00"/>
    <n v="-1"/>
    <n v="-1"/>
    <n v="19"/>
    <n v="19"/>
    <n v="0"/>
    <n v="0"/>
    <n v="-380000"/>
  </r>
  <r>
    <x v="4337"/>
    <n v="904.7"/>
    <n v="0.4287666380405426"/>
    <n v="0.57123333215713501"/>
    <n v="-0.10000000000002274"/>
    <d v="2019-11-27T12:42:00"/>
    <n v="-1"/>
    <n v="-2"/>
    <n v="-1"/>
    <n v="1"/>
    <n v="0.20000000000004547"/>
    <n v="20000.000000004547"/>
    <n v="4.5474735088646412E-9"/>
  </r>
  <r>
    <x v="4338"/>
    <n v="904.6"/>
    <n v="0.43849408626556396"/>
    <n v="0.56150591373443604"/>
    <n v="0"/>
    <d v="2019-11-27T12:43:00"/>
    <n v="-1"/>
    <n v="-3"/>
    <n v="-1"/>
    <n v="1"/>
    <n v="0"/>
    <n v="0"/>
    <n v="-20000"/>
  </r>
  <r>
    <x v="4339"/>
    <n v="904.6"/>
    <n v="0.44695666432380676"/>
    <n v="0.55304336547851563"/>
    <n v="-0.30000000000006821"/>
    <d v="2019-11-27T12:44:00"/>
    <n v="-1"/>
    <n v="-4"/>
    <n v="-1"/>
    <n v="1"/>
    <n v="1.2000000000002728"/>
    <n v="120000.00000002728"/>
    <n v="100000.00000002728"/>
  </r>
  <r>
    <x v="4340"/>
    <n v="904.3"/>
    <n v="0.45929774641990662"/>
    <n v="0.54070228338241577"/>
    <n v="-9.9999999999909051E-2"/>
    <d v="2019-11-27T12:45:00"/>
    <n v="-1"/>
    <n v="-5"/>
    <n v="-1"/>
    <n v="1"/>
    <n v="0.49999999999954525"/>
    <n v="49999.999999954525"/>
    <n v="29999.999999954525"/>
  </r>
  <r>
    <x v="4341"/>
    <n v="904.2"/>
    <n v="0.42717847228050232"/>
    <n v="0.57282149791717529"/>
    <n v="0.19999999999993179"/>
    <d v="2019-11-27T12:46:00"/>
    <n v="-1"/>
    <n v="-6"/>
    <n v="-1"/>
    <n v="1"/>
    <n v="-1.1999999999995907"/>
    <n v="-119999.99999995908"/>
    <n v="-139999.99999995908"/>
  </r>
  <r>
    <x v="4342"/>
    <n v="904.4"/>
    <n v="0.40347462892532349"/>
    <n v="0.59652537107467651"/>
    <n v="-0.10000000000002274"/>
    <d v="2019-11-27T12:47:00"/>
    <n v="-1"/>
    <n v="-7"/>
    <n v="-1"/>
    <n v="1"/>
    <n v="0.70000000000015916"/>
    <n v="70000.00000001592"/>
    <n v="50000.00000001592"/>
  </r>
  <r>
    <x v="4343"/>
    <n v="904.3"/>
    <n v="0.41825422644615173"/>
    <n v="0.58174574375152588"/>
    <n v="0"/>
    <d v="2019-11-27T12:48:00"/>
    <n v="-1"/>
    <n v="-8"/>
    <n v="-1"/>
    <n v="1"/>
    <n v="0"/>
    <n v="0"/>
    <n v="-20000"/>
  </r>
  <r>
    <x v="4344"/>
    <n v="904.3"/>
    <n v="0.41921773552894592"/>
    <n v="0.58078223466873169"/>
    <n v="-9.9999999999909051E-2"/>
    <d v="2019-11-27T12:49:00"/>
    <n v="-1"/>
    <n v="-9"/>
    <n v="-1"/>
    <n v="1"/>
    <n v="0.89999999999918145"/>
    <n v="89999.999999918145"/>
    <n v="69999.999999918145"/>
  </r>
  <r>
    <x v="4345"/>
    <n v="904.2"/>
    <n v="0.42511406540870667"/>
    <n v="0.57488596439361572"/>
    <n v="0"/>
    <d v="2019-11-27T12:50:00"/>
    <n v="-1"/>
    <n v="-10"/>
    <n v="-1"/>
    <n v="1"/>
    <n v="0"/>
    <n v="0"/>
    <n v="-20000"/>
  </r>
  <r>
    <x v="4346"/>
    <n v="904.2"/>
    <n v="0.41434192657470703"/>
    <n v="0.58565807342529297"/>
    <n v="-0.10000000000002274"/>
    <d v="2019-11-27T12:51:00"/>
    <n v="-1"/>
    <n v="-11"/>
    <n v="-1"/>
    <n v="1"/>
    <n v="1.1000000000002501"/>
    <n v="110000.00000002501"/>
    <n v="90000.000000025015"/>
  </r>
  <r>
    <x v="4347"/>
    <n v="904.1"/>
    <n v="0.41915199160575867"/>
    <n v="0.58084797859191895"/>
    <n v="-0.10000000000002274"/>
    <d v="2019-11-27T12:52:00"/>
    <n v="-1"/>
    <n v="-12"/>
    <n v="-1"/>
    <n v="1"/>
    <n v="1.2000000000002728"/>
    <n v="120000.00000002728"/>
    <n v="100000.00000002728"/>
  </r>
  <r>
    <x v="4348"/>
    <n v="904"/>
    <n v="0.42136204242706299"/>
    <n v="0.57863795757293701"/>
    <n v="0"/>
    <d v="2019-11-27T12:53:00"/>
    <n v="-1"/>
    <n v="-13"/>
    <n v="-1"/>
    <n v="1"/>
    <n v="0"/>
    <n v="0"/>
    <n v="-20000"/>
  </r>
  <r>
    <x v="4349"/>
    <n v="904"/>
    <n v="0.41373136639595032"/>
    <n v="0.58626866340637207"/>
    <n v="-0.39999999999997726"/>
    <d v="2019-11-27T12:54:00"/>
    <n v="-1"/>
    <n v="-14"/>
    <n v="-1"/>
    <n v="1"/>
    <n v="5.5999999999996817"/>
    <n v="559999.99999996822"/>
    <n v="539999.99999996822"/>
  </r>
  <r>
    <x v="4350"/>
    <n v="903.6"/>
    <n v="0.4417651891708374"/>
    <n v="0.55823475122451782"/>
    <n v="-0.80000000000006821"/>
    <d v="2019-11-27T12:55:00"/>
    <n v="-1"/>
    <n v="-15"/>
    <n v="-1"/>
    <n v="1"/>
    <n v="12.000000000001023"/>
    <n v="1200000.0000001022"/>
    <n v="1180000.0000001022"/>
  </r>
  <r>
    <x v="4351"/>
    <n v="902.8"/>
    <n v="0.52521800994873047"/>
    <n v="0.47478193044662476"/>
    <n v="0"/>
    <d v="2019-11-27T12:56:00"/>
    <n v="1"/>
    <n v="-14"/>
    <n v="1"/>
    <n v="1"/>
    <n v="0"/>
    <n v="0"/>
    <n v="-20000"/>
  </r>
  <r>
    <x v="4352"/>
    <n v="902.8"/>
    <n v="0.46560344099998474"/>
    <n v="0.53439652919769287"/>
    <n v="0.40000000000009095"/>
    <d v="2019-11-27T12:57:00"/>
    <n v="-1"/>
    <n v="-15"/>
    <n v="-1"/>
    <n v="1"/>
    <n v="-6.0000000000013642"/>
    <n v="-600000.00000013644"/>
    <n v="-620000.00000013644"/>
  </r>
  <r>
    <x v="4353"/>
    <n v="903.2"/>
    <n v="0.42870694398880005"/>
    <n v="0.57129299640655518"/>
    <n v="-0.10000000000002274"/>
    <d v="2019-11-27T12:58:00"/>
    <n v="-1"/>
    <n v="-16"/>
    <n v="-1"/>
    <n v="1"/>
    <n v="1.6000000000003638"/>
    <n v="160000.00000003638"/>
    <n v="140000.00000003638"/>
  </r>
  <r>
    <x v="4354"/>
    <n v="903.1"/>
    <n v="0.4477824866771698"/>
    <n v="0.55221748352050781"/>
    <n v="-0.20000000000004547"/>
    <d v="2019-11-27T12:59:00"/>
    <n v="-1"/>
    <n v="-17"/>
    <n v="-1"/>
    <n v="1"/>
    <n v="3.4000000000007731"/>
    <n v="340000.0000000773"/>
    <n v="320000.0000000773"/>
  </r>
  <r>
    <x v="4355"/>
    <n v="902.9"/>
    <n v="0.45003938674926758"/>
    <n v="0.54996055364608765"/>
    <n v="0"/>
    <d v="2019-11-27T13:00:00"/>
    <n v="-1"/>
    <n v="-18"/>
    <n v="-1"/>
    <n v="1"/>
    <n v="0"/>
    <n v="0"/>
    <n v="-20000"/>
  </r>
  <r>
    <x v="4356"/>
    <n v="902.9"/>
    <n v="0.44558951258659363"/>
    <n v="0.55441045761108398"/>
    <n v="0.10000000000002274"/>
    <d v="2019-11-27T13:01:00"/>
    <n v="-1"/>
    <n v="-18"/>
    <n v="0"/>
    <n v="0"/>
    <n v="-1.8000000000004093"/>
    <n v="-180000.00000004092"/>
    <n v="-180000.00000004092"/>
  </r>
  <r>
    <x v="4357"/>
    <n v="903"/>
    <n v="0.43707287311553955"/>
    <n v="0.56292712688446045"/>
    <n v="0"/>
    <d v="2019-11-27T13:02:00"/>
    <n v="-1"/>
    <n v="-18"/>
    <n v="0"/>
    <n v="0"/>
    <n v="0"/>
    <n v="0"/>
    <n v="0"/>
  </r>
  <r>
    <x v="4358"/>
    <n v="903"/>
    <n v="0.44294208288192749"/>
    <n v="0.55705791711807251"/>
    <n v="-0.20000000000004547"/>
    <d v="2019-11-27T13:03:00"/>
    <n v="-1"/>
    <n v="-18"/>
    <n v="0"/>
    <n v="0"/>
    <n v="3.6000000000008185"/>
    <n v="360000.00000008184"/>
    <n v="360000.00000008184"/>
  </r>
  <r>
    <x v="4359"/>
    <n v="902.8"/>
    <n v="0.4417683482170105"/>
    <n v="0.5582316517829895"/>
    <n v="-1.2999999999999545"/>
    <d v="2019-11-27T13:04:00"/>
    <n v="-1"/>
    <n v="-18"/>
    <n v="0"/>
    <n v="0"/>
    <n v="23.399999999999181"/>
    <n v="2339999.999999918"/>
    <n v="2339999.999999918"/>
  </r>
  <r>
    <x v="4360"/>
    <n v="901.5"/>
    <n v="0.46871495246887207"/>
    <n v="0.53128510713577271"/>
    <n v="0.39999999999997726"/>
    <d v="2019-11-27T13:05:00"/>
    <n v="-1"/>
    <n v="-18"/>
    <n v="0"/>
    <n v="0"/>
    <n v="-7.1999999999995907"/>
    <n v="-719999.99999995902"/>
    <n v="-719999.99999995902"/>
  </r>
  <r>
    <x v="4361"/>
    <n v="901.9"/>
    <n v="0.43535184860229492"/>
    <n v="0.56464815139770508"/>
    <n v="0"/>
    <d v="2019-11-27T13:06:00"/>
    <n v="-1"/>
    <n v="-18"/>
    <n v="0"/>
    <n v="0"/>
    <n v="0"/>
    <n v="0"/>
    <n v="0"/>
  </r>
  <r>
    <x v="4362"/>
    <n v="901.9"/>
    <n v="0.456796795129776"/>
    <n v="0.54320323467254639"/>
    <n v="-0.89999999999997726"/>
    <d v="2019-11-27T13:07:00"/>
    <n v="-1"/>
    <n v="-18"/>
    <n v="0"/>
    <n v="0"/>
    <n v="16.199999999999591"/>
    <n v="1619999.999999959"/>
    <n v="1619999.999999959"/>
  </r>
  <r>
    <x v="4363"/>
    <n v="901"/>
    <n v="0.4738958477973938"/>
    <n v="0.5261041522026062"/>
    <n v="-0.39999999999997726"/>
    <d v="2019-11-27T13:08:00"/>
    <n v="-1"/>
    <n v="-18"/>
    <n v="0"/>
    <n v="0"/>
    <n v="7.1999999999995907"/>
    <n v="719999.99999995902"/>
    <n v="719999.99999995902"/>
  </r>
  <r>
    <x v="4364"/>
    <n v="900.6"/>
    <n v="0.47045868635177612"/>
    <n v="0.52954131364822388"/>
    <n v="-0.80000000000006821"/>
    <d v="2019-11-27T13:10:00"/>
    <n v="-1"/>
    <n v="-17"/>
    <n v="1"/>
    <n v="1"/>
    <n v="13.60000000000116"/>
    <n v="1360000.0000001159"/>
    <n v="1340000.0000001159"/>
  </r>
  <r>
    <x v="4365"/>
    <n v="899.8"/>
    <n v="0.48839306831359863"/>
    <n v="0.51160687208175659"/>
    <n v="0.20000000000004547"/>
    <d v="2019-11-27T13:11:00"/>
    <n v="-1"/>
    <n v="-17"/>
    <n v="0"/>
    <n v="0"/>
    <n v="-3.4000000000007731"/>
    <n v="-340000.0000000773"/>
    <n v="-340000.0000000773"/>
  </r>
  <r>
    <x v="4366"/>
    <n v="900"/>
    <n v="0.464406818151474"/>
    <n v="0.53559315204620361"/>
    <n v="0"/>
    <d v="2019-11-27T13:12:00"/>
    <n v="-1"/>
    <n v="-17"/>
    <n v="0"/>
    <n v="0"/>
    <n v="0"/>
    <n v="0"/>
    <n v="0"/>
  </r>
  <r>
    <x v="4367"/>
    <n v="900"/>
    <n v="0.47752365469932556"/>
    <n v="0.52247631549835205"/>
    <n v="0.20000000000004547"/>
    <d v="2019-11-27T13:13:00"/>
    <n v="-1"/>
    <n v="-17"/>
    <n v="0"/>
    <n v="0"/>
    <n v="-3.4000000000007731"/>
    <n v="-340000.0000000773"/>
    <n v="-340000.0000000773"/>
  </r>
  <r>
    <x v="4368"/>
    <n v="900.2"/>
    <n v="0.50067830085754395"/>
    <n v="0.49932163953781128"/>
    <n v="9.9999999999909051E-2"/>
    <d v="2019-11-27T13:14:00"/>
    <n v="1"/>
    <n v="-15"/>
    <n v="2"/>
    <n v="2"/>
    <n v="-1.4999999999986358"/>
    <n v="-149999.99999986356"/>
    <n v="-189999.99999986356"/>
  </r>
  <r>
    <x v="4369"/>
    <n v="900.3"/>
    <n v="0.49243518710136414"/>
    <n v="0.50756484270095825"/>
    <n v="-0.79999999999995453"/>
    <d v="2019-11-27T13:15:00"/>
    <n v="-1"/>
    <n v="-15"/>
    <n v="0"/>
    <n v="0"/>
    <n v="11.999999999999318"/>
    <n v="1199999.9999999318"/>
    <n v="1199999.9999999318"/>
  </r>
  <r>
    <x v="4370"/>
    <n v="899.5"/>
    <n v="0.5111764669418335"/>
    <n v="0.48882350325584412"/>
    <n v="0.20000000000004547"/>
    <d v="2019-11-27T13:16:00"/>
    <n v="1"/>
    <n v="-15"/>
    <n v="0"/>
    <n v="0"/>
    <n v="-3.0000000000006821"/>
    <n v="-300000.00000006822"/>
    <n v="-300000.00000006822"/>
  </r>
  <r>
    <x v="4371"/>
    <n v="899.7"/>
    <n v="0.49105873703956604"/>
    <n v="0.5089411735534668"/>
    <n v="-0.10000000000002274"/>
    <d v="2019-11-27T13:17:00"/>
    <n v="-1"/>
    <n v="-15"/>
    <n v="0"/>
    <n v="0"/>
    <n v="1.5000000000003411"/>
    <n v="150000.00000003411"/>
    <n v="150000.00000003411"/>
  </r>
  <r>
    <x v="4372"/>
    <n v="899.6"/>
    <n v="0.50384283065795898"/>
    <n v="0.49615722894668579"/>
    <n v="-0.10000000000002274"/>
    <d v="2019-11-27T13:18:00"/>
    <n v="1"/>
    <n v="-13"/>
    <n v="2"/>
    <n v="2"/>
    <n v="1.3000000000002956"/>
    <n v="130000.00000002955"/>
    <n v="90000.000000029555"/>
  </r>
  <r>
    <x v="4373"/>
    <n v="899.5"/>
    <n v="0.49503126740455627"/>
    <n v="0.50496876239776611"/>
    <n v="-0.20000000000004547"/>
    <d v="2019-11-27T13:19:00"/>
    <n v="-1"/>
    <n v="-13"/>
    <n v="0"/>
    <n v="0"/>
    <n v="2.6000000000005912"/>
    <n v="260000.00000005911"/>
    <n v="260000.00000005911"/>
  </r>
  <r>
    <x v="4374"/>
    <n v="899.3"/>
    <n v="0.48880481719970703"/>
    <n v="0.51119518280029297"/>
    <n v="-0.79999999999995453"/>
    <d v="2019-11-27T13:20:00"/>
    <n v="-1"/>
    <n v="-13"/>
    <n v="0"/>
    <n v="0"/>
    <n v="10.399999999999409"/>
    <n v="1039999.9999999409"/>
    <n v="1039999.9999999409"/>
  </r>
  <r>
    <x v="4375"/>
    <n v="898.5"/>
    <n v="0.51022112369537354"/>
    <n v="0.48977890610694885"/>
    <n v="0.10000000000002274"/>
    <d v="2019-11-27T13:21:00"/>
    <n v="1"/>
    <n v="-11"/>
    <n v="2"/>
    <n v="2"/>
    <n v="-1.1000000000002501"/>
    <n v="-110000.00000002501"/>
    <n v="-150000.00000002503"/>
  </r>
  <r>
    <x v="4376"/>
    <n v="898.6"/>
    <n v="0.4897969663143158"/>
    <n v="0.51020306348800659"/>
    <n v="0.60000000000002274"/>
    <d v="2019-11-27T13:22:00"/>
    <n v="-1"/>
    <n v="-11"/>
    <n v="0"/>
    <n v="0"/>
    <n v="-6.6000000000002501"/>
    <n v="-660000.00000002503"/>
    <n v="-660000.00000002503"/>
  </r>
  <r>
    <x v="4377"/>
    <n v="899.2"/>
    <n v="0.4751562774181366"/>
    <n v="0.52484375238418579"/>
    <n v="0.39999999999997726"/>
    <d v="2019-11-27T13:23:00"/>
    <n v="-1"/>
    <n v="-11"/>
    <n v="0"/>
    <n v="0"/>
    <n v="-4.3999999999997499"/>
    <n v="-439999.99999997497"/>
    <n v="-439999.99999997497"/>
  </r>
  <r>
    <x v="4378"/>
    <n v="899.6"/>
    <n v="0.46924477815628052"/>
    <n v="0.53075522184371948"/>
    <n v="-0.20000000000004547"/>
    <d v="2019-11-27T13:24:00"/>
    <n v="-1"/>
    <n v="-11"/>
    <n v="0"/>
    <n v="0"/>
    <n v="2.2000000000005002"/>
    <n v="220000.00000005003"/>
    <n v="220000.00000005003"/>
  </r>
  <r>
    <x v="4379"/>
    <n v="899.4"/>
    <n v="0.48560628294944763"/>
    <n v="0.51439368724822998"/>
    <n v="-0.29999999999995453"/>
    <d v="2019-11-27T13:25:00"/>
    <n v="-1"/>
    <n v="-11"/>
    <n v="0"/>
    <n v="0"/>
    <n v="3.2999999999994998"/>
    <n v="329999.99999995"/>
    <n v="329999.99999995"/>
  </r>
  <r>
    <x v="4380"/>
    <n v="899.1"/>
    <n v="0.48239085078239441"/>
    <n v="0.51760917901992798"/>
    <n v="-0.39999999999997726"/>
    <d v="2019-11-27T13:26:00"/>
    <n v="-1"/>
    <n v="-11"/>
    <n v="0"/>
    <n v="0"/>
    <n v="4.3999999999997499"/>
    <n v="439999.99999997497"/>
    <n v="439999.99999997497"/>
  </r>
  <r>
    <x v="4381"/>
    <n v="898.7"/>
    <n v="0.48816519975662231"/>
    <n v="0.51183485984802246"/>
    <n v="0.29999999999995453"/>
    <d v="2019-11-27T13:27:00"/>
    <n v="-1"/>
    <n v="-11"/>
    <n v="0"/>
    <n v="0"/>
    <n v="-3.2999999999994998"/>
    <n v="-329999.99999995"/>
    <n v="-329999.99999995"/>
  </r>
  <r>
    <x v="4382"/>
    <n v="899"/>
    <n v="0.47518423199653625"/>
    <n v="0.52481567859649658"/>
    <n v="0.60000000000002274"/>
    <d v="2019-11-27T13:28:00"/>
    <n v="-1"/>
    <n v="-11"/>
    <n v="0"/>
    <n v="0"/>
    <n v="-6.6000000000002501"/>
    <n v="-660000.00000002503"/>
    <n v="-660000.00000002503"/>
  </r>
  <r>
    <x v="4383"/>
    <n v="899.6"/>
    <n v="0.4639817476272583"/>
    <n v="0.5360182523727417"/>
    <n v="-0.39999999999997726"/>
    <d v="2019-11-27T13:29:00"/>
    <n v="-1"/>
    <n v="-12"/>
    <n v="-1"/>
    <n v="1"/>
    <n v="4.7999999999997272"/>
    <n v="479999.9999999727"/>
    <n v="459999.9999999727"/>
  </r>
  <r>
    <x v="4384"/>
    <n v="899.2"/>
    <n v="0.47434750199317932"/>
    <n v="0.52565252780914307"/>
    <n v="9.9999999999909051E-2"/>
    <d v="2019-11-27T13:30:00"/>
    <n v="-1"/>
    <n v="-12"/>
    <n v="0"/>
    <n v="0"/>
    <n v="-1.1999999999989086"/>
    <n v="-119999.99999989086"/>
    <n v="-119999.99999989086"/>
  </r>
  <r>
    <x v="4385"/>
    <n v="899.3"/>
    <n v="0.44506210088729858"/>
    <n v="0.55493789911270142"/>
    <n v="-0.19999999999993179"/>
    <d v="2019-11-27T13:31:00"/>
    <n v="-1"/>
    <n v="-12"/>
    <n v="0"/>
    <n v="0"/>
    <n v="2.3999999999991815"/>
    <n v="239999.99999991816"/>
    <n v="239999.99999991816"/>
  </r>
  <r>
    <x v="4386"/>
    <n v="899.1"/>
    <n v="0.46136453747749329"/>
    <n v="0.53863543272018433"/>
    <n v="0.29999999999995453"/>
    <d v="2019-11-27T13:32:00"/>
    <n v="-1"/>
    <n v="-12"/>
    <n v="0"/>
    <n v="0"/>
    <n v="-3.5999999999994543"/>
    <n v="-359999.9999999454"/>
    <n v="-359999.9999999454"/>
  </r>
  <r>
    <x v="4387"/>
    <n v="899.4"/>
    <n v="0.46376663446426392"/>
    <n v="0.53623336553573608"/>
    <n v="0.70000000000004547"/>
    <d v="2019-11-27T13:33:00"/>
    <n v="-1"/>
    <n v="-12"/>
    <n v="0"/>
    <n v="0"/>
    <n v="-8.4000000000005457"/>
    <n v="-840000.0000000546"/>
    <n v="-840000.0000000546"/>
  </r>
  <r>
    <x v="4388"/>
    <n v="900.1"/>
    <n v="0.44141307473182678"/>
    <n v="0.55858689546585083"/>
    <n v="0.60000000000002274"/>
    <d v="2019-11-27T13:34:00"/>
    <n v="-1"/>
    <n v="-14"/>
    <n v="-2"/>
    <n v="2"/>
    <n v="-8.4000000000003183"/>
    <n v="-840000.00000003178"/>
    <n v="-880000.00000003178"/>
  </r>
  <r>
    <x v="4389"/>
    <n v="900.7"/>
    <n v="0.39890649914741516"/>
    <n v="0.60109353065490723"/>
    <n v="-0.40000000000009095"/>
    <d v="2019-11-27T13:35:00"/>
    <n v="-1"/>
    <n v="-14"/>
    <n v="0"/>
    <n v="0"/>
    <n v="5.6000000000012733"/>
    <n v="560000.00000012736"/>
    <n v="560000.00000012736"/>
  </r>
  <r>
    <x v="4390"/>
    <n v="900.3"/>
    <n v="0.43437901139259338"/>
    <n v="0.56562095880508423"/>
    <n v="0.5"/>
    <d v="2019-11-27T13:36:00"/>
    <n v="-1"/>
    <n v="-16"/>
    <n v="-2"/>
    <n v="2"/>
    <n v="-8"/>
    <n v="-800000"/>
    <n v="-840000"/>
  </r>
  <r>
    <x v="4391"/>
    <n v="900.8"/>
    <n v="0.43000391125679016"/>
    <n v="0.56999605894088745"/>
    <n v="0.10000000000002274"/>
    <d v="2019-11-27T13:37:00"/>
    <n v="-1"/>
    <n v="-16"/>
    <n v="0"/>
    <n v="0"/>
    <n v="-1.6000000000003638"/>
    <n v="-160000.00000003638"/>
    <n v="-160000.00000003638"/>
  </r>
  <r>
    <x v="4392"/>
    <n v="900.9"/>
    <n v="0.40146732330322266"/>
    <n v="0.59853261709213257"/>
    <n v="0.10000000000002274"/>
    <d v="2019-11-27T13:38:00"/>
    <n v="-1"/>
    <n v="-18"/>
    <n v="-2"/>
    <n v="2"/>
    <n v="-1.8000000000004093"/>
    <n v="-180000.00000004092"/>
    <n v="-220000.00000004092"/>
  </r>
  <r>
    <x v="4393"/>
    <n v="901"/>
    <n v="0.43824142217636108"/>
    <n v="0.56175857782363892"/>
    <n v="-0.39999999999997726"/>
    <d v="2019-11-27T13:39:00"/>
    <n v="-1"/>
    <n v="-18"/>
    <n v="0"/>
    <n v="0"/>
    <n v="7.1999999999995907"/>
    <n v="719999.99999995902"/>
    <n v="719999.99999995902"/>
  </r>
  <r>
    <x v="4394"/>
    <n v="900.6"/>
    <n v="0.42774620652198792"/>
    <n v="0.5722537636756897"/>
    <n v="-0.20000000000004547"/>
    <d v="2019-11-27T13:40:00"/>
    <n v="-1"/>
    <n v="-18"/>
    <n v="0"/>
    <n v="0"/>
    <n v="3.6000000000008185"/>
    <n v="360000.00000008184"/>
    <n v="360000.00000008184"/>
  </r>
  <r>
    <x v="4395"/>
    <n v="900.4"/>
    <n v="0.42505869269371033"/>
    <n v="0.57494133710861206"/>
    <n v="0"/>
    <d v="2019-11-27T13:41:00"/>
    <n v="-1"/>
    <n v="-20"/>
    <n v="-2"/>
    <n v="2"/>
    <n v="0"/>
    <n v="0"/>
    <n v="-40000"/>
  </r>
  <r>
    <x v="4396"/>
    <n v="900.4"/>
    <n v="0.41416263580322266"/>
    <n v="0.58583742380142212"/>
    <n v="-0.39999999999997726"/>
    <d v="2019-11-27T13:42:00"/>
    <n v="-1"/>
    <n v="-20"/>
    <n v="0"/>
    <n v="0"/>
    <n v="7.9999999999995453"/>
    <n v="799999.99999995448"/>
    <n v="799999.99999995448"/>
  </r>
  <r>
    <x v="4397"/>
    <n v="900"/>
    <n v="0.39563024044036865"/>
    <n v="0.60436969995498657"/>
    <n v="0"/>
    <d v="2019-11-27T13:43:00"/>
    <n v="-1"/>
    <n v="-20"/>
    <n v="0"/>
    <n v="0"/>
    <n v="0"/>
    <n v="0"/>
    <n v="0"/>
  </r>
  <r>
    <x v="4398"/>
    <n v="900"/>
    <n v="0.40799644589424133"/>
    <n v="0.59200352430343628"/>
    <n v="0.20000000000004547"/>
    <d v="2019-11-27T13:44:00"/>
    <n v="-1"/>
    <n v="-20"/>
    <n v="0"/>
    <n v="0"/>
    <n v="-4.0000000000009095"/>
    <n v="-400000.00000009092"/>
    <n v="-400000.00000009092"/>
  </r>
  <r>
    <x v="4399"/>
    <n v="900.2"/>
    <n v="0.42034819722175598"/>
    <n v="0.57965183258056641"/>
    <n v="0.29999999999995453"/>
    <d v="2019-11-27T13:45:00"/>
    <n v="-1"/>
    <n v="-20"/>
    <n v="0"/>
    <n v="0"/>
    <n v="-5.9999999999990905"/>
    <n v="-599999.99999990908"/>
    <n v="-599999.99999990908"/>
  </r>
  <r>
    <x v="4400"/>
    <n v="900.5"/>
    <n v="0.41611847281455994"/>
    <n v="0.58388155698776245"/>
    <n v="0.29999999999995453"/>
    <d v="2019-11-27T13:46:00"/>
    <n v="-1"/>
    <n v="-20"/>
    <n v="0"/>
    <n v="0"/>
    <n v="-5.9999999999990905"/>
    <n v="-599999.99999990908"/>
    <n v="-599999.99999990908"/>
  </r>
  <r>
    <x v="4401"/>
    <n v="900.8"/>
    <n v="0.42459788918495178"/>
    <n v="0.57540214061737061"/>
    <n v="-0.39999999999997726"/>
    <d v="2019-11-27T13:47:00"/>
    <n v="-1"/>
    <n v="-20"/>
    <n v="0"/>
    <n v="0"/>
    <n v="7.9999999999995453"/>
    <n v="799999.99999995448"/>
    <n v="799999.99999995448"/>
  </r>
  <r>
    <x v="4402"/>
    <n v="900.4"/>
    <n v="0.41944640874862671"/>
    <n v="0.58055365085601807"/>
    <n v="-0.69999999999993179"/>
    <d v="2019-11-27T13:48:00"/>
    <n v="-1"/>
    <n v="-20"/>
    <n v="0"/>
    <n v="0"/>
    <n v="13.999999999998636"/>
    <n v="1399999.9999998636"/>
    <n v="1399999.9999998636"/>
  </r>
  <r>
    <x v="4403"/>
    <n v="899.7"/>
    <n v="0.43319758772850037"/>
    <n v="0.56680244207382202"/>
    <n v="0"/>
    <d v="2019-11-27T13:49:00"/>
    <n v="-1"/>
    <n v="-20"/>
    <n v="0"/>
    <n v="0"/>
    <n v="0"/>
    <n v="0"/>
    <n v="0"/>
  </r>
  <r>
    <x v="4404"/>
    <n v="899.7"/>
    <n v="0.42135453224182129"/>
    <n v="0.57864546775817871"/>
    <n v="-0.40000000000009095"/>
    <d v="2019-11-27T13:50:00"/>
    <n v="-1"/>
    <n v="-20"/>
    <n v="0"/>
    <n v="0"/>
    <n v="8.000000000001819"/>
    <n v="800000.00000018184"/>
    <n v="800000.00000018184"/>
  </r>
  <r>
    <x v="4405"/>
    <n v="899.3"/>
    <n v="0.43308642506599426"/>
    <n v="0.56691354513168335"/>
    <n v="0.30000000000006821"/>
    <d v="2019-11-27T13:51:00"/>
    <n v="-1"/>
    <n v="-20"/>
    <n v="0"/>
    <n v="0"/>
    <n v="-6.0000000000013642"/>
    <n v="-600000.00000013644"/>
    <n v="-600000.00000013644"/>
  </r>
  <r>
    <x v="4406"/>
    <n v="899.6"/>
    <n v="0.42971986532211304"/>
    <n v="0.57028013467788696"/>
    <n v="-0.5"/>
    <d v="2019-11-27T13:52:00"/>
    <n v="-1"/>
    <n v="-20"/>
    <n v="0"/>
    <n v="0"/>
    <n v="10"/>
    <n v="1000000"/>
    <n v="1000000"/>
  </r>
  <r>
    <x v="4407"/>
    <n v="899.1"/>
    <n v="0.44163393974304199"/>
    <n v="0.55836611986160278"/>
    <n v="0.29999999999995453"/>
    <d v="2019-11-27T13:53:00"/>
    <n v="-1"/>
    <n v="-20"/>
    <n v="0"/>
    <n v="0"/>
    <n v="-5.9999999999990905"/>
    <n v="-599999.99999990908"/>
    <n v="-599999.99999990908"/>
  </r>
  <r>
    <x v="4408"/>
    <n v="899.4"/>
    <n v="0.43748870491981506"/>
    <n v="0.56251126527786255"/>
    <n v="-0.60000000000002274"/>
    <d v="2019-11-27T13:54:00"/>
    <n v="-1"/>
    <n v="-20"/>
    <n v="0"/>
    <n v="0"/>
    <n v="12.000000000000455"/>
    <n v="1200000.0000000454"/>
    <n v="1200000.0000000454"/>
  </r>
  <r>
    <x v="4409"/>
    <n v="898.8"/>
    <n v="0.45093241333961487"/>
    <n v="0.54906761646270752"/>
    <n v="0.20000000000004547"/>
    <d v="2019-11-27T13:55:00"/>
    <n v="-1"/>
    <n v="-20"/>
    <n v="0"/>
    <n v="0"/>
    <n v="-4.0000000000009095"/>
    <n v="-400000.00000009092"/>
    <n v="-400000.00000009092"/>
  </r>
  <r>
    <x v="4410"/>
    <n v="899"/>
    <n v="0.45364174246788025"/>
    <n v="0.54635822772979736"/>
    <n v="0.29999999999995453"/>
    <d v="2019-11-27T13:56:00"/>
    <n v="-1"/>
    <n v="-20"/>
    <n v="0"/>
    <n v="0"/>
    <n v="-5.9999999999990905"/>
    <n v="-599999.99999990908"/>
    <n v="-599999.99999990908"/>
  </r>
  <r>
    <x v="4411"/>
    <n v="899.3"/>
    <n v="0.4573194682598114"/>
    <n v="0.54268050193786621"/>
    <n v="0.20000000000004547"/>
    <d v="2019-11-27T13:57:00"/>
    <n v="-1"/>
    <n v="-20"/>
    <n v="0"/>
    <n v="0"/>
    <n v="-4.0000000000009095"/>
    <n v="-400000.00000009092"/>
    <n v="-400000.00000009092"/>
  </r>
  <r>
    <x v="4412"/>
    <n v="899.5"/>
    <n v="0.449118971824646"/>
    <n v="0.550881028175354"/>
    <n v="0.10000000000002274"/>
    <d v="2019-11-27T13:58:00"/>
    <n v="-1"/>
    <n v="-20"/>
    <n v="0"/>
    <n v="0"/>
    <n v="-2.0000000000004547"/>
    <n v="-200000.00000004546"/>
    <n v="-200000.00000004546"/>
  </r>
  <r>
    <x v="4413"/>
    <n v="899.6"/>
    <n v="0.43779340386390686"/>
    <n v="0.56220656633377075"/>
    <n v="-0.39999999999997726"/>
    <d v="2019-11-27T13:59:00"/>
    <n v="-1"/>
    <n v="-20"/>
    <n v="0"/>
    <n v="0"/>
    <n v="7.9999999999995453"/>
    <n v="799999.99999995448"/>
    <n v="799999.99999995448"/>
  </r>
  <r>
    <x v="4414"/>
    <n v="899.2"/>
    <n v="0.43738469481468201"/>
    <n v="0.56261533498764038"/>
    <n v="0.39999999999997726"/>
    <d v="2019-11-27T14:00:00"/>
    <n v="-1"/>
    <n v="-20"/>
    <n v="0"/>
    <n v="0"/>
    <n v="-7.9999999999995453"/>
    <n v="-799999.99999995448"/>
    <n v="-799999.99999995448"/>
  </r>
  <r>
    <x v="4415"/>
    <n v="899.6"/>
    <n v="0.41819185018539429"/>
    <n v="0.58180814981460571"/>
    <n v="0"/>
    <d v="2019-11-27T14:01:00"/>
    <n v="-1"/>
    <n v="-20"/>
    <n v="0"/>
    <n v="0"/>
    <n v="0"/>
    <n v="0"/>
    <n v="0"/>
  </r>
  <r>
    <x v="4416"/>
    <n v="899.6"/>
    <n v="0.41671958565711975"/>
    <n v="0.58328038454055786"/>
    <n v="-0.10000000000002274"/>
    <d v="2019-11-27T14:02:00"/>
    <n v="-1"/>
    <n v="-20"/>
    <n v="0"/>
    <n v="0"/>
    <n v="2.0000000000004547"/>
    <n v="200000.00000004546"/>
    <n v="200000.00000004546"/>
  </r>
  <r>
    <x v="4417"/>
    <n v="899.5"/>
    <n v="0.40685948729515076"/>
    <n v="0.59314054250717163"/>
    <n v="0"/>
    <d v="2019-11-27T14:03:00"/>
    <n v="-1"/>
    <n v="-20"/>
    <n v="0"/>
    <n v="0"/>
    <n v="0"/>
    <n v="0"/>
    <n v="0"/>
  </r>
  <r>
    <x v="4418"/>
    <n v="899.5"/>
    <n v="0.41077390313148499"/>
    <n v="0.58922606706619263"/>
    <n v="0.29999999999995453"/>
    <d v="2019-11-27T14:04:00"/>
    <n v="-1"/>
    <n v="-20"/>
    <n v="0"/>
    <n v="0"/>
    <n v="-5.9999999999990905"/>
    <n v="-599999.99999990908"/>
    <n v="-599999.99999990908"/>
  </r>
  <r>
    <x v="4419"/>
    <n v="899.8"/>
    <n v="0.40671676397323608"/>
    <n v="0.59328323602676392"/>
    <n v="-0.39999999999997726"/>
    <d v="2019-11-27T14:05:00"/>
    <n v="-1"/>
    <n v="-20"/>
    <n v="0"/>
    <n v="0"/>
    <n v="7.9999999999995453"/>
    <n v="799999.99999995448"/>
    <n v="799999.99999995448"/>
  </r>
  <r>
    <x v="4420"/>
    <n v="899.4"/>
    <n v="0.395530104637146"/>
    <n v="0.604469895362854"/>
    <n v="-0.19999999999993179"/>
    <d v="2019-11-27T14:06:00"/>
    <n v="-1"/>
    <n v="-20"/>
    <n v="0"/>
    <n v="0"/>
    <n v="3.9999999999986358"/>
    <n v="399999.99999986356"/>
    <n v="399999.99999986356"/>
  </r>
  <r>
    <x v="4421"/>
    <n v="899.2"/>
    <n v="0.41426008939743042"/>
    <n v="0.58573991060256958"/>
    <n v="0.59999999999990905"/>
    <d v="2019-11-27T14:07:00"/>
    <n v="-1"/>
    <n v="-20"/>
    <n v="0"/>
    <n v="0"/>
    <n v="-11.999999999998181"/>
    <n v="-1199999.9999998182"/>
    <n v="-1199999.9999998182"/>
  </r>
  <r>
    <x v="4422"/>
    <n v="899.8"/>
    <n v="0.38903108239173889"/>
    <n v="0.61096888780593872"/>
    <n v="-9.9999999999909051E-2"/>
    <d v="2019-11-27T14:08:00"/>
    <n v="-1"/>
    <n v="-20"/>
    <n v="0"/>
    <n v="0"/>
    <n v="1.999999999998181"/>
    <n v="199999.9999998181"/>
    <n v="199999.9999998181"/>
  </r>
  <r>
    <x v="4423"/>
    <n v="899.7"/>
    <n v="0.39060518145561218"/>
    <n v="0.60939478874206543"/>
    <n v="0.29999999999995453"/>
    <d v="2019-11-27T14:09:00"/>
    <n v="-1"/>
    <n v="-20"/>
    <n v="0"/>
    <n v="0"/>
    <n v="-5.9999999999990905"/>
    <n v="-599999.99999990908"/>
    <n v="-599999.99999990908"/>
  </r>
  <r>
    <x v="4424"/>
    <n v="900"/>
    <n v="0.369842529296875"/>
    <n v="0.630157470703125"/>
    <n v="0.79999999999995453"/>
    <d v="2019-11-27T14:10:00"/>
    <n v="-1"/>
    <n v="-20"/>
    <n v="0"/>
    <n v="0"/>
    <n v="-15.999999999999091"/>
    <n v="-1599999.999999909"/>
    <n v="-1599999.999999909"/>
  </r>
  <r>
    <x v="4425"/>
    <n v="900.8"/>
    <n v="0.36300665140151978"/>
    <n v="0.636993408203125"/>
    <n v="-5"/>
    <d v="2019-11-27T14:11:00"/>
    <n v="-1"/>
    <n v="-20"/>
    <n v="0"/>
    <n v="0"/>
    <n v="100"/>
    <n v="10000000"/>
    <n v="10000000"/>
  </r>
  <r>
    <x v="4426"/>
    <n v="895.8"/>
    <n v="0.55702358484268188"/>
    <n v="0.44297641515731812"/>
    <n v="-9.9999999999909051E-2"/>
    <d v="2019-11-28T08:42:00"/>
    <n v="1"/>
    <n v="1"/>
    <n v="21"/>
    <n v="21"/>
    <n v="-9.9999999999909051E-2"/>
    <n v="-9999.9999999909051"/>
    <n v="-429999.99999999092"/>
  </r>
  <r>
    <x v="4427"/>
    <n v="895.7"/>
    <n v="0.52851217985153198"/>
    <n v="0.47148782014846802"/>
    <n v="0.29999999999995453"/>
    <d v="2019-11-28T08:43:00"/>
    <n v="1"/>
    <n v="2"/>
    <n v="1"/>
    <n v="1"/>
    <n v="0.59999999999990905"/>
    <n v="59999.999999990905"/>
    <n v="39999.999999990905"/>
  </r>
  <r>
    <x v="4428"/>
    <n v="896"/>
    <n v="0.48576587438583374"/>
    <n v="0.51423412561416626"/>
    <n v="0.20000000000004547"/>
    <d v="2019-11-28T08:44:00"/>
    <n v="-1"/>
    <n v="1"/>
    <n v="-1"/>
    <n v="1"/>
    <n v="0.20000000000004547"/>
    <n v="20000.000000004547"/>
    <n v="4.5474735088646412E-9"/>
  </r>
  <r>
    <x v="4429"/>
    <n v="896.2"/>
    <n v="0.46148943901062012"/>
    <n v="0.53851062059402466"/>
    <n v="9.9999999999909051E-2"/>
    <d v="2019-11-28T08:45:00"/>
    <n v="-1"/>
    <n v="0"/>
    <n v="-1"/>
    <n v="1"/>
    <n v="0"/>
    <n v="0"/>
    <n v="-20000"/>
  </r>
  <r>
    <x v="4430"/>
    <n v="896.3"/>
    <n v="0.47032517194747925"/>
    <n v="0.52967476844787598"/>
    <n v="0"/>
    <d v="2019-11-28T08:46:00"/>
    <n v="-1"/>
    <n v="-1"/>
    <n v="-1"/>
    <n v="1"/>
    <n v="0"/>
    <n v="0"/>
    <n v="-20000"/>
  </r>
  <r>
    <x v="4431"/>
    <n v="896.3"/>
    <n v="0.473817378282547"/>
    <n v="0.52618265151977539"/>
    <n v="-0.19999999999993179"/>
    <d v="2019-11-28T08:47:00"/>
    <n v="-1"/>
    <n v="-2"/>
    <n v="-1"/>
    <n v="1"/>
    <n v="0.39999999999986358"/>
    <n v="39999.999999986358"/>
    <n v="19999.999999986358"/>
  </r>
  <r>
    <x v="4432"/>
    <n v="896.1"/>
    <n v="0.46193104982376099"/>
    <n v="0.53806895017623901"/>
    <n v="0"/>
    <d v="2019-11-28T08:48:00"/>
    <n v="-1"/>
    <n v="-3"/>
    <n v="-1"/>
    <n v="1"/>
    <n v="0"/>
    <n v="0"/>
    <n v="-20000"/>
  </r>
  <r>
    <x v="4433"/>
    <n v="896.1"/>
    <n v="0.47841715812683105"/>
    <n v="0.52158284187316895"/>
    <n v="0.10000000000002274"/>
    <d v="2019-11-28T08:49:00"/>
    <n v="-1"/>
    <n v="-4"/>
    <n v="-1"/>
    <n v="1"/>
    <n v="-0.40000000000009095"/>
    <n v="-40000.000000009095"/>
    <n v="-60000.000000009095"/>
  </r>
  <r>
    <x v="4434"/>
    <n v="896.2"/>
    <n v="0.49490272998809814"/>
    <n v="0.50509727001190186"/>
    <n v="-0.30000000000006821"/>
    <d v="2019-11-28T08:50:00"/>
    <n v="-1"/>
    <n v="-5"/>
    <n v="-1"/>
    <n v="1"/>
    <n v="1.5000000000003411"/>
    <n v="150000.00000003411"/>
    <n v="130000.00000003411"/>
  </r>
  <r>
    <x v="4435"/>
    <n v="895.9"/>
    <n v="0.46515771746635437"/>
    <n v="0.53484225273132324"/>
    <n v="0"/>
    <d v="2019-11-28T08:51:00"/>
    <n v="-1"/>
    <n v="-6"/>
    <n v="-1"/>
    <n v="1"/>
    <n v="0"/>
    <n v="0"/>
    <n v="-20000"/>
  </r>
  <r>
    <x v="4436"/>
    <n v="895.9"/>
    <n v="0.4620991051197052"/>
    <n v="0.53790086507797241"/>
    <n v="0.10000000000002274"/>
    <d v="2019-11-28T08:52:00"/>
    <n v="-1"/>
    <n v="-7"/>
    <n v="-1"/>
    <n v="1"/>
    <n v="-0.70000000000015916"/>
    <n v="-70000.00000001592"/>
    <n v="-90000.00000001592"/>
  </r>
  <r>
    <x v="4437"/>
    <n v="896"/>
    <n v="0.46172994375228882"/>
    <n v="0.53827005624771118"/>
    <n v="0.10000000000002274"/>
    <d v="2019-11-28T08:53:00"/>
    <n v="-1"/>
    <n v="-8"/>
    <n v="-1"/>
    <n v="1"/>
    <n v="-0.8000000000001819"/>
    <n v="-80000.00000001819"/>
    <n v="-100000.00000001819"/>
  </r>
  <r>
    <x v="4438"/>
    <n v="896.1"/>
    <n v="0.46402356028556824"/>
    <n v="0.53597646951675415"/>
    <n v="0.10000000000002274"/>
    <d v="2019-11-28T08:54:00"/>
    <n v="-1"/>
    <n v="-9"/>
    <n v="-1"/>
    <n v="1"/>
    <n v="-0.90000000000020464"/>
    <n v="-90000.00000002046"/>
    <n v="-110000.00000002046"/>
  </r>
  <r>
    <x v="4439"/>
    <n v="896.2"/>
    <n v="0.4631248414516449"/>
    <n v="0.53687518835067749"/>
    <n v="-0.20000000000004547"/>
    <d v="2019-11-28T08:55:00"/>
    <n v="-1"/>
    <n v="-10"/>
    <n v="-1"/>
    <n v="1"/>
    <n v="2.0000000000004547"/>
    <n v="200000.00000004546"/>
    <n v="180000.00000004546"/>
  </r>
  <r>
    <x v="4440"/>
    <n v="896"/>
    <n v="0.47539171576499939"/>
    <n v="0.52460825443267822"/>
    <n v="-0.20000000000004547"/>
    <d v="2019-11-28T08:56:00"/>
    <n v="-1"/>
    <n v="-11"/>
    <n v="-1"/>
    <n v="1"/>
    <n v="2.2000000000005002"/>
    <n v="220000.00000005003"/>
    <n v="200000.00000005003"/>
  </r>
  <r>
    <x v="4441"/>
    <n v="895.8"/>
    <n v="0.46318313479423523"/>
    <n v="0.53681683540344238"/>
    <n v="0"/>
    <d v="2019-11-28T08:57:00"/>
    <n v="-1"/>
    <n v="-12"/>
    <n v="-1"/>
    <n v="1"/>
    <n v="0"/>
    <n v="0"/>
    <n v="-20000"/>
  </r>
  <r>
    <x v="4442"/>
    <n v="895.8"/>
    <n v="0.45289435982704163"/>
    <n v="0.54710566997528076"/>
    <n v="0.5"/>
    <d v="2019-11-28T08:58:00"/>
    <n v="-1"/>
    <n v="-13"/>
    <n v="-1"/>
    <n v="1"/>
    <n v="-6.5"/>
    <n v="-650000"/>
    <n v="-670000"/>
  </r>
  <r>
    <x v="4443"/>
    <n v="896.3"/>
    <n v="0.426523357629776"/>
    <n v="0.57347661256790161"/>
    <n v="-0.19999999999993179"/>
    <d v="2019-11-28T08:59:00"/>
    <n v="-1"/>
    <n v="-14"/>
    <n v="-1"/>
    <n v="1"/>
    <n v="2.799999999999045"/>
    <n v="279999.99999990448"/>
    <n v="259999.99999990448"/>
  </r>
  <r>
    <x v="4444"/>
    <n v="896.1"/>
    <n v="0.43086197972297668"/>
    <n v="0.5691380500793457"/>
    <n v="-0.10000000000002274"/>
    <d v="2019-11-28T09:00:00"/>
    <n v="-1"/>
    <n v="-15"/>
    <n v="-1"/>
    <n v="1"/>
    <n v="1.5000000000003411"/>
    <n v="150000.00000003411"/>
    <n v="130000.00000003411"/>
  </r>
  <r>
    <x v="4445"/>
    <n v="896"/>
    <n v="0.45734742283821106"/>
    <n v="0.54265260696411133"/>
    <n v="0.20000000000004547"/>
    <d v="2019-11-28T09:01:00"/>
    <n v="-1"/>
    <n v="-16"/>
    <n v="-1"/>
    <n v="1"/>
    <n v="-3.2000000000007276"/>
    <n v="-320000.00000007276"/>
    <n v="-340000.00000007276"/>
  </r>
  <r>
    <x v="4446"/>
    <n v="896.2"/>
    <n v="0.43724605441093445"/>
    <n v="0.56275397539138794"/>
    <n v="9.9999999999909051E-2"/>
    <d v="2019-11-28T09:02:00"/>
    <n v="-1"/>
    <n v="-18"/>
    <n v="-2"/>
    <n v="2"/>
    <n v="-1.7999999999983629"/>
    <n v="-179999.99999983629"/>
    <n v="-219999.99999983629"/>
  </r>
  <r>
    <x v="4447"/>
    <n v="896.3"/>
    <n v="0.42473095655441284"/>
    <n v="0.57526904344558716"/>
    <n v="-0.19999999999993179"/>
    <d v="2019-11-28T09:03:00"/>
    <n v="-1"/>
    <n v="-20"/>
    <n v="-2"/>
    <n v="2"/>
    <n v="3.9999999999986358"/>
    <n v="399999.99999986356"/>
    <n v="359999.99999986356"/>
  </r>
  <r>
    <x v="4448"/>
    <n v="896.1"/>
    <n v="0.45340210199356079"/>
    <n v="0.54659795761108398"/>
    <n v="-0.39999999999997726"/>
    <d v="2019-11-28T09:04:00"/>
    <n v="-1"/>
    <n v="-20"/>
    <n v="0"/>
    <n v="0"/>
    <n v="7.9999999999995453"/>
    <n v="799999.99999995448"/>
    <n v="799999.99999995448"/>
  </r>
  <r>
    <x v="4449"/>
    <n v="895.7"/>
    <n v="0.47671130299568176"/>
    <n v="0.52328872680664063"/>
    <n v="-0.10000000000002274"/>
    <d v="2019-11-28T09:05:00"/>
    <n v="-1"/>
    <n v="-20"/>
    <n v="0"/>
    <n v="0"/>
    <n v="2.0000000000004547"/>
    <n v="200000.00000004546"/>
    <n v="200000.00000004546"/>
  </r>
  <r>
    <x v="4450"/>
    <n v="895.6"/>
    <n v="0.46266645193099976"/>
    <n v="0.53733360767364502"/>
    <n v="0.29999999999995453"/>
    <d v="2019-11-28T09:06:00"/>
    <n v="-1"/>
    <n v="-20"/>
    <n v="0"/>
    <n v="0"/>
    <n v="-5.9999999999990905"/>
    <n v="-599999.99999990908"/>
    <n v="-599999.99999990908"/>
  </r>
  <r>
    <x v="4451"/>
    <n v="895.9"/>
    <n v="0.44825971126556396"/>
    <n v="0.55174028873443604"/>
    <n v="0"/>
    <d v="2019-11-28T09:07:00"/>
    <n v="-1"/>
    <n v="-20"/>
    <n v="0"/>
    <n v="0"/>
    <n v="0"/>
    <n v="0"/>
    <n v="0"/>
  </r>
  <r>
    <x v="4452"/>
    <n v="895.9"/>
    <n v="0.46215227246284485"/>
    <n v="0.53784769773483276"/>
    <n v="0"/>
    <d v="2019-11-28T09:08:00"/>
    <n v="-1"/>
    <n v="-20"/>
    <n v="0"/>
    <n v="0"/>
    <n v="0"/>
    <n v="0"/>
    <n v="0"/>
  </r>
  <r>
    <x v="4453"/>
    <n v="895.9"/>
    <n v="0.45960649847984314"/>
    <n v="0.54039353132247925"/>
    <n v="-0.10000000000002274"/>
    <d v="2019-11-28T09:09:00"/>
    <n v="-1"/>
    <n v="-20"/>
    <n v="0"/>
    <n v="0"/>
    <n v="2.0000000000004547"/>
    <n v="200000.00000004546"/>
    <n v="200000.00000004546"/>
  </r>
  <r>
    <x v="4454"/>
    <n v="895.8"/>
    <n v="0.46164512634277344"/>
    <n v="0.53835487365722656"/>
    <n v="0"/>
    <d v="2019-11-28T09:10:00"/>
    <n v="-1"/>
    <n v="-20"/>
    <n v="0"/>
    <n v="0"/>
    <n v="0"/>
    <n v="0"/>
    <n v="0"/>
  </r>
  <r>
    <x v="4455"/>
    <n v="895.8"/>
    <n v="0.46445161104202271"/>
    <n v="0.53554844856262207"/>
    <n v="-9.9999999999909051E-2"/>
    <d v="2019-11-28T09:11:00"/>
    <n v="-1"/>
    <n v="-20"/>
    <n v="0"/>
    <n v="0"/>
    <n v="1.999999999998181"/>
    <n v="199999.9999998181"/>
    <n v="199999.9999998181"/>
  </r>
  <r>
    <x v="4456"/>
    <n v="895.7"/>
    <n v="0.47732549905776978"/>
    <n v="0.52267450094223022"/>
    <n v="0"/>
    <d v="2019-11-28T09:12:00"/>
    <n v="-1"/>
    <n v="-20"/>
    <n v="0"/>
    <n v="0"/>
    <n v="0"/>
    <n v="0"/>
    <n v="0"/>
  </r>
  <r>
    <x v="4457"/>
    <n v="895.7"/>
    <n v="0.47059237957000732"/>
    <n v="0.52940762042999268"/>
    <n v="0"/>
    <d v="2019-11-28T09:13:00"/>
    <n v="-1"/>
    <n v="-20"/>
    <n v="0"/>
    <n v="0"/>
    <n v="0"/>
    <n v="0"/>
    <n v="0"/>
  </r>
  <r>
    <x v="4458"/>
    <n v="895.7"/>
    <n v="0.45590183138847351"/>
    <n v="0.5440981388092041"/>
    <n v="9.9999999999909051E-2"/>
    <d v="2019-11-28T09:14:00"/>
    <n v="-1"/>
    <n v="-20"/>
    <n v="0"/>
    <n v="0"/>
    <n v="-1.999999999998181"/>
    <n v="-199999.9999998181"/>
    <n v="-199999.9999998181"/>
  </r>
  <r>
    <x v="4459"/>
    <n v="895.8"/>
    <n v="0.43238705396652222"/>
    <n v="0.56761294603347778"/>
    <n v="-1.0999999999999091"/>
    <d v="2019-11-28T09:15:00"/>
    <n v="-1"/>
    <n v="-20"/>
    <n v="0"/>
    <n v="0"/>
    <n v="21.999999999998181"/>
    <n v="2199999.9999998179"/>
    <n v="2199999.9999998179"/>
  </r>
  <r>
    <x v="4460"/>
    <n v="894.7"/>
    <n v="0.53598731756210327"/>
    <n v="0.46401265263557434"/>
    <n v="0.19999999999993179"/>
    <d v="2019-11-28T09:16:00"/>
    <n v="1"/>
    <n v="-18"/>
    <n v="2"/>
    <n v="2"/>
    <n v="-3.5999999999987722"/>
    <n v="-359999.99999987724"/>
    <n v="-399999.99999987724"/>
  </r>
  <r>
    <x v="4461"/>
    <n v="894.9"/>
    <n v="0.46168240904808044"/>
    <n v="0.53831756114959717"/>
    <n v="-0.19999999999993179"/>
    <d v="2019-11-28T09:17:00"/>
    <n v="-1"/>
    <n v="-18"/>
    <n v="0"/>
    <n v="0"/>
    <n v="3.5999999999987722"/>
    <n v="359999.99999987724"/>
    <n v="359999.99999987724"/>
  </r>
  <r>
    <x v="4462"/>
    <n v="894.7"/>
    <n v="0.47994139790534973"/>
    <n v="0.52005857229232788"/>
    <n v="-0.5"/>
    <d v="2019-11-28T09:18:00"/>
    <n v="-1"/>
    <n v="-18"/>
    <n v="0"/>
    <n v="0"/>
    <n v="9"/>
    <n v="900000"/>
    <n v="900000"/>
  </r>
  <r>
    <x v="4463"/>
    <n v="894.2"/>
    <n v="0.4873117208480835"/>
    <n v="0.5126882791519165"/>
    <n v="-0.10000000000002274"/>
    <d v="2019-11-28T09:19:00"/>
    <n v="-1"/>
    <n v="-18"/>
    <n v="0"/>
    <n v="0"/>
    <n v="1.8000000000004093"/>
    <n v="180000.00000004092"/>
    <n v="180000.00000004092"/>
  </r>
  <r>
    <x v="4464"/>
    <n v="894.1"/>
    <n v="0.48319464921951294"/>
    <n v="0.51680529117584229"/>
    <n v="0.29999999999995453"/>
    <d v="2019-11-28T09:20:00"/>
    <n v="-1"/>
    <n v="-18"/>
    <n v="0"/>
    <n v="0"/>
    <n v="-5.3999999999991815"/>
    <n v="-539999.99999991816"/>
    <n v="-539999.99999991816"/>
  </r>
  <r>
    <x v="4465"/>
    <n v="894.4"/>
    <n v="0.46298450231552124"/>
    <n v="0.53701555728912354"/>
    <n v="-0.29999999999995453"/>
    <d v="2019-11-28T09:21:00"/>
    <n v="-1"/>
    <n v="-18"/>
    <n v="0"/>
    <n v="0"/>
    <n v="5.3999999999991815"/>
    <n v="539999.99999991816"/>
    <n v="539999.99999991816"/>
  </r>
  <r>
    <x v="4466"/>
    <n v="894.1"/>
    <n v="0.47732499241828918"/>
    <n v="0.52267497777938843"/>
    <n v="-0.20000000000004547"/>
    <d v="2019-11-28T09:22:00"/>
    <n v="-1"/>
    <n v="-18"/>
    <n v="0"/>
    <n v="0"/>
    <n v="3.6000000000008185"/>
    <n v="360000.00000008184"/>
    <n v="360000.00000008184"/>
  </r>
  <r>
    <x v="4467"/>
    <n v="893.9"/>
    <n v="0.48113283514976501"/>
    <n v="0.51886719465255737"/>
    <n v="-0.19999999999993179"/>
    <d v="2019-11-28T09:23:00"/>
    <n v="-1"/>
    <n v="-18"/>
    <n v="0"/>
    <n v="0"/>
    <n v="3.5999999999987722"/>
    <n v="359999.99999987724"/>
    <n v="359999.99999987724"/>
  </r>
  <r>
    <x v="4468"/>
    <n v="893.7"/>
    <n v="0.48690620064735413"/>
    <n v="0.51309376955032349"/>
    <n v="0.29999999999995453"/>
    <d v="2019-11-28T09:24:00"/>
    <n v="-1"/>
    <n v="-18"/>
    <n v="0"/>
    <n v="0"/>
    <n v="-5.3999999999991815"/>
    <n v="-539999.99999991816"/>
    <n v="-539999.99999991816"/>
  </r>
  <r>
    <x v="4469"/>
    <n v="894"/>
    <n v="0.46145567297935486"/>
    <n v="0.53854429721832275"/>
    <n v="0.29999999999995453"/>
    <d v="2019-11-28T09:25:00"/>
    <n v="-1"/>
    <n v="-18"/>
    <n v="0"/>
    <n v="0"/>
    <n v="-5.3999999999991815"/>
    <n v="-539999.99999991816"/>
    <n v="-539999.99999991816"/>
  </r>
  <r>
    <x v="4470"/>
    <n v="894.3"/>
    <n v="0.45465975999832153"/>
    <n v="0.54534024000167847"/>
    <n v="0.20000000000004547"/>
    <d v="2019-11-28T09:26:00"/>
    <n v="-1"/>
    <n v="-18"/>
    <n v="0"/>
    <n v="0"/>
    <n v="-3.6000000000008185"/>
    <n v="-360000.00000008184"/>
    <n v="-360000.00000008184"/>
  </r>
  <r>
    <x v="4471"/>
    <n v="894.5"/>
    <n v="0.4471549391746521"/>
    <n v="0.5528450608253479"/>
    <n v="0"/>
    <d v="2019-11-28T09:27:00"/>
    <n v="-1"/>
    <n v="-18"/>
    <n v="0"/>
    <n v="0"/>
    <n v="0"/>
    <n v="0"/>
    <n v="0"/>
  </r>
  <r>
    <x v="4472"/>
    <n v="894.5"/>
    <n v="0.44105193018913269"/>
    <n v="0.55894804000854492"/>
    <n v="-0.39999999999997726"/>
    <d v="2019-11-28T09:28:00"/>
    <n v="-1"/>
    <n v="-18"/>
    <n v="0"/>
    <n v="0"/>
    <n v="7.1999999999995907"/>
    <n v="719999.99999995902"/>
    <n v="719999.99999995902"/>
  </r>
  <r>
    <x v="4473"/>
    <n v="894.1"/>
    <n v="0.44617035984992981"/>
    <n v="0.55382966995239258"/>
    <n v="0.19999999999993179"/>
    <d v="2019-11-28T09:29:00"/>
    <n v="-1"/>
    <n v="-18"/>
    <n v="0"/>
    <n v="0"/>
    <n v="-3.5999999999987722"/>
    <n v="-359999.99999987724"/>
    <n v="-359999.99999987724"/>
  </r>
  <r>
    <x v="4474"/>
    <n v="894.3"/>
    <n v="0.44073614478111267"/>
    <n v="0.55926388502120972"/>
    <n v="0.10000000000002274"/>
    <d v="2019-11-28T09:30:00"/>
    <n v="-1"/>
    <n v="-18"/>
    <n v="0"/>
    <n v="0"/>
    <n v="-1.8000000000004093"/>
    <n v="-180000.00000004092"/>
    <n v="-180000.00000004092"/>
  </r>
  <r>
    <x v="4475"/>
    <n v="894.4"/>
    <n v="0.43278199434280396"/>
    <n v="0.56721800565719604"/>
    <n v="-0.39999999999997726"/>
    <d v="2019-11-28T09:31:00"/>
    <n v="-1"/>
    <n v="-18"/>
    <n v="0"/>
    <n v="0"/>
    <n v="7.1999999999995907"/>
    <n v="719999.99999995902"/>
    <n v="719999.99999995902"/>
  </r>
  <r>
    <x v="4476"/>
    <n v="894"/>
    <n v="0.43894493579864502"/>
    <n v="0.56105512380599976"/>
    <n v="0.29999999999995453"/>
    <d v="2019-11-28T09:32:00"/>
    <n v="-1"/>
    <n v="-18"/>
    <n v="0"/>
    <n v="0"/>
    <n v="-5.3999999999991815"/>
    <n v="-539999.99999991816"/>
    <n v="-539999.99999991816"/>
  </r>
  <r>
    <x v="4477"/>
    <n v="894.3"/>
    <n v="0.42457455396652222"/>
    <n v="0.57542544603347778"/>
    <n v="-0.19999999999993179"/>
    <d v="2019-11-28T09:33:00"/>
    <n v="-1"/>
    <n v="-18"/>
    <n v="0"/>
    <n v="0"/>
    <n v="3.5999999999987722"/>
    <n v="359999.99999987724"/>
    <n v="359999.99999987724"/>
  </r>
  <r>
    <x v="4478"/>
    <n v="894.1"/>
    <n v="0.43503245711326599"/>
    <n v="0.56496751308441162"/>
    <n v="-0.39999999999997726"/>
    <d v="2019-11-28T09:34:00"/>
    <n v="-1"/>
    <n v="-18"/>
    <n v="0"/>
    <n v="0"/>
    <n v="7.1999999999995907"/>
    <n v="719999.99999995902"/>
    <n v="719999.99999995902"/>
  </r>
  <r>
    <x v="4479"/>
    <n v="893.7"/>
    <n v="0.4559636116027832"/>
    <n v="0.5440363883972168"/>
    <n v="0.5"/>
    <d v="2019-11-28T09:35:00"/>
    <n v="-1"/>
    <n v="-18"/>
    <n v="0"/>
    <n v="0"/>
    <n v="-9"/>
    <n v="-900000"/>
    <n v="-900000"/>
  </r>
  <r>
    <x v="4480"/>
    <n v="894.2"/>
    <n v="0.43595287203788757"/>
    <n v="0.56404721736907959"/>
    <n v="9.9999999999909051E-2"/>
    <d v="2019-11-28T09:36:00"/>
    <n v="-1"/>
    <n v="-20"/>
    <n v="-2"/>
    <n v="2"/>
    <n v="-1.999999999998181"/>
    <n v="-199999.9999998181"/>
    <n v="-239999.9999998181"/>
  </r>
  <r>
    <x v="4481"/>
    <n v="894.3"/>
    <n v="0.42991223931312561"/>
    <n v="0.570087730884552"/>
    <n v="0.5"/>
    <d v="2019-11-28T09:37:00"/>
    <n v="-1"/>
    <n v="-20"/>
    <n v="0"/>
    <n v="0"/>
    <n v="-10"/>
    <n v="-1000000"/>
    <n v="-1000000"/>
  </r>
  <r>
    <x v="4482"/>
    <n v="894.8"/>
    <n v="0.38800764083862305"/>
    <n v="0.61199235916137695"/>
    <n v="0.30000000000006821"/>
    <d v="2019-11-28T09:38:00"/>
    <n v="-1"/>
    <n v="-20"/>
    <n v="0"/>
    <n v="0"/>
    <n v="-6.0000000000013642"/>
    <n v="-600000.00000013644"/>
    <n v="-600000.00000013644"/>
  </r>
  <r>
    <x v="4483"/>
    <n v="895.1"/>
    <n v="0.34835568070411682"/>
    <n v="0.65164428949356079"/>
    <n v="-0.20000000000004547"/>
    <d v="2019-11-28T09:39:00"/>
    <n v="-1"/>
    <n v="-20"/>
    <n v="0"/>
    <n v="0"/>
    <n v="4.0000000000009095"/>
    <n v="400000.00000009092"/>
    <n v="400000.00000009092"/>
  </r>
  <r>
    <x v="4484"/>
    <n v="894.9"/>
    <n v="0.39864632487297058"/>
    <n v="0.60135364532470703"/>
    <n v="0.10000000000002274"/>
    <d v="2019-11-28T09:40:00"/>
    <n v="-1"/>
    <n v="-20"/>
    <n v="0"/>
    <n v="0"/>
    <n v="-2.0000000000004547"/>
    <n v="-200000.00000004546"/>
    <n v="-200000.00000004546"/>
  </r>
  <r>
    <x v="4485"/>
    <n v="895"/>
    <n v="0.39227375388145447"/>
    <n v="0.60772621631622314"/>
    <n v="0"/>
    <d v="2019-11-28T09:41:00"/>
    <n v="-1"/>
    <n v="-20"/>
    <n v="0"/>
    <n v="0"/>
    <n v="0"/>
    <n v="0"/>
    <n v="0"/>
  </r>
  <r>
    <x v="4486"/>
    <n v="895"/>
    <n v="0.39410969614982605"/>
    <n v="0.60589027404785156"/>
    <n v="0.20000000000004547"/>
    <d v="2019-11-28T09:42:00"/>
    <n v="-1"/>
    <n v="-20"/>
    <n v="0"/>
    <n v="0"/>
    <n v="-4.0000000000009095"/>
    <n v="-400000.00000009092"/>
    <n v="-400000.00000009092"/>
  </r>
  <r>
    <x v="4487"/>
    <n v="895.2"/>
    <n v="0.39130201935768127"/>
    <n v="0.60869795083999634"/>
    <n v="0.29999999999995453"/>
    <d v="2019-11-28T09:43:00"/>
    <n v="-1"/>
    <n v="-20"/>
    <n v="0"/>
    <n v="0"/>
    <n v="-5.9999999999990905"/>
    <n v="-599999.99999990908"/>
    <n v="-599999.99999990908"/>
  </r>
  <r>
    <x v="4488"/>
    <n v="895.5"/>
    <n v="0.39478617906570435"/>
    <n v="0.60521388053894043"/>
    <n v="-0.10000000000002274"/>
    <d v="2019-11-28T09:44:00"/>
    <n v="-1"/>
    <n v="-20"/>
    <n v="0"/>
    <n v="0"/>
    <n v="2.0000000000004547"/>
    <n v="200000.00000004546"/>
    <n v="200000.00000004546"/>
  </r>
  <r>
    <x v="4489"/>
    <n v="895.4"/>
    <n v="0.40494066476821899"/>
    <n v="0.59505933523178101"/>
    <n v="-0.10000000000002274"/>
    <d v="2019-11-28T09:45:00"/>
    <n v="-1"/>
    <n v="-20"/>
    <n v="0"/>
    <n v="0"/>
    <n v="2.0000000000004547"/>
    <n v="200000.00000004546"/>
    <n v="200000.00000004546"/>
  </r>
  <r>
    <x v="4490"/>
    <n v="895.3"/>
    <n v="0.4092026948928833"/>
    <n v="0.5907973051071167"/>
    <n v="0.30000000000006821"/>
    <d v="2019-11-28T09:46:00"/>
    <n v="-1"/>
    <n v="-20"/>
    <n v="0"/>
    <n v="0"/>
    <n v="-6.0000000000013642"/>
    <n v="-600000.00000013644"/>
    <n v="-600000.00000013644"/>
  </r>
  <r>
    <x v="4491"/>
    <n v="895.6"/>
    <n v="0.41385766863822937"/>
    <n v="0.58614230155944824"/>
    <n v="-0.10000000000002274"/>
    <d v="2019-11-28T09:47:00"/>
    <n v="-1"/>
    <n v="-20"/>
    <n v="0"/>
    <n v="0"/>
    <n v="2.0000000000004547"/>
    <n v="200000.00000004546"/>
    <n v="200000.00000004546"/>
  </r>
  <r>
    <x v="4492"/>
    <n v="895.5"/>
    <n v="0.40243363380432129"/>
    <n v="0.59756636619567871"/>
    <n v="-0.39999999999997726"/>
    <d v="2019-11-28T09:48:00"/>
    <n v="-1"/>
    <n v="-20"/>
    <n v="0"/>
    <n v="0"/>
    <n v="7.9999999999995453"/>
    <n v="799999.99999995448"/>
    <n v="799999.99999995448"/>
  </r>
  <r>
    <x v="4493"/>
    <n v="895.1"/>
    <n v="0.40529128909111023"/>
    <n v="0.59470874071121216"/>
    <n v="-0.39999999999997726"/>
    <d v="2019-11-28T09:49:00"/>
    <n v="-1"/>
    <n v="-20"/>
    <n v="0"/>
    <n v="0"/>
    <n v="7.9999999999995453"/>
    <n v="799999.99999995448"/>
    <n v="799999.99999995448"/>
  </r>
  <r>
    <x v="4494"/>
    <n v="894.7"/>
    <n v="0.42494547367095947"/>
    <n v="0.57505446672439575"/>
    <n v="0.29999999999995453"/>
    <d v="2019-11-28T09:51:00"/>
    <n v="-1"/>
    <n v="-19"/>
    <n v="1"/>
    <n v="1"/>
    <n v="-5.699999999999136"/>
    <n v="-569999.99999991362"/>
    <n v="-589999.99999991362"/>
  </r>
  <r>
    <x v="4495"/>
    <n v="895"/>
    <n v="0.41909566521644592"/>
    <n v="0.58090430498123169"/>
    <n v="-0.20000000000004547"/>
    <d v="2019-11-28T09:52:00"/>
    <n v="-1"/>
    <n v="-19"/>
    <n v="0"/>
    <n v="0"/>
    <n v="3.800000000000864"/>
    <n v="380000.00000008638"/>
    <n v="380000.00000008638"/>
  </r>
  <r>
    <x v="4496"/>
    <n v="894.8"/>
    <n v="0.41580384969711304"/>
    <n v="0.58419615030288696"/>
    <n v="-0.19999999999993179"/>
    <d v="2019-11-28T09:53:00"/>
    <n v="-1"/>
    <n v="-19"/>
    <n v="0"/>
    <n v="0"/>
    <n v="3.799999999998704"/>
    <n v="379999.99999987037"/>
    <n v="379999.99999987037"/>
  </r>
  <r>
    <x v="4497"/>
    <n v="894.6"/>
    <n v="0.42505446076393127"/>
    <n v="0.57494550943374634"/>
    <n v="0"/>
    <d v="2019-11-28T09:54:00"/>
    <n v="-1"/>
    <n v="-19"/>
    <n v="0"/>
    <n v="0"/>
    <n v="0"/>
    <n v="0"/>
    <n v="0"/>
  </r>
  <r>
    <x v="4498"/>
    <n v="894.6"/>
    <n v="0.4291146993637085"/>
    <n v="0.5708853006362915"/>
    <n v="0.10000000000002274"/>
    <d v="2019-11-28T09:55:00"/>
    <n v="-1"/>
    <n v="-19"/>
    <n v="0"/>
    <n v="0"/>
    <n v="-1.900000000000432"/>
    <n v="-190000.00000004319"/>
    <n v="-190000.00000004319"/>
  </r>
  <r>
    <x v="4499"/>
    <n v="894.7"/>
    <n v="0.42352461814880371"/>
    <n v="0.57647538185119629"/>
    <n v="0.29999999999995453"/>
    <d v="2019-11-28T09:56:00"/>
    <n v="-1"/>
    <n v="-19"/>
    <n v="0"/>
    <n v="0"/>
    <n v="-5.699999999999136"/>
    <n v="-569999.99999991362"/>
    <n v="-569999.99999991362"/>
  </r>
  <r>
    <x v="4500"/>
    <n v="895"/>
    <n v="0.41952556371688843"/>
    <n v="0.58047443628311157"/>
    <n v="-0.60000000000002274"/>
    <d v="2019-11-28T09:57:00"/>
    <n v="-1"/>
    <n v="-19"/>
    <n v="0"/>
    <n v="0"/>
    <n v="11.400000000000432"/>
    <n v="1140000.0000000433"/>
    <n v="1140000.0000000433"/>
  </r>
  <r>
    <x v="4501"/>
    <n v="894.4"/>
    <n v="0.4577958881855011"/>
    <n v="0.54220414161682129"/>
    <n v="0"/>
    <d v="2019-11-28T09:58:00"/>
    <n v="-1"/>
    <n v="-19"/>
    <n v="0"/>
    <n v="0"/>
    <n v="0"/>
    <n v="0"/>
    <n v="0"/>
  </r>
  <r>
    <x v="4502"/>
    <n v="894.4"/>
    <n v="0.44211333990097046"/>
    <n v="0.55788671970367432"/>
    <n v="0.10000000000002274"/>
    <d v="2019-11-28T09:59:00"/>
    <n v="-1"/>
    <n v="-19"/>
    <n v="0"/>
    <n v="0"/>
    <n v="-1.900000000000432"/>
    <n v="-190000.00000004319"/>
    <n v="-190000.00000004319"/>
  </r>
  <r>
    <x v="4503"/>
    <n v="894.5"/>
    <n v="0.42330700159072876"/>
    <n v="0.57669299840927124"/>
    <n v="-0.29999999999995453"/>
    <d v="2019-11-28T10:00:00"/>
    <n v="-1"/>
    <n v="-19"/>
    <n v="0"/>
    <n v="0"/>
    <n v="5.699999999999136"/>
    <n v="569999.99999991362"/>
    <n v="569999.99999991362"/>
  </r>
  <r>
    <x v="4504"/>
    <n v="894.2"/>
    <n v="0.44494584202766418"/>
    <n v="0.5550541877746582"/>
    <n v="9.9999999999909051E-2"/>
    <d v="2019-11-28T10:01:00"/>
    <n v="-1"/>
    <n v="-19"/>
    <n v="0"/>
    <n v="0"/>
    <n v="-1.899999999998272"/>
    <n v="-189999.99999982718"/>
    <n v="-189999.99999982718"/>
  </r>
  <r>
    <x v="4505"/>
    <n v="894.3"/>
    <n v="0.42870068550109863"/>
    <n v="0.57129931449890137"/>
    <n v="0"/>
    <d v="2019-11-28T10:02:00"/>
    <n v="-1"/>
    <n v="-19"/>
    <n v="0"/>
    <n v="0"/>
    <n v="0"/>
    <n v="0"/>
    <n v="0"/>
  </r>
  <r>
    <x v="4506"/>
    <n v="894.3"/>
    <n v="0.42720457911491394"/>
    <n v="0.57279539108276367"/>
    <n v="-0.19999999999993179"/>
    <d v="2019-11-28T10:03:00"/>
    <n v="-1"/>
    <n v="-19"/>
    <n v="0"/>
    <n v="0"/>
    <n v="3.799999999998704"/>
    <n v="379999.99999987037"/>
    <n v="379999.99999987037"/>
  </r>
  <r>
    <x v="4507"/>
    <n v="894.1"/>
    <n v="0.43244838714599609"/>
    <n v="0.56755161285400391"/>
    <n v="-0.30000000000006821"/>
    <d v="2019-11-28T10:04:00"/>
    <n v="-1"/>
    <n v="-19"/>
    <n v="0"/>
    <n v="0"/>
    <n v="5.700000000001296"/>
    <n v="570000.00000012957"/>
    <n v="570000.00000012957"/>
  </r>
  <r>
    <x v="4508"/>
    <n v="893.8"/>
    <n v="0.45536389946937561"/>
    <n v="0.544636070728302"/>
    <n v="0.20000000000004547"/>
    <d v="2019-11-28T10:05:00"/>
    <n v="-1"/>
    <n v="-19"/>
    <n v="0"/>
    <n v="0"/>
    <n v="-3.800000000000864"/>
    <n v="-380000.00000008638"/>
    <n v="-380000.00000008638"/>
  </r>
  <r>
    <x v="4509"/>
    <n v="894"/>
    <n v="0.43432730436325073"/>
    <n v="0.56567269563674927"/>
    <n v="0"/>
    <d v="2019-11-28T10:06:00"/>
    <n v="-1"/>
    <n v="-19"/>
    <n v="0"/>
    <n v="0"/>
    <n v="0"/>
    <n v="0"/>
    <n v="0"/>
  </r>
  <r>
    <x v="4510"/>
    <n v="894"/>
    <n v="0.43314787745475769"/>
    <n v="0.56685209274291992"/>
    <n v="0.10000000000002274"/>
    <d v="2019-11-28T10:07:00"/>
    <n v="-1"/>
    <n v="-19"/>
    <n v="0"/>
    <n v="0"/>
    <n v="-1.900000000000432"/>
    <n v="-190000.00000004319"/>
    <n v="-190000.00000004319"/>
  </r>
  <r>
    <x v="4511"/>
    <n v="894.1"/>
    <n v="0.4293692409992218"/>
    <n v="0.57063072919845581"/>
    <n v="0.29999999999995453"/>
    <d v="2019-11-28T10:08:00"/>
    <n v="-1"/>
    <n v="-19"/>
    <n v="0"/>
    <n v="0"/>
    <n v="-5.699999999999136"/>
    <n v="-569999.99999991362"/>
    <n v="-569999.99999991362"/>
  </r>
  <r>
    <x v="4512"/>
    <n v="894.4"/>
    <n v="0.42395871877670288"/>
    <n v="0.57604128122329712"/>
    <n v="-0.10000000000002274"/>
    <d v="2019-11-28T10:09:00"/>
    <n v="-1"/>
    <n v="-19"/>
    <n v="0"/>
    <n v="0"/>
    <n v="1.900000000000432"/>
    <n v="190000.00000004319"/>
    <n v="190000.00000004319"/>
  </r>
  <r>
    <x v="4513"/>
    <n v="894.3"/>
    <n v="0.42736035585403442"/>
    <n v="0.5726395845413208"/>
    <n v="0.40000000000009095"/>
    <d v="2019-11-28T10:10:00"/>
    <n v="-1"/>
    <n v="-20"/>
    <n v="-1"/>
    <n v="1"/>
    <n v="-8.000000000001819"/>
    <n v="-800000.00000018184"/>
    <n v="-820000.00000018184"/>
  </r>
  <r>
    <x v="4514"/>
    <n v="894.7"/>
    <n v="0.41825363039970398"/>
    <n v="0.58174633979797363"/>
    <n v="0.5"/>
    <d v="2019-11-28T10:11:00"/>
    <n v="-1"/>
    <n v="-20"/>
    <n v="0"/>
    <n v="0"/>
    <n v="-10"/>
    <n v="-1000000"/>
    <n v="-1000000"/>
  </r>
  <r>
    <x v="4515"/>
    <n v="895.2"/>
    <n v="0.39271649718284607"/>
    <n v="0.60728353261947632"/>
    <n v="-0.20000000000004547"/>
    <d v="2019-11-28T10:12:00"/>
    <n v="-1"/>
    <n v="-20"/>
    <n v="0"/>
    <n v="0"/>
    <n v="4.0000000000009095"/>
    <n v="400000.00000009092"/>
    <n v="400000.00000009092"/>
  </r>
  <r>
    <x v="4516"/>
    <n v="895"/>
    <n v="0.3996279239654541"/>
    <n v="0.60037213563919067"/>
    <n v="0"/>
    <d v="2019-11-28T10:13:00"/>
    <n v="-1"/>
    <n v="-20"/>
    <n v="0"/>
    <n v="0"/>
    <n v="0"/>
    <n v="0"/>
    <n v="0"/>
  </r>
  <r>
    <x v="4517"/>
    <n v="895"/>
    <n v="0.40363049507141113"/>
    <n v="0.59636950492858887"/>
    <n v="-0.10000000000002274"/>
    <d v="2019-11-28T10:14:00"/>
    <n v="-1"/>
    <n v="-20"/>
    <n v="0"/>
    <n v="0"/>
    <n v="2.0000000000004547"/>
    <n v="200000.00000004546"/>
    <n v="200000.00000004546"/>
  </r>
  <r>
    <x v="4518"/>
    <n v="894.9"/>
    <n v="0.40539616346359253"/>
    <n v="0.59460383653640747"/>
    <n v="0"/>
    <d v="2019-11-28T10:15:00"/>
    <n v="-1"/>
    <n v="-20"/>
    <n v="0"/>
    <n v="0"/>
    <n v="0"/>
    <n v="0"/>
    <n v="0"/>
  </r>
  <r>
    <x v="4519"/>
    <n v="894.9"/>
    <n v="0.4030875563621521"/>
    <n v="0.59691238403320313"/>
    <n v="0"/>
    <d v="2019-11-28T10:16:00"/>
    <n v="-1"/>
    <n v="-20"/>
    <n v="0"/>
    <n v="0"/>
    <n v="0"/>
    <n v="0"/>
    <n v="0"/>
  </r>
  <r>
    <x v="4520"/>
    <n v="894.9"/>
    <n v="0.40212240815162659"/>
    <n v="0.5978776216506958"/>
    <n v="-0.19999999999993179"/>
    <d v="2019-11-28T10:17:00"/>
    <n v="-1"/>
    <n v="-20"/>
    <n v="0"/>
    <n v="0"/>
    <n v="3.9999999999986358"/>
    <n v="399999.99999986356"/>
    <n v="399999.99999986356"/>
  </r>
  <r>
    <x v="4521"/>
    <n v="894.7"/>
    <n v="0.40106582641601563"/>
    <n v="0.59893417358398438"/>
    <n v="-0.10000000000002274"/>
    <d v="2019-11-28T10:18:00"/>
    <n v="-1"/>
    <n v="-20"/>
    <n v="0"/>
    <n v="0"/>
    <n v="2.0000000000004547"/>
    <n v="200000.00000004546"/>
    <n v="200000.00000004546"/>
  </r>
  <r>
    <x v="4522"/>
    <n v="894.6"/>
    <n v="0.40172594785690308"/>
    <n v="0.59827405214309692"/>
    <n v="-0.20000000000004547"/>
    <d v="2019-11-28T10:19:00"/>
    <n v="-1"/>
    <n v="-20"/>
    <n v="0"/>
    <n v="0"/>
    <n v="4.0000000000009095"/>
    <n v="400000.00000009092"/>
    <n v="400000.00000009092"/>
  </r>
  <r>
    <x v="4523"/>
    <n v="894.4"/>
    <n v="0.40814456343650818"/>
    <n v="0.59185540676116943"/>
    <n v="-0.10000000000002274"/>
    <d v="2019-11-28T10:20:00"/>
    <n v="-1"/>
    <n v="-20"/>
    <n v="0"/>
    <n v="0"/>
    <n v="2.0000000000004547"/>
    <n v="200000.00000004546"/>
    <n v="200000.00000004546"/>
  </r>
  <r>
    <x v="4524"/>
    <n v="894.3"/>
    <n v="0.44220975041389465"/>
    <n v="0.55779021978378296"/>
    <n v="-0.39999999999997726"/>
    <d v="2019-11-28T10:21:00"/>
    <n v="-1"/>
    <n v="-20"/>
    <n v="0"/>
    <n v="0"/>
    <n v="7.9999999999995453"/>
    <n v="799999.99999995448"/>
    <n v="799999.99999995448"/>
  </r>
  <r>
    <x v="4525"/>
    <n v="893.9"/>
    <n v="0.4575081467628479"/>
    <n v="0.54249179363250732"/>
    <n v="0.10000000000002274"/>
    <d v="2019-11-28T10:22:00"/>
    <n v="-1"/>
    <n v="-20"/>
    <n v="0"/>
    <n v="0"/>
    <n v="-2.0000000000004547"/>
    <n v="-200000.00000004546"/>
    <n v="-200000.00000004546"/>
  </r>
  <r>
    <x v="4526"/>
    <n v="894"/>
    <n v="0.43860816955566406"/>
    <n v="0.56139183044433594"/>
    <n v="0.60000000000002274"/>
    <d v="2019-11-28T10:23:00"/>
    <n v="-1"/>
    <n v="-20"/>
    <n v="0"/>
    <n v="0"/>
    <n v="-12.000000000000455"/>
    <n v="-1200000.0000000454"/>
    <n v="-1200000.0000000454"/>
  </r>
  <r>
    <x v="4527"/>
    <n v="894.6"/>
    <n v="0.41504254937171936"/>
    <n v="0.58495742082595825"/>
    <n v="0"/>
    <d v="2019-11-28T10:24:00"/>
    <n v="-1"/>
    <n v="-20"/>
    <n v="0"/>
    <n v="0"/>
    <n v="0"/>
    <n v="0"/>
    <n v="0"/>
  </r>
  <r>
    <x v="4528"/>
    <n v="894.6"/>
    <n v="0.41861096024513245"/>
    <n v="0.58138906955718994"/>
    <n v="0"/>
    <d v="2019-11-28T10:25:00"/>
    <n v="-1"/>
    <n v="-20"/>
    <n v="0"/>
    <n v="0"/>
    <n v="0"/>
    <n v="0"/>
    <n v="0"/>
  </r>
  <r>
    <x v="4529"/>
    <n v="894.6"/>
    <n v="0.41610652208328247"/>
    <n v="0.58389347791671753"/>
    <n v="0"/>
    <d v="2019-11-28T10:26:00"/>
    <n v="-1"/>
    <n v="-20"/>
    <n v="0"/>
    <n v="0"/>
    <n v="0"/>
    <n v="0"/>
    <n v="0"/>
  </r>
  <r>
    <x v="4530"/>
    <n v="894.6"/>
    <n v="0.41409635543823242"/>
    <n v="0.58590364456176758"/>
    <n v="-0.10000000000002274"/>
    <d v="2019-11-28T10:27:00"/>
    <n v="-1"/>
    <n v="-20"/>
    <n v="0"/>
    <n v="0"/>
    <n v="2.0000000000004547"/>
    <n v="200000.00000004546"/>
    <n v="200000.00000004546"/>
  </r>
  <r>
    <x v="4531"/>
    <n v="894.5"/>
    <n v="0.41019752621650696"/>
    <n v="0.58980244398117065"/>
    <n v="-0.60000000000002274"/>
    <d v="2019-11-28T10:28:00"/>
    <n v="-1"/>
    <n v="-20"/>
    <n v="0"/>
    <n v="0"/>
    <n v="12.000000000000455"/>
    <n v="1200000.0000000454"/>
    <n v="1200000.0000000454"/>
  </r>
  <r>
    <x v="4532"/>
    <n v="893.9"/>
    <n v="0.43846860527992249"/>
    <n v="0.56153136491775513"/>
    <n v="0.20000000000004547"/>
    <d v="2019-11-28T10:29:00"/>
    <n v="-1"/>
    <n v="-20"/>
    <n v="0"/>
    <n v="0"/>
    <n v="-4.0000000000009095"/>
    <n v="-400000.00000009092"/>
    <n v="-400000.00000009092"/>
  </r>
  <r>
    <x v="4533"/>
    <n v="894.1"/>
    <n v="0.42099559307098389"/>
    <n v="0.57900440692901611"/>
    <n v="-0.20000000000004547"/>
    <d v="2019-11-28T10:30:00"/>
    <n v="-1"/>
    <n v="-20"/>
    <n v="0"/>
    <n v="0"/>
    <n v="4.0000000000009095"/>
    <n v="400000.00000009092"/>
    <n v="400000.00000009092"/>
  </r>
  <r>
    <x v="4534"/>
    <n v="893.9"/>
    <n v="0.42448234558105469"/>
    <n v="0.57551765441894531"/>
    <n v="0"/>
    <d v="2019-11-28T10:31:00"/>
    <n v="-1"/>
    <n v="-20"/>
    <n v="0"/>
    <n v="0"/>
    <n v="0"/>
    <n v="0"/>
    <n v="0"/>
  </r>
  <r>
    <x v="4535"/>
    <n v="893.9"/>
    <n v="0.42849335074424744"/>
    <n v="0.57150667905807495"/>
    <n v="0.10000000000002274"/>
    <d v="2019-11-28T10:32:00"/>
    <n v="-1"/>
    <n v="-20"/>
    <n v="0"/>
    <n v="0"/>
    <n v="-2.0000000000004547"/>
    <n v="-200000.00000004546"/>
    <n v="-200000.00000004546"/>
  </r>
  <r>
    <x v="4536"/>
    <n v="894"/>
    <n v="0.43359747529029846"/>
    <n v="0.56640255451202393"/>
    <n v="0.5"/>
    <d v="2019-11-28T10:33:00"/>
    <n v="-1"/>
    <n v="-20"/>
    <n v="0"/>
    <n v="0"/>
    <n v="-10"/>
    <n v="-1000000"/>
    <n v="-1000000"/>
  </r>
  <r>
    <x v="4537"/>
    <n v="894.5"/>
    <n v="0.42215022444725037"/>
    <n v="0.57784974575042725"/>
    <n v="0"/>
    <d v="2019-11-28T10:34:00"/>
    <n v="-1"/>
    <n v="-20"/>
    <n v="0"/>
    <n v="0"/>
    <n v="0"/>
    <n v="0"/>
    <n v="0"/>
  </r>
  <r>
    <x v="4538"/>
    <n v="894.5"/>
    <n v="0.41731822490692139"/>
    <n v="0.58268171548843384"/>
    <n v="-0.39999999999997726"/>
    <d v="2019-11-28T10:35:00"/>
    <n v="-1"/>
    <n v="-20"/>
    <n v="0"/>
    <n v="0"/>
    <n v="7.9999999999995453"/>
    <n v="799999.99999995448"/>
    <n v="799999.99999995448"/>
  </r>
  <r>
    <x v="4539"/>
    <n v="894.1"/>
    <n v="0.42305523157119751"/>
    <n v="0.57694476842880249"/>
    <n v="-0.20000000000004547"/>
    <d v="2019-11-28T10:36:00"/>
    <n v="-1"/>
    <n v="-20"/>
    <n v="0"/>
    <n v="0"/>
    <n v="4.0000000000009095"/>
    <n v="400000.00000009092"/>
    <n v="400000.00000009092"/>
  </r>
  <r>
    <x v="4540"/>
    <n v="893.9"/>
    <n v="0.42766785621643066"/>
    <n v="0.57233220338821411"/>
    <n v="0.10000000000002274"/>
    <d v="2019-11-28T10:37:00"/>
    <n v="-1"/>
    <n v="-20"/>
    <n v="0"/>
    <n v="0"/>
    <n v="-2.0000000000004547"/>
    <n v="-200000.00000004546"/>
    <n v="-200000.00000004546"/>
  </r>
  <r>
    <x v="4541"/>
    <n v="894"/>
    <n v="0.42060115933418274"/>
    <n v="0.57939893007278442"/>
    <n v="0.29999999999995453"/>
    <d v="2019-11-28T10:38:00"/>
    <n v="-1"/>
    <n v="-20"/>
    <n v="0"/>
    <n v="0"/>
    <n v="-5.9999999999990905"/>
    <n v="-599999.99999990908"/>
    <n v="-599999.99999990908"/>
  </r>
  <r>
    <x v="4542"/>
    <n v="894.3"/>
    <n v="0.4086134135723114"/>
    <n v="0.59138655662536621"/>
    <n v="-0.59999999999990905"/>
    <d v="2019-11-28T10:39:00"/>
    <n v="-1"/>
    <n v="-20"/>
    <n v="0"/>
    <n v="0"/>
    <n v="11.999999999998181"/>
    <n v="1199999.9999998182"/>
    <n v="1199999.9999998182"/>
  </r>
  <r>
    <x v="4543"/>
    <n v="893.7"/>
    <n v="0.4304671585559845"/>
    <n v="0.56953293085098267"/>
    <n v="-1"/>
    <d v="2019-11-28T10:40:00"/>
    <n v="-1"/>
    <n v="-20"/>
    <n v="0"/>
    <n v="0"/>
    <n v="20"/>
    <n v="2000000"/>
    <n v="2000000"/>
  </r>
  <r>
    <x v="4544"/>
    <n v="892.7"/>
    <n v="0.48020315170288086"/>
    <n v="0.51979690790176392"/>
    <n v="0"/>
    <d v="2019-11-28T10:41:00"/>
    <n v="-1"/>
    <n v="-20"/>
    <n v="0"/>
    <n v="0"/>
    <n v="0"/>
    <n v="0"/>
    <n v="0"/>
  </r>
  <r>
    <x v="4545"/>
    <n v="892.7"/>
    <n v="0.45114800333976746"/>
    <n v="0.54885190725326538"/>
    <n v="0.39999999999997726"/>
    <d v="2019-11-28T10:42:00"/>
    <n v="-1"/>
    <n v="-20"/>
    <n v="0"/>
    <n v="0"/>
    <n v="-7.9999999999995453"/>
    <n v="-799999.99999995448"/>
    <n v="-799999.99999995448"/>
  </r>
  <r>
    <x v="4546"/>
    <n v="893.1"/>
    <n v="0.44030460715293884"/>
    <n v="0.55969548225402832"/>
    <n v="0"/>
    <d v="2019-11-28T10:43:00"/>
    <n v="-1"/>
    <n v="-20"/>
    <n v="0"/>
    <n v="0"/>
    <n v="0"/>
    <n v="0"/>
    <n v="0"/>
  </r>
  <r>
    <x v="4547"/>
    <n v="893.1"/>
    <n v="0.45777559280395508"/>
    <n v="0.54222440719604492"/>
    <n v="-0.10000000000002274"/>
    <d v="2019-11-28T10:44:00"/>
    <n v="-1"/>
    <n v="-20"/>
    <n v="0"/>
    <n v="0"/>
    <n v="2.0000000000004547"/>
    <n v="200000.00000004546"/>
    <n v="200000.00000004546"/>
  </r>
  <r>
    <x v="4548"/>
    <n v="893"/>
    <n v="0.4614625871181488"/>
    <n v="0.53853744268417358"/>
    <n v="0.20000000000004547"/>
    <d v="2019-11-28T10:45:00"/>
    <n v="-1"/>
    <n v="-20"/>
    <n v="0"/>
    <n v="0"/>
    <n v="-4.0000000000009095"/>
    <n v="-400000.00000009092"/>
    <n v="-400000.00000009092"/>
  </r>
  <r>
    <x v="4549"/>
    <n v="893.2"/>
    <n v="0.44034910202026367"/>
    <n v="0.5596509575843811"/>
    <n v="-0.30000000000006821"/>
    <d v="2019-11-28T10:46:00"/>
    <n v="-1"/>
    <n v="-20"/>
    <n v="0"/>
    <n v="0"/>
    <n v="6.0000000000013642"/>
    <n v="600000.00000013644"/>
    <n v="600000.00000013644"/>
  </r>
  <r>
    <x v="4550"/>
    <n v="892.9"/>
    <n v="0.45393019914627075"/>
    <n v="0.54606980085372925"/>
    <n v="-0.10000000000002274"/>
    <d v="2019-11-28T10:47:00"/>
    <n v="-1"/>
    <n v="-20"/>
    <n v="0"/>
    <n v="0"/>
    <n v="2.0000000000004547"/>
    <n v="200000.00000004546"/>
    <n v="200000.00000004546"/>
  </r>
  <r>
    <x v="4551"/>
    <n v="892.8"/>
    <n v="0.46101421117782593"/>
    <n v="0.53898578882217407"/>
    <n v="0.10000000000002274"/>
    <d v="2019-11-28T10:48:00"/>
    <n v="-1"/>
    <n v="-20"/>
    <n v="0"/>
    <n v="0"/>
    <n v="-2.0000000000004547"/>
    <n v="-200000.00000004546"/>
    <n v="-200000.00000004546"/>
  </r>
  <r>
    <x v="4552"/>
    <n v="892.9"/>
    <n v="0.45017442107200623"/>
    <n v="0.54982560873031616"/>
    <n v="-0.10000000000002274"/>
    <d v="2019-11-28T10:49:00"/>
    <n v="-1"/>
    <n v="-20"/>
    <n v="0"/>
    <n v="0"/>
    <n v="2.0000000000004547"/>
    <n v="200000.00000004546"/>
    <n v="200000.00000004546"/>
  </r>
  <r>
    <x v="4553"/>
    <n v="892.8"/>
    <n v="0.43282651901245117"/>
    <n v="0.56717348098754883"/>
    <n v="0.5"/>
    <d v="2019-11-28T10:50:00"/>
    <n v="-1"/>
    <n v="-20"/>
    <n v="0"/>
    <n v="0"/>
    <n v="-10"/>
    <n v="-1000000"/>
    <n v="-1000000"/>
  </r>
  <r>
    <x v="4554"/>
    <n v="893.3"/>
    <n v="0.42243590950965881"/>
    <n v="0.57756412029266357"/>
    <n v="-0.29999999999995453"/>
    <d v="2019-11-28T10:51:00"/>
    <n v="-1"/>
    <n v="-20"/>
    <n v="0"/>
    <n v="0"/>
    <n v="5.9999999999990905"/>
    <n v="599999.99999990908"/>
    <n v="599999.99999990908"/>
  </r>
  <r>
    <x v="4555"/>
    <n v="893"/>
    <n v="0.43667596578598022"/>
    <n v="0.56332403421401978"/>
    <n v="0.39999999999997726"/>
    <d v="2019-11-28T10:52:00"/>
    <n v="-1"/>
    <n v="-20"/>
    <n v="0"/>
    <n v="0"/>
    <n v="-7.9999999999995453"/>
    <n v="-799999.99999995448"/>
    <n v="-799999.99999995448"/>
  </r>
  <r>
    <x v="4556"/>
    <n v="893.4"/>
    <n v="0.42355123162269592"/>
    <n v="0.57644873857498169"/>
    <n v="-0.39999999999997726"/>
    <d v="2019-11-28T10:53:00"/>
    <n v="-1"/>
    <n v="-20"/>
    <n v="0"/>
    <n v="0"/>
    <n v="7.9999999999995453"/>
    <n v="799999.99999995448"/>
    <n v="799999.99999995448"/>
  </r>
  <r>
    <x v="4557"/>
    <n v="893"/>
    <n v="0.42842695116996765"/>
    <n v="0.57157301902770996"/>
    <n v="0.10000000000002274"/>
    <d v="2019-11-28T10:54:00"/>
    <n v="-1"/>
    <n v="-20"/>
    <n v="0"/>
    <n v="0"/>
    <n v="-2.0000000000004547"/>
    <n v="-200000.00000004546"/>
    <n v="-200000.00000004546"/>
  </r>
  <r>
    <x v="4558"/>
    <n v="893.1"/>
    <n v="0.42294168472290039"/>
    <n v="0.57705825567245483"/>
    <n v="-0.5"/>
    <d v="2019-11-28T10:55:00"/>
    <n v="-1"/>
    <n v="-20"/>
    <n v="0"/>
    <n v="0"/>
    <n v="10"/>
    <n v="1000000"/>
    <n v="1000000"/>
  </r>
  <r>
    <x v="4559"/>
    <n v="892.6"/>
    <n v="0.42846593260765076"/>
    <n v="0.57153409719467163"/>
    <n v="0.5"/>
    <d v="2019-11-28T10:56:00"/>
    <n v="-1"/>
    <n v="-20"/>
    <n v="0"/>
    <n v="0"/>
    <n v="-10"/>
    <n v="-1000000"/>
    <n v="-1000000"/>
  </r>
  <r>
    <x v="4560"/>
    <n v="893.1"/>
    <n v="0.41463440656661987"/>
    <n v="0.58536553382873535"/>
    <n v="-0.10000000000002274"/>
    <d v="2019-11-28T10:57:00"/>
    <n v="-1"/>
    <n v="-20"/>
    <n v="0"/>
    <n v="0"/>
    <n v="2.0000000000004547"/>
    <n v="200000.00000004546"/>
    <n v="200000.00000004546"/>
  </r>
  <r>
    <x v="4561"/>
    <n v="893"/>
    <n v="0.41525155305862427"/>
    <n v="0.58474844694137573"/>
    <n v="0.10000000000002274"/>
    <d v="2019-11-28T10:58:00"/>
    <n v="-1"/>
    <n v="-20"/>
    <n v="0"/>
    <n v="0"/>
    <n v="-2.0000000000004547"/>
    <n v="-200000.00000004546"/>
    <n v="-200000.00000004546"/>
  </r>
  <r>
    <x v="4562"/>
    <n v="893.1"/>
    <n v="0.41220399737358093"/>
    <n v="0.58779603242874146"/>
    <n v="0"/>
    <d v="2019-11-28T10:59:00"/>
    <n v="-1"/>
    <n v="-20"/>
    <n v="0"/>
    <n v="0"/>
    <n v="0"/>
    <n v="0"/>
    <n v="0"/>
  </r>
  <r>
    <x v="4563"/>
    <n v="893.1"/>
    <n v="0.4172324538230896"/>
    <n v="0.5827675461769104"/>
    <n v="-0.30000000000006821"/>
    <d v="2019-11-28T11:00:00"/>
    <n v="-1"/>
    <n v="-20"/>
    <n v="0"/>
    <n v="0"/>
    <n v="6.0000000000013642"/>
    <n v="600000.00000013644"/>
    <n v="600000.00000013644"/>
  </r>
  <r>
    <x v="4564"/>
    <n v="892.8"/>
    <n v="0.42955204844474792"/>
    <n v="0.57044792175292969"/>
    <n v="0.10000000000002274"/>
    <d v="2019-11-28T11:01:00"/>
    <n v="-1"/>
    <n v="-20"/>
    <n v="0"/>
    <n v="0"/>
    <n v="-2.0000000000004547"/>
    <n v="-200000.00000004546"/>
    <n v="-200000.00000004546"/>
  </r>
  <r>
    <x v="4565"/>
    <n v="892.9"/>
    <n v="0.42304220795631409"/>
    <n v="0.5769578218460083"/>
    <n v="-0.19999999999993179"/>
    <d v="2019-11-28T11:02:00"/>
    <n v="-1"/>
    <n v="-20"/>
    <n v="0"/>
    <n v="0"/>
    <n v="3.9999999999986358"/>
    <n v="399999.99999986356"/>
    <n v="399999.99999986356"/>
  </r>
  <r>
    <x v="4566"/>
    <n v="892.7"/>
    <n v="0.44012698531150818"/>
    <n v="0.55987298488616943"/>
    <n v="-1"/>
    <d v="2019-11-28T11:03:00"/>
    <n v="-1"/>
    <n v="-20"/>
    <n v="0"/>
    <n v="0"/>
    <n v="20"/>
    <n v="2000000"/>
    <n v="2000000"/>
  </r>
  <r>
    <x v="4567"/>
    <n v="891.7"/>
    <n v="0.49917516112327576"/>
    <n v="0.50082486867904663"/>
    <n v="0.29999999999995453"/>
    <d v="2019-11-28T11:04:00"/>
    <n v="-1"/>
    <n v="-20"/>
    <n v="0"/>
    <n v="0"/>
    <n v="-5.9999999999990905"/>
    <n v="-599999.99999990908"/>
    <n v="-599999.99999990908"/>
  </r>
  <r>
    <x v="4568"/>
    <n v="892"/>
    <n v="0.44351527094841003"/>
    <n v="0.55648475885391235"/>
    <n v="-0.29999999999995453"/>
    <d v="2019-11-28T11:05:00"/>
    <n v="-1"/>
    <n v="-20"/>
    <n v="0"/>
    <n v="0"/>
    <n v="5.9999999999990905"/>
    <n v="599999.99999990908"/>
    <n v="599999.99999990908"/>
  </r>
  <r>
    <x v="4569"/>
    <n v="891.7"/>
    <n v="0.46882998943328857"/>
    <n v="0.53116995096206665"/>
    <n v="-0.80000000000006821"/>
    <d v="2019-11-28T11:06:00"/>
    <n v="-1"/>
    <n v="-20"/>
    <n v="0"/>
    <n v="0"/>
    <n v="16.000000000001364"/>
    <n v="1600000.0000001364"/>
    <n v="1600000.0000001364"/>
  </r>
  <r>
    <x v="4570"/>
    <n v="890.9"/>
    <n v="0.48691087961196899"/>
    <n v="0.51308917999267578"/>
    <n v="0"/>
    <d v="2019-11-28T11:07:00"/>
    <n v="-1"/>
    <n v="-20"/>
    <n v="0"/>
    <n v="0"/>
    <n v="0"/>
    <n v="0"/>
    <n v="0"/>
  </r>
  <r>
    <x v="4571"/>
    <n v="890.9"/>
    <n v="0.48783305287361145"/>
    <n v="0.51216697692871094"/>
    <n v="0.39999999999997726"/>
    <d v="2019-11-28T11:08:00"/>
    <n v="-1"/>
    <n v="-20"/>
    <n v="0"/>
    <n v="0"/>
    <n v="-7.9999999999995453"/>
    <n v="-799999.99999995448"/>
    <n v="-799999.99999995448"/>
  </r>
  <r>
    <x v="4572"/>
    <n v="891.3"/>
    <n v="0.47601631283760071"/>
    <n v="0.52398371696472168"/>
    <n v="-0.19999999999993179"/>
    <d v="2019-11-28T11:09:00"/>
    <n v="-1"/>
    <n v="-20"/>
    <n v="0"/>
    <n v="0"/>
    <n v="3.9999999999986358"/>
    <n v="399999.99999986356"/>
    <n v="399999.99999986356"/>
  </r>
  <r>
    <x v="4573"/>
    <n v="891.1"/>
    <n v="0.48937499523162842"/>
    <n v="0.51062494516372681"/>
    <n v="-0.20000000000004547"/>
    <d v="2019-11-28T11:10:00"/>
    <n v="-1"/>
    <n v="-20"/>
    <n v="0"/>
    <n v="0"/>
    <n v="4.0000000000009095"/>
    <n v="400000.00000009092"/>
    <n v="400000.00000009092"/>
  </r>
  <r>
    <x v="4574"/>
    <n v="890.9"/>
    <n v="0.49178597331047058"/>
    <n v="0.50821405649185181"/>
    <n v="0"/>
    <d v="2019-11-28T11:11:00"/>
    <n v="-1"/>
    <n v="-20"/>
    <n v="0"/>
    <n v="0"/>
    <n v="0"/>
    <n v="0"/>
    <n v="0"/>
  </r>
  <r>
    <x v="4575"/>
    <n v="890.9"/>
    <n v="0.50009447336196899"/>
    <n v="0.49990552663803101"/>
    <n v="-1"/>
    <d v="2019-11-28T12:41:00"/>
    <n v="1"/>
    <n v="1"/>
    <n v="21"/>
    <n v="21"/>
    <n v="-1"/>
    <n v="-100000"/>
    <n v="-520000"/>
  </r>
  <r>
    <x v="4576"/>
    <n v="889.9"/>
    <n v="0.51021260023117065"/>
    <n v="0.48978742957115173"/>
    <n v="-0.5"/>
    <d v="2019-11-28T12:42:00"/>
    <n v="1"/>
    <n v="2"/>
    <n v="1"/>
    <n v="1"/>
    <n v="-1"/>
    <n v="-100000"/>
    <n v="-120000"/>
  </r>
  <r>
    <x v="4577"/>
    <n v="889.4"/>
    <n v="0.51924282312393188"/>
    <n v="0.48075714707374573"/>
    <n v="0"/>
    <d v="2019-11-28T12:43:00"/>
    <n v="1"/>
    <n v="3"/>
    <n v="1"/>
    <n v="1"/>
    <n v="0"/>
    <n v="0"/>
    <n v="-20000"/>
  </r>
  <r>
    <x v="4578"/>
    <n v="889.4"/>
    <n v="0.52461504936218262"/>
    <n v="0.47538501024246216"/>
    <n v="-0.19999999999993179"/>
    <d v="2019-11-28T12:44:00"/>
    <n v="1"/>
    <n v="4"/>
    <n v="1"/>
    <n v="1"/>
    <n v="-0.79999999999972715"/>
    <n v="-79999.999999972715"/>
    <n v="-99999.999999972715"/>
  </r>
  <r>
    <x v="4579"/>
    <n v="889.2"/>
    <n v="0.5265343189239502"/>
    <n v="0.47346574068069458"/>
    <n v="0"/>
    <d v="2019-11-28T12:45:00"/>
    <n v="1"/>
    <n v="5"/>
    <n v="1"/>
    <n v="1"/>
    <n v="0"/>
    <n v="0"/>
    <n v="-20000"/>
  </r>
  <r>
    <x v="4580"/>
    <n v="889.2"/>
    <n v="0.5197870135307312"/>
    <n v="0.4802129864692688"/>
    <n v="-0.40000000000009095"/>
    <d v="2019-11-28T12:46:00"/>
    <n v="1"/>
    <n v="6"/>
    <n v="1"/>
    <n v="1"/>
    <n v="-2.4000000000005457"/>
    <n v="-240000.00000005457"/>
    <n v="-260000.00000005457"/>
  </r>
  <r>
    <x v="4581"/>
    <n v="888.8"/>
    <n v="0.54519951343536377"/>
    <n v="0.45480045676231384"/>
    <n v="-0.29999999999995453"/>
    <d v="2019-11-28T12:47:00"/>
    <n v="1"/>
    <n v="7"/>
    <n v="1"/>
    <n v="1"/>
    <n v="-2.0999999999996817"/>
    <n v="-209999.99999996816"/>
    <n v="-229999.99999996816"/>
  </r>
  <r>
    <x v="4582"/>
    <n v="888.5"/>
    <n v="0.54932856559753418"/>
    <n v="0.45067143440246582"/>
    <n v="-0.5"/>
    <d v="2019-11-28T12:48:00"/>
    <n v="1"/>
    <n v="8"/>
    <n v="1"/>
    <n v="1"/>
    <n v="-4"/>
    <n v="-400000"/>
    <n v="-420000"/>
  </r>
  <r>
    <x v="4583"/>
    <n v="888"/>
    <n v="0.55367940664291382"/>
    <n v="0.44632065296173096"/>
    <n v="0.39999999999997726"/>
    <d v="2019-11-28T12:49:00"/>
    <n v="1"/>
    <n v="9"/>
    <n v="1"/>
    <n v="1"/>
    <n v="3.5999999999997954"/>
    <n v="359999.99999997951"/>
    <n v="339999.99999997951"/>
  </r>
  <r>
    <x v="4584"/>
    <n v="888.4"/>
    <n v="0.52851921319961548"/>
    <n v="0.47148075699806213"/>
    <n v="0.20000000000004547"/>
    <d v="2019-11-28T12:50:00"/>
    <n v="1"/>
    <n v="10"/>
    <n v="1"/>
    <n v="1"/>
    <n v="2.0000000000004547"/>
    <n v="200000.00000004546"/>
    <n v="180000.00000004546"/>
  </r>
  <r>
    <x v="4585"/>
    <n v="888.6"/>
    <n v="0.54231947660446167"/>
    <n v="0.45768052339553833"/>
    <n v="-0.20000000000004547"/>
    <d v="2019-11-28T12:51:00"/>
    <n v="1"/>
    <n v="11"/>
    <n v="1"/>
    <n v="1"/>
    <n v="-2.2000000000005002"/>
    <n v="-220000.00000005003"/>
    <n v="-240000.00000005003"/>
  </r>
  <r>
    <x v="4586"/>
    <n v="888.4"/>
    <n v="0.54352211952209473"/>
    <n v="0.45647794008255005"/>
    <n v="0.20000000000004547"/>
    <d v="2019-11-28T12:52:00"/>
    <n v="1"/>
    <n v="12"/>
    <n v="1"/>
    <n v="1"/>
    <n v="2.4000000000005457"/>
    <n v="240000.00000005457"/>
    <n v="220000.00000005457"/>
  </r>
  <r>
    <x v="4587"/>
    <n v="888.6"/>
    <n v="0.52659666538238525"/>
    <n v="0.47340330481529236"/>
    <n v="0.39999999999997726"/>
    <d v="2019-11-28T12:53:00"/>
    <n v="1"/>
    <n v="13"/>
    <n v="1"/>
    <n v="1"/>
    <n v="5.1999999999997044"/>
    <n v="519999.99999997043"/>
    <n v="499999.99999997043"/>
  </r>
  <r>
    <x v="4588"/>
    <n v="889"/>
    <n v="0.50935876369476318"/>
    <n v="0.49064117670059204"/>
    <n v="0"/>
    <d v="2019-11-28T12:54:00"/>
    <n v="1"/>
    <n v="14"/>
    <n v="1"/>
    <n v="1"/>
    <n v="0"/>
    <n v="0"/>
    <n v="-20000"/>
  </r>
  <r>
    <x v="4589"/>
    <n v="889"/>
    <n v="0.51911664009094238"/>
    <n v="0.48088338971138"/>
    <n v="0"/>
    <d v="2019-11-28T12:55:00"/>
    <n v="1"/>
    <n v="15"/>
    <n v="1"/>
    <n v="1"/>
    <n v="0"/>
    <n v="0"/>
    <n v="-20000"/>
  </r>
  <r>
    <x v="4590"/>
    <n v="889"/>
    <n v="0.50677973031997681"/>
    <n v="0.49322029948234558"/>
    <n v="-0.10000000000002274"/>
    <d v="2019-11-28T12:56:00"/>
    <n v="1"/>
    <n v="16"/>
    <n v="1"/>
    <n v="1"/>
    <n v="-1.6000000000003638"/>
    <n v="-160000.00000003638"/>
    <n v="-180000.00000003638"/>
  </r>
  <r>
    <x v="4591"/>
    <n v="888.9"/>
    <n v="0.49592697620391846"/>
    <n v="0.50407302379608154"/>
    <n v="-0.10000000000002274"/>
    <d v="2019-11-28T12:57:00"/>
    <n v="-1"/>
    <n v="15"/>
    <n v="-1"/>
    <n v="1"/>
    <n v="-1.5000000000003411"/>
    <n v="-150000.00000003411"/>
    <n v="-170000.00000003411"/>
  </r>
  <r>
    <x v="4592"/>
    <n v="888.8"/>
    <n v="0.47345831990242004"/>
    <n v="0.52654170989990234"/>
    <n v="-9.9999999999909051E-2"/>
    <d v="2019-11-28T12:58:00"/>
    <n v="-1"/>
    <n v="14"/>
    <n v="-1"/>
    <n v="1"/>
    <n v="-1.3999999999987267"/>
    <n v="-139999.99999987267"/>
    <n v="-159999.99999987267"/>
  </r>
  <r>
    <x v="4593"/>
    <n v="888.7"/>
    <n v="0.4825323224067688"/>
    <n v="0.51746773719787598"/>
    <n v="0.29999999999995453"/>
    <d v="2019-11-28T12:59:00"/>
    <n v="-1"/>
    <n v="13"/>
    <n v="-1"/>
    <n v="1"/>
    <n v="3.8999999999994088"/>
    <n v="389999.99999994086"/>
    <n v="369999.99999994086"/>
  </r>
  <r>
    <x v="4594"/>
    <n v="889"/>
    <n v="0.47493639588356018"/>
    <n v="0.52506357431411743"/>
    <n v="0.60000000000002274"/>
    <d v="2019-11-28T13:00:00"/>
    <n v="-1"/>
    <n v="12"/>
    <n v="-1"/>
    <n v="1"/>
    <n v="7.2000000000002728"/>
    <n v="720000.00000002724"/>
    <n v="700000.00000002724"/>
  </r>
  <r>
    <x v="4595"/>
    <n v="889.6"/>
    <n v="0.46197038888931274"/>
    <n v="0.53802955150604248"/>
    <n v="0.29999999999995453"/>
    <d v="2019-11-28T13:01:00"/>
    <n v="-1"/>
    <n v="10"/>
    <n v="-2"/>
    <n v="2"/>
    <n v="2.9999999999995453"/>
    <n v="299999.99999995454"/>
    <n v="259999.99999995454"/>
  </r>
  <r>
    <x v="4596"/>
    <n v="889.9"/>
    <n v="0.44835746288299561"/>
    <n v="0.55164253711700439"/>
    <n v="0.10000000000002274"/>
    <d v="2019-11-28T13:03:00"/>
    <n v="-1"/>
    <n v="7"/>
    <n v="-3"/>
    <n v="3"/>
    <n v="0.70000000000015916"/>
    <n v="70000.00000001592"/>
    <n v="10000.00000001592"/>
  </r>
  <r>
    <x v="4597"/>
    <n v="890"/>
    <n v="0.45080411434173584"/>
    <n v="0.54919588565826416"/>
    <n v="0"/>
    <d v="2019-11-28T13:04:00"/>
    <n v="-1"/>
    <n v="5"/>
    <n v="-2"/>
    <n v="2"/>
    <n v="0"/>
    <n v="0"/>
    <n v="-40000"/>
  </r>
  <r>
    <x v="4598"/>
    <n v="890"/>
    <n v="0.45872041583061218"/>
    <n v="0.54127955436706543"/>
    <n v="0.60000000000002274"/>
    <d v="2019-11-28T13:05:00"/>
    <n v="-1"/>
    <n v="3"/>
    <n v="-2"/>
    <n v="2"/>
    <n v="1.8000000000000682"/>
    <n v="180000.00000000681"/>
    <n v="140000.00000000681"/>
  </r>
  <r>
    <x v="4599"/>
    <n v="890.6"/>
    <n v="0.44564715027809143"/>
    <n v="0.55435281991958618"/>
    <n v="0.39999999999997726"/>
    <d v="2019-11-28T13:06:00"/>
    <n v="-1"/>
    <n v="1"/>
    <n v="-2"/>
    <n v="2"/>
    <n v="0.39999999999997726"/>
    <n v="39999.99999999773"/>
    <n v="-2.2700987756252289E-9"/>
  </r>
  <r>
    <x v="4600"/>
    <n v="891"/>
    <n v="0.44876354932785034"/>
    <n v="0.55123645067214966"/>
    <n v="0.10000000000002274"/>
    <d v="2019-11-28T13:07:00"/>
    <n v="-1"/>
    <n v="-1"/>
    <n v="-2"/>
    <n v="2"/>
    <n v="-0.10000000000002274"/>
    <n v="-10000.000000002274"/>
    <n v="-50000.00000000227"/>
  </r>
  <r>
    <x v="4601"/>
    <n v="891.1"/>
    <n v="0.45811671018600464"/>
    <n v="0.54188334941864014"/>
    <n v="0"/>
    <d v="2019-11-28T13:08:00"/>
    <n v="-1"/>
    <n v="-3"/>
    <n v="-2"/>
    <n v="2"/>
    <n v="0"/>
    <n v="0"/>
    <n v="-40000"/>
  </r>
  <r>
    <x v="4602"/>
    <n v="891.1"/>
    <n v="0.45449808239936829"/>
    <n v="0.54550188779830933"/>
    <n v="0.60000000000002274"/>
    <d v="2019-11-28T13:09:00"/>
    <n v="-1"/>
    <n v="-5"/>
    <n v="-2"/>
    <n v="2"/>
    <n v="-3.0000000000001137"/>
    <n v="-300000.00000001135"/>
    <n v="-340000.00000001135"/>
  </r>
  <r>
    <x v="4603"/>
    <n v="891.7"/>
    <n v="0.44623297452926636"/>
    <n v="0.55376702547073364"/>
    <n v="-0.10000000000002274"/>
    <d v="2019-11-28T13:10:00"/>
    <n v="-1"/>
    <n v="-7"/>
    <n v="-2"/>
    <n v="2"/>
    <n v="0.70000000000015916"/>
    <n v="70000.00000001592"/>
    <n v="30000.00000001592"/>
  </r>
  <r>
    <x v="4604"/>
    <n v="891.6"/>
    <n v="0.45835995674133301"/>
    <n v="0.54163998365402222"/>
    <n v="-0.30000000000006821"/>
    <d v="2019-11-28T13:11:00"/>
    <n v="-1"/>
    <n v="-9"/>
    <n v="-2"/>
    <n v="2"/>
    <n v="2.7000000000006139"/>
    <n v="270000.00000006141"/>
    <n v="230000.00000006141"/>
  </r>
  <r>
    <x v="4605"/>
    <n v="891.3"/>
    <n v="0.43396499752998352"/>
    <n v="0.56603509187698364"/>
    <n v="0"/>
    <d v="2019-11-28T13:12:00"/>
    <n v="-1"/>
    <n v="-11"/>
    <n v="-2"/>
    <n v="2"/>
    <n v="0"/>
    <n v="0"/>
    <n v="-40000"/>
  </r>
  <r>
    <x v="4606"/>
    <n v="891.3"/>
    <n v="0.42832043766975403"/>
    <n v="0.57167953252792358"/>
    <n v="-0.39999999999997726"/>
    <d v="2019-11-28T13:13:00"/>
    <n v="-1"/>
    <n v="-13"/>
    <n v="-2"/>
    <n v="2"/>
    <n v="5.1999999999997044"/>
    <n v="519999.99999997043"/>
    <n v="479999.99999997043"/>
  </r>
  <r>
    <x v="4607"/>
    <n v="890.9"/>
    <n v="0.43808022141456604"/>
    <n v="0.56191974878311157"/>
    <n v="0.39999999999997726"/>
    <d v="2019-11-28T13:14:00"/>
    <n v="-1"/>
    <n v="-15"/>
    <n v="-2"/>
    <n v="2"/>
    <n v="-5.9999999999996589"/>
    <n v="-599999.99999996589"/>
    <n v="-639999.99999996589"/>
  </r>
  <r>
    <x v="4608"/>
    <n v="891.3"/>
    <n v="0.42138880491256714"/>
    <n v="0.57861113548278809"/>
    <n v="0.20000000000004547"/>
    <d v="2019-11-28T13:15:00"/>
    <n v="-1"/>
    <n v="-17"/>
    <n v="-2"/>
    <n v="2"/>
    <n v="-3.4000000000007731"/>
    <n v="-340000.0000000773"/>
    <n v="-380000.0000000773"/>
  </r>
  <r>
    <x v="4609"/>
    <n v="891.5"/>
    <n v="0.42231616377830505"/>
    <n v="0.57768392562866211"/>
    <n v="-0.5"/>
    <d v="2019-11-28T13:16:00"/>
    <n v="-1"/>
    <n v="-19"/>
    <n v="-2"/>
    <n v="2"/>
    <n v="9.5"/>
    <n v="950000"/>
    <n v="910000"/>
  </r>
  <r>
    <x v="4610"/>
    <n v="891"/>
    <n v="0.42571702599525452"/>
    <n v="0.5742829442024231"/>
    <n v="0"/>
    <d v="2019-11-28T13:17:00"/>
    <n v="-1"/>
    <n v="-19"/>
    <n v="0"/>
    <n v="0"/>
    <n v="0"/>
    <n v="0"/>
    <n v="0"/>
  </r>
  <r>
    <x v="4611"/>
    <n v="891"/>
    <n v="0.42000603675842285"/>
    <n v="0.57999402284622192"/>
    <n v="0.10000000000002274"/>
    <d v="2019-11-28T13:18:00"/>
    <n v="-1"/>
    <n v="-19"/>
    <n v="0"/>
    <n v="0"/>
    <n v="-1.900000000000432"/>
    <n v="-190000.00000004319"/>
    <n v="-190000.00000004319"/>
  </r>
  <r>
    <x v="4612"/>
    <n v="891.1"/>
    <n v="0.41256916522979736"/>
    <n v="0.58743077516555786"/>
    <n v="-0.60000000000002274"/>
    <d v="2019-11-28T13:19:00"/>
    <n v="-1"/>
    <n v="-19"/>
    <n v="0"/>
    <n v="0"/>
    <n v="11.400000000000432"/>
    <n v="1140000.0000000433"/>
    <n v="1140000.0000000433"/>
  </r>
  <r>
    <x v="4613"/>
    <n v="890.5"/>
    <n v="0.43389168381690979"/>
    <n v="0.5661083459854126"/>
    <n v="0.5"/>
    <d v="2019-11-28T13:20:00"/>
    <n v="-1"/>
    <n v="-19"/>
    <n v="0"/>
    <n v="0"/>
    <n v="-9.5"/>
    <n v="-950000"/>
    <n v="-950000"/>
  </r>
  <r>
    <x v="4614"/>
    <n v="891"/>
    <n v="0.42917993664741516"/>
    <n v="0.57082003355026245"/>
    <n v="0.10000000000002274"/>
    <d v="2019-11-28T13:21:00"/>
    <n v="-1"/>
    <n v="-19"/>
    <n v="0"/>
    <n v="0"/>
    <n v="-1.900000000000432"/>
    <n v="-190000.00000004319"/>
    <n v="-190000.00000004319"/>
  </r>
  <r>
    <x v="4615"/>
    <n v="891.1"/>
    <n v="0.43530714511871338"/>
    <n v="0.56469285488128662"/>
    <n v="-0.10000000000002274"/>
    <d v="2019-11-28T13:22:00"/>
    <n v="-1"/>
    <n v="-20"/>
    <n v="-1"/>
    <n v="1"/>
    <n v="2.0000000000004547"/>
    <n v="200000.00000004546"/>
    <n v="180000.00000004546"/>
  </r>
  <r>
    <x v="4616"/>
    <n v="891"/>
    <n v="0.43931800127029419"/>
    <n v="0.56068199872970581"/>
    <n v="0.10000000000002274"/>
    <d v="2019-11-28T13:23:00"/>
    <n v="-1"/>
    <n v="-20"/>
    <n v="0"/>
    <n v="0"/>
    <n v="-2.0000000000004547"/>
    <n v="-200000.00000004546"/>
    <n v="-200000.00000004546"/>
  </r>
  <r>
    <x v="4617"/>
    <n v="891.1"/>
    <n v="0.44275090098381042"/>
    <n v="0.55724906921386719"/>
    <n v="0.19999999999993179"/>
    <d v="2019-11-28T13:24:00"/>
    <n v="-1"/>
    <n v="-20"/>
    <n v="0"/>
    <n v="0"/>
    <n v="-3.9999999999986358"/>
    <n v="-399999.99999986356"/>
    <n v="-399999.99999986356"/>
  </r>
  <r>
    <x v="4618"/>
    <n v="891.3"/>
    <n v="0.44548633694648743"/>
    <n v="0.55451369285583496"/>
    <n v="-9.9999999999909051E-2"/>
    <d v="2019-11-28T13:25:00"/>
    <n v="-1"/>
    <n v="-20"/>
    <n v="0"/>
    <n v="0"/>
    <n v="1.999999999998181"/>
    <n v="199999.9999998181"/>
    <n v="199999.9999998181"/>
  </r>
  <r>
    <x v="4619"/>
    <n v="891.2"/>
    <n v="0.45168414711952209"/>
    <n v="0.54831582307815552"/>
    <n v="9.9999999999909051E-2"/>
    <d v="2019-11-28T13:26:00"/>
    <n v="-1"/>
    <n v="-20"/>
    <n v="0"/>
    <n v="0"/>
    <n v="-1.999999999998181"/>
    <n v="-199999.9999998181"/>
    <n v="-199999.9999998181"/>
  </r>
  <r>
    <x v="4620"/>
    <n v="891.3"/>
    <n v="0.4473203718662262"/>
    <n v="0.55267953872680664"/>
    <n v="0.40000000000009095"/>
    <d v="2019-11-28T13:27:00"/>
    <n v="-1"/>
    <n v="-20"/>
    <n v="0"/>
    <n v="0"/>
    <n v="-8.000000000001819"/>
    <n v="-800000.00000018184"/>
    <n v="-800000.00000018184"/>
  </r>
  <r>
    <x v="4621"/>
    <n v="891.7"/>
    <n v="0.42407158017158508"/>
    <n v="0.57592839002609253"/>
    <n v="-0.5"/>
    <d v="2019-11-28T13:28:00"/>
    <n v="-1"/>
    <n v="-20"/>
    <n v="0"/>
    <n v="0"/>
    <n v="10"/>
    <n v="1000000"/>
    <n v="1000000"/>
  </r>
  <r>
    <x v="4622"/>
    <n v="891.2"/>
    <n v="0.45509150624275208"/>
    <n v="0.54490852355957031"/>
    <n v="0.39999999999997726"/>
    <d v="2019-11-28T13:29:00"/>
    <n v="-1"/>
    <n v="-20"/>
    <n v="0"/>
    <n v="0"/>
    <n v="-7.9999999999995453"/>
    <n v="-799999.99999995448"/>
    <n v="-799999.99999995448"/>
  </r>
  <r>
    <x v="4623"/>
    <n v="891.6"/>
    <n v="0.42622688412666321"/>
    <n v="0.5737730860710144"/>
    <n v="0"/>
    <d v="2019-11-28T13:30:00"/>
    <n v="-1"/>
    <n v="-20"/>
    <n v="0"/>
    <n v="0"/>
    <n v="0"/>
    <n v="0"/>
    <n v="0"/>
  </r>
  <r>
    <x v="4624"/>
    <n v="891.6"/>
    <n v="0.42494037747383118"/>
    <n v="0.57505959272384644"/>
    <n v="-0.39999999999997726"/>
    <d v="2019-11-28T13:31:00"/>
    <n v="-1"/>
    <n v="-20"/>
    <n v="0"/>
    <n v="0"/>
    <n v="7.9999999999995453"/>
    <n v="799999.99999995448"/>
    <n v="799999.99999995448"/>
  </r>
  <r>
    <x v="4625"/>
    <n v="891.2"/>
    <n v="0.44183272123336792"/>
    <n v="0.55816727876663208"/>
    <n v="-0.40000000000009095"/>
    <d v="2019-11-28T13:32:00"/>
    <n v="-1"/>
    <n v="-20"/>
    <n v="0"/>
    <n v="0"/>
    <n v="8.000000000001819"/>
    <n v="800000.00000018184"/>
    <n v="800000.00000018184"/>
  </r>
  <r>
    <x v="4626"/>
    <n v="890.8"/>
    <n v="0.45771151781082153"/>
    <n v="0.54228842258453369"/>
    <n v="0.20000000000004547"/>
    <d v="2019-11-28T13:33:00"/>
    <n v="-1"/>
    <n v="-20"/>
    <n v="0"/>
    <n v="0"/>
    <n v="-4.0000000000009095"/>
    <n v="-400000.00000009092"/>
    <n v="-400000.00000009092"/>
  </r>
  <r>
    <x v="4627"/>
    <n v="891"/>
    <n v="0.43589314818382263"/>
    <n v="0.56410688161849976"/>
    <n v="0"/>
    <d v="2019-11-28T13:34:00"/>
    <n v="-1"/>
    <n v="-20"/>
    <n v="0"/>
    <n v="0"/>
    <n v="0"/>
    <n v="0"/>
    <n v="0"/>
  </r>
  <r>
    <x v="4628"/>
    <n v="891"/>
    <n v="0.44221735000610352"/>
    <n v="0.55778264999389648"/>
    <n v="-0.29999999999995453"/>
    <d v="2019-11-28T13:35:00"/>
    <n v="-1"/>
    <n v="-20"/>
    <n v="0"/>
    <n v="0"/>
    <n v="5.9999999999990905"/>
    <n v="599999.99999990908"/>
    <n v="599999.99999990908"/>
  </r>
  <r>
    <x v="4629"/>
    <n v="890.7"/>
    <n v="0.45179599523544312"/>
    <n v="0.54820400476455688"/>
    <n v="-0.20000000000004547"/>
    <d v="2019-11-28T13:36:00"/>
    <n v="-1"/>
    <n v="-20"/>
    <n v="0"/>
    <n v="0"/>
    <n v="4.0000000000009095"/>
    <n v="400000.00000009092"/>
    <n v="400000.00000009092"/>
  </r>
  <r>
    <x v="4630"/>
    <n v="890.5"/>
    <n v="0.46085807681083679"/>
    <n v="0.53914189338684082"/>
    <n v="-0.5"/>
    <d v="2019-11-28T13:37:00"/>
    <n v="-1"/>
    <n v="-20"/>
    <n v="0"/>
    <n v="0"/>
    <n v="10"/>
    <n v="1000000"/>
    <n v="1000000"/>
  </r>
  <r>
    <x v="4631"/>
    <n v="890"/>
    <n v="0.50756067037582397"/>
    <n v="0.49243935942649841"/>
    <n v="0.10000000000002274"/>
    <d v="2019-11-28T13:38:00"/>
    <n v="1"/>
    <n v="-18"/>
    <n v="2"/>
    <n v="2"/>
    <n v="-1.8000000000004093"/>
    <n v="-180000.00000004092"/>
    <n v="-220000.00000004092"/>
  </r>
  <r>
    <x v="4632"/>
    <n v="890.1"/>
    <n v="0.47310113906860352"/>
    <n v="0.52689886093139648"/>
    <n v="-0.30000000000006821"/>
    <d v="2019-11-28T13:39:00"/>
    <n v="-1"/>
    <n v="-18"/>
    <n v="0"/>
    <n v="0"/>
    <n v="5.4000000000012278"/>
    <n v="540000.00000012282"/>
    <n v="540000.00000012282"/>
  </r>
  <r>
    <x v="4633"/>
    <n v="889.8"/>
    <n v="0.49604517221450806"/>
    <n v="0.50395488739013672"/>
    <n v="0"/>
    <d v="2019-11-28T13:40:00"/>
    <n v="-1"/>
    <n v="-18"/>
    <n v="0"/>
    <n v="0"/>
    <n v="0"/>
    <n v="0"/>
    <n v="0"/>
  </r>
  <r>
    <x v="4634"/>
    <n v="889.8"/>
    <n v="0.49641036987304688"/>
    <n v="0.50358957052230835"/>
    <n v="-0.39999999999997726"/>
    <d v="2019-11-28T13:41:00"/>
    <n v="-1"/>
    <n v="-18"/>
    <n v="0"/>
    <n v="0"/>
    <n v="7.1999999999995907"/>
    <n v="719999.99999995902"/>
    <n v="719999.99999995902"/>
  </r>
  <r>
    <x v="4635"/>
    <n v="889.4"/>
    <n v="0.49929115176200867"/>
    <n v="0.50070887804031372"/>
    <n v="0"/>
    <d v="2019-11-28T13:42:00"/>
    <n v="-1"/>
    <n v="-18"/>
    <n v="0"/>
    <n v="0"/>
    <n v="0"/>
    <n v="0"/>
    <n v="0"/>
  </r>
  <r>
    <x v="4636"/>
    <n v="889.4"/>
    <n v="0.50039082765579224"/>
    <n v="0.49960917234420776"/>
    <n v="0.10000000000002274"/>
    <d v="2019-11-28T13:43:00"/>
    <n v="1"/>
    <n v="-16"/>
    <n v="2"/>
    <n v="2"/>
    <n v="-1.6000000000003638"/>
    <n v="-160000.00000003638"/>
    <n v="-200000.00000003638"/>
  </r>
  <r>
    <x v="4637"/>
    <n v="889.5"/>
    <n v="0.50116598606109619"/>
    <n v="0.49883407354354858"/>
    <n v="-0.10000000000002274"/>
    <d v="2019-11-28T13:44:00"/>
    <n v="1"/>
    <n v="-14"/>
    <n v="2"/>
    <n v="2"/>
    <n v="1.4000000000003183"/>
    <n v="140000.00000003184"/>
    <n v="100000.00000003184"/>
  </r>
  <r>
    <x v="4638"/>
    <n v="889.4"/>
    <n v="0.5074535608291626"/>
    <n v="0.4925464391708374"/>
    <n v="0.10000000000002274"/>
    <d v="2019-11-28T13:45:00"/>
    <n v="1"/>
    <n v="-12"/>
    <n v="2"/>
    <n v="2"/>
    <n v="-1.2000000000002728"/>
    <n v="-120000.00000002728"/>
    <n v="-160000.0000000273"/>
  </r>
  <r>
    <x v="4639"/>
    <n v="889.5"/>
    <n v="0.49731335043907166"/>
    <n v="0.50268667936325073"/>
    <n v="0.29999999999995453"/>
    <d v="2019-11-28T13:46:00"/>
    <n v="-1"/>
    <n v="-12"/>
    <n v="0"/>
    <n v="0"/>
    <n v="-3.5999999999994543"/>
    <n v="-359999.9999999454"/>
    <n v="-359999.9999999454"/>
  </r>
  <r>
    <x v="4640"/>
    <n v="889.8"/>
    <n v="0.47708466649055481"/>
    <n v="0.52291536331176758"/>
    <n v="0.30000000000006821"/>
    <d v="2019-11-28T13:47:00"/>
    <n v="-1"/>
    <n v="-12"/>
    <n v="0"/>
    <n v="0"/>
    <n v="-3.6000000000008185"/>
    <n v="-360000.00000008184"/>
    <n v="-360000.00000008184"/>
  </r>
  <r>
    <x v="4641"/>
    <n v="890.1"/>
    <n v="0.46722042560577393"/>
    <n v="0.5327795147895813"/>
    <n v="0.19999999999993179"/>
    <d v="2019-11-28T13:48:00"/>
    <n v="-1"/>
    <n v="-12"/>
    <n v="0"/>
    <n v="0"/>
    <n v="-2.3999999999991815"/>
    <n v="-239999.99999991816"/>
    <n v="-239999.99999991816"/>
  </r>
  <r>
    <x v="4642"/>
    <n v="890.3"/>
    <n v="0.46521693468093872"/>
    <n v="0.53478306531906128"/>
    <n v="-9.9999999999909051E-2"/>
    <d v="2019-11-28T13:49:00"/>
    <n v="-1"/>
    <n v="-12"/>
    <n v="0"/>
    <n v="0"/>
    <n v="1.1999999999989086"/>
    <n v="119999.99999989086"/>
    <n v="119999.99999989086"/>
  </r>
  <r>
    <x v="4643"/>
    <n v="890.2"/>
    <n v="0.4649956226348877"/>
    <n v="0.53500431776046753"/>
    <n v="0.79999999999995453"/>
    <d v="2019-11-28T13:50:00"/>
    <n v="-1"/>
    <n v="-12"/>
    <n v="0"/>
    <n v="0"/>
    <n v="-9.5999999999994543"/>
    <n v="-959999.9999999454"/>
    <n v="-959999.9999999454"/>
  </r>
  <r>
    <x v="4644"/>
    <n v="891"/>
    <n v="0.43994283676147461"/>
    <n v="0.56005716323852539"/>
    <n v="-0.20000000000004547"/>
    <d v="2019-11-28T13:51:00"/>
    <n v="-1"/>
    <n v="-12"/>
    <n v="0"/>
    <n v="0"/>
    <n v="2.4000000000005457"/>
    <n v="240000.00000005457"/>
    <n v="240000.00000005457"/>
  </r>
  <r>
    <x v="4645"/>
    <n v="890.8"/>
    <n v="0.45424437522888184"/>
    <n v="0.54575562477111816"/>
    <n v="0"/>
    <d v="2019-11-28T13:52:00"/>
    <n v="-1"/>
    <n v="-12"/>
    <n v="0"/>
    <n v="0"/>
    <n v="0"/>
    <n v="0"/>
    <n v="0"/>
  </r>
  <r>
    <x v="4646"/>
    <n v="890.8"/>
    <n v="0.44331786036491394"/>
    <n v="0.55668210983276367"/>
    <n v="0"/>
    <d v="2019-11-28T13:53:00"/>
    <n v="-1"/>
    <n v="-12"/>
    <n v="0"/>
    <n v="0"/>
    <n v="0"/>
    <n v="0"/>
    <n v="0"/>
  </r>
  <r>
    <x v="4647"/>
    <n v="890.8"/>
    <n v="0.42942631244659424"/>
    <n v="0.57057362794876099"/>
    <n v="0"/>
    <d v="2019-11-28T13:54:00"/>
    <n v="-1"/>
    <n v="-12"/>
    <n v="0"/>
    <n v="0"/>
    <n v="0"/>
    <n v="0"/>
    <n v="0"/>
  </r>
  <r>
    <x v="4648"/>
    <n v="890.8"/>
    <n v="0.42152023315429688"/>
    <n v="0.57847976684570313"/>
    <n v="0.30000000000006821"/>
    <d v="2019-11-28T13:55:00"/>
    <n v="-1"/>
    <n v="-12"/>
    <n v="0"/>
    <n v="0"/>
    <n v="-3.6000000000008185"/>
    <n v="-360000.00000008184"/>
    <n v="-360000.00000008184"/>
  </r>
  <r>
    <x v="4649"/>
    <n v="891.1"/>
    <n v="0.41654720902442932"/>
    <n v="0.58345276117324829"/>
    <n v="0.10000000000002274"/>
    <d v="2019-11-28T13:56:00"/>
    <n v="-1"/>
    <n v="-12"/>
    <n v="0"/>
    <n v="0"/>
    <n v="-1.2000000000002728"/>
    <n v="-120000.00000002728"/>
    <n v="-120000.00000002728"/>
  </r>
  <r>
    <x v="4650"/>
    <n v="891.2"/>
    <n v="0.4143621027469635"/>
    <n v="0.58563786745071411"/>
    <n v="-0.60000000000002274"/>
    <d v="2019-11-28T13:57:00"/>
    <n v="-1"/>
    <n v="-12"/>
    <n v="0"/>
    <n v="0"/>
    <n v="7.2000000000002728"/>
    <n v="720000.00000002724"/>
    <n v="720000.00000002724"/>
  </r>
  <r>
    <x v="4651"/>
    <n v="890.6"/>
    <n v="0.40559905767440796"/>
    <n v="0.59440094232559204"/>
    <n v="-0.10000000000002274"/>
    <d v="2019-11-28T13:58:00"/>
    <n v="-1"/>
    <n v="-14"/>
    <n v="-2"/>
    <n v="2"/>
    <n v="1.4000000000003183"/>
    <n v="140000.00000003184"/>
    <n v="100000.00000003184"/>
  </r>
  <r>
    <x v="4652"/>
    <n v="890.5"/>
    <n v="0.40506848692893982"/>
    <n v="0.59493148326873779"/>
    <n v="0"/>
    <d v="2019-11-28T13:59:00"/>
    <n v="-1"/>
    <n v="-14"/>
    <n v="0"/>
    <n v="0"/>
    <n v="0"/>
    <n v="0"/>
    <n v="0"/>
  </r>
  <r>
    <x v="4653"/>
    <n v="890.5"/>
    <n v="0.4010753333568573"/>
    <n v="0.59892463684082031"/>
    <n v="0.39999999999997726"/>
    <d v="2019-11-28T14:00:00"/>
    <n v="-1"/>
    <n v="-14"/>
    <n v="0"/>
    <n v="0"/>
    <n v="-5.5999999999996817"/>
    <n v="-559999.99999996822"/>
    <n v="-559999.99999996822"/>
  </r>
  <r>
    <x v="4654"/>
    <n v="890.9"/>
    <n v="0.40328660607337952"/>
    <n v="0.5967133641242981"/>
    <n v="-0.39999999999997726"/>
    <d v="2019-11-28T14:01:00"/>
    <n v="-1"/>
    <n v="-14"/>
    <n v="0"/>
    <n v="0"/>
    <n v="5.5999999999996817"/>
    <n v="559999.99999996822"/>
    <n v="559999.99999996822"/>
  </r>
  <r>
    <x v="4655"/>
    <n v="890.5"/>
    <n v="0.40768328309059143"/>
    <n v="0.59231668710708618"/>
    <n v="-0.79999999999995453"/>
    <d v="2019-11-28T14:02:00"/>
    <n v="-1"/>
    <n v="-14"/>
    <n v="0"/>
    <n v="0"/>
    <n v="11.199999999999363"/>
    <n v="1119999.9999999364"/>
    <n v="1119999.9999999364"/>
  </r>
  <r>
    <x v="4656"/>
    <n v="889.7"/>
    <n v="0.42917728424072266"/>
    <n v="0.57082277536392212"/>
    <n v="0"/>
    <d v="2019-11-28T14:03:00"/>
    <n v="-1"/>
    <n v="-16"/>
    <n v="-2"/>
    <n v="2"/>
    <n v="0"/>
    <n v="0"/>
    <n v="-40000"/>
  </r>
  <r>
    <x v="4657"/>
    <n v="889.7"/>
    <n v="0.4197220504283905"/>
    <n v="0.58027791976928711"/>
    <n v="0.59999999999990905"/>
    <d v="2019-11-28T14:04:00"/>
    <n v="-1"/>
    <n v="-18"/>
    <n v="-2"/>
    <n v="2"/>
    <n v="-10.799999999998363"/>
    <n v="-1079999.9999998363"/>
    <n v="-1119999.9999998363"/>
  </r>
  <r>
    <x v="4658"/>
    <n v="890.3"/>
    <n v="0.4212011992931366"/>
    <n v="0.57879883050918579"/>
    <n v="0.40000000000009095"/>
    <d v="2019-11-28T14:05:00"/>
    <n v="-1"/>
    <n v="-20"/>
    <n v="-2"/>
    <n v="2"/>
    <n v="-8.000000000001819"/>
    <n v="-800000.00000018184"/>
    <n v="-840000.00000018184"/>
  </r>
  <r>
    <x v="4659"/>
    <n v="890.7"/>
    <n v="0.43704888224601746"/>
    <n v="0.56295102834701538"/>
    <n v="0.39999999999997726"/>
    <d v="2019-11-28T14:06:00"/>
    <n v="-1"/>
    <n v="-20"/>
    <n v="0"/>
    <n v="0"/>
    <n v="-7.9999999999995453"/>
    <n v="-799999.99999995448"/>
    <n v="-799999.99999995448"/>
  </r>
  <r>
    <x v="4660"/>
    <n v="891.1"/>
    <n v="0.42817744612693787"/>
    <n v="0.57182258367538452"/>
    <n v="0.29999999999995453"/>
    <d v="2019-11-28T14:07:00"/>
    <n v="-1"/>
    <n v="-20"/>
    <n v="0"/>
    <n v="0"/>
    <n v="-5.9999999999990905"/>
    <n v="-599999.99999990908"/>
    <n v="-599999.99999990908"/>
  </r>
  <r>
    <x v="4661"/>
    <n v="891.4"/>
    <n v="0.42329835891723633"/>
    <n v="0.57670164108276367"/>
    <n v="0"/>
    <d v="2019-11-28T14:08:00"/>
    <n v="-1"/>
    <n v="-20"/>
    <n v="0"/>
    <n v="0"/>
    <n v="0"/>
    <n v="0"/>
    <n v="0"/>
  </r>
  <r>
    <x v="4662"/>
    <n v="891.4"/>
    <n v="0.41161772608757019"/>
    <n v="0.5883823037147522"/>
    <n v="0.20000000000004547"/>
    <d v="2019-11-28T14:09:00"/>
    <n v="-1"/>
    <n v="-20"/>
    <n v="0"/>
    <n v="0"/>
    <n v="-4.0000000000009095"/>
    <n v="-400000.00000009092"/>
    <n v="-400000.00000009092"/>
  </r>
  <r>
    <x v="4663"/>
    <n v="891.6"/>
    <n v="0.39189121127128601"/>
    <n v="0.60810881853103638"/>
    <n v="-0.30000000000006821"/>
    <d v="2019-11-28T14:10:00"/>
    <n v="-1"/>
    <n v="-20"/>
    <n v="0"/>
    <n v="0"/>
    <n v="6.0000000000013642"/>
    <n v="600000.00000013644"/>
    <n v="600000.00000013644"/>
  </r>
  <r>
    <x v="4664"/>
    <n v="891.3"/>
    <n v="0.39559659361839294"/>
    <n v="0.60440343618392944"/>
    <n v="-0.29999999999995453"/>
    <d v="2019-11-28T14:11:00"/>
    <n v="-1"/>
    <n v="-20"/>
    <n v="0"/>
    <n v="0"/>
    <n v="5.9999999999990905"/>
    <n v="599999.99999990908"/>
    <n v="599999.99999990908"/>
  </r>
  <r>
    <x v="4665"/>
    <n v="891"/>
    <n v="0.40619313716888428"/>
    <n v="0.59380680322647095"/>
    <n v="0.5"/>
    <d v="2019-11-29T08:42:00"/>
    <n v="-1"/>
    <n v="-1"/>
    <n v="19"/>
    <n v="19"/>
    <n v="-0.5"/>
    <n v="-50000"/>
    <n v="-430000"/>
  </r>
  <r>
    <x v="4666"/>
    <n v="891.5"/>
    <n v="0.40084493160247803"/>
    <n v="0.59915506839752197"/>
    <n v="0"/>
    <d v="2019-11-29T08:43:00"/>
    <n v="-1"/>
    <n v="-2"/>
    <n v="-1"/>
    <n v="1"/>
    <n v="0"/>
    <n v="0"/>
    <n v="-20000"/>
  </r>
  <r>
    <x v="4667"/>
    <n v="891.5"/>
    <n v="0.39909732341766357"/>
    <n v="0.6009027361869812"/>
    <n v="-0.20000000000004547"/>
    <d v="2019-11-29T08:44:00"/>
    <n v="-1"/>
    <n v="-3"/>
    <n v="-1"/>
    <n v="1"/>
    <n v="0.60000000000013642"/>
    <n v="60000.000000013642"/>
    <n v="40000.000000013642"/>
  </r>
  <r>
    <x v="4668"/>
    <n v="891.3"/>
    <n v="0.40180850028991699"/>
    <n v="0.59819149971008301"/>
    <n v="-9.9999999999909051E-2"/>
    <d v="2019-11-29T08:45:00"/>
    <n v="-1"/>
    <n v="-4"/>
    <n v="-1"/>
    <n v="1"/>
    <n v="0.3999999999996362"/>
    <n v="39999.99999996362"/>
    <n v="19999.99999996362"/>
  </r>
  <r>
    <x v="4669"/>
    <n v="891.2"/>
    <n v="0.3959122896194458"/>
    <n v="0.60408765077590942"/>
    <n v="9.9999999999909051E-2"/>
    <d v="2019-11-29T08:46:00"/>
    <n v="-1"/>
    <n v="-5"/>
    <n v="-1"/>
    <n v="1"/>
    <n v="-0.49999999999954525"/>
    <n v="-49999.999999954525"/>
    <n v="-69999.999999954525"/>
  </r>
  <r>
    <x v="4670"/>
    <n v="891.3"/>
    <n v="0.39356508851051331"/>
    <n v="0.60643494129180908"/>
    <n v="-0.19999999999993179"/>
    <d v="2019-11-29T08:47:00"/>
    <n v="-1"/>
    <n v="-6"/>
    <n v="-1"/>
    <n v="1"/>
    <n v="1.1999999999995907"/>
    <n v="119999.99999995908"/>
    <n v="99999.99999995908"/>
  </r>
  <r>
    <x v="4671"/>
    <n v="891.1"/>
    <n v="0.39978256821632385"/>
    <n v="0.60021740198135376"/>
    <n v="0.10000000000002274"/>
    <d v="2019-11-29T08:48:00"/>
    <n v="-1"/>
    <n v="-7"/>
    <n v="-1"/>
    <n v="1"/>
    <n v="-0.70000000000015916"/>
    <n v="-70000.00000001592"/>
    <n v="-90000.00000001592"/>
  </r>
  <r>
    <x v="4672"/>
    <n v="891.2"/>
    <n v="0.39154532551765442"/>
    <n v="0.60845458507537842"/>
    <n v="0"/>
    <d v="2019-11-29T08:49:00"/>
    <n v="-1"/>
    <n v="-8"/>
    <n v="-1"/>
    <n v="1"/>
    <n v="0"/>
    <n v="0"/>
    <n v="-20000"/>
  </r>
  <r>
    <x v="4673"/>
    <n v="891.2"/>
    <n v="0.39600297808647156"/>
    <n v="0.60399705171585083"/>
    <n v="0.19999999999993179"/>
    <d v="2019-11-29T08:50:00"/>
    <n v="-1"/>
    <n v="-9"/>
    <n v="-1"/>
    <n v="1"/>
    <n v="-1.7999999999993861"/>
    <n v="-179999.99999993862"/>
    <n v="-199999.99999993862"/>
  </r>
  <r>
    <x v="4674"/>
    <n v="891.4"/>
    <n v="0.40124404430389404"/>
    <n v="0.59875595569610596"/>
    <n v="0.20000000000004547"/>
    <d v="2019-11-29T08:51:00"/>
    <n v="-1"/>
    <n v="-10"/>
    <n v="-1"/>
    <n v="1"/>
    <n v="-2.0000000000004547"/>
    <n v="-200000.00000004546"/>
    <n v="-220000.00000004546"/>
  </r>
  <r>
    <x v="4675"/>
    <n v="891.6"/>
    <n v="0.39634266495704651"/>
    <n v="0.6036573052406311"/>
    <n v="0.19999999999993179"/>
    <d v="2019-11-29T08:52:00"/>
    <n v="-1"/>
    <n v="-11"/>
    <n v="-1"/>
    <n v="1"/>
    <n v="-2.1999999999992497"/>
    <n v="-219999.99999992497"/>
    <n v="-239999.99999992497"/>
  </r>
  <r>
    <x v="4676"/>
    <n v="891.8"/>
    <n v="0.37483766674995422"/>
    <n v="0.62516230344772339"/>
    <n v="0.20000000000004547"/>
    <d v="2019-11-29T08:53:00"/>
    <n v="-1"/>
    <n v="-12"/>
    <n v="-1"/>
    <n v="1"/>
    <n v="-2.4000000000005457"/>
    <n v="-240000.00000005457"/>
    <n v="-260000.00000005457"/>
  </r>
  <r>
    <x v="4677"/>
    <n v="892"/>
    <n v="0.36818218231201172"/>
    <n v="0.63181781768798828"/>
    <n v="0.10000000000002274"/>
    <d v="2019-11-29T08:54:00"/>
    <n v="-1"/>
    <n v="-13"/>
    <n v="-1"/>
    <n v="1"/>
    <n v="-1.3000000000002956"/>
    <n v="-130000.00000002955"/>
    <n v="-150000.00000002957"/>
  </r>
  <r>
    <x v="4678"/>
    <n v="892.1"/>
    <n v="0.36743205785751343"/>
    <n v="0.63256800174713135"/>
    <n v="-0.10000000000002274"/>
    <d v="2019-11-29T08:55:00"/>
    <n v="-1"/>
    <n v="-14"/>
    <n v="-1"/>
    <n v="1"/>
    <n v="1.4000000000003183"/>
    <n v="140000.00000003184"/>
    <n v="120000.00000003184"/>
  </r>
  <r>
    <x v="4679"/>
    <n v="892"/>
    <n v="0.36917206645011902"/>
    <n v="0.63082796335220337"/>
    <n v="0.10000000000002274"/>
    <d v="2019-11-29T08:56:00"/>
    <n v="-1"/>
    <n v="-15"/>
    <n v="-1"/>
    <n v="1"/>
    <n v="-1.5000000000003411"/>
    <n v="-150000.00000003411"/>
    <n v="-170000.00000003411"/>
  </r>
  <r>
    <x v="4680"/>
    <n v="892.1"/>
    <n v="0.39532676339149475"/>
    <n v="0.60467320680618286"/>
    <n v="0.29999999999995453"/>
    <d v="2019-11-29T08:57:00"/>
    <n v="-1"/>
    <n v="-16"/>
    <n v="-1"/>
    <n v="1"/>
    <n v="-4.7999999999992724"/>
    <n v="-479999.99999992724"/>
    <n v="-499999.99999992724"/>
  </r>
  <r>
    <x v="4681"/>
    <n v="892.4"/>
    <n v="0.39422455430030823"/>
    <n v="0.60577541589736938"/>
    <n v="0.39999999999997726"/>
    <d v="2019-11-29T08:58:00"/>
    <n v="-1"/>
    <n v="-17"/>
    <n v="-1"/>
    <n v="1"/>
    <n v="-6.7999999999996135"/>
    <n v="-679999.99999996135"/>
    <n v="-699999.99999996135"/>
  </r>
  <r>
    <x v="4682"/>
    <n v="892.8"/>
    <n v="0.39585983753204346"/>
    <n v="0.60414016246795654"/>
    <n v="-0.19999999999993179"/>
    <d v="2019-11-29T08:59:00"/>
    <n v="-1"/>
    <n v="-18"/>
    <n v="-1"/>
    <n v="1"/>
    <n v="3.5999999999987722"/>
    <n v="359999.99999987724"/>
    <n v="339999.99999987724"/>
  </r>
  <r>
    <x v="4683"/>
    <n v="892.6"/>
    <n v="0.39830788969993591"/>
    <n v="0.6016920804977417"/>
    <n v="0"/>
    <d v="2019-11-29T09:00:00"/>
    <n v="-1"/>
    <n v="-19"/>
    <n v="-1"/>
    <n v="1"/>
    <n v="0"/>
    <n v="0"/>
    <n v="-20000"/>
  </r>
  <r>
    <x v="4684"/>
    <n v="892.6"/>
    <n v="0.41105756163597107"/>
    <n v="0.58894240856170654"/>
    <n v="0.19999999999993179"/>
    <d v="2019-11-29T09:01:00"/>
    <n v="-1"/>
    <n v="-20"/>
    <n v="-1"/>
    <n v="1"/>
    <n v="-3.9999999999986358"/>
    <n v="-399999.99999986356"/>
    <n v="-419999.99999986356"/>
  </r>
  <r>
    <x v="4685"/>
    <n v="892.8"/>
    <n v="0.41058707237243652"/>
    <n v="0.58941292762756348"/>
    <n v="0"/>
    <d v="2019-11-29T09:02:00"/>
    <n v="-1"/>
    <n v="-20"/>
    <n v="0"/>
    <n v="0"/>
    <n v="0"/>
    <n v="0"/>
    <n v="0"/>
  </r>
  <r>
    <x v="4686"/>
    <n v="892.8"/>
    <n v="0.41713365912437439"/>
    <n v="0.582866370677948"/>
    <n v="-0.19999999999993179"/>
    <d v="2019-11-29T09:03:00"/>
    <n v="-1"/>
    <n v="-20"/>
    <n v="0"/>
    <n v="0"/>
    <n v="3.9999999999986358"/>
    <n v="399999.99999986356"/>
    <n v="399999.99999986356"/>
  </r>
  <r>
    <x v="4687"/>
    <n v="892.6"/>
    <n v="0.41356828808784485"/>
    <n v="0.58643174171447754"/>
    <n v="0"/>
    <d v="2019-11-29T09:04:00"/>
    <n v="-1"/>
    <n v="-20"/>
    <n v="0"/>
    <n v="0"/>
    <n v="0"/>
    <n v="0"/>
    <n v="0"/>
  </r>
  <r>
    <x v="4688"/>
    <n v="892.6"/>
    <n v="0.41960570216178894"/>
    <n v="0.58039438724517822"/>
    <n v="-0.10000000000002274"/>
    <d v="2019-11-29T09:05:00"/>
    <n v="-1"/>
    <n v="-20"/>
    <n v="0"/>
    <n v="0"/>
    <n v="2.0000000000004547"/>
    <n v="200000.00000004546"/>
    <n v="200000.00000004546"/>
  </r>
  <r>
    <x v="4689"/>
    <n v="892.5"/>
    <n v="0.42088755965232849"/>
    <n v="0.57911241054534912"/>
    <n v="-0.29999999999995453"/>
    <d v="2019-11-29T09:06:00"/>
    <n v="-1"/>
    <n v="-20"/>
    <n v="0"/>
    <n v="0"/>
    <n v="5.9999999999990905"/>
    <n v="599999.99999990908"/>
    <n v="599999.99999990908"/>
  </r>
  <r>
    <x v="4690"/>
    <n v="892.2"/>
    <n v="0.41454115509986877"/>
    <n v="0.58545887470245361"/>
    <n v="-0.20000000000004547"/>
    <d v="2019-11-29T09:07:00"/>
    <n v="-1"/>
    <n v="-20"/>
    <n v="0"/>
    <n v="0"/>
    <n v="4.0000000000009095"/>
    <n v="400000.00000009092"/>
    <n v="400000.00000009092"/>
  </r>
  <r>
    <x v="4691"/>
    <n v="892"/>
    <n v="0.41004762053489685"/>
    <n v="0.58995240926742554"/>
    <n v="-0.20000000000004547"/>
    <d v="2019-11-29T09:08:00"/>
    <n v="-1"/>
    <n v="-20"/>
    <n v="0"/>
    <n v="0"/>
    <n v="4.0000000000009095"/>
    <n v="400000.00000009092"/>
    <n v="400000.00000009092"/>
  </r>
  <r>
    <x v="4692"/>
    <n v="891.8"/>
    <n v="0.42069879174232483"/>
    <n v="0.57930117845535278"/>
    <n v="-9.9999999999909051E-2"/>
    <d v="2019-11-29T09:09:00"/>
    <n v="-1"/>
    <n v="-20"/>
    <n v="0"/>
    <n v="0"/>
    <n v="1.999999999998181"/>
    <n v="199999.9999998181"/>
    <n v="199999.9999998181"/>
  </r>
  <r>
    <x v="4693"/>
    <n v="891.7"/>
    <n v="0.42503798007965088"/>
    <n v="0.57496196031570435"/>
    <n v="0"/>
    <d v="2019-11-29T09:10:00"/>
    <n v="-1"/>
    <n v="-20"/>
    <n v="0"/>
    <n v="0"/>
    <n v="0"/>
    <n v="0"/>
    <n v="0"/>
  </r>
  <r>
    <x v="4694"/>
    <n v="891.7"/>
    <n v="0.45199882984161377"/>
    <n v="0.54800117015838623"/>
    <n v="9.9999999999909051E-2"/>
    <d v="2019-11-29T09:11:00"/>
    <n v="-1"/>
    <n v="-20"/>
    <n v="0"/>
    <n v="0"/>
    <n v="-1.999999999998181"/>
    <n v="-199999.9999998181"/>
    <n v="-199999.9999998181"/>
  </r>
  <r>
    <x v="4695"/>
    <n v="891.8"/>
    <n v="0.42196223139762878"/>
    <n v="0.5780377984046936"/>
    <n v="-0.29999999999995453"/>
    <d v="2019-11-29T09:12:00"/>
    <n v="-1"/>
    <n v="-20"/>
    <n v="0"/>
    <n v="0"/>
    <n v="5.9999999999990905"/>
    <n v="599999.99999990908"/>
    <n v="599999.99999990908"/>
  </r>
  <r>
    <x v="4696"/>
    <n v="891.5"/>
    <n v="0.44368559122085571"/>
    <n v="0.55631440877914429"/>
    <n v="0"/>
    <d v="2019-11-29T09:13:00"/>
    <n v="-1"/>
    <n v="-20"/>
    <n v="0"/>
    <n v="0"/>
    <n v="0"/>
    <n v="0"/>
    <n v="0"/>
  </r>
  <r>
    <x v="4697"/>
    <n v="891.5"/>
    <n v="0.43946567177772522"/>
    <n v="0.56053429841995239"/>
    <n v="-0.10000000000002274"/>
    <d v="2019-11-29T09:14:00"/>
    <n v="-1"/>
    <n v="-20"/>
    <n v="0"/>
    <n v="0"/>
    <n v="2.0000000000004547"/>
    <n v="200000.00000004546"/>
    <n v="200000.00000004546"/>
  </r>
  <r>
    <x v="4698"/>
    <n v="891.4"/>
    <n v="0.43781191110610962"/>
    <n v="0.56218802928924561"/>
    <n v="0"/>
    <d v="2019-11-29T09:15:00"/>
    <n v="-1"/>
    <n v="-20"/>
    <n v="0"/>
    <n v="0"/>
    <n v="0"/>
    <n v="0"/>
    <n v="0"/>
  </r>
  <r>
    <x v="4699"/>
    <n v="891.4"/>
    <n v="0.42398330569267273"/>
    <n v="0.57601666450500488"/>
    <n v="-0.39999999999997726"/>
    <d v="2019-11-29T09:16:00"/>
    <n v="-1"/>
    <n v="-20"/>
    <n v="0"/>
    <n v="0"/>
    <n v="7.9999999999995453"/>
    <n v="799999.99999995448"/>
    <n v="799999.99999995448"/>
  </r>
  <r>
    <x v="4700"/>
    <n v="891"/>
    <n v="0.43960666656494141"/>
    <n v="0.56039327383041382"/>
    <n v="-0.10000000000002274"/>
    <d v="2019-11-29T09:17:00"/>
    <n v="-1"/>
    <n v="-20"/>
    <n v="0"/>
    <n v="0"/>
    <n v="2.0000000000004547"/>
    <n v="200000.00000004546"/>
    <n v="200000.00000004546"/>
  </r>
  <r>
    <x v="4701"/>
    <n v="890.9"/>
    <n v="0.43573802709579468"/>
    <n v="0.56426197290420532"/>
    <n v="-0.39999999999997726"/>
    <d v="2019-11-29T09:18:00"/>
    <n v="-1"/>
    <n v="-20"/>
    <n v="0"/>
    <n v="0"/>
    <n v="7.9999999999995453"/>
    <n v="799999.99999995448"/>
    <n v="799999.99999995448"/>
  </r>
  <r>
    <x v="4702"/>
    <n v="890.5"/>
    <n v="0.43472740054130554"/>
    <n v="0.56527256965637207"/>
    <n v="0"/>
    <d v="2019-11-29T09:19:00"/>
    <n v="-1"/>
    <n v="-20"/>
    <n v="0"/>
    <n v="0"/>
    <n v="0"/>
    <n v="0"/>
    <n v="0"/>
  </r>
  <r>
    <x v="4703"/>
    <n v="890.5"/>
    <n v="0.4244215190410614"/>
    <n v="0.57557851076126099"/>
    <n v="0.10000000000002274"/>
    <d v="2019-11-29T09:20:00"/>
    <n v="-1"/>
    <n v="-20"/>
    <n v="0"/>
    <n v="0"/>
    <n v="-2.0000000000004547"/>
    <n v="-200000.00000004546"/>
    <n v="-200000.00000004546"/>
  </r>
  <r>
    <x v="4704"/>
    <n v="890.6"/>
    <n v="0.4095577597618103"/>
    <n v="0.5904422402381897"/>
    <n v="-0.30000000000006821"/>
    <d v="2019-11-29T09:21:00"/>
    <n v="-1"/>
    <n v="-20"/>
    <n v="0"/>
    <n v="0"/>
    <n v="6.0000000000013642"/>
    <n v="600000.00000013644"/>
    <n v="600000.00000013644"/>
  </r>
  <r>
    <x v="4705"/>
    <n v="890.3"/>
    <n v="0.41659435629844666"/>
    <n v="0.58340555429458618"/>
    <n v="-0.29999999999995453"/>
    <d v="2019-11-29T09:22:00"/>
    <n v="-1"/>
    <n v="-20"/>
    <n v="0"/>
    <n v="0"/>
    <n v="5.9999999999990905"/>
    <n v="599999.99999990908"/>
    <n v="599999.99999990908"/>
  </r>
  <r>
    <x v="4706"/>
    <n v="890"/>
    <n v="0.43532955646514893"/>
    <n v="0.5646703839302063"/>
    <n v="0.10000000000002274"/>
    <d v="2019-11-29T09:23:00"/>
    <n v="-1"/>
    <n v="-20"/>
    <n v="0"/>
    <n v="0"/>
    <n v="-2.0000000000004547"/>
    <n v="-200000.00000004546"/>
    <n v="-200000.00000004546"/>
  </r>
  <r>
    <x v="4707"/>
    <n v="890.1"/>
    <n v="0.40538588166236877"/>
    <n v="0.59461414813995361"/>
    <n v="0.19999999999993179"/>
    <d v="2019-11-29T09:24:00"/>
    <n v="-1"/>
    <n v="-20"/>
    <n v="0"/>
    <n v="0"/>
    <n v="-3.9999999999986358"/>
    <n v="-399999.99999986356"/>
    <n v="-399999.99999986356"/>
  </r>
  <r>
    <x v="4708"/>
    <n v="890.3"/>
    <n v="0.39064684510231018"/>
    <n v="0.60935318470001221"/>
    <n v="-9.9999999999909051E-2"/>
    <d v="2019-11-29T09:25:00"/>
    <n v="-1"/>
    <n v="-20"/>
    <n v="0"/>
    <n v="0"/>
    <n v="1.999999999998181"/>
    <n v="199999.9999998181"/>
    <n v="199999.9999998181"/>
  </r>
  <r>
    <x v="4709"/>
    <n v="890.2"/>
    <n v="0.39764931797981262"/>
    <n v="0.60235071182250977"/>
    <n v="0.19999999999993179"/>
    <d v="2019-11-29T09:26:00"/>
    <n v="-1"/>
    <n v="-20"/>
    <n v="0"/>
    <n v="0"/>
    <n v="-3.9999999999986358"/>
    <n v="-399999.99999986356"/>
    <n v="-399999.99999986356"/>
  </r>
  <r>
    <x v="4710"/>
    <n v="890.4"/>
    <n v="0.38897505402565002"/>
    <n v="0.61102497577667236"/>
    <n v="0.20000000000004547"/>
    <d v="2019-11-29T09:27:00"/>
    <n v="-1"/>
    <n v="-20"/>
    <n v="0"/>
    <n v="0"/>
    <n v="-4.0000000000009095"/>
    <n v="-400000.00000009092"/>
    <n v="-400000.00000009092"/>
  </r>
  <r>
    <x v="4711"/>
    <n v="890.6"/>
    <n v="0.38670551776885986"/>
    <n v="0.61329454183578491"/>
    <n v="0.10000000000002274"/>
    <d v="2019-11-29T09:28:00"/>
    <n v="-1"/>
    <n v="-20"/>
    <n v="0"/>
    <n v="0"/>
    <n v="-2.0000000000004547"/>
    <n v="-200000.00000004546"/>
    <n v="-200000.00000004546"/>
  </r>
  <r>
    <x v="4712"/>
    <n v="890.7"/>
    <n v="0.38181975483894348"/>
    <n v="0.61818021535873413"/>
    <n v="-0.10000000000002274"/>
    <d v="2019-11-29T09:29:00"/>
    <n v="-1"/>
    <n v="-20"/>
    <n v="0"/>
    <n v="0"/>
    <n v="2.0000000000004547"/>
    <n v="200000.00000004546"/>
    <n v="200000.00000004546"/>
  </r>
  <r>
    <x v="4713"/>
    <n v="890.6"/>
    <n v="0.3846738338470459"/>
    <n v="0.61532622575759888"/>
    <n v="-0.20000000000004547"/>
    <d v="2019-11-29T09:30:00"/>
    <n v="-1"/>
    <n v="-20"/>
    <n v="0"/>
    <n v="0"/>
    <n v="4.0000000000009095"/>
    <n v="400000.00000009092"/>
    <n v="400000.00000009092"/>
  </r>
  <r>
    <x v="4714"/>
    <n v="890.4"/>
    <n v="0.38483881950378418"/>
    <n v="0.6151612401008606"/>
    <n v="0"/>
    <d v="2019-11-29T09:31:00"/>
    <n v="-1"/>
    <n v="-20"/>
    <n v="0"/>
    <n v="0"/>
    <n v="0"/>
    <n v="0"/>
    <n v="0"/>
  </r>
  <r>
    <x v="4715"/>
    <n v="890.4"/>
    <n v="0.38267248868942261"/>
    <n v="0.61732751131057739"/>
    <n v="0"/>
    <d v="2019-11-29T09:32:00"/>
    <n v="-1"/>
    <n v="-20"/>
    <n v="0"/>
    <n v="0"/>
    <n v="0"/>
    <n v="0"/>
    <n v="0"/>
  </r>
  <r>
    <x v="4716"/>
    <n v="890.4"/>
    <n v="0.37782576680183411"/>
    <n v="0.62217426300048828"/>
    <n v="-0.10000000000002274"/>
    <d v="2019-11-29T09:33:00"/>
    <n v="-1"/>
    <n v="-20"/>
    <n v="0"/>
    <n v="0"/>
    <n v="2.0000000000004547"/>
    <n v="200000.00000004546"/>
    <n v="200000.00000004546"/>
  </r>
  <r>
    <x v="4717"/>
    <n v="890.3"/>
    <n v="0.38183793425559998"/>
    <n v="0.61816203594207764"/>
    <n v="-0.29999999999995453"/>
    <d v="2019-11-29T09:34:00"/>
    <n v="-1"/>
    <n v="-20"/>
    <n v="0"/>
    <n v="0"/>
    <n v="5.9999999999990905"/>
    <n v="599999.99999990908"/>
    <n v="599999.99999990908"/>
  </r>
  <r>
    <x v="4718"/>
    <n v="890"/>
    <n v="0.39050629734992981"/>
    <n v="0.6094936728477478"/>
    <n v="0.29999999999995453"/>
    <d v="2019-11-29T09:35:00"/>
    <n v="-1"/>
    <n v="-20"/>
    <n v="0"/>
    <n v="0"/>
    <n v="-5.9999999999990905"/>
    <n v="-599999.99999990908"/>
    <n v="-599999.99999990908"/>
  </r>
  <r>
    <x v="4719"/>
    <n v="890.3"/>
    <n v="0.37364444136619568"/>
    <n v="0.62635564804077148"/>
    <n v="0"/>
    <d v="2019-11-29T09:36:00"/>
    <n v="-1"/>
    <n v="-20"/>
    <n v="0"/>
    <n v="0"/>
    <n v="0"/>
    <n v="0"/>
    <n v="0"/>
  </r>
  <r>
    <x v="4720"/>
    <n v="890.3"/>
    <n v="0.3837912380695343"/>
    <n v="0.61620867252349854"/>
    <n v="0.10000000000002274"/>
    <d v="2019-11-29T09:37:00"/>
    <n v="-1"/>
    <n v="-20"/>
    <n v="0"/>
    <n v="0"/>
    <n v="-2.0000000000004547"/>
    <n v="-200000.00000004546"/>
    <n v="-200000.00000004546"/>
  </r>
  <r>
    <x v="4721"/>
    <n v="890.4"/>
    <n v="0.37569928169250488"/>
    <n v="0.62430071830749512"/>
    <n v="0.10000000000002274"/>
    <d v="2019-11-29T09:38:00"/>
    <n v="-1"/>
    <n v="-20"/>
    <n v="0"/>
    <n v="0"/>
    <n v="-2.0000000000004547"/>
    <n v="-200000.00000004546"/>
    <n v="-200000.00000004546"/>
  </r>
  <r>
    <x v="4722"/>
    <n v="890.5"/>
    <n v="0.36393642425537109"/>
    <n v="0.63606351613998413"/>
    <n v="0.10000000000002274"/>
    <d v="2019-11-29T09:39:00"/>
    <n v="-1"/>
    <n v="-20"/>
    <n v="0"/>
    <n v="0"/>
    <n v="-2.0000000000004547"/>
    <n v="-200000.00000004546"/>
    <n v="-200000.00000004546"/>
  </r>
  <r>
    <x v="4723"/>
    <n v="890.6"/>
    <n v="0.34843522310256958"/>
    <n v="0.65156471729278564"/>
    <n v="0"/>
    <d v="2019-11-29T09:40:00"/>
    <n v="-1"/>
    <n v="-20"/>
    <n v="0"/>
    <n v="0"/>
    <n v="0"/>
    <n v="0"/>
    <n v="0"/>
  </r>
  <r>
    <x v="4724"/>
    <n v="890.6"/>
    <n v="0.34258174896240234"/>
    <n v="0.65741825103759766"/>
    <n v="-0.10000000000002274"/>
    <d v="2019-11-29T09:41:00"/>
    <n v="-1"/>
    <n v="-20"/>
    <n v="0"/>
    <n v="0"/>
    <n v="2.0000000000004547"/>
    <n v="200000.00000004546"/>
    <n v="200000.00000004546"/>
  </r>
  <r>
    <x v="4725"/>
    <n v="890.5"/>
    <n v="0.35558021068572998"/>
    <n v="0.64441978931427002"/>
    <n v="0.39999999999997726"/>
    <d v="2019-11-29T09:42:00"/>
    <n v="-1"/>
    <n v="-20"/>
    <n v="0"/>
    <n v="0"/>
    <n v="-7.9999999999995453"/>
    <n v="-799999.99999995448"/>
    <n v="-799999.99999995448"/>
  </r>
  <r>
    <x v="4726"/>
    <n v="890.9"/>
    <n v="0.30882987380027771"/>
    <n v="0.6911700963973999"/>
    <n v="0.10000000000002274"/>
    <d v="2019-11-29T09:43:00"/>
    <n v="-1"/>
    <n v="-20"/>
    <n v="0"/>
    <n v="0"/>
    <n v="-2.0000000000004547"/>
    <n v="-200000.00000004546"/>
    <n v="-200000.00000004546"/>
  </r>
  <r>
    <x v="4727"/>
    <n v="891"/>
    <n v="0.31511935591697693"/>
    <n v="0.68488061428070068"/>
    <n v="0"/>
    <d v="2019-11-29T09:44:00"/>
    <n v="-1"/>
    <n v="-20"/>
    <n v="0"/>
    <n v="0"/>
    <n v="0"/>
    <n v="0"/>
    <n v="0"/>
  </r>
  <r>
    <x v="4728"/>
    <n v="891"/>
    <n v="0.3266453742980957"/>
    <n v="0.67335468530654907"/>
    <n v="0"/>
    <d v="2019-11-29T09:45:00"/>
    <n v="-1"/>
    <n v="-20"/>
    <n v="0"/>
    <n v="0"/>
    <n v="0"/>
    <n v="0"/>
    <n v="0"/>
  </r>
  <r>
    <x v="4729"/>
    <n v="891"/>
    <n v="0.33542445302009583"/>
    <n v="0.66457545757293701"/>
    <n v="0"/>
    <d v="2019-11-29T09:46:00"/>
    <n v="-1"/>
    <n v="-20"/>
    <n v="0"/>
    <n v="0"/>
    <n v="0"/>
    <n v="0"/>
    <n v="0"/>
  </r>
  <r>
    <x v="4730"/>
    <n v="891"/>
    <n v="0.34283432364463806"/>
    <n v="0.65716564655303955"/>
    <n v="0"/>
    <d v="2019-11-29T09:47:00"/>
    <n v="-1"/>
    <n v="-20"/>
    <n v="0"/>
    <n v="0"/>
    <n v="0"/>
    <n v="0"/>
    <n v="0"/>
  </r>
  <r>
    <x v="4731"/>
    <n v="891"/>
    <n v="0.34185507893562317"/>
    <n v="0.65814501047134399"/>
    <n v="-0.20000000000004547"/>
    <d v="2019-11-29T09:48:00"/>
    <n v="-1"/>
    <n v="-20"/>
    <n v="0"/>
    <n v="0"/>
    <n v="4.0000000000009095"/>
    <n v="400000.00000009092"/>
    <n v="400000.00000009092"/>
  </r>
  <r>
    <x v="4732"/>
    <n v="890.8"/>
    <n v="0.33520862460136414"/>
    <n v="0.6647912859916687"/>
    <n v="-0.29999999999995453"/>
    <d v="2019-11-29T09:49:00"/>
    <n v="-1"/>
    <n v="-20"/>
    <n v="0"/>
    <n v="0"/>
    <n v="5.9999999999990905"/>
    <n v="599999.99999990908"/>
    <n v="599999.99999990908"/>
  </r>
  <r>
    <x v="4733"/>
    <n v="890.5"/>
    <n v="0.35933586955070496"/>
    <n v="0.64066410064697266"/>
    <n v="0.10000000000002274"/>
    <d v="2019-11-29T09:50:00"/>
    <n v="-1"/>
    <n v="-20"/>
    <n v="0"/>
    <n v="0"/>
    <n v="-2.0000000000004547"/>
    <n v="-200000.00000004546"/>
    <n v="-200000.00000004546"/>
  </r>
  <r>
    <x v="4734"/>
    <n v="890.6"/>
    <n v="0.35631656646728516"/>
    <n v="0.64368343353271484"/>
    <n v="-0.10000000000002274"/>
    <d v="2019-11-29T09:51:00"/>
    <n v="-1"/>
    <n v="-20"/>
    <n v="0"/>
    <n v="0"/>
    <n v="2.0000000000004547"/>
    <n v="200000.00000004546"/>
    <n v="200000.00000004546"/>
  </r>
  <r>
    <x v="4735"/>
    <n v="890.5"/>
    <n v="0.36768165230751038"/>
    <n v="0.63231837749481201"/>
    <n v="0.20000000000004547"/>
    <d v="2019-11-29T09:52:00"/>
    <n v="-1"/>
    <n v="-20"/>
    <n v="0"/>
    <n v="0"/>
    <n v="-4.0000000000009095"/>
    <n v="-400000.00000009092"/>
    <n v="-400000.00000009092"/>
  </r>
  <r>
    <x v="4736"/>
    <n v="890.7"/>
    <n v="0.35554376244544983"/>
    <n v="0.64445620775222778"/>
    <n v="0.19999999999993179"/>
    <d v="2019-11-29T09:53:00"/>
    <n v="-1"/>
    <n v="-20"/>
    <n v="0"/>
    <n v="0"/>
    <n v="-3.9999999999986358"/>
    <n v="-399999.99999986356"/>
    <n v="-399999.99999986356"/>
  </r>
  <r>
    <x v="4737"/>
    <n v="890.9"/>
    <n v="0.3484969437122345"/>
    <n v="0.65150302648544312"/>
    <n v="-0.19999999999993179"/>
    <d v="2019-11-29T09:54:00"/>
    <n v="-1"/>
    <n v="-20"/>
    <n v="0"/>
    <n v="0"/>
    <n v="3.9999999999986358"/>
    <n v="399999.99999986356"/>
    <n v="399999.99999986356"/>
  </r>
  <r>
    <x v="4738"/>
    <n v="890.7"/>
    <n v="0.35632884502410889"/>
    <n v="0.64367115497589111"/>
    <n v="-0.10000000000002274"/>
    <d v="2019-11-29T09:55:00"/>
    <n v="-1"/>
    <n v="-20"/>
    <n v="0"/>
    <n v="0"/>
    <n v="2.0000000000004547"/>
    <n v="200000.00000004546"/>
    <n v="200000.00000004546"/>
  </r>
  <r>
    <x v="4739"/>
    <n v="890.6"/>
    <n v="0.36484959721565247"/>
    <n v="0.63515043258666992"/>
    <n v="-0.10000000000002274"/>
    <d v="2019-11-29T09:56:00"/>
    <n v="-1"/>
    <n v="-20"/>
    <n v="0"/>
    <n v="0"/>
    <n v="2.0000000000004547"/>
    <n v="200000.00000004546"/>
    <n v="200000.00000004546"/>
  </r>
  <r>
    <x v="4740"/>
    <n v="890.5"/>
    <n v="0.37598079442977905"/>
    <n v="0.62401920557022095"/>
    <n v="-0.5"/>
    <d v="2019-11-29T09:57:00"/>
    <n v="-1"/>
    <n v="-20"/>
    <n v="0"/>
    <n v="0"/>
    <n v="10"/>
    <n v="1000000"/>
    <n v="1000000"/>
  </r>
  <r>
    <x v="4741"/>
    <n v="890"/>
    <n v="0.45144465565681458"/>
    <n v="0.54855531454086304"/>
    <n v="0.10000000000002274"/>
    <d v="2019-11-29T09:58:00"/>
    <n v="-1"/>
    <n v="-20"/>
    <n v="0"/>
    <n v="0"/>
    <n v="-2.0000000000004547"/>
    <n v="-200000.00000004546"/>
    <n v="-200000.00000004546"/>
  </r>
  <r>
    <x v="4742"/>
    <n v="890.1"/>
    <n v="0.41910234093666077"/>
    <n v="0.58089768886566162"/>
    <n v="0.19999999999993179"/>
    <d v="2019-11-29T09:59:00"/>
    <n v="-1"/>
    <n v="-20"/>
    <n v="0"/>
    <n v="0"/>
    <n v="-3.9999999999986358"/>
    <n v="-399999.99999986356"/>
    <n v="-399999.99999986356"/>
  </r>
  <r>
    <x v="4743"/>
    <n v="890.3"/>
    <n v="0.3817804753780365"/>
    <n v="0.61821955442428589"/>
    <n v="0.20000000000004547"/>
    <d v="2019-11-29T10:00:00"/>
    <n v="-1"/>
    <n v="-20"/>
    <n v="0"/>
    <n v="0"/>
    <n v="-4.0000000000009095"/>
    <n v="-400000.00000009092"/>
    <n v="-400000.00000009092"/>
  </r>
  <r>
    <x v="4744"/>
    <n v="890.5"/>
    <n v="0.37230005860328674"/>
    <n v="0.62769991159439087"/>
    <n v="0.10000000000002274"/>
    <d v="2019-11-29T10:01:00"/>
    <n v="-1"/>
    <n v="-20"/>
    <n v="0"/>
    <n v="0"/>
    <n v="-2.0000000000004547"/>
    <n v="-200000.00000004546"/>
    <n v="-200000.00000004546"/>
  </r>
  <r>
    <x v="4745"/>
    <n v="890.6"/>
    <n v="0.3756333589553833"/>
    <n v="0.6243666410446167"/>
    <n v="0.29999999999995453"/>
    <d v="2019-11-29T10:02:00"/>
    <n v="-1"/>
    <n v="-20"/>
    <n v="0"/>
    <n v="0"/>
    <n v="-5.9999999999990905"/>
    <n v="-599999.99999990908"/>
    <n v="-599999.99999990908"/>
  </r>
  <r>
    <x v="4746"/>
    <n v="890.9"/>
    <n v="0.37295633554458618"/>
    <n v="0.62704366445541382"/>
    <n v="0.20000000000004547"/>
    <d v="2019-11-29T10:03:00"/>
    <n v="-1"/>
    <n v="-20"/>
    <n v="0"/>
    <n v="0"/>
    <n v="-4.0000000000009095"/>
    <n v="-400000.00000009092"/>
    <n v="-400000.00000009092"/>
  </r>
  <r>
    <x v="4747"/>
    <n v="891.1"/>
    <n v="0.35774987936019897"/>
    <n v="0.6422501802444458"/>
    <n v="0"/>
    <d v="2019-11-29T10:04:00"/>
    <n v="-1"/>
    <n v="-20"/>
    <n v="0"/>
    <n v="0"/>
    <n v="0"/>
    <n v="0"/>
    <n v="0"/>
  </r>
  <r>
    <x v="4748"/>
    <n v="891.1"/>
    <n v="0.35249140858650208"/>
    <n v="0.64750856161117554"/>
    <n v="0.19999999999993179"/>
    <d v="2019-11-29T10:05:00"/>
    <n v="-1"/>
    <n v="-20"/>
    <n v="0"/>
    <n v="0"/>
    <n v="-3.9999999999986358"/>
    <n v="-399999.99999986356"/>
    <n v="-399999.99999986356"/>
  </r>
  <r>
    <x v="4749"/>
    <n v="891.3"/>
    <n v="0.34880998730659485"/>
    <n v="0.65118998289108276"/>
    <n v="0.30000000000006821"/>
    <d v="2019-11-29T10:06:00"/>
    <n v="-1"/>
    <n v="-20"/>
    <n v="0"/>
    <n v="0"/>
    <n v="-6.0000000000013642"/>
    <n v="-600000.00000013644"/>
    <n v="-600000.00000013644"/>
  </r>
  <r>
    <x v="4750"/>
    <n v="891.6"/>
    <n v="0.3592393696308136"/>
    <n v="0.64076054096221924"/>
    <n v="-0.20000000000004547"/>
    <d v="2019-11-29T10:07:00"/>
    <n v="-1"/>
    <n v="-20"/>
    <n v="0"/>
    <n v="0"/>
    <n v="4.0000000000009095"/>
    <n v="400000.00000009092"/>
    <n v="400000.00000009092"/>
  </r>
  <r>
    <x v="4751"/>
    <n v="891.4"/>
    <n v="0.35969915986061096"/>
    <n v="0.64030081033706665"/>
    <n v="-0.19999999999993179"/>
    <d v="2019-11-29T10:08:00"/>
    <n v="-1"/>
    <n v="-20"/>
    <n v="0"/>
    <n v="0"/>
    <n v="3.9999999999986358"/>
    <n v="399999.99999986356"/>
    <n v="399999.99999986356"/>
  </r>
  <r>
    <x v="4752"/>
    <n v="891.2"/>
    <n v="0.36302131414413452"/>
    <n v="0.63697868585586548"/>
    <n v="-0.10000000000002274"/>
    <d v="2019-11-29T10:09:00"/>
    <n v="-1"/>
    <n v="-20"/>
    <n v="0"/>
    <n v="0"/>
    <n v="2.0000000000004547"/>
    <n v="200000.00000004546"/>
    <n v="200000.00000004546"/>
  </r>
  <r>
    <x v="4753"/>
    <n v="891.1"/>
    <n v="0.36978578567504883"/>
    <n v="0.63021421432495117"/>
    <n v="0.19999999999993179"/>
    <d v="2019-11-29T10:10:00"/>
    <n v="-1"/>
    <n v="-20"/>
    <n v="0"/>
    <n v="0"/>
    <n v="-3.9999999999986358"/>
    <n v="-399999.99999986356"/>
    <n v="-399999.99999986356"/>
  </r>
  <r>
    <x v="4754"/>
    <n v="891.3"/>
    <n v="0.37245950102806091"/>
    <n v="0.62754052877426147"/>
    <n v="0"/>
    <d v="2019-11-29T10:11:00"/>
    <n v="-1"/>
    <n v="-20"/>
    <n v="0"/>
    <n v="0"/>
    <n v="0"/>
    <n v="0"/>
    <n v="0"/>
  </r>
  <r>
    <x v="4755"/>
    <n v="891.3"/>
    <n v="0.36788994073867798"/>
    <n v="0.63211005926132202"/>
    <n v="0"/>
    <d v="2019-11-29T10:12:00"/>
    <n v="-1"/>
    <n v="-20"/>
    <n v="0"/>
    <n v="0"/>
    <n v="0"/>
    <n v="0"/>
    <n v="0"/>
  </r>
  <r>
    <x v="4756"/>
    <n v="891.3"/>
    <n v="0.36708775162696838"/>
    <n v="0.63291221857070923"/>
    <n v="0"/>
    <d v="2019-11-29T10:14:00"/>
    <n v="-1"/>
    <n v="-19"/>
    <n v="1"/>
    <n v="1"/>
    <n v="0"/>
    <n v="0"/>
    <n v="-20000"/>
  </r>
  <r>
    <x v="4757"/>
    <n v="891.3"/>
    <n v="0.3691653311252594"/>
    <n v="0.63083463907241821"/>
    <n v="0"/>
    <d v="2019-11-29T10:15:00"/>
    <n v="-1"/>
    <n v="-19"/>
    <n v="0"/>
    <n v="0"/>
    <n v="0"/>
    <n v="0"/>
    <n v="0"/>
  </r>
  <r>
    <x v="4758"/>
    <n v="891.3"/>
    <n v="0.36912497878074646"/>
    <n v="0.63087499141693115"/>
    <n v="-0.19999999999993179"/>
    <d v="2019-11-29T10:16:00"/>
    <n v="-1"/>
    <n v="-19"/>
    <n v="0"/>
    <n v="0"/>
    <n v="3.799999999998704"/>
    <n v="379999.99999987037"/>
    <n v="379999.99999987037"/>
  </r>
  <r>
    <x v="4759"/>
    <n v="891.1"/>
    <n v="0.37204611301422119"/>
    <n v="0.62795382738113403"/>
    <n v="-0.10000000000002274"/>
    <d v="2019-11-29T10:17:00"/>
    <n v="-1"/>
    <n v="-19"/>
    <n v="0"/>
    <n v="0"/>
    <n v="1.900000000000432"/>
    <n v="190000.00000004319"/>
    <n v="190000.00000004319"/>
  </r>
  <r>
    <x v="4760"/>
    <n v="891"/>
    <n v="0.37602034211158752"/>
    <n v="0.62397968769073486"/>
    <n v="-0.20000000000004547"/>
    <d v="2019-11-29T10:18:00"/>
    <n v="-1"/>
    <n v="-19"/>
    <n v="0"/>
    <n v="0"/>
    <n v="3.800000000000864"/>
    <n v="380000.00000008638"/>
    <n v="380000.00000008638"/>
  </r>
  <r>
    <x v="4761"/>
    <n v="890.8"/>
    <n v="0.37803801894187927"/>
    <n v="0.62196201086044312"/>
    <n v="-9.9999999999909051E-2"/>
    <d v="2019-11-29T10:19:00"/>
    <n v="-1"/>
    <n v="-19"/>
    <n v="0"/>
    <n v="0"/>
    <n v="1.899999999998272"/>
    <n v="189999.99999982718"/>
    <n v="189999.99999982718"/>
  </r>
  <r>
    <x v="4762"/>
    <n v="890.7"/>
    <n v="0.38718008995056152"/>
    <n v="0.61281991004943848"/>
    <n v="0.39999999999997726"/>
    <d v="2019-11-29T10:20:00"/>
    <n v="-1"/>
    <n v="-19"/>
    <n v="0"/>
    <n v="0"/>
    <n v="-7.599999999999568"/>
    <n v="-759999.99999995681"/>
    <n v="-759999.99999995681"/>
  </r>
  <r>
    <x v="4763"/>
    <n v="891.1"/>
    <n v="0.37450611591339111"/>
    <n v="0.62549388408660889"/>
    <n v="0.89999999999997726"/>
    <d v="2019-11-29T10:21:00"/>
    <n v="-1"/>
    <n v="-19"/>
    <n v="0"/>
    <n v="0"/>
    <n v="-17.099999999999568"/>
    <n v="-1709999.9999999567"/>
    <n v="-1709999.9999999567"/>
  </r>
  <r>
    <x v="4764"/>
    <n v="892"/>
    <n v="0.32913276553153992"/>
    <n v="0.67086726427078247"/>
    <n v="-0.20000000000004547"/>
    <d v="2019-11-29T10:22:00"/>
    <n v="-1"/>
    <n v="-19"/>
    <n v="0"/>
    <n v="0"/>
    <n v="3.800000000000864"/>
    <n v="380000.00000008638"/>
    <n v="380000.00000008638"/>
  </r>
  <r>
    <x v="4765"/>
    <n v="891.8"/>
    <n v="0.35179004073143005"/>
    <n v="0.64820992946624756"/>
    <n v="0.20000000000004547"/>
    <d v="2019-11-29T10:23:00"/>
    <n v="-1"/>
    <n v="-19"/>
    <n v="0"/>
    <n v="0"/>
    <n v="-3.800000000000864"/>
    <n v="-380000.00000008638"/>
    <n v="-380000.00000008638"/>
  </r>
  <r>
    <x v="4766"/>
    <n v="892"/>
    <n v="0.35832151770591736"/>
    <n v="0.64167851209640503"/>
    <n v="-0.10000000000002274"/>
    <d v="2019-11-29T10:24:00"/>
    <n v="-1"/>
    <n v="-19"/>
    <n v="0"/>
    <n v="0"/>
    <n v="1.900000000000432"/>
    <n v="190000.00000004319"/>
    <n v="190000.00000004319"/>
  </r>
  <r>
    <x v="4767"/>
    <n v="891.9"/>
    <n v="0.36652076244354248"/>
    <n v="0.63347923755645752"/>
    <n v="0.20000000000004547"/>
    <d v="2019-11-29T10:25:00"/>
    <n v="-1"/>
    <n v="-19"/>
    <n v="0"/>
    <n v="0"/>
    <n v="-3.800000000000864"/>
    <n v="-380000.00000008638"/>
    <n v="-380000.00000008638"/>
  </r>
  <r>
    <x v="4768"/>
    <n v="892.1"/>
    <n v="0.37714296579360962"/>
    <n v="0.62285703420639038"/>
    <n v="0.5"/>
    <d v="2019-11-29T10:26:00"/>
    <n v="-1"/>
    <n v="-19"/>
    <n v="0"/>
    <n v="0"/>
    <n v="-9.5"/>
    <n v="-950000"/>
    <n v="-950000"/>
  </r>
  <r>
    <x v="4769"/>
    <n v="892.6"/>
    <n v="0.38453206419944763"/>
    <n v="0.61546796560287476"/>
    <n v="-0.20000000000004547"/>
    <d v="2019-11-29T10:27:00"/>
    <n v="-1"/>
    <n v="-19"/>
    <n v="0"/>
    <n v="0"/>
    <n v="3.800000000000864"/>
    <n v="380000.00000008638"/>
    <n v="380000.00000008638"/>
  </r>
  <r>
    <x v="4770"/>
    <n v="892.4"/>
    <n v="0.40522602200508118"/>
    <n v="0.59477400779724121"/>
    <n v="-0.29999999999995453"/>
    <d v="2019-11-29T10:28:00"/>
    <n v="-1"/>
    <n v="-19"/>
    <n v="0"/>
    <n v="0"/>
    <n v="5.699999999999136"/>
    <n v="569999.99999991362"/>
    <n v="569999.99999991362"/>
  </r>
  <r>
    <x v="4771"/>
    <n v="892.1"/>
    <n v="0.39321690797805786"/>
    <n v="0.60678315162658691"/>
    <n v="0.29999999999995453"/>
    <d v="2019-11-29T10:29:00"/>
    <n v="-1"/>
    <n v="-19"/>
    <n v="0"/>
    <n v="0"/>
    <n v="-5.699999999999136"/>
    <n v="-569999.99999991362"/>
    <n v="-569999.99999991362"/>
  </r>
  <r>
    <x v="4772"/>
    <n v="892.4"/>
    <n v="0.40181753039360046"/>
    <n v="0.5981825590133667"/>
    <n v="0"/>
    <d v="2019-11-29T10:30:00"/>
    <n v="-1"/>
    <n v="-19"/>
    <n v="0"/>
    <n v="0"/>
    <n v="0"/>
    <n v="0"/>
    <n v="0"/>
  </r>
  <r>
    <x v="4773"/>
    <n v="892.4"/>
    <n v="0.39515760540962219"/>
    <n v="0.60484236478805542"/>
    <n v="0.10000000000002274"/>
    <d v="2019-11-29T10:31:00"/>
    <n v="-1"/>
    <n v="-19"/>
    <n v="0"/>
    <n v="0"/>
    <n v="-1.900000000000432"/>
    <n v="-190000.00000004319"/>
    <n v="-190000.00000004319"/>
  </r>
  <r>
    <x v="4774"/>
    <n v="892.5"/>
    <n v="0.40659826993942261"/>
    <n v="0.59340178966522217"/>
    <n v="0"/>
    <d v="2019-11-29T10:32:00"/>
    <n v="-1"/>
    <n v="-19"/>
    <n v="0"/>
    <n v="0"/>
    <n v="0"/>
    <n v="0"/>
    <n v="0"/>
  </r>
  <r>
    <x v="4775"/>
    <n v="892.5"/>
    <n v="0.40536081790924072"/>
    <n v="0.59463918209075928"/>
    <n v="-0.10000000000002274"/>
    <d v="2019-11-29T10:33:00"/>
    <n v="-1"/>
    <n v="-20"/>
    <n v="-1"/>
    <n v="1"/>
    <n v="2.0000000000004547"/>
    <n v="200000.00000004546"/>
    <n v="180000.00000004546"/>
  </r>
  <r>
    <x v="4776"/>
    <n v="892.4"/>
    <n v="0.40969690680503845"/>
    <n v="0.59030312299728394"/>
    <n v="-0.19999999999993179"/>
    <d v="2019-11-29T10:34:00"/>
    <n v="-1"/>
    <n v="-20"/>
    <n v="0"/>
    <n v="0"/>
    <n v="3.9999999999986358"/>
    <n v="399999.99999986356"/>
    <n v="399999.99999986356"/>
  </r>
  <r>
    <x v="4777"/>
    <n v="892.2"/>
    <n v="0.40831297636032104"/>
    <n v="0.59168708324432373"/>
    <n v="9.9999999999909051E-2"/>
    <d v="2019-11-29T10:35:00"/>
    <n v="-1"/>
    <n v="-20"/>
    <n v="0"/>
    <n v="0"/>
    <n v="-1.999999999998181"/>
    <n v="-199999.9999998181"/>
    <n v="-199999.9999998181"/>
  </r>
  <r>
    <x v="4778"/>
    <n v="892.3"/>
    <n v="0.40416696667671204"/>
    <n v="0.59583300352096558"/>
    <n v="0"/>
    <d v="2019-11-29T10:36:00"/>
    <n v="-1"/>
    <n v="-20"/>
    <n v="0"/>
    <n v="0"/>
    <n v="0"/>
    <n v="0"/>
    <n v="0"/>
  </r>
  <r>
    <x v="4779"/>
    <n v="892.3"/>
    <n v="0.4133632481098175"/>
    <n v="0.58663672208786011"/>
    <n v="0.20000000000004547"/>
    <d v="2019-11-29T10:37:00"/>
    <n v="-1"/>
    <n v="-20"/>
    <n v="0"/>
    <n v="0"/>
    <n v="-4.0000000000009095"/>
    <n v="-400000.00000009092"/>
    <n v="-400000.00000009092"/>
  </r>
  <r>
    <x v="4780"/>
    <n v="892.5"/>
    <n v="0.42803835868835449"/>
    <n v="0.57196158170700073"/>
    <n v="0"/>
    <d v="2019-11-29T10:38:00"/>
    <n v="-1"/>
    <n v="-20"/>
    <n v="0"/>
    <n v="0"/>
    <n v="0"/>
    <n v="0"/>
    <n v="0"/>
  </r>
  <r>
    <x v="4781"/>
    <n v="892.5"/>
    <n v="0.40729162096977234"/>
    <n v="0.59270834922790527"/>
    <n v="0"/>
    <d v="2019-11-29T10:39:00"/>
    <n v="-1"/>
    <n v="-20"/>
    <n v="0"/>
    <n v="0"/>
    <n v="0"/>
    <n v="0"/>
    <n v="0"/>
  </r>
  <r>
    <x v="4782"/>
    <n v="892.5"/>
    <n v="0.39794784784317017"/>
    <n v="0.60205221176147461"/>
    <n v="0"/>
    <d v="2019-11-29T10:40:00"/>
    <n v="-1"/>
    <n v="-20"/>
    <n v="0"/>
    <n v="0"/>
    <n v="0"/>
    <n v="0"/>
    <n v="0"/>
  </r>
  <r>
    <x v="4783"/>
    <n v="892.5"/>
    <n v="0.37948757410049438"/>
    <n v="0.62051242589950562"/>
    <n v="-0.20000000000004547"/>
    <d v="2019-11-29T10:41:00"/>
    <n v="-1"/>
    <n v="-20"/>
    <n v="0"/>
    <n v="0"/>
    <n v="4.0000000000009095"/>
    <n v="400000.00000009092"/>
    <n v="400000.00000009092"/>
  </r>
  <r>
    <x v="4784"/>
    <n v="892.3"/>
    <n v="0.41736429929733276"/>
    <n v="0.58263570070266724"/>
    <n v="0.10000000000002274"/>
    <d v="2019-11-29T10:42:00"/>
    <n v="-1"/>
    <n v="-20"/>
    <n v="0"/>
    <n v="0"/>
    <n v="-2.0000000000004547"/>
    <n v="-200000.00000004546"/>
    <n v="-200000.00000004546"/>
  </r>
  <r>
    <x v="4785"/>
    <n v="892.4"/>
    <n v="0.397225022315979"/>
    <n v="0.602774977684021"/>
    <n v="0.20000000000004547"/>
    <d v="2019-11-29T10:43:00"/>
    <n v="-1"/>
    <n v="-20"/>
    <n v="0"/>
    <n v="0"/>
    <n v="-4.0000000000009095"/>
    <n v="-400000.00000009092"/>
    <n v="-400000.00000009092"/>
  </r>
  <r>
    <x v="4786"/>
    <n v="892.6"/>
    <n v="0.40104112029075623"/>
    <n v="0.59895890951156616"/>
    <n v="0.39999999999997726"/>
    <d v="2019-11-29T10:44:00"/>
    <n v="-1"/>
    <n v="-20"/>
    <n v="0"/>
    <n v="0"/>
    <n v="-7.9999999999995453"/>
    <n v="-799999.99999995448"/>
    <n v="-799999.99999995448"/>
  </r>
  <r>
    <x v="4787"/>
    <n v="893"/>
    <n v="0.34867382049560547"/>
    <n v="0.65132617950439453"/>
    <n v="0.20000000000004547"/>
    <d v="2019-11-29T10:45:00"/>
    <n v="-1"/>
    <n v="-20"/>
    <n v="0"/>
    <n v="0"/>
    <n v="-4.0000000000009095"/>
    <n v="-400000.00000009092"/>
    <n v="-400000.00000009092"/>
  </r>
  <r>
    <x v="4788"/>
    <n v="893.2"/>
    <n v="0.33350208401679993"/>
    <n v="0.66649788618087769"/>
    <n v="0"/>
    <d v="2019-11-29T10:46:00"/>
    <n v="-1"/>
    <n v="-20"/>
    <n v="0"/>
    <n v="0"/>
    <n v="0"/>
    <n v="0"/>
    <n v="0"/>
  </r>
  <r>
    <x v="4789"/>
    <n v="893.2"/>
    <n v="0.37022346258163452"/>
    <n v="0.62977653741836548"/>
    <n v="-0.40000000000009095"/>
    <d v="2019-11-29T10:47:00"/>
    <n v="-1"/>
    <n v="-20"/>
    <n v="0"/>
    <n v="0"/>
    <n v="8.000000000001819"/>
    <n v="800000.00000018184"/>
    <n v="800000.00000018184"/>
  </r>
  <r>
    <x v="4790"/>
    <n v="892.8"/>
    <n v="0.38522261381149292"/>
    <n v="0.61477738618850708"/>
    <n v="0.10000000000002274"/>
    <d v="2019-11-29T10:48:00"/>
    <n v="-1"/>
    <n v="-20"/>
    <n v="0"/>
    <n v="0"/>
    <n v="-2.0000000000004547"/>
    <n v="-200000.00000004546"/>
    <n v="-200000.00000004546"/>
  </r>
  <r>
    <x v="4791"/>
    <n v="892.9"/>
    <n v="0.37760695815086365"/>
    <n v="0.62239313125610352"/>
    <n v="0"/>
    <d v="2019-11-29T10:49:00"/>
    <n v="-1"/>
    <n v="-20"/>
    <n v="0"/>
    <n v="0"/>
    <n v="0"/>
    <n v="0"/>
    <n v="0"/>
  </r>
  <r>
    <x v="4792"/>
    <n v="892.9"/>
    <n v="0.37692838907241821"/>
    <n v="0.62307161092758179"/>
    <n v="0.10000000000002274"/>
    <d v="2019-11-29T10:50:00"/>
    <n v="-1"/>
    <n v="-20"/>
    <n v="0"/>
    <n v="0"/>
    <n v="-2.0000000000004547"/>
    <n v="-200000.00000004546"/>
    <n v="-200000.00000004546"/>
  </r>
  <r>
    <x v="4793"/>
    <n v="893"/>
    <n v="0.38726645708084106"/>
    <n v="0.61273354291915894"/>
    <n v="0"/>
    <d v="2019-11-29T10:51:00"/>
    <n v="-1"/>
    <n v="-20"/>
    <n v="0"/>
    <n v="0"/>
    <n v="0"/>
    <n v="0"/>
    <n v="0"/>
  </r>
  <r>
    <x v="4794"/>
    <n v="893"/>
    <n v="0.38804760575294495"/>
    <n v="0.61195242404937744"/>
    <n v="-0.20000000000004547"/>
    <d v="2019-11-29T10:52:00"/>
    <n v="-1"/>
    <n v="-20"/>
    <n v="0"/>
    <n v="0"/>
    <n v="4.0000000000009095"/>
    <n v="400000.00000009092"/>
    <n v="400000.00000009092"/>
  </r>
  <r>
    <x v="4795"/>
    <n v="892.8"/>
    <n v="0.38214802742004395"/>
    <n v="0.61785197257995605"/>
    <n v="-9.9999999999909051E-2"/>
    <d v="2019-11-29T10:53:00"/>
    <n v="-1"/>
    <n v="-20"/>
    <n v="0"/>
    <n v="0"/>
    <n v="1.999999999998181"/>
    <n v="199999.9999998181"/>
    <n v="199999.9999998181"/>
  </r>
  <r>
    <x v="4796"/>
    <n v="892.7"/>
    <n v="0.3973986804485321"/>
    <n v="0.60260128974914551"/>
    <n v="9.9999999999909051E-2"/>
    <d v="2019-11-29T10:54:00"/>
    <n v="-1"/>
    <n v="-20"/>
    <n v="0"/>
    <n v="0"/>
    <n v="-1.999999999998181"/>
    <n v="-199999.9999998181"/>
    <n v="-199999.9999998181"/>
  </r>
  <r>
    <x v="4797"/>
    <n v="892.8"/>
    <n v="0.39123305678367615"/>
    <n v="0.60876691341400146"/>
    <n v="0.10000000000002274"/>
    <d v="2019-11-29T10:55:00"/>
    <n v="-1"/>
    <n v="-20"/>
    <n v="0"/>
    <n v="0"/>
    <n v="-2.0000000000004547"/>
    <n v="-200000.00000004546"/>
    <n v="-200000.00000004546"/>
  </r>
  <r>
    <x v="4798"/>
    <n v="892.9"/>
    <n v="0.38780912756919861"/>
    <n v="0.61219090223312378"/>
    <n v="0.20000000000004547"/>
    <d v="2019-11-29T10:56:00"/>
    <n v="-1"/>
    <n v="-20"/>
    <n v="0"/>
    <n v="0"/>
    <n v="-4.0000000000009095"/>
    <n v="-400000.00000009092"/>
    <n v="-400000.00000009092"/>
  </r>
  <r>
    <x v="4799"/>
    <n v="893.1"/>
    <n v="0.39734232425689697"/>
    <n v="0.60265767574310303"/>
    <n v="0.10000000000002274"/>
    <d v="2019-11-29T10:57:00"/>
    <n v="-1"/>
    <n v="-20"/>
    <n v="0"/>
    <n v="0"/>
    <n v="-2.0000000000004547"/>
    <n v="-200000.00000004546"/>
    <n v="-200000.00000004546"/>
  </r>
  <r>
    <x v="4800"/>
    <n v="893.2"/>
    <n v="0.38715726137161255"/>
    <n v="0.61284273862838745"/>
    <n v="0"/>
    <d v="2019-11-29T10:58:00"/>
    <n v="-1"/>
    <n v="-20"/>
    <n v="0"/>
    <n v="0"/>
    <n v="0"/>
    <n v="0"/>
    <n v="0"/>
  </r>
  <r>
    <x v="4801"/>
    <n v="893.2"/>
    <n v="0.38452720642089844"/>
    <n v="0.61547285318374634"/>
    <n v="-0.10000000000002274"/>
    <d v="2019-11-29T10:59:00"/>
    <n v="-1"/>
    <n v="-20"/>
    <n v="0"/>
    <n v="0"/>
    <n v="2.0000000000004547"/>
    <n v="200000.00000004546"/>
    <n v="200000.00000004546"/>
  </r>
  <r>
    <x v="4802"/>
    <n v="893.1"/>
    <n v="0.38262888789176941"/>
    <n v="0.61737114191055298"/>
    <n v="-0.20000000000004547"/>
    <d v="2019-11-29T11:00:00"/>
    <n v="-1"/>
    <n v="-20"/>
    <n v="0"/>
    <n v="0"/>
    <n v="4.0000000000009095"/>
    <n v="400000.00000009092"/>
    <n v="400000.00000009092"/>
  </r>
  <r>
    <x v="4803"/>
    <n v="892.9"/>
    <n v="0.39705005288124084"/>
    <n v="0.60294991731643677"/>
    <n v="0"/>
    <d v="2019-11-29T11:01:00"/>
    <n v="-1"/>
    <n v="-20"/>
    <n v="0"/>
    <n v="0"/>
    <n v="0"/>
    <n v="0"/>
    <n v="0"/>
  </r>
  <r>
    <x v="4804"/>
    <n v="892.9"/>
    <n v="0.40518969297409058"/>
    <n v="0.59481030702590942"/>
    <n v="0"/>
    <d v="2019-11-29T11:02:00"/>
    <n v="-1"/>
    <n v="-20"/>
    <n v="0"/>
    <n v="0"/>
    <n v="0"/>
    <n v="0"/>
    <n v="0"/>
  </r>
  <r>
    <x v="4805"/>
    <n v="892.9"/>
    <n v="0.41364401578903198"/>
    <n v="0.58635598421096802"/>
    <n v="0.39999999999997726"/>
    <d v="2019-11-29T11:03:00"/>
    <n v="-1"/>
    <n v="-20"/>
    <n v="0"/>
    <n v="0"/>
    <n v="-7.9999999999995453"/>
    <n v="-799999.99999995448"/>
    <n v="-799999.99999995448"/>
  </r>
  <r>
    <x v="4806"/>
    <n v="893.3"/>
    <n v="0.36932238936424255"/>
    <n v="0.63067752122879028"/>
    <n v="0.40000000000009095"/>
    <d v="2019-11-29T11:04:00"/>
    <n v="-1"/>
    <n v="-20"/>
    <n v="0"/>
    <n v="0"/>
    <n v="-8.000000000001819"/>
    <n v="-800000.00000018184"/>
    <n v="-800000.00000018184"/>
  </r>
  <r>
    <x v="4807"/>
    <n v="893.7"/>
    <n v="0.34014657139778137"/>
    <n v="0.65985345840454102"/>
    <n v="-0.20000000000004547"/>
    <d v="2019-11-29T11:05:00"/>
    <n v="-1"/>
    <n v="-20"/>
    <n v="0"/>
    <n v="0"/>
    <n v="4.0000000000009095"/>
    <n v="400000.00000009092"/>
    <n v="400000.00000009092"/>
  </r>
  <r>
    <x v="4808"/>
    <n v="893.5"/>
    <n v="0.36831033229827881"/>
    <n v="0.63168972730636597"/>
    <n v="0.29999999999995453"/>
    <d v="2019-11-29T11:06:00"/>
    <n v="-1"/>
    <n v="-20"/>
    <n v="0"/>
    <n v="0"/>
    <n v="-5.9999999999990905"/>
    <n v="-599999.99999990908"/>
    <n v="-599999.99999990908"/>
  </r>
  <r>
    <x v="4809"/>
    <n v="893.8"/>
    <n v="0.37709441781044006"/>
    <n v="0.62290561199188232"/>
    <n v="0.40000000000009095"/>
    <d v="2019-11-29T11:07:00"/>
    <n v="-1"/>
    <n v="-20"/>
    <n v="0"/>
    <n v="0"/>
    <n v="-8.000000000001819"/>
    <n v="-800000.00000018184"/>
    <n v="-800000.00000018184"/>
  </r>
  <r>
    <x v="4810"/>
    <n v="894.2"/>
    <n v="0.3794822096824646"/>
    <n v="0.62051784992218018"/>
    <n v="0.29999999999995453"/>
    <d v="2019-11-29T11:08:00"/>
    <n v="-1"/>
    <n v="-20"/>
    <n v="0"/>
    <n v="0"/>
    <n v="-5.9999999999990905"/>
    <n v="-599999.99999990908"/>
    <n v="-599999.99999990908"/>
  </r>
  <r>
    <x v="4811"/>
    <n v="894.5"/>
    <n v="0.40151536464691162"/>
    <n v="0.5984845757484436"/>
    <n v="-0.20000000000004547"/>
    <d v="2019-11-29T11:09:00"/>
    <n v="-1"/>
    <n v="-20"/>
    <n v="0"/>
    <n v="0"/>
    <n v="4.0000000000009095"/>
    <n v="400000.00000009092"/>
    <n v="400000.00000009092"/>
  </r>
  <r>
    <x v="4812"/>
    <n v="894.3"/>
    <n v="0.41129496693611145"/>
    <n v="0.58870506286621094"/>
    <n v="-0.19999999999993179"/>
    <d v="2019-11-29T11:10:00"/>
    <n v="-1"/>
    <n v="-20"/>
    <n v="0"/>
    <n v="0"/>
    <n v="3.9999999999986358"/>
    <n v="399999.99999986356"/>
    <n v="399999.99999986356"/>
  </r>
  <r>
    <x v="4813"/>
    <n v="894.1"/>
    <n v="0.42032748460769653"/>
    <n v="0.57967251539230347"/>
    <n v="0"/>
    <d v="2019-11-29T11:11:00"/>
    <n v="-1"/>
    <n v="-20"/>
    <n v="0"/>
    <n v="0"/>
    <n v="0"/>
    <n v="0"/>
    <n v="0"/>
  </r>
  <r>
    <x v="4814"/>
    <n v="894.1"/>
    <n v="0.47868743538856506"/>
    <n v="0.52131259441375732"/>
    <n v="0.19999999999993179"/>
    <d v="2019-11-29T12:41:00"/>
    <n v="-1"/>
    <n v="-1"/>
    <n v="19"/>
    <n v="19"/>
    <n v="-0.19999999999993179"/>
    <n v="-19999.999999993179"/>
    <n v="-399999.99999999319"/>
  </r>
  <r>
    <x v="4815"/>
    <n v="894.3"/>
    <n v="0.48845964670181274"/>
    <n v="0.51154035329818726"/>
    <n v="-0.39999999999997726"/>
    <d v="2019-11-29T12:42:00"/>
    <n v="-1"/>
    <n v="-2"/>
    <n v="-1"/>
    <n v="1"/>
    <n v="0.79999999999995453"/>
    <n v="79999.99999999546"/>
    <n v="59999.99999999546"/>
  </r>
  <r>
    <x v="4816"/>
    <n v="893.9"/>
    <n v="0.47025406360626221"/>
    <n v="0.52974593639373779"/>
    <n v="0.20000000000004547"/>
    <d v="2019-11-29T12:43:00"/>
    <n v="-1"/>
    <n v="-3"/>
    <n v="-1"/>
    <n v="1"/>
    <n v="-0.60000000000013642"/>
    <n v="-60000.000000013642"/>
    <n v="-80000.00000001365"/>
  </r>
  <r>
    <x v="4817"/>
    <n v="894.1"/>
    <n v="0.48109328746795654"/>
    <n v="0.51890671253204346"/>
    <n v="0.10000000000002274"/>
    <d v="2019-11-29T12:44:00"/>
    <n v="-1"/>
    <n v="-4"/>
    <n v="-1"/>
    <n v="1"/>
    <n v="-0.40000000000009095"/>
    <n v="-40000.000000009095"/>
    <n v="-60000.000000009095"/>
  </r>
  <r>
    <x v="4818"/>
    <n v="894.2"/>
    <n v="0.47296997904777527"/>
    <n v="0.52703005075454712"/>
    <n v="0"/>
    <d v="2019-11-29T12:45:00"/>
    <n v="-1"/>
    <n v="-5"/>
    <n v="-1"/>
    <n v="1"/>
    <n v="0"/>
    <n v="0"/>
    <n v="-20000"/>
  </r>
  <r>
    <x v="4819"/>
    <n v="894.2"/>
    <n v="0.47072798013687134"/>
    <n v="0.52927201986312866"/>
    <n v="0.19999999999993179"/>
    <d v="2019-11-29T12:46:00"/>
    <n v="-1"/>
    <n v="-6"/>
    <n v="-1"/>
    <n v="1"/>
    <n v="-1.1999999999995907"/>
    <n v="-119999.99999995908"/>
    <n v="-139999.99999995908"/>
  </r>
  <r>
    <x v="4820"/>
    <n v="894.4"/>
    <n v="0.47827529907226563"/>
    <n v="0.5217246413230896"/>
    <n v="-0.19999999999993179"/>
    <d v="2019-11-29T12:47:00"/>
    <n v="-1"/>
    <n v="-7"/>
    <n v="-1"/>
    <n v="1"/>
    <n v="1.3999999999995225"/>
    <n v="139999.99999995224"/>
    <n v="119999.99999995224"/>
  </r>
  <r>
    <x v="4821"/>
    <n v="894.2"/>
    <n v="0.47661769390106201"/>
    <n v="0.52338236570358276"/>
    <n v="-0.20000000000004547"/>
    <d v="2019-11-29T12:48:00"/>
    <n v="-1"/>
    <n v="-8"/>
    <n v="-1"/>
    <n v="1"/>
    <n v="1.6000000000003638"/>
    <n v="160000.00000003638"/>
    <n v="140000.00000003638"/>
  </r>
  <r>
    <x v="4822"/>
    <n v="894"/>
    <n v="0.48705515265464783"/>
    <n v="0.51294487714767456"/>
    <n v="-0.10000000000002274"/>
    <d v="2019-11-29T12:49:00"/>
    <n v="-1"/>
    <n v="-9"/>
    <n v="-1"/>
    <n v="1"/>
    <n v="0.90000000000020464"/>
    <n v="90000.00000002046"/>
    <n v="70000.00000002046"/>
  </r>
  <r>
    <x v="4823"/>
    <n v="893.9"/>
    <n v="0.47080078721046448"/>
    <n v="0.52919924259185791"/>
    <n v="0"/>
    <d v="2019-11-29T12:50:00"/>
    <n v="-1"/>
    <n v="-10"/>
    <n v="-1"/>
    <n v="1"/>
    <n v="0"/>
    <n v="0"/>
    <n v="-20000"/>
  </r>
  <r>
    <x v="4824"/>
    <n v="893.9"/>
    <n v="0.46586593985557556"/>
    <n v="0.53413408994674683"/>
    <n v="0"/>
    <d v="2019-11-29T12:51:00"/>
    <n v="-1"/>
    <n v="-11"/>
    <n v="-1"/>
    <n v="1"/>
    <n v="0"/>
    <n v="0"/>
    <n v="-20000"/>
  </r>
  <r>
    <x v="4825"/>
    <n v="893.9"/>
    <n v="0.47532361745834351"/>
    <n v="0.52467638254165649"/>
    <n v="-0.10000000000002274"/>
    <d v="2019-11-29T12:52:00"/>
    <n v="-1"/>
    <n v="-12"/>
    <n v="-1"/>
    <n v="1"/>
    <n v="1.2000000000002728"/>
    <n v="120000.00000002728"/>
    <n v="100000.00000002728"/>
  </r>
  <r>
    <x v="4826"/>
    <n v="893.8"/>
    <n v="0.47101044654846191"/>
    <n v="0.52898955345153809"/>
    <n v="-0.5"/>
    <d v="2019-11-29T12:53:00"/>
    <n v="-1"/>
    <n v="-13"/>
    <n v="-1"/>
    <n v="1"/>
    <n v="6.5"/>
    <n v="650000"/>
    <n v="630000"/>
  </r>
  <r>
    <x v="4827"/>
    <n v="893.3"/>
    <n v="0.51835650205612183"/>
    <n v="0.48164349794387817"/>
    <n v="0.10000000000002274"/>
    <d v="2019-11-29T12:54:00"/>
    <n v="1"/>
    <n v="-12"/>
    <n v="1"/>
    <n v="1"/>
    <n v="-1.2000000000002728"/>
    <n v="-120000.00000002728"/>
    <n v="-140000.0000000273"/>
  </r>
  <r>
    <x v="4828"/>
    <n v="893.4"/>
    <n v="0.4728357195854187"/>
    <n v="0.5271642804145813"/>
    <n v="-0.19999999999993179"/>
    <d v="2019-11-29T12:55:00"/>
    <n v="-1"/>
    <n v="-13"/>
    <n v="-1"/>
    <n v="1"/>
    <n v="2.5999999999991132"/>
    <n v="259999.99999991132"/>
    <n v="239999.99999991132"/>
  </r>
  <r>
    <x v="4829"/>
    <n v="893.2"/>
    <n v="0.48889806866645813"/>
    <n v="0.51110196113586426"/>
    <n v="-0.5"/>
    <d v="2019-11-29T12:56:00"/>
    <n v="-1"/>
    <n v="-14"/>
    <n v="-1"/>
    <n v="1"/>
    <n v="7"/>
    <n v="700000"/>
    <n v="680000"/>
  </r>
  <r>
    <x v="4830"/>
    <n v="892.7"/>
    <n v="0.51600939035415649"/>
    <n v="0.48399060964584351"/>
    <n v="9.9999999999909051E-2"/>
    <d v="2019-11-29T12:57:00"/>
    <n v="1"/>
    <n v="-13"/>
    <n v="1"/>
    <n v="1"/>
    <n v="-1.2999999999988177"/>
    <n v="-129999.99999988177"/>
    <n v="-149999.99999988178"/>
  </r>
  <r>
    <x v="4831"/>
    <n v="892.8"/>
    <n v="0.45442605018615723"/>
    <n v="0.54557394981384277"/>
    <n v="-0.59999999999990905"/>
    <d v="2019-11-29T12:58:00"/>
    <n v="-1"/>
    <n v="-14"/>
    <n v="-1"/>
    <n v="1"/>
    <n v="8.3999999999987267"/>
    <n v="839999.99999987264"/>
    <n v="819999.99999987264"/>
  </r>
  <r>
    <x v="4832"/>
    <n v="892.2"/>
    <n v="0.47791740298271179"/>
    <n v="0.52208268642425537"/>
    <n v="0.29999999999995453"/>
    <d v="2019-11-29T12:59:00"/>
    <n v="-1"/>
    <n v="-15"/>
    <n v="-1"/>
    <n v="1"/>
    <n v="-4.4999999999993179"/>
    <n v="-449999.99999993178"/>
    <n v="-469999.99999993178"/>
  </r>
  <r>
    <x v="4833"/>
    <n v="892.5"/>
    <n v="0.42595541477203369"/>
    <n v="0.57404458522796631"/>
    <n v="0.20000000000004547"/>
    <d v="2019-11-29T13:00:00"/>
    <n v="-1"/>
    <n v="-16"/>
    <n v="-1"/>
    <n v="1"/>
    <n v="-3.2000000000007276"/>
    <n v="-320000.00000007276"/>
    <n v="-340000.00000007276"/>
  </r>
  <r>
    <x v="4834"/>
    <n v="892.7"/>
    <n v="0.42876696586608887"/>
    <n v="0.57123303413391113"/>
    <n v="9.9999999999909051E-2"/>
    <d v="2019-11-29T13:01:00"/>
    <n v="-1"/>
    <n v="-16"/>
    <n v="0"/>
    <n v="0"/>
    <n v="-1.5999999999985448"/>
    <n v="-159999.99999985448"/>
    <n v="-159999.99999985448"/>
  </r>
  <r>
    <x v="4835"/>
    <n v="892.8"/>
    <n v="0.43230810761451721"/>
    <n v="0.5676918625831604"/>
    <n v="-0.5"/>
    <d v="2019-11-29T13:02:00"/>
    <n v="-1"/>
    <n v="-16"/>
    <n v="0"/>
    <n v="0"/>
    <n v="8"/>
    <n v="800000"/>
    <n v="800000"/>
  </r>
  <r>
    <x v="4836"/>
    <n v="892.3"/>
    <n v="0.43128502368927002"/>
    <n v="0.56871491670608521"/>
    <n v="-0.5"/>
    <d v="2019-11-29T13:03:00"/>
    <n v="-1"/>
    <n v="-16"/>
    <n v="0"/>
    <n v="0"/>
    <n v="8"/>
    <n v="800000"/>
    <n v="800000"/>
  </r>
  <r>
    <x v="4837"/>
    <n v="891.8"/>
    <n v="0.42952269315719604"/>
    <n v="0.57047730684280396"/>
    <n v="0.20000000000004547"/>
    <d v="2019-11-29T13:04:00"/>
    <n v="-1"/>
    <n v="-16"/>
    <n v="0"/>
    <n v="0"/>
    <n v="-3.2000000000007276"/>
    <n v="-320000.00000007276"/>
    <n v="-320000.00000007276"/>
  </r>
  <r>
    <x v="4838"/>
    <n v="892"/>
    <n v="0.41370031237602234"/>
    <n v="0.58629965782165527"/>
    <n v="-0.10000000000002274"/>
    <d v="2019-11-29T13:05:00"/>
    <n v="-1"/>
    <n v="-16"/>
    <n v="0"/>
    <n v="0"/>
    <n v="1.6000000000003638"/>
    <n v="160000.00000003638"/>
    <n v="160000.00000003638"/>
  </r>
  <r>
    <x v="4839"/>
    <n v="891.9"/>
    <n v="0.41158100962638855"/>
    <n v="0.58841896057128906"/>
    <n v="0.20000000000004547"/>
    <d v="2019-11-29T13:06:00"/>
    <n v="-1"/>
    <n v="-16"/>
    <n v="0"/>
    <n v="0"/>
    <n v="-3.2000000000007276"/>
    <n v="-320000.00000007276"/>
    <n v="-320000.00000007276"/>
  </r>
  <r>
    <x v="4840"/>
    <n v="892.1"/>
    <n v="0.40587982535362244"/>
    <n v="0.59412020444869995"/>
    <n v="0.19999999999993179"/>
    <d v="2019-11-29T13:07:00"/>
    <n v="-1"/>
    <n v="-16"/>
    <n v="0"/>
    <n v="0"/>
    <n v="-3.1999999999989086"/>
    <n v="-319999.99999989086"/>
    <n v="-319999.99999989086"/>
  </r>
  <r>
    <x v="4841"/>
    <n v="892.3"/>
    <n v="0.40799078345298767"/>
    <n v="0.59200924634933472"/>
    <n v="-0.29999999999995453"/>
    <d v="2019-11-29T13:08:00"/>
    <n v="-1"/>
    <n v="-16"/>
    <n v="0"/>
    <n v="0"/>
    <n v="4.7999999999992724"/>
    <n v="479999.99999992724"/>
    <n v="479999.99999992724"/>
  </r>
  <r>
    <x v="4842"/>
    <n v="892"/>
    <n v="0.41083601117134094"/>
    <n v="0.58916395902633667"/>
    <n v="-0.20000000000004547"/>
    <d v="2019-11-29T13:09:00"/>
    <n v="-1"/>
    <n v="-16"/>
    <n v="0"/>
    <n v="0"/>
    <n v="3.2000000000007276"/>
    <n v="320000.00000007276"/>
    <n v="320000.00000007276"/>
  </r>
  <r>
    <x v="4843"/>
    <n v="891.8"/>
    <n v="0.41673383116722107"/>
    <n v="0.58326613903045654"/>
    <n v="1.1000000000000227"/>
    <d v="2019-11-29T13:10:00"/>
    <n v="-1"/>
    <n v="-16"/>
    <n v="0"/>
    <n v="0"/>
    <n v="-17.600000000000364"/>
    <n v="-1760000.0000000363"/>
    <n v="-1760000.0000000363"/>
  </r>
  <r>
    <x v="4844"/>
    <n v="892.9"/>
    <n v="0.41471537947654724"/>
    <n v="0.58528459072113037"/>
    <n v="0"/>
    <d v="2019-11-29T13:11:00"/>
    <n v="-1"/>
    <n v="-16"/>
    <n v="0"/>
    <n v="0"/>
    <n v="0"/>
    <n v="0"/>
    <n v="0"/>
  </r>
  <r>
    <x v="4845"/>
    <n v="892.9"/>
    <n v="0.42602008581161499"/>
    <n v="0.57397991418838501"/>
    <n v="-0.19999999999993179"/>
    <d v="2019-11-29T13:12:00"/>
    <n v="-1"/>
    <n v="-16"/>
    <n v="0"/>
    <n v="0"/>
    <n v="3.1999999999989086"/>
    <n v="319999.99999989086"/>
    <n v="319999.99999989086"/>
  </r>
  <r>
    <x v="4846"/>
    <n v="892.7"/>
    <n v="0.41858634352684021"/>
    <n v="0.58141368627548218"/>
    <n v="-0.20000000000004547"/>
    <d v="2019-11-29T13:13:00"/>
    <n v="-1"/>
    <n v="-16"/>
    <n v="0"/>
    <n v="0"/>
    <n v="3.2000000000007276"/>
    <n v="320000.00000007276"/>
    <n v="320000.00000007276"/>
  </r>
  <r>
    <x v="4847"/>
    <n v="892.5"/>
    <n v="0.41356167197227478"/>
    <n v="0.58643829822540283"/>
    <n v="-0.10000000000002274"/>
    <d v="2019-11-29T13:14:00"/>
    <n v="-1"/>
    <n v="-18"/>
    <n v="-2"/>
    <n v="2"/>
    <n v="1.8000000000004093"/>
    <n v="180000.00000004092"/>
    <n v="140000.00000004092"/>
  </r>
  <r>
    <x v="4848"/>
    <n v="892.4"/>
    <n v="0.41012144088745117"/>
    <n v="0.5898786187171936"/>
    <n v="0"/>
    <d v="2019-11-29T13:15:00"/>
    <n v="-1"/>
    <n v="-18"/>
    <n v="0"/>
    <n v="0"/>
    <n v="0"/>
    <n v="0"/>
    <n v="0"/>
  </r>
  <r>
    <x v="4849"/>
    <n v="892.4"/>
    <n v="0.40619653463363647"/>
    <n v="0.59380346536636353"/>
    <n v="-0.10000000000002274"/>
    <d v="2019-11-29T13:16:00"/>
    <n v="-1"/>
    <n v="-18"/>
    <n v="0"/>
    <n v="0"/>
    <n v="1.8000000000004093"/>
    <n v="180000.00000004092"/>
    <n v="180000.00000004092"/>
  </r>
  <r>
    <x v="4850"/>
    <n v="892.3"/>
    <n v="0.40660282969474792"/>
    <n v="0.59339720010757446"/>
    <n v="0.20000000000004547"/>
    <d v="2019-11-29T13:17:00"/>
    <n v="-1"/>
    <n v="-20"/>
    <n v="-2"/>
    <n v="2"/>
    <n v="-4.0000000000009095"/>
    <n v="-400000.00000009092"/>
    <n v="-440000.00000009092"/>
  </r>
  <r>
    <x v="4851"/>
    <n v="892.5"/>
    <n v="0.40862113237380981"/>
    <n v="0.59137886762619019"/>
    <n v="-0.29999999999995453"/>
    <d v="2019-11-29T13:18:00"/>
    <n v="-1"/>
    <n v="-20"/>
    <n v="0"/>
    <n v="0"/>
    <n v="5.9999999999990905"/>
    <n v="599999.99999990908"/>
    <n v="599999.99999990908"/>
  </r>
  <r>
    <x v="4852"/>
    <n v="892.2"/>
    <n v="0.40065330266952515"/>
    <n v="0.59934669733047485"/>
    <n v="0"/>
    <d v="2019-11-29T13:19:00"/>
    <n v="-1"/>
    <n v="-20"/>
    <n v="0"/>
    <n v="0"/>
    <n v="0"/>
    <n v="0"/>
    <n v="0"/>
  </r>
  <r>
    <x v="4853"/>
    <n v="892.2"/>
    <n v="0.41724380850791931"/>
    <n v="0.5827561616897583"/>
    <n v="9.9999999999909051E-2"/>
    <d v="2019-11-29T13:20:00"/>
    <n v="-1"/>
    <n v="-20"/>
    <n v="0"/>
    <n v="0"/>
    <n v="-1.999999999998181"/>
    <n v="-199999.9999998181"/>
    <n v="-199999.9999998181"/>
  </r>
  <r>
    <x v="4854"/>
    <n v="892.3"/>
    <n v="0.41577282547950745"/>
    <n v="0.58422720432281494"/>
    <n v="-0.29999999999995453"/>
    <d v="2019-11-29T13:21:00"/>
    <n v="-1"/>
    <n v="-20"/>
    <n v="0"/>
    <n v="0"/>
    <n v="5.9999999999990905"/>
    <n v="599999.99999990908"/>
    <n v="599999.99999990908"/>
  </r>
  <r>
    <x v="4855"/>
    <n v="892"/>
    <n v="0.4275909960269928"/>
    <n v="0.57240897417068481"/>
    <n v="-0.10000000000002274"/>
    <d v="2019-11-29T13:22:00"/>
    <n v="-1"/>
    <n v="-20"/>
    <n v="0"/>
    <n v="0"/>
    <n v="2.0000000000004547"/>
    <n v="200000.00000004546"/>
    <n v="200000.00000004546"/>
  </r>
  <r>
    <x v="4856"/>
    <n v="891.9"/>
    <n v="0.41659975051879883"/>
    <n v="0.58340024948120117"/>
    <n v="0.39999999999997726"/>
    <d v="2019-11-29T13:23:00"/>
    <n v="-1"/>
    <n v="-20"/>
    <n v="0"/>
    <n v="0"/>
    <n v="-7.9999999999995453"/>
    <n v="-799999.99999995448"/>
    <n v="-799999.99999995448"/>
  </r>
  <r>
    <x v="4857"/>
    <n v="892.3"/>
    <n v="0.4064021110534668"/>
    <n v="0.59359782934188843"/>
    <n v="-0.5"/>
    <d v="2019-11-29T13:24:00"/>
    <n v="-1"/>
    <n v="-20"/>
    <n v="0"/>
    <n v="0"/>
    <n v="10"/>
    <n v="1000000"/>
    <n v="1000000"/>
  </r>
  <r>
    <x v="4858"/>
    <n v="891.8"/>
    <n v="0.40849745273590088"/>
    <n v="0.59150254726409912"/>
    <n v="-1.1999999999999318"/>
    <d v="2019-11-29T13:25:00"/>
    <n v="-1"/>
    <n v="-20"/>
    <n v="0"/>
    <n v="0"/>
    <n v="23.999999999998636"/>
    <n v="2399999.9999998636"/>
    <n v="2399999.9999998636"/>
  </r>
  <r>
    <x v="4859"/>
    <n v="890.6"/>
    <n v="0.46475338935852051"/>
    <n v="0.53524661064147949"/>
    <n v="0"/>
    <d v="2019-11-29T13:26:00"/>
    <n v="-1"/>
    <n v="-20"/>
    <n v="0"/>
    <n v="0"/>
    <n v="0"/>
    <n v="0"/>
    <n v="0"/>
  </r>
  <r>
    <x v="4860"/>
    <n v="890.6"/>
    <n v="0.41485661268234253"/>
    <n v="0.58514344692230225"/>
    <n v="-0.80000000000006821"/>
    <d v="2019-11-29T13:27:00"/>
    <n v="-1"/>
    <n v="-20"/>
    <n v="0"/>
    <n v="0"/>
    <n v="16.000000000001364"/>
    <n v="1600000.0000001364"/>
    <n v="1600000.0000001364"/>
  </r>
  <r>
    <x v="4861"/>
    <n v="889.8"/>
    <n v="0.43485084176063538"/>
    <n v="0.56514918804168701"/>
    <n v="0.30000000000006821"/>
    <d v="2019-11-29T13:28:00"/>
    <n v="-1"/>
    <n v="-20"/>
    <n v="0"/>
    <n v="0"/>
    <n v="-6.0000000000013642"/>
    <n v="-600000.00000013644"/>
    <n v="-600000.00000013644"/>
  </r>
  <r>
    <x v="4862"/>
    <n v="890.1"/>
    <n v="0.38854509592056274"/>
    <n v="0.61145490407943726"/>
    <n v="0.19999999999993179"/>
    <d v="2019-11-29T13:29:00"/>
    <n v="-1"/>
    <n v="-20"/>
    <n v="0"/>
    <n v="0"/>
    <n v="-3.9999999999986358"/>
    <n v="-399999.99999986356"/>
    <n v="-399999.99999986356"/>
  </r>
  <r>
    <x v="4863"/>
    <n v="890.3"/>
    <n v="0.39651626348495483"/>
    <n v="0.60348373651504517"/>
    <n v="0.20000000000004547"/>
    <d v="2019-11-29T13:30:00"/>
    <n v="-1"/>
    <n v="-20"/>
    <n v="0"/>
    <n v="0"/>
    <n v="-4.0000000000009095"/>
    <n v="-400000.00000009092"/>
    <n v="-400000.00000009092"/>
  </r>
  <r>
    <x v="4864"/>
    <n v="890.5"/>
    <n v="0.403114914894104"/>
    <n v="0.596885085105896"/>
    <n v="0"/>
    <d v="2019-11-29T13:31:00"/>
    <n v="-1"/>
    <n v="-20"/>
    <n v="0"/>
    <n v="0"/>
    <n v="0"/>
    <n v="0"/>
    <n v="0"/>
  </r>
  <r>
    <x v="4865"/>
    <n v="890.5"/>
    <n v="0.41013994812965393"/>
    <n v="0.58986008167266846"/>
    <n v="0.5"/>
    <d v="2019-11-29T13:32:00"/>
    <n v="-1"/>
    <n v="-20"/>
    <n v="0"/>
    <n v="0"/>
    <n v="-10"/>
    <n v="-1000000"/>
    <n v="-1000000"/>
  </r>
  <r>
    <x v="4866"/>
    <n v="891"/>
    <n v="0.40791389346122742"/>
    <n v="0.5920860767364502"/>
    <n v="-0.39999999999997726"/>
    <d v="2019-11-29T13:33:00"/>
    <n v="-1"/>
    <n v="-20"/>
    <n v="0"/>
    <n v="0"/>
    <n v="7.9999999999995453"/>
    <n v="799999.99999995448"/>
    <n v="799999.99999995448"/>
  </r>
  <r>
    <x v="4867"/>
    <n v="890.6"/>
    <n v="0.41439864039421082"/>
    <n v="0.58560144901275635"/>
    <n v="0.19999999999993179"/>
    <d v="2019-11-29T13:34:00"/>
    <n v="-1"/>
    <n v="-20"/>
    <n v="0"/>
    <n v="0"/>
    <n v="-3.9999999999986358"/>
    <n v="-399999.99999986356"/>
    <n v="-399999.99999986356"/>
  </r>
  <r>
    <x v="4868"/>
    <n v="890.8"/>
    <n v="0.39577701687812805"/>
    <n v="0.60422301292419434"/>
    <n v="0.20000000000004547"/>
    <d v="2019-11-29T13:35:00"/>
    <n v="-1"/>
    <n v="-20"/>
    <n v="0"/>
    <n v="0"/>
    <n v="-4.0000000000009095"/>
    <n v="-400000.00000009092"/>
    <n v="-400000.00000009092"/>
  </r>
  <r>
    <x v="4869"/>
    <n v="891"/>
    <n v="0.39195084571838379"/>
    <n v="0.60804909467697144"/>
    <n v="0"/>
    <d v="2019-11-29T13:36:00"/>
    <n v="-1"/>
    <n v="-20"/>
    <n v="0"/>
    <n v="0"/>
    <n v="0"/>
    <n v="0"/>
    <n v="0"/>
  </r>
  <r>
    <x v="4870"/>
    <n v="891"/>
    <n v="0.39019912481307983"/>
    <n v="0.60980087518692017"/>
    <n v="-0.70000000000004547"/>
    <d v="2019-11-29T13:37:00"/>
    <n v="-1"/>
    <n v="-20"/>
    <n v="0"/>
    <n v="0"/>
    <n v="14.000000000000909"/>
    <n v="1400000.000000091"/>
    <n v="1400000.000000091"/>
  </r>
  <r>
    <x v="4871"/>
    <n v="890.3"/>
    <n v="0.3939361572265625"/>
    <n v="0.60606378316879272"/>
    <n v="0"/>
    <d v="2019-11-29T13:38:00"/>
    <n v="-1"/>
    <n v="-20"/>
    <n v="0"/>
    <n v="0"/>
    <n v="0"/>
    <n v="0"/>
    <n v="0"/>
  </r>
  <r>
    <x v="4872"/>
    <n v="890.3"/>
    <n v="0.38319805264472961"/>
    <n v="0.616801917552948"/>
    <n v="0.30000000000006821"/>
    <d v="2019-11-29T13:39:00"/>
    <n v="-1"/>
    <n v="-20"/>
    <n v="0"/>
    <n v="0"/>
    <n v="-6.0000000000013642"/>
    <n v="-600000.00000013644"/>
    <n v="-600000.00000013644"/>
  </r>
  <r>
    <x v="4873"/>
    <n v="890.6"/>
    <n v="0.37941223382949829"/>
    <n v="0.62058776617050171"/>
    <n v="0"/>
    <d v="2019-11-29T13:40:00"/>
    <n v="-1"/>
    <n v="-20"/>
    <n v="0"/>
    <n v="0"/>
    <n v="0"/>
    <n v="0"/>
    <n v="0"/>
  </r>
  <r>
    <x v="4874"/>
    <n v="890.6"/>
    <n v="0.37789547443389893"/>
    <n v="0.62210452556610107"/>
    <n v="-0.10000000000002274"/>
    <d v="2019-11-29T13:41:00"/>
    <n v="-1"/>
    <n v="-20"/>
    <n v="0"/>
    <n v="0"/>
    <n v="2.0000000000004547"/>
    <n v="200000.00000004546"/>
    <n v="200000.00000004546"/>
  </r>
  <r>
    <x v="4875"/>
    <n v="890.5"/>
    <n v="0.38285121321678162"/>
    <n v="0.61714881658554077"/>
    <n v="0"/>
    <d v="2019-11-29T13:42:00"/>
    <n v="-1"/>
    <n v="-20"/>
    <n v="0"/>
    <n v="0"/>
    <n v="0"/>
    <n v="0"/>
    <n v="0"/>
  </r>
  <r>
    <x v="4876"/>
    <n v="890.5"/>
    <n v="0.37338081002235413"/>
    <n v="0.62661921977996826"/>
    <n v="0"/>
    <d v="2019-11-29T13:43:00"/>
    <n v="-1"/>
    <n v="-20"/>
    <n v="0"/>
    <n v="0"/>
    <n v="0"/>
    <n v="0"/>
    <n v="0"/>
  </r>
  <r>
    <x v="4877"/>
    <n v="890.5"/>
    <n v="0.3763444721698761"/>
    <n v="0.62365555763244629"/>
    <n v="0.20000000000004547"/>
    <d v="2019-11-29T13:44:00"/>
    <n v="-1"/>
    <n v="-20"/>
    <n v="0"/>
    <n v="0"/>
    <n v="-4.0000000000009095"/>
    <n v="-400000.00000009092"/>
    <n v="-400000.00000009092"/>
  </r>
  <r>
    <x v="4878"/>
    <n v="890.7"/>
    <n v="0.37559399008750916"/>
    <n v="0.62440598011016846"/>
    <n v="0.79999999999995453"/>
    <d v="2019-11-29T13:45:00"/>
    <n v="-1"/>
    <n v="-20"/>
    <n v="0"/>
    <n v="0"/>
    <n v="-15.999999999999091"/>
    <n v="-1599999.999999909"/>
    <n v="-1599999.999999909"/>
  </r>
  <r>
    <x v="4879"/>
    <n v="891.5"/>
    <n v="0.35563006997108459"/>
    <n v="0.64436984062194824"/>
    <n v="0"/>
    <d v="2019-11-29T13:46:00"/>
    <n v="-1"/>
    <n v="-20"/>
    <n v="0"/>
    <n v="0"/>
    <n v="0"/>
    <n v="0"/>
    <n v="0"/>
  </r>
  <r>
    <x v="4880"/>
    <n v="891.5"/>
    <n v="0.37294000387191772"/>
    <n v="0.62705999612808228"/>
    <n v="0.60000000000002274"/>
    <d v="2019-11-29T13:47:00"/>
    <n v="-1"/>
    <n v="-20"/>
    <n v="0"/>
    <n v="0"/>
    <n v="-12.000000000000455"/>
    <n v="-1200000.0000000454"/>
    <n v="-1200000.0000000454"/>
  </r>
  <r>
    <x v="4881"/>
    <n v="892.1"/>
    <n v="0.36805203557014465"/>
    <n v="0.63194793462753296"/>
    <n v="-0.20000000000004547"/>
    <d v="2019-11-29T13:48:00"/>
    <n v="-1"/>
    <n v="-20"/>
    <n v="0"/>
    <n v="0"/>
    <n v="4.0000000000009095"/>
    <n v="400000.00000009092"/>
    <n v="400000.00000009092"/>
  </r>
  <r>
    <x v="4882"/>
    <n v="891.9"/>
    <n v="0.3779260516166687"/>
    <n v="0.62207388877868652"/>
    <n v="0"/>
    <d v="2019-11-29T13:49:00"/>
    <n v="-1"/>
    <n v="-20"/>
    <n v="0"/>
    <n v="0"/>
    <n v="0"/>
    <n v="0"/>
    <n v="0"/>
  </r>
  <r>
    <x v="4883"/>
    <n v="891.9"/>
    <n v="0.38542556762695313"/>
    <n v="0.61457443237304688"/>
    <n v="-0.10000000000002274"/>
    <d v="2019-11-29T13:50:00"/>
    <n v="-1"/>
    <n v="-20"/>
    <n v="0"/>
    <n v="0"/>
    <n v="2.0000000000004547"/>
    <n v="200000.00000004546"/>
    <n v="200000.00000004546"/>
  </r>
  <r>
    <x v="4884"/>
    <n v="891.8"/>
    <n v="0.3792969286441803"/>
    <n v="0.62070304155349731"/>
    <n v="0"/>
    <d v="2019-11-29T13:51:00"/>
    <n v="-1"/>
    <n v="-20"/>
    <n v="0"/>
    <n v="0"/>
    <n v="0"/>
    <n v="0"/>
    <n v="0"/>
  </r>
  <r>
    <x v="4885"/>
    <n v="891.8"/>
    <n v="0.38658052682876587"/>
    <n v="0.61341947317123413"/>
    <n v="0.40000000000009095"/>
    <d v="2019-11-29T13:52:00"/>
    <n v="-1"/>
    <n v="-20"/>
    <n v="0"/>
    <n v="0"/>
    <n v="-8.000000000001819"/>
    <n v="-800000.00000018184"/>
    <n v="-800000.00000018184"/>
  </r>
  <r>
    <x v="4886"/>
    <n v="892.2"/>
    <n v="0.39097458124160767"/>
    <n v="0.60902541875839233"/>
    <n v="0.39999999999997726"/>
    <d v="2019-11-29T13:53:00"/>
    <n v="-1"/>
    <n v="-20"/>
    <n v="0"/>
    <n v="0"/>
    <n v="-7.9999999999995453"/>
    <n v="-799999.99999995448"/>
    <n v="-799999.99999995448"/>
  </r>
  <r>
    <x v="4887"/>
    <n v="892.6"/>
    <n v="0.40449151396751404"/>
    <n v="0.5955083966255188"/>
    <n v="-0.39999999999997726"/>
    <d v="2019-11-29T13:54:00"/>
    <n v="-1"/>
    <n v="-20"/>
    <n v="0"/>
    <n v="0"/>
    <n v="7.9999999999995453"/>
    <n v="799999.99999995448"/>
    <n v="799999.99999995448"/>
  </r>
  <r>
    <x v="4888"/>
    <n v="892.2"/>
    <n v="0.39400038123130798"/>
    <n v="0.6059996485710144"/>
    <n v="-0.10000000000002274"/>
    <d v="2019-11-29T13:55:00"/>
    <n v="-1"/>
    <n v="-20"/>
    <n v="0"/>
    <n v="0"/>
    <n v="2.0000000000004547"/>
    <n v="200000.00000004546"/>
    <n v="200000.00000004546"/>
  </r>
  <r>
    <x v="4889"/>
    <n v="892.1"/>
    <n v="0.39807567000389099"/>
    <n v="0.60192424058914185"/>
    <n v="0"/>
    <d v="2019-11-29T13:56:00"/>
    <n v="-1"/>
    <n v="-20"/>
    <n v="0"/>
    <n v="0"/>
    <n v="0"/>
    <n v="0"/>
    <n v="0"/>
  </r>
  <r>
    <x v="4890"/>
    <n v="892.1"/>
    <n v="0.39510881900787354"/>
    <n v="0.60489118099212646"/>
    <n v="-0.10000000000002274"/>
    <d v="2019-11-29T13:57:00"/>
    <n v="-1"/>
    <n v="-20"/>
    <n v="0"/>
    <n v="0"/>
    <n v="2.0000000000004547"/>
    <n v="200000.00000004546"/>
    <n v="200000.00000004546"/>
  </r>
  <r>
    <x v="4891"/>
    <n v="892"/>
    <n v="0.39776360988616943"/>
    <n v="0.60223639011383057"/>
    <n v="0.60000000000002274"/>
    <d v="2019-11-29T13:58:00"/>
    <n v="-1"/>
    <n v="-20"/>
    <n v="0"/>
    <n v="0"/>
    <n v="-12.000000000000455"/>
    <n v="-1200000.0000000454"/>
    <n v="-1200000.0000000454"/>
  </r>
  <r>
    <x v="4892"/>
    <n v="892.6"/>
    <n v="0.40260472893714905"/>
    <n v="0.59739524126052856"/>
    <n v="-0.10000000000002274"/>
    <d v="2019-11-29T13:59:00"/>
    <n v="-1"/>
    <n v="-20"/>
    <n v="0"/>
    <n v="0"/>
    <n v="2.0000000000004547"/>
    <n v="200000.00000004546"/>
    <n v="200000.00000004546"/>
  </r>
  <r>
    <x v="4893"/>
    <n v="892.5"/>
    <n v="0.40430080890655518"/>
    <n v="0.59569919109344482"/>
    <n v="-0.20000000000004547"/>
    <d v="2019-11-29T14:00:00"/>
    <n v="-1"/>
    <n v="-20"/>
    <n v="0"/>
    <n v="0"/>
    <n v="4.0000000000009095"/>
    <n v="400000.00000009092"/>
    <n v="400000.00000009092"/>
  </r>
  <r>
    <x v="4894"/>
    <n v="892.3"/>
    <n v="0.39359834790229797"/>
    <n v="0.60640162229537964"/>
    <n v="-9.9999999999909051E-2"/>
    <d v="2019-11-29T14:01:00"/>
    <n v="-1"/>
    <n v="-20"/>
    <n v="0"/>
    <n v="0"/>
    <n v="1.999999999998181"/>
    <n v="199999.9999998181"/>
    <n v="199999.9999998181"/>
  </r>
  <r>
    <x v="4895"/>
    <n v="892.2"/>
    <n v="0.38396018743515015"/>
    <n v="0.61603981256484985"/>
    <n v="-0.20000000000004547"/>
    <d v="2019-11-29T14:02:00"/>
    <n v="-1"/>
    <n v="-20"/>
    <n v="0"/>
    <n v="0"/>
    <n v="4.0000000000009095"/>
    <n v="400000.00000009092"/>
    <n v="400000.00000009092"/>
  </r>
  <r>
    <x v="4896"/>
    <n v="892"/>
    <n v="0.37977749109268188"/>
    <n v="0.62022250890731812"/>
    <n v="-0.39999999999997726"/>
    <d v="2019-11-29T14:03:00"/>
    <n v="-1"/>
    <n v="-20"/>
    <n v="0"/>
    <n v="0"/>
    <n v="7.9999999999995453"/>
    <n v="799999.99999995448"/>
    <n v="799999.99999995448"/>
  </r>
  <r>
    <x v="4897"/>
    <n v="891.6"/>
    <n v="0.38574349880218506"/>
    <n v="0.61425656080245972"/>
    <n v="0.10000000000002274"/>
    <d v="2019-11-29T14:04:00"/>
    <n v="-1"/>
    <n v="-20"/>
    <n v="0"/>
    <n v="0"/>
    <n v="-2.0000000000004547"/>
    <n v="-200000.00000004546"/>
    <n v="-200000.00000004546"/>
  </r>
  <r>
    <x v="4898"/>
    <n v="891.7"/>
    <n v="0.39214694499969482"/>
    <n v="0.60785305500030518"/>
    <n v="0"/>
    <d v="2019-11-29T14:05:00"/>
    <n v="-1"/>
    <n v="-20"/>
    <n v="0"/>
    <n v="0"/>
    <n v="0"/>
    <n v="0"/>
    <n v="0"/>
  </r>
  <r>
    <x v="4899"/>
    <n v="891.7"/>
    <n v="0.38234224915504456"/>
    <n v="0.61765778064727783"/>
    <n v="0.5"/>
    <d v="2019-11-29T14:06:00"/>
    <n v="-1"/>
    <n v="-20"/>
    <n v="0"/>
    <n v="0"/>
    <n v="-10"/>
    <n v="-1000000"/>
    <n v="-1000000"/>
  </r>
  <r>
    <x v="4900"/>
    <n v="892.2"/>
    <n v="0.37361088395118713"/>
    <n v="0.62638908624649048"/>
    <n v="-0.70000000000004547"/>
    <d v="2019-11-29T14:07:00"/>
    <n v="-1"/>
    <n v="-20"/>
    <n v="0"/>
    <n v="0"/>
    <n v="14.000000000000909"/>
    <n v="1400000.000000091"/>
    <n v="1400000.000000091"/>
  </r>
  <r>
    <x v="4901"/>
    <n v="891.5"/>
    <n v="0.40937277674674988"/>
    <n v="0.59062719345092773"/>
    <n v="0.20000000000004547"/>
    <d v="2019-11-29T14:08:00"/>
    <n v="-1"/>
    <n v="-20"/>
    <n v="0"/>
    <n v="0"/>
    <n v="-4.0000000000009095"/>
    <n v="-400000.00000009092"/>
    <n v="-400000.00000009092"/>
  </r>
  <r>
    <x v="4902"/>
    <n v="891.7"/>
    <n v="0.38751053810119629"/>
    <n v="0.61248946189880371"/>
    <n v="9.9999999999909051E-2"/>
    <d v="2019-11-29T14:09:00"/>
    <n v="-1"/>
    <n v="-20"/>
    <n v="0"/>
    <n v="0"/>
    <n v="-1.999999999998181"/>
    <n v="-199999.9999998181"/>
    <n v="-199999.9999998181"/>
  </r>
  <r>
    <x v="4903"/>
    <n v="891.8"/>
    <n v="0.38546821475028992"/>
    <n v="0.61453181505203247"/>
    <n v="-0.19999999999993179"/>
    <d v="2019-11-29T14:10:00"/>
    <n v="-1"/>
    <n v="-20"/>
    <n v="0"/>
    <n v="0"/>
    <n v="3.9999999999986358"/>
    <n v="399999.99999986356"/>
    <n v="399999.99999986356"/>
  </r>
  <r>
    <x v="4904"/>
    <n v="891.6"/>
    <n v="0.40265178680419922"/>
    <n v="0.59734827280044556"/>
    <n v="0"/>
    <d v="2019-11-29T14:11:00"/>
    <n v="-1"/>
    <n v="-2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2305D8-7D13-4390-8A06-4AC4169BEA59}" name="PivotTable4" cacheId="3" applyNumberFormats="0" applyBorderFormats="0" applyFontFormats="0" applyPatternFormats="0" applyAlignmentFormats="0" applyWidthHeightFormats="1" dataCaption="Values" updatedVersion="6" minRefreshableVersion="3" preserveFormatting="0" itemPrintTitles="1" createdVersion="6" indent="0" outline="1" outlineData="1" multipleFieldFilters="0" chartFormat="6">
  <location ref="B50:E72" firstHeaderRow="0" firstDataRow="1" firstDataCol="1"/>
  <pivotFields count="15">
    <pivotField axis="axisRow"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numFmtId="22" showAll="0"/>
    <pivotField showAll="0"/>
    <pivotField showAll="0"/>
    <pivotField showAll="0"/>
    <pivotField dataField="1" showAll="0"/>
    <pivotField showAll="0"/>
    <pivotField dataField="1" showAll="0"/>
    <pivotField dataField="1"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3">
    <field x="14"/>
    <field x="13"/>
    <field x="0"/>
  </rowFields>
  <rowItems count="22">
    <i>
      <x v="306"/>
    </i>
    <i>
      <x v="309"/>
    </i>
    <i>
      <x v="310"/>
    </i>
    <i>
      <x v="311"/>
    </i>
    <i>
      <x v="312"/>
    </i>
    <i>
      <x v="313"/>
    </i>
    <i>
      <x v="316"/>
    </i>
    <i>
      <x v="317"/>
    </i>
    <i>
      <x v="318"/>
    </i>
    <i>
      <x v="319"/>
    </i>
    <i>
      <x v="320"/>
    </i>
    <i>
      <x v="323"/>
    </i>
    <i>
      <x v="324"/>
    </i>
    <i>
      <x v="325"/>
    </i>
    <i>
      <x v="326"/>
    </i>
    <i>
      <x v="327"/>
    </i>
    <i>
      <x v="330"/>
    </i>
    <i>
      <x v="331"/>
    </i>
    <i>
      <x v="332"/>
    </i>
    <i>
      <x v="333"/>
    </i>
    <i>
      <x v="334"/>
    </i>
    <i t="grand">
      <x/>
    </i>
  </rowItems>
  <colFields count="1">
    <field x="-2"/>
  </colFields>
  <colItems count="3">
    <i>
      <x/>
    </i>
    <i i="1">
      <x v="1"/>
    </i>
    <i i="2">
      <x v="2"/>
    </i>
  </colItems>
  <dataFields count="3">
    <dataField name="Sum of Abs Action" fld="9" baseField="0" baseItem="0"/>
    <dataField name="Sum of Profit(VND)" fld="11" baseField="13" baseItem="323" numFmtId="41"/>
    <dataField name="Sum of Net Profit" fld="12" baseField="13" baseItem="313" numFmtId="41"/>
  </dataFields>
  <chartFormats count="3">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9FD5EF-B8E3-4273-9F8C-609A8763EBDE}" name="PivotTable3" cacheId="3" applyNumberFormats="0" applyBorderFormats="0" applyFontFormats="0" applyPatternFormats="0" applyAlignmentFormats="0" applyWidthHeightFormats="1" dataCaption="Values" updatedVersion="6" minRefreshableVersion="3" preserveFormatting="0" rowGrandTotals="0" colGrandTotals="0" itemPrintTitles="1" createdVersion="6" indent="0" outline="1" outlineData="1" multipleFieldFilters="0" chartFormat="1">
  <location ref="V33:AB39" firstHeaderRow="0" firstDataRow="1" firstDataCol="1"/>
  <pivotFields count="15">
    <pivotField axis="axisRow" numFmtId="22" showAll="0" defaultSubtota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dataField="1" showAll="0" defaultSubtotal="0"/>
    <pivotField showAll="0" defaultSubtotal="0"/>
    <pivotField showAll="0" defaultSubtotal="0"/>
    <pivotField showAll="0" defaultSubtotal="0"/>
    <pivotField numFmtId="22" showAll="0" defaultSubtotal="0"/>
    <pivotField showAll="0" defaultSubtotal="0"/>
    <pivotField dataField="1" showAll="0" defaultSubtotal="0"/>
    <pivotField dataField="1" showAll="0" defaultSubtotal="0"/>
    <pivotField subtotalTop="0" showAll="0" defaultSubtotal="0"/>
    <pivotField dataField="1" showAll="0" defaultSubtotal="0"/>
    <pivotField dataField="1" subtotalTop="0" showAll="0" defaultSubtotal="0"/>
    <pivotField dataField="1" subtotalTop="0" showAll="0" defaultSubtotal="0"/>
    <pivotField axis="axisRow" showAll="0" defaultSubtotal="0">
      <items count="26">
        <item x="0"/>
        <item x="1"/>
        <item x="2"/>
        <item x="3"/>
        <item x="4"/>
        <item x="5"/>
        <item x="6"/>
        <item x="7"/>
        <item x="8"/>
        <item x="9"/>
        <item sd="0" x="10"/>
        <item sd="0" x="11"/>
        <item sd="0" x="12"/>
        <item x="13"/>
        <item sd="0" x="14"/>
        <item sd="0" x="15"/>
        <item x="16"/>
        <item x="17"/>
        <item x="18"/>
        <item x="19"/>
        <item x="20"/>
        <item x="21"/>
        <item x="22"/>
        <item x="23"/>
        <item x="24"/>
        <item x="25"/>
      </items>
    </pivotField>
    <pivotField axis="axisRow" showAll="0" defaultSubtotal="0">
      <items count="3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s>
    </pivotField>
  </pivotFields>
  <rowFields count="3">
    <field x="14"/>
    <field x="13"/>
    <field x="0"/>
  </rowFields>
  <rowItems count="6">
    <i>
      <x v="326"/>
    </i>
    <i r="1">
      <x v="10"/>
    </i>
    <i r="1">
      <x v="11"/>
    </i>
    <i r="1">
      <x v="12"/>
    </i>
    <i r="1">
      <x v="14"/>
    </i>
    <i r="1">
      <x v="15"/>
    </i>
  </rowItems>
  <colFields count="1">
    <field x="-2"/>
  </colFields>
  <colItems count="6">
    <i>
      <x/>
    </i>
    <i i="1">
      <x v="1"/>
    </i>
    <i i="2">
      <x v="2"/>
    </i>
    <i i="3">
      <x v="3"/>
    </i>
    <i i="4">
      <x v="4"/>
    </i>
    <i i="5">
      <x v="5"/>
    </i>
  </colItems>
  <dataFields count="6">
    <dataField name="Average of Price" fld="1" subtotal="average" baseField="0" baseItem="4"/>
    <dataField name="Average of Final_Position" fld="7" subtotal="average" baseField="0" baseItem="5"/>
    <dataField name="Sum of Action" fld="8" baseField="11" baseItem="330"/>
    <dataField name="Sum of Profit" fld="10" baseField="0" baseItem="0"/>
    <dataField name="Sum of Profit(VND)" fld="11" baseField="0" baseItem="17" numFmtId="41"/>
    <dataField name="Sum of Net Profit" fld="12" baseField="0" baseItem="17"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1AF2F2-4663-459D-A1EF-779577245C9D}" name="PivotTable1" cacheId="3" applyNumberFormats="0" applyBorderFormats="0" applyFontFormats="0" applyPatternFormats="0" applyAlignmentFormats="0" applyWidthHeightFormats="1" dataCaption="Values" updatedVersion="6" minRefreshableVersion="3" preserveFormatting="0" rowGrandTotals="0" colGrandTotals="0" itemPrintTitles="1" createdVersion="6" indent="0" outline="1" outlineData="1" multipleFieldFilters="0" chartFormat="2">
  <location ref="AG2:AJ248" firstHeaderRow="0" firstDataRow="1" firstDataCol="1"/>
  <pivotFields count="15">
    <pivotField axis="axisRow" numFmtId="22" showAll="0" defaultSubtota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dataField="1" showAll="0" defaultSubtotal="0"/>
    <pivotField dataField="1" showAll="0" defaultSubtotal="0"/>
    <pivotField dataField="1" showAll="0" defaultSubtotal="0"/>
    <pivotField showAll="0" defaultSubtotal="0"/>
    <pivotField numFmtId="22" showAll="0" defaultSubtotal="0"/>
    <pivotField showAll="0" defaultSubtotal="0"/>
    <pivotField showAll="0" defaultSubtotal="0"/>
    <pivotField showAll="0" defaultSubtotal="0"/>
    <pivotField subtotalTop="0" showAll="0" defaultSubtotal="0"/>
    <pivotField showAll="0" defaultSubtotal="0"/>
    <pivotField subtotalTop="0" showAll="0" defaultSubtotal="0"/>
    <pivotField subtotalTop="0" showAll="0" defaultSubtotal="0"/>
    <pivotField axis="axisRow"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axis="axisRow" showAll="0" defaultSubtotal="0">
      <items count="3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s>
    </pivotField>
  </pivotFields>
  <rowFields count="3">
    <field x="14"/>
    <field x="13"/>
    <field x="0"/>
  </rowFields>
  <rowItems count="246">
    <i>
      <x v="326"/>
    </i>
    <i r="1">
      <x v="10"/>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1">
      <x v="11"/>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1">
      <x v="12"/>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1">
      <x v="14"/>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1">
      <x v="15"/>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rowItems>
  <colFields count="1">
    <field x="-2"/>
  </colFields>
  <colItems count="3">
    <i>
      <x/>
    </i>
    <i i="1">
      <x v="1"/>
    </i>
    <i i="2">
      <x v="2"/>
    </i>
  </colItems>
  <dataFields count="3">
    <dataField name="Sum of Price" fld="1" baseField="0" baseItem="0"/>
    <dataField name="Sum of Long" fld="2" baseField="0" baseItem="0"/>
    <dataField name="Sum of Short" fld="3"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C5E927AF-E944-49DC-97E6-C59807BE0D7A}" autoFormatId="16" applyNumberFormats="0" applyBorderFormats="0" applyFontFormats="0" applyPatternFormats="0" applyAlignmentFormats="0" applyWidthHeightFormats="0">
  <queryTableRefresh nextId="16" unboundColumnsRight="9">
    <queryTableFields count="13">
      <queryTableField id="1" name="Time" tableColumnId="1"/>
      <queryTableField id="2" name="Price" tableColumnId="2"/>
      <queryTableField id="3" name="Long" tableColumnId="3"/>
      <queryTableField id="4" name="Short" tableColumnId="4"/>
      <queryTableField id="5" dataBound="0" tableColumnId="5"/>
      <queryTableField id="6" dataBound="0" tableColumnId="6"/>
      <queryTableField id="7" dataBound="0" tableColumnId="7"/>
      <queryTableField id="10" dataBound="0" tableColumnId="10"/>
      <queryTableField id="12" dataBound="0" tableColumnId="12"/>
      <queryTableField id="15" dataBound="0" tableColumnId="13"/>
      <queryTableField id="11" dataBound="0" tableColumnId="11"/>
      <queryTableField id="14" dataBound="0" tableColumnId="9"/>
      <queryTableField id="13"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 xr10:uid="{BEC1542C-786D-477D-9099-8A9CE1DAD81E}" sourceName="Days">
  <pivotTables>
    <pivotTable tabId="5" name="PivotTable1"/>
    <pivotTable tabId="5" name="PivotTable3"/>
  </pivotTables>
  <data>
    <tabular pivotCacheId="1149871099">
      <items count="368">
        <i x="316"/>
        <i x="317"/>
        <i x="318"/>
        <i x="319"/>
        <i x="320"/>
        <i x="323"/>
        <i x="324"/>
        <i x="306"/>
        <i x="325"/>
        <i x="326" s="1"/>
        <i x="327"/>
        <i x="330"/>
        <i x="331"/>
        <i x="332"/>
        <i x="333"/>
        <i x="334"/>
        <i x="309"/>
        <i x="310"/>
        <i x="311"/>
        <i x="312"/>
        <i x="313"/>
        <i x="0" nd="1"/>
        <i x="367" nd="1"/>
        <i x="101" nd="1"/>
        <i x="223" nd="1"/>
        <i x="345" nd="1"/>
        <i x="41" nd="1"/>
        <i x="10" nd="1"/>
        <i x="192" nd="1"/>
        <i x="162" nd="1"/>
        <i x="70" nd="1"/>
        <i x="131" nd="1"/>
        <i x="315" nd="1"/>
        <i x="284" nd="1"/>
        <i x="254" nd="1"/>
        <i x="102" nd="1"/>
        <i x="224" nd="1"/>
        <i x="346" nd="1"/>
        <i x="42" nd="1"/>
        <i x="11" nd="1"/>
        <i x="193" nd="1"/>
        <i x="163" nd="1"/>
        <i x="71" nd="1"/>
        <i x="132" nd="1"/>
        <i x="285" nd="1"/>
        <i x="255" nd="1"/>
        <i x="103" nd="1"/>
        <i x="225" nd="1"/>
        <i x="347" nd="1"/>
        <i x="43" nd="1"/>
        <i x="12" nd="1"/>
        <i x="194" nd="1"/>
        <i x="164" nd="1"/>
        <i x="72" nd="1"/>
        <i x="133" nd="1"/>
        <i x="286" nd="1"/>
        <i x="256" nd="1"/>
        <i x="104" nd="1"/>
        <i x="226" nd="1"/>
        <i x="348" nd="1"/>
        <i x="44" nd="1"/>
        <i x="13" nd="1"/>
        <i x="195" nd="1"/>
        <i x="165" nd="1"/>
        <i x="73" nd="1"/>
        <i x="134" nd="1"/>
        <i x="287" nd="1"/>
        <i x="257" nd="1"/>
        <i x="105" nd="1"/>
        <i x="227" nd="1"/>
        <i x="349" nd="1"/>
        <i x="45" nd="1"/>
        <i x="14" nd="1"/>
        <i x="196" nd="1"/>
        <i x="166" nd="1"/>
        <i x="74" nd="1"/>
        <i x="135" nd="1"/>
        <i x="288" nd="1"/>
        <i x="258" nd="1"/>
        <i x="106" nd="1"/>
        <i x="228" nd="1"/>
        <i x="350" nd="1"/>
        <i x="46" nd="1"/>
        <i x="15" nd="1"/>
        <i x="197" nd="1"/>
        <i x="167" nd="1"/>
        <i x="75" nd="1"/>
        <i x="136" nd="1"/>
        <i x="289" nd="1"/>
        <i x="259" nd="1"/>
        <i x="107" nd="1"/>
        <i x="229" nd="1"/>
        <i x="351" nd="1"/>
        <i x="47" nd="1"/>
        <i x="16" nd="1"/>
        <i x="198" nd="1"/>
        <i x="168" nd="1"/>
        <i x="76" nd="1"/>
        <i x="137" nd="1"/>
        <i x="321" nd="1"/>
        <i x="290" nd="1"/>
        <i x="260" nd="1"/>
        <i x="108" nd="1"/>
        <i x="230" nd="1"/>
        <i x="352" nd="1"/>
        <i x="48" nd="1"/>
        <i x="17" nd="1"/>
        <i x="199" nd="1"/>
        <i x="169" nd="1"/>
        <i x="77" nd="1"/>
        <i x="138" nd="1"/>
        <i x="322" nd="1"/>
        <i x="291" nd="1"/>
        <i x="261" nd="1"/>
        <i x="109" nd="1"/>
        <i x="231" nd="1"/>
        <i x="353" nd="1"/>
        <i x="49" nd="1"/>
        <i x="18" nd="1"/>
        <i x="200" nd="1"/>
        <i x="170" nd="1"/>
        <i x="78" nd="1"/>
        <i x="139" nd="1"/>
        <i x="292" nd="1"/>
        <i x="262" nd="1"/>
        <i x="110" nd="1"/>
        <i x="232" nd="1"/>
        <i x="354" nd="1"/>
        <i x="50" nd="1"/>
        <i x="19" nd="1"/>
        <i x="201" nd="1"/>
        <i x="171" nd="1"/>
        <i x="79" nd="1"/>
        <i x="140" nd="1"/>
        <i x="293" nd="1"/>
        <i x="263" nd="1"/>
        <i x="92" nd="1"/>
        <i x="214" nd="1"/>
        <i x="336" nd="1"/>
        <i x="32" nd="1"/>
        <i x="1" nd="1"/>
        <i x="183" nd="1"/>
        <i x="153" nd="1"/>
        <i x="61" nd="1"/>
        <i x="122" nd="1"/>
        <i x="275" nd="1"/>
        <i x="245" nd="1"/>
        <i x="111" nd="1"/>
        <i x="233" nd="1"/>
        <i x="355" nd="1"/>
        <i x="51" nd="1"/>
        <i x="20" nd="1"/>
        <i x="202" nd="1"/>
        <i x="172" nd="1"/>
        <i x="80" nd="1"/>
        <i x="141" nd="1"/>
        <i x="294" nd="1"/>
        <i x="264" nd="1"/>
        <i x="112" nd="1"/>
        <i x="234" nd="1"/>
        <i x="356" nd="1"/>
        <i x="52" nd="1"/>
        <i x="21" nd="1"/>
        <i x="203" nd="1"/>
        <i x="173" nd="1"/>
        <i x="81" nd="1"/>
        <i x="142" nd="1"/>
        <i x="295" nd="1"/>
        <i x="265" nd="1"/>
        <i x="113" nd="1"/>
        <i x="235" nd="1"/>
        <i x="357" nd="1"/>
        <i x="53" nd="1"/>
        <i x="22" nd="1"/>
        <i x="204" nd="1"/>
        <i x="174" nd="1"/>
        <i x="82" nd="1"/>
        <i x="143" nd="1"/>
        <i x="296" nd="1"/>
        <i x="266" nd="1"/>
        <i x="114" nd="1"/>
        <i x="236" nd="1"/>
        <i x="358" nd="1"/>
        <i x="54" nd="1"/>
        <i x="23" nd="1"/>
        <i x="205" nd="1"/>
        <i x="175" nd="1"/>
        <i x="83" nd="1"/>
        <i x="144" nd="1"/>
        <i x="328" nd="1"/>
        <i x="297" nd="1"/>
        <i x="267" nd="1"/>
        <i x="115" nd="1"/>
        <i x="237" nd="1"/>
        <i x="359" nd="1"/>
        <i x="55" nd="1"/>
        <i x="24" nd="1"/>
        <i x="206" nd="1"/>
        <i x="176" nd="1"/>
        <i x="84" nd="1"/>
        <i x="145" nd="1"/>
        <i x="329" nd="1"/>
        <i x="298" nd="1"/>
        <i x="268" nd="1"/>
        <i x="116" nd="1"/>
        <i x="238" nd="1"/>
        <i x="360" nd="1"/>
        <i x="56" nd="1"/>
        <i x="25" nd="1"/>
        <i x="207" nd="1"/>
        <i x="177" nd="1"/>
        <i x="85" nd="1"/>
        <i x="146" nd="1"/>
        <i x="299" nd="1"/>
        <i x="269" nd="1"/>
        <i x="117" nd="1"/>
        <i x="239" nd="1"/>
        <i x="361" nd="1"/>
        <i x="57" nd="1"/>
        <i x="26" nd="1"/>
        <i x="208" nd="1"/>
        <i x="178" nd="1"/>
        <i x="86" nd="1"/>
        <i x="147" nd="1"/>
        <i x="300" nd="1"/>
        <i x="270" nd="1"/>
        <i x="118" nd="1"/>
        <i x="240" nd="1"/>
        <i x="362" nd="1"/>
        <i x="58" nd="1"/>
        <i x="27" nd="1"/>
        <i x="209" nd="1"/>
        <i x="179" nd="1"/>
        <i x="87" nd="1"/>
        <i x="148" nd="1"/>
        <i x="301" nd="1"/>
        <i x="271" nd="1"/>
        <i x="119" nd="1"/>
        <i x="241" nd="1"/>
        <i x="363" nd="1"/>
        <i x="59" nd="1"/>
        <i x="28" nd="1"/>
        <i x="210" nd="1"/>
        <i x="180" nd="1"/>
        <i x="88" nd="1"/>
        <i x="149" nd="1"/>
        <i x="302" nd="1"/>
        <i x="272" nd="1"/>
        <i x="120" nd="1"/>
        <i x="242" nd="1"/>
        <i x="364" nd="1"/>
        <i x="60" nd="1"/>
        <i x="29" nd="1"/>
        <i x="211" nd="1"/>
        <i x="181" nd="1"/>
        <i x="89" nd="1"/>
        <i x="150" nd="1"/>
        <i x="303" nd="1"/>
        <i x="273" nd="1"/>
        <i x="93" nd="1"/>
        <i x="215" nd="1"/>
        <i x="337" nd="1"/>
        <i x="33" nd="1"/>
        <i x="2" nd="1"/>
        <i x="184" nd="1"/>
        <i x="154" nd="1"/>
        <i x="62" nd="1"/>
        <i x="123" nd="1"/>
        <i x="307" nd="1"/>
        <i x="276" nd="1"/>
        <i x="246" nd="1"/>
        <i x="121" nd="1"/>
        <i x="243" nd="1"/>
        <i x="365" nd="1"/>
        <i x="30" nd="1"/>
        <i x="212" nd="1"/>
        <i x="182" nd="1"/>
        <i x="90" nd="1"/>
        <i x="151" nd="1"/>
        <i x="335" nd="1"/>
        <i x="304" nd="1"/>
        <i x="274" nd="1"/>
        <i x="244" nd="1"/>
        <i x="366" nd="1"/>
        <i x="31" nd="1"/>
        <i x="213" nd="1"/>
        <i x="91" nd="1"/>
        <i x="152" nd="1"/>
        <i x="305" nd="1"/>
        <i x="94" nd="1"/>
        <i x="216" nd="1"/>
        <i x="338" nd="1"/>
        <i x="34" nd="1"/>
        <i x="3" nd="1"/>
        <i x="185" nd="1"/>
        <i x="155" nd="1"/>
        <i x="63" nd="1"/>
        <i x="124" nd="1"/>
        <i x="308" nd="1"/>
        <i x="277" nd="1"/>
        <i x="247" nd="1"/>
        <i x="95" nd="1"/>
        <i x="217" nd="1"/>
        <i x="339" nd="1"/>
        <i x="35" nd="1"/>
        <i x="4" nd="1"/>
        <i x="186" nd="1"/>
        <i x="156" nd="1"/>
        <i x="64" nd="1"/>
        <i x="125" nd="1"/>
        <i x="278" nd="1"/>
        <i x="248" nd="1"/>
        <i x="96" nd="1"/>
        <i x="218" nd="1"/>
        <i x="340" nd="1"/>
        <i x="36" nd="1"/>
        <i x="5" nd="1"/>
        <i x="187" nd="1"/>
        <i x="157" nd="1"/>
        <i x="65" nd="1"/>
        <i x="126" nd="1"/>
        <i x="279" nd="1"/>
        <i x="249" nd="1"/>
        <i x="97" nd="1"/>
        <i x="219" nd="1"/>
        <i x="341" nd="1"/>
        <i x="37" nd="1"/>
        <i x="6" nd="1"/>
        <i x="188" nd="1"/>
        <i x="158" nd="1"/>
        <i x="66" nd="1"/>
        <i x="127" nd="1"/>
        <i x="280" nd="1"/>
        <i x="250" nd="1"/>
        <i x="98" nd="1"/>
        <i x="220" nd="1"/>
        <i x="342" nd="1"/>
        <i x="38" nd="1"/>
        <i x="7" nd="1"/>
        <i x="189" nd="1"/>
        <i x="159" nd="1"/>
        <i x="67" nd="1"/>
        <i x="128" nd="1"/>
        <i x="281" nd="1"/>
        <i x="251" nd="1"/>
        <i x="99" nd="1"/>
        <i x="221" nd="1"/>
        <i x="343" nd="1"/>
        <i x="39" nd="1"/>
        <i x="8" nd="1"/>
        <i x="190" nd="1"/>
        <i x="160" nd="1"/>
        <i x="68" nd="1"/>
        <i x="129" nd="1"/>
        <i x="282" nd="1"/>
        <i x="252" nd="1"/>
        <i x="100" nd="1"/>
        <i x="222" nd="1"/>
        <i x="344" nd="1"/>
        <i x="40" nd="1"/>
        <i x="9" nd="1"/>
        <i x="191" nd="1"/>
        <i x="161" nd="1"/>
        <i x="69" nd="1"/>
        <i x="130" nd="1"/>
        <i x="314" nd="1"/>
        <i x="283" nd="1"/>
        <i x="25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s" xr10:uid="{D0975285-E360-4D5F-848F-6A5BD4410B9C}" cache="Slicer_Days" caption="Days" startItem="6"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F9B970-1658-4990-AD7D-CB1C9FB372BC}" name="Control" displayName="Control" ref="F22:F23" totalsRowShown="0">
  <autoFilter ref="F22:F23" xr:uid="{531250EB-0F3A-49BA-B7C3-56F8D9B4676C}"/>
  <tableColumns count="1">
    <tableColumn id="1" xr3:uid="{86B37CA5-FC23-4251-8998-4864DB17A894}" name="Directory">
      <calculatedColumnFormula>LEFT(CELL("filename",A1),FIND("[",CELL("filename",A1))-1)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F26A98-57C4-472C-88EB-26AC3A25ED52}" name="test_data" displayName="test_data" ref="A1:M4906" tableType="queryTable" totalsRowShown="0">
  <autoFilter ref="A1:M4906" xr:uid="{6AA771E9-C2B5-479F-98CA-08787C287EFA}"/>
  <tableColumns count="13">
    <tableColumn id="1" xr3:uid="{66AC419E-1865-4661-895F-C8A5AF241A97}" uniqueName="1" name="Time" queryTableFieldId="1" dataDxfId="4"/>
    <tableColumn id="2" xr3:uid="{159DA62E-57FF-4046-80EB-63B85DC63A4B}" uniqueName="2" name="Price" queryTableFieldId="2"/>
    <tableColumn id="3" xr3:uid="{38FAB182-979C-4868-85E1-826EFB158E76}" uniqueName="3" name="Long" queryTableFieldId="3"/>
    <tableColumn id="4" xr3:uid="{A7B75B5E-3A81-41F2-A656-9C1D371B1865}" uniqueName="4" name="Short" queryTableFieldId="4"/>
    <tableColumn id="5" xr3:uid="{8390AF35-4092-40E4-9B8B-2F43BAD03D9C}" uniqueName="5" name="Change" queryTableFieldId="5" dataDxfId="9">
      <calculatedColumnFormula>IF(B3&gt;0,B3-test_data[[#This Row],[Price]],0)</calculatedColumnFormula>
    </tableColumn>
    <tableColumn id="6" xr3:uid="{383186A6-D588-4552-BAF2-311CA5D77A03}" uniqueName="6" name="Period Time" queryTableFieldId="6" dataDxfId="3">
      <calculatedColumnFormula>test_data[[#This Row],[Time]]-(Time_horizon-1)/24/60</calculatedColumnFormula>
    </tableColumn>
    <tableColumn id="7" xr3:uid="{EDC33EDA-8DEA-4582-B707-1C01F1C54C45}" uniqueName="7" name="Postion" queryTableFieldId="7" dataDxfId="8">
      <calculatedColumnFormula>IF(test_data[[#This Row],[Long]]&gt;Action_Threshold,1,IF(test_data[[#This Row],[Short]]&gt;Action_Threshold,-1,0))</calculatedColumnFormula>
    </tableColumn>
    <tableColumn id="10" xr3:uid="{709CDA23-C150-4EA5-8951-E26E946B841D}" uniqueName="10" name="Final_Position" queryTableFieldId="10" dataDxfId="7">
      <calculatedColumnFormula>SUMIFS(test_data[Postion],test_data[Time],"&gt;="&amp;test_data[[#This Row],[Period Time]],test_data[Time],"&lt;="&amp;test_data[[#This Row],[Time]])</calculatedColumnFormula>
    </tableColumn>
    <tableColumn id="12" xr3:uid="{872EE70A-E477-4364-BD69-44FA582D5DC6}" uniqueName="12" name="Action" queryTableFieldId="12" dataDxfId="6">
      <calculatedColumnFormula>IFERROR(test_data[[#This Row],[Final_Position]]-H1,test_data[[#This Row],[Final_Position]])</calculatedColumnFormula>
    </tableColumn>
    <tableColumn id="13" xr3:uid="{9EE6FE77-0842-47D6-8B52-42E5F25CDDF6}" uniqueName="13" name="Abs Action" queryTableFieldId="15" dataDxfId="5">
      <calculatedColumnFormula>ABS(test_data[[#This Row],[Action]])</calculatedColumnFormula>
    </tableColumn>
    <tableColumn id="11" xr3:uid="{2E70ABA9-8509-4421-91D7-268EB6BFB070}" uniqueName="11" name="Profit" queryTableFieldId="11" dataDxfId="2">
      <calculatedColumnFormula>test_data[[#This Row],[Final_Position]]*test_data[[#This Row],[Change]]</calculatedColumnFormula>
    </tableColumn>
    <tableColumn id="9" xr3:uid="{3B3734C5-3039-420F-8CC2-E07EB5932A5A}" uniqueName="9" name="Profit(VND)" queryTableFieldId="14" dataDxfId="1">
      <calculatedColumnFormula>test_data[[#This Row],[Profit]]*Profit_per_point</calculatedColumnFormula>
    </tableColumn>
    <tableColumn id="8" xr3:uid="{1E61307D-D5C2-4656-AEA6-429DA7B05A18}" uniqueName="8" name="Net Profit" queryTableFieldId="13" dataDxfId="0">
      <calculatedColumnFormula>test_data[[#This Row],[Profit]]*Profit_per_point-ABS(test_data[[#This Row],[Action]])*Fee_per_trade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C1137-88A7-40F0-A121-33BCB80E81BF}">
  <dimension ref="B1:AJ248"/>
  <sheetViews>
    <sheetView showGridLines="0" tabSelected="1" zoomScale="70" workbookViewId="0">
      <selection activeCell="O13" sqref="O13"/>
    </sheetView>
  </sheetViews>
  <sheetFormatPr defaultRowHeight="14.5" x14ac:dyDescent="0.35"/>
  <cols>
    <col min="1" max="1" width="2.453125" customWidth="1"/>
    <col min="2" max="2" width="18.54296875" customWidth="1"/>
    <col min="3" max="3" width="12.54296875" style="11" bestFit="1" customWidth="1"/>
    <col min="4" max="4" width="19.81640625" customWidth="1"/>
    <col min="5" max="14" width="13.26953125" customWidth="1"/>
    <col min="16" max="16" width="0.81640625" style="30" customWidth="1"/>
    <col min="27" max="27" width="18.26953125" bestFit="1" customWidth="1"/>
    <col min="28" max="28" width="16.453125" bestFit="1" customWidth="1"/>
    <col min="33" max="33" width="13.1796875" hidden="1" customWidth="1"/>
    <col min="34" max="35" width="12" hidden="1" customWidth="1"/>
    <col min="36" max="36" width="12.26953125" hidden="1" customWidth="1"/>
  </cols>
  <sheetData>
    <row r="1" spans="33:36" ht="10.5" customHeight="1" x14ac:dyDescent="0.35"/>
    <row r="2" spans="33:36" x14ac:dyDescent="0.35">
      <c r="AG2" s="3" t="s">
        <v>13</v>
      </c>
      <c r="AH2" t="s">
        <v>75</v>
      </c>
      <c r="AI2" t="s">
        <v>128</v>
      </c>
      <c r="AJ2" t="s">
        <v>129</v>
      </c>
    </row>
    <row r="3" spans="33:36" x14ac:dyDescent="0.35">
      <c r="AG3" s="4" t="s">
        <v>121</v>
      </c>
      <c r="AH3" s="7"/>
      <c r="AI3" s="7"/>
      <c r="AJ3" s="7"/>
    </row>
    <row r="4" spans="33:36" x14ac:dyDescent="0.35">
      <c r="AG4" s="5" t="s">
        <v>103</v>
      </c>
      <c r="AH4" s="7"/>
      <c r="AI4" s="7"/>
      <c r="AJ4" s="7"/>
    </row>
    <row r="5" spans="33:36" x14ac:dyDescent="0.35">
      <c r="AG5" s="6" t="s">
        <v>15</v>
      </c>
      <c r="AH5" s="7">
        <v>918.1</v>
      </c>
      <c r="AI5" s="7">
        <v>0.54173934459686279</v>
      </c>
      <c r="AJ5" s="7">
        <v>0.45826062560081482</v>
      </c>
    </row>
    <row r="6" spans="33:36" x14ac:dyDescent="0.35">
      <c r="AG6" s="6" t="s">
        <v>16</v>
      </c>
      <c r="AH6" s="7">
        <v>918.1</v>
      </c>
      <c r="AI6" s="7">
        <v>0.50938677787780762</v>
      </c>
      <c r="AJ6" s="7">
        <v>0.49061319231987</v>
      </c>
    </row>
    <row r="7" spans="33:36" x14ac:dyDescent="0.35">
      <c r="AG7" s="6" t="s">
        <v>17</v>
      </c>
      <c r="AH7" s="7">
        <v>917.9</v>
      </c>
      <c r="AI7" s="7">
        <v>0.49829393625259399</v>
      </c>
      <c r="AJ7" s="7">
        <v>0.50170600414276123</v>
      </c>
    </row>
    <row r="8" spans="33:36" x14ac:dyDescent="0.35">
      <c r="AG8" s="6" t="s">
        <v>18</v>
      </c>
      <c r="AH8" s="7">
        <v>918</v>
      </c>
      <c r="AI8" s="7">
        <v>0.49552524089813232</v>
      </c>
      <c r="AJ8" s="7">
        <v>0.50447475910186768</v>
      </c>
    </row>
    <row r="9" spans="33:36" x14ac:dyDescent="0.35">
      <c r="AG9" s="6" t="s">
        <v>19</v>
      </c>
      <c r="AH9" s="7">
        <v>918.1</v>
      </c>
      <c r="AI9" s="7">
        <v>0.50800776481628418</v>
      </c>
      <c r="AJ9" s="7">
        <v>0.49199226498603821</v>
      </c>
    </row>
    <row r="10" spans="33:36" x14ac:dyDescent="0.35">
      <c r="AG10" s="6" t="s">
        <v>20</v>
      </c>
      <c r="AH10" s="7">
        <v>918.1</v>
      </c>
      <c r="AI10" s="7">
        <v>0.51873528957366943</v>
      </c>
      <c r="AJ10" s="7">
        <v>0.48126479983329773</v>
      </c>
    </row>
    <row r="11" spans="33:36" x14ac:dyDescent="0.35">
      <c r="AG11" s="6" t="s">
        <v>21</v>
      </c>
      <c r="AH11" s="7">
        <v>918.1</v>
      </c>
      <c r="AI11" s="7">
        <v>0.51776748895645142</v>
      </c>
      <c r="AJ11" s="7">
        <v>0.4822324812412262</v>
      </c>
    </row>
    <row r="12" spans="33:36" x14ac:dyDescent="0.35">
      <c r="AG12" s="6" t="s">
        <v>22</v>
      </c>
      <c r="AH12" s="7">
        <v>918.2</v>
      </c>
      <c r="AI12" s="7">
        <v>0.51286786794662476</v>
      </c>
      <c r="AJ12" s="7">
        <v>0.48713216185569763</v>
      </c>
    </row>
    <row r="13" spans="33:36" x14ac:dyDescent="0.35">
      <c r="AG13" s="6" t="s">
        <v>23</v>
      </c>
      <c r="AH13" s="7">
        <v>918.2</v>
      </c>
      <c r="AI13" s="7">
        <v>0.5306854248046875</v>
      </c>
      <c r="AJ13" s="7">
        <v>0.46931454539299011</v>
      </c>
    </row>
    <row r="14" spans="33:36" x14ac:dyDescent="0.35">
      <c r="AG14" s="6" t="s">
        <v>24</v>
      </c>
      <c r="AH14" s="7">
        <v>918.2</v>
      </c>
      <c r="AI14" s="7">
        <v>0.49959909915924072</v>
      </c>
      <c r="AJ14" s="7">
        <v>0.50040090084075928</v>
      </c>
    </row>
    <row r="15" spans="33:36" x14ac:dyDescent="0.35">
      <c r="AG15" s="6" t="s">
        <v>25</v>
      </c>
      <c r="AH15" s="7">
        <v>918.1</v>
      </c>
      <c r="AI15" s="7">
        <v>0.49310818314552307</v>
      </c>
      <c r="AJ15" s="7">
        <v>0.50689178705215454</v>
      </c>
    </row>
    <row r="16" spans="33:36" x14ac:dyDescent="0.35">
      <c r="AG16" s="6" t="s">
        <v>26</v>
      </c>
      <c r="AH16" s="7">
        <v>917.8</v>
      </c>
      <c r="AI16" s="7">
        <v>0.49849480390548706</v>
      </c>
      <c r="AJ16" s="7">
        <v>0.50150525569915771</v>
      </c>
    </row>
    <row r="17" spans="2:36" x14ac:dyDescent="0.35">
      <c r="P17" s="31"/>
      <c r="Q17" s="18"/>
      <c r="AG17" s="6" t="s">
        <v>27</v>
      </c>
      <c r="AH17" s="7">
        <v>917.9</v>
      </c>
      <c r="AI17" s="7">
        <v>0.48488900065422058</v>
      </c>
      <c r="AJ17" s="7">
        <v>0.51511096954345703</v>
      </c>
    </row>
    <row r="18" spans="2:36" x14ac:dyDescent="0.35">
      <c r="AG18" s="6" t="s">
        <v>28</v>
      </c>
      <c r="AH18" s="7">
        <v>917.8</v>
      </c>
      <c r="AI18" s="7">
        <v>0.5096275806427002</v>
      </c>
      <c r="AJ18" s="7">
        <v>0.4903724193572998</v>
      </c>
    </row>
    <row r="19" spans="2:36" x14ac:dyDescent="0.35">
      <c r="AG19" s="6" t="s">
        <v>29</v>
      </c>
      <c r="AH19" s="7">
        <v>917.6</v>
      </c>
      <c r="AI19" s="7">
        <v>0.50657302141189575</v>
      </c>
      <c r="AJ19" s="7">
        <v>0.49342700839042664</v>
      </c>
    </row>
    <row r="20" spans="2:36" ht="16.5" x14ac:dyDescent="0.45">
      <c r="B20" s="25" t="s">
        <v>87</v>
      </c>
      <c r="C20" s="24"/>
      <c r="D20" s="23"/>
      <c r="AG20" s="6" t="s">
        <v>30</v>
      </c>
      <c r="AH20" s="7">
        <v>917.7</v>
      </c>
      <c r="AI20" s="7">
        <v>0.48408547043800354</v>
      </c>
      <c r="AJ20" s="7">
        <v>0.51591449975967407</v>
      </c>
    </row>
    <row r="21" spans="2:36" ht="16.5" x14ac:dyDescent="0.45">
      <c r="B21" s="8"/>
      <c r="C21" s="12" t="s">
        <v>88</v>
      </c>
      <c r="AG21" s="6" t="s">
        <v>31</v>
      </c>
      <c r="AH21" s="7">
        <v>917.6</v>
      </c>
      <c r="AI21" s="7">
        <v>0.49843278527259827</v>
      </c>
      <c r="AJ21" s="7">
        <v>0.50156724452972412</v>
      </c>
    </row>
    <row r="22" spans="2:36" ht="16" x14ac:dyDescent="0.45">
      <c r="B22" s="9" t="s">
        <v>80</v>
      </c>
      <c r="C22" s="12" t="s">
        <v>89</v>
      </c>
      <c r="D22" s="16">
        <v>20</v>
      </c>
      <c r="F22" t="s">
        <v>76</v>
      </c>
      <c r="AG22" s="6" t="s">
        <v>32</v>
      </c>
      <c r="AH22" s="7">
        <v>917.8</v>
      </c>
      <c r="AI22" s="7">
        <v>0.46226641535758972</v>
      </c>
      <c r="AJ22" s="7">
        <v>0.53773355484008789</v>
      </c>
    </row>
    <row r="23" spans="2:36" ht="16" x14ac:dyDescent="0.45">
      <c r="B23" s="9" t="s">
        <v>81</v>
      </c>
      <c r="C23" s="12" t="s">
        <v>90</v>
      </c>
      <c r="D23" s="17">
        <v>0.5</v>
      </c>
      <c r="F23" t="str">
        <f ca="1">LEFT(CELL("filename",A1),FIND("[",CELL("filename",A1))-1)</f>
        <v>D:\OneDrive\Project Christopher\Eureka\Kid\Kid v4.0\Simulations\Nov 2019\</v>
      </c>
      <c r="AG23" s="6" t="s">
        <v>33</v>
      </c>
      <c r="AH23" s="7">
        <v>917.8</v>
      </c>
      <c r="AI23" s="7">
        <v>0.46414193511009216</v>
      </c>
      <c r="AJ23" s="7">
        <v>0.53585809469223022</v>
      </c>
    </row>
    <row r="24" spans="2:36" ht="16" x14ac:dyDescent="0.45">
      <c r="B24" s="9" t="s">
        <v>0</v>
      </c>
      <c r="C24" s="12" t="s">
        <v>91</v>
      </c>
      <c r="D24" s="15">
        <v>43770</v>
      </c>
      <c r="AG24" s="6" t="s">
        <v>34</v>
      </c>
      <c r="AH24" s="7">
        <v>917.7</v>
      </c>
      <c r="AI24" s="7">
        <v>0.50256204605102539</v>
      </c>
      <c r="AJ24" s="7">
        <v>0.497437983751297</v>
      </c>
    </row>
    <row r="25" spans="2:36" ht="16" x14ac:dyDescent="0.45">
      <c r="B25" s="9" t="s">
        <v>1</v>
      </c>
      <c r="C25" s="12" t="s">
        <v>92</v>
      </c>
      <c r="D25" s="14">
        <v>21</v>
      </c>
      <c r="AG25" s="6" t="s">
        <v>35</v>
      </c>
      <c r="AH25" s="7">
        <v>917.4</v>
      </c>
      <c r="AI25" s="7">
        <v>0.50828313827514648</v>
      </c>
      <c r="AJ25" s="7">
        <v>0.49171686172485352</v>
      </c>
    </row>
    <row r="26" spans="2:36" ht="16" x14ac:dyDescent="0.45">
      <c r="B26" s="10" t="s">
        <v>100</v>
      </c>
      <c r="C26" s="12" t="s">
        <v>96</v>
      </c>
      <c r="D26" s="16">
        <v>100000</v>
      </c>
      <c r="AG26" s="6" t="s">
        <v>36</v>
      </c>
      <c r="AH26" s="7">
        <v>916.6</v>
      </c>
      <c r="AI26" s="7">
        <v>0.5331043004989624</v>
      </c>
      <c r="AJ26" s="7">
        <v>0.46689572930335999</v>
      </c>
    </row>
    <row r="27" spans="2:36" ht="16" x14ac:dyDescent="0.45">
      <c r="B27" s="9" t="s">
        <v>99</v>
      </c>
      <c r="C27" s="12" t="s">
        <v>96</v>
      </c>
      <c r="D27" s="16">
        <v>10000</v>
      </c>
      <c r="H27" s="33"/>
      <c r="AG27" s="6" t="s">
        <v>37</v>
      </c>
      <c r="AH27" s="7">
        <v>916.3</v>
      </c>
      <c r="AI27" s="7">
        <v>0.51917266845703125</v>
      </c>
      <c r="AJ27" s="7">
        <v>0.48082739114761353</v>
      </c>
    </row>
    <row r="28" spans="2:36" ht="16" x14ac:dyDescent="0.45">
      <c r="B28" s="10" t="s">
        <v>134</v>
      </c>
      <c r="C28" s="12"/>
      <c r="D28" s="16" t="s">
        <v>135</v>
      </c>
      <c r="AG28" s="6" t="s">
        <v>38</v>
      </c>
      <c r="AH28" s="7">
        <v>915.3</v>
      </c>
      <c r="AI28" s="7">
        <v>0.52725857496261597</v>
      </c>
      <c r="AJ28" s="7">
        <v>0.47274142503738403</v>
      </c>
    </row>
    <row r="29" spans="2:36" x14ac:dyDescent="0.35">
      <c r="B29" s="9"/>
      <c r="D29" s="9"/>
      <c r="AG29" s="6" t="s">
        <v>39</v>
      </c>
      <c r="AH29" s="7">
        <v>915.5</v>
      </c>
      <c r="AI29" s="7">
        <v>0.50385010242462158</v>
      </c>
      <c r="AJ29" s="7">
        <v>0.49614998698234558</v>
      </c>
    </row>
    <row r="30" spans="2:36" ht="16.5" x14ac:dyDescent="0.45">
      <c r="B30" s="26" t="s">
        <v>133</v>
      </c>
      <c r="C30" s="27"/>
      <c r="D30" s="28"/>
      <c r="E30" s="28"/>
      <c r="F30" s="28"/>
      <c r="G30" s="28"/>
      <c r="H30" s="28"/>
      <c r="I30" s="28"/>
      <c r="J30" s="28"/>
      <c r="K30" s="28"/>
      <c r="L30" s="28"/>
      <c r="M30" s="28"/>
      <c r="N30" s="29"/>
      <c r="AG30" s="6" t="s">
        <v>40</v>
      </c>
      <c r="AH30" s="7">
        <v>915.5</v>
      </c>
      <c r="AI30" s="7">
        <v>0.52117353677749634</v>
      </c>
      <c r="AJ30" s="7">
        <v>0.47882646322250366</v>
      </c>
    </row>
    <row r="31" spans="2:36" x14ac:dyDescent="0.35">
      <c r="AG31" s="6" t="s">
        <v>41</v>
      </c>
      <c r="AH31" s="7">
        <v>914.7</v>
      </c>
      <c r="AI31" s="7">
        <v>0.51774579286575317</v>
      </c>
      <c r="AJ31" s="7">
        <v>0.48225429654121399</v>
      </c>
    </row>
    <row r="32" spans="2:36" ht="16" x14ac:dyDescent="0.45">
      <c r="B32" s="1"/>
      <c r="C32" s="19" t="s">
        <v>88</v>
      </c>
      <c r="D32" s="1" t="s">
        <v>81</v>
      </c>
      <c r="E32" s="17">
        <v>0.5</v>
      </c>
      <c r="F32" s="17">
        <f>E32+3%</f>
        <v>0.53</v>
      </c>
      <c r="G32" s="17">
        <f t="shared" ref="G32:N32" si="0">F32+3%</f>
        <v>0.56000000000000005</v>
      </c>
      <c r="H32" s="17">
        <f t="shared" si="0"/>
        <v>0.59000000000000008</v>
      </c>
      <c r="I32" s="17">
        <f t="shared" si="0"/>
        <v>0.62000000000000011</v>
      </c>
      <c r="J32" s="17">
        <f t="shared" si="0"/>
        <v>0.65000000000000013</v>
      </c>
      <c r="K32" s="17">
        <f t="shared" si="0"/>
        <v>0.68000000000000016</v>
      </c>
      <c r="L32" s="17">
        <f t="shared" si="0"/>
        <v>0.71000000000000019</v>
      </c>
      <c r="M32" s="17">
        <f t="shared" si="0"/>
        <v>0.74000000000000021</v>
      </c>
      <c r="N32" s="17">
        <f t="shared" si="0"/>
        <v>0.77000000000000024</v>
      </c>
      <c r="O32" s="18"/>
      <c r="AG32" s="6" t="s">
        <v>42</v>
      </c>
      <c r="AH32" s="7">
        <v>913.9</v>
      </c>
      <c r="AI32" s="7">
        <v>0.52724552154541016</v>
      </c>
      <c r="AJ32" s="7">
        <v>0.47275441884994507</v>
      </c>
    </row>
    <row r="33" spans="2:36" ht="16" x14ac:dyDescent="0.45">
      <c r="B33" s="1" t="s">
        <v>2</v>
      </c>
      <c r="C33" s="19" t="s">
        <v>93</v>
      </c>
      <c r="D33" s="22">
        <f>SUMIF(data!I:I,"&gt;"&amp;0)</f>
        <v>1800</v>
      </c>
      <c r="E33" s="13">
        <f t="dataTable" ref="E33:N45" dt2D="0" dtr="1" r1="D23"/>
        <v>1800</v>
      </c>
      <c r="F33" s="13">
        <v>1577</v>
      </c>
      <c r="G33" s="13">
        <v>1236</v>
      </c>
      <c r="H33" s="13">
        <v>793</v>
      </c>
      <c r="I33" s="13">
        <v>404</v>
      </c>
      <c r="J33" s="13">
        <v>159</v>
      </c>
      <c r="K33" s="13">
        <v>52</v>
      </c>
      <c r="L33" s="13">
        <v>11</v>
      </c>
      <c r="M33" s="13">
        <v>6</v>
      </c>
      <c r="N33" s="13">
        <v>5</v>
      </c>
      <c r="V33" s="3" t="s">
        <v>13</v>
      </c>
      <c r="W33" t="s">
        <v>136</v>
      </c>
      <c r="X33" t="s">
        <v>137</v>
      </c>
      <c r="Y33" t="s">
        <v>131</v>
      </c>
      <c r="Z33" t="s">
        <v>130</v>
      </c>
      <c r="AA33" t="s">
        <v>140</v>
      </c>
      <c r="AB33" t="s">
        <v>138</v>
      </c>
      <c r="AC33" s="3"/>
      <c r="AD33" s="3"/>
      <c r="AE33" s="3"/>
      <c r="AF33" s="3"/>
      <c r="AG33" s="6" t="s">
        <v>43</v>
      </c>
      <c r="AH33" s="7">
        <v>913.6</v>
      </c>
      <c r="AI33" s="7">
        <v>0.5289386510848999</v>
      </c>
      <c r="AJ33" s="7">
        <v>0.47106131911277771</v>
      </c>
    </row>
    <row r="34" spans="2:36" ht="16" x14ac:dyDescent="0.45">
      <c r="B34" s="1" t="s">
        <v>3</v>
      </c>
      <c r="C34" s="19" t="s">
        <v>93</v>
      </c>
      <c r="D34" s="22">
        <f>-SUMIF(data!I:I,"&lt;"&amp;0)</f>
        <v>1820</v>
      </c>
      <c r="E34" s="13">
        <v>1820</v>
      </c>
      <c r="F34" s="13">
        <v>1597</v>
      </c>
      <c r="G34" s="13">
        <v>1256</v>
      </c>
      <c r="H34" s="13">
        <v>813</v>
      </c>
      <c r="I34" s="13">
        <v>406</v>
      </c>
      <c r="J34" s="13">
        <v>159</v>
      </c>
      <c r="K34" s="13">
        <v>52</v>
      </c>
      <c r="L34" s="13">
        <v>11</v>
      </c>
      <c r="M34" s="13">
        <v>6</v>
      </c>
      <c r="N34" s="13">
        <v>5</v>
      </c>
      <c r="V34" s="4" t="s">
        <v>121</v>
      </c>
      <c r="W34" s="7"/>
      <c r="X34" s="7"/>
      <c r="Y34" s="7"/>
      <c r="Z34" s="7"/>
      <c r="AA34" s="34"/>
      <c r="AB34" s="34"/>
      <c r="AG34" s="6" t="s">
        <v>44</v>
      </c>
      <c r="AH34" s="7">
        <v>913.7</v>
      </c>
      <c r="AI34" s="7">
        <v>0.52325499057769775</v>
      </c>
      <c r="AJ34" s="7">
        <v>0.47674509882926941</v>
      </c>
    </row>
    <row r="35" spans="2:36" ht="16" x14ac:dyDescent="0.45">
      <c r="B35" s="1" t="s">
        <v>4</v>
      </c>
      <c r="C35" s="19" t="s">
        <v>94</v>
      </c>
      <c r="D35" s="22">
        <f>SUM(test_data[Profit])</f>
        <v>1033.3000000000116</v>
      </c>
      <c r="E35" s="13">
        <v>1033.3000000000116</v>
      </c>
      <c r="F35" s="13">
        <v>897.2000000000055</v>
      </c>
      <c r="G35" s="13">
        <v>531.60000000000321</v>
      </c>
      <c r="H35" s="13">
        <v>40.200000000001182</v>
      </c>
      <c r="I35" s="13">
        <v>-45.399999999998727</v>
      </c>
      <c r="J35" s="13">
        <v>-22.799999999999613</v>
      </c>
      <c r="K35" s="13">
        <v>-15.39999999999975</v>
      </c>
      <c r="L35" s="13">
        <v>-1.9000000000002046</v>
      </c>
      <c r="M35" s="13">
        <v>-1.5000000000001137</v>
      </c>
      <c r="N35" s="13">
        <v>-2.0000000000001137</v>
      </c>
      <c r="V35" s="5" t="s">
        <v>103</v>
      </c>
      <c r="W35" s="7">
        <v>915.95254237288123</v>
      </c>
      <c r="X35" s="7">
        <v>-1.1864406779661016</v>
      </c>
      <c r="Y35" s="7">
        <v>0</v>
      </c>
      <c r="Z35" s="7">
        <v>-4.2000000000014097</v>
      </c>
      <c r="AA35" s="34">
        <v>-420000.00000014098</v>
      </c>
      <c r="AB35" s="34">
        <v>-2100000.0000001411</v>
      </c>
      <c r="AG35" s="6" t="s">
        <v>45</v>
      </c>
      <c r="AH35" s="7">
        <v>914.3</v>
      </c>
      <c r="AI35" s="7">
        <v>0.50981789827346802</v>
      </c>
      <c r="AJ35" s="7">
        <v>0.49018216133117676</v>
      </c>
    </row>
    <row r="36" spans="2:36" ht="16" x14ac:dyDescent="0.45">
      <c r="B36" s="1" t="s">
        <v>95</v>
      </c>
      <c r="C36" s="19" t="s">
        <v>96</v>
      </c>
      <c r="D36" s="22">
        <f>D35*D26</f>
        <v>103330000.00000116</v>
      </c>
      <c r="E36" s="13">
        <v>103330000.00000116</v>
      </c>
      <c r="F36" s="13">
        <v>89720000.000000551</v>
      </c>
      <c r="G36" s="13">
        <v>53160000.00000032</v>
      </c>
      <c r="H36" s="13">
        <v>4020000.0000001183</v>
      </c>
      <c r="I36" s="13">
        <v>-4539999.9999998724</v>
      </c>
      <c r="J36" s="13">
        <v>-2279999.9999999614</v>
      </c>
      <c r="K36" s="13">
        <v>-1539999.9999999751</v>
      </c>
      <c r="L36" s="13">
        <v>-190000.00000002046</v>
      </c>
      <c r="M36" s="13">
        <v>-150000.00000001138</v>
      </c>
      <c r="N36" s="13">
        <v>-200000.00000001138</v>
      </c>
      <c r="V36" s="5" t="s">
        <v>104</v>
      </c>
      <c r="W36" s="7">
        <v>914.88135593220341</v>
      </c>
      <c r="X36" s="7">
        <v>-19.677966101694917</v>
      </c>
      <c r="Y36" s="7">
        <v>0</v>
      </c>
      <c r="Z36" s="7">
        <v>16.800000000001774</v>
      </c>
      <c r="AA36" s="34">
        <v>1680000.0000001772</v>
      </c>
      <c r="AB36" s="34">
        <v>1640000.0000001772</v>
      </c>
      <c r="AG36" s="6" t="s">
        <v>46</v>
      </c>
      <c r="AH36" s="7">
        <v>914.3</v>
      </c>
      <c r="AI36" s="7">
        <v>0.51716423034667969</v>
      </c>
      <c r="AJ36" s="7">
        <v>0.48283576965332031</v>
      </c>
    </row>
    <row r="37" spans="2:36" ht="16" x14ac:dyDescent="0.45">
      <c r="B37" s="1" t="s">
        <v>98</v>
      </c>
      <c r="C37" s="19" t="s">
        <v>96</v>
      </c>
      <c r="D37" s="22">
        <f>(D33+D34)*D27</f>
        <v>36200000</v>
      </c>
      <c r="E37" s="13">
        <v>36200000</v>
      </c>
      <c r="F37" s="13">
        <v>31740000</v>
      </c>
      <c r="G37" s="13">
        <v>24920000</v>
      </c>
      <c r="H37" s="13">
        <v>16060000</v>
      </c>
      <c r="I37" s="13">
        <v>8100000</v>
      </c>
      <c r="J37" s="13">
        <v>3180000</v>
      </c>
      <c r="K37" s="13">
        <v>1040000</v>
      </c>
      <c r="L37" s="13">
        <v>220000</v>
      </c>
      <c r="M37" s="13">
        <v>120000</v>
      </c>
      <c r="N37" s="13">
        <v>100000</v>
      </c>
      <c r="V37" s="5" t="s">
        <v>105</v>
      </c>
      <c r="W37" s="7">
        <v>913.50322580645172</v>
      </c>
      <c r="X37" s="7">
        <v>-20</v>
      </c>
      <c r="Y37" s="7">
        <v>0</v>
      </c>
      <c r="Z37" s="7">
        <v>30</v>
      </c>
      <c r="AA37" s="34">
        <v>3000000.0000000009</v>
      </c>
      <c r="AB37" s="34">
        <v>3000000.0000000009</v>
      </c>
      <c r="AG37" s="6" t="s">
        <v>47</v>
      </c>
      <c r="AH37" s="7">
        <v>914.1</v>
      </c>
      <c r="AI37" s="7">
        <v>0.50978165864944458</v>
      </c>
      <c r="AJ37" s="7">
        <v>0.49021837115287781</v>
      </c>
    </row>
    <row r="38" spans="2:36" ht="16" x14ac:dyDescent="0.45">
      <c r="B38" s="1" t="s">
        <v>97</v>
      </c>
      <c r="C38" s="19" t="s">
        <v>96</v>
      </c>
      <c r="D38" s="22">
        <f>D36-D37</f>
        <v>67130000.000001162</v>
      </c>
      <c r="E38" s="13">
        <v>67130000.000001162</v>
      </c>
      <c r="F38" s="13">
        <v>57980000.000000551</v>
      </c>
      <c r="G38" s="13">
        <v>28240000.00000032</v>
      </c>
      <c r="H38" s="13">
        <v>-12039999.999999881</v>
      </c>
      <c r="I38" s="13">
        <v>-12639999.999999873</v>
      </c>
      <c r="J38" s="13">
        <v>-5459999.9999999609</v>
      </c>
      <c r="K38" s="13">
        <v>-2579999.9999999749</v>
      </c>
      <c r="L38" s="13">
        <v>-410000.00000002049</v>
      </c>
      <c r="M38" s="13">
        <v>-270000.00000001141</v>
      </c>
      <c r="N38" s="13">
        <v>-300000.00000001141</v>
      </c>
      <c r="V38" s="5" t="s">
        <v>106</v>
      </c>
      <c r="W38" s="7">
        <v>910.67333333333352</v>
      </c>
      <c r="X38" s="7">
        <v>7.4666666666666668</v>
      </c>
      <c r="Y38" s="7">
        <v>28</v>
      </c>
      <c r="Z38" s="7">
        <v>47.700000000000728</v>
      </c>
      <c r="AA38" s="34">
        <v>4770000.0000000754</v>
      </c>
      <c r="AB38" s="34">
        <v>3250000.000000074</v>
      </c>
      <c r="AG38" s="6" t="s">
        <v>48</v>
      </c>
      <c r="AH38" s="7">
        <v>914.3</v>
      </c>
      <c r="AI38" s="7">
        <v>0.48466110229492188</v>
      </c>
      <c r="AJ38" s="7">
        <v>0.51533889770507813</v>
      </c>
    </row>
    <row r="39" spans="2:36" ht="16" x14ac:dyDescent="0.45">
      <c r="B39" s="1" t="s">
        <v>101</v>
      </c>
      <c r="C39" s="19" t="s">
        <v>96</v>
      </c>
      <c r="D39" s="22">
        <f>D38/D25</f>
        <v>3196666.6666667219</v>
      </c>
      <c r="E39" s="13">
        <v>3196666.6666667219</v>
      </c>
      <c r="F39" s="13">
        <v>2760952.3809524071</v>
      </c>
      <c r="G39" s="13">
        <v>1344761.90476192</v>
      </c>
      <c r="H39" s="13">
        <v>-573333.33333332767</v>
      </c>
      <c r="I39" s="13">
        <v>-601904.76190475584</v>
      </c>
      <c r="J39" s="13">
        <v>-259999.99999999814</v>
      </c>
      <c r="K39" s="13">
        <v>-122857.14285714166</v>
      </c>
      <c r="L39" s="13">
        <v>-19523.809523810498</v>
      </c>
      <c r="M39" s="13">
        <v>-12857.142857143401</v>
      </c>
      <c r="N39" s="13">
        <v>-14285.714285714828</v>
      </c>
      <c r="V39" s="5" t="s">
        <v>107</v>
      </c>
      <c r="W39" s="7">
        <v>910.88387096774181</v>
      </c>
      <c r="X39" s="7">
        <v>-11.419354838709678</v>
      </c>
      <c r="Y39" s="7">
        <v>-12</v>
      </c>
      <c r="Z39" s="7">
        <v>42.799999999999727</v>
      </c>
      <c r="AA39" s="34">
        <v>4279999.999999973</v>
      </c>
      <c r="AB39" s="34">
        <v>3399999.999999973</v>
      </c>
      <c r="AG39" s="6" t="s">
        <v>74</v>
      </c>
      <c r="AH39" s="7">
        <v>914.3</v>
      </c>
      <c r="AI39" s="7">
        <v>0.48365530371665955</v>
      </c>
      <c r="AJ39" s="7">
        <v>0.51634466648101807</v>
      </c>
    </row>
    <row r="40" spans="2:36" x14ac:dyDescent="0.35">
      <c r="B40" s="1" t="s">
        <v>5</v>
      </c>
      <c r="C40" s="20"/>
      <c r="D40" s="22"/>
      <c r="E40" s="13">
        <v>0</v>
      </c>
      <c r="F40" s="13">
        <v>0</v>
      </c>
      <c r="G40" s="13">
        <v>0</v>
      </c>
      <c r="H40" s="13">
        <v>0</v>
      </c>
      <c r="I40" s="13">
        <v>0</v>
      </c>
      <c r="J40" s="13">
        <v>0</v>
      </c>
      <c r="K40" s="13">
        <v>0</v>
      </c>
      <c r="L40" s="13">
        <v>0</v>
      </c>
      <c r="M40" s="13">
        <v>0</v>
      </c>
      <c r="N40" s="13">
        <v>0</v>
      </c>
      <c r="AG40" s="6" t="s">
        <v>49</v>
      </c>
      <c r="AH40" s="7">
        <v>913.5</v>
      </c>
      <c r="AI40" s="7">
        <v>0.49316930770874023</v>
      </c>
      <c r="AJ40" s="7">
        <v>0.50683069229125977</v>
      </c>
    </row>
    <row r="41" spans="2:36" x14ac:dyDescent="0.35">
      <c r="B41" s="35" t="s">
        <v>6</v>
      </c>
      <c r="C41" s="20"/>
      <c r="D41" s="22"/>
      <c r="E41" s="13">
        <v>0</v>
      </c>
      <c r="F41" s="13">
        <v>0</v>
      </c>
      <c r="G41" s="13">
        <v>0</v>
      </c>
      <c r="H41" s="13">
        <v>0</v>
      </c>
      <c r="I41" s="13">
        <v>0</v>
      </c>
      <c r="J41" s="13">
        <v>0</v>
      </c>
      <c r="K41" s="13">
        <v>0</v>
      </c>
      <c r="L41" s="13">
        <v>0</v>
      </c>
      <c r="M41" s="13">
        <v>0</v>
      </c>
      <c r="N41" s="13">
        <v>0</v>
      </c>
      <c r="AG41" s="6" t="s">
        <v>50</v>
      </c>
      <c r="AH41" s="7">
        <v>914.1</v>
      </c>
      <c r="AI41" s="7">
        <v>0.4466845691204071</v>
      </c>
      <c r="AJ41" s="7">
        <v>0.55331546068191528</v>
      </c>
    </row>
    <row r="42" spans="2:36" x14ac:dyDescent="0.35">
      <c r="B42" s="1" t="s">
        <v>7</v>
      </c>
      <c r="C42" s="21"/>
      <c r="D42" s="22"/>
      <c r="E42" s="13">
        <v>0</v>
      </c>
      <c r="F42" s="13">
        <v>0</v>
      </c>
      <c r="G42" s="13">
        <v>0</v>
      </c>
      <c r="H42" s="13">
        <v>0</v>
      </c>
      <c r="I42" s="13">
        <v>0</v>
      </c>
      <c r="J42" s="13">
        <v>0</v>
      </c>
      <c r="K42" s="13">
        <v>0</v>
      </c>
      <c r="L42" s="13">
        <v>0</v>
      </c>
      <c r="M42" s="13">
        <v>0</v>
      </c>
      <c r="N42" s="13">
        <v>0</v>
      </c>
      <c r="AC42" s="3"/>
      <c r="AD42" s="3"/>
      <c r="AE42" s="3"/>
      <c r="AF42" s="3"/>
      <c r="AG42" s="6" t="s">
        <v>51</v>
      </c>
      <c r="AH42" s="7">
        <v>914.3</v>
      </c>
      <c r="AI42" s="7">
        <v>0.43796277046203613</v>
      </c>
      <c r="AJ42" s="7">
        <v>0.56203722953796387</v>
      </c>
    </row>
    <row r="43" spans="2:36" x14ac:dyDescent="0.35">
      <c r="B43" s="1" t="s">
        <v>8</v>
      </c>
      <c r="C43" s="21"/>
      <c r="D43" s="22"/>
      <c r="E43" s="13">
        <v>0</v>
      </c>
      <c r="F43" s="13">
        <v>0</v>
      </c>
      <c r="G43" s="13">
        <v>0</v>
      </c>
      <c r="H43" s="13">
        <v>0</v>
      </c>
      <c r="I43" s="13">
        <v>0</v>
      </c>
      <c r="J43" s="13">
        <v>0</v>
      </c>
      <c r="K43" s="13">
        <v>0</v>
      </c>
      <c r="L43" s="13">
        <v>0</v>
      </c>
      <c r="M43" s="13">
        <v>0</v>
      </c>
      <c r="N43" s="13">
        <v>0</v>
      </c>
      <c r="AG43" s="6" t="s">
        <v>52</v>
      </c>
      <c r="AH43" s="7">
        <v>914.2</v>
      </c>
      <c r="AI43" s="7">
        <v>0.44159671664237976</v>
      </c>
      <c r="AJ43" s="7">
        <v>0.55840325355529785</v>
      </c>
    </row>
    <row r="44" spans="2:36" x14ac:dyDescent="0.35">
      <c r="B44" s="1" t="s">
        <v>9</v>
      </c>
      <c r="C44" s="21"/>
      <c r="D44" s="22"/>
      <c r="E44" s="13">
        <v>0</v>
      </c>
      <c r="F44" s="13">
        <v>0</v>
      </c>
      <c r="G44" s="13">
        <v>0</v>
      </c>
      <c r="H44" s="13">
        <v>0</v>
      </c>
      <c r="I44" s="13">
        <v>0</v>
      </c>
      <c r="J44" s="13">
        <v>0</v>
      </c>
      <c r="K44" s="13">
        <v>0</v>
      </c>
      <c r="L44" s="13">
        <v>0</v>
      </c>
      <c r="M44" s="13">
        <v>0</v>
      </c>
      <c r="N44" s="13">
        <v>0</v>
      </c>
      <c r="AG44" s="6" t="s">
        <v>53</v>
      </c>
      <c r="AH44" s="7">
        <v>914.4</v>
      </c>
      <c r="AI44" s="7">
        <v>0.43391594290733337</v>
      </c>
      <c r="AJ44" s="7">
        <v>0.56608402729034424</v>
      </c>
    </row>
    <row r="45" spans="2:36" x14ac:dyDescent="0.35">
      <c r="B45" s="1" t="s">
        <v>10</v>
      </c>
      <c r="C45" s="21"/>
      <c r="D45" s="22"/>
      <c r="E45" s="13">
        <v>0</v>
      </c>
      <c r="F45" s="13">
        <v>0</v>
      </c>
      <c r="G45" s="13">
        <v>0</v>
      </c>
      <c r="H45" s="13">
        <v>0</v>
      </c>
      <c r="I45" s="13">
        <v>0</v>
      </c>
      <c r="J45" s="13">
        <v>0</v>
      </c>
      <c r="K45" s="13">
        <v>0</v>
      </c>
      <c r="L45" s="13">
        <v>0</v>
      </c>
      <c r="M45" s="13">
        <v>0</v>
      </c>
      <c r="N45" s="13">
        <v>0</v>
      </c>
      <c r="AG45" s="6" t="s">
        <v>54</v>
      </c>
      <c r="AH45" s="7">
        <v>914.4</v>
      </c>
      <c r="AI45" s="7">
        <v>0.44527220726013184</v>
      </c>
      <c r="AJ45" s="7">
        <v>0.55472779273986816</v>
      </c>
    </row>
    <row r="46" spans="2:36" x14ac:dyDescent="0.35">
      <c r="AG46" s="6" t="s">
        <v>55</v>
      </c>
      <c r="AH46" s="7">
        <v>914.4</v>
      </c>
      <c r="AI46" s="7">
        <v>0.43727770447731018</v>
      </c>
      <c r="AJ46" s="7">
        <v>0.56272226572036743</v>
      </c>
    </row>
    <row r="47" spans="2:36" x14ac:dyDescent="0.35">
      <c r="AG47" s="6" t="s">
        <v>56</v>
      </c>
      <c r="AH47" s="7">
        <v>914.7</v>
      </c>
      <c r="AI47" s="7">
        <v>0.41636765003204346</v>
      </c>
      <c r="AJ47" s="7">
        <v>0.58363229036331177</v>
      </c>
    </row>
    <row r="48" spans="2:36" ht="16.5" x14ac:dyDescent="0.45">
      <c r="B48" s="26" t="s">
        <v>132</v>
      </c>
      <c r="C48" s="27"/>
      <c r="D48" s="28"/>
      <c r="E48" s="28"/>
      <c r="F48" s="28"/>
      <c r="G48" s="28"/>
      <c r="H48" s="28"/>
      <c r="I48" s="28"/>
      <c r="J48" s="28"/>
      <c r="K48" s="28"/>
      <c r="L48" s="28"/>
      <c r="M48" s="28"/>
      <c r="N48" s="29"/>
      <c r="AG48" s="6" t="s">
        <v>57</v>
      </c>
      <c r="AH48" s="7">
        <v>914.8</v>
      </c>
      <c r="AI48" s="7">
        <v>0.4152911901473999</v>
      </c>
      <c r="AJ48" s="7">
        <v>0.5847088098526001</v>
      </c>
    </row>
    <row r="49" spans="2:36" x14ac:dyDescent="0.35">
      <c r="AG49" s="6" t="s">
        <v>58</v>
      </c>
      <c r="AH49" s="7">
        <v>915</v>
      </c>
      <c r="AI49" s="7">
        <v>0.38683578372001648</v>
      </c>
      <c r="AJ49" s="7">
        <v>0.61316418647766113</v>
      </c>
    </row>
    <row r="50" spans="2:36" x14ac:dyDescent="0.35">
      <c r="B50" s="3" t="s">
        <v>13</v>
      </c>
      <c r="C50" t="s">
        <v>142</v>
      </c>
      <c r="D50" t="s">
        <v>140</v>
      </c>
      <c r="E50" t="s">
        <v>138</v>
      </c>
      <c r="AG50" s="6" t="s">
        <v>59</v>
      </c>
      <c r="AH50" s="7">
        <v>914.6</v>
      </c>
      <c r="AI50" s="7">
        <v>0.40027585625648499</v>
      </c>
      <c r="AJ50" s="7">
        <v>0.5997241735458374</v>
      </c>
    </row>
    <row r="51" spans="2:36" x14ac:dyDescent="0.35">
      <c r="B51" s="4" t="s">
        <v>102</v>
      </c>
      <c r="C51" s="7">
        <v>177</v>
      </c>
      <c r="D51" s="34">
        <v>1970000.0000001611</v>
      </c>
      <c r="E51" s="34">
        <v>-1569999.9999998333</v>
      </c>
      <c r="AG51" s="6" t="s">
        <v>60</v>
      </c>
      <c r="AH51" s="7">
        <v>914.8</v>
      </c>
      <c r="AI51" s="7">
        <v>0.40361526608467102</v>
      </c>
      <c r="AJ51" s="7">
        <v>0.59638470411300659</v>
      </c>
    </row>
    <row r="52" spans="2:36" x14ac:dyDescent="0.35">
      <c r="B52" s="4" t="s">
        <v>108</v>
      </c>
      <c r="C52" s="7">
        <v>177</v>
      </c>
      <c r="D52" s="34">
        <v>3449999.9999999516</v>
      </c>
      <c r="E52" s="34">
        <v>-90000.000000045751</v>
      </c>
      <c r="AG52" s="6" t="s">
        <v>61</v>
      </c>
      <c r="AH52" s="7">
        <v>915.7</v>
      </c>
      <c r="AI52" s="7">
        <v>0.34674608707427979</v>
      </c>
      <c r="AJ52" s="7">
        <v>0.65325391292572021</v>
      </c>
    </row>
    <row r="53" spans="2:36" x14ac:dyDescent="0.35">
      <c r="B53" s="4" t="s">
        <v>109</v>
      </c>
      <c r="C53" s="7">
        <v>256</v>
      </c>
      <c r="D53" s="34">
        <v>3240000.000000007</v>
      </c>
      <c r="E53" s="34">
        <v>-1879999.9999999912</v>
      </c>
      <c r="AG53" s="6" t="s">
        <v>62</v>
      </c>
      <c r="AH53" s="7">
        <v>915.3</v>
      </c>
      <c r="AI53" s="7">
        <v>0.37989959120750427</v>
      </c>
      <c r="AJ53" s="7">
        <v>0.62010043859481812</v>
      </c>
    </row>
    <row r="54" spans="2:36" x14ac:dyDescent="0.35">
      <c r="B54" s="4" t="s">
        <v>110</v>
      </c>
      <c r="C54" s="7">
        <v>204</v>
      </c>
      <c r="D54" s="34">
        <v>350000.00000018161</v>
      </c>
      <c r="E54" s="34">
        <v>-3729999.9999998179</v>
      </c>
      <c r="AG54" s="6" t="s">
        <v>63</v>
      </c>
      <c r="AH54" s="7">
        <v>915.3</v>
      </c>
      <c r="AI54" s="7">
        <v>0.38686510920524597</v>
      </c>
      <c r="AJ54" s="7">
        <v>0.61313486099243164</v>
      </c>
    </row>
    <row r="55" spans="2:36" x14ac:dyDescent="0.35">
      <c r="B55" s="4" t="s">
        <v>111</v>
      </c>
      <c r="C55" s="7">
        <v>234</v>
      </c>
      <c r="D55" s="34">
        <v>-2239999.9999999297</v>
      </c>
      <c r="E55" s="34">
        <v>-6919999.9999999292</v>
      </c>
      <c r="AG55" s="6" t="s">
        <v>64</v>
      </c>
      <c r="AH55" s="7">
        <v>915.5</v>
      </c>
      <c r="AI55" s="7">
        <v>0.39358627796173096</v>
      </c>
      <c r="AJ55" s="7">
        <v>0.60641372203826904</v>
      </c>
    </row>
    <row r="56" spans="2:36" x14ac:dyDescent="0.35">
      <c r="B56" s="4" t="s">
        <v>112</v>
      </c>
      <c r="C56" s="7">
        <v>174</v>
      </c>
      <c r="D56" s="34">
        <v>-519999.99999987939</v>
      </c>
      <c r="E56" s="34">
        <v>-3999999.9999998799</v>
      </c>
      <c r="AG56" s="6" t="s">
        <v>65</v>
      </c>
      <c r="AH56" s="7">
        <v>915.6</v>
      </c>
      <c r="AI56" s="7">
        <v>0.38912871479988098</v>
      </c>
      <c r="AJ56" s="7">
        <v>0.61087131500244141</v>
      </c>
    </row>
    <row r="57" spans="2:36" x14ac:dyDescent="0.35">
      <c r="B57" s="4" t="s">
        <v>113</v>
      </c>
      <c r="C57" s="7">
        <v>218</v>
      </c>
      <c r="D57" s="34">
        <v>-209999.99999979767</v>
      </c>
      <c r="E57" s="34">
        <v>-4569999.9999997979</v>
      </c>
      <c r="AG57" s="6" t="s">
        <v>66</v>
      </c>
      <c r="AH57" s="7">
        <v>915.4</v>
      </c>
      <c r="AI57" s="7">
        <v>0.3812757134437561</v>
      </c>
      <c r="AJ57" s="7">
        <v>0.61872434616088867</v>
      </c>
    </row>
    <row r="58" spans="2:36" x14ac:dyDescent="0.35">
      <c r="B58" s="4" t="s">
        <v>114</v>
      </c>
      <c r="C58" s="7">
        <v>312</v>
      </c>
      <c r="D58" s="34">
        <v>1659999.999999912</v>
      </c>
      <c r="E58" s="34">
        <v>-4580000.0000000913</v>
      </c>
      <c r="AG58" s="6" t="s">
        <v>67</v>
      </c>
      <c r="AH58" s="7">
        <v>915.5</v>
      </c>
      <c r="AI58" s="7">
        <v>0.40077972412109375</v>
      </c>
      <c r="AJ58" s="7">
        <v>0.59922027587890625</v>
      </c>
    </row>
    <row r="59" spans="2:36" x14ac:dyDescent="0.35">
      <c r="B59" s="4" t="s">
        <v>115</v>
      </c>
      <c r="C59" s="7">
        <v>204</v>
      </c>
      <c r="D59" s="34">
        <v>5790000.0000000652</v>
      </c>
      <c r="E59" s="34">
        <v>1710000.0000000647</v>
      </c>
      <c r="AG59" s="6" t="s">
        <v>68</v>
      </c>
      <c r="AH59" s="7">
        <v>915.5</v>
      </c>
      <c r="AI59" s="7">
        <v>0.38829395174980164</v>
      </c>
      <c r="AJ59" s="7">
        <v>0.61170607805252075</v>
      </c>
    </row>
    <row r="60" spans="2:36" x14ac:dyDescent="0.35">
      <c r="B60" s="4" t="s">
        <v>116</v>
      </c>
      <c r="C60" s="7">
        <v>136</v>
      </c>
      <c r="D60" s="34">
        <v>3690000.0000001425</v>
      </c>
      <c r="E60" s="34">
        <v>970000.00000014529</v>
      </c>
      <c r="AG60" s="6" t="s">
        <v>69</v>
      </c>
      <c r="AH60" s="7">
        <v>915.4</v>
      </c>
      <c r="AI60" s="7">
        <v>0.38586291670799255</v>
      </c>
      <c r="AJ60" s="7">
        <v>0.61413711309432983</v>
      </c>
    </row>
    <row r="61" spans="2:36" x14ac:dyDescent="0.35">
      <c r="B61" s="4" t="s">
        <v>117</v>
      </c>
      <c r="C61" s="7">
        <v>74</v>
      </c>
      <c r="D61" s="34">
        <v>529999.9999999376</v>
      </c>
      <c r="E61" s="34">
        <v>-950000.00000006333</v>
      </c>
      <c r="AG61" s="6" t="s">
        <v>70</v>
      </c>
      <c r="AH61" s="7">
        <v>915.5</v>
      </c>
      <c r="AI61" s="7">
        <v>0.38443082571029663</v>
      </c>
      <c r="AJ61" s="7">
        <v>0.61556923389434814</v>
      </c>
    </row>
    <row r="62" spans="2:36" x14ac:dyDescent="0.35">
      <c r="B62" s="4" t="s">
        <v>118</v>
      </c>
      <c r="C62" s="7">
        <v>202</v>
      </c>
      <c r="D62" s="34">
        <v>1430000.000000177</v>
      </c>
      <c r="E62" s="34">
        <v>-2609999.9999998226</v>
      </c>
      <c r="AG62" s="6" t="s">
        <v>71</v>
      </c>
      <c r="AH62" s="7">
        <v>915.5</v>
      </c>
      <c r="AI62" s="7">
        <v>0.39275467395782471</v>
      </c>
      <c r="AJ62" s="7">
        <v>0.60724532604217529</v>
      </c>
    </row>
    <row r="63" spans="2:36" x14ac:dyDescent="0.35">
      <c r="B63" s="4" t="s">
        <v>119</v>
      </c>
      <c r="C63" s="7">
        <v>134</v>
      </c>
      <c r="D63" s="34">
        <v>-759999.99999987741</v>
      </c>
      <c r="E63" s="34">
        <v>-3439999.9999998733</v>
      </c>
      <c r="AG63" s="6" t="s">
        <v>72</v>
      </c>
      <c r="AH63" s="7">
        <v>915.2</v>
      </c>
      <c r="AI63" s="7">
        <v>0.38825246691703796</v>
      </c>
      <c r="AJ63" s="7">
        <v>0.61174756288528442</v>
      </c>
    </row>
    <row r="64" spans="2:36" x14ac:dyDescent="0.35">
      <c r="B64" s="4" t="s">
        <v>120</v>
      </c>
      <c r="C64" s="7">
        <v>178</v>
      </c>
      <c r="D64" s="34">
        <v>18509999.999999836</v>
      </c>
      <c r="E64" s="34">
        <v>14949999.999999832</v>
      </c>
      <c r="AG64" s="5" t="s">
        <v>104</v>
      </c>
      <c r="AH64" s="7"/>
      <c r="AI64" s="7"/>
      <c r="AJ64" s="7"/>
    </row>
    <row r="65" spans="2:36" x14ac:dyDescent="0.35">
      <c r="B65" s="4" t="s">
        <v>121</v>
      </c>
      <c r="C65" s="7">
        <v>206</v>
      </c>
      <c r="D65" s="34">
        <v>13310000.000000078</v>
      </c>
      <c r="E65" s="34">
        <v>9190000.000000082</v>
      </c>
      <c r="AG65" s="6" t="s">
        <v>73</v>
      </c>
      <c r="AH65" s="7">
        <v>915.2</v>
      </c>
      <c r="AI65" s="7">
        <v>0.39415824413299561</v>
      </c>
      <c r="AJ65" s="7">
        <v>0.60584181547164917</v>
      </c>
    </row>
    <row r="66" spans="2:36" x14ac:dyDescent="0.35">
      <c r="B66" s="4" t="s">
        <v>122</v>
      </c>
      <c r="C66" s="7">
        <v>132</v>
      </c>
      <c r="D66" s="34">
        <v>25949999.999999978</v>
      </c>
      <c r="E66" s="34">
        <v>23309999.999999989</v>
      </c>
      <c r="AG66" s="6" t="s">
        <v>15</v>
      </c>
      <c r="AH66" s="7">
        <v>915.1</v>
      </c>
      <c r="AI66" s="7">
        <v>0.41431987285614014</v>
      </c>
      <c r="AJ66" s="7">
        <v>0.58568012714385986</v>
      </c>
    </row>
    <row r="67" spans="2:36" x14ac:dyDescent="0.35">
      <c r="B67" s="4" t="s">
        <v>123</v>
      </c>
      <c r="C67" s="7">
        <v>134</v>
      </c>
      <c r="D67" s="34">
        <v>-299999.99999993015</v>
      </c>
      <c r="E67" s="34">
        <v>-2979999.9999999357</v>
      </c>
      <c r="AG67" s="6" t="s">
        <v>16</v>
      </c>
      <c r="AH67" s="7">
        <v>915.1</v>
      </c>
      <c r="AI67" s="7">
        <v>0.40886107087135315</v>
      </c>
      <c r="AJ67" s="7">
        <v>0.59113895893096924</v>
      </c>
    </row>
    <row r="68" spans="2:36" x14ac:dyDescent="0.35">
      <c r="B68" s="4" t="s">
        <v>124</v>
      </c>
      <c r="C68" s="7">
        <v>142</v>
      </c>
      <c r="D68" s="34">
        <v>-3289999.9999999972</v>
      </c>
      <c r="E68" s="34">
        <v>-6130000.0000000009</v>
      </c>
      <c r="AG68" s="6" t="s">
        <v>17</v>
      </c>
      <c r="AH68" s="7">
        <v>915.1</v>
      </c>
      <c r="AI68" s="7">
        <v>0.4271712601184845</v>
      </c>
      <c r="AJ68" s="7">
        <v>0.57282876968383789</v>
      </c>
    </row>
    <row r="69" spans="2:36" x14ac:dyDescent="0.35">
      <c r="B69" s="4" t="s">
        <v>125</v>
      </c>
      <c r="C69" s="7">
        <v>106</v>
      </c>
      <c r="D69" s="34">
        <v>18989999.999999978</v>
      </c>
      <c r="E69" s="34">
        <v>16869999.999999978</v>
      </c>
      <c r="AG69" s="6" t="s">
        <v>18</v>
      </c>
      <c r="AH69" s="7">
        <v>914.9</v>
      </c>
      <c r="AI69" s="7">
        <v>0.45394709706306458</v>
      </c>
      <c r="AJ69" s="7">
        <v>0.54605293273925781</v>
      </c>
    </row>
    <row r="70" spans="2:36" x14ac:dyDescent="0.35">
      <c r="B70" s="4" t="s">
        <v>126</v>
      </c>
      <c r="C70" s="7">
        <v>138</v>
      </c>
      <c r="D70" s="34">
        <v>12530000.000000045</v>
      </c>
      <c r="E70" s="34">
        <v>9770000.0000000447</v>
      </c>
      <c r="AG70" s="6" t="s">
        <v>19</v>
      </c>
      <c r="AH70" s="7">
        <v>914.8</v>
      </c>
      <c r="AI70" s="7">
        <v>0.45610618591308594</v>
      </c>
      <c r="AJ70" s="7">
        <v>0.54389381408691406</v>
      </c>
    </row>
    <row r="71" spans="2:36" x14ac:dyDescent="0.35">
      <c r="B71" s="4" t="s">
        <v>127</v>
      </c>
      <c r="C71" s="7">
        <v>82</v>
      </c>
      <c r="D71" s="34">
        <v>-750000.00000009011</v>
      </c>
      <c r="E71" s="34">
        <v>-2390000.0000000899</v>
      </c>
      <c r="AG71" s="6" t="s">
        <v>20</v>
      </c>
      <c r="AH71" s="7">
        <v>914.6</v>
      </c>
      <c r="AI71" s="7">
        <v>0.48124879598617554</v>
      </c>
      <c r="AJ71" s="7">
        <v>0.51875120401382446</v>
      </c>
    </row>
    <row r="72" spans="2:36" x14ac:dyDescent="0.35">
      <c r="B72" s="4" t="s">
        <v>14</v>
      </c>
      <c r="C72" s="7">
        <v>3620</v>
      </c>
      <c r="D72" s="34">
        <v>103330000.00000097</v>
      </c>
      <c r="E72" s="34">
        <v>30930000.000000961</v>
      </c>
      <c r="AG72" s="6" t="s">
        <v>21</v>
      </c>
      <c r="AH72" s="7">
        <v>914.7</v>
      </c>
      <c r="AI72" s="7">
        <v>0.44327148795127869</v>
      </c>
      <c r="AJ72" s="7">
        <v>0.55672848224639893</v>
      </c>
    </row>
    <row r="73" spans="2:36" x14ac:dyDescent="0.35">
      <c r="C73"/>
      <c r="AG73" s="6" t="s">
        <v>22</v>
      </c>
      <c r="AH73" s="7">
        <v>915</v>
      </c>
      <c r="AI73" s="7">
        <v>0.42277002334594727</v>
      </c>
      <c r="AJ73" s="7">
        <v>0.57722997665405273</v>
      </c>
    </row>
    <row r="74" spans="2:36" x14ac:dyDescent="0.35">
      <c r="C74"/>
      <c r="AG74" s="6" t="s">
        <v>23</v>
      </c>
      <c r="AH74" s="7">
        <v>914.9</v>
      </c>
      <c r="AI74" s="7">
        <v>0.43346476554870605</v>
      </c>
      <c r="AJ74" s="7">
        <v>0.56653523445129395</v>
      </c>
    </row>
    <row r="75" spans="2:36" x14ac:dyDescent="0.35">
      <c r="C75" s="32"/>
      <c r="AG75" s="6" t="s">
        <v>24</v>
      </c>
      <c r="AH75" s="7">
        <v>914.9</v>
      </c>
      <c r="AI75" s="7">
        <v>0.42799302935600281</v>
      </c>
      <c r="AJ75" s="7">
        <v>0.5720069408416748</v>
      </c>
    </row>
    <row r="76" spans="2:36" x14ac:dyDescent="0.35">
      <c r="C76"/>
      <c r="AG76" s="6" t="s">
        <v>25</v>
      </c>
      <c r="AH76" s="7">
        <v>915</v>
      </c>
      <c r="AI76" s="7">
        <v>0.4204062819480896</v>
      </c>
      <c r="AJ76" s="7">
        <v>0.5795937180519104</v>
      </c>
    </row>
    <row r="77" spans="2:36" x14ac:dyDescent="0.35">
      <c r="C77"/>
      <c r="AG77" s="6" t="s">
        <v>26</v>
      </c>
      <c r="AH77" s="7">
        <v>914.9</v>
      </c>
      <c r="AI77" s="7">
        <v>0.4210970401763916</v>
      </c>
      <c r="AJ77" s="7">
        <v>0.5789029598236084</v>
      </c>
    </row>
    <row r="78" spans="2:36" x14ac:dyDescent="0.35">
      <c r="C78"/>
      <c r="AG78" s="6" t="s">
        <v>27</v>
      </c>
      <c r="AH78" s="7">
        <v>914.9</v>
      </c>
      <c r="AI78" s="7">
        <v>0.41231727600097656</v>
      </c>
      <c r="AJ78" s="7">
        <v>0.58768266439437866</v>
      </c>
    </row>
    <row r="79" spans="2:36" x14ac:dyDescent="0.35">
      <c r="C79"/>
      <c r="AG79" s="6" t="s">
        <v>28</v>
      </c>
      <c r="AH79" s="7">
        <v>914.9</v>
      </c>
      <c r="AI79" s="7">
        <v>0.41153571009635925</v>
      </c>
      <c r="AJ79" s="7">
        <v>0.58846431970596313</v>
      </c>
    </row>
    <row r="80" spans="2:36" x14ac:dyDescent="0.35">
      <c r="C80"/>
      <c r="AG80" s="6" t="s">
        <v>29</v>
      </c>
      <c r="AH80" s="7">
        <v>915.4</v>
      </c>
      <c r="AI80" s="7">
        <v>0.39016637206077576</v>
      </c>
      <c r="AJ80" s="7">
        <v>0.60983365774154663</v>
      </c>
    </row>
    <row r="81" spans="3:36" x14ac:dyDescent="0.35">
      <c r="C81"/>
      <c r="AG81" s="6" t="s">
        <v>30</v>
      </c>
      <c r="AH81" s="7">
        <v>915.3</v>
      </c>
      <c r="AI81" s="7">
        <v>0.39269953966140747</v>
      </c>
      <c r="AJ81" s="7">
        <v>0.6073005199432373</v>
      </c>
    </row>
    <row r="82" spans="3:36" x14ac:dyDescent="0.35">
      <c r="C82"/>
      <c r="AG82" s="6" t="s">
        <v>31</v>
      </c>
      <c r="AH82" s="7">
        <v>915</v>
      </c>
      <c r="AI82" s="7">
        <v>0.39999309182167053</v>
      </c>
      <c r="AJ82" s="7">
        <v>0.60000693798065186</v>
      </c>
    </row>
    <row r="83" spans="3:36" x14ac:dyDescent="0.35">
      <c r="C83"/>
      <c r="AG83" s="6" t="s">
        <v>32</v>
      </c>
      <c r="AH83" s="7">
        <v>914.9</v>
      </c>
      <c r="AI83" s="7">
        <v>0.4015214741230011</v>
      </c>
      <c r="AJ83" s="7">
        <v>0.59847855567932129</v>
      </c>
    </row>
    <row r="84" spans="3:36" x14ac:dyDescent="0.35">
      <c r="C84"/>
      <c r="AG84" s="6" t="s">
        <v>33</v>
      </c>
      <c r="AH84" s="7">
        <v>914.8</v>
      </c>
      <c r="AI84" s="7">
        <v>0.40403172373771667</v>
      </c>
      <c r="AJ84" s="7">
        <v>0.59596824645996094</v>
      </c>
    </row>
    <row r="85" spans="3:36" x14ac:dyDescent="0.35">
      <c r="C85"/>
      <c r="AG85" s="6" t="s">
        <v>34</v>
      </c>
      <c r="AH85" s="7">
        <v>914.8</v>
      </c>
      <c r="AI85" s="7">
        <v>0.40656718611717224</v>
      </c>
      <c r="AJ85" s="7">
        <v>0.59343278408050537</v>
      </c>
    </row>
    <row r="86" spans="3:36" x14ac:dyDescent="0.35">
      <c r="C86"/>
      <c r="AG86" s="6" t="s">
        <v>35</v>
      </c>
      <c r="AH86" s="7">
        <v>915</v>
      </c>
      <c r="AI86" s="7">
        <v>0.38929963111877441</v>
      </c>
      <c r="AJ86" s="7">
        <v>0.61070036888122559</v>
      </c>
    </row>
    <row r="87" spans="3:36" x14ac:dyDescent="0.35">
      <c r="C87"/>
      <c r="AG87" s="6" t="s">
        <v>36</v>
      </c>
      <c r="AH87" s="7">
        <v>915.2</v>
      </c>
      <c r="AI87" s="7">
        <v>0.38315197825431824</v>
      </c>
      <c r="AJ87" s="7">
        <v>0.61684799194335938</v>
      </c>
    </row>
    <row r="88" spans="3:36" x14ac:dyDescent="0.35">
      <c r="C88"/>
      <c r="AG88" s="6" t="s">
        <v>37</v>
      </c>
      <c r="AH88" s="7">
        <v>915.2</v>
      </c>
      <c r="AI88" s="7">
        <v>0.37856122851371765</v>
      </c>
      <c r="AJ88" s="7">
        <v>0.62143874168395996</v>
      </c>
    </row>
    <row r="89" spans="3:36" x14ac:dyDescent="0.35">
      <c r="C89"/>
      <c r="AG89" s="6" t="s">
        <v>38</v>
      </c>
      <c r="AH89" s="7">
        <v>915.1</v>
      </c>
      <c r="AI89" s="7">
        <v>0.38828575611114502</v>
      </c>
      <c r="AJ89" s="7">
        <v>0.61171424388885498</v>
      </c>
    </row>
    <row r="90" spans="3:36" x14ac:dyDescent="0.35">
      <c r="C90"/>
      <c r="AG90" s="6" t="s">
        <v>39</v>
      </c>
      <c r="AH90" s="7">
        <v>915.2</v>
      </c>
      <c r="AI90" s="7">
        <v>0.38055449724197388</v>
      </c>
      <c r="AJ90" s="7">
        <v>0.61944544315338135</v>
      </c>
    </row>
    <row r="91" spans="3:36" x14ac:dyDescent="0.35">
      <c r="C91"/>
      <c r="AG91" s="6" t="s">
        <v>40</v>
      </c>
      <c r="AH91" s="7">
        <v>915.2</v>
      </c>
      <c r="AI91" s="7">
        <v>0.37628769874572754</v>
      </c>
      <c r="AJ91" s="7">
        <v>0.62371236085891724</v>
      </c>
    </row>
    <row r="92" spans="3:36" x14ac:dyDescent="0.35">
      <c r="C92"/>
      <c r="AG92" s="6" t="s">
        <v>41</v>
      </c>
      <c r="AH92" s="7">
        <v>915.3</v>
      </c>
      <c r="AI92" s="7">
        <v>0.37193262577056885</v>
      </c>
      <c r="AJ92" s="7">
        <v>0.62806737422943115</v>
      </c>
    </row>
    <row r="93" spans="3:36" x14ac:dyDescent="0.35">
      <c r="C93"/>
      <c r="AG93" s="6" t="s">
        <v>42</v>
      </c>
      <c r="AH93" s="7">
        <v>915.2</v>
      </c>
      <c r="AI93" s="7">
        <v>0.37487947940826416</v>
      </c>
      <c r="AJ93" s="7">
        <v>0.62512052059173584</v>
      </c>
    </row>
    <row r="94" spans="3:36" x14ac:dyDescent="0.35">
      <c r="C94"/>
      <c r="AG94" s="6" t="s">
        <v>43</v>
      </c>
      <c r="AH94" s="7">
        <v>915.3</v>
      </c>
      <c r="AI94" s="7">
        <v>0.37708178162574768</v>
      </c>
      <c r="AJ94" s="7">
        <v>0.62291824817657471</v>
      </c>
    </row>
    <row r="95" spans="3:36" x14ac:dyDescent="0.35">
      <c r="C95"/>
      <c r="AG95" s="6" t="s">
        <v>44</v>
      </c>
      <c r="AH95" s="7">
        <v>915.3</v>
      </c>
      <c r="AI95" s="7">
        <v>0.37419787049293518</v>
      </c>
      <c r="AJ95" s="7">
        <v>0.62580215930938721</v>
      </c>
    </row>
    <row r="96" spans="3:36" x14ac:dyDescent="0.35">
      <c r="C96"/>
      <c r="AG96" s="6" t="s">
        <v>46</v>
      </c>
      <c r="AH96" s="7">
        <v>915.5</v>
      </c>
      <c r="AI96" s="7">
        <v>0.35634490847587585</v>
      </c>
      <c r="AJ96" s="7">
        <v>0.64365512132644653</v>
      </c>
    </row>
    <row r="97" spans="3:36" x14ac:dyDescent="0.35">
      <c r="C97"/>
      <c r="AG97" s="6" t="s">
        <v>47</v>
      </c>
      <c r="AH97" s="7">
        <v>915.6</v>
      </c>
      <c r="AI97" s="7">
        <v>0.35820579528808594</v>
      </c>
      <c r="AJ97" s="7">
        <v>0.64179420471191406</v>
      </c>
    </row>
    <row r="98" spans="3:36" x14ac:dyDescent="0.35">
      <c r="C98"/>
      <c r="AG98" s="6" t="s">
        <v>48</v>
      </c>
      <c r="AH98" s="7">
        <v>915.5</v>
      </c>
      <c r="AI98" s="7">
        <v>0.36379393935203552</v>
      </c>
      <c r="AJ98" s="7">
        <v>0.63620603084564209</v>
      </c>
    </row>
    <row r="99" spans="3:36" x14ac:dyDescent="0.35">
      <c r="C99"/>
      <c r="AG99" s="6" t="s">
        <v>74</v>
      </c>
      <c r="AH99" s="7">
        <v>915.5</v>
      </c>
      <c r="AI99" s="7">
        <v>0.36318868398666382</v>
      </c>
      <c r="AJ99" s="7">
        <v>0.63681125640869141</v>
      </c>
    </row>
    <row r="100" spans="3:36" x14ac:dyDescent="0.35">
      <c r="C100"/>
      <c r="AG100" s="6" t="s">
        <v>49</v>
      </c>
      <c r="AH100" s="7">
        <v>915</v>
      </c>
      <c r="AI100" s="7">
        <v>0.40015774965286255</v>
      </c>
      <c r="AJ100" s="7">
        <v>0.59984225034713745</v>
      </c>
    </row>
    <row r="101" spans="3:36" x14ac:dyDescent="0.35">
      <c r="C101"/>
      <c r="AG101" s="6" t="s">
        <v>50</v>
      </c>
      <c r="AH101" s="7">
        <v>914.9</v>
      </c>
      <c r="AI101" s="7">
        <v>0.40846508741378784</v>
      </c>
      <c r="AJ101" s="7">
        <v>0.59153497219085693</v>
      </c>
    </row>
    <row r="102" spans="3:36" x14ac:dyDescent="0.35">
      <c r="C102"/>
      <c r="AG102" s="6" t="s">
        <v>51</v>
      </c>
      <c r="AH102" s="7">
        <v>914.5</v>
      </c>
      <c r="AI102" s="7">
        <v>0.4323103129863739</v>
      </c>
      <c r="AJ102" s="7">
        <v>0.56768965721130371</v>
      </c>
    </row>
    <row r="103" spans="3:36" x14ac:dyDescent="0.35">
      <c r="C103"/>
      <c r="AG103" s="6" t="s">
        <v>52</v>
      </c>
      <c r="AH103" s="7">
        <v>914.6</v>
      </c>
      <c r="AI103" s="7">
        <v>0.42299959063529968</v>
      </c>
      <c r="AJ103" s="7">
        <v>0.57700043916702271</v>
      </c>
    </row>
    <row r="104" spans="3:36" x14ac:dyDescent="0.35">
      <c r="C104"/>
      <c r="AG104" s="6" t="s">
        <v>53</v>
      </c>
      <c r="AH104" s="7">
        <v>914.6</v>
      </c>
      <c r="AI104" s="7">
        <v>0.43146485090255737</v>
      </c>
      <c r="AJ104" s="7">
        <v>0.56853514909744263</v>
      </c>
    </row>
    <row r="105" spans="3:36" x14ac:dyDescent="0.35">
      <c r="C105"/>
      <c r="AG105" s="6" t="s">
        <v>54</v>
      </c>
      <c r="AH105" s="7">
        <v>914.5</v>
      </c>
      <c r="AI105" s="7">
        <v>0.45222523808479309</v>
      </c>
      <c r="AJ105" s="7">
        <v>0.5477747917175293</v>
      </c>
    </row>
    <row r="106" spans="3:36" x14ac:dyDescent="0.35">
      <c r="C106"/>
      <c r="AG106" s="6" t="s">
        <v>55</v>
      </c>
      <c r="AH106" s="7">
        <v>914.7</v>
      </c>
      <c r="AI106" s="7">
        <v>0.44302484393119812</v>
      </c>
      <c r="AJ106" s="7">
        <v>0.55697518587112427</v>
      </c>
    </row>
    <row r="107" spans="3:36" x14ac:dyDescent="0.35">
      <c r="C107"/>
      <c r="AG107" s="6" t="s">
        <v>56</v>
      </c>
      <c r="AH107" s="7">
        <v>914.8</v>
      </c>
      <c r="AI107" s="7">
        <v>0.44500154256820679</v>
      </c>
      <c r="AJ107" s="7">
        <v>0.55499851703643799</v>
      </c>
    </row>
    <row r="108" spans="3:36" x14ac:dyDescent="0.35">
      <c r="C108"/>
      <c r="AG108" s="6" t="s">
        <v>57</v>
      </c>
      <c r="AH108" s="7">
        <v>914.5</v>
      </c>
      <c r="AI108" s="7">
        <v>0.4475095272064209</v>
      </c>
      <c r="AJ108" s="7">
        <v>0.55249041318893433</v>
      </c>
    </row>
    <row r="109" spans="3:36" x14ac:dyDescent="0.35">
      <c r="C109"/>
      <c r="AG109" s="6" t="s">
        <v>58</v>
      </c>
      <c r="AH109" s="7">
        <v>914.3</v>
      </c>
      <c r="AI109" s="7">
        <v>0.44378423690795898</v>
      </c>
      <c r="AJ109" s="7">
        <v>0.55621582269668579</v>
      </c>
    </row>
    <row r="110" spans="3:36" x14ac:dyDescent="0.35">
      <c r="C110"/>
      <c r="AG110" s="6" t="s">
        <v>59</v>
      </c>
      <c r="AH110" s="7">
        <v>914.5</v>
      </c>
      <c r="AI110" s="7">
        <v>0.43039733171463013</v>
      </c>
      <c r="AJ110" s="7">
        <v>0.56960266828536987</v>
      </c>
    </row>
    <row r="111" spans="3:36" x14ac:dyDescent="0.35">
      <c r="C111"/>
      <c r="AG111" s="6" t="s">
        <v>60</v>
      </c>
      <c r="AH111" s="7">
        <v>914.9</v>
      </c>
      <c r="AI111" s="7">
        <v>0.43216264247894287</v>
      </c>
      <c r="AJ111" s="7">
        <v>0.56783729791641235</v>
      </c>
    </row>
    <row r="112" spans="3:36" x14ac:dyDescent="0.35">
      <c r="C112"/>
      <c r="AG112" s="6" t="s">
        <v>61</v>
      </c>
      <c r="AH112" s="7">
        <v>914.9</v>
      </c>
      <c r="AI112" s="7">
        <v>0.42754697799682617</v>
      </c>
      <c r="AJ112" s="7">
        <v>0.57245302200317383</v>
      </c>
    </row>
    <row r="113" spans="3:36" x14ac:dyDescent="0.35">
      <c r="C113"/>
      <c r="AG113" s="6" t="s">
        <v>62</v>
      </c>
      <c r="AH113" s="7">
        <v>914.7</v>
      </c>
      <c r="AI113" s="7">
        <v>0.42250511050224304</v>
      </c>
      <c r="AJ113" s="7">
        <v>0.57749491930007935</v>
      </c>
    </row>
    <row r="114" spans="3:36" x14ac:dyDescent="0.35">
      <c r="C114"/>
      <c r="AG114" s="6" t="s">
        <v>63</v>
      </c>
      <c r="AH114" s="7">
        <v>914.4</v>
      </c>
      <c r="AI114" s="7">
        <v>0.42360761761665344</v>
      </c>
      <c r="AJ114" s="7">
        <v>0.57639235258102417</v>
      </c>
    </row>
    <row r="115" spans="3:36" x14ac:dyDescent="0.35">
      <c r="C115"/>
      <c r="AG115" s="6" t="s">
        <v>64</v>
      </c>
      <c r="AH115" s="7">
        <v>914.3</v>
      </c>
      <c r="AI115" s="7">
        <v>0.42444324493408203</v>
      </c>
      <c r="AJ115" s="7">
        <v>0.57555669546127319</v>
      </c>
    </row>
    <row r="116" spans="3:36" x14ac:dyDescent="0.35">
      <c r="C116"/>
      <c r="AG116" s="6" t="s">
        <v>65</v>
      </c>
      <c r="AH116" s="7">
        <v>914.3</v>
      </c>
      <c r="AI116" s="7">
        <v>0.42569193243980408</v>
      </c>
      <c r="AJ116" s="7">
        <v>0.57430809736251831</v>
      </c>
    </row>
    <row r="117" spans="3:36" x14ac:dyDescent="0.35">
      <c r="C117"/>
      <c r="AG117" s="6" t="s">
        <v>66</v>
      </c>
      <c r="AH117" s="7">
        <v>914.3</v>
      </c>
      <c r="AI117" s="7">
        <v>0.42804613709449768</v>
      </c>
      <c r="AJ117" s="7">
        <v>0.57195383310317993</v>
      </c>
    </row>
    <row r="118" spans="3:36" x14ac:dyDescent="0.35">
      <c r="C118"/>
      <c r="AG118" s="6" t="s">
        <v>67</v>
      </c>
      <c r="AH118" s="7">
        <v>914.5</v>
      </c>
      <c r="AI118" s="7">
        <v>0.422780841588974</v>
      </c>
      <c r="AJ118" s="7">
        <v>0.57721912860870361</v>
      </c>
    </row>
    <row r="119" spans="3:36" x14ac:dyDescent="0.35">
      <c r="C119"/>
      <c r="AG119" s="6" t="s">
        <v>68</v>
      </c>
      <c r="AH119" s="7">
        <v>914.7</v>
      </c>
      <c r="AI119" s="7">
        <v>0.41726154088973999</v>
      </c>
      <c r="AJ119" s="7">
        <v>0.58273845911026001</v>
      </c>
    </row>
    <row r="120" spans="3:36" x14ac:dyDescent="0.35">
      <c r="C120"/>
      <c r="AG120" s="6" t="s">
        <v>69</v>
      </c>
      <c r="AH120" s="7">
        <v>914.3</v>
      </c>
      <c r="AI120" s="7">
        <v>0.44633433222770691</v>
      </c>
      <c r="AJ120" s="7">
        <v>0.5536656379699707</v>
      </c>
    </row>
    <row r="121" spans="3:36" x14ac:dyDescent="0.35">
      <c r="C121"/>
      <c r="AG121" s="6" t="s">
        <v>70</v>
      </c>
      <c r="AH121" s="7">
        <v>914.5</v>
      </c>
      <c r="AI121" s="7">
        <v>0.441793292760849</v>
      </c>
      <c r="AJ121" s="7">
        <v>0.55820667743682861</v>
      </c>
    </row>
    <row r="122" spans="3:36" x14ac:dyDescent="0.35">
      <c r="C122"/>
      <c r="AG122" s="6" t="s">
        <v>71</v>
      </c>
      <c r="AH122" s="7">
        <v>914.6</v>
      </c>
      <c r="AI122" s="7">
        <v>0.42859733104705811</v>
      </c>
      <c r="AJ122" s="7">
        <v>0.57140266895294189</v>
      </c>
    </row>
    <row r="123" spans="3:36" x14ac:dyDescent="0.35">
      <c r="C123"/>
      <c r="AG123" s="6" t="s">
        <v>72</v>
      </c>
      <c r="AH123" s="7">
        <v>914.4</v>
      </c>
      <c r="AI123" s="7">
        <v>0.43172156810760498</v>
      </c>
      <c r="AJ123" s="7">
        <v>0.56827843189239502</v>
      </c>
    </row>
    <row r="124" spans="3:36" x14ac:dyDescent="0.35">
      <c r="C124"/>
      <c r="AG124" s="5" t="s">
        <v>105</v>
      </c>
      <c r="AH124" s="7"/>
      <c r="AI124" s="7"/>
      <c r="AJ124" s="7"/>
    </row>
    <row r="125" spans="3:36" x14ac:dyDescent="0.35">
      <c r="C125"/>
      <c r="AG125" s="6" t="s">
        <v>73</v>
      </c>
      <c r="AH125" s="7">
        <v>914.3</v>
      </c>
      <c r="AI125" s="7">
        <v>0.42894846200942993</v>
      </c>
      <c r="AJ125" s="7">
        <v>0.57105153799057007</v>
      </c>
    </row>
    <row r="126" spans="3:36" x14ac:dyDescent="0.35">
      <c r="C126"/>
      <c r="AG126" s="6" t="s">
        <v>15</v>
      </c>
      <c r="AH126" s="7">
        <v>914.5</v>
      </c>
      <c r="AI126" s="7">
        <v>0.42481300234794617</v>
      </c>
      <c r="AJ126" s="7">
        <v>0.57518702745437622</v>
      </c>
    </row>
    <row r="127" spans="3:36" x14ac:dyDescent="0.35">
      <c r="C127"/>
      <c r="AG127" s="6" t="s">
        <v>16</v>
      </c>
      <c r="AH127" s="7">
        <v>914.4</v>
      </c>
      <c r="AI127" s="7">
        <v>0.42738443613052368</v>
      </c>
      <c r="AJ127" s="7">
        <v>0.57261562347412109</v>
      </c>
    </row>
    <row r="128" spans="3:36" x14ac:dyDescent="0.35">
      <c r="C128"/>
      <c r="AG128" s="6" t="s">
        <v>17</v>
      </c>
      <c r="AH128" s="7">
        <v>914.3</v>
      </c>
      <c r="AI128" s="7">
        <v>0.42986971139907837</v>
      </c>
      <c r="AJ128" s="7">
        <v>0.57013028860092163</v>
      </c>
    </row>
    <row r="129" spans="3:36" x14ac:dyDescent="0.35">
      <c r="C129"/>
      <c r="AG129" s="6" t="s">
        <v>18</v>
      </c>
      <c r="AH129" s="7">
        <v>914.6</v>
      </c>
      <c r="AI129" s="7">
        <v>0.41639029979705811</v>
      </c>
      <c r="AJ129" s="7">
        <v>0.58360970020294189</v>
      </c>
    </row>
    <row r="130" spans="3:36" x14ac:dyDescent="0.35">
      <c r="C130"/>
      <c r="AG130" s="6" t="s">
        <v>19</v>
      </c>
      <c r="AH130" s="7">
        <v>914.5</v>
      </c>
      <c r="AI130" s="7">
        <v>0.42846551537513733</v>
      </c>
      <c r="AJ130" s="7">
        <v>0.57153445482254028</v>
      </c>
    </row>
    <row r="131" spans="3:36" x14ac:dyDescent="0.35">
      <c r="C131"/>
      <c r="AG131" s="6" t="s">
        <v>20</v>
      </c>
      <c r="AH131" s="7">
        <v>914.5</v>
      </c>
      <c r="AI131" s="7">
        <v>0.42275318503379822</v>
      </c>
      <c r="AJ131" s="7">
        <v>0.57724684476852417</v>
      </c>
    </row>
    <row r="132" spans="3:36" x14ac:dyDescent="0.35">
      <c r="C132"/>
      <c r="AG132" s="6" t="s">
        <v>21</v>
      </c>
      <c r="AH132" s="7">
        <v>914.4</v>
      </c>
      <c r="AI132" s="7">
        <v>0.42805823683738708</v>
      </c>
      <c r="AJ132" s="7">
        <v>0.57194173336029053</v>
      </c>
    </row>
    <row r="133" spans="3:36" x14ac:dyDescent="0.35">
      <c r="C133"/>
      <c r="AG133" s="6" t="s">
        <v>22</v>
      </c>
      <c r="AH133" s="7">
        <v>914.2</v>
      </c>
      <c r="AI133" s="7">
        <v>0.43909239768981934</v>
      </c>
      <c r="AJ133" s="7">
        <v>0.56090754270553589</v>
      </c>
    </row>
    <row r="134" spans="3:36" x14ac:dyDescent="0.35">
      <c r="C134"/>
      <c r="AG134" s="6" t="s">
        <v>23</v>
      </c>
      <c r="AH134" s="7">
        <v>914</v>
      </c>
      <c r="AI134" s="7">
        <v>0.44639286398887634</v>
      </c>
      <c r="AJ134" s="7">
        <v>0.55360710620880127</v>
      </c>
    </row>
    <row r="135" spans="3:36" x14ac:dyDescent="0.35">
      <c r="C135"/>
      <c r="AG135" s="6" t="s">
        <v>24</v>
      </c>
      <c r="AH135" s="7">
        <v>914.2</v>
      </c>
      <c r="AI135" s="7">
        <v>0.43538868427276611</v>
      </c>
      <c r="AJ135" s="7">
        <v>0.56461131572723389</v>
      </c>
    </row>
    <row r="136" spans="3:36" x14ac:dyDescent="0.35">
      <c r="C136"/>
      <c r="AG136" s="6" t="s">
        <v>25</v>
      </c>
      <c r="AH136" s="7">
        <v>913.9</v>
      </c>
      <c r="AI136" s="7">
        <v>0.45723330974578857</v>
      </c>
      <c r="AJ136" s="7">
        <v>0.54276669025421143</v>
      </c>
    </row>
    <row r="137" spans="3:36" x14ac:dyDescent="0.35">
      <c r="C137"/>
      <c r="AG137" s="6" t="s">
        <v>26</v>
      </c>
      <c r="AH137" s="7">
        <v>914</v>
      </c>
      <c r="AI137" s="7">
        <v>0.44749033451080322</v>
      </c>
      <c r="AJ137" s="7">
        <v>0.55250972509384155</v>
      </c>
    </row>
    <row r="138" spans="3:36" x14ac:dyDescent="0.35">
      <c r="C138"/>
      <c r="AG138" s="6" t="s">
        <v>27</v>
      </c>
      <c r="AH138" s="7">
        <v>913.7</v>
      </c>
      <c r="AI138" s="7">
        <v>0.46769395470619202</v>
      </c>
      <c r="AJ138" s="7">
        <v>0.53230607509613037</v>
      </c>
    </row>
    <row r="139" spans="3:36" x14ac:dyDescent="0.35">
      <c r="C139"/>
      <c r="AG139" s="6" t="s">
        <v>28</v>
      </c>
      <c r="AH139" s="7">
        <v>913.3</v>
      </c>
      <c r="AI139" s="7">
        <v>0.47634148597717285</v>
      </c>
      <c r="AJ139" s="7">
        <v>0.52365857362747192</v>
      </c>
    </row>
    <row r="140" spans="3:36" x14ac:dyDescent="0.35">
      <c r="C140"/>
      <c r="AG140" s="6" t="s">
        <v>29</v>
      </c>
      <c r="AH140" s="7">
        <v>912.8</v>
      </c>
      <c r="AI140" s="7">
        <v>0.47182595729827881</v>
      </c>
      <c r="AJ140" s="7">
        <v>0.52817398309707642</v>
      </c>
    </row>
    <row r="141" spans="3:36" x14ac:dyDescent="0.35">
      <c r="C141"/>
      <c r="AG141" s="6" t="s">
        <v>30</v>
      </c>
      <c r="AH141" s="7">
        <v>912.7</v>
      </c>
      <c r="AI141" s="7">
        <v>0.47809934616088867</v>
      </c>
      <c r="AJ141" s="7">
        <v>0.5219007134437561</v>
      </c>
    </row>
    <row r="142" spans="3:36" x14ac:dyDescent="0.35">
      <c r="C142"/>
      <c r="AG142" s="6" t="s">
        <v>31</v>
      </c>
      <c r="AH142" s="7">
        <v>912.8</v>
      </c>
      <c r="AI142" s="7">
        <v>0.47462120652198792</v>
      </c>
      <c r="AJ142" s="7">
        <v>0.5253787636756897</v>
      </c>
    </row>
    <row r="143" spans="3:36" x14ac:dyDescent="0.35">
      <c r="C143"/>
      <c r="AG143" s="6" t="s">
        <v>32</v>
      </c>
      <c r="AH143" s="7">
        <v>912.8</v>
      </c>
      <c r="AI143" s="7">
        <v>0.47887608408927917</v>
      </c>
      <c r="AJ143" s="7">
        <v>0.52112388610839844</v>
      </c>
    </row>
    <row r="144" spans="3:36" x14ac:dyDescent="0.35">
      <c r="C144"/>
      <c r="AG144" s="6" t="s">
        <v>33</v>
      </c>
      <c r="AH144" s="7">
        <v>912.2</v>
      </c>
      <c r="AI144" s="7">
        <v>0.48766961693763733</v>
      </c>
      <c r="AJ144" s="7">
        <v>0.51233041286468506</v>
      </c>
    </row>
    <row r="145" spans="3:36" x14ac:dyDescent="0.35">
      <c r="C145"/>
      <c r="AG145" s="6" t="s">
        <v>34</v>
      </c>
      <c r="AH145" s="7">
        <v>912.5</v>
      </c>
      <c r="AI145" s="7">
        <v>0.46939367055892944</v>
      </c>
      <c r="AJ145" s="7">
        <v>0.53060638904571533</v>
      </c>
    </row>
    <row r="146" spans="3:36" x14ac:dyDescent="0.35">
      <c r="C146"/>
      <c r="AG146" s="6" t="s">
        <v>35</v>
      </c>
      <c r="AH146" s="7">
        <v>912.6</v>
      </c>
      <c r="AI146" s="7">
        <v>0.4807412326335907</v>
      </c>
      <c r="AJ146" s="7">
        <v>0.51925879716873169</v>
      </c>
    </row>
    <row r="147" spans="3:36" x14ac:dyDescent="0.35">
      <c r="C147"/>
      <c r="AG147" s="6" t="s">
        <v>36</v>
      </c>
      <c r="AH147" s="7">
        <v>912.9</v>
      </c>
      <c r="AI147" s="7">
        <v>0.46675390005111694</v>
      </c>
      <c r="AJ147" s="7">
        <v>0.53324615955352783</v>
      </c>
    </row>
    <row r="148" spans="3:36" x14ac:dyDescent="0.35">
      <c r="C148"/>
      <c r="AG148" s="6" t="s">
        <v>37</v>
      </c>
      <c r="AH148" s="7">
        <v>913.3</v>
      </c>
      <c r="AI148" s="7">
        <v>0.46271145343780518</v>
      </c>
      <c r="AJ148" s="7">
        <v>0.53728848695755005</v>
      </c>
    </row>
    <row r="149" spans="3:36" x14ac:dyDescent="0.35">
      <c r="C149"/>
      <c r="AG149" s="6" t="s">
        <v>38</v>
      </c>
      <c r="AH149" s="7">
        <v>913.3</v>
      </c>
      <c r="AI149" s="7">
        <v>0.45103493332862854</v>
      </c>
      <c r="AJ149" s="7">
        <v>0.54896509647369385</v>
      </c>
    </row>
    <row r="150" spans="3:36" x14ac:dyDescent="0.35">
      <c r="C150"/>
      <c r="AG150" s="6" t="s">
        <v>39</v>
      </c>
      <c r="AH150" s="7">
        <v>913</v>
      </c>
      <c r="AI150" s="7">
        <v>0.44592577219009399</v>
      </c>
      <c r="AJ150" s="7">
        <v>0.55407416820526123</v>
      </c>
    </row>
    <row r="151" spans="3:36" x14ac:dyDescent="0.35">
      <c r="C151"/>
      <c r="AG151" s="6" t="s">
        <v>40</v>
      </c>
      <c r="AH151" s="7">
        <v>913.1</v>
      </c>
      <c r="AI151" s="7">
        <v>0.43972286581993103</v>
      </c>
      <c r="AJ151" s="7">
        <v>0.56027710437774658</v>
      </c>
    </row>
    <row r="152" spans="3:36" x14ac:dyDescent="0.35">
      <c r="C152"/>
      <c r="AG152" s="6" t="s">
        <v>41</v>
      </c>
      <c r="AH152" s="7">
        <v>912.9</v>
      </c>
      <c r="AI152" s="7">
        <v>0.44943487644195557</v>
      </c>
      <c r="AJ152" s="7">
        <v>0.55056512355804443</v>
      </c>
    </row>
    <row r="153" spans="3:36" x14ac:dyDescent="0.35">
      <c r="C153"/>
      <c r="AG153" s="6" t="s">
        <v>42</v>
      </c>
      <c r="AH153" s="7">
        <v>913.1</v>
      </c>
      <c r="AI153" s="7">
        <v>0.43442326784133911</v>
      </c>
      <c r="AJ153" s="7">
        <v>0.56557679176330566</v>
      </c>
    </row>
    <row r="154" spans="3:36" x14ac:dyDescent="0.35">
      <c r="C154"/>
      <c r="AG154" s="6" t="s">
        <v>43</v>
      </c>
      <c r="AH154" s="7">
        <v>913</v>
      </c>
      <c r="AI154" s="7">
        <v>0.43736079335212708</v>
      </c>
      <c r="AJ154" s="7">
        <v>0.56263917684555054</v>
      </c>
    </row>
    <row r="155" spans="3:36" x14ac:dyDescent="0.35">
      <c r="C155"/>
      <c r="AG155" s="6" t="s">
        <v>44</v>
      </c>
      <c r="AH155" s="7">
        <v>912.8</v>
      </c>
      <c r="AI155" s="7">
        <v>0.44222855567932129</v>
      </c>
      <c r="AJ155" s="7">
        <v>0.55777150392532349</v>
      </c>
    </row>
    <row r="156" spans="3:36" x14ac:dyDescent="0.35">
      <c r="C156"/>
      <c r="AG156" s="5" t="s">
        <v>106</v>
      </c>
      <c r="AH156" s="7"/>
      <c r="AI156" s="7"/>
      <c r="AJ156" s="7"/>
    </row>
    <row r="157" spans="3:36" x14ac:dyDescent="0.35">
      <c r="C157"/>
      <c r="AG157" s="6" t="s">
        <v>73</v>
      </c>
      <c r="AH157" s="7">
        <v>912.8</v>
      </c>
      <c r="AI157" s="7">
        <v>0.48223063349723816</v>
      </c>
      <c r="AJ157" s="7">
        <v>0.51776939630508423</v>
      </c>
    </row>
    <row r="158" spans="3:36" x14ac:dyDescent="0.35">
      <c r="C158"/>
      <c r="AG158" s="6" t="s">
        <v>15</v>
      </c>
      <c r="AH158" s="7">
        <v>913</v>
      </c>
      <c r="AI158" s="7">
        <v>0.48329588770866394</v>
      </c>
      <c r="AJ158" s="7">
        <v>0.51670414209365845</v>
      </c>
    </row>
    <row r="159" spans="3:36" x14ac:dyDescent="0.35">
      <c r="C159"/>
      <c r="AG159" s="6" t="s">
        <v>16</v>
      </c>
      <c r="AH159" s="7">
        <v>912.8</v>
      </c>
      <c r="AI159" s="7">
        <v>0.49956545233726501</v>
      </c>
      <c r="AJ159" s="7">
        <v>0.5004345178604126</v>
      </c>
    </row>
    <row r="160" spans="3:36" x14ac:dyDescent="0.35">
      <c r="C160"/>
      <c r="AG160" s="6" t="s">
        <v>17</v>
      </c>
      <c r="AH160" s="7">
        <v>913</v>
      </c>
      <c r="AI160" s="7">
        <v>0.4919770359992981</v>
      </c>
      <c r="AJ160" s="7">
        <v>0.5080229640007019</v>
      </c>
    </row>
    <row r="161" spans="3:36" x14ac:dyDescent="0.35">
      <c r="C161"/>
      <c r="AG161" s="6" t="s">
        <v>18</v>
      </c>
      <c r="AH161" s="7">
        <v>912.5</v>
      </c>
      <c r="AI161" s="7">
        <v>0.4898659884929657</v>
      </c>
      <c r="AJ161" s="7">
        <v>0.51013410091400146</v>
      </c>
    </row>
    <row r="162" spans="3:36" x14ac:dyDescent="0.35">
      <c r="C162"/>
      <c r="AG162" s="6" t="s">
        <v>19</v>
      </c>
      <c r="AH162" s="7">
        <v>913</v>
      </c>
      <c r="AI162" s="7">
        <v>0.48908653855323792</v>
      </c>
      <c r="AJ162" s="7">
        <v>0.51091349124908447</v>
      </c>
    </row>
    <row r="163" spans="3:36" x14ac:dyDescent="0.35">
      <c r="C163"/>
      <c r="AG163" s="6" t="s">
        <v>20</v>
      </c>
      <c r="AH163" s="7">
        <v>913</v>
      </c>
      <c r="AI163" s="7">
        <v>0.49174493551254272</v>
      </c>
      <c r="AJ163" s="7">
        <v>0.5082550048828125</v>
      </c>
    </row>
    <row r="164" spans="3:36" x14ac:dyDescent="0.35">
      <c r="C164"/>
      <c r="AG164" s="6" t="s">
        <v>21</v>
      </c>
      <c r="AH164" s="7">
        <v>913.1</v>
      </c>
      <c r="AI164" s="7">
        <v>0.48627638816833496</v>
      </c>
      <c r="AJ164" s="7">
        <v>0.51372367143630981</v>
      </c>
    </row>
    <row r="165" spans="3:36" x14ac:dyDescent="0.35">
      <c r="C165"/>
      <c r="AG165" s="6" t="s">
        <v>22</v>
      </c>
      <c r="AH165" s="7">
        <v>913.1</v>
      </c>
      <c r="AI165" s="7">
        <v>0.48529461026191711</v>
      </c>
      <c r="AJ165" s="7">
        <v>0.51470541954040527</v>
      </c>
    </row>
    <row r="166" spans="3:36" x14ac:dyDescent="0.35">
      <c r="C166"/>
      <c r="AG166" s="6" t="s">
        <v>23</v>
      </c>
      <c r="AH166" s="7">
        <v>912.8</v>
      </c>
      <c r="AI166" s="7">
        <v>0.48358917236328125</v>
      </c>
      <c r="AJ166" s="7">
        <v>0.51641088724136353</v>
      </c>
    </row>
    <row r="167" spans="3:36" x14ac:dyDescent="0.35">
      <c r="C167"/>
      <c r="AG167" s="6" t="s">
        <v>24</v>
      </c>
      <c r="AH167" s="7">
        <v>912.2</v>
      </c>
      <c r="AI167" s="7">
        <v>0.48668870329856873</v>
      </c>
      <c r="AJ167" s="7">
        <v>0.51331126689910889</v>
      </c>
    </row>
    <row r="168" spans="3:36" x14ac:dyDescent="0.35">
      <c r="C168"/>
      <c r="AG168" s="6" t="s">
        <v>25</v>
      </c>
      <c r="AH168" s="7">
        <v>912.3</v>
      </c>
      <c r="AI168" s="7">
        <v>0.48385763168334961</v>
      </c>
      <c r="AJ168" s="7">
        <v>0.51614236831665039</v>
      </c>
    </row>
    <row r="169" spans="3:36" x14ac:dyDescent="0.35">
      <c r="C169"/>
      <c r="AG169" s="6" t="s">
        <v>26</v>
      </c>
      <c r="AH169" s="7">
        <v>912.2</v>
      </c>
      <c r="AI169" s="7">
        <v>0.48668864369392395</v>
      </c>
      <c r="AJ169" s="7">
        <v>0.51331132650375366</v>
      </c>
    </row>
    <row r="170" spans="3:36" x14ac:dyDescent="0.35">
      <c r="C170"/>
      <c r="AG170" s="6" t="s">
        <v>27</v>
      </c>
      <c r="AH170" s="7">
        <v>911.7</v>
      </c>
      <c r="AI170" s="7">
        <v>0.50027281045913696</v>
      </c>
      <c r="AJ170" s="7">
        <v>0.49972718954086304</v>
      </c>
    </row>
    <row r="171" spans="3:36" x14ac:dyDescent="0.35">
      <c r="C171"/>
      <c r="AG171" s="6" t="s">
        <v>28</v>
      </c>
      <c r="AH171" s="7">
        <v>911.4</v>
      </c>
      <c r="AI171" s="7">
        <v>0.50210738182067871</v>
      </c>
      <c r="AJ171" s="7">
        <v>0.49789255857467651</v>
      </c>
    </row>
    <row r="172" spans="3:36" x14ac:dyDescent="0.35">
      <c r="C172"/>
      <c r="AG172" s="6" t="s">
        <v>29</v>
      </c>
      <c r="AH172" s="7">
        <v>911.4</v>
      </c>
      <c r="AI172" s="7">
        <v>0.51076591014862061</v>
      </c>
      <c r="AJ172" s="7">
        <v>0.48923408985137939</v>
      </c>
    </row>
    <row r="173" spans="3:36" x14ac:dyDescent="0.35">
      <c r="C173"/>
      <c r="AG173" s="6" t="s">
        <v>30</v>
      </c>
      <c r="AH173" s="7">
        <v>911.5</v>
      </c>
      <c r="AI173" s="7">
        <v>0.51449435949325562</v>
      </c>
      <c r="AJ173" s="7">
        <v>0.485505610704422</v>
      </c>
    </row>
    <row r="174" spans="3:36" x14ac:dyDescent="0.35">
      <c r="C174"/>
      <c r="AG174" s="6" t="s">
        <v>31</v>
      </c>
      <c r="AH174" s="7">
        <v>911.6</v>
      </c>
      <c r="AI174" s="7">
        <v>0.52238869667053223</v>
      </c>
      <c r="AJ174" s="7">
        <v>0.47761130332946777</v>
      </c>
    </row>
    <row r="175" spans="3:36" x14ac:dyDescent="0.35">
      <c r="C175"/>
      <c r="AG175" s="6" t="s">
        <v>32</v>
      </c>
      <c r="AH175" s="7">
        <v>911.6</v>
      </c>
      <c r="AI175" s="7">
        <v>0.52658742666244507</v>
      </c>
      <c r="AJ175" s="7">
        <v>0.47341254353523254</v>
      </c>
    </row>
    <row r="176" spans="3:36" x14ac:dyDescent="0.35">
      <c r="C176"/>
      <c r="AG176" s="6" t="s">
        <v>33</v>
      </c>
      <c r="AH176" s="7">
        <v>911.5</v>
      </c>
      <c r="AI176" s="7">
        <v>0.51376014947891235</v>
      </c>
      <c r="AJ176" s="7">
        <v>0.48623988032341003</v>
      </c>
    </row>
    <row r="177" spans="3:36" x14ac:dyDescent="0.35">
      <c r="C177"/>
      <c r="AG177" s="6" t="s">
        <v>34</v>
      </c>
      <c r="AH177" s="7">
        <v>911.3</v>
      </c>
      <c r="AI177" s="7">
        <v>0.51118308305740356</v>
      </c>
      <c r="AJ177" s="7">
        <v>0.48881697654724121</v>
      </c>
    </row>
    <row r="178" spans="3:36" x14ac:dyDescent="0.35">
      <c r="AG178" s="6" t="s">
        <v>35</v>
      </c>
      <c r="AH178" s="7">
        <v>911</v>
      </c>
      <c r="AI178" s="7">
        <v>0.50632953643798828</v>
      </c>
      <c r="AJ178" s="7">
        <v>0.49367040395736694</v>
      </c>
    </row>
    <row r="179" spans="3:36" x14ac:dyDescent="0.35">
      <c r="AG179" s="6" t="s">
        <v>36</v>
      </c>
      <c r="AH179" s="7">
        <v>910.9</v>
      </c>
      <c r="AI179" s="7">
        <v>0.51086717844009399</v>
      </c>
      <c r="AJ179" s="7">
        <v>0.48913282155990601</v>
      </c>
    </row>
    <row r="180" spans="3:36" x14ac:dyDescent="0.35">
      <c r="AG180" s="6" t="s">
        <v>37</v>
      </c>
      <c r="AH180" s="7">
        <v>910.9</v>
      </c>
      <c r="AI180" s="7">
        <v>0.50465977191925049</v>
      </c>
      <c r="AJ180" s="7">
        <v>0.49534022808074951</v>
      </c>
    </row>
    <row r="181" spans="3:36" x14ac:dyDescent="0.35">
      <c r="AG181" s="6" t="s">
        <v>38</v>
      </c>
      <c r="AH181" s="7">
        <v>910.3</v>
      </c>
      <c r="AI181" s="7">
        <v>0.50892162322998047</v>
      </c>
      <c r="AJ181" s="7">
        <v>0.49107840657234192</v>
      </c>
    </row>
    <row r="182" spans="3:36" x14ac:dyDescent="0.35">
      <c r="AG182" s="6" t="s">
        <v>39</v>
      </c>
      <c r="AH182" s="7">
        <v>910</v>
      </c>
      <c r="AI182" s="7">
        <v>0.51129353046417236</v>
      </c>
      <c r="AJ182" s="7">
        <v>0.48870643973350525</v>
      </c>
    </row>
    <row r="183" spans="3:36" x14ac:dyDescent="0.35">
      <c r="AG183" s="6" t="s">
        <v>40</v>
      </c>
      <c r="AH183" s="7">
        <v>910.2</v>
      </c>
      <c r="AI183" s="7">
        <v>0.51143419742584229</v>
      </c>
      <c r="AJ183" s="7">
        <v>0.48856586217880249</v>
      </c>
    </row>
    <row r="184" spans="3:36" x14ac:dyDescent="0.35">
      <c r="AG184" s="6" t="s">
        <v>41</v>
      </c>
      <c r="AH184" s="7">
        <v>910.4</v>
      </c>
      <c r="AI184" s="7">
        <v>0.51623988151550293</v>
      </c>
      <c r="AJ184" s="7">
        <v>0.48376017808914185</v>
      </c>
    </row>
    <row r="185" spans="3:36" x14ac:dyDescent="0.35">
      <c r="AG185" s="6" t="s">
        <v>42</v>
      </c>
      <c r="AH185" s="7">
        <v>910.3</v>
      </c>
      <c r="AI185" s="7">
        <v>0.53810203075408936</v>
      </c>
      <c r="AJ185" s="7">
        <v>0.46189796924591064</v>
      </c>
    </row>
    <row r="186" spans="3:36" x14ac:dyDescent="0.35">
      <c r="AG186" s="6" t="s">
        <v>43</v>
      </c>
      <c r="AH186" s="7">
        <v>910</v>
      </c>
      <c r="AI186" s="7">
        <v>0.54451757669448853</v>
      </c>
      <c r="AJ186" s="7">
        <v>0.45548242330551147</v>
      </c>
    </row>
    <row r="187" spans="3:36" x14ac:dyDescent="0.35">
      <c r="AG187" s="6" t="s">
        <v>44</v>
      </c>
      <c r="AH187" s="7">
        <v>909.5</v>
      </c>
      <c r="AI187" s="7">
        <v>0.54113548994064331</v>
      </c>
      <c r="AJ187" s="7">
        <v>0.4588644802570343</v>
      </c>
    </row>
    <row r="188" spans="3:36" x14ac:dyDescent="0.35">
      <c r="AG188" s="6" t="s">
        <v>45</v>
      </c>
      <c r="AH188" s="7">
        <v>908.8</v>
      </c>
      <c r="AI188" s="7">
        <v>0.5440669059753418</v>
      </c>
      <c r="AJ188" s="7">
        <v>0.4559330940246582</v>
      </c>
    </row>
    <row r="189" spans="3:36" x14ac:dyDescent="0.35">
      <c r="AG189" s="6" t="s">
        <v>46</v>
      </c>
      <c r="AH189" s="7">
        <v>909.2</v>
      </c>
      <c r="AI189" s="7">
        <v>0.53238803148269653</v>
      </c>
      <c r="AJ189" s="7">
        <v>0.46761199831962585</v>
      </c>
    </row>
    <row r="190" spans="3:36" x14ac:dyDescent="0.35">
      <c r="AG190" s="6" t="s">
        <v>47</v>
      </c>
      <c r="AH190" s="7">
        <v>909</v>
      </c>
      <c r="AI190" s="7">
        <v>0.54918724298477173</v>
      </c>
      <c r="AJ190" s="7">
        <v>0.45081278681755066</v>
      </c>
    </row>
    <row r="191" spans="3:36" x14ac:dyDescent="0.35">
      <c r="AG191" s="6" t="s">
        <v>48</v>
      </c>
      <c r="AH191" s="7">
        <v>909</v>
      </c>
      <c r="AI191" s="7">
        <v>0.54082959890365601</v>
      </c>
      <c r="AJ191" s="7">
        <v>0.45917034149169922</v>
      </c>
    </row>
    <row r="192" spans="3:36" x14ac:dyDescent="0.35">
      <c r="AG192" s="6" t="s">
        <v>74</v>
      </c>
      <c r="AH192" s="7">
        <v>909.3</v>
      </c>
      <c r="AI192" s="7">
        <v>0.53549766540527344</v>
      </c>
      <c r="AJ192" s="7">
        <v>0.46450239419937134</v>
      </c>
    </row>
    <row r="193" spans="33:36" x14ac:dyDescent="0.35">
      <c r="AG193" s="6" t="s">
        <v>49</v>
      </c>
      <c r="AH193" s="7">
        <v>909.3</v>
      </c>
      <c r="AI193" s="7">
        <v>0.54995971918106079</v>
      </c>
      <c r="AJ193" s="7">
        <v>0.45004034042358398</v>
      </c>
    </row>
    <row r="194" spans="33:36" x14ac:dyDescent="0.35">
      <c r="AG194" s="6" t="s">
        <v>50</v>
      </c>
      <c r="AH194" s="7">
        <v>909.4</v>
      </c>
      <c r="AI194" s="7">
        <v>0.54385966062545776</v>
      </c>
      <c r="AJ194" s="7">
        <v>0.45614036917686462</v>
      </c>
    </row>
    <row r="195" spans="33:36" x14ac:dyDescent="0.35">
      <c r="AG195" s="6" t="s">
        <v>51</v>
      </c>
      <c r="AH195" s="7">
        <v>909.6</v>
      </c>
      <c r="AI195" s="7">
        <v>0.53428316116333008</v>
      </c>
      <c r="AJ195" s="7">
        <v>0.46571677923202515</v>
      </c>
    </row>
    <row r="196" spans="33:36" x14ac:dyDescent="0.35">
      <c r="AG196" s="6" t="s">
        <v>52</v>
      </c>
      <c r="AH196" s="7">
        <v>909.4</v>
      </c>
      <c r="AI196" s="7">
        <v>0.53157138824462891</v>
      </c>
      <c r="AJ196" s="7">
        <v>0.46842858195304871</v>
      </c>
    </row>
    <row r="197" spans="33:36" x14ac:dyDescent="0.35">
      <c r="AG197" s="6" t="s">
        <v>53</v>
      </c>
      <c r="AH197" s="7">
        <v>909.4</v>
      </c>
      <c r="AI197" s="7">
        <v>0.51900798082351685</v>
      </c>
      <c r="AJ197" s="7">
        <v>0.48099198937416077</v>
      </c>
    </row>
    <row r="198" spans="33:36" x14ac:dyDescent="0.35">
      <c r="AG198" s="6" t="s">
        <v>54</v>
      </c>
      <c r="AH198" s="7">
        <v>909.7</v>
      </c>
      <c r="AI198" s="7">
        <v>0.50991284847259521</v>
      </c>
      <c r="AJ198" s="7">
        <v>0.4900871217250824</v>
      </c>
    </row>
    <row r="199" spans="33:36" x14ac:dyDescent="0.35">
      <c r="AG199" s="6" t="s">
        <v>55</v>
      </c>
      <c r="AH199" s="7">
        <v>909.5</v>
      </c>
      <c r="AI199" s="7">
        <v>0.51514780521392822</v>
      </c>
      <c r="AJ199" s="7">
        <v>0.484852135181427</v>
      </c>
    </row>
    <row r="200" spans="33:36" x14ac:dyDescent="0.35">
      <c r="AG200" s="6" t="s">
        <v>56</v>
      </c>
      <c r="AH200" s="7">
        <v>909.1</v>
      </c>
      <c r="AI200" s="7">
        <v>0.52307385206222534</v>
      </c>
      <c r="AJ200" s="7">
        <v>0.47692608833312988</v>
      </c>
    </row>
    <row r="201" spans="33:36" x14ac:dyDescent="0.35">
      <c r="AG201" s="6" t="s">
        <v>57</v>
      </c>
      <c r="AH201" s="7">
        <v>909.4</v>
      </c>
      <c r="AI201" s="7">
        <v>0.51611804962158203</v>
      </c>
      <c r="AJ201" s="7">
        <v>0.48388198018074036</v>
      </c>
    </row>
    <row r="202" spans="33:36" x14ac:dyDescent="0.35">
      <c r="AG202" s="6" t="s">
        <v>58</v>
      </c>
      <c r="AH202" s="7">
        <v>909.2</v>
      </c>
      <c r="AI202" s="7">
        <v>0.52421241998672485</v>
      </c>
      <c r="AJ202" s="7">
        <v>0.47578755021095276</v>
      </c>
    </row>
    <row r="203" spans="33:36" x14ac:dyDescent="0.35">
      <c r="AG203" s="6" t="s">
        <v>59</v>
      </c>
      <c r="AH203" s="7">
        <v>909.3</v>
      </c>
      <c r="AI203" s="7">
        <v>0.520427405834198</v>
      </c>
      <c r="AJ203" s="7">
        <v>0.47957256436347961</v>
      </c>
    </row>
    <row r="204" spans="33:36" x14ac:dyDescent="0.35">
      <c r="AG204" s="6" t="s">
        <v>60</v>
      </c>
      <c r="AH204" s="7">
        <v>909</v>
      </c>
      <c r="AI204" s="7">
        <v>0.54096126556396484</v>
      </c>
      <c r="AJ204" s="7">
        <v>0.45903873443603516</v>
      </c>
    </row>
    <row r="205" spans="33:36" x14ac:dyDescent="0.35">
      <c r="AG205" s="6" t="s">
        <v>61</v>
      </c>
      <c r="AH205" s="7">
        <v>909.7</v>
      </c>
      <c r="AI205" s="7">
        <v>0.52074319124221802</v>
      </c>
      <c r="AJ205" s="7">
        <v>0.47925680875778198</v>
      </c>
    </row>
    <row r="206" spans="33:36" x14ac:dyDescent="0.35">
      <c r="AG206" s="6" t="s">
        <v>62</v>
      </c>
      <c r="AH206" s="7">
        <v>909.5</v>
      </c>
      <c r="AI206" s="7">
        <v>0.5257226824760437</v>
      </c>
      <c r="AJ206" s="7">
        <v>0.47427725791931152</v>
      </c>
    </row>
    <row r="207" spans="33:36" x14ac:dyDescent="0.35">
      <c r="AG207" s="6" t="s">
        <v>63</v>
      </c>
      <c r="AH207" s="7">
        <v>909.5</v>
      </c>
      <c r="AI207" s="7">
        <v>0.52377200126647949</v>
      </c>
      <c r="AJ207" s="7">
        <v>0.47622793912887573</v>
      </c>
    </row>
    <row r="208" spans="33:36" x14ac:dyDescent="0.35">
      <c r="AG208" s="6" t="s">
        <v>64</v>
      </c>
      <c r="AH208" s="7">
        <v>909.2</v>
      </c>
      <c r="AI208" s="7">
        <v>0.53994923830032349</v>
      </c>
      <c r="AJ208" s="7">
        <v>0.46005082130432129</v>
      </c>
    </row>
    <row r="209" spans="33:36" x14ac:dyDescent="0.35">
      <c r="AG209" s="6" t="s">
        <v>65</v>
      </c>
      <c r="AH209" s="7">
        <v>909.3</v>
      </c>
      <c r="AI209" s="7">
        <v>0.52908426523208618</v>
      </c>
      <c r="AJ209" s="7">
        <v>0.47091576457023621</v>
      </c>
    </row>
    <row r="210" spans="33:36" x14ac:dyDescent="0.35">
      <c r="AG210" s="6" t="s">
        <v>66</v>
      </c>
      <c r="AH210" s="7">
        <v>909</v>
      </c>
      <c r="AI210" s="7">
        <v>0.5354192852973938</v>
      </c>
      <c r="AJ210" s="7">
        <v>0.46458065509796143</v>
      </c>
    </row>
    <row r="211" spans="33:36" x14ac:dyDescent="0.35">
      <c r="AG211" s="6" t="s">
        <v>67</v>
      </c>
      <c r="AH211" s="7">
        <v>909.9</v>
      </c>
      <c r="AI211" s="7">
        <v>0.48495742678642273</v>
      </c>
      <c r="AJ211" s="7">
        <v>0.51504260301589966</v>
      </c>
    </row>
    <row r="212" spans="33:36" x14ac:dyDescent="0.35">
      <c r="AG212" s="6" t="s">
        <v>68</v>
      </c>
      <c r="AH212" s="7">
        <v>909.9</v>
      </c>
      <c r="AI212" s="7">
        <v>0.48868638277053833</v>
      </c>
      <c r="AJ212" s="7">
        <v>0.51131361722946167</v>
      </c>
    </row>
    <row r="213" spans="33:36" x14ac:dyDescent="0.35">
      <c r="AG213" s="6" t="s">
        <v>69</v>
      </c>
      <c r="AH213" s="7">
        <v>910.7</v>
      </c>
      <c r="AI213" s="7">
        <v>0.44377157092094421</v>
      </c>
      <c r="AJ213" s="7">
        <v>0.55622845888137817</v>
      </c>
    </row>
    <row r="214" spans="33:36" x14ac:dyDescent="0.35">
      <c r="AG214" s="6" t="s">
        <v>70</v>
      </c>
      <c r="AH214" s="7">
        <v>911.1</v>
      </c>
      <c r="AI214" s="7">
        <v>0.48296239972114563</v>
      </c>
      <c r="AJ214" s="7">
        <v>0.51703757047653198</v>
      </c>
    </row>
    <row r="215" spans="33:36" x14ac:dyDescent="0.35">
      <c r="AG215" s="6" t="s">
        <v>71</v>
      </c>
      <c r="AH215" s="7">
        <v>911.5</v>
      </c>
      <c r="AI215" s="7">
        <v>0.49298346042633057</v>
      </c>
      <c r="AJ215" s="7">
        <v>0.50701659917831421</v>
      </c>
    </row>
    <row r="216" spans="33:36" x14ac:dyDescent="0.35">
      <c r="AG216" s="6" t="s">
        <v>72</v>
      </c>
      <c r="AH216" s="7">
        <v>912.2</v>
      </c>
      <c r="AI216" s="7">
        <v>0.47142702341079712</v>
      </c>
      <c r="AJ216" s="7">
        <v>0.52857291698455811</v>
      </c>
    </row>
    <row r="217" spans="33:36" x14ac:dyDescent="0.35">
      <c r="AG217" s="5" t="s">
        <v>107</v>
      </c>
      <c r="AH217" s="7"/>
      <c r="AI217" s="7"/>
      <c r="AJ217" s="7"/>
    </row>
    <row r="218" spans="33:36" x14ac:dyDescent="0.35">
      <c r="AG218" s="6" t="s">
        <v>73</v>
      </c>
      <c r="AH218" s="7">
        <v>912.2</v>
      </c>
      <c r="AI218" s="7">
        <v>0.47556313872337341</v>
      </c>
      <c r="AJ218" s="7">
        <v>0.52443689107894897</v>
      </c>
    </row>
    <row r="219" spans="33:36" x14ac:dyDescent="0.35">
      <c r="AG219" s="6" t="s">
        <v>15</v>
      </c>
      <c r="AH219" s="7">
        <v>912.4</v>
      </c>
      <c r="AI219" s="7">
        <v>0.46302282810211182</v>
      </c>
      <c r="AJ219" s="7">
        <v>0.53697717189788818</v>
      </c>
    </row>
    <row r="220" spans="33:36" x14ac:dyDescent="0.35">
      <c r="AG220" s="6" t="s">
        <v>16</v>
      </c>
      <c r="AH220" s="7">
        <v>911.8</v>
      </c>
      <c r="AI220" s="7">
        <v>0.45956632494926453</v>
      </c>
      <c r="AJ220" s="7">
        <v>0.54043370485305786</v>
      </c>
    </row>
    <row r="221" spans="33:36" x14ac:dyDescent="0.35">
      <c r="AG221" s="6" t="s">
        <v>17</v>
      </c>
      <c r="AH221" s="7">
        <v>911.7</v>
      </c>
      <c r="AI221" s="7">
        <v>0.44557669758796692</v>
      </c>
      <c r="AJ221" s="7">
        <v>0.55442333221435547</v>
      </c>
    </row>
    <row r="222" spans="33:36" x14ac:dyDescent="0.35">
      <c r="AG222" s="6" t="s">
        <v>18</v>
      </c>
      <c r="AH222" s="7">
        <v>911.8</v>
      </c>
      <c r="AI222" s="7">
        <v>0.43158304691314697</v>
      </c>
      <c r="AJ222" s="7">
        <v>0.56841689348220825</v>
      </c>
    </row>
    <row r="223" spans="33:36" x14ac:dyDescent="0.35">
      <c r="AG223" s="6" t="s">
        <v>19</v>
      </c>
      <c r="AH223" s="7">
        <v>911.5</v>
      </c>
      <c r="AI223" s="7">
        <v>0.43335580825805664</v>
      </c>
      <c r="AJ223" s="7">
        <v>0.56664413213729858</v>
      </c>
    </row>
    <row r="224" spans="33:36" x14ac:dyDescent="0.35">
      <c r="AG224" s="6" t="s">
        <v>20</v>
      </c>
      <c r="AH224" s="7">
        <v>911.1</v>
      </c>
      <c r="AI224" s="7">
        <v>0.44322755932807922</v>
      </c>
      <c r="AJ224" s="7">
        <v>0.55677241086959839</v>
      </c>
    </row>
    <row r="225" spans="33:36" x14ac:dyDescent="0.35">
      <c r="AG225" s="6" t="s">
        <v>21</v>
      </c>
      <c r="AH225" s="7">
        <v>911.5</v>
      </c>
      <c r="AI225" s="7">
        <v>0.42880961298942566</v>
      </c>
      <c r="AJ225" s="7">
        <v>0.5711904764175415</v>
      </c>
    </row>
    <row r="226" spans="33:36" x14ac:dyDescent="0.35">
      <c r="AG226" s="6" t="s">
        <v>22</v>
      </c>
      <c r="AH226" s="7">
        <v>911.5</v>
      </c>
      <c r="AI226" s="7">
        <v>0.44593417644500732</v>
      </c>
      <c r="AJ226" s="7">
        <v>0.55406588315963745</v>
      </c>
    </row>
    <row r="227" spans="33:36" x14ac:dyDescent="0.35">
      <c r="AG227" s="6" t="s">
        <v>23</v>
      </c>
      <c r="AH227" s="7">
        <v>911.5</v>
      </c>
      <c r="AI227" s="7">
        <v>0.44670781493186951</v>
      </c>
      <c r="AJ227" s="7">
        <v>0.55329221487045288</v>
      </c>
    </row>
    <row r="228" spans="33:36" x14ac:dyDescent="0.35">
      <c r="AG228" s="6" t="s">
        <v>24</v>
      </c>
      <c r="AH228" s="7">
        <v>911.5</v>
      </c>
      <c r="AI228" s="7">
        <v>0.45889008045196533</v>
      </c>
      <c r="AJ228" s="7">
        <v>0.54110991954803467</v>
      </c>
    </row>
    <row r="229" spans="33:36" x14ac:dyDescent="0.35">
      <c r="AG229" s="6" t="s">
        <v>25</v>
      </c>
      <c r="AH229" s="7">
        <v>911.5</v>
      </c>
      <c r="AI229" s="7">
        <v>0.45265769958496094</v>
      </c>
      <c r="AJ229" s="7">
        <v>0.54734236001968384</v>
      </c>
    </row>
    <row r="230" spans="33:36" x14ac:dyDescent="0.35">
      <c r="AG230" s="6" t="s">
        <v>26</v>
      </c>
      <c r="AH230" s="7">
        <v>911.8</v>
      </c>
      <c r="AI230" s="7">
        <v>0.44635003805160522</v>
      </c>
      <c r="AJ230" s="7">
        <v>0.55364996194839478</v>
      </c>
    </row>
    <row r="231" spans="33:36" x14ac:dyDescent="0.35">
      <c r="AG231" s="6" t="s">
        <v>27</v>
      </c>
      <c r="AH231" s="7">
        <v>911.9</v>
      </c>
      <c r="AI231" s="7">
        <v>0.45381665229797363</v>
      </c>
      <c r="AJ231" s="7">
        <v>0.54618334770202637</v>
      </c>
    </row>
    <row r="232" spans="33:36" x14ac:dyDescent="0.35">
      <c r="AG232" s="6" t="s">
        <v>28</v>
      </c>
      <c r="AH232" s="7">
        <v>911.9</v>
      </c>
      <c r="AI232" s="7">
        <v>0.4499572217464447</v>
      </c>
      <c r="AJ232" s="7">
        <v>0.55004280805587769</v>
      </c>
    </row>
    <row r="233" spans="33:36" x14ac:dyDescent="0.35">
      <c r="AG233" s="6" t="s">
        <v>29</v>
      </c>
      <c r="AH233" s="7">
        <v>911.3</v>
      </c>
      <c r="AI233" s="7">
        <v>0.46719649434089661</v>
      </c>
      <c r="AJ233" s="7">
        <v>0.53280347585678101</v>
      </c>
    </row>
    <row r="234" spans="33:36" x14ac:dyDescent="0.35">
      <c r="AG234" s="6" t="s">
        <v>30</v>
      </c>
      <c r="AH234" s="7">
        <v>911.5</v>
      </c>
      <c r="AI234" s="7">
        <v>0.46692430973052979</v>
      </c>
      <c r="AJ234" s="7">
        <v>0.53307569026947021</v>
      </c>
    </row>
    <row r="235" spans="33:36" x14ac:dyDescent="0.35">
      <c r="AG235" s="6" t="s">
        <v>31</v>
      </c>
      <c r="AH235" s="7">
        <v>911.5</v>
      </c>
      <c r="AI235" s="7">
        <v>0.47483959794044495</v>
      </c>
      <c r="AJ235" s="7">
        <v>0.52516043186187744</v>
      </c>
    </row>
    <row r="236" spans="33:36" x14ac:dyDescent="0.35">
      <c r="AG236" s="6" t="s">
        <v>32</v>
      </c>
      <c r="AH236" s="7">
        <v>911.6</v>
      </c>
      <c r="AI236" s="7">
        <v>0.47610750794410706</v>
      </c>
      <c r="AJ236" s="7">
        <v>0.52389252185821533</v>
      </c>
    </row>
    <row r="237" spans="33:36" x14ac:dyDescent="0.35">
      <c r="AG237" s="6" t="s">
        <v>33</v>
      </c>
      <c r="AH237" s="7">
        <v>911.5</v>
      </c>
      <c r="AI237" s="7">
        <v>0.48180973529815674</v>
      </c>
      <c r="AJ237" s="7">
        <v>0.51819026470184326</v>
      </c>
    </row>
    <row r="238" spans="33:36" x14ac:dyDescent="0.35">
      <c r="AG238" s="6" t="s">
        <v>34</v>
      </c>
      <c r="AH238" s="7">
        <v>911.5</v>
      </c>
      <c r="AI238" s="7">
        <v>0.48795661330223083</v>
      </c>
      <c r="AJ238" s="7">
        <v>0.51204335689544678</v>
      </c>
    </row>
    <row r="239" spans="33:36" x14ac:dyDescent="0.35">
      <c r="AG239" s="6" t="s">
        <v>35</v>
      </c>
      <c r="AH239" s="7">
        <v>911.3</v>
      </c>
      <c r="AI239" s="7">
        <v>0.50627589225769043</v>
      </c>
      <c r="AJ239" s="7">
        <v>0.49372407793998718</v>
      </c>
    </row>
    <row r="240" spans="33:36" x14ac:dyDescent="0.35">
      <c r="AG240" s="6" t="s">
        <v>36</v>
      </c>
      <c r="AH240" s="7">
        <v>910.3</v>
      </c>
      <c r="AI240" s="7">
        <v>0.53788822889328003</v>
      </c>
      <c r="AJ240" s="7">
        <v>0.46211177110671997</v>
      </c>
    </row>
    <row r="241" spans="33:36" x14ac:dyDescent="0.35">
      <c r="AG241" s="6" t="s">
        <v>37</v>
      </c>
      <c r="AH241" s="7">
        <v>909.8</v>
      </c>
      <c r="AI241" s="7">
        <v>0.50000685453414917</v>
      </c>
      <c r="AJ241" s="7">
        <v>0.49999320507049561</v>
      </c>
    </row>
    <row r="242" spans="33:36" x14ac:dyDescent="0.35">
      <c r="AG242" s="6" t="s">
        <v>38</v>
      </c>
      <c r="AH242" s="7">
        <v>909.4</v>
      </c>
      <c r="AI242" s="7">
        <v>0.49348258972167969</v>
      </c>
      <c r="AJ242" s="7">
        <v>0.50651741027832031</v>
      </c>
    </row>
    <row r="243" spans="33:36" x14ac:dyDescent="0.35">
      <c r="AG243" s="6" t="s">
        <v>39</v>
      </c>
      <c r="AH243" s="7">
        <v>909</v>
      </c>
      <c r="AI243" s="7">
        <v>0.48899546265602112</v>
      </c>
      <c r="AJ243" s="7">
        <v>0.51100456714630127</v>
      </c>
    </row>
    <row r="244" spans="33:36" x14ac:dyDescent="0.35">
      <c r="AG244" s="6" t="s">
        <v>40</v>
      </c>
      <c r="AH244" s="7">
        <v>909.3</v>
      </c>
      <c r="AI244" s="7">
        <v>0.50488615036010742</v>
      </c>
      <c r="AJ244" s="7">
        <v>0.4951137900352478</v>
      </c>
    </row>
    <row r="245" spans="33:36" x14ac:dyDescent="0.35">
      <c r="AG245" s="6" t="s">
        <v>41</v>
      </c>
      <c r="AH245" s="7">
        <v>909.2</v>
      </c>
      <c r="AI245" s="7">
        <v>0.5246891975402832</v>
      </c>
      <c r="AJ245" s="7">
        <v>0.47531086206436157</v>
      </c>
    </row>
    <row r="246" spans="33:36" x14ac:dyDescent="0.35">
      <c r="AG246" s="6" t="s">
        <v>42</v>
      </c>
      <c r="AH246" s="7">
        <v>909</v>
      </c>
      <c r="AI246" s="7">
        <v>0.52918124198913574</v>
      </c>
      <c r="AJ246" s="7">
        <v>0.47081875801086426</v>
      </c>
    </row>
    <row r="247" spans="33:36" x14ac:dyDescent="0.35">
      <c r="AG247" s="6" t="s">
        <v>43</v>
      </c>
      <c r="AH247" s="7">
        <v>907.6</v>
      </c>
      <c r="AI247" s="7">
        <v>0.53892260789871216</v>
      </c>
      <c r="AJ247" s="7">
        <v>0.46107739210128784</v>
      </c>
    </row>
    <row r="248" spans="33:36" x14ac:dyDescent="0.35">
      <c r="AG248" s="6" t="s">
        <v>44</v>
      </c>
      <c r="AH248" s="7">
        <v>908</v>
      </c>
      <c r="AI248" s="7">
        <v>0.52515077590942383</v>
      </c>
      <c r="AJ248" s="7">
        <v>0.47484922409057617</v>
      </c>
    </row>
  </sheetData>
  <pageMargins left="0.7" right="0.7" top="0.75" bottom="0.75" header="0.3" footer="0.3"/>
  <drawing r:id="rId4"/>
  <tableParts count="1">
    <tablePart r:id="rId5"/>
  </tableParts>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7CBFA-97DE-4F90-B377-5A10BE2C47D1}">
  <dimension ref="A1:M4906"/>
  <sheetViews>
    <sheetView showGridLines="0" zoomScale="145" zoomScaleNormal="145" workbookViewId="0">
      <selection activeCell="G3" sqref="G3"/>
    </sheetView>
  </sheetViews>
  <sheetFormatPr defaultRowHeight="14.5" x14ac:dyDescent="0.35"/>
  <cols>
    <col min="1" max="1" width="15.54296875" bestFit="1" customWidth="1"/>
    <col min="2" max="2" width="7.1796875" bestFit="1" customWidth="1"/>
    <col min="3" max="4" width="11.81640625" bestFit="1" customWidth="1"/>
    <col min="5" max="5" width="9.26953125" bestFit="1" customWidth="1"/>
    <col min="6" max="6" width="15.54296875" bestFit="1" customWidth="1"/>
    <col min="7" max="7" width="9.453125" bestFit="1" customWidth="1"/>
    <col min="8" max="8" width="14.81640625" bestFit="1" customWidth="1"/>
    <col min="9" max="9" width="8.453125" bestFit="1" customWidth="1"/>
    <col min="10" max="10" width="12" bestFit="1" customWidth="1"/>
    <col min="11" max="11" width="7.81640625" bestFit="1" customWidth="1"/>
    <col min="12" max="12" width="12.81640625" bestFit="1" customWidth="1"/>
    <col min="13" max="13" width="12.453125" bestFit="1" customWidth="1"/>
  </cols>
  <sheetData>
    <row r="1" spans="1:13" x14ac:dyDescent="0.35">
      <c r="A1" t="s">
        <v>11</v>
      </c>
      <c r="B1" t="s">
        <v>12</v>
      </c>
      <c r="C1" t="s">
        <v>77</v>
      </c>
      <c r="D1" t="s">
        <v>78</v>
      </c>
      <c r="E1" t="s">
        <v>79</v>
      </c>
      <c r="F1" t="s">
        <v>85</v>
      </c>
      <c r="G1" t="s">
        <v>82</v>
      </c>
      <c r="H1" t="s">
        <v>84</v>
      </c>
      <c r="I1" t="s">
        <v>83</v>
      </c>
      <c r="J1" t="s">
        <v>141</v>
      </c>
      <c r="K1" t="s">
        <v>86</v>
      </c>
      <c r="L1" t="s">
        <v>139</v>
      </c>
      <c r="M1" t="s">
        <v>97</v>
      </c>
    </row>
    <row r="2" spans="1:13" x14ac:dyDescent="0.35">
      <c r="A2" s="2">
        <v>43770.375694444447</v>
      </c>
      <c r="B2">
        <v>926.6</v>
      </c>
      <c r="C2">
        <v>0.45076212286949158</v>
      </c>
      <c r="D2">
        <v>0.54923790693283081</v>
      </c>
      <c r="E2">
        <f>IF(B3&gt;0,B3-test_data[[#This Row],[Price]],0)</f>
        <v>-0.39999999999997726</v>
      </c>
      <c r="F2" s="2">
        <f>test_data[[#This Row],[Time]]-(Time_horizon-1)/24/60</f>
        <v>43770.362500000003</v>
      </c>
      <c r="G2">
        <f>IF(test_data[[#This Row],[Long]]&gt;Action_Threshold,1,IF(test_data[[#This Row],[Short]]&gt;Action_Threshold,-1,0))</f>
        <v>-1</v>
      </c>
      <c r="H2">
        <f>SUMIFS(test_data[Postion],test_data[Time],"&gt;="&amp;test_data[[#This Row],[Period Time]],test_data[Time],"&lt;="&amp;test_data[[#This Row],[Time]])</f>
        <v>-1</v>
      </c>
      <c r="I2">
        <f>IFERROR(test_data[[#This Row],[Final_Position]]-H1,test_data[[#This Row],[Final_Position]])</f>
        <v>-1</v>
      </c>
      <c r="J2">
        <f>ABS(test_data[[#This Row],[Action]])</f>
        <v>1</v>
      </c>
      <c r="K2" s="7">
        <f>test_data[[#This Row],[Final_Position]]*test_data[[#This Row],[Change]]</f>
        <v>0.39999999999997726</v>
      </c>
      <c r="L2" s="7">
        <f>test_data[[#This Row],[Profit]]*Profit_per_point</f>
        <v>39999.99999999773</v>
      </c>
      <c r="M2" s="7">
        <f>test_data[[#This Row],[Profit]]*Profit_per_point-ABS(test_data[[#This Row],[Action]])*Fee_per_trade</f>
        <v>29999.99999999773</v>
      </c>
    </row>
    <row r="3" spans="1:13" x14ac:dyDescent="0.35">
      <c r="A3" s="2">
        <v>43770.376388888886</v>
      </c>
      <c r="B3">
        <v>926.2</v>
      </c>
      <c r="C3">
        <v>0.49316850304603577</v>
      </c>
      <c r="D3">
        <v>0.50683146715164185</v>
      </c>
      <c r="E3">
        <f>IF(B4&gt;0,B4-test_data[[#This Row],[Price]],0)</f>
        <v>9.9999999999909051E-2</v>
      </c>
      <c r="F3" s="2">
        <f>test_data[[#This Row],[Time]]-(Time_horizon-1)/24/60</f>
        <v>43770.363194444442</v>
      </c>
      <c r="G3">
        <f>IF(test_data[[#This Row],[Long]]&gt;Action_Threshold,1,IF(test_data[[#This Row],[Short]]&gt;Action_Threshold,-1,0))</f>
        <v>-1</v>
      </c>
      <c r="H3">
        <f>SUMIFS(test_data[Postion],test_data[Time],"&gt;="&amp;test_data[[#This Row],[Period Time]],test_data[Time],"&lt;="&amp;test_data[[#This Row],[Time]])</f>
        <v>-2</v>
      </c>
      <c r="I3">
        <f>IFERROR(test_data[[#This Row],[Final_Position]]-H2,test_data[[#This Row],[Final_Position]])</f>
        <v>-1</v>
      </c>
      <c r="J3">
        <f>ABS(test_data[[#This Row],[Action]])</f>
        <v>1</v>
      </c>
      <c r="K3" s="7">
        <f>test_data[[#This Row],[Final_Position]]*test_data[[#This Row],[Change]]</f>
        <v>-0.1999999999998181</v>
      </c>
      <c r="L3" s="7">
        <f>test_data[[#This Row],[Profit]]*Profit_per_point</f>
        <v>-19999.99999998181</v>
      </c>
      <c r="M3" s="7">
        <f>test_data[[#This Row],[Profit]]*Profit_per_point-ABS(test_data[[#This Row],[Action]])*Fee_per_trade</f>
        <v>-29999.99999998181</v>
      </c>
    </row>
    <row r="4" spans="1:13" x14ac:dyDescent="0.35">
      <c r="A4" s="2">
        <v>43770.377083333333</v>
      </c>
      <c r="B4">
        <v>926.3</v>
      </c>
      <c r="C4">
        <v>0.45837250351905823</v>
      </c>
      <c r="D4">
        <v>0.54162752628326416</v>
      </c>
      <c r="E4">
        <f>IF(B5&gt;0,B5-test_data[[#This Row],[Price]],0)</f>
        <v>-0.19999999999993179</v>
      </c>
      <c r="F4" s="2">
        <f>test_data[[#This Row],[Time]]-(Time_horizon-1)/24/60</f>
        <v>43770.363888888889</v>
      </c>
      <c r="G4">
        <f>IF(test_data[[#This Row],[Long]]&gt;Action_Threshold,1,IF(test_data[[#This Row],[Short]]&gt;Action_Threshold,-1,0))</f>
        <v>-1</v>
      </c>
      <c r="H4">
        <f>SUMIFS(test_data[Postion],test_data[Time],"&gt;="&amp;test_data[[#This Row],[Period Time]],test_data[Time],"&lt;="&amp;test_data[[#This Row],[Time]])</f>
        <v>-3</v>
      </c>
      <c r="I4">
        <f>IFERROR(test_data[[#This Row],[Final_Position]]-H3,test_data[[#This Row],[Final_Position]])</f>
        <v>-1</v>
      </c>
      <c r="J4">
        <f>ABS(test_data[[#This Row],[Action]])</f>
        <v>1</v>
      </c>
      <c r="K4" s="7">
        <f>test_data[[#This Row],[Final_Position]]*test_data[[#This Row],[Change]]</f>
        <v>0.59999999999979536</v>
      </c>
      <c r="L4" s="7">
        <f>test_data[[#This Row],[Profit]]*Profit_per_point</f>
        <v>59999.99999997954</v>
      </c>
      <c r="M4" s="7">
        <f>test_data[[#This Row],[Profit]]*Profit_per_point-ABS(test_data[[#This Row],[Action]])*Fee_per_trade</f>
        <v>49999.99999997954</v>
      </c>
    </row>
    <row r="5" spans="1:13" x14ac:dyDescent="0.35">
      <c r="A5" s="2">
        <v>43770.37777777778</v>
      </c>
      <c r="B5">
        <v>926.1</v>
      </c>
      <c r="C5">
        <v>0.48229390382766724</v>
      </c>
      <c r="D5">
        <v>0.51770609617233276</v>
      </c>
      <c r="E5">
        <f>IF(B6&gt;0,B6-test_data[[#This Row],[Price]],0)</f>
        <v>0.19999999999993179</v>
      </c>
      <c r="F5" s="2">
        <f>test_data[[#This Row],[Time]]-(Time_horizon-1)/24/60</f>
        <v>43770.364583333336</v>
      </c>
      <c r="G5">
        <f>IF(test_data[[#This Row],[Long]]&gt;Action_Threshold,1,IF(test_data[[#This Row],[Short]]&gt;Action_Threshold,-1,0))</f>
        <v>-1</v>
      </c>
      <c r="H5">
        <f>SUMIFS(test_data[Postion],test_data[Time],"&gt;="&amp;test_data[[#This Row],[Period Time]],test_data[Time],"&lt;="&amp;test_data[[#This Row],[Time]])</f>
        <v>-4</v>
      </c>
      <c r="I5">
        <f>IFERROR(test_data[[#This Row],[Final_Position]]-H4,test_data[[#This Row],[Final_Position]])</f>
        <v>-1</v>
      </c>
      <c r="J5">
        <f>ABS(test_data[[#This Row],[Action]])</f>
        <v>1</v>
      </c>
      <c r="K5" s="7">
        <f>test_data[[#This Row],[Final_Position]]*test_data[[#This Row],[Change]]</f>
        <v>-0.79999999999972715</v>
      </c>
      <c r="L5" s="7">
        <f>test_data[[#This Row],[Profit]]*Profit_per_point</f>
        <v>-79999.999999972715</v>
      </c>
      <c r="M5" s="7">
        <f>test_data[[#This Row],[Profit]]*Profit_per_point-ABS(test_data[[#This Row],[Action]])*Fee_per_trade</f>
        <v>-89999.999999972715</v>
      </c>
    </row>
    <row r="6" spans="1:13" x14ac:dyDescent="0.35">
      <c r="A6" s="2">
        <v>43770.378472222219</v>
      </c>
      <c r="B6">
        <v>926.3</v>
      </c>
      <c r="C6">
        <v>0.44552946090698242</v>
      </c>
      <c r="D6">
        <v>0.55447059869766235</v>
      </c>
      <c r="E6">
        <f>IF(B7&gt;0,B7-test_data[[#This Row],[Price]],0)</f>
        <v>0.10000000000002274</v>
      </c>
      <c r="F6" s="2">
        <f>test_data[[#This Row],[Time]]-(Time_horizon-1)/24/60</f>
        <v>43770.365277777775</v>
      </c>
      <c r="G6">
        <f>IF(test_data[[#This Row],[Long]]&gt;Action_Threshold,1,IF(test_data[[#This Row],[Short]]&gt;Action_Threshold,-1,0))</f>
        <v>-1</v>
      </c>
      <c r="H6">
        <f>SUMIFS(test_data[Postion],test_data[Time],"&gt;="&amp;test_data[[#This Row],[Period Time]],test_data[Time],"&lt;="&amp;test_data[[#This Row],[Time]])</f>
        <v>-5</v>
      </c>
      <c r="I6">
        <f>IFERROR(test_data[[#This Row],[Final_Position]]-H5,test_data[[#This Row],[Final_Position]])</f>
        <v>-1</v>
      </c>
      <c r="J6">
        <f>ABS(test_data[[#This Row],[Action]])</f>
        <v>1</v>
      </c>
      <c r="K6" s="7">
        <f>test_data[[#This Row],[Final_Position]]*test_data[[#This Row],[Change]]</f>
        <v>-0.50000000000011369</v>
      </c>
      <c r="L6" s="7">
        <f>test_data[[#This Row],[Profit]]*Profit_per_point</f>
        <v>-50000.000000011365</v>
      </c>
      <c r="M6" s="7">
        <f>test_data[[#This Row],[Profit]]*Profit_per_point-ABS(test_data[[#This Row],[Action]])*Fee_per_trade</f>
        <v>-60000.000000011365</v>
      </c>
    </row>
    <row r="7" spans="1:13" x14ac:dyDescent="0.35">
      <c r="A7" s="2">
        <v>43770.379166666666</v>
      </c>
      <c r="B7">
        <v>926.4</v>
      </c>
      <c r="C7">
        <v>0.44504359364509583</v>
      </c>
      <c r="D7">
        <v>0.55495631694793701</v>
      </c>
      <c r="E7">
        <f>IF(B8&gt;0,B8-test_data[[#This Row],[Price]],0)</f>
        <v>0.10000000000002274</v>
      </c>
      <c r="F7" s="2">
        <f>test_data[[#This Row],[Time]]-(Time_horizon-1)/24/60</f>
        <v>43770.365972222222</v>
      </c>
      <c r="G7">
        <f>IF(test_data[[#This Row],[Long]]&gt;Action_Threshold,1,IF(test_data[[#This Row],[Short]]&gt;Action_Threshold,-1,0))</f>
        <v>-1</v>
      </c>
      <c r="H7">
        <f>SUMIFS(test_data[Postion],test_data[Time],"&gt;="&amp;test_data[[#This Row],[Period Time]],test_data[Time],"&lt;="&amp;test_data[[#This Row],[Time]])</f>
        <v>-6</v>
      </c>
      <c r="I7">
        <f>IFERROR(test_data[[#This Row],[Final_Position]]-H6,test_data[[#This Row],[Final_Position]])</f>
        <v>-1</v>
      </c>
      <c r="J7">
        <f>ABS(test_data[[#This Row],[Action]])</f>
        <v>1</v>
      </c>
      <c r="K7" s="7">
        <f>test_data[[#This Row],[Final_Position]]*test_data[[#This Row],[Change]]</f>
        <v>-0.60000000000013642</v>
      </c>
      <c r="L7" s="7">
        <f>test_data[[#This Row],[Profit]]*Profit_per_point</f>
        <v>-60000.000000013642</v>
      </c>
      <c r="M7" s="7">
        <f>test_data[[#This Row],[Profit]]*Profit_per_point-ABS(test_data[[#This Row],[Action]])*Fee_per_trade</f>
        <v>-70000.00000001365</v>
      </c>
    </row>
    <row r="8" spans="1:13" x14ac:dyDescent="0.35">
      <c r="A8" s="2">
        <v>43770.379861111112</v>
      </c>
      <c r="B8">
        <v>926.5</v>
      </c>
      <c r="C8">
        <v>0.44770687818527222</v>
      </c>
      <c r="D8">
        <v>0.55229312181472778</v>
      </c>
      <c r="E8">
        <f>IF(B9&gt;0,B9-test_data[[#This Row],[Price]],0)</f>
        <v>-0.10000000000002274</v>
      </c>
      <c r="F8" s="2">
        <f>test_data[[#This Row],[Time]]-(Time_horizon-1)/24/60</f>
        <v>43770.366666666669</v>
      </c>
      <c r="G8">
        <f>IF(test_data[[#This Row],[Long]]&gt;Action_Threshold,1,IF(test_data[[#This Row],[Short]]&gt;Action_Threshold,-1,0))</f>
        <v>-1</v>
      </c>
      <c r="H8">
        <f>SUMIFS(test_data[Postion],test_data[Time],"&gt;="&amp;test_data[[#This Row],[Period Time]],test_data[Time],"&lt;="&amp;test_data[[#This Row],[Time]])</f>
        <v>-7</v>
      </c>
      <c r="I8">
        <f>IFERROR(test_data[[#This Row],[Final_Position]]-H7,test_data[[#This Row],[Final_Position]])</f>
        <v>-1</v>
      </c>
      <c r="J8">
        <f>ABS(test_data[[#This Row],[Action]])</f>
        <v>1</v>
      </c>
      <c r="K8" s="7">
        <f>test_data[[#This Row],[Final_Position]]*test_data[[#This Row],[Change]]</f>
        <v>0.70000000000015916</v>
      </c>
      <c r="L8" s="7">
        <f>test_data[[#This Row],[Profit]]*Profit_per_point</f>
        <v>70000.00000001592</v>
      </c>
      <c r="M8" s="7">
        <f>test_data[[#This Row],[Profit]]*Profit_per_point-ABS(test_data[[#This Row],[Action]])*Fee_per_trade</f>
        <v>60000.00000001592</v>
      </c>
    </row>
    <row r="9" spans="1:13" x14ac:dyDescent="0.35">
      <c r="A9" s="2">
        <v>43770.380555555559</v>
      </c>
      <c r="B9">
        <v>926.4</v>
      </c>
      <c r="C9">
        <v>0.45809257030487061</v>
      </c>
      <c r="D9">
        <v>0.54190742969512939</v>
      </c>
      <c r="E9">
        <f>IF(B10&gt;0,B10-test_data[[#This Row],[Price]],0)</f>
        <v>-0.10000000000002274</v>
      </c>
      <c r="F9" s="2">
        <f>test_data[[#This Row],[Time]]-(Time_horizon-1)/24/60</f>
        <v>43770.367361111115</v>
      </c>
      <c r="G9">
        <f>IF(test_data[[#This Row],[Long]]&gt;Action_Threshold,1,IF(test_data[[#This Row],[Short]]&gt;Action_Threshold,-1,0))</f>
        <v>-1</v>
      </c>
      <c r="H9">
        <f>SUMIFS(test_data[Postion],test_data[Time],"&gt;="&amp;test_data[[#This Row],[Period Time]],test_data[Time],"&lt;="&amp;test_data[[#This Row],[Time]])</f>
        <v>-8</v>
      </c>
      <c r="I9">
        <f>IFERROR(test_data[[#This Row],[Final_Position]]-H8,test_data[[#This Row],[Final_Position]])</f>
        <v>-1</v>
      </c>
      <c r="J9">
        <f>ABS(test_data[[#This Row],[Action]])</f>
        <v>1</v>
      </c>
      <c r="K9" s="7">
        <f>test_data[[#This Row],[Final_Position]]*test_data[[#This Row],[Change]]</f>
        <v>0.8000000000001819</v>
      </c>
      <c r="L9" s="7">
        <f>test_data[[#This Row],[Profit]]*Profit_per_point</f>
        <v>80000.00000001819</v>
      </c>
      <c r="M9" s="7">
        <f>test_data[[#This Row],[Profit]]*Profit_per_point-ABS(test_data[[#This Row],[Action]])*Fee_per_trade</f>
        <v>70000.00000001819</v>
      </c>
    </row>
    <row r="10" spans="1:13" x14ac:dyDescent="0.35">
      <c r="A10" s="2">
        <v>43770.381249999999</v>
      </c>
      <c r="B10">
        <v>926.3</v>
      </c>
      <c r="C10">
        <v>0.46489351987838745</v>
      </c>
      <c r="D10">
        <v>0.53510642051696777</v>
      </c>
      <c r="E10">
        <f>IF(B11&gt;0,B11-test_data[[#This Row],[Price]],0)</f>
        <v>0</v>
      </c>
      <c r="F10" s="2">
        <f>test_data[[#This Row],[Time]]-(Time_horizon-1)/24/60</f>
        <v>43770.368055555555</v>
      </c>
      <c r="G10">
        <f>IF(test_data[[#This Row],[Long]]&gt;Action_Threshold,1,IF(test_data[[#This Row],[Short]]&gt;Action_Threshold,-1,0))</f>
        <v>-1</v>
      </c>
      <c r="H10">
        <f>SUMIFS(test_data[Postion],test_data[Time],"&gt;="&amp;test_data[[#This Row],[Period Time]],test_data[Time],"&lt;="&amp;test_data[[#This Row],[Time]])</f>
        <v>-9</v>
      </c>
      <c r="I10">
        <f>IFERROR(test_data[[#This Row],[Final_Position]]-H9,test_data[[#This Row],[Final_Position]])</f>
        <v>-1</v>
      </c>
      <c r="J10">
        <f>ABS(test_data[[#This Row],[Action]])</f>
        <v>1</v>
      </c>
      <c r="K10" s="7">
        <f>test_data[[#This Row],[Final_Position]]*test_data[[#This Row],[Change]]</f>
        <v>0</v>
      </c>
      <c r="L10" s="7">
        <f>test_data[[#This Row],[Profit]]*Profit_per_point</f>
        <v>0</v>
      </c>
      <c r="M10" s="7">
        <f>test_data[[#This Row],[Profit]]*Profit_per_point-ABS(test_data[[#This Row],[Action]])*Fee_per_trade</f>
        <v>-10000</v>
      </c>
    </row>
    <row r="11" spans="1:13" x14ac:dyDescent="0.35">
      <c r="A11" s="2">
        <v>43770.381944444445</v>
      </c>
      <c r="B11">
        <v>926.3</v>
      </c>
      <c r="C11">
        <v>0.45561978220939636</v>
      </c>
      <c r="D11">
        <v>0.54438024759292603</v>
      </c>
      <c r="E11">
        <f>IF(B12&gt;0,B12-test_data[[#This Row],[Price]],0)</f>
        <v>0.20000000000004547</v>
      </c>
      <c r="F11" s="2">
        <f>test_data[[#This Row],[Time]]-(Time_horizon-1)/24/60</f>
        <v>43770.368750000001</v>
      </c>
      <c r="G11">
        <f>IF(test_data[[#This Row],[Long]]&gt;Action_Threshold,1,IF(test_data[[#This Row],[Short]]&gt;Action_Threshold,-1,0))</f>
        <v>-1</v>
      </c>
      <c r="H11">
        <f>SUMIFS(test_data[Postion],test_data[Time],"&gt;="&amp;test_data[[#This Row],[Period Time]],test_data[Time],"&lt;="&amp;test_data[[#This Row],[Time]])</f>
        <v>-10</v>
      </c>
      <c r="I11">
        <f>IFERROR(test_data[[#This Row],[Final_Position]]-H10,test_data[[#This Row],[Final_Position]])</f>
        <v>-1</v>
      </c>
      <c r="J11">
        <f>ABS(test_data[[#This Row],[Action]])</f>
        <v>1</v>
      </c>
      <c r="K11" s="7">
        <f>test_data[[#This Row],[Final_Position]]*test_data[[#This Row],[Change]]</f>
        <v>-2.0000000000004547</v>
      </c>
      <c r="L11" s="7">
        <f>test_data[[#This Row],[Profit]]*Profit_per_point</f>
        <v>-200000.00000004546</v>
      </c>
      <c r="M11" s="7">
        <f>test_data[[#This Row],[Profit]]*Profit_per_point-ABS(test_data[[#This Row],[Action]])*Fee_per_trade</f>
        <v>-210000.00000004546</v>
      </c>
    </row>
    <row r="12" spans="1:13" x14ac:dyDescent="0.35">
      <c r="A12" s="2">
        <v>43770.382638888892</v>
      </c>
      <c r="B12">
        <v>926.5</v>
      </c>
      <c r="C12">
        <v>0.45792451500892639</v>
      </c>
      <c r="D12">
        <v>0.54207545518875122</v>
      </c>
      <c r="E12">
        <f>IF(B13&gt;0,B13-test_data[[#This Row],[Price]],0)</f>
        <v>-0.10000000000002274</v>
      </c>
      <c r="F12" s="2">
        <f>test_data[[#This Row],[Time]]-(Time_horizon-1)/24/60</f>
        <v>43770.369444444448</v>
      </c>
      <c r="G12">
        <f>IF(test_data[[#This Row],[Long]]&gt;Action_Threshold,1,IF(test_data[[#This Row],[Short]]&gt;Action_Threshold,-1,0))</f>
        <v>-1</v>
      </c>
      <c r="H12">
        <f>SUMIFS(test_data[Postion],test_data[Time],"&gt;="&amp;test_data[[#This Row],[Period Time]],test_data[Time],"&lt;="&amp;test_data[[#This Row],[Time]])</f>
        <v>-11</v>
      </c>
      <c r="I12">
        <f>IFERROR(test_data[[#This Row],[Final_Position]]-H11,test_data[[#This Row],[Final_Position]])</f>
        <v>-1</v>
      </c>
      <c r="J12">
        <f>ABS(test_data[[#This Row],[Action]])</f>
        <v>1</v>
      </c>
      <c r="K12" s="7">
        <f>test_data[[#This Row],[Final_Position]]*test_data[[#This Row],[Change]]</f>
        <v>1.1000000000002501</v>
      </c>
      <c r="L12" s="7">
        <f>test_data[[#This Row],[Profit]]*Profit_per_point</f>
        <v>110000.00000002501</v>
      </c>
      <c r="M12" s="7">
        <f>test_data[[#This Row],[Profit]]*Profit_per_point-ABS(test_data[[#This Row],[Action]])*Fee_per_trade</f>
        <v>100000.00000002501</v>
      </c>
    </row>
    <row r="13" spans="1:13" x14ac:dyDescent="0.35">
      <c r="A13" s="2">
        <v>43770.383333333331</v>
      </c>
      <c r="B13">
        <v>926.4</v>
      </c>
      <c r="C13">
        <v>0.46730425953865051</v>
      </c>
      <c r="D13">
        <v>0.5326957106590271</v>
      </c>
      <c r="E13">
        <f>IF(B14&gt;0,B14-test_data[[#This Row],[Price]],0)</f>
        <v>-0.19999999999993179</v>
      </c>
      <c r="F13" s="2">
        <f>test_data[[#This Row],[Time]]-(Time_horizon-1)/24/60</f>
        <v>43770.370138888888</v>
      </c>
      <c r="G13">
        <f>IF(test_data[[#This Row],[Long]]&gt;Action_Threshold,1,IF(test_data[[#This Row],[Short]]&gt;Action_Threshold,-1,0))</f>
        <v>-1</v>
      </c>
      <c r="H13">
        <f>SUMIFS(test_data[Postion],test_data[Time],"&gt;="&amp;test_data[[#This Row],[Period Time]],test_data[Time],"&lt;="&amp;test_data[[#This Row],[Time]])</f>
        <v>-12</v>
      </c>
      <c r="I13">
        <f>IFERROR(test_data[[#This Row],[Final_Position]]-H12,test_data[[#This Row],[Final_Position]])</f>
        <v>-1</v>
      </c>
      <c r="J13">
        <f>ABS(test_data[[#This Row],[Action]])</f>
        <v>1</v>
      </c>
      <c r="K13" s="7">
        <f>test_data[[#This Row],[Final_Position]]*test_data[[#This Row],[Change]]</f>
        <v>2.3999999999991815</v>
      </c>
      <c r="L13" s="7">
        <f>test_data[[#This Row],[Profit]]*Profit_per_point</f>
        <v>239999.99999991816</v>
      </c>
      <c r="M13" s="7">
        <f>test_data[[#This Row],[Profit]]*Profit_per_point-ABS(test_data[[#This Row],[Action]])*Fee_per_trade</f>
        <v>229999.99999991816</v>
      </c>
    </row>
    <row r="14" spans="1:13" x14ac:dyDescent="0.35">
      <c r="A14" s="2">
        <v>43770.384027777778</v>
      </c>
      <c r="B14">
        <v>926.2</v>
      </c>
      <c r="C14">
        <v>0.47930338978767395</v>
      </c>
      <c r="D14">
        <v>0.52069658041000366</v>
      </c>
      <c r="E14">
        <f>IF(B15&gt;0,B15-test_data[[#This Row],[Price]],0)</f>
        <v>9.9999999999909051E-2</v>
      </c>
      <c r="F14" s="2">
        <f>test_data[[#This Row],[Time]]-(Time_horizon-1)/24/60</f>
        <v>43770.370833333334</v>
      </c>
      <c r="G14">
        <f>IF(test_data[[#This Row],[Long]]&gt;Action_Threshold,1,IF(test_data[[#This Row],[Short]]&gt;Action_Threshold,-1,0))</f>
        <v>-1</v>
      </c>
      <c r="H14">
        <f>SUMIFS(test_data[Postion],test_data[Time],"&gt;="&amp;test_data[[#This Row],[Period Time]],test_data[Time],"&lt;="&amp;test_data[[#This Row],[Time]])</f>
        <v>-13</v>
      </c>
      <c r="I14">
        <f>IFERROR(test_data[[#This Row],[Final_Position]]-H13,test_data[[#This Row],[Final_Position]])</f>
        <v>-1</v>
      </c>
      <c r="J14">
        <f>ABS(test_data[[#This Row],[Action]])</f>
        <v>1</v>
      </c>
      <c r="K14" s="7">
        <f>test_data[[#This Row],[Final_Position]]*test_data[[#This Row],[Change]]</f>
        <v>-1.2999999999988177</v>
      </c>
      <c r="L14" s="7">
        <f>test_data[[#This Row],[Profit]]*Profit_per_point</f>
        <v>-129999.99999988177</v>
      </c>
      <c r="M14" s="7">
        <f>test_data[[#This Row],[Profit]]*Profit_per_point-ABS(test_data[[#This Row],[Action]])*Fee_per_trade</f>
        <v>-139999.99999988178</v>
      </c>
    </row>
    <row r="15" spans="1:13" x14ac:dyDescent="0.35">
      <c r="A15" s="2">
        <v>43770.384722222225</v>
      </c>
      <c r="B15">
        <v>926.3</v>
      </c>
      <c r="C15">
        <v>0.4689328670501709</v>
      </c>
      <c r="D15">
        <v>0.5310671329498291</v>
      </c>
      <c r="E15">
        <f>IF(B16&gt;0,B16-test_data[[#This Row],[Price]],0)</f>
        <v>0</v>
      </c>
      <c r="F15" s="2">
        <f>test_data[[#This Row],[Time]]-(Time_horizon-1)/24/60</f>
        <v>43770.371527777781</v>
      </c>
      <c r="G15">
        <f>IF(test_data[[#This Row],[Long]]&gt;Action_Threshold,1,IF(test_data[[#This Row],[Short]]&gt;Action_Threshold,-1,0))</f>
        <v>-1</v>
      </c>
      <c r="H15">
        <f>SUMIFS(test_data[Postion],test_data[Time],"&gt;="&amp;test_data[[#This Row],[Period Time]],test_data[Time],"&lt;="&amp;test_data[[#This Row],[Time]])</f>
        <v>-14</v>
      </c>
      <c r="I15">
        <f>IFERROR(test_data[[#This Row],[Final_Position]]-H14,test_data[[#This Row],[Final_Position]])</f>
        <v>-1</v>
      </c>
      <c r="J15">
        <f>ABS(test_data[[#This Row],[Action]])</f>
        <v>1</v>
      </c>
      <c r="K15" s="7">
        <f>test_data[[#This Row],[Final_Position]]*test_data[[#This Row],[Change]]</f>
        <v>0</v>
      </c>
      <c r="L15" s="7">
        <f>test_data[[#This Row],[Profit]]*Profit_per_point</f>
        <v>0</v>
      </c>
      <c r="M15" s="7">
        <f>test_data[[#This Row],[Profit]]*Profit_per_point-ABS(test_data[[#This Row],[Action]])*Fee_per_trade</f>
        <v>-10000</v>
      </c>
    </row>
    <row r="16" spans="1:13" x14ac:dyDescent="0.35">
      <c r="A16" s="2">
        <v>43770.385416666664</v>
      </c>
      <c r="B16">
        <v>926.3</v>
      </c>
      <c r="C16">
        <v>0.45691543817520142</v>
      </c>
      <c r="D16">
        <v>0.54308450222015381</v>
      </c>
      <c r="E16">
        <f>IF(B17&gt;0,B17-test_data[[#This Row],[Price]],0)</f>
        <v>0.10000000000002274</v>
      </c>
      <c r="F16" s="2">
        <f>test_data[[#This Row],[Time]]-(Time_horizon-1)/24/60</f>
        <v>43770.37222222222</v>
      </c>
      <c r="G16">
        <f>IF(test_data[[#This Row],[Long]]&gt;Action_Threshold,1,IF(test_data[[#This Row],[Short]]&gt;Action_Threshold,-1,0))</f>
        <v>-1</v>
      </c>
      <c r="H16">
        <f>SUMIFS(test_data[Postion],test_data[Time],"&gt;="&amp;test_data[[#This Row],[Period Time]],test_data[Time],"&lt;="&amp;test_data[[#This Row],[Time]])</f>
        <v>-15</v>
      </c>
      <c r="I16">
        <f>IFERROR(test_data[[#This Row],[Final_Position]]-H15,test_data[[#This Row],[Final_Position]])</f>
        <v>-1</v>
      </c>
      <c r="J16">
        <f>ABS(test_data[[#This Row],[Action]])</f>
        <v>1</v>
      </c>
      <c r="K16" s="7">
        <f>test_data[[#This Row],[Final_Position]]*test_data[[#This Row],[Change]]</f>
        <v>-1.5000000000003411</v>
      </c>
      <c r="L16" s="7">
        <f>test_data[[#This Row],[Profit]]*Profit_per_point</f>
        <v>-150000.00000003411</v>
      </c>
      <c r="M16" s="7">
        <f>test_data[[#This Row],[Profit]]*Profit_per_point-ABS(test_data[[#This Row],[Action]])*Fee_per_trade</f>
        <v>-160000.00000003411</v>
      </c>
    </row>
    <row r="17" spans="1:13" x14ac:dyDescent="0.35">
      <c r="A17" s="2">
        <v>43770.386111111111</v>
      </c>
      <c r="B17">
        <v>926.4</v>
      </c>
      <c r="C17">
        <v>0.46643579006195068</v>
      </c>
      <c r="D17">
        <v>0.53356420993804932</v>
      </c>
      <c r="E17">
        <f>IF(B18&gt;0,B18-test_data[[#This Row],[Price]],0)</f>
        <v>0.10000000000002274</v>
      </c>
      <c r="F17" s="2">
        <f>test_data[[#This Row],[Time]]-(Time_horizon-1)/24/60</f>
        <v>43770.372916666667</v>
      </c>
      <c r="G17">
        <f>IF(test_data[[#This Row],[Long]]&gt;Action_Threshold,1,IF(test_data[[#This Row],[Short]]&gt;Action_Threshold,-1,0))</f>
        <v>-1</v>
      </c>
      <c r="H17">
        <f>SUMIFS(test_data[Postion],test_data[Time],"&gt;="&amp;test_data[[#This Row],[Period Time]],test_data[Time],"&lt;="&amp;test_data[[#This Row],[Time]])</f>
        <v>-16</v>
      </c>
      <c r="I17">
        <f>IFERROR(test_data[[#This Row],[Final_Position]]-H16,test_data[[#This Row],[Final_Position]])</f>
        <v>-1</v>
      </c>
      <c r="J17">
        <f>ABS(test_data[[#This Row],[Action]])</f>
        <v>1</v>
      </c>
      <c r="K17" s="7">
        <f>test_data[[#This Row],[Final_Position]]*test_data[[#This Row],[Change]]</f>
        <v>-1.6000000000003638</v>
      </c>
      <c r="L17" s="7">
        <f>test_data[[#This Row],[Profit]]*Profit_per_point</f>
        <v>-160000.00000003638</v>
      </c>
      <c r="M17" s="7">
        <f>test_data[[#This Row],[Profit]]*Profit_per_point-ABS(test_data[[#This Row],[Action]])*Fee_per_trade</f>
        <v>-170000.00000003638</v>
      </c>
    </row>
    <row r="18" spans="1:13" x14ac:dyDescent="0.35">
      <c r="A18" s="2">
        <v>43770.386805555558</v>
      </c>
      <c r="B18">
        <v>926.5</v>
      </c>
      <c r="C18">
        <v>0.45957159996032715</v>
      </c>
      <c r="D18">
        <v>0.54042840003967285</v>
      </c>
      <c r="E18">
        <f>IF(B19&gt;0,B19-test_data[[#This Row],[Price]],0)</f>
        <v>-0.10000000000002274</v>
      </c>
      <c r="F18" s="2">
        <f>test_data[[#This Row],[Time]]-(Time_horizon-1)/24/60</f>
        <v>43770.373611111114</v>
      </c>
      <c r="G18">
        <f>IF(test_data[[#This Row],[Long]]&gt;Action_Threshold,1,IF(test_data[[#This Row],[Short]]&gt;Action_Threshold,-1,0))</f>
        <v>-1</v>
      </c>
      <c r="H18">
        <f>SUMIFS(test_data[Postion],test_data[Time],"&gt;="&amp;test_data[[#This Row],[Period Time]],test_data[Time],"&lt;="&amp;test_data[[#This Row],[Time]])</f>
        <v>-17</v>
      </c>
      <c r="I18">
        <f>IFERROR(test_data[[#This Row],[Final_Position]]-H17,test_data[[#This Row],[Final_Position]])</f>
        <v>-1</v>
      </c>
      <c r="J18">
        <f>ABS(test_data[[#This Row],[Action]])</f>
        <v>1</v>
      </c>
      <c r="K18" s="7">
        <f>test_data[[#This Row],[Final_Position]]*test_data[[#This Row],[Change]]</f>
        <v>1.7000000000003865</v>
      </c>
      <c r="L18" s="7">
        <f>test_data[[#This Row],[Profit]]*Profit_per_point</f>
        <v>170000.00000003865</v>
      </c>
      <c r="M18" s="7">
        <f>test_data[[#This Row],[Profit]]*Profit_per_point-ABS(test_data[[#This Row],[Action]])*Fee_per_trade</f>
        <v>160000.00000003865</v>
      </c>
    </row>
    <row r="19" spans="1:13" x14ac:dyDescent="0.35">
      <c r="A19" s="2">
        <v>43770.387499999997</v>
      </c>
      <c r="B19">
        <v>926.4</v>
      </c>
      <c r="C19">
        <v>0.47649732232093811</v>
      </c>
      <c r="D19">
        <v>0.52350258827209473</v>
      </c>
      <c r="E19">
        <f>IF(B20&gt;0,B20-test_data[[#This Row],[Price]],0)</f>
        <v>0.10000000000002274</v>
      </c>
      <c r="F19" s="2">
        <f>test_data[[#This Row],[Time]]-(Time_horizon-1)/24/60</f>
        <v>43770.374305555553</v>
      </c>
      <c r="G19">
        <f>IF(test_data[[#This Row],[Long]]&gt;Action_Threshold,1,IF(test_data[[#This Row],[Short]]&gt;Action_Threshold,-1,0))</f>
        <v>-1</v>
      </c>
      <c r="H19">
        <f>SUMIFS(test_data[Postion],test_data[Time],"&gt;="&amp;test_data[[#This Row],[Period Time]],test_data[Time],"&lt;="&amp;test_data[[#This Row],[Time]])</f>
        <v>-18</v>
      </c>
      <c r="I19">
        <f>IFERROR(test_data[[#This Row],[Final_Position]]-H18,test_data[[#This Row],[Final_Position]])</f>
        <v>-1</v>
      </c>
      <c r="J19">
        <f>ABS(test_data[[#This Row],[Action]])</f>
        <v>1</v>
      </c>
      <c r="K19" s="7">
        <f>test_data[[#This Row],[Final_Position]]*test_data[[#This Row],[Change]]</f>
        <v>-1.8000000000004093</v>
      </c>
      <c r="L19" s="7">
        <f>test_data[[#This Row],[Profit]]*Profit_per_point</f>
        <v>-180000.00000004092</v>
      </c>
      <c r="M19" s="7">
        <f>test_data[[#This Row],[Profit]]*Profit_per_point-ABS(test_data[[#This Row],[Action]])*Fee_per_trade</f>
        <v>-190000.00000004092</v>
      </c>
    </row>
    <row r="20" spans="1:13" x14ac:dyDescent="0.35">
      <c r="A20" s="2">
        <v>43770.388194444444</v>
      </c>
      <c r="B20">
        <v>926.5</v>
      </c>
      <c r="C20">
        <v>0.43193235993385315</v>
      </c>
      <c r="D20">
        <v>0.56806766986846924</v>
      </c>
      <c r="E20">
        <f>IF(B21&gt;0,B21-test_data[[#This Row],[Price]],0)</f>
        <v>0.20000000000004547</v>
      </c>
      <c r="F20" s="2">
        <f>test_data[[#This Row],[Time]]-(Time_horizon-1)/24/60</f>
        <v>43770.375</v>
      </c>
      <c r="G20">
        <f>IF(test_data[[#This Row],[Long]]&gt;Action_Threshold,1,IF(test_data[[#This Row],[Short]]&gt;Action_Threshold,-1,0))</f>
        <v>-1</v>
      </c>
      <c r="H20">
        <f>SUMIFS(test_data[Postion],test_data[Time],"&gt;="&amp;test_data[[#This Row],[Period Time]],test_data[Time],"&lt;="&amp;test_data[[#This Row],[Time]])</f>
        <v>-19</v>
      </c>
      <c r="I20">
        <f>IFERROR(test_data[[#This Row],[Final_Position]]-H19,test_data[[#This Row],[Final_Position]])</f>
        <v>-1</v>
      </c>
      <c r="J20">
        <f>ABS(test_data[[#This Row],[Action]])</f>
        <v>1</v>
      </c>
      <c r="K20" s="7">
        <f>test_data[[#This Row],[Final_Position]]*test_data[[#This Row],[Change]]</f>
        <v>-3.800000000000864</v>
      </c>
      <c r="L20" s="7">
        <f>test_data[[#This Row],[Profit]]*Profit_per_point</f>
        <v>-380000.00000008638</v>
      </c>
      <c r="M20" s="7">
        <f>test_data[[#This Row],[Profit]]*Profit_per_point-ABS(test_data[[#This Row],[Action]])*Fee_per_trade</f>
        <v>-390000.00000008638</v>
      </c>
    </row>
    <row r="21" spans="1:13" x14ac:dyDescent="0.35">
      <c r="A21" s="2">
        <v>43770.388888888891</v>
      </c>
      <c r="B21">
        <v>926.7</v>
      </c>
      <c r="C21">
        <v>0.35866269469261169</v>
      </c>
      <c r="D21">
        <v>0.64133727550506592</v>
      </c>
      <c r="E21">
        <f>IF(B22&gt;0,B22-test_data[[#This Row],[Price]],0)</f>
        <v>0.19999999999993179</v>
      </c>
      <c r="F21" s="2">
        <f>test_data[[#This Row],[Time]]-(Time_horizon-1)/24/60</f>
        <v>43770.375694444447</v>
      </c>
      <c r="G21">
        <f>IF(test_data[[#This Row],[Long]]&gt;Action_Threshold,1,IF(test_data[[#This Row],[Short]]&gt;Action_Threshold,-1,0))</f>
        <v>-1</v>
      </c>
      <c r="H21">
        <f>SUMIFS(test_data[Postion],test_data[Time],"&gt;="&amp;test_data[[#This Row],[Period Time]],test_data[Time],"&lt;="&amp;test_data[[#This Row],[Time]])</f>
        <v>-20</v>
      </c>
      <c r="I21">
        <f>IFERROR(test_data[[#This Row],[Final_Position]]-H20,test_data[[#This Row],[Final_Position]])</f>
        <v>-1</v>
      </c>
      <c r="J21">
        <f>ABS(test_data[[#This Row],[Action]])</f>
        <v>1</v>
      </c>
      <c r="K21" s="7">
        <f>test_data[[#This Row],[Final_Position]]*test_data[[#This Row],[Change]]</f>
        <v>-3.9999999999986358</v>
      </c>
      <c r="L21" s="7">
        <f>test_data[[#This Row],[Profit]]*Profit_per_point</f>
        <v>-399999.99999986356</v>
      </c>
      <c r="M21" s="7">
        <f>test_data[[#This Row],[Profit]]*Profit_per_point-ABS(test_data[[#This Row],[Action]])*Fee_per_trade</f>
        <v>-409999.99999986356</v>
      </c>
    </row>
    <row r="22" spans="1:13" x14ac:dyDescent="0.35">
      <c r="A22" s="2">
        <v>43770.38958333333</v>
      </c>
      <c r="B22">
        <v>926.9</v>
      </c>
      <c r="C22">
        <v>0.32875052094459534</v>
      </c>
      <c r="D22">
        <v>0.6712493896484375</v>
      </c>
      <c r="E22">
        <f>IF(B23&gt;0,B23-test_data[[#This Row],[Price]],0)</f>
        <v>0.10000000000002274</v>
      </c>
      <c r="F22" s="2">
        <f>test_data[[#This Row],[Time]]-(Time_horizon-1)/24/60</f>
        <v>43770.376388888886</v>
      </c>
      <c r="G22">
        <f>IF(test_data[[#This Row],[Long]]&gt;Action_Threshold,1,IF(test_data[[#This Row],[Short]]&gt;Action_Threshold,-1,0))</f>
        <v>-1</v>
      </c>
      <c r="H22">
        <f>SUMIFS(test_data[Postion],test_data[Time],"&gt;="&amp;test_data[[#This Row],[Period Time]],test_data[Time],"&lt;="&amp;test_data[[#This Row],[Time]])</f>
        <v>-20</v>
      </c>
      <c r="I22">
        <f>IFERROR(test_data[[#This Row],[Final_Position]]-H21,test_data[[#This Row],[Final_Position]])</f>
        <v>0</v>
      </c>
      <c r="J22">
        <f>ABS(test_data[[#This Row],[Action]])</f>
        <v>0</v>
      </c>
      <c r="K22" s="7">
        <f>test_data[[#This Row],[Final_Position]]*test_data[[#This Row],[Change]]</f>
        <v>-2.0000000000004547</v>
      </c>
      <c r="L22" s="7">
        <f>test_data[[#This Row],[Profit]]*Profit_per_point</f>
        <v>-200000.00000004546</v>
      </c>
      <c r="M22" s="7">
        <f>test_data[[#This Row],[Profit]]*Profit_per_point-ABS(test_data[[#This Row],[Action]])*Fee_per_trade</f>
        <v>-200000.00000004546</v>
      </c>
    </row>
    <row r="23" spans="1:13" x14ac:dyDescent="0.35">
      <c r="A23" s="2">
        <v>43770.390277777777</v>
      </c>
      <c r="B23">
        <v>927</v>
      </c>
      <c r="C23">
        <v>0.35475772619247437</v>
      </c>
      <c r="D23">
        <v>0.64524227380752563</v>
      </c>
      <c r="E23">
        <f>IF(B24&gt;0,B24-test_data[[#This Row],[Price]],0)</f>
        <v>0.10000000000002274</v>
      </c>
      <c r="F23" s="2">
        <f>test_data[[#This Row],[Time]]-(Time_horizon-1)/24/60</f>
        <v>43770.377083333333</v>
      </c>
      <c r="G23">
        <f>IF(test_data[[#This Row],[Long]]&gt;Action_Threshold,1,IF(test_data[[#This Row],[Short]]&gt;Action_Threshold,-1,0))</f>
        <v>-1</v>
      </c>
      <c r="H23">
        <f>SUMIFS(test_data[Postion],test_data[Time],"&gt;="&amp;test_data[[#This Row],[Period Time]],test_data[Time],"&lt;="&amp;test_data[[#This Row],[Time]])</f>
        <v>-20</v>
      </c>
      <c r="I23">
        <f>IFERROR(test_data[[#This Row],[Final_Position]]-H22,test_data[[#This Row],[Final_Position]])</f>
        <v>0</v>
      </c>
      <c r="J23">
        <f>ABS(test_data[[#This Row],[Action]])</f>
        <v>0</v>
      </c>
      <c r="K23" s="7">
        <f>test_data[[#This Row],[Final_Position]]*test_data[[#This Row],[Change]]</f>
        <v>-2.0000000000004547</v>
      </c>
      <c r="L23" s="7">
        <f>test_data[[#This Row],[Profit]]*Profit_per_point</f>
        <v>-200000.00000004546</v>
      </c>
      <c r="M23" s="7">
        <f>test_data[[#This Row],[Profit]]*Profit_per_point-ABS(test_data[[#This Row],[Action]])*Fee_per_trade</f>
        <v>-200000.00000004546</v>
      </c>
    </row>
    <row r="24" spans="1:13" x14ac:dyDescent="0.35">
      <c r="A24" s="2">
        <v>43770.390972222223</v>
      </c>
      <c r="B24">
        <v>927.1</v>
      </c>
      <c r="C24">
        <v>0.37145954370498657</v>
      </c>
      <c r="D24">
        <v>0.62854039669036865</v>
      </c>
      <c r="E24">
        <f>IF(B25&gt;0,B25-test_data[[#This Row],[Price]],0)</f>
        <v>0</v>
      </c>
      <c r="F24" s="2">
        <f>test_data[[#This Row],[Time]]-(Time_horizon-1)/24/60</f>
        <v>43770.37777777778</v>
      </c>
      <c r="G24">
        <f>IF(test_data[[#This Row],[Long]]&gt;Action_Threshold,1,IF(test_data[[#This Row],[Short]]&gt;Action_Threshold,-1,0))</f>
        <v>-1</v>
      </c>
      <c r="H24">
        <f>SUMIFS(test_data[Postion],test_data[Time],"&gt;="&amp;test_data[[#This Row],[Period Time]],test_data[Time],"&lt;="&amp;test_data[[#This Row],[Time]])</f>
        <v>-20</v>
      </c>
      <c r="I24">
        <f>IFERROR(test_data[[#This Row],[Final_Position]]-H23,test_data[[#This Row],[Final_Position]])</f>
        <v>0</v>
      </c>
      <c r="J24">
        <f>ABS(test_data[[#This Row],[Action]])</f>
        <v>0</v>
      </c>
      <c r="K24" s="7">
        <f>test_data[[#This Row],[Final_Position]]*test_data[[#This Row],[Change]]</f>
        <v>0</v>
      </c>
      <c r="L24" s="7">
        <f>test_data[[#This Row],[Profit]]*Profit_per_point</f>
        <v>0</v>
      </c>
      <c r="M24" s="7">
        <f>test_data[[#This Row],[Profit]]*Profit_per_point-ABS(test_data[[#This Row],[Action]])*Fee_per_trade</f>
        <v>0</v>
      </c>
    </row>
    <row r="25" spans="1:13" x14ac:dyDescent="0.35">
      <c r="A25" s="2">
        <v>43770.39166666667</v>
      </c>
      <c r="B25">
        <v>927.1</v>
      </c>
      <c r="C25">
        <v>0.36437433958053589</v>
      </c>
      <c r="D25">
        <v>0.63562572002410889</v>
      </c>
      <c r="E25">
        <f>IF(B26&gt;0,B26-test_data[[#This Row],[Price]],0)</f>
        <v>-0.10000000000002274</v>
      </c>
      <c r="F25" s="2">
        <f>test_data[[#This Row],[Time]]-(Time_horizon-1)/24/60</f>
        <v>43770.378472222226</v>
      </c>
      <c r="G25">
        <f>IF(test_data[[#This Row],[Long]]&gt;Action_Threshold,1,IF(test_data[[#This Row],[Short]]&gt;Action_Threshold,-1,0))</f>
        <v>-1</v>
      </c>
      <c r="H25">
        <f>SUMIFS(test_data[Postion],test_data[Time],"&gt;="&amp;test_data[[#This Row],[Period Time]],test_data[Time],"&lt;="&amp;test_data[[#This Row],[Time]])</f>
        <v>-20</v>
      </c>
      <c r="I25">
        <f>IFERROR(test_data[[#This Row],[Final_Position]]-H24,test_data[[#This Row],[Final_Position]])</f>
        <v>0</v>
      </c>
      <c r="J25">
        <f>ABS(test_data[[#This Row],[Action]])</f>
        <v>0</v>
      </c>
      <c r="K25" s="7">
        <f>test_data[[#This Row],[Final_Position]]*test_data[[#This Row],[Change]]</f>
        <v>2.0000000000004547</v>
      </c>
      <c r="L25" s="7">
        <f>test_data[[#This Row],[Profit]]*Profit_per_point</f>
        <v>200000.00000004546</v>
      </c>
      <c r="M25" s="7">
        <f>test_data[[#This Row],[Profit]]*Profit_per_point-ABS(test_data[[#This Row],[Action]])*Fee_per_trade</f>
        <v>200000.00000004546</v>
      </c>
    </row>
    <row r="26" spans="1:13" x14ac:dyDescent="0.35">
      <c r="A26" s="2">
        <v>43770.392361111109</v>
      </c>
      <c r="B26">
        <v>927</v>
      </c>
      <c r="C26">
        <v>0.41556733846664429</v>
      </c>
      <c r="D26">
        <v>0.58443266153335571</v>
      </c>
      <c r="E26">
        <f>IF(B27&gt;0,B27-test_data[[#This Row],[Price]],0)</f>
        <v>0.10000000000002274</v>
      </c>
      <c r="F26" s="2">
        <f>test_data[[#This Row],[Time]]-(Time_horizon-1)/24/60</f>
        <v>43770.379166666666</v>
      </c>
      <c r="G26">
        <f>IF(test_data[[#This Row],[Long]]&gt;Action_Threshold,1,IF(test_data[[#This Row],[Short]]&gt;Action_Threshold,-1,0))</f>
        <v>-1</v>
      </c>
      <c r="H26">
        <f>SUMIFS(test_data[Postion],test_data[Time],"&gt;="&amp;test_data[[#This Row],[Period Time]],test_data[Time],"&lt;="&amp;test_data[[#This Row],[Time]])</f>
        <v>-20</v>
      </c>
      <c r="I26">
        <f>IFERROR(test_data[[#This Row],[Final_Position]]-H25,test_data[[#This Row],[Final_Position]])</f>
        <v>0</v>
      </c>
      <c r="J26">
        <f>ABS(test_data[[#This Row],[Action]])</f>
        <v>0</v>
      </c>
      <c r="K26" s="7">
        <f>test_data[[#This Row],[Final_Position]]*test_data[[#This Row],[Change]]</f>
        <v>-2.0000000000004547</v>
      </c>
      <c r="L26" s="7">
        <f>test_data[[#This Row],[Profit]]*Profit_per_point</f>
        <v>-200000.00000004546</v>
      </c>
      <c r="M26" s="7">
        <f>test_data[[#This Row],[Profit]]*Profit_per_point-ABS(test_data[[#This Row],[Action]])*Fee_per_trade</f>
        <v>-200000.00000004546</v>
      </c>
    </row>
    <row r="27" spans="1:13" x14ac:dyDescent="0.35">
      <c r="A27" s="2">
        <v>43770.393055555556</v>
      </c>
      <c r="B27">
        <v>927.1</v>
      </c>
      <c r="C27">
        <v>0.42411661148071289</v>
      </c>
      <c r="D27">
        <v>0.57588338851928711</v>
      </c>
      <c r="E27">
        <f>IF(B28&gt;0,B28-test_data[[#This Row],[Price]],0)</f>
        <v>0</v>
      </c>
      <c r="F27" s="2">
        <f>test_data[[#This Row],[Time]]-(Time_horizon-1)/24/60</f>
        <v>43770.379861111112</v>
      </c>
      <c r="G27">
        <f>IF(test_data[[#This Row],[Long]]&gt;Action_Threshold,1,IF(test_data[[#This Row],[Short]]&gt;Action_Threshold,-1,0))</f>
        <v>-1</v>
      </c>
      <c r="H27">
        <f>SUMIFS(test_data[Postion],test_data[Time],"&gt;="&amp;test_data[[#This Row],[Period Time]],test_data[Time],"&lt;="&amp;test_data[[#This Row],[Time]])</f>
        <v>-20</v>
      </c>
      <c r="I27">
        <f>IFERROR(test_data[[#This Row],[Final_Position]]-H26,test_data[[#This Row],[Final_Position]])</f>
        <v>0</v>
      </c>
      <c r="J27">
        <f>ABS(test_data[[#This Row],[Action]])</f>
        <v>0</v>
      </c>
      <c r="K27" s="7">
        <f>test_data[[#This Row],[Final_Position]]*test_data[[#This Row],[Change]]</f>
        <v>0</v>
      </c>
      <c r="L27" s="7">
        <f>test_data[[#This Row],[Profit]]*Profit_per_point</f>
        <v>0</v>
      </c>
      <c r="M27" s="7">
        <f>test_data[[#This Row],[Profit]]*Profit_per_point-ABS(test_data[[#This Row],[Action]])*Fee_per_trade</f>
        <v>0</v>
      </c>
    </row>
    <row r="28" spans="1:13" x14ac:dyDescent="0.35">
      <c r="A28" s="2">
        <v>43770.393750000003</v>
      </c>
      <c r="B28">
        <v>927.1</v>
      </c>
      <c r="C28">
        <v>0.40052193403244019</v>
      </c>
      <c r="D28">
        <v>0.59947806596755981</v>
      </c>
      <c r="E28">
        <f>IF(B29&gt;0,B29-test_data[[#This Row],[Price]],0)</f>
        <v>0</v>
      </c>
      <c r="F28" s="2">
        <f>test_data[[#This Row],[Time]]-(Time_horizon-1)/24/60</f>
        <v>43770.380555555559</v>
      </c>
      <c r="G28">
        <f>IF(test_data[[#This Row],[Long]]&gt;Action_Threshold,1,IF(test_data[[#This Row],[Short]]&gt;Action_Threshold,-1,0))</f>
        <v>-1</v>
      </c>
      <c r="H28">
        <f>SUMIFS(test_data[Postion],test_data[Time],"&gt;="&amp;test_data[[#This Row],[Period Time]],test_data[Time],"&lt;="&amp;test_data[[#This Row],[Time]])</f>
        <v>-20</v>
      </c>
      <c r="I28">
        <f>IFERROR(test_data[[#This Row],[Final_Position]]-H27,test_data[[#This Row],[Final_Position]])</f>
        <v>0</v>
      </c>
      <c r="J28">
        <f>ABS(test_data[[#This Row],[Action]])</f>
        <v>0</v>
      </c>
      <c r="K28" s="7">
        <f>test_data[[#This Row],[Final_Position]]*test_data[[#This Row],[Change]]</f>
        <v>0</v>
      </c>
      <c r="L28" s="7">
        <f>test_data[[#This Row],[Profit]]*Profit_per_point</f>
        <v>0</v>
      </c>
      <c r="M28" s="7">
        <f>test_data[[#This Row],[Profit]]*Profit_per_point-ABS(test_data[[#This Row],[Action]])*Fee_per_trade</f>
        <v>0</v>
      </c>
    </row>
    <row r="29" spans="1:13" x14ac:dyDescent="0.35">
      <c r="A29" s="2">
        <v>43770.394444444442</v>
      </c>
      <c r="B29">
        <v>927.1</v>
      </c>
      <c r="C29">
        <v>0.40822085738182068</v>
      </c>
      <c r="D29">
        <v>0.59177917242050171</v>
      </c>
      <c r="E29">
        <f>IF(B30&gt;0,B30-test_data[[#This Row],[Price]],0)</f>
        <v>0</v>
      </c>
      <c r="F29" s="2">
        <f>test_data[[#This Row],[Time]]-(Time_horizon-1)/24/60</f>
        <v>43770.381249999999</v>
      </c>
      <c r="G29">
        <f>IF(test_data[[#This Row],[Long]]&gt;Action_Threshold,1,IF(test_data[[#This Row],[Short]]&gt;Action_Threshold,-1,0))</f>
        <v>-1</v>
      </c>
      <c r="H29">
        <f>SUMIFS(test_data[Postion],test_data[Time],"&gt;="&amp;test_data[[#This Row],[Period Time]],test_data[Time],"&lt;="&amp;test_data[[#This Row],[Time]])</f>
        <v>-20</v>
      </c>
      <c r="I29">
        <f>IFERROR(test_data[[#This Row],[Final_Position]]-H28,test_data[[#This Row],[Final_Position]])</f>
        <v>0</v>
      </c>
      <c r="J29">
        <f>ABS(test_data[[#This Row],[Action]])</f>
        <v>0</v>
      </c>
      <c r="K29" s="7">
        <f>test_data[[#This Row],[Final_Position]]*test_data[[#This Row],[Change]]</f>
        <v>0</v>
      </c>
      <c r="L29" s="7">
        <f>test_data[[#This Row],[Profit]]*Profit_per_point</f>
        <v>0</v>
      </c>
      <c r="M29" s="7">
        <f>test_data[[#This Row],[Profit]]*Profit_per_point-ABS(test_data[[#This Row],[Action]])*Fee_per_trade</f>
        <v>0</v>
      </c>
    </row>
    <row r="30" spans="1:13" x14ac:dyDescent="0.35">
      <c r="A30" s="2">
        <v>43770.395138888889</v>
      </c>
      <c r="B30">
        <v>927.1</v>
      </c>
      <c r="C30">
        <v>0.41496866941452026</v>
      </c>
      <c r="D30">
        <v>0.58503127098083496</v>
      </c>
      <c r="E30">
        <f>IF(B31&gt;0,B31-test_data[[#This Row],[Price]],0)</f>
        <v>-0.10000000000002274</v>
      </c>
      <c r="F30" s="2">
        <f>test_data[[#This Row],[Time]]-(Time_horizon-1)/24/60</f>
        <v>43770.381944444445</v>
      </c>
      <c r="G30">
        <f>IF(test_data[[#This Row],[Long]]&gt;Action_Threshold,1,IF(test_data[[#This Row],[Short]]&gt;Action_Threshold,-1,0))</f>
        <v>-1</v>
      </c>
      <c r="H30">
        <f>SUMIFS(test_data[Postion],test_data[Time],"&gt;="&amp;test_data[[#This Row],[Period Time]],test_data[Time],"&lt;="&amp;test_data[[#This Row],[Time]])</f>
        <v>-20</v>
      </c>
      <c r="I30">
        <f>IFERROR(test_data[[#This Row],[Final_Position]]-H29,test_data[[#This Row],[Final_Position]])</f>
        <v>0</v>
      </c>
      <c r="J30">
        <f>ABS(test_data[[#This Row],[Action]])</f>
        <v>0</v>
      </c>
      <c r="K30" s="7">
        <f>test_data[[#This Row],[Final_Position]]*test_data[[#This Row],[Change]]</f>
        <v>2.0000000000004547</v>
      </c>
      <c r="L30" s="7">
        <f>test_data[[#This Row],[Profit]]*Profit_per_point</f>
        <v>200000.00000004546</v>
      </c>
      <c r="M30" s="7">
        <f>test_data[[#This Row],[Profit]]*Profit_per_point-ABS(test_data[[#This Row],[Action]])*Fee_per_trade</f>
        <v>200000.00000004546</v>
      </c>
    </row>
    <row r="31" spans="1:13" x14ac:dyDescent="0.35">
      <c r="A31" s="2">
        <v>43770.395833333336</v>
      </c>
      <c r="B31">
        <v>927</v>
      </c>
      <c r="C31">
        <v>0.45500525832176208</v>
      </c>
      <c r="D31">
        <v>0.54499471187591553</v>
      </c>
      <c r="E31">
        <f>IF(B32&gt;0,B32-test_data[[#This Row],[Price]],0)</f>
        <v>0</v>
      </c>
      <c r="F31" s="2">
        <f>test_data[[#This Row],[Time]]-(Time_horizon-1)/24/60</f>
        <v>43770.382638888892</v>
      </c>
      <c r="G31">
        <f>IF(test_data[[#This Row],[Long]]&gt;Action_Threshold,1,IF(test_data[[#This Row],[Short]]&gt;Action_Threshold,-1,0))</f>
        <v>-1</v>
      </c>
      <c r="H31">
        <f>SUMIFS(test_data[Postion],test_data[Time],"&gt;="&amp;test_data[[#This Row],[Period Time]],test_data[Time],"&lt;="&amp;test_data[[#This Row],[Time]])</f>
        <v>-20</v>
      </c>
      <c r="I31">
        <f>IFERROR(test_data[[#This Row],[Final_Position]]-H30,test_data[[#This Row],[Final_Position]])</f>
        <v>0</v>
      </c>
      <c r="J31">
        <f>ABS(test_data[[#This Row],[Action]])</f>
        <v>0</v>
      </c>
      <c r="K31" s="7">
        <f>test_data[[#This Row],[Final_Position]]*test_data[[#This Row],[Change]]</f>
        <v>0</v>
      </c>
      <c r="L31" s="7">
        <f>test_data[[#This Row],[Profit]]*Profit_per_point</f>
        <v>0</v>
      </c>
      <c r="M31" s="7">
        <f>test_data[[#This Row],[Profit]]*Profit_per_point-ABS(test_data[[#This Row],[Action]])*Fee_per_trade</f>
        <v>0</v>
      </c>
    </row>
    <row r="32" spans="1:13" x14ac:dyDescent="0.35">
      <c r="A32" s="2">
        <v>43770.396527777775</v>
      </c>
      <c r="B32">
        <v>927</v>
      </c>
      <c r="C32">
        <v>0.43759724497795105</v>
      </c>
      <c r="D32">
        <v>0.56240278482437134</v>
      </c>
      <c r="E32">
        <f>IF(B33&gt;0,B33-test_data[[#This Row],[Price]],0)</f>
        <v>0</v>
      </c>
      <c r="F32" s="2">
        <f>test_data[[#This Row],[Time]]-(Time_horizon-1)/24/60</f>
        <v>43770.383333333331</v>
      </c>
      <c r="G32">
        <f>IF(test_data[[#This Row],[Long]]&gt;Action_Threshold,1,IF(test_data[[#This Row],[Short]]&gt;Action_Threshold,-1,0))</f>
        <v>-1</v>
      </c>
      <c r="H32">
        <f>SUMIFS(test_data[Postion],test_data[Time],"&gt;="&amp;test_data[[#This Row],[Period Time]],test_data[Time],"&lt;="&amp;test_data[[#This Row],[Time]])</f>
        <v>-20</v>
      </c>
      <c r="I32">
        <f>IFERROR(test_data[[#This Row],[Final_Position]]-H31,test_data[[#This Row],[Final_Position]])</f>
        <v>0</v>
      </c>
      <c r="J32">
        <f>ABS(test_data[[#This Row],[Action]])</f>
        <v>0</v>
      </c>
      <c r="K32" s="7">
        <f>test_data[[#This Row],[Final_Position]]*test_data[[#This Row],[Change]]</f>
        <v>0</v>
      </c>
      <c r="L32" s="7">
        <f>test_data[[#This Row],[Profit]]*Profit_per_point</f>
        <v>0</v>
      </c>
      <c r="M32" s="7">
        <f>test_data[[#This Row],[Profit]]*Profit_per_point-ABS(test_data[[#This Row],[Action]])*Fee_per_trade</f>
        <v>0</v>
      </c>
    </row>
    <row r="33" spans="1:13" x14ac:dyDescent="0.35">
      <c r="A33" s="2">
        <v>43770.397222222222</v>
      </c>
      <c r="B33">
        <v>927</v>
      </c>
      <c r="C33">
        <v>0.44114738702774048</v>
      </c>
      <c r="D33">
        <v>0.55885261297225952</v>
      </c>
      <c r="E33">
        <f>IF(B34&gt;0,B34-test_data[[#This Row],[Price]],0)</f>
        <v>0</v>
      </c>
      <c r="F33" s="2">
        <f>test_data[[#This Row],[Time]]-(Time_horizon-1)/24/60</f>
        <v>43770.384027777778</v>
      </c>
      <c r="G33">
        <f>IF(test_data[[#This Row],[Long]]&gt;Action_Threshold,1,IF(test_data[[#This Row],[Short]]&gt;Action_Threshold,-1,0))</f>
        <v>-1</v>
      </c>
      <c r="H33">
        <f>SUMIFS(test_data[Postion],test_data[Time],"&gt;="&amp;test_data[[#This Row],[Period Time]],test_data[Time],"&lt;="&amp;test_data[[#This Row],[Time]])</f>
        <v>-20</v>
      </c>
      <c r="I33">
        <f>IFERROR(test_data[[#This Row],[Final_Position]]-H32,test_data[[#This Row],[Final_Position]])</f>
        <v>0</v>
      </c>
      <c r="J33">
        <f>ABS(test_data[[#This Row],[Action]])</f>
        <v>0</v>
      </c>
      <c r="K33" s="7">
        <f>test_data[[#This Row],[Final_Position]]*test_data[[#This Row],[Change]]</f>
        <v>0</v>
      </c>
      <c r="L33" s="7">
        <f>test_data[[#This Row],[Profit]]*Profit_per_point</f>
        <v>0</v>
      </c>
      <c r="M33" s="7">
        <f>test_data[[#This Row],[Profit]]*Profit_per_point-ABS(test_data[[#This Row],[Action]])*Fee_per_trade</f>
        <v>0</v>
      </c>
    </row>
    <row r="34" spans="1:13" x14ac:dyDescent="0.35">
      <c r="A34" s="2">
        <v>43770.397916666669</v>
      </c>
      <c r="B34">
        <v>927</v>
      </c>
      <c r="C34">
        <v>0.44420292973518372</v>
      </c>
      <c r="D34">
        <v>0.5557970404624939</v>
      </c>
      <c r="E34">
        <f>IF(B35&gt;0,B35-test_data[[#This Row],[Price]],0)</f>
        <v>-0.10000000000002274</v>
      </c>
      <c r="F34" s="2">
        <f>test_data[[#This Row],[Time]]-(Time_horizon-1)/24/60</f>
        <v>43770.384722222225</v>
      </c>
      <c r="G34">
        <f>IF(test_data[[#This Row],[Long]]&gt;Action_Threshold,1,IF(test_data[[#This Row],[Short]]&gt;Action_Threshold,-1,0))</f>
        <v>-1</v>
      </c>
      <c r="H34">
        <f>SUMIFS(test_data[Postion],test_data[Time],"&gt;="&amp;test_data[[#This Row],[Period Time]],test_data[Time],"&lt;="&amp;test_data[[#This Row],[Time]])</f>
        <v>-20</v>
      </c>
      <c r="I34">
        <f>IFERROR(test_data[[#This Row],[Final_Position]]-H33,test_data[[#This Row],[Final_Position]])</f>
        <v>0</v>
      </c>
      <c r="J34">
        <f>ABS(test_data[[#This Row],[Action]])</f>
        <v>0</v>
      </c>
      <c r="K34" s="7">
        <f>test_data[[#This Row],[Final_Position]]*test_data[[#This Row],[Change]]</f>
        <v>2.0000000000004547</v>
      </c>
      <c r="L34" s="7">
        <f>test_data[[#This Row],[Profit]]*Profit_per_point</f>
        <v>200000.00000004546</v>
      </c>
      <c r="M34" s="7">
        <f>test_data[[#This Row],[Profit]]*Profit_per_point-ABS(test_data[[#This Row],[Action]])*Fee_per_trade</f>
        <v>200000.00000004546</v>
      </c>
    </row>
    <row r="35" spans="1:13" x14ac:dyDescent="0.35">
      <c r="A35" s="2">
        <v>43770.398611111108</v>
      </c>
      <c r="B35">
        <v>926.9</v>
      </c>
      <c r="C35">
        <v>0.48776015639305115</v>
      </c>
      <c r="D35">
        <v>0.51223981380462646</v>
      </c>
      <c r="E35">
        <f>IF(B36&gt;0,B36-test_data[[#This Row],[Price]],0)</f>
        <v>0</v>
      </c>
      <c r="F35" s="2">
        <f>test_data[[#This Row],[Time]]-(Time_horizon-1)/24/60</f>
        <v>43770.385416666664</v>
      </c>
      <c r="G35">
        <f>IF(test_data[[#This Row],[Long]]&gt;Action_Threshold,1,IF(test_data[[#This Row],[Short]]&gt;Action_Threshold,-1,0))</f>
        <v>-1</v>
      </c>
      <c r="H35">
        <f>SUMIFS(test_data[Postion],test_data[Time],"&gt;="&amp;test_data[[#This Row],[Period Time]],test_data[Time],"&lt;="&amp;test_data[[#This Row],[Time]])</f>
        <v>-20</v>
      </c>
      <c r="I35">
        <f>IFERROR(test_data[[#This Row],[Final_Position]]-H34,test_data[[#This Row],[Final_Position]])</f>
        <v>0</v>
      </c>
      <c r="J35">
        <f>ABS(test_data[[#This Row],[Action]])</f>
        <v>0</v>
      </c>
      <c r="K35" s="7">
        <f>test_data[[#This Row],[Final_Position]]*test_data[[#This Row],[Change]]</f>
        <v>0</v>
      </c>
      <c r="L35" s="7">
        <f>test_data[[#This Row],[Profit]]*Profit_per_point</f>
        <v>0</v>
      </c>
      <c r="M35" s="7">
        <f>test_data[[#This Row],[Profit]]*Profit_per_point-ABS(test_data[[#This Row],[Action]])*Fee_per_trade</f>
        <v>0</v>
      </c>
    </row>
    <row r="36" spans="1:13" x14ac:dyDescent="0.35">
      <c r="A36" s="2">
        <v>43770.399305555555</v>
      </c>
      <c r="B36">
        <v>926.9</v>
      </c>
      <c r="C36">
        <v>0.46793064475059509</v>
      </c>
      <c r="D36">
        <v>0.53206938505172729</v>
      </c>
      <c r="E36">
        <f>IF(B37&gt;0,B37-test_data[[#This Row],[Price]],0)</f>
        <v>-0.10000000000002274</v>
      </c>
      <c r="F36" s="2">
        <f>test_data[[#This Row],[Time]]-(Time_horizon-1)/24/60</f>
        <v>43770.386111111111</v>
      </c>
      <c r="G36">
        <f>IF(test_data[[#This Row],[Long]]&gt;Action_Threshold,1,IF(test_data[[#This Row],[Short]]&gt;Action_Threshold,-1,0))</f>
        <v>-1</v>
      </c>
      <c r="H36">
        <f>SUMIFS(test_data[Postion],test_data[Time],"&gt;="&amp;test_data[[#This Row],[Period Time]],test_data[Time],"&lt;="&amp;test_data[[#This Row],[Time]])</f>
        <v>-20</v>
      </c>
      <c r="I36">
        <f>IFERROR(test_data[[#This Row],[Final_Position]]-H35,test_data[[#This Row],[Final_Position]])</f>
        <v>0</v>
      </c>
      <c r="J36">
        <f>ABS(test_data[[#This Row],[Action]])</f>
        <v>0</v>
      </c>
      <c r="K36" s="7">
        <f>test_data[[#This Row],[Final_Position]]*test_data[[#This Row],[Change]]</f>
        <v>2.0000000000004547</v>
      </c>
      <c r="L36" s="7">
        <f>test_data[[#This Row],[Profit]]*Profit_per_point</f>
        <v>200000.00000004546</v>
      </c>
      <c r="M36" s="7">
        <f>test_data[[#This Row],[Profit]]*Profit_per_point-ABS(test_data[[#This Row],[Action]])*Fee_per_trade</f>
        <v>200000.00000004546</v>
      </c>
    </row>
    <row r="37" spans="1:13" x14ac:dyDescent="0.35">
      <c r="A37" s="2">
        <v>43770.400000000001</v>
      </c>
      <c r="B37">
        <v>926.8</v>
      </c>
      <c r="C37">
        <v>0.51559531688690186</v>
      </c>
      <c r="D37">
        <v>0.48440468311309814</v>
      </c>
      <c r="E37">
        <f>IF(B38&gt;0,B38-test_data[[#This Row],[Price]],0)</f>
        <v>0</v>
      </c>
      <c r="F37" s="2">
        <f>test_data[[#This Row],[Time]]-(Time_horizon-1)/24/60</f>
        <v>43770.386805555558</v>
      </c>
      <c r="G37">
        <f>IF(test_data[[#This Row],[Long]]&gt;Action_Threshold,1,IF(test_data[[#This Row],[Short]]&gt;Action_Threshold,-1,0))</f>
        <v>1</v>
      </c>
      <c r="H37">
        <f>SUMIFS(test_data[Postion],test_data[Time],"&gt;="&amp;test_data[[#This Row],[Period Time]],test_data[Time],"&lt;="&amp;test_data[[#This Row],[Time]])</f>
        <v>-18</v>
      </c>
      <c r="I37">
        <f>IFERROR(test_data[[#This Row],[Final_Position]]-H36,test_data[[#This Row],[Final_Position]])</f>
        <v>2</v>
      </c>
      <c r="J37">
        <f>ABS(test_data[[#This Row],[Action]])</f>
        <v>2</v>
      </c>
      <c r="K37" s="7">
        <f>test_data[[#This Row],[Final_Position]]*test_data[[#This Row],[Change]]</f>
        <v>0</v>
      </c>
      <c r="L37" s="7">
        <f>test_data[[#This Row],[Profit]]*Profit_per_point</f>
        <v>0</v>
      </c>
      <c r="M37" s="7">
        <f>test_data[[#This Row],[Profit]]*Profit_per_point-ABS(test_data[[#This Row],[Action]])*Fee_per_trade</f>
        <v>-20000</v>
      </c>
    </row>
    <row r="38" spans="1:13" x14ac:dyDescent="0.35">
      <c r="A38" s="2">
        <v>43770.400694444441</v>
      </c>
      <c r="B38">
        <v>926.8</v>
      </c>
      <c r="C38">
        <v>0.49968728423118591</v>
      </c>
      <c r="D38">
        <v>0.5003126859664917</v>
      </c>
      <c r="E38">
        <f>IF(B39&gt;0,B39-test_data[[#This Row],[Price]],0)</f>
        <v>0</v>
      </c>
      <c r="F38" s="2">
        <f>test_data[[#This Row],[Time]]-(Time_horizon-1)/24/60</f>
        <v>43770.387499999997</v>
      </c>
      <c r="G38">
        <f>IF(test_data[[#This Row],[Long]]&gt;Action_Threshold,1,IF(test_data[[#This Row],[Short]]&gt;Action_Threshold,-1,0))</f>
        <v>-1</v>
      </c>
      <c r="H38">
        <f>SUMIFS(test_data[Postion],test_data[Time],"&gt;="&amp;test_data[[#This Row],[Period Time]],test_data[Time],"&lt;="&amp;test_data[[#This Row],[Time]])</f>
        <v>-18</v>
      </c>
      <c r="I38">
        <f>IFERROR(test_data[[#This Row],[Final_Position]]-H37,test_data[[#This Row],[Final_Position]])</f>
        <v>0</v>
      </c>
      <c r="J38">
        <f>ABS(test_data[[#This Row],[Action]])</f>
        <v>0</v>
      </c>
      <c r="K38" s="7">
        <f>test_data[[#This Row],[Final_Position]]*test_data[[#This Row],[Change]]</f>
        <v>0</v>
      </c>
      <c r="L38" s="7">
        <f>test_data[[#This Row],[Profit]]*Profit_per_point</f>
        <v>0</v>
      </c>
      <c r="M38" s="7">
        <f>test_data[[#This Row],[Profit]]*Profit_per_point-ABS(test_data[[#This Row],[Action]])*Fee_per_trade</f>
        <v>0</v>
      </c>
    </row>
    <row r="39" spans="1:13" x14ac:dyDescent="0.35">
      <c r="A39" s="2">
        <v>43770.401388888888</v>
      </c>
      <c r="B39">
        <v>926.8</v>
      </c>
      <c r="C39">
        <v>0.50722008943557739</v>
      </c>
      <c r="D39">
        <v>0.49277991056442261</v>
      </c>
      <c r="E39">
        <f>IF(B40&gt;0,B40-test_data[[#This Row],[Price]],0)</f>
        <v>0</v>
      </c>
      <c r="F39" s="2">
        <f>test_data[[#This Row],[Time]]-(Time_horizon-1)/24/60</f>
        <v>43770.388194444444</v>
      </c>
      <c r="G39">
        <f>IF(test_data[[#This Row],[Long]]&gt;Action_Threshold,1,IF(test_data[[#This Row],[Short]]&gt;Action_Threshold,-1,0))</f>
        <v>1</v>
      </c>
      <c r="H39">
        <f>SUMIFS(test_data[Postion],test_data[Time],"&gt;="&amp;test_data[[#This Row],[Period Time]],test_data[Time],"&lt;="&amp;test_data[[#This Row],[Time]])</f>
        <v>-16</v>
      </c>
      <c r="I39">
        <f>IFERROR(test_data[[#This Row],[Final_Position]]-H38,test_data[[#This Row],[Final_Position]])</f>
        <v>2</v>
      </c>
      <c r="J39">
        <f>ABS(test_data[[#This Row],[Action]])</f>
        <v>2</v>
      </c>
      <c r="K39" s="7">
        <f>test_data[[#This Row],[Final_Position]]*test_data[[#This Row],[Change]]</f>
        <v>0</v>
      </c>
      <c r="L39" s="7">
        <f>test_data[[#This Row],[Profit]]*Profit_per_point</f>
        <v>0</v>
      </c>
      <c r="M39" s="7">
        <f>test_data[[#This Row],[Profit]]*Profit_per_point-ABS(test_data[[#This Row],[Action]])*Fee_per_trade</f>
        <v>-20000</v>
      </c>
    </row>
    <row r="40" spans="1:13" x14ac:dyDescent="0.35">
      <c r="A40" s="2">
        <v>43770.402083333334</v>
      </c>
      <c r="B40">
        <v>926.8</v>
      </c>
      <c r="C40">
        <v>0.51990991830825806</v>
      </c>
      <c r="D40">
        <v>0.48009011149406433</v>
      </c>
      <c r="E40">
        <f>IF(B41&gt;0,B41-test_data[[#This Row],[Price]],0)</f>
        <v>0</v>
      </c>
      <c r="F40" s="2">
        <f>test_data[[#This Row],[Time]]-(Time_horizon-1)/24/60</f>
        <v>43770.388888888891</v>
      </c>
      <c r="G40">
        <f>IF(test_data[[#This Row],[Long]]&gt;Action_Threshold,1,IF(test_data[[#This Row],[Short]]&gt;Action_Threshold,-1,0))</f>
        <v>1</v>
      </c>
      <c r="H40">
        <f>SUMIFS(test_data[Postion],test_data[Time],"&gt;="&amp;test_data[[#This Row],[Period Time]],test_data[Time],"&lt;="&amp;test_data[[#This Row],[Time]])</f>
        <v>-14</v>
      </c>
      <c r="I40">
        <f>IFERROR(test_data[[#This Row],[Final_Position]]-H39,test_data[[#This Row],[Final_Position]])</f>
        <v>2</v>
      </c>
      <c r="J40">
        <f>ABS(test_data[[#This Row],[Action]])</f>
        <v>2</v>
      </c>
      <c r="K40" s="7">
        <f>test_data[[#This Row],[Final_Position]]*test_data[[#This Row],[Change]]</f>
        <v>0</v>
      </c>
      <c r="L40" s="7">
        <f>test_data[[#This Row],[Profit]]*Profit_per_point</f>
        <v>0</v>
      </c>
      <c r="M40" s="7">
        <f>test_data[[#This Row],[Profit]]*Profit_per_point-ABS(test_data[[#This Row],[Action]])*Fee_per_trade</f>
        <v>-20000</v>
      </c>
    </row>
    <row r="41" spans="1:13" x14ac:dyDescent="0.35">
      <c r="A41" s="2">
        <v>43770.402777777781</v>
      </c>
      <c r="B41">
        <v>926.8</v>
      </c>
      <c r="C41">
        <v>0.5225977897644043</v>
      </c>
      <c r="D41">
        <v>0.4774022102355957</v>
      </c>
      <c r="E41">
        <f>IF(B42&gt;0,B42-test_data[[#This Row],[Price]],0)</f>
        <v>-9.9999999999909051E-2</v>
      </c>
      <c r="F41" s="2">
        <f>test_data[[#This Row],[Time]]-(Time_horizon-1)/24/60</f>
        <v>43770.389583333337</v>
      </c>
      <c r="G41">
        <f>IF(test_data[[#This Row],[Long]]&gt;Action_Threshold,1,IF(test_data[[#This Row],[Short]]&gt;Action_Threshold,-1,0))</f>
        <v>1</v>
      </c>
      <c r="H41">
        <f>SUMIFS(test_data[Postion],test_data[Time],"&gt;="&amp;test_data[[#This Row],[Period Time]],test_data[Time],"&lt;="&amp;test_data[[#This Row],[Time]])</f>
        <v>-12</v>
      </c>
      <c r="I41">
        <f>IFERROR(test_data[[#This Row],[Final_Position]]-H40,test_data[[#This Row],[Final_Position]])</f>
        <v>2</v>
      </c>
      <c r="J41">
        <f>ABS(test_data[[#This Row],[Action]])</f>
        <v>2</v>
      </c>
      <c r="K41" s="7">
        <f>test_data[[#This Row],[Final_Position]]*test_data[[#This Row],[Change]]</f>
        <v>1.1999999999989086</v>
      </c>
      <c r="L41" s="7">
        <f>test_data[[#This Row],[Profit]]*Profit_per_point</f>
        <v>119999.99999989086</v>
      </c>
      <c r="M41" s="7">
        <f>test_data[[#This Row],[Profit]]*Profit_per_point-ABS(test_data[[#This Row],[Action]])*Fee_per_trade</f>
        <v>99999.999999890861</v>
      </c>
    </row>
    <row r="42" spans="1:13" x14ac:dyDescent="0.35">
      <c r="A42" s="2">
        <v>43770.40347222222</v>
      </c>
      <c r="B42">
        <v>926.7</v>
      </c>
      <c r="C42">
        <v>0.56197971105575562</v>
      </c>
      <c r="D42">
        <v>0.438020259141922</v>
      </c>
      <c r="E42">
        <f>IF(B43&gt;0,B43-test_data[[#This Row],[Price]],0)</f>
        <v>9.9999999999909051E-2</v>
      </c>
      <c r="F42" s="2">
        <f>test_data[[#This Row],[Time]]-(Time_horizon-1)/24/60</f>
        <v>43770.390277777777</v>
      </c>
      <c r="G42">
        <f>IF(test_data[[#This Row],[Long]]&gt;Action_Threshold,1,IF(test_data[[#This Row],[Short]]&gt;Action_Threshold,-1,0))</f>
        <v>1</v>
      </c>
      <c r="H42">
        <f>SUMIFS(test_data[Postion],test_data[Time],"&gt;="&amp;test_data[[#This Row],[Period Time]],test_data[Time],"&lt;="&amp;test_data[[#This Row],[Time]])</f>
        <v>-10</v>
      </c>
      <c r="I42">
        <f>IFERROR(test_data[[#This Row],[Final_Position]]-H41,test_data[[#This Row],[Final_Position]])</f>
        <v>2</v>
      </c>
      <c r="J42">
        <f>ABS(test_data[[#This Row],[Action]])</f>
        <v>2</v>
      </c>
      <c r="K42" s="7">
        <f>test_data[[#This Row],[Final_Position]]*test_data[[#This Row],[Change]]</f>
        <v>-0.99999999999909051</v>
      </c>
      <c r="L42" s="7">
        <f>test_data[[#This Row],[Profit]]*Profit_per_point</f>
        <v>-99999.999999909051</v>
      </c>
      <c r="M42" s="7">
        <f>test_data[[#This Row],[Profit]]*Profit_per_point-ABS(test_data[[#This Row],[Action]])*Fee_per_trade</f>
        <v>-119999.99999990905</v>
      </c>
    </row>
    <row r="43" spans="1:13" x14ac:dyDescent="0.35">
      <c r="A43" s="2">
        <v>43770.404166666667</v>
      </c>
      <c r="B43">
        <v>926.8</v>
      </c>
      <c r="C43">
        <v>0.496794193983078</v>
      </c>
      <c r="D43">
        <v>0.50320583581924438</v>
      </c>
      <c r="E43">
        <f>IF(B44&gt;0,B44-test_data[[#This Row],[Price]],0)</f>
        <v>0</v>
      </c>
      <c r="F43" s="2">
        <f>test_data[[#This Row],[Time]]-(Time_horizon-1)/24/60</f>
        <v>43770.390972222223</v>
      </c>
      <c r="G43">
        <f>IF(test_data[[#This Row],[Long]]&gt;Action_Threshold,1,IF(test_data[[#This Row],[Short]]&gt;Action_Threshold,-1,0))</f>
        <v>-1</v>
      </c>
      <c r="H43">
        <f>SUMIFS(test_data[Postion],test_data[Time],"&gt;="&amp;test_data[[#This Row],[Period Time]],test_data[Time],"&lt;="&amp;test_data[[#This Row],[Time]])</f>
        <v>-10</v>
      </c>
      <c r="I43">
        <f>IFERROR(test_data[[#This Row],[Final_Position]]-H42,test_data[[#This Row],[Final_Position]])</f>
        <v>0</v>
      </c>
      <c r="J43">
        <f>ABS(test_data[[#This Row],[Action]])</f>
        <v>0</v>
      </c>
      <c r="K43" s="7">
        <f>test_data[[#This Row],[Final_Position]]*test_data[[#This Row],[Change]]</f>
        <v>0</v>
      </c>
      <c r="L43" s="7">
        <f>test_data[[#This Row],[Profit]]*Profit_per_point</f>
        <v>0</v>
      </c>
      <c r="M43" s="7">
        <f>test_data[[#This Row],[Profit]]*Profit_per_point-ABS(test_data[[#This Row],[Action]])*Fee_per_trade</f>
        <v>0</v>
      </c>
    </row>
    <row r="44" spans="1:13" x14ac:dyDescent="0.35">
      <c r="A44" s="2">
        <v>43770.404861111114</v>
      </c>
      <c r="B44">
        <v>926.8</v>
      </c>
      <c r="C44">
        <v>0.50180017948150635</v>
      </c>
      <c r="D44">
        <v>0.49819979071617126</v>
      </c>
      <c r="E44">
        <f>IF(B45&gt;0,B45-test_data[[#This Row],[Price]],0)</f>
        <v>0</v>
      </c>
      <c r="F44" s="2">
        <f>test_data[[#This Row],[Time]]-(Time_horizon-1)/24/60</f>
        <v>43770.39166666667</v>
      </c>
      <c r="G44">
        <f>IF(test_data[[#This Row],[Long]]&gt;Action_Threshold,1,IF(test_data[[#This Row],[Short]]&gt;Action_Threshold,-1,0))</f>
        <v>1</v>
      </c>
      <c r="H44">
        <f>SUMIFS(test_data[Postion],test_data[Time],"&gt;="&amp;test_data[[#This Row],[Period Time]],test_data[Time],"&lt;="&amp;test_data[[#This Row],[Time]])</f>
        <v>-8</v>
      </c>
      <c r="I44">
        <f>IFERROR(test_data[[#This Row],[Final_Position]]-H43,test_data[[#This Row],[Final_Position]])</f>
        <v>2</v>
      </c>
      <c r="J44">
        <f>ABS(test_data[[#This Row],[Action]])</f>
        <v>2</v>
      </c>
      <c r="K44" s="7">
        <f>test_data[[#This Row],[Final_Position]]*test_data[[#This Row],[Change]]</f>
        <v>0</v>
      </c>
      <c r="L44" s="7">
        <f>test_data[[#This Row],[Profit]]*Profit_per_point</f>
        <v>0</v>
      </c>
      <c r="M44" s="7">
        <f>test_data[[#This Row],[Profit]]*Profit_per_point-ABS(test_data[[#This Row],[Action]])*Fee_per_trade</f>
        <v>-20000</v>
      </c>
    </row>
    <row r="45" spans="1:13" x14ac:dyDescent="0.35">
      <c r="A45" s="2">
        <v>43770.405555555553</v>
      </c>
      <c r="B45">
        <v>926.8</v>
      </c>
      <c r="C45">
        <v>0.49959829449653625</v>
      </c>
      <c r="D45">
        <v>0.50040167570114136</v>
      </c>
      <c r="E45">
        <f>IF(B46&gt;0,B46-test_data[[#This Row],[Price]],0)</f>
        <v>0.10000000000002274</v>
      </c>
      <c r="F45" s="2">
        <f>test_data[[#This Row],[Time]]-(Time_horizon-1)/24/60</f>
        <v>43770.392361111109</v>
      </c>
      <c r="G45">
        <f>IF(test_data[[#This Row],[Long]]&gt;Action_Threshold,1,IF(test_data[[#This Row],[Short]]&gt;Action_Threshold,-1,0))</f>
        <v>-1</v>
      </c>
      <c r="H45">
        <f>SUMIFS(test_data[Postion],test_data[Time],"&gt;="&amp;test_data[[#This Row],[Period Time]],test_data[Time],"&lt;="&amp;test_data[[#This Row],[Time]])</f>
        <v>-8</v>
      </c>
      <c r="I45">
        <f>IFERROR(test_data[[#This Row],[Final_Position]]-H44,test_data[[#This Row],[Final_Position]])</f>
        <v>0</v>
      </c>
      <c r="J45">
        <f>ABS(test_data[[#This Row],[Action]])</f>
        <v>0</v>
      </c>
      <c r="K45" s="7">
        <f>test_data[[#This Row],[Final_Position]]*test_data[[#This Row],[Change]]</f>
        <v>-0.8000000000001819</v>
      </c>
      <c r="L45" s="7">
        <f>test_data[[#This Row],[Profit]]*Profit_per_point</f>
        <v>-80000.00000001819</v>
      </c>
      <c r="M45" s="7">
        <f>test_data[[#This Row],[Profit]]*Profit_per_point-ABS(test_data[[#This Row],[Action]])*Fee_per_trade</f>
        <v>-80000.00000001819</v>
      </c>
    </row>
    <row r="46" spans="1:13" x14ac:dyDescent="0.35">
      <c r="A46" s="2">
        <v>43770.40625</v>
      </c>
      <c r="B46">
        <v>926.9</v>
      </c>
      <c r="C46">
        <v>0.47528526186943054</v>
      </c>
      <c r="D46">
        <v>0.52471476793289185</v>
      </c>
      <c r="E46">
        <f>IF(B47&gt;0,B47-test_data[[#This Row],[Price]],0)</f>
        <v>0</v>
      </c>
      <c r="F46" s="2">
        <f>test_data[[#This Row],[Time]]-(Time_horizon-1)/24/60</f>
        <v>43770.393055555556</v>
      </c>
      <c r="G46">
        <f>IF(test_data[[#This Row],[Long]]&gt;Action_Threshold,1,IF(test_data[[#This Row],[Short]]&gt;Action_Threshold,-1,0))</f>
        <v>-1</v>
      </c>
      <c r="H46">
        <f>SUMIFS(test_data[Postion],test_data[Time],"&gt;="&amp;test_data[[#This Row],[Period Time]],test_data[Time],"&lt;="&amp;test_data[[#This Row],[Time]])</f>
        <v>-8</v>
      </c>
      <c r="I46">
        <f>IFERROR(test_data[[#This Row],[Final_Position]]-H45,test_data[[#This Row],[Final_Position]])</f>
        <v>0</v>
      </c>
      <c r="J46">
        <f>ABS(test_data[[#This Row],[Action]])</f>
        <v>0</v>
      </c>
      <c r="K46" s="7">
        <f>test_data[[#This Row],[Final_Position]]*test_data[[#This Row],[Change]]</f>
        <v>0</v>
      </c>
      <c r="L46" s="7">
        <f>test_data[[#This Row],[Profit]]*Profit_per_point</f>
        <v>0</v>
      </c>
      <c r="M46" s="7">
        <f>test_data[[#This Row],[Profit]]*Profit_per_point-ABS(test_data[[#This Row],[Action]])*Fee_per_trade</f>
        <v>0</v>
      </c>
    </row>
    <row r="47" spans="1:13" x14ac:dyDescent="0.35">
      <c r="A47" s="2">
        <v>43770.406944444447</v>
      </c>
      <c r="B47">
        <v>926.9</v>
      </c>
      <c r="C47">
        <v>0.46096047759056091</v>
      </c>
      <c r="D47">
        <v>0.53903955221176147</v>
      </c>
      <c r="E47">
        <f>IF(B48&gt;0,B48-test_data[[#This Row],[Price]],0)</f>
        <v>-0.10000000000002274</v>
      </c>
      <c r="F47" s="2">
        <f>test_data[[#This Row],[Time]]-(Time_horizon-1)/24/60</f>
        <v>43770.393750000003</v>
      </c>
      <c r="G47">
        <f>IF(test_data[[#This Row],[Long]]&gt;Action_Threshold,1,IF(test_data[[#This Row],[Short]]&gt;Action_Threshold,-1,0))</f>
        <v>-1</v>
      </c>
      <c r="H47">
        <f>SUMIFS(test_data[Postion],test_data[Time],"&gt;="&amp;test_data[[#This Row],[Period Time]],test_data[Time],"&lt;="&amp;test_data[[#This Row],[Time]])</f>
        <v>-8</v>
      </c>
      <c r="I47">
        <f>IFERROR(test_data[[#This Row],[Final_Position]]-H46,test_data[[#This Row],[Final_Position]])</f>
        <v>0</v>
      </c>
      <c r="J47">
        <f>ABS(test_data[[#This Row],[Action]])</f>
        <v>0</v>
      </c>
      <c r="K47" s="7">
        <f>test_data[[#This Row],[Final_Position]]*test_data[[#This Row],[Change]]</f>
        <v>0.8000000000001819</v>
      </c>
      <c r="L47" s="7">
        <f>test_data[[#This Row],[Profit]]*Profit_per_point</f>
        <v>80000.00000001819</v>
      </c>
      <c r="M47" s="7">
        <f>test_data[[#This Row],[Profit]]*Profit_per_point-ABS(test_data[[#This Row],[Action]])*Fee_per_trade</f>
        <v>80000.00000001819</v>
      </c>
    </row>
    <row r="48" spans="1:13" x14ac:dyDescent="0.35">
      <c r="A48" s="2">
        <v>43770.407638888886</v>
      </c>
      <c r="B48">
        <v>926.8</v>
      </c>
      <c r="C48">
        <v>0.51944190263748169</v>
      </c>
      <c r="D48">
        <v>0.48055809736251831</v>
      </c>
      <c r="E48">
        <f>IF(B49&gt;0,B49-test_data[[#This Row],[Price]],0)</f>
        <v>-9.9999999999909051E-2</v>
      </c>
      <c r="F48" s="2">
        <f>test_data[[#This Row],[Time]]-(Time_horizon-1)/24/60</f>
        <v>43770.394444444442</v>
      </c>
      <c r="G48">
        <f>IF(test_data[[#This Row],[Long]]&gt;Action_Threshold,1,IF(test_data[[#This Row],[Short]]&gt;Action_Threshold,-1,0))</f>
        <v>1</v>
      </c>
      <c r="H48">
        <f>SUMIFS(test_data[Postion],test_data[Time],"&gt;="&amp;test_data[[#This Row],[Period Time]],test_data[Time],"&lt;="&amp;test_data[[#This Row],[Time]])</f>
        <v>-6</v>
      </c>
      <c r="I48">
        <f>IFERROR(test_data[[#This Row],[Final_Position]]-H47,test_data[[#This Row],[Final_Position]])</f>
        <v>2</v>
      </c>
      <c r="J48">
        <f>ABS(test_data[[#This Row],[Action]])</f>
        <v>2</v>
      </c>
      <c r="K48" s="7">
        <f>test_data[[#This Row],[Final_Position]]*test_data[[#This Row],[Change]]</f>
        <v>0.5999999999994543</v>
      </c>
      <c r="L48" s="7">
        <f>test_data[[#This Row],[Profit]]*Profit_per_point</f>
        <v>59999.99999994543</v>
      </c>
      <c r="M48" s="7">
        <f>test_data[[#This Row],[Profit]]*Profit_per_point-ABS(test_data[[#This Row],[Action]])*Fee_per_trade</f>
        <v>39999.99999994543</v>
      </c>
    </row>
    <row r="49" spans="1:13" x14ac:dyDescent="0.35">
      <c r="A49" s="2">
        <v>43770.408333333333</v>
      </c>
      <c r="B49">
        <v>926.7</v>
      </c>
      <c r="C49">
        <v>0.53889453411102295</v>
      </c>
      <c r="D49">
        <v>0.46110549569129944</v>
      </c>
      <c r="E49">
        <f>IF(B50&gt;0,B50-test_data[[#This Row],[Price]],0)</f>
        <v>9.9999999999909051E-2</v>
      </c>
      <c r="F49" s="2">
        <f>test_data[[#This Row],[Time]]-(Time_horizon-1)/24/60</f>
        <v>43770.395138888889</v>
      </c>
      <c r="G49">
        <f>IF(test_data[[#This Row],[Long]]&gt;Action_Threshold,1,IF(test_data[[#This Row],[Short]]&gt;Action_Threshold,-1,0))</f>
        <v>1</v>
      </c>
      <c r="H49">
        <f>SUMIFS(test_data[Postion],test_data[Time],"&gt;="&amp;test_data[[#This Row],[Period Time]],test_data[Time],"&lt;="&amp;test_data[[#This Row],[Time]])</f>
        <v>-4</v>
      </c>
      <c r="I49">
        <f>IFERROR(test_data[[#This Row],[Final_Position]]-H48,test_data[[#This Row],[Final_Position]])</f>
        <v>2</v>
      </c>
      <c r="J49">
        <f>ABS(test_data[[#This Row],[Action]])</f>
        <v>2</v>
      </c>
      <c r="K49" s="7">
        <f>test_data[[#This Row],[Final_Position]]*test_data[[#This Row],[Change]]</f>
        <v>-0.3999999999996362</v>
      </c>
      <c r="L49" s="7">
        <f>test_data[[#This Row],[Profit]]*Profit_per_point</f>
        <v>-39999.99999996362</v>
      </c>
      <c r="M49" s="7">
        <f>test_data[[#This Row],[Profit]]*Profit_per_point-ABS(test_data[[#This Row],[Action]])*Fee_per_trade</f>
        <v>-59999.99999996362</v>
      </c>
    </row>
    <row r="50" spans="1:13" x14ac:dyDescent="0.35">
      <c r="A50" s="2">
        <v>43770.40902777778</v>
      </c>
      <c r="B50">
        <v>926.8</v>
      </c>
      <c r="C50">
        <v>0.47787201404571533</v>
      </c>
      <c r="D50">
        <v>0.52212804555892944</v>
      </c>
      <c r="E50">
        <f>IF(B51&gt;0,B51-test_data[[#This Row],[Price]],0)</f>
        <v>0</v>
      </c>
      <c r="F50" s="2">
        <f>test_data[[#This Row],[Time]]-(Time_horizon-1)/24/60</f>
        <v>43770.395833333336</v>
      </c>
      <c r="G50">
        <f>IF(test_data[[#This Row],[Long]]&gt;Action_Threshold,1,IF(test_data[[#This Row],[Short]]&gt;Action_Threshold,-1,0))</f>
        <v>-1</v>
      </c>
      <c r="H50">
        <f>SUMIFS(test_data[Postion],test_data[Time],"&gt;="&amp;test_data[[#This Row],[Period Time]],test_data[Time],"&lt;="&amp;test_data[[#This Row],[Time]])</f>
        <v>-4</v>
      </c>
      <c r="I50">
        <f>IFERROR(test_data[[#This Row],[Final_Position]]-H49,test_data[[#This Row],[Final_Position]])</f>
        <v>0</v>
      </c>
      <c r="J50">
        <f>ABS(test_data[[#This Row],[Action]])</f>
        <v>0</v>
      </c>
      <c r="K50" s="7">
        <f>test_data[[#This Row],[Final_Position]]*test_data[[#This Row],[Change]]</f>
        <v>0</v>
      </c>
      <c r="L50" s="7">
        <f>test_data[[#This Row],[Profit]]*Profit_per_point</f>
        <v>0</v>
      </c>
      <c r="M50" s="7">
        <f>test_data[[#This Row],[Profit]]*Profit_per_point-ABS(test_data[[#This Row],[Action]])*Fee_per_trade</f>
        <v>0</v>
      </c>
    </row>
    <row r="51" spans="1:13" x14ac:dyDescent="0.35">
      <c r="A51" s="2">
        <v>43770.409722222219</v>
      </c>
      <c r="B51">
        <v>926.8</v>
      </c>
      <c r="C51">
        <v>0.47415456175804138</v>
      </c>
      <c r="D51">
        <v>0.52584540843963623</v>
      </c>
      <c r="E51">
        <f>IF(B52&gt;0,B52-test_data[[#This Row],[Price]],0)</f>
        <v>0.10000000000002274</v>
      </c>
      <c r="F51" s="2">
        <f>test_data[[#This Row],[Time]]-(Time_horizon-1)/24/60</f>
        <v>43770.396527777775</v>
      </c>
      <c r="G51">
        <f>IF(test_data[[#This Row],[Long]]&gt;Action_Threshold,1,IF(test_data[[#This Row],[Short]]&gt;Action_Threshold,-1,0))</f>
        <v>-1</v>
      </c>
      <c r="H51">
        <f>SUMIFS(test_data[Postion],test_data[Time],"&gt;="&amp;test_data[[#This Row],[Period Time]],test_data[Time],"&lt;="&amp;test_data[[#This Row],[Time]])</f>
        <v>-4</v>
      </c>
      <c r="I51">
        <f>IFERROR(test_data[[#This Row],[Final_Position]]-H50,test_data[[#This Row],[Final_Position]])</f>
        <v>0</v>
      </c>
      <c r="J51">
        <f>ABS(test_data[[#This Row],[Action]])</f>
        <v>0</v>
      </c>
      <c r="K51" s="7">
        <f>test_data[[#This Row],[Final_Position]]*test_data[[#This Row],[Change]]</f>
        <v>-0.40000000000009095</v>
      </c>
      <c r="L51" s="7">
        <f>test_data[[#This Row],[Profit]]*Profit_per_point</f>
        <v>-40000.000000009095</v>
      </c>
      <c r="M51" s="7">
        <f>test_data[[#This Row],[Profit]]*Profit_per_point-ABS(test_data[[#This Row],[Action]])*Fee_per_trade</f>
        <v>-40000.000000009095</v>
      </c>
    </row>
    <row r="52" spans="1:13" x14ac:dyDescent="0.35">
      <c r="A52" s="2">
        <v>43770.410416666666</v>
      </c>
      <c r="B52">
        <v>926.9</v>
      </c>
      <c r="C52">
        <v>0.43301570415496826</v>
      </c>
      <c r="D52">
        <v>0.56698429584503174</v>
      </c>
      <c r="E52">
        <f>IF(B53&gt;0,B53-test_data[[#This Row],[Price]],0)</f>
        <v>0</v>
      </c>
      <c r="F52" s="2">
        <f>test_data[[#This Row],[Time]]-(Time_horizon-1)/24/60</f>
        <v>43770.397222222222</v>
      </c>
      <c r="G52">
        <f>IF(test_data[[#This Row],[Long]]&gt;Action_Threshold,1,IF(test_data[[#This Row],[Short]]&gt;Action_Threshold,-1,0))</f>
        <v>-1</v>
      </c>
      <c r="H52">
        <f>SUMIFS(test_data[Postion],test_data[Time],"&gt;="&amp;test_data[[#This Row],[Period Time]],test_data[Time],"&lt;="&amp;test_data[[#This Row],[Time]])</f>
        <v>-4</v>
      </c>
      <c r="I52">
        <f>IFERROR(test_data[[#This Row],[Final_Position]]-H51,test_data[[#This Row],[Final_Position]])</f>
        <v>0</v>
      </c>
      <c r="J52">
        <f>ABS(test_data[[#This Row],[Action]])</f>
        <v>0</v>
      </c>
      <c r="K52" s="7">
        <f>test_data[[#This Row],[Final_Position]]*test_data[[#This Row],[Change]]</f>
        <v>0</v>
      </c>
      <c r="L52" s="7">
        <f>test_data[[#This Row],[Profit]]*Profit_per_point</f>
        <v>0</v>
      </c>
      <c r="M52" s="7">
        <f>test_data[[#This Row],[Profit]]*Profit_per_point-ABS(test_data[[#This Row],[Action]])*Fee_per_trade</f>
        <v>0</v>
      </c>
    </row>
    <row r="53" spans="1:13" x14ac:dyDescent="0.35">
      <c r="A53" s="2">
        <v>43770.411111111112</v>
      </c>
      <c r="B53">
        <v>926.9</v>
      </c>
      <c r="C53">
        <v>0.40217721462249756</v>
      </c>
      <c r="D53">
        <v>0.59782278537750244</v>
      </c>
      <c r="E53">
        <f>IF(B54&gt;0,B54-test_data[[#This Row],[Price]],0)</f>
        <v>0</v>
      </c>
      <c r="F53" s="2">
        <f>test_data[[#This Row],[Time]]-(Time_horizon-1)/24/60</f>
        <v>43770.397916666669</v>
      </c>
      <c r="G53">
        <f>IF(test_data[[#This Row],[Long]]&gt;Action_Threshold,1,IF(test_data[[#This Row],[Short]]&gt;Action_Threshold,-1,0))</f>
        <v>-1</v>
      </c>
      <c r="H53">
        <f>SUMIFS(test_data[Postion],test_data[Time],"&gt;="&amp;test_data[[#This Row],[Period Time]],test_data[Time],"&lt;="&amp;test_data[[#This Row],[Time]])</f>
        <v>-4</v>
      </c>
      <c r="I53">
        <f>IFERROR(test_data[[#This Row],[Final_Position]]-H52,test_data[[#This Row],[Final_Position]])</f>
        <v>0</v>
      </c>
      <c r="J53">
        <f>ABS(test_data[[#This Row],[Action]])</f>
        <v>0</v>
      </c>
      <c r="K53" s="7">
        <f>test_data[[#This Row],[Final_Position]]*test_data[[#This Row],[Change]]</f>
        <v>0</v>
      </c>
      <c r="L53" s="7">
        <f>test_data[[#This Row],[Profit]]*Profit_per_point</f>
        <v>0</v>
      </c>
      <c r="M53" s="7">
        <f>test_data[[#This Row],[Profit]]*Profit_per_point-ABS(test_data[[#This Row],[Action]])*Fee_per_trade</f>
        <v>0</v>
      </c>
    </row>
    <row r="54" spans="1:13" x14ac:dyDescent="0.35">
      <c r="A54" s="2">
        <v>43770.411805555559</v>
      </c>
      <c r="B54">
        <v>926.9</v>
      </c>
      <c r="C54">
        <v>0.38678157329559326</v>
      </c>
      <c r="D54">
        <v>0.61321842670440674</v>
      </c>
      <c r="E54">
        <f>IF(B55&gt;0,B55-test_data[[#This Row],[Price]],0)</f>
        <v>0.10000000000002274</v>
      </c>
      <c r="F54" s="2">
        <f>test_data[[#This Row],[Time]]-(Time_horizon-1)/24/60</f>
        <v>43770.398611111115</v>
      </c>
      <c r="G54">
        <f>IF(test_data[[#This Row],[Long]]&gt;Action_Threshold,1,IF(test_data[[#This Row],[Short]]&gt;Action_Threshold,-1,0))</f>
        <v>-1</v>
      </c>
      <c r="H54">
        <f>SUMIFS(test_data[Postion],test_data[Time],"&gt;="&amp;test_data[[#This Row],[Period Time]],test_data[Time],"&lt;="&amp;test_data[[#This Row],[Time]])</f>
        <v>-4</v>
      </c>
      <c r="I54">
        <f>IFERROR(test_data[[#This Row],[Final_Position]]-H53,test_data[[#This Row],[Final_Position]])</f>
        <v>0</v>
      </c>
      <c r="J54">
        <f>ABS(test_data[[#This Row],[Action]])</f>
        <v>0</v>
      </c>
      <c r="K54" s="7">
        <f>test_data[[#This Row],[Final_Position]]*test_data[[#This Row],[Change]]</f>
        <v>-0.40000000000009095</v>
      </c>
      <c r="L54" s="7">
        <f>test_data[[#This Row],[Profit]]*Profit_per_point</f>
        <v>-40000.000000009095</v>
      </c>
      <c r="M54" s="7">
        <f>test_data[[#This Row],[Profit]]*Profit_per_point-ABS(test_data[[#This Row],[Action]])*Fee_per_trade</f>
        <v>-40000.000000009095</v>
      </c>
    </row>
    <row r="55" spans="1:13" x14ac:dyDescent="0.35">
      <c r="A55" s="2">
        <v>43770.412499999999</v>
      </c>
      <c r="B55">
        <v>927</v>
      </c>
      <c r="C55">
        <v>0.3496725857257843</v>
      </c>
      <c r="D55">
        <v>0.65032738447189331</v>
      </c>
      <c r="E55">
        <f>IF(B56&gt;0,B56-test_data[[#This Row],[Price]],0)</f>
        <v>-0.10000000000002274</v>
      </c>
      <c r="F55" s="2">
        <f>test_data[[#This Row],[Time]]-(Time_horizon-1)/24/60</f>
        <v>43770.399305555555</v>
      </c>
      <c r="G55">
        <f>IF(test_data[[#This Row],[Long]]&gt;Action_Threshold,1,IF(test_data[[#This Row],[Short]]&gt;Action_Threshold,-1,0))</f>
        <v>-1</v>
      </c>
      <c r="H55">
        <f>SUMIFS(test_data[Postion],test_data[Time],"&gt;="&amp;test_data[[#This Row],[Period Time]],test_data[Time],"&lt;="&amp;test_data[[#This Row],[Time]])</f>
        <v>-4</v>
      </c>
      <c r="I55">
        <f>IFERROR(test_data[[#This Row],[Final_Position]]-H54,test_data[[#This Row],[Final_Position]])</f>
        <v>0</v>
      </c>
      <c r="J55">
        <f>ABS(test_data[[#This Row],[Action]])</f>
        <v>0</v>
      </c>
      <c r="K55" s="7">
        <f>test_data[[#This Row],[Final_Position]]*test_data[[#This Row],[Change]]</f>
        <v>0.40000000000009095</v>
      </c>
      <c r="L55" s="7">
        <f>test_data[[#This Row],[Profit]]*Profit_per_point</f>
        <v>40000.000000009095</v>
      </c>
      <c r="M55" s="7">
        <f>test_data[[#This Row],[Profit]]*Profit_per_point-ABS(test_data[[#This Row],[Action]])*Fee_per_trade</f>
        <v>40000.000000009095</v>
      </c>
    </row>
    <row r="56" spans="1:13" x14ac:dyDescent="0.35">
      <c r="A56" s="2">
        <v>43770.413194444445</v>
      </c>
      <c r="B56">
        <v>926.9</v>
      </c>
      <c r="C56">
        <v>0.43066969513893127</v>
      </c>
      <c r="D56">
        <v>0.56933033466339111</v>
      </c>
      <c r="E56">
        <f>IF(B57&gt;0,B57-test_data[[#This Row],[Price]],0)</f>
        <v>0.10000000000002274</v>
      </c>
      <c r="F56" s="2">
        <f>test_data[[#This Row],[Time]]-(Time_horizon-1)/24/60</f>
        <v>43770.400000000001</v>
      </c>
      <c r="G56">
        <f>IF(test_data[[#This Row],[Long]]&gt;Action_Threshold,1,IF(test_data[[#This Row],[Short]]&gt;Action_Threshold,-1,0))</f>
        <v>-1</v>
      </c>
      <c r="H56">
        <f>SUMIFS(test_data[Postion],test_data[Time],"&gt;="&amp;test_data[[#This Row],[Period Time]],test_data[Time],"&lt;="&amp;test_data[[#This Row],[Time]])</f>
        <v>-4</v>
      </c>
      <c r="I56">
        <f>IFERROR(test_data[[#This Row],[Final_Position]]-H55,test_data[[#This Row],[Final_Position]])</f>
        <v>0</v>
      </c>
      <c r="J56">
        <f>ABS(test_data[[#This Row],[Action]])</f>
        <v>0</v>
      </c>
      <c r="K56" s="7">
        <f>test_data[[#This Row],[Final_Position]]*test_data[[#This Row],[Change]]</f>
        <v>-0.40000000000009095</v>
      </c>
      <c r="L56" s="7">
        <f>test_data[[#This Row],[Profit]]*Profit_per_point</f>
        <v>-40000.000000009095</v>
      </c>
      <c r="M56" s="7">
        <f>test_data[[#This Row],[Profit]]*Profit_per_point-ABS(test_data[[#This Row],[Action]])*Fee_per_trade</f>
        <v>-40000.000000009095</v>
      </c>
    </row>
    <row r="57" spans="1:13" x14ac:dyDescent="0.35">
      <c r="A57" s="2">
        <v>43770.413888888892</v>
      </c>
      <c r="B57">
        <v>927</v>
      </c>
      <c r="C57">
        <v>0.37290516495704651</v>
      </c>
      <c r="D57">
        <v>0.62709486484527588</v>
      </c>
      <c r="E57">
        <f>IF(B58&gt;0,B58-test_data[[#This Row],[Price]],0)</f>
        <v>0.20000000000004547</v>
      </c>
      <c r="F57" s="2">
        <f>test_data[[#This Row],[Time]]-(Time_horizon-1)/24/60</f>
        <v>43770.400694444448</v>
      </c>
      <c r="G57">
        <f>IF(test_data[[#This Row],[Long]]&gt;Action_Threshold,1,IF(test_data[[#This Row],[Short]]&gt;Action_Threshold,-1,0))</f>
        <v>-1</v>
      </c>
      <c r="H57">
        <f>SUMIFS(test_data[Postion],test_data[Time],"&gt;="&amp;test_data[[#This Row],[Period Time]],test_data[Time],"&lt;="&amp;test_data[[#This Row],[Time]])</f>
        <v>-6</v>
      </c>
      <c r="I57">
        <f>IFERROR(test_data[[#This Row],[Final_Position]]-H56,test_data[[#This Row],[Final_Position]])</f>
        <v>-2</v>
      </c>
      <c r="J57">
        <f>ABS(test_data[[#This Row],[Action]])</f>
        <v>2</v>
      </c>
      <c r="K57" s="7">
        <f>test_data[[#This Row],[Final_Position]]*test_data[[#This Row],[Change]]</f>
        <v>-1.2000000000002728</v>
      </c>
      <c r="L57" s="7">
        <f>test_data[[#This Row],[Profit]]*Profit_per_point</f>
        <v>-120000.00000002728</v>
      </c>
      <c r="M57" s="7">
        <f>test_data[[#This Row],[Profit]]*Profit_per_point-ABS(test_data[[#This Row],[Action]])*Fee_per_trade</f>
        <v>-140000.0000000273</v>
      </c>
    </row>
    <row r="58" spans="1:13" x14ac:dyDescent="0.35">
      <c r="A58" s="2">
        <v>43770.414583333331</v>
      </c>
      <c r="B58">
        <v>927.2</v>
      </c>
      <c r="C58">
        <v>0.31652581691741943</v>
      </c>
      <c r="D58">
        <v>0.68347418308258057</v>
      </c>
      <c r="E58">
        <f>IF(B59&gt;0,B59-test_data[[#This Row],[Price]],0)</f>
        <v>-0.20000000000004547</v>
      </c>
      <c r="F58" s="2">
        <f>test_data[[#This Row],[Time]]-(Time_horizon-1)/24/60</f>
        <v>43770.401388888888</v>
      </c>
      <c r="G58">
        <f>IF(test_data[[#This Row],[Long]]&gt;Action_Threshold,1,IF(test_data[[#This Row],[Short]]&gt;Action_Threshold,-1,0))</f>
        <v>-1</v>
      </c>
      <c r="H58">
        <f>SUMIFS(test_data[Postion],test_data[Time],"&gt;="&amp;test_data[[#This Row],[Period Time]],test_data[Time],"&lt;="&amp;test_data[[#This Row],[Time]])</f>
        <v>-6</v>
      </c>
      <c r="I58">
        <f>IFERROR(test_data[[#This Row],[Final_Position]]-H57,test_data[[#This Row],[Final_Position]])</f>
        <v>0</v>
      </c>
      <c r="J58">
        <f>ABS(test_data[[#This Row],[Action]])</f>
        <v>0</v>
      </c>
      <c r="K58" s="7">
        <f>test_data[[#This Row],[Final_Position]]*test_data[[#This Row],[Change]]</f>
        <v>1.2000000000002728</v>
      </c>
      <c r="L58" s="7">
        <f>test_data[[#This Row],[Profit]]*Profit_per_point</f>
        <v>120000.00000002728</v>
      </c>
      <c r="M58" s="7">
        <f>test_data[[#This Row],[Profit]]*Profit_per_point-ABS(test_data[[#This Row],[Action]])*Fee_per_trade</f>
        <v>120000.00000002728</v>
      </c>
    </row>
    <row r="59" spans="1:13" x14ac:dyDescent="0.35">
      <c r="A59" s="2">
        <v>43770.415277777778</v>
      </c>
      <c r="B59">
        <v>927</v>
      </c>
      <c r="C59">
        <v>0.4221777617931366</v>
      </c>
      <c r="D59">
        <v>0.57782220840454102</v>
      </c>
      <c r="E59">
        <f>IF(B60&gt;0,B60-test_data[[#This Row],[Price]],0)</f>
        <v>0</v>
      </c>
      <c r="F59" s="2">
        <f>test_data[[#This Row],[Time]]-(Time_horizon-1)/24/60</f>
        <v>43770.402083333334</v>
      </c>
      <c r="G59">
        <f>IF(test_data[[#This Row],[Long]]&gt;Action_Threshold,1,IF(test_data[[#This Row],[Short]]&gt;Action_Threshold,-1,0))</f>
        <v>-1</v>
      </c>
      <c r="H59">
        <f>SUMIFS(test_data[Postion],test_data[Time],"&gt;="&amp;test_data[[#This Row],[Period Time]],test_data[Time],"&lt;="&amp;test_data[[#This Row],[Time]])</f>
        <v>-8</v>
      </c>
      <c r="I59">
        <f>IFERROR(test_data[[#This Row],[Final_Position]]-H58,test_data[[#This Row],[Final_Position]])</f>
        <v>-2</v>
      </c>
      <c r="J59">
        <f>ABS(test_data[[#This Row],[Action]])</f>
        <v>2</v>
      </c>
      <c r="K59" s="7">
        <f>test_data[[#This Row],[Final_Position]]*test_data[[#This Row],[Change]]</f>
        <v>0</v>
      </c>
      <c r="L59" s="7">
        <f>test_data[[#This Row],[Profit]]*Profit_per_point</f>
        <v>0</v>
      </c>
      <c r="M59" s="7">
        <f>test_data[[#This Row],[Profit]]*Profit_per_point-ABS(test_data[[#This Row],[Action]])*Fee_per_trade</f>
        <v>-20000</v>
      </c>
    </row>
    <row r="60" spans="1:13" x14ac:dyDescent="0.35">
      <c r="A60" s="2">
        <v>43770.415972222225</v>
      </c>
      <c r="B60">
        <v>927</v>
      </c>
      <c r="C60">
        <v>0.4004473090171814</v>
      </c>
      <c r="D60">
        <v>0.5995526909828186</v>
      </c>
      <c r="E60">
        <f>IF(B61&gt;0,B61-test_data[[#This Row],[Price]],0)</f>
        <v>0.10000000000002274</v>
      </c>
      <c r="F60" s="2">
        <f>test_data[[#This Row],[Time]]-(Time_horizon-1)/24/60</f>
        <v>43770.402777777781</v>
      </c>
      <c r="G60">
        <f>IF(test_data[[#This Row],[Long]]&gt;Action_Threshold,1,IF(test_data[[#This Row],[Short]]&gt;Action_Threshold,-1,0))</f>
        <v>-1</v>
      </c>
      <c r="H60">
        <f>SUMIFS(test_data[Postion],test_data[Time],"&gt;="&amp;test_data[[#This Row],[Period Time]],test_data[Time],"&lt;="&amp;test_data[[#This Row],[Time]])</f>
        <v>-10</v>
      </c>
      <c r="I60">
        <f>IFERROR(test_data[[#This Row],[Final_Position]]-H59,test_data[[#This Row],[Final_Position]])</f>
        <v>-2</v>
      </c>
      <c r="J60">
        <f>ABS(test_data[[#This Row],[Action]])</f>
        <v>2</v>
      </c>
      <c r="K60" s="7">
        <f>test_data[[#This Row],[Final_Position]]*test_data[[#This Row],[Change]]</f>
        <v>-1.0000000000002274</v>
      </c>
      <c r="L60" s="7">
        <f>test_data[[#This Row],[Profit]]*Profit_per_point</f>
        <v>-100000.00000002273</v>
      </c>
      <c r="M60" s="7">
        <f>test_data[[#This Row],[Profit]]*Profit_per_point-ABS(test_data[[#This Row],[Action]])*Fee_per_trade</f>
        <v>-120000.00000002273</v>
      </c>
    </row>
    <row r="61" spans="1:13" x14ac:dyDescent="0.35">
      <c r="A61" s="2">
        <v>43770.416666666664</v>
      </c>
      <c r="B61">
        <v>927.1</v>
      </c>
      <c r="C61">
        <v>0.40042227506637573</v>
      </c>
      <c r="D61">
        <v>0.59957772493362427</v>
      </c>
      <c r="E61">
        <f>IF(B62&gt;0,B62-test_data[[#This Row],[Price]],0)</f>
        <v>0.19999999999993179</v>
      </c>
      <c r="F61" s="2">
        <f>test_data[[#This Row],[Time]]-(Time_horizon-1)/24/60</f>
        <v>43770.40347222222</v>
      </c>
      <c r="G61">
        <f>IF(test_data[[#This Row],[Long]]&gt;Action_Threshold,1,IF(test_data[[#This Row],[Short]]&gt;Action_Threshold,-1,0))</f>
        <v>-1</v>
      </c>
      <c r="H61">
        <f>SUMIFS(test_data[Postion],test_data[Time],"&gt;="&amp;test_data[[#This Row],[Period Time]],test_data[Time],"&lt;="&amp;test_data[[#This Row],[Time]])</f>
        <v>-12</v>
      </c>
      <c r="I61">
        <f>IFERROR(test_data[[#This Row],[Final_Position]]-H60,test_data[[#This Row],[Final_Position]])</f>
        <v>-2</v>
      </c>
      <c r="J61">
        <f>ABS(test_data[[#This Row],[Action]])</f>
        <v>2</v>
      </c>
      <c r="K61" s="7">
        <f>test_data[[#This Row],[Final_Position]]*test_data[[#This Row],[Change]]</f>
        <v>-2.3999999999991815</v>
      </c>
      <c r="L61" s="7">
        <f>test_data[[#This Row],[Profit]]*Profit_per_point</f>
        <v>-239999.99999991816</v>
      </c>
      <c r="M61" s="7">
        <f>test_data[[#This Row],[Profit]]*Profit_per_point-ABS(test_data[[#This Row],[Action]])*Fee_per_trade</f>
        <v>-259999.99999991816</v>
      </c>
    </row>
    <row r="62" spans="1:13" x14ac:dyDescent="0.35">
      <c r="A62" s="2">
        <v>43770.417361111111</v>
      </c>
      <c r="B62">
        <v>927.3</v>
      </c>
      <c r="C62">
        <v>0.34799572825431824</v>
      </c>
      <c r="D62">
        <v>0.65200430154800415</v>
      </c>
      <c r="E62">
        <f>IF(B63&gt;0,B63-test_data[[#This Row],[Price]],0)</f>
        <v>0</v>
      </c>
      <c r="F62" s="2">
        <f>test_data[[#This Row],[Time]]-(Time_horizon-1)/24/60</f>
        <v>43770.404166666667</v>
      </c>
      <c r="G62">
        <f>IF(test_data[[#This Row],[Long]]&gt;Action_Threshold,1,IF(test_data[[#This Row],[Short]]&gt;Action_Threshold,-1,0))</f>
        <v>-1</v>
      </c>
      <c r="H62">
        <f>SUMIFS(test_data[Postion],test_data[Time],"&gt;="&amp;test_data[[#This Row],[Period Time]],test_data[Time],"&lt;="&amp;test_data[[#This Row],[Time]])</f>
        <v>-14</v>
      </c>
      <c r="I62">
        <f>IFERROR(test_data[[#This Row],[Final_Position]]-H61,test_data[[#This Row],[Final_Position]])</f>
        <v>-2</v>
      </c>
      <c r="J62">
        <f>ABS(test_data[[#This Row],[Action]])</f>
        <v>2</v>
      </c>
      <c r="K62" s="7">
        <f>test_data[[#This Row],[Final_Position]]*test_data[[#This Row],[Change]]</f>
        <v>0</v>
      </c>
      <c r="L62" s="7">
        <f>test_data[[#This Row],[Profit]]*Profit_per_point</f>
        <v>0</v>
      </c>
      <c r="M62" s="7">
        <f>test_data[[#This Row],[Profit]]*Profit_per_point-ABS(test_data[[#This Row],[Action]])*Fee_per_trade</f>
        <v>-20000</v>
      </c>
    </row>
    <row r="63" spans="1:13" x14ac:dyDescent="0.35">
      <c r="A63" s="2">
        <v>43770.418055555558</v>
      </c>
      <c r="B63">
        <v>927.3</v>
      </c>
      <c r="C63">
        <v>0.34276384115219116</v>
      </c>
      <c r="D63">
        <v>0.65723621845245361</v>
      </c>
      <c r="E63">
        <f>IF(B64&gt;0,B64-test_data[[#This Row],[Price]],0)</f>
        <v>-9.9999999999909051E-2</v>
      </c>
      <c r="F63" s="2">
        <f>test_data[[#This Row],[Time]]-(Time_horizon-1)/24/60</f>
        <v>43770.404861111114</v>
      </c>
      <c r="G63">
        <f>IF(test_data[[#This Row],[Long]]&gt;Action_Threshold,1,IF(test_data[[#This Row],[Short]]&gt;Action_Threshold,-1,0))</f>
        <v>-1</v>
      </c>
      <c r="H63">
        <f>SUMIFS(test_data[Postion],test_data[Time],"&gt;="&amp;test_data[[#This Row],[Period Time]],test_data[Time],"&lt;="&amp;test_data[[#This Row],[Time]])</f>
        <v>-14</v>
      </c>
      <c r="I63">
        <f>IFERROR(test_data[[#This Row],[Final_Position]]-H62,test_data[[#This Row],[Final_Position]])</f>
        <v>0</v>
      </c>
      <c r="J63">
        <f>ABS(test_data[[#This Row],[Action]])</f>
        <v>0</v>
      </c>
      <c r="K63" s="7">
        <f>test_data[[#This Row],[Final_Position]]*test_data[[#This Row],[Change]]</f>
        <v>1.3999999999987267</v>
      </c>
      <c r="L63" s="7">
        <f>test_data[[#This Row],[Profit]]*Profit_per_point</f>
        <v>139999.99999987267</v>
      </c>
      <c r="M63" s="7">
        <f>test_data[[#This Row],[Profit]]*Profit_per_point-ABS(test_data[[#This Row],[Action]])*Fee_per_trade</f>
        <v>139999.99999987267</v>
      </c>
    </row>
    <row r="64" spans="1:13" x14ac:dyDescent="0.35">
      <c r="A64" s="2">
        <v>43770.418749999997</v>
      </c>
      <c r="B64">
        <v>927.2</v>
      </c>
      <c r="C64">
        <v>0.41572615504264832</v>
      </c>
      <c r="D64">
        <v>0.58427387475967407</v>
      </c>
      <c r="E64">
        <f>IF(B65&gt;0,B65-test_data[[#This Row],[Price]],0)</f>
        <v>0</v>
      </c>
      <c r="F64" s="2">
        <f>test_data[[#This Row],[Time]]-(Time_horizon-1)/24/60</f>
        <v>43770.405555555553</v>
      </c>
      <c r="G64">
        <f>IF(test_data[[#This Row],[Long]]&gt;Action_Threshold,1,IF(test_data[[#This Row],[Short]]&gt;Action_Threshold,-1,0))</f>
        <v>-1</v>
      </c>
      <c r="H64">
        <f>SUMIFS(test_data[Postion],test_data[Time],"&gt;="&amp;test_data[[#This Row],[Period Time]],test_data[Time],"&lt;="&amp;test_data[[#This Row],[Time]])</f>
        <v>-16</v>
      </c>
      <c r="I64">
        <f>IFERROR(test_data[[#This Row],[Final_Position]]-H63,test_data[[#This Row],[Final_Position]])</f>
        <v>-2</v>
      </c>
      <c r="J64">
        <f>ABS(test_data[[#This Row],[Action]])</f>
        <v>2</v>
      </c>
      <c r="K64" s="7">
        <f>test_data[[#This Row],[Final_Position]]*test_data[[#This Row],[Change]]</f>
        <v>0</v>
      </c>
      <c r="L64" s="7">
        <f>test_data[[#This Row],[Profit]]*Profit_per_point</f>
        <v>0</v>
      </c>
      <c r="M64" s="7">
        <f>test_data[[#This Row],[Profit]]*Profit_per_point-ABS(test_data[[#This Row],[Action]])*Fee_per_trade</f>
        <v>-20000</v>
      </c>
    </row>
    <row r="65" spans="1:13" x14ac:dyDescent="0.35">
      <c r="A65" s="2">
        <v>43770.419444444444</v>
      </c>
      <c r="B65">
        <v>927.2</v>
      </c>
      <c r="C65">
        <v>0.3926912248134613</v>
      </c>
      <c r="D65">
        <v>0.60730880498886108</v>
      </c>
      <c r="E65">
        <f>IF(B66&gt;0,B66-test_data[[#This Row],[Price]],0)</f>
        <v>-0.10000000000002274</v>
      </c>
      <c r="F65" s="2">
        <f>test_data[[#This Row],[Time]]-(Time_horizon-1)/24/60</f>
        <v>43770.40625</v>
      </c>
      <c r="G65">
        <f>IF(test_data[[#This Row],[Long]]&gt;Action_Threshold,1,IF(test_data[[#This Row],[Short]]&gt;Action_Threshold,-1,0))</f>
        <v>-1</v>
      </c>
      <c r="H65">
        <f>SUMIFS(test_data[Postion],test_data[Time],"&gt;="&amp;test_data[[#This Row],[Period Time]],test_data[Time],"&lt;="&amp;test_data[[#This Row],[Time]])</f>
        <v>-16</v>
      </c>
      <c r="I65">
        <f>IFERROR(test_data[[#This Row],[Final_Position]]-H64,test_data[[#This Row],[Final_Position]])</f>
        <v>0</v>
      </c>
      <c r="J65">
        <f>ABS(test_data[[#This Row],[Action]])</f>
        <v>0</v>
      </c>
      <c r="K65" s="7">
        <f>test_data[[#This Row],[Final_Position]]*test_data[[#This Row],[Change]]</f>
        <v>1.6000000000003638</v>
      </c>
      <c r="L65" s="7">
        <f>test_data[[#This Row],[Profit]]*Profit_per_point</f>
        <v>160000.00000003638</v>
      </c>
      <c r="M65" s="7">
        <f>test_data[[#This Row],[Profit]]*Profit_per_point-ABS(test_data[[#This Row],[Action]])*Fee_per_trade</f>
        <v>160000.00000003638</v>
      </c>
    </row>
    <row r="66" spans="1:13" x14ac:dyDescent="0.35">
      <c r="A66" s="2">
        <v>43770.420138888891</v>
      </c>
      <c r="B66">
        <v>927.1</v>
      </c>
      <c r="C66">
        <v>0.45030546188354492</v>
      </c>
      <c r="D66">
        <v>0.54969453811645508</v>
      </c>
      <c r="E66">
        <f>IF(B67&gt;0,B67-test_data[[#This Row],[Price]],0)</f>
        <v>0</v>
      </c>
      <c r="F66" s="2">
        <f>test_data[[#This Row],[Time]]-(Time_horizon-1)/24/60</f>
        <v>43770.406944444447</v>
      </c>
      <c r="G66">
        <f>IF(test_data[[#This Row],[Long]]&gt;Action_Threshold,1,IF(test_data[[#This Row],[Short]]&gt;Action_Threshold,-1,0))</f>
        <v>-1</v>
      </c>
      <c r="H66">
        <f>SUMIFS(test_data[Postion],test_data[Time],"&gt;="&amp;test_data[[#This Row],[Period Time]],test_data[Time],"&lt;="&amp;test_data[[#This Row],[Time]])</f>
        <v>-16</v>
      </c>
      <c r="I66">
        <f>IFERROR(test_data[[#This Row],[Final_Position]]-H65,test_data[[#This Row],[Final_Position]])</f>
        <v>0</v>
      </c>
      <c r="J66">
        <f>ABS(test_data[[#This Row],[Action]])</f>
        <v>0</v>
      </c>
      <c r="K66" s="7">
        <f>test_data[[#This Row],[Final_Position]]*test_data[[#This Row],[Change]]</f>
        <v>0</v>
      </c>
      <c r="L66" s="7">
        <f>test_data[[#This Row],[Profit]]*Profit_per_point</f>
        <v>0</v>
      </c>
      <c r="M66" s="7">
        <f>test_data[[#This Row],[Profit]]*Profit_per_point-ABS(test_data[[#This Row],[Action]])*Fee_per_trade</f>
        <v>0</v>
      </c>
    </row>
    <row r="67" spans="1:13" x14ac:dyDescent="0.35">
      <c r="A67" s="2">
        <v>43770.42083333333</v>
      </c>
      <c r="B67">
        <v>927.1</v>
      </c>
      <c r="C67">
        <v>0.43010920286178589</v>
      </c>
      <c r="D67">
        <v>0.56989073753356934</v>
      </c>
      <c r="E67">
        <f>IF(B68&gt;0,B68-test_data[[#This Row],[Price]],0)</f>
        <v>0.10000000000002274</v>
      </c>
      <c r="F67" s="2">
        <f>test_data[[#This Row],[Time]]-(Time_horizon-1)/24/60</f>
        <v>43770.407638888886</v>
      </c>
      <c r="G67">
        <f>IF(test_data[[#This Row],[Long]]&gt;Action_Threshold,1,IF(test_data[[#This Row],[Short]]&gt;Action_Threshold,-1,0))</f>
        <v>-1</v>
      </c>
      <c r="H67">
        <f>SUMIFS(test_data[Postion],test_data[Time],"&gt;="&amp;test_data[[#This Row],[Period Time]],test_data[Time],"&lt;="&amp;test_data[[#This Row],[Time]])</f>
        <v>-16</v>
      </c>
      <c r="I67">
        <f>IFERROR(test_data[[#This Row],[Final_Position]]-H66,test_data[[#This Row],[Final_Position]])</f>
        <v>0</v>
      </c>
      <c r="J67">
        <f>ABS(test_data[[#This Row],[Action]])</f>
        <v>0</v>
      </c>
      <c r="K67" s="7">
        <f>test_data[[#This Row],[Final_Position]]*test_data[[#This Row],[Change]]</f>
        <v>-1.6000000000003638</v>
      </c>
      <c r="L67" s="7">
        <f>test_data[[#This Row],[Profit]]*Profit_per_point</f>
        <v>-160000.00000003638</v>
      </c>
      <c r="M67" s="7">
        <f>test_data[[#This Row],[Profit]]*Profit_per_point-ABS(test_data[[#This Row],[Action]])*Fee_per_trade</f>
        <v>-160000.00000003638</v>
      </c>
    </row>
    <row r="68" spans="1:13" x14ac:dyDescent="0.35">
      <c r="A68" s="2">
        <v>43770.421527777777</v>
      </c>
      <c r="B68">
        <v>927.2</v>
      </c>
      <c r="C68">
        <v>0.43682548403739929</v>
      </c>
      <c r="D68">
        <v>0.5631745457649231</v>
      </c>
      <c r="E68">
        <f>IF(B69&gt;0,B69-test_data[[#This Row],[Price]],0)</f>
        <v>9.9999999999909051E-2</v>
      </c>
      <c r="F68" s="2">
        <f>test_data[[#This Row],[Time]]-(Time_horizon-1)/24/60</f>
        <v>43770.408333333333</v>
      </c>
      <c r="G68">
        <f>IF(test_data[[#This Row],[Long]]&gt;Action_Threshold,1,IF(test_data[[#This Row],[Short]]&gt;Action_Threshold,-1,0))</f>
        <v>-1</v>
      </c>
      <c r="H68">
        <f>SUMIFS(test_data[Postion],test_data[Time],"&gt;="&amp;test_data[[#This Row],[Period Time]],test_data[Time],"&lt;="&amp;test_data[[#This Row],[Time]])</f>
        <v>-18</v>
      </c>
      <c r="I68">
        <f>IFERROR(test_data[[#This Row],[Final_Position]]-H67,test_data[[#This Row],[Final_Position]])</f>
        <v>-2</v>
      </c>
      <c r="J68">
        <f>ABS(test_data[[#This Row],[Action]])</f>
        <v>2</v>
      </c>
      <c r="K68" s="7">
        <f>test_data[[#This Row],[Final_Position]]*test_data[[#This Row],[Change]]</f>
        <v>-1.7999999999983629</v>
      </c>
      <c r="L68" s="7">
        <f>test_data[[#This Row],[Profit]]*Profit_per_point</f>
        <v>-179999.99999983629</v>
      </c>
      <c r="M68" s="7">
        <f>test_data[[#This Row],[Profit]]*Profit_per_point-ABS(test_data[[#This Row],[Action]])*Fee_per_trade</f>
        <v>-199999.99999983629</v>
      </c>
    </row>
    <row r="69" spans="1:13" x14ac:dyDescent="0.35">
      <c r="A69" s="2">
        <v>43770.422222222223</v>
      </c>
      <c r="B69">
        <v>927.3</v>
      </c>
      <c r="C69">
        <v>0.41488686203956604</v>
      </c>
      <c r="D69">
        <v>0.58511316776275635</v>
      </c>
      <c r="E69">
        <f>IF(B70&gt;0,B70-test_data[[#This Row],[Price]],0)</f>
        <v>0.10000000000002274</v>
      </c>
      <c r="F69" s="2">
        <f>test_data[[#This Row],[Time]]-(Time_horizon-1)/24/60</f>
        <v>43770.40902777778</v>
      </c>
      <c r="G69">
        <f>IF(test_data[[#This Row],[Long]]&gt;Action_Threshold,1,IF(test_data[[#This Row],[Short]]&gt;Action_Threshold,-1,0))</f>
        <v>-1</v>
      </c>
      <c r="H69">
        <f>SUMIFS(test_data[Postion],test_data[Time],"&gt;="&amp;test_data[[#This Row],[Period Time]],test_data[Time],"&lt;="&amp;test_data[[#This Row],[Time]])</f>
        <v>-20</v>
      </c>
      <c r="I69">
        <f>IFERROR(test_data[[#This Row],[Final_Position]]-H68,test_data[[#This Row],[Final_Position]])</f>
        <v>-2</v>
      </c>
      <c r="J69">
        <f>ABS(test_data[[#This Row],[Action]])</f>
        <v>2</v>
      </c>
      <c r="K69" s="7">
        <f>test_data[[#This Row],[Final_Position]]*test_data[[#This Row],[Change]]</f>
        <v>-2.0000000000004547</v>
      </c>
      <c r="L69" s="7">
        <f>test_data[[#This Row],[Profit]]*Profit_per_point</f>
        <v>-200000.00000004546</v>
      </c>
      <c r="M69" s="7">
        <f>test_data[[#This Row],[Profit]]*Profit_per_point-ABS(test_data[[#This Row],[Action]])*Fee_per_trade</f>
        <v>-220000.00000004546</v>
      </c>
    </row>
    <row r="70" spans="1:13" x14ac:dyDescent="0.35">
      <c r="A70" s="2">
        <v>43770.42291666667</v>
      </c>
      <c r="B70">
        <v>927.4</v>
      </c>
      <c r="C70">
        <v>0.39843964576721191</v>
      </c>
      <c r="D70">
        <v>0.60156029462814331</v>
      </c>
      <c r="E70">
        <f>IF(B71&gt;0,B71-test_data[[#This Row],[Price]],0)</f>
        <v>0.10000000000002274</v>
      </c>
      <c r="F70" s="2">
        <f>test_data[[#This Row],[Time]]-(Time_horizon-1)/24/60</f>
        <v>43770.409722222226</v>
      </c>
      <c r="G70">
        <f>IF(test_data[[#This Row],[Long]]&gt;Action_Threshold,1,IF(test_data[[#This Row],[Short]]&gt;Action_Threshold,-1,0))</f>
        <v>-1</v>
      </c>
      <c r="H70">
        <f>SUMIFS(test_data[Postion],test_data[Time],"&gt;="&amp;test_data[[#This Row],[Period Time]],test_data[Time],"&lt;="&amp;test_data[[#This Row],[Time]])</f>
        <v>-20</v>
      </c>
      <c r="I70">
        <f>IFERROR(test_data[[#This Row],[Final_Position]]-H69,test_data[[#This Row],[Final_Position]])</f>
        <v>0</v>
      </c>
      <c r="J70">
        <f>ABS(test_data[[#This Row],[Action]])</f>
        <v>0</v>
      </c>
      <c r="K70" s="7">
        <f>test_data[[#This Row],[Final_Position]]*test_data[[#This Row],[Change]]</f>
        <v>-2.0000000000004547</v>
      </c>
      <c r="L70" s="7">
        <f>test_data[[#This Row],[Profit]]*Profit_per_point</f>
        <v>-200000.00000004546</v>
      </c>
      <c r="M70" s="7">
        <f>test_data[[#This Row],[Profit]]*Profit_per_point-ABS(test_data[[#This Row],[Action]])*Fee_per_trade</f>
        <v>-200000.00000004546</v>
      </c>
    </row>
    <row r="71" spans="1:13" x14ac:dyDescent="0.35">
      <c r="A71" s="2">
        <v>43770.423611111109</v>
      </c>
      <c r="B71">
        <v>927.5</v>
      </c>
      <c r="C71">
        <v>0.37390485405921936</v>
      </c>
      <c r="D71">
        <v>0.62609511613845825</v>
      </c>
      <c r="E71">
        <f>IF(B72&gt;0,B72-test_data[[#This Row],[Price]],0)</f>
        <v>0.10000000000002274</v>
      </c>
      <c r="F71" s="2">
        <f>test_data[[#This Row],[Time]]-(Time_horizon-1)/24/60</f>
        <v>43770.410416666666</v>
      </c>
      <c r="G71">
        <f>IF(test_data[[#This Row],[Long]]&gt;Action_Threshold,1,IF(test_data[[#This Row],[Short]]&gt;Action_Threshold,-1,0))</f>
        <v>-1</v>
      </c>
      <c r="H71">
        <f>SUMIFS(test_data[Postion],test_data[Time],"&gt;="&amp;test_data[[#This Row],[Period Time]],test_data[Time],"&lt;="&amp;test_data[[#This Row],[Time]])</f>
        <v>-20</v>
      </c>
      <c r="I71">
        <f>IFERROR(test_data[[#This Row],[Final_Position]]-H70,test_data[[#This Row],[Final_Position]])</f>
        <v>0</v>
      </c>
      <c r="J71">
        <f>ABS(test_data[[#This Row],[Action]])</f>
        <v>0</v>
      </c>
      <c r="K71" s="7">
        <f>test_data[[#This Row],[Final_Position]]*test_data[[#This Row],[Change]]</f>
        <v>-2.0000000000004547</v>
      </c>
      <c r="L71" s="7">
        <f>test_data[[#This Row],[Profit]]*Profit_per_point</f>
        <v>-200000.00000004546</v>
      </c>
      <c r="M71" s="7">
        <f>test_data[[#This Row],[Profit]]*Profit_per_point-ABS(test_data[[#This Row],[Action]])*Fee_per_trade</f>
        <v>-200000.00000004546</v>
      </c>
    </row>
    <row r="72" spans="1:13" x14ac:dyDescent="0.35">
      <c r="A72" s="2">
        <v>43770.424305555556</v>
      </c>
      <c r="B72">
        <v>927.6</v>
      </c>
      <c r="C72">
        <v>0.37992399930953979</v>
      </c>
      <c r="D72">
        <v>0.62007600069046021</v>
      </c>
      <c r="E72">
        <f>IF(B73&gt;0,B73-test_data[[#This Row],[Price]],0)</f>
        <v>0</v>
      </c>
      <c r="F72" s="2">
        <f>test_data[[#This Row],[Time]]-(Time_horizon-1)/24/60</f>
        <v>43770.411111111112</v>
      </c>
      <c r="G72">
        <f>IF(test_data[[#This Row],[Long]]&gt;Action_Threshold,1,IF(test_data[[#This Row],[Short]]&gt;Action_Threshold,-1,0))</f>
        <v>-1</v>
      </c>
      <c r="H72">
        <f>SUMIFS(test_data[Postion],test_data[Time],"&gt;="&amp;test_data[[#This Row],[Period Time]],test_data[Time],"&lt;="&amp;test_data[[#This Row],[Time]])</f>
        <v>-20</v>
      </c>
      <c r="I72">
        <f>IFERROR(test_data[[#This Row],[Final_Position]]-H71,test_data[[#This Row],[Final_Position]])</f>
        <v>0</v>
      </c>
      <c r="J72">
        <f>ABS(test_data[[#This Row],[Action]])</f>
        <v>0</v>
      </c>
      <c r="K72" s="7">
        <f>test_data[[#This Row],[Final_Position]]*test_data[[#This Row],[Change]]</f>
        <v>0</v>
      </c>
      <c r="L72" s="7">
        <f>test_data[[#This Row],[Profit]]*Profit_per_point</f>
        <v>0</v>
      </c>
      <c r="M72" s="7">
        <f>test_data[[#This Row],[Profit]]*Profit_per_point-ABS(test_data[[#This Row],[Action]])*Fee_per_trade</f>
        <v>0</v>
      </c>
    </row>
    <row r="73" spans="1:13" x14ac:dyDescent="0.35">
      <c r="A73" s="2">
        <v>43770.425000000003</v>
      </c>
      <c r="B73">
        <v>927.6</v>
      </c>
      <c r="C73">
        <v>0.36675801873207092</v>
      </c>
      <c r="D73">
        <v>0.63324195146560669</v>
      </c>
      <c r="E73">
        <f>IF(B74&gt;0,B74-test_data[[#This Row],[Price]],0)</f>
        <v>0</v>
      </c>
      <c r="F73" s="2">
        <f>test_data[[#This Row],[Time]]-(Time_horizon-1)/24/60</f>
        <v>43770.411805555559</v>
      </c>
      <c r="G73">
        <f>IF(test_data[[#This Row],[Long]]&gt;Action_Threshold,1,IF(test_data[[#This Row],[Short]]&gt;Action_Threshold,-1,0))</f>
        <v>-1</v>
      </c>
      <c r="H73">
        <f>SUMIFS(test_data[Postion],test_data[Time],"&gt;="&amp;test_data[[#This Row],[Period Time]],test_data[Time],"&lt;="&amp;test_data[[#This Row],[Time]])</f>
        <v>-20</v>
      </c>
      <c r="I73">
        <f>IFERROR(test_data[[#This Row],[Final_Position]]-H72,test_data[[#This Row],[Final_Position]])</f>
        <v>0</v>
      </c>
      <c r="J73">
        <f>ABS(test_data[[#This Row],[Action]])</f>
        <v>0</v>
      </c>
      <c r="K73" s="7">
        <f>test_data[[#This Row],[Final_Position]]*test_data[[#This Row],[Change]]</f>
        <v>0</v>
      </c>
      <c r="L73" s="7">
        <f>test_data[[#This Row],[Profit]]*Profit_per_point</f>
        <v>0</v>
      </c>
      <c r="M73" s="7">
        <f>test_data[[#This Row],[Profit]]*Profit_per_point-ABS(test_data[[#This Row],[Action]])*Fee_per_trade</f>
        <v>0</v>
      </c>
    </row>
    <row r="74" spans="1:13" x14ac:dyDescent="0.35">
      <c r="A74" s="2">
        <v>43770.425694444442</v>
      </c>
      <c r="B74">
        <v>927.6</v>
      </c>
      <c r="C74">
        <v>0.38130232691764832</v>
      </c>
      <c r="D74">
        <v>0.6186976432800293</v>
      </c>
      <c r="E74">
        <f>IF(B75&gt;0,B75-test_data[[#This Row],[Price]],0)</f>
        <v>0.60000000000002274</v>
      </c>
      <c r="F74" s="2">
        <f>test_data[[#This Row],[Time]]-(Time_horizon-1)/24/60</f>
        <v>43770.412499999999</v>
      </c>
      <c r="G74">
        <f>IF(test_data[[#This Row],[Long]]&gt;Action_Threshold,1,IF(test_data[[#This Row],[Short]]&gt;Action_Threshold,-1,0))</f>
        <v>-1</v>
      </c>
      <c r="H74">
        <f>SUMIFS(test_data[Postion],test_data[Time],"&gt;="&amp;test_data[[#This Row],[Period Time]],test_data[Time],"&lt;="&amp;test_data[[#This Row],[Time]])</f>
        <v>-20</v>
      </c>
      <c r="I74">
        <f>IFERROR(test_data[[#This Row],[Final_Position]]-H73,test_data[[#This Row],[Final_Position]])</f>
        <v>0</v>
      </c>
      <c r="J74">
        <f>ABS(test_data[[#This Row],[Action]])</f>
        <v>0</v>
      </c>
      <c r="K74" s="7">
        <f>test_data[[#This Row],[Final_Position]]*test_data[[#This Row],[Change]]</f>
        <v>-12.000000000000455</v>
      </c>
      <c r="L74" s="7">
        <f>test_data[[#This Row],[Profit]]*Profit_per_point</f>
        <v>-1200000.0000000454</v>
      </c>
      <c r="M74" s="7">
        <f>test_data[[#This Row],[Profit]]*Profit_per_point-ABS(test_data[[#This Row],[Action]])*Fee_per_trade</f>
        <v>-1200000.0000000454</v>
      </c>
    </row>
    <row r="75" spans="1:13" x14ac:dyDescent="0.35">
      <c r="A75" s="2">
        <v>43770.426388888889</v>
      </c>
      <c r="B75">
        <v>928.2</v>
      </c>
      <c r="C75">
        <v>0.34746876358985901</v>
      </c>
      <c r="D75">
        <v>0.65253126621246338</v>
      </c>
      <c r="E75">
        <f>IF(B76&gt;0,B76-test_data[[#This Row],[Price]],0)</f>
        <v>9.9999999999909051E-2</v>
      </c>
      <c r="F75" s="2">
        <f>test_data[[#This Row],[Time]]-(Time_horizon-1)/24/60</f>
        <v>43770.413194444445</v>
      </c>
      <c r="G75">
        <f>IF(test_data[[#This Row],[Long]]&gt;Action_Threshold,1,IF(test_data[[#This Row],[Short]]&gt;Action_Threshold,-1,0))</f>
        <v>-1</v>
      </c>
      <c r="H75">
        <f>SUMIFS(test_data[Postion],test_data[Time],"&gt;="&amp;test_data[[#This Row],[Period Time]],test_data[Time],"&lt;="&amp;test_data[[#This Row],[Time]])</f>
        <v>-20</v>
      </c>
      <c r="I75">
        <f>IFERROR(test_data[[#This Row],[Final_Position]]-H74,test_data[[#This Row],[Final_Position]])</f>
        <v>0</v>
      </c>
      <c r="J75">
        <f>ABS(test_data[[#This Row],[Action]])</f>
        <v>0</v>
      </c>
      <c r="K75" s="7">
        <f>test_data[[#This Row],[Final_Position]]*test_data[[#This Row],[Change]]</f>
        <v>-1.999999999998181</v>
      </c>
      <c r="L75" s="7">
        <f>test_data[[#This Row],[Profit]]*Profit_per_point</f>
        <v>-199999.9999998181</v>
      </c>
      <c r="M75" s="7">
        <f>test_data[[#This Row],[Profit]]*Profit_per_point-ABS(test_data[[#This Row],[Action]])*Fee_per_trade</f>
        <v>-199999.9999998181</v>
      </c>
    </row>
    <row r="76" spans="1:13" x14ac:dyDescent="0.35">
      <c r="A76" s="2">
        <v>43770.427083333336</v>
      </c>
      <c r="B76">
        <v>928.3</v>
      </c>
      <c r="C76">
        <v>0.39145830273628235</v>
      </c>
      <c r="D76">
        <v>0.60854172706604004</v>
      </c>
      <c r="E76">
        <f>IF(B77&gt;0,B77-test_data[[#This Row],[Price]],0)</f>
        <v>0.60000000000002274</v>
      </c>
      <c r="F76" s="2">
        <f>test_data[[#This Row],[Time]]-(Time_horizon-1)/24/60</f>
        <v>43770.413888888892</v>
      </c>
      <c r="G76">
        <f>IF(test_data[[#This Row],[Long]]&gt;Action_Threshold,1,IF(test_data[[#This Row],[Short]]&gt;Action_Threshold,-1,0))</f>
        <v>-1</v>
      </c>
      <c r="H76">
        <f>SUMIFS(test_data[Postion],test_data[Time],"&gt;="&amp;test_data[[#This Row],[Period Time]],test_data[Time],"&lt;="&amp;test_data[[#This Row],[Time]])</f>
        <v>-20</v>
      </c>
      <c r="I76">
        <f>IFERROR(test_data[[#This Row],[Final_Position]]-H75,test_data[[#This Row],[Final_Position]])</f>
        <v>0</v>
      </c>
      <c r="J76">
        <f>ABS(test_data[[#This Row],[Action]])</f>
        <v>0</v>
      </c>
      <c r="K76" s="7">
        <f>test_data[[#This Row],[Final_Position]]*test_data[[#This Row],[Change]]</f>
        <v>-12.000000000000455</v>
      </c>
      <c r="L76" s="7">
        <f>test_data[[#This Row],[Profit]]*Profit_per_point</f>
        <v>-1200000.0000000454</v>
      </c>
      <c r="M76" s="7">
        <f>test_data[[#This Row],[Profit]]*Profit_per_point-ABS(test_data[[#This Row],[Action]])*Fee_per_trade</f>
        <v>-1200000.0000000454</v>
      </c>
    </row>
    <row r="77" spans="1:13" x14ac:dyDescent="0.35">
      <c r="A77" s="2">
        <v>43770.427777777775</v>
      </c>
      <c r="B77">
        <v>928.9</v>
      </c>
      <c r="C77">
        <v>0.39904448390007019</v>
      </c>
      <c r="D77">
        <v>0.60095548629760742</v>
      </c>
      <c r="E77">
        <f>IF(B78&gt;0,B78-test_data[[#This Row],[Price]],0)</f>
        <v>0</v>
      </c>
      <c r="F77" s="2">
        <f>test_data[[#This Row],[Time]]-(Time_horizon-1)/24/60</f>
        <v>43770.414583333331</v>
      </c>
      <c r="G77">
        <f>IF(test_data[[#This Row],[Long]]&gt;Action_Threshold,1,IF(test_data[[#This Row],[Short]]&gt;Action_Threshold,-1,0))</f>
        <v>-1</v>
      </c>
      <c r="H77">
        <f>SUMIFS(test_data[Postion],test_data[Time],"&gt;="&amp;test_data[[#This Row],[Period Time]],test_data[Time],"&lt;="&amp;test_data[[#This Row],[Time]])</f>
        <v>-20</v>
      </c>
      <c r="I77">
        <f>IFERROR(test_data[[#This Row],[Final_Position]]-H76,test_data[[#This Row],[Final_Position]])</f>
        <v>0</v>
      </c>
      <c r="J77">
        <f>ABS(test_data[[#This Row],[Action]])</f>
        <v>0</v>
      </c>
      <c r="K77" s="7">
        <f>test_data[[#This Row],[Final_Position]]*test_data[[#This Row],[Change]]</f>
        <v>0</v>
      </c>
      <c r="L77" s="7">
        <f>test_data[[#This Row],[Profit]]*Profit_per_point</f>
        <v>0</v>
      </c>
      <c r="M77" s="7">
        <f>test_data[[#This Row],[Profit]]*Profit_per_point-ABS(test_data[[#This Row],[Action]])*Fee_per_trade</f>
        <v>0</v>
      </c>
    </row>
    <row r="78" spans="1:13" x14ac:dyDescent="0.35">
      <c r="A78" s="2">
        <v>43770.428472222222</v>
      </c>
      <c r="B78">
        <v>928.9</v>
      </c>
      <c r="C78">
        <v>0.41063851118087769</v>
      </c>
      <c r="D78">
        <v>0.58936148881912231</v>
      </c>
      <c r="E78">
        <f>IF(B79&gt;0,B79-test_data[[#This Row],[Price]],0)</f>
        <v>-0.10000000000002274</v>
      </c>
      <c r="F78" s="2">
        <f>test_data[[#This Row],[Time]]-(Time_horizon-1)/24/60</f>
        <v>43770.415277777778</v>
      </c>
      <c r="G78">
        <f>IF(test_data[[#This Row],[Long]]&gt;Action_Threshold,1,IF(test_data[[#This Row],[Short]]&gt;Action_Threshold,-1,0))</f>
        <v>-1</v>
      </c>
      <c r="H78">
        <f>SUMIFS(test_data[Postion],test_data[Time],"&gt;="&amp;test_data[[#This Row],[Period Time]],test_data[Time],"&lt;="&amp;test_data[[#This Row],[Time]])</f>
        <v>-20</v>
      </c>
      <c r="I78">
        <f>IFERROR(test_data[[#This Row],[Final_Position]]-H77,test_data[[#This Row],[Final_Position]])</f>
        <v>0</v>
      </c>
      <c r="J78">
        <f>ABS(test_data[[#This Row],[Action]])</f>
        <v>0</v>
      </c>
      <c r="K78" s="7">
        <f>test_data[[#This Row],[Final_Position]]*test_data[[#This Row],[Change]]</f>
        <v>2.0000000000004547</v>
      </c>
      <c r="L78" s="7">
        <f>test_data[[#This Row],[Profit]]*Profit_per_point</f>
        <v>200000.00000004546</v>
      </c>
      <c r="M78" s="7">
        <f>test_data[[#This Row],[Profit]]*Profit_per_point-ABS(test_data[[#This Row],[Action]])*Fee_per_trade</f>
        <v>200000.00000004546</v>
      </c>
    </row>
    <row r="79" spans="1:13" x14ac:dyDescent="0.35">
      <c r="A79" s="2">
        <v>43770.429166666669</v>
      </c>
      <c r="B79">
        <v>928.8</v>
      </c>
      <c r="C79">
        <v>0.44427478313446045</v>
      </c>
      <c r="D79">
        <v>0.55572515726089478</v>
      </c>
      <c r="E79">
        <f>IF(B80&gt;0,B80-test_data[[#This Row],[Price]],0)</f>
        <v>0.20000000000004547</v>
      </c>
      <c r="F79" s="2">
        <f>test_data[[#This Row],[Time]]-(Time_horizon-1)/24/60</f>
        <v>43770.415972222225</v>
      </c>
      <c r="G79">
        <f>IF(test_data[[#This Row],[Long]]&gt;Action_Threshold,1,IF(test_data[[#This Row],[Short]]&gt;Action_Threshold,-1,0))</f>
        <v>-1</v>
      </c>
      <c r="H79">
        <f>SUMIFS(test_data[Postion],test_data[Time],"&gt;="&amp;test_data[[#This Row],[Period Time]],test_data[Time],"&lt;="&amp;test_data[[#This Row],[Time]])</f>
        <v>-20</v>
      </c>
      <c r="I79">
        <f>IFERROR(test_data[[#This Row],[Final_Position]]-H78,test_data[[#This Row],[Final_Position]])</f>
        <v>0</v>
      </c>
      <c r="J79">
        <f>ABS(test_data[[#This Row],[Action]])</f>
        <v>0</v>
      </c>
      <c r="K79" s="7">
        <f>test_data[[#This Row],[Final_Position]]*test_data[[#This Row],[Change]]</f>
        <v>-4.0000000000009095</v>
      </c>
      <c r="L79" s="7">
        <f>test_data[[#This Row],[Profit]]*Profit_per_point</f>
        <v>-400000.00000009092</v>
      </c>
      <c r="M79" s="7">
        <f>test_data[[#This Row],[Profit]]*Profit_per_point-ABS(test_data[[#This Row],[Action]])*Fee_per_trade</f>
        <v>-400000.00000009092</v>
      </c>
    </row>
    <row r="80" spans="1:13" x14ac:dyDescent="0.35">
      <c r="A80" s="2">
        <v>43770.429861111108</v>
      </c>
      <c r="B80">
        <v>929</v>
      </c>
      <c r="C80">
        <v>0.47492116689682007</v>
      </c>
      <c r="D80">
        <v>0.52507877349853516</v>
      </c>
      <c r="E80">
        <f>IF(B81&gt;0,B81-test_data[[#This Row],[Price]],0)</f>
        <v>-0.20000000000004547</v>
      </c>
      <c r="F80" s="2">
        <f>test_data[[#This Row],[Time]]-(Time_horizon-1)/24/60</f>
        <v>43770.416666666664</v>
      </c>
      <c r="G80">
        <f>IF(test_data[[#This Row],[Long]]&gt;Action_Threshold,1,IF(test_data[[#This Row],[Short]]&gt;Action_Threshold,-1,0))</f>
        <v>-1</v>
      </c>
      <c r="H80">
        <f>SUMIFS(test_data[Postion],test_data[Time],"&gt;="&amp;test_data[[#This Row],[Period Time]],test_data[Time],"&lt;="&amp;test_data[[#This Row],[Time]])</f>
        <v>-20</v>
      </c>
      <c r="I80">
        <f>IFERROR(test_data[[#This Row],[Final_Position]]-H79,test_data[[#This Row],[Final_Position]])</f>
        <v>0</v>
      </c>
      <c r="J80">
        <f>ABS(test_data[[#This Row],[Action]])</f>
        <v>0</v>
      </c>
      <c r="K80" s="7">
        <f>test_data[[#This Row],[Final_Position]]*test_data[[#This Row],[Change]]</f>
        <v>4.0000000000009095</v>
      </c>
      <c r="L80" s="7">
        <f>test_data[[#This Row],[Profit]]*Profit_per_point</f>
        <v>400000.00000009092</v>
      </c>
      <c r="M80" s="7">
        <f>test_data[[#This Row],[Profit]]*Profit_per_point-ABS(test_data[[#This Row],[Action]])*Fee_per_trade</f>
        <v>400000.00000009092</v>
      </c>
    </row>
    <row r="81" spans="1:13" x14ac:dyDescent="0.35">
      <c r="A81" s="2">
        <v>43770.430555555555</v>
      </c>
      <c r="B81">
        <v>928.8</v>
      </c>
      <c r="C81">
        <v>0.46129107475280762</v>
      </c>
      <c r="D81">
        <v>0.53870892524719238</v>
      </c>
      <c r="E81">
        <f>IF(B82&gt;0,B82-test_data[[#This Row],[Price]],0)</f>
        <v>0.20000000000004547</v>
      </c>
      <c r="F81" s="2">
        <f>test_data[[#This Row],[Time]]-(Time_horizon-1)/24/60</f>
        <v>43770.417361111111</v>
      </c>
      <c r="G81">
        <f>IF(test_data[[#This Row],[Long]]&gt;Action_Threshold,1,IF(test_data[[#This Row],[Short]]&gt;Action_Threshold,-1,0))</f>
        <v>-1</v>
      </c>
      <c r="H81">
        <f>SUMIFS(test_data[Postion],test_data[Time],"&gt;="&amp;test_data[[#This Row],[Period Time]],test_data[Time],"&lt;="&amp;test_data[[#This Row],[Time]])</f>
        <v>-20</v>
      </c>
      <c r="I81">
        <f>IFERROR(test_data[[#This Row],[Final_Position]]-H80,test_data[[#This Row],[Final_Position]])</f>
        <v>0</v>
      </c>
      <c r="J81">
        <f>ABS(test_data[[#This Row],[Action]])</f>
        <v>0</v>
      </c>
      <c r="K81" s="7">
        <f>test_data[[#This Row],[Final_Position]]*test_data[[#This Row],[Change]]</f>
        <v>-4.0000000000009095</v>
      </c>
      <c r="L81" s="7">
        <f>test_data[[#This Row],[Profit]]*Profit_per_point</f>
        <v>-400000.00000009092</v>
      </c>
      <c r="M81" s="7">
        <f>test_data[[#This Row],[Profit]]*Profit_per_point-ABS(test_data[[#This Row],[Action]])*Fee_per_trade</f>
        <v>-400000.00000009092</v>
      </c>
    </row>
    <row r="82" spans="1:13" x14ac:dyDescent="0.35">
      <c r="A82" s="2">
        <v>43770.431250000001</v>
      </c>
      <c r="B82">
        <v>929</v>
      </c>
      <c r="C82">
        <v>0.49071145057678223</v>
      </c>
      <c r="D82">
        <v>0.50928854942321777</v>
      </c>
      <c r="E82">
        <f>IF(B83&gt;0,B83-test_data[[#This Row],[Price]],0)</f>
        <v>-0.10000000000002274</v>
      </c>
      <c r="F82" s="2">
        <f>test_data[[#This Row],[Time]]-(Time_horizon-1)/24/60</f>
        <v>43770.418055555558</v>
      </c>
      <c r="G82">
        <f>IF(test_data[[#This Row],[Long]]&gt;Action_Threshold,1,IF(test_data[[#This Row],[Short]]&gt;Action_Threshold,-1,0))</f>
        <v>-1</v>
      </c>
      <c r="H82">
        <f>SUMIFS(test_data[Postion],test_data[Time],"&gt;="&amp;test_data[[#This Row],[Period Time]],test_data[Time],"&lt;="&amp;test_data[[#This Row],[Time]])</f>
        <v>-20</v>
      </c>
      <c r="I82">
        <f>IFERROR(test_data[[#This Row],[Final_Position]]-H81,test_data[[#This Row],[Final_Position]])</f>
        <v>0</v>
      </c>
      <c r="J82">
        <f>ABS(test_data[[#This Row],[Action]])</f>
        <v>0</v>
      </c>
      <c r="K82" s="7">
        <f>test_data[[#This Row],[Final_Position]]*test_data[[#This Row],[Change]]</f>
        <v>2.0000000000004547</v>
      </c>
      <c r="L82" s="7">
        <f>test_data[[#This Row],[Profit]]*Profit_per_point</f>
        <v>200000.00000004546</v>
      </c>
      <c r="M82" s="7">
        <f>test_data[[#This Row],[Profit]]*Profit_per_point-ABS(test_data[[#This Row],[Action]])*Fee_per_trade</f>
        <v>200000.00000004546</v>
      </c>
    </row>
    <row r="83" spans="1:13" x14ac:dyDescent="0.35">
      <c r="A83" s="2">
        <v>43770.431944444441</v>
      </c>
      <c r="B83">
        <v>928.9</v>
      </c>
      <c r="C83">
        <v>0.46338739991188049</v>
      </c>
      <c r="D83">
        <v>0.53661262989044189</v>
      </c>
      <c r="E83">
        <f>IF(B84&gt;0,B84-test_data[[#This Row],[Price]],0)</f>
        <v>0.20000000000004547</v>
      </c>
      <c r="F83" s="2">
        <f>test_data[[#This Row],[Time]]-(Time_horizon-1)/24/60</f>
        <v>43770.418749999997</v>
      </c>
      <c r="G83">
        <f>IF(test_data[[#This Row],[Long]]&gt;Action_Threshold,1,IF(test_data[[#This Row],[Short]]&gt;Action_Threshold,-1,0))</f>
        <v>-1</v>
      </c>
      <c r="H83">
        <f>SUMIFS(test_data[Postion],test_data[Time],"&gt;="&amp;test_data[[#This Row],[Period Time]],test_data[Time],"&lt;="&amp;test_data[[#This Row],[Time]])</f>
        <v>-20</v>
      </c>
      <c r="I83">
        <f>IFERROR(test_data[[#This Row],[Final_Position]]-H82,test_data[[#This Row],[Final_Position]])</f>
        <v>0</v>
      </c>
      <c r="J83">
        <f>ABS(test_data[[#This Row],[Action]])</f>
        <v>0</v>
      </c>
      <c r="K83" s="7">
        <f>test_data[[#This Row],[Final_Position]]*test_data[[#This Row],[Change]]</f>
        <v>-4.0000000000009095</v>
      </c>
      <c r="L83" s="7">
        <f>test_data[[#This Row],[Profit]]*Profit_per_point</f>
        <v>-400000.00000009092</v>
      </c>
      <c r="M83" s="7">
        <f>test_data[[#This Row],[Profit]]*Profit_per_point-ABS(test_data[[#This Row],[Action]])*Fee_per_trade</f>
        <v>-400000.00000009092</v>
      </c>
    </row>
    <row r="84" spans="1:13" x14ac:dyDescent="0.35">
      <c r="A84" s="2">
        <v>43770.432638888888</v>
      </c>
      <c r="B84">
        <v>929.1</v>
      </c>
      <c r="C84">
        <v>0.48588496446609497</v>
      </c>
      <c r="D84">
        <v>0.51411503553390503</v>
      </c>
      <c r="E84">
        <f>IF(B85&gt;0,B85-test_data[[#This Row],[Price]],0)</f>
        <v>-0.10000000000002274</v>
      </c>
      <c r="F84" s="2">
        <f>test_data[[#This Row],[Time]]-(Time_horizon-1)/24/60</f>
        <v>43770.419444444444</v>
      </c>
      <c r="G84">
        <f>IF(test_data[[#This Row],[Long]]&gt;Action_Threshold,1,IF(test_data[[#This Row],[Short]]&gt;Action_Threshold,-1,0))</f>
        <v>-1</v>
      </c>
      <c r="H84">
        <f>SUMIFS(test_data[Postion],test_data[Time],"&gt;="&amp;test_data[[#This Row],[Period Time]],test_data[Time],"&lt;="&amp;test_data[[#This Row],[Time]])</f>
        <v>-20</v>
      </c>
      <c r="I84">
        <f>IFERROR(test_data[[#This Row],[Final_Position]]-H83,test_data[[#This Row],[Final_Position]])</f>
        <v>0</v>
      </c>
      <c r="J84">
        <f>ABS(test_data[[#This Row],[Action]])</f>
        <v>0</v>
      </c>
      <c r="K84" s="7">
        <f>test_data[[#This Row],[Final_Position]]*test_data[[#This Row],[Change]]</f>
        <v>2.0000000000004547</v>
      </c>
      <c r="L84" s="7">
        <f>test_data[[#This Row],[Profit]]*Profit_per_point</f>
        <v>200000.00000004546</v>
      </c>
      <c r="M84" s="7">
        <f>test_data[[#This Row],[Profit]]*Profit_per_point-ABS(test_data[[#This Row],[Action]])*Fee_per_trade</f>
        <v>200000.00000004546</v>
      </c>
    </row>
    <row r="85" spans="1:13" x14ac:dyDescent="0.35">
      <c r="A85" s="2">
        <v>43770.433333333334</v>
      </c>
      <c r="B85">
        <v>929</v>
      </c>
      <c r="C85">
        <v>0.45585453510284424</v>
      </c>
      <c r="D85">
        <v>0.54414540529251099</v>
      </c>
      <c r="E85">
        <f>IF(B86&gt;0,B86-test_data[[#This Row],[Price]],0)</f>
        <v>0</v>
      </c>
      <c r="F85" s="2">
        <f>test_data[[#This Row],[Time]]-(Time_horizon-1)/24/60</f>
        <v>43770.420138888891</v>
      </c>
      <c r="G85">
        <f>IF(test_data[[#This Row],[Long]]&gt;Action_Threshold,1,IF(test_data[[#This Row],[Short]]&gt;Action_Threshold,-1,0))</f>
        <v>-1</v>
      </c>
      <c r="H85">
        <f>SUMIFS(test_data[Postion],test_data[Time],"&gt;="&amp;test_data[[#This Row],[Period Time]],test_data[Time],"&lt;="&amp;test_data[[#This Row],[Time]])</f>
        <v>-20</v>
      </c>
      <c r="I85">
        <f>IFERROR(test_data[[#This Row],[Final_Position]]-H84,test_data[[#This Row],[Final_Position]])</f>
        <v>0</v>
      </c>
      <c r="J85">
        <f>ABS(test_data[[#This Row],[Action]])</f>
        <v>0</v>
      </c>
      <c r="K85" s="7">
        <f>test_data[[#This Row],[Final_Position]]*test_data[[#This Row],[Change]]</f>
        <v>0</v>
      </c>
      <c r="L85" s="7">
        <f>test_data[[#This Row],[Profit]]*Profit_per_point</f>
        <v>0</v>
      </c>
      <c r="M85" s="7">
        <f>test_data[[#This Row],[Profit]]*Profit_per_point-ABS(test_data[[#This Row],[Action]])*Fee_per_trade</f>
        <v>0</v>
      </c>
    </row>
    <row r="86" spans="1:13" x14ac:dyDescent="0.35">
      <c r="A86" s="2">
        <v>43770.434027777781</v>
      </c>
      <c r="B86">
        <v>929</v>
      </c>
      <c r="C86">
        <v>0.47658371925354004</v>
      </c>
      <c r="D86">
        <v>0.52341634035110474</v>
      </c>
      <c r="E86">
        <f>IF(B87&gt;0,B87-test_data[[#This Row],[Price]],0)</f>
        <v>0.39999999999997726</v>
      </c>
      <c r="F86" s="2">
        <f>test_data[[#This Row],[Time]]-(Time_horizon-1)/24/60</f>
        <v>43770.420833333337</v>
      </c>
      <c r="G86">
        <f>IF(test_data[[#This Row],[Long]]&gt;Action_Threshold,1,IF(test_data[[#This Row],[Short]]&gt;Action_Threshold,-1,0))</f>
        <v>-1</v>
      </c>
      <c r="H86">
        <f>SUMIFS(test_data[Postion],test_data[Time],"&gt;="&amp;test_data[[#This Row],[Period Time]],test_data[Time],"&lt;="&amp;test_data[[#This Row],[Time]])</f>
        <v>-20</v>
      </c>
      <c r="I86">
        <f>IFERROR(test_data[[#This Row],[Final_Position]]-H85,test_data[[#This Row],[Final_Position]])</f>
        <v>0</v>
      </c>
      <c r="J86">
        <f>ABS(test_data[[#This Row],[Action]])</f>
        <v>0</v>
      </c>
      <c r="K86" s="7">
        <f>test_data[[#This Row],[Final_Position]]*test_data[[#This Row],[Change]]</f>
        <v>-7.9999999999995453</v>
      </c>
      <c r="L86" s="7">
        <f>test_data[[#This Row],[Profit]]*Profit_per_point</f>
        <v>-799999.99999995448</v>
      </c>
      <c r="M86" s="7">
        <f>test_data[[#This Row],[Profit]]*Profit_per_point-ABS(test_data[[#This Row],[Action]])*Fee_per_trade</f>
        <v>-799999.99999995448</v>
      </c>
    </row>
    <row r="87" spans="1:13" x14ac:dyDescent="0.35">
      <c r="A87" s="2">
        <v>43770.43472222222</v>
      </c>
      <c r="B87">
        <v>929.4</v>
      </c>
      <c r="C87">
        <v>0.48472890257835388</v>
      </c>
      <c r="D87">
        <v>0.51527112722396851</v>
      </c>
      <c r="E87">
        <f>IF(B88&gt;0,B88-test_data[[#This Row],[Price]],0)</f>
        <v>0.30000000000006821</v>
      </c>
      <c r="F87" s="2">
        <f>test_data[[#This Row],[Time]]-(Time_horizon-1)/24/60</f>
        <v>43770.421527777777</v>
      </c>
      <c r="G87">
        <f>IF(test_data[[#This Row],[Long]]&gt;Action_Threshold,1,IF(test_data[[#This Row],[Short]]&gt;Action_Threshold,-1,0))</f>
        <v>-1</v>
      </c>
      <c r="H87">
        <f>SUMIFS(test_data[Postion],test_data[Time],"&gt;="&amp;test_data[[#This Row],[Period Time]],test_data[Time],"&lt;="&amp;test_data[[#This Row],[Time]])</f>
        <v>-20</v>
      </c>
      <c r="I87">
        <f>IFERROR(test_data[[#This Row],[Final_Position]]-H86,test_data[[#This Row],[Final_Position]])</f>
        <v>0</v>
      </c>
      <c r="J87">
        <f>ABS(test_data[[#This Row],[Action]])</f>
        <v>0</v>
      </c>
      <c r="K87" s="7">
        <f>test_data[[#This Row],[Final_Position]]*test_data[[#This Row],[Change]]</f>
        <v>-6.0000000000013642</v>
      </c>
      <c r="L87" s="7">
        <f>test_data[[#This Row],[Profit]]*Profit_per_point</f>
        <v>-600000.00000013644</v>
      </c>
      <c r="M87" s="7">
        <f>test_data[[#This Row],[Profit]]*Profit_per_point-ABS(test_data[[#This Row],[Action]])*Fee_per_trade</f>
        <v>-600000.00000013644</v>
      </c>
    </row>
    <row r="88" spans="1:13" x14ac:dyDescent="0.35">
      <c r="A88" s="2">
        <v>43770.435416666667</v>
      </c>
      <c r="B88">
        <v>929.7</v>
      </c>
      <c r="C88">
        <v>0.48081588745117188</v>
      </c>
      <c r="D88">
        <v>0.51918411254882813</v>
      </c>
      <c r="E88">
        <f>IF(B89&gt;0,B89-test_data[[#This Row],[Price]],0)</f>
        <v>9.9999999999909051E-2</v>
      </c>
      <c r="F88" s="2">
        <f>test_data[[#This Row],[Time]]-(Time_horizon-1)/24/60</f>
        <v>43770.422222222223</v>
      </c>
      <c r="G88">
        <f>IF(test_data[[#This Row],[Long]]&gt;Action_Threshold,1,IF(test_data[[#This Row],[Short]]&gt;Action_Threshold,-1,0))</f>
        <v>-1</v>
      </c>
      <c r="H88">
        <f>SUMIFS(test_data[Postion],test_data[Time],"&gt;="&amp;test_data[[#This Row],[Period Time]],test_data[Time],"&lt;="&amp;test_data[[#This Row],[Time]])</f>
        <v>-20</v>
      </c>
      <c r="I88">
        <f>IFERROR(test_data[[#This Row],[Final_Position]]-H87,test_data[[#This Row],[Final_Position]])</f>
        <v>0</v>
      </c>
      <c r="J88">
        <f>ABS(test_data[[#This Row],[Action]])</f>
        <v>0</v>
      </c>
      <c r="K88" s="7">
        <f>test_data[[#This Row],[Final_Position]]*test_data[[#This Row],[Change]]</f>
        <v>-1.999999999998181</v>
      </c>
      <c r="L88" s="7">
        <f>test_data[[#This Row],[Profit]]*Profit_per_point</f>
        <v>-199999.9999998181</v>
      </c>
      <c r="M88" s="7">
        <f>test_data[[#This Row],[Profit]]*Profit_per_point-ABS(test_data[[#This Row],[Action]])*Fee_per_trade</f>
        <v>-199999.9999998181</v>
      </c>
    </row>
    <row r="89" spans="1:13" x14ac:dyDescent="0.35">
      <c r="A89" s="2">
        <v>43770.436111111114</v>
      </c>
      <c r="B89">
        <v>929.8</v>
      </c>
      <c r="C89">
        <v>0.48718494176864624</v>
      </c>
      <c r="D89">
        <v>0.51281511783599854</v>
      </c>
      <c r="E89">
        <f>IF(B90&gt;0,B90-test_data[[#This Row],[Price]],0)</f>
        <v>-0.29999999999995453</v>
      </c>
      <c r="F89" s="2">
        <f>test_data[[#This Row],[Time]]-(Time_horizon-1)/24/60</f>
        <v>43770.42291666667</v>
      </c>
      <c r="G89">
        <f>IF(test_data[[#This Row],[Long]]&gt;Action_Threshold,1,IF(test_data[[#This Row],[Short]]&gt;Action_Threshold,-1,0))</f>
        <v>-1</v>
      </c>
      <c r="H89">
        <f>SUMIFS(test_data[Postion],test_data[Time],"&gt;="&amp;test_data[[#This Row],[Period Time]],test_data[Time],"&lt;="&amp;test_data[[#This Row],[Time]])</f>
        <v>-20</v>
      </c>
      <c r="I89">
        <f>IFERROR(test_data[[#This Row],[Final_Position]]-H88,test_data[[#This Row],[Final_Position]])</f>
        <v>0</v>
      </c>
      <c r="J89">
        <f>ABS(test_data[[#This Row],[Action]])</f>
        <v>0</v>
      </c>
      <c r="K89" s="7">
        <f>test_data[[#This Row],[Final_Position]]*test_data[[#This Row],[Change]]</f>
        <v>5.9999999999990905</v>
      </c>
      <c r="L89" s="7">
        <f>test_data[[#This Row],[Profit]]*Profit_per_point</f>
        <v>599999.99999990908</v>
      </c>
      <c r="M89" s="7">
        <f>test_data[[#This Row],[Profit]]*Profit_per_point-ABS(test_data[[#This Row],[Action]])*Fee_per_trade</f>
        <v>599999.99999990908</v>
      </c>
    </row>
    <row r="90" spans="1:13" x14ac:dyDescent="0.35">
      <c r="A90" s="2">
        <v>43770.436805555553</v>
      </c>
      <c r="B90">
        <v>929.5</v>
      </c>
      <c r="C90">
        <v>0.46628379821777344</v>
      </c>
      <c r="D90">
        <v>0.53371614217758179</v>
      </c>
      <c r="E90">
        <f>IF(B91&gt;0,B91-test_data[[#This Row],[Price]],0)</f>
        <v>-0.10000000000002274</v>
      </c>
      <c r="F90" s="2">
        <f>test_data[[#This Row],[Time]]-(Time_horizon-1)/24/60</f>
        <v>43770.423611111109</v>
      </c>
      <c r="G90">
        <f>IF(test_data[[#This Row],[Long]]&gt;Action_Threshold,1,IF(test_data[[#This Row],[Short]]&gt;Action_Threshold,-1,0))</f>
        <v>-1</v>
      </c>
      <c r="H90">
        <f>SUMIFS(test_data[Postion],test_data[Time],"&gt;="&amp;test_data[[#This Row],[Period Time]],test_data[Time],"&lt;="&amp;test_data[[#This Row],[Time]])</f>
        <v>-20</v>
      </c>
      <c r="I90">
        <f>IFERROR(test_data[[#This Row],[Final_Position]]-H89,test_data[[#This Row],[Final_Position]])</f>
        <v>0</v>
      </c>
      <c r="J90">
        <f>ABS(test_data[[#This Row],[Action]])</f>
        <v>0</v>
      </c>
      <c r="K90" s="7">
        <f>test_data[[#This Row],[Final_Position]]*test_data[[#This Row],[Change]]</f>
        <v>2.0000000000004547</v>
      </c>
      <c r="L90" s="7">
        <f>test_data[[#This Row],[Profit]]*Profit_per_point</f>
        <v>200000.00000004546</v>
      </c>
      <c r="M90" s="7">
        <f>test_data[[#This Row],[Profit]]*Profit_per_point-ABS(test_data[[#This Row],[Action]])*Fee_per_trade</f>
        <v>200000.00000004546</v>
      </c>
    </row>
    <row r="91" spans="1:13" x14ac:dyDescent="0.35">
      <c r="A91" s="2">
        <v>43770.4375</v>
      </c>
      <c r="B91">
        <v>929.4</v>
      </c>
      <c r="C91">
        <v>0.4630330502986908</v>
      </c>
      <c r="D91">
        <v>0.53696697950363159</v>
      </c>
      <c r="E91">
        <f>IF(B92&gt;0,B92-test_data[[#This Row],[Price]],0)</f>
        <v>0.10000000000002274</v>
      </c>
      <c r="F91" s="2">
        <f>test_data[[#This Row],[Time]]-(Time_horizon-1)/24/60</f>
        <v>43770.424305555556</v>
      </c>
      <c r="G91">
        <f>IF(test_data[[#This Row],[Long]]&gt;Action_Threshold,1,IF(test_data[[#This Row],[Short]]&gt;Action_Threshold,-1,0))</f>
        <v>-1</v>
      </c>
      <c r="H91">
        <f>SUMIFS(test_data[Postion],test_data[Time],"&gt;="&amp;test_data[[#This Row],[Period Time]],test_data[Time],"&lt;="&amp;test_data[[#This Row],[Time]])</f>
        <v>-20</v>
      </c>
      <c r="I91">
        <f>IFERROR(test_data[[#This Row],[Final_Position]]-H90,test_data[[#This Row],[Final_Position]])</f>
        <v>0</v>
      </c>
      <c r="J91">
        <f>ABS(test_data[[#This Row],[Action]])</f>
        <v>0</v>
      </c>
      <c r="K91" s="7">
        <f>test_data[[#This Row],[Final_Position]]*test_data[[#This Row],[Change]]</f>
        <v>-2.0000000000004547</v>
      </c>
      <c r="L91" s="7">
        <f>test_data[[#This Row],[Profit]]*Profit_per_point</f>
        <v>-200000.00000004546</v>
      </c>
      <c r="M91" s="7">
        <f>test_data[[#This Row],[Profit]]*Profit_per_point-ABS(test_data[[#This Row],[Action]])*Fee_per_trade</f>
        <v>-200000.00000004546</v>
      </c>
    </row>
    <row r="92" spans="1:13" x14ac:dyDescent="0.35">
      <c r="A92" s="2">
        <v>43770.438194444447</v>
      </c>
      <c r="B92">
        <v>929.5</v>
      </c>
      <c r="C92">
        <v>0.48347771167755127</v>
      </c>
      <c r="D92">
        <v>0.51652228832244873</v>
      </c>
      <c r="E92">
        <f>IF(B93&gt;0,B93-test_data[[#This Row],[Price]],0)</f>
        <v>-0.10000000000002274</v>
      </c>
      <c r="F92" s="2">
        <f>test_data[[#This Row],[Time]]-(Time_horizon-1)/24/60</f>
        <v>43770.425000000003</v>
      </c>
      <c r="G92">
        <f>IF(test_data[[#This Row],[Long]]&gt;Action_Threshold,1,IF(test_data[[#This Row],[Short]]&gt;Action_Threshold,-1,0))</f>
        <v>-1</v>
      </c>
      <c r="H92">
        <f>SUMIFS(test_data[Postion],test_data[Time],"&gt;="&amp;test_data[[#This Row],[Period Time]],test_data[Time],"&lt;="&amp;test_data[[#This Row],[Time]])</f>
        <v>-20</v>
      </c>
      <c r="I92">
        <f>IFERROR(test_data[[#This Row],[Final_Position]]-H91,test_data[[#This Row],[Final_Position]])</f>
        <v>0</v>
      </c>
      <c r="J92">
        <f>ABS(test_data[[#This Row],[Action]])</f>
        <v>0</v>
      </c>
      <c r="K92" s="7">
        <f>test_data[[#This Row],[Final_Position]]*test_data[[#This Row],[Change]]</f>
        <v>2.0000000000004547</v>
      </c>
      <c r="L92" s="7">
        <f>test_data[[#This Row],[Profit]]*Profit_per_point</f>
        <v>200000.00000004546</v>
      </c>
      <c r="M92" s="7">
        <f>test_data[[#This Row],[Profit]]*Profit_per_point-ABS(test_data[[#This Row],[Action]])*Fee_per_trade</f>
        <v>200000.00000004546</v>
      </c>
    </row>
    <row r="93" spans="1:13" x14ac:dyDescent="0.35">
      <c r="A93" s="2">
        <v>43770.438888888886</v>
      </c>
      <c r="B93">
        <v>929.4</v>
      </c>
      <c r="C93">
        <v>0.44955441355705261</v>
      </c>
      <c r="D93">
        <v>0.55044561624526978</v>
      </c>
      <c r="E93">
        <f>IF(B94&gt;0,B94-test_data[[#This Row],[Price]],0)</f>
        <v>-0.10000000000002274</v>
      </c>
      <c r="F93" s="2">
        <f>test_data[[#This Row],[Time]]-(Time_horizon-1)/24/60</f>
        <v>43770.425694444442</v>
      </c>
      <c r="G93">
        <f>IF(test_data[[#This Row],[Long]]&gt;Action_Threshold,1,IF(test_data[[#This Row],[Short]]&gt;Action_Threshold,-1,0))</f>
        <v>-1</v>
      </c>
      <c r="H93">
        <f>SUMIFS(test_data[Postion],test_data[Time],"&gt;="&amp;test_data[[#This Row],[Period Time]],test_data[Time],"&lt;="&amp;test_data[[#This Row],[Time]])</f>
        <v>-20</v>
      </c>
      <c r="I93">
        <f>IFERROR(test_data[[#This Row],[Final_Position]]-H92,test_data[[#This Row],[Final_Position]])</f>
        <v>0</v>
      </c>
      <c r="J93">
        <f>ABS(test_data[[#This Row],[Action]])</f>
        <v>0</v>
      </c>
      <c r="K93" s="7">
        <f>test_data[[#This Row],[Final_Position]]*test_data[[#This Row],[Change]]</f>
        <v>2.0000000000004547</v>
      </c>
      <c r="L93" s="7">
        <f>test_data[[#This Row],[Profit]]*Profit_per_point</f>
        <v>200000.00000004546</v>
      </c>
      <c r="M93" s="7">
        <f>test_data[[#This Row],[Profit]]*Profit_per_point-ABS(test_data[[#This Row],[Action]])*Fee_per_trade</f>
        <v>200000.00000004546</v>
      </c>
    </row>
    <row r="94" spans="1:13" x14ac:dyDescent="0.35">
      <c r="A94" s="2">
        <v>43770.439583333333</v>
      </c>
      <c r="B94">
        <v>929.3</v>
      </c>
      <c r="C94">
        <v>0.45427286624908447</v>
      </c>
      <c r="D94">
        <v>0.54572713375091553</v>
      </c>
      <c r="E94">
        <f>IF(B95&gt;0,B95-test_data[[#This Row],[Price]],0)</f>
        <v>-9.9999999999909051E-2</v>
      </c>
      <c r="F94" s="2">
        <f>test_data[[#This Row],[Time]]-(Time_horizon-1)/24/60</f>
        <v>43770.426388888889</v>
      </c>
      <c r="G94">
        <f>IF(test_data[[#This Row],[Long]]&gt;Action_Threshold,1,IF(test_data[[#This Row],[Short]]&gt;Action_Threshold,-1,0))</f>
        <v>-1</v>
      </c>
      <c r="H94">
        <f>SUMIFS(test_data[Postion],test_data[Time],"&gt;="&amp;test_data[[#This Row],[Period Time]],test_data[Time],"&lt;="&amp;test_data[[#This Row],[Time]])</f>
        <v>-20</v>
      </c>
      <c r="I94">
        <f>IFERROR(test_data[[#This Row],[Final_Position]]-H93,test_data[[#This Row],[Final_Position]])</f>
        <v>0</v>
      </c>
      <c r="J94">
        <f>ABS(test_data[[#This Row],[Action]])</f>
        <v>0</v>
      </c>
      <c r="K94" s="7">
        <f>test_data[[#This Row],[Final_Position]]*test_data[[#This Row],[Change]]</f>
        <v>1.999999999998181</v>
      </c>
      <c r="L94" s="7">
        <f>test_data[[#This Row],[Profit]]*Profit_per_point</f>
        <v>199999.9999998181</v>
      </c>
      <c r="M94" s="7">
        <f>test_data[[#This Row],[Profit]]*Profit_per_point-ABS(test_data[[#This Row],[Action]])*Fee_per_trade</f>
        <v>199999.9999998181</v>
      </c>
    </row>
    <row r="95" spans="1:13" x14ac:dyDescent="0.35">
      <c r="A95" s="2">
        <v>43770.44027777778</v>
      </c>
      <c r="B95">
        <v>929.2</v>
      </c>
      <c r="C95">
        <v>0.4692566990852356</v>
      </c>
      <c r="D95">
        <v>0.5307433009147644</v>
      </c>
      <c r="E95">
        <f>IF(B96&gt;0,B96-test_data[[#This Row],[Price]],0)</f>
        <v>-0.20000000000004547</v>
      </c>
      <c r="F95" s="2">
        <f>test_data[[#This Row],[Time]]-(Time_horizon-1)/24/60</f>
        <v>43770.427083333336</v>
      </c>
      <c r="G95">
        <f>IF(test_data[[#This Row],[Long]]&gt;Action_Threshold,1,IF(test_data[[#This Row],[Short]]&gt;Action_Threshold,-1,0))</f>
        <v>-1</v>
      </c>
      <c r="H95">
        <f>SUMIFS(test_data[Postion],test_data[Time],"&gt;="&amp;test_data[[#This Row],[Period Time]],test_data[Time],"&lt;="&amp;test_data[[#This Row],[Time]])</f>
        <v>-20</v>
      </c>
      <c r="I95">
        <f>IFERROR(test_data[[#This Row],[Final_Position]]-H94,test_data[[#This Row],[Final_Position]])</f>
        <v>0</v>
      </c>
      <c r="J95">
        <f>ABS(test_data[[#This Row],[Action]])</f>
        <v>0</v>
      </c>
      <c r="K95" s="7">
        <f>test_data[[#This Row],[Final_Position]]*test_data[[#This Row],[Change]]</f>
        <v>4.0000000000009095</v>
      </c>
      <c r="L95" s="7">
        <f>test_data[[#This Row],[Profit]]*Profit_per_point</f>
        <v>400000.00000009092</v>
      </c>
      <c r="M95" s="7">
        <f>test_data[[#This Row],[Profit]]*Profit_per_point-ABS(test_data[[#This Row],[Action]])*Fee_per_trade</f>
        <v>400000.00000009092</v>
      </c>
    </row>
    <row r="96" spans="1:13" x14ac:dyDescent="0.35">
      <c r="A96" s="2">
        <v>43770.440972222219</v>
      </c>
      <c r="B96">
        <v>929</v>
      </c>
      <c r="C96">
        <v>0.51763641834259033</v>
      </c>
      <c r="D96">
        <v>0.48236352205276489</v>
      </c>
      <c r="E96">
        <f>IF(B97&gt;0,B97-test_data[[#This Row],[Price]],0)</f>
        <v>0.10000000000002274</v>
      </c>
      <c r="F96" s="2">
        <f>test_data[[#This Row],[Time]]-(Time_horizon-1)/24/60</f>
        <v>43770.427777777775</v>
      </c>
      <c r="G96">
        <f>IF(test_data[[#This Row],[Long]]&gt;Action_Threshold,1,IF(test_data[[#This Row],[Short]]&gt;Action_Threshold,-1,0))</f>
        <v>1</v>
      </c>
      <c r="H96">
        <f>SUMIFS(test_data[Postion],test_data[Time],"&gt;="&amp;test_data[[#This Row],[Period Time]],test_data[Time],"&lt;="&amp;test_data[[#This Row],[Time]])</f>
        <v>-18</v>
      </c>
      <c r="I96">
        <f>IFERROR(test_data[[#This Row],[Final_Position]]-H95,test_data[[#This Row],[Final_Position]])</f>
        <v>2</v>
      </c>
      <c r="J96">
        <f>ABS(test_data[[#This Row],[Action]])</f>
        <v>2</v>
      </c>
      <c r="K96" s="7">
        <f>test_data[[#This Row],[Final_Position]]*test_data[[#This Row],[Change]]</f>
        <v>-1.8000000000004093</v>
      </c>
      <c r="L96" s="7">
        <f>test_data[[#This Row],[Profit]]*Profit_per_point</f>
        <v>-180000.00000004092</v>
      </c>
      <c r="M96" s="7">
        <f>test_data[[#This Row],[Profit]]*Profit_per_point-ABS(test_data[[#This Row],[Action]])*Fee_per_trade</f>
        <v>-200000.00000004092</v>
      </c>
    </row>
    <row r="97" spans="1:13" x14ac:dyDescent="0.35">
      <c r="A97" s="2">
        <v>43770.441666666666</v>
      </c>
      <c r="B97">
        <v>929.1</v>
      </c>
      <c r="C97">
        <v>0.49362874031066895</v>
      </c>
      <c r="D97">
        <v>0.50637125968933105</v>
      </c>
      <c r="E97">
        <f>IF(B98&gt;0,B98-test_data[[#This Row],[Price]],0)</f>
        <v>0</v>
      </c>
      <c r="F97" s="2">
        <f>test_data[[#This Row],[Time]]-(Time_horizon-1)/24/60</f>
        <v>43770.428472222222</v>
      </c>
      <c r="G97">
        <f>IF(test_data[[#This Row],[Long]]&gt;Action_Threshold,1,IF(test_data[[#This Row],[Short]]&gt;Action_Threshold,-1,0))</f>
        <v>-1</v>
      </c>
      <c r="H97">
        <f>SUMIFS(test_data[Postion],test_data[Time],"&gt;="&amp;test_data[[#This Row],[Period Time]],test_data[Time],"&lt;="&amp;test_data[[#This Row],[Time]])</f>
        <v>-18</v>
      </c>
      <c r="I97">
        <f>IFERROR(test_data[[#This Row],[Final_Position]]-H96,test_data[[#This Row],[Final_Position]])</f>
        <v>0</v>
      </c>
      <c r="J97">
        <f>ABS(test_data[[#This Row],[Action]])</f>
        <v>0</v>
      </c>
      <c r="K97" s="7">
        <f>test_data[[#This Row],[Final_Position]]*test_data[[#This Row],[Change]]</f>
        <v>0</v>
      </c>
      <c r="L97" s="7">
        <f>test_data[[#This Row],[Profit]]*Profit_per_point</f>
        <v>0</v>
      </c>
      <c r="M97" s="7">
        <f>test_data[[#This Row],[Profit]]*Profit_per_point-ABS(test_data[[#This Row],[Action]])*Fee_per_trade</f>
        <v>0</v>
      </c>
    </row>
    <row r="98" spans="1:13" x14ac:dyDescent="0.35">
      <c r="A98" s="2">
        <v>43770.442361111112</v>
      </c>
      <c r="B98">
        <v>929.1</v>
      </c>
      <c r="C98">
        <v>0.49087381362915039</v>
      </c>
      <c r="D98">
        <v>0.50912624597549438</v>
      </c>
      <c r="E98">
        <f>IF(B99&gt;0,B99-test_data[[#This Row],[Price]],0)</f>
        <v>0</v>
      </c>
      <c r="F98" s="2">
        <f>test_data[[#This Row],[Time]]-(Time_horizon-1)/24/60</f>
        <v>43770.429166666669</v>
      </c>
      <c r="G98">
        <f>IF(test_data[[#This Row],[Long]]&gt;Action_Threshold,1,IF(test_data[[#This Row],[Short]]&gt;Action_Threshold,-1,0))</f>
        <v>-1</v>
      </c>
      <c r="H98">
        <f>SUMIFS(test_data[Postion],test_data[Time],"&gt;="&amp;test_data[[#This Row],[Period Time]],test_data[Time],"&lt;="&amp;test_data[[#This Row],[Time]])</f>
        <v>-18</v>
      </c>
      <c r="I98">
        <f>IFERROR(test_data[[#This Row],[Final_Position]]-H97,test_data[[#This Row],[Final_Position]])</f>
        <v>0</v>
      </c>
      <c r="J98">
        <f>ABS(test_data[[#This Row],[Action]])</f>
        <v>0</v>
      </c>
      <c r="K98" s="7">
        <f>test_data[[#This Row],[Final_Position]]*test_data[[#This Row],[Change]]</f>
        <v>0</v>
      </c>
      <c r="L98" s="7">
        <f>test_data[[#This Row],[Profit]]*Profit_per_point</f>
        <v>0</v>
      </c>
      <c r="M98" s="7">
        <f>test_data[[#This Row],[Profit]]*Profit_per_point-ABS(test_data[[#This Row],[Action]])*Fee_per_trade</f>
        <v>0</v>
      </c>
    </row>
    <row r="99" spans="1:13" x14ac:dyDescent="0.35">
      <c r="A99" s="2">
        <v>43770.443055555559</v>
      </c>
      <c r="B99">
        <v>929.1</v>
      </c>
      <c r="C99">
        <v>0.49182572960853577</v>
      </c>
      <c r="D99">
        <v>0.50817424058914185</v>
      </c>
      <c r="E99">
        <f>IF(B100&gt;0,B100-test_data[[#This Row],[Price]],0)</f>
        <v>-0.10000000000002274</v>
      </c>
      <c r="F99" s="2">
        <f>test_data[[#This Row],[Time]]-(Time_horizon-1)/24/60</f>
        <v>43770.429861111115</v>
      </c>
      <c r="G99">
        <f>IF(test_data[[#This Row],[Long]]&gt;Action_Threshold,1,IF(test_data[[#This Row],[Short]]&gt;Action_Threshold,-1,0))</f>
        <v>-1</v>
      </c>
      <c r="H99">
        <f>SUMIFS(test_data[Postion],test_data[Time],"&gt;="&amp;test_data[[#This Row],[Period Time]],test_data[Time],"&lt;="&amp;test_data[[#This Row],[Time]])</f>
        <v>-18</v>
      </c>
      <c r="I99">
        <f>IFERROR(test_data[[#This Row],[Final_Position]]-H98,test_data[[#This Row],[Final_Position]])</f>
        <v>0</v>
      </c>
      <c r="J99">
        <f>ABS(test_data[[#This Row],[Action]])</f>
        <v>0</v>
      </c>
      <c r="K99" s="7">
        <f>test_data[[#This Row],[Final_Position]]*test_data[[#This Row],[Change]]</f>
        <v>1.8000000000004093</v>
      </c>
      <c r="L99" s="7">
        <f>test_data[[#This Row],[Profit]]*Profit_per_point</f>
        <v>180000.00000004092</v>
      </c>
      <c r="M99" s="7">
        <f>test_data[[#This Row],[Profit]]*Profit_per_point-ABS(test_data[[#This Row],[Action]])*Fee_per_trade</f>
        <v>180000.00000004092</v>
      </c>
    </row>
    <row r="100" spans="1:13" x14ac:dyDescent="0.35">
      <c r="A100" s="2">
        <v>43770.443749999999</v>
      </c>
      <c r="B100">
        <v>929</v>
      </c>
      <c r="C100">
        <v>0.5447724461555481</v>
      </c>
      <c r="D100">
        <v>0.45522758364677429</v>
      </c>
      <c r="E100">
        <f>IF(B101&gt;0,B101-test_data[[#This Row],[Price]],0)</f>
        <v>0.10000000000002274</v>
      </c>
      <c r="F100" s="2">
        <f>test_data[[#This Row],[Time]]-(Time_horizon-1)/24/60</f>
        <v>43770.430555555555</v>
      </c>
      <c r="G100">
        <f>IF(test_data[[#This Row],[Long]]&gt;Action_Threshold,1,IF(test_data[[#This Row],[Short]]&gt;Action_Threshold,-1,0))</f>
        <v>1</v>
      </c>
      <c r="H100">
        <f>SUMIFS(test_data[Postion],test_data[Time],"&gt;="&amp;test_data[[#This Row],[Period Time]],test_data[Time],"&lt;="&amp;test_data[[#This Row],[Time]])</f>
        <v>-16</v>
      </c>
      <c r="I100">
        <f>IFERROR(test_data[[#This Row],[Final_Position]]-H99,test_data[[#This Row],[Final_Position]])</f>
        <v>2</v>
      </c>
      <c r="J100">
        <f>ABS(test_data[[#This Row],[Action]])</f>
        <v>2</v>
      </c>
      <c r="K100" s="7">
        <f>test_data[[#This Row],[Final_Position]]*test_data[[#This Row],[Change]]</f>
        <v>-1.6000000000003638</v>
      </c>
      <c r="L100" s="7">
        <f>test_data[[#This Row],[Profit]]*Profit_per_point</f>
        <v>-160000.00000003638</v>
      </c>
      <c r="M100" s="7">
        <f>test_data[[#This Row],[Profit]]*Profit_per_point-ABS(test_data[[#This Row],[Action]])*Fee_per_trade</f>
        <v>-180000.00000003638</v>
      </c>
    </row>
    <row r="101" spans="1:13" x14ac:dyDescent="0.35">
      <c r="A101" s="2">
        <v>43770.444444444445</v>
      </c>
      <c r="B101">
        <v>929.1</v>
      </c>
      <c r="C101">
        <v>0.49909260869026184</v>
      </c>
      <c r="D101">
        <v>0.50090748071670532</v>
      </c>
      <c r="E101">
        <f>IF(B102&gt;0,B102-test_data[[#This Row],[Price]],0)</f>
        <v>0.10000000000002274</v>
      </c>
      <c r="F101" s="2">
        <f>test_data[[#This Row],[Time]]-(Time_horizon-1)/24/60</f>
        <v>43770.431250000001</v>
      </c>
      <c r="G101">
        <f>IF(test_data[[#This Row],[Long]]&gt;Action_Threshold,1,IF(test_data[[#This Row],[Short]]&gt;Action_Threshold,-1,0))</f>
        <v>-1</v>
      </c>
      <c r="H101">
        <f>SUMIFS(test_data[Postion],test_data[Time],"&gt;="&amp;test_data[[#This Row],[Period Time]],test_data[Time],"&lt;="&amp;test_data[[#This Row],[Time]])</f>
        <v>-16</v>
      </c>
      <c r="I101">
        <f>IFERROR(test_data[[#This Row],[Final_Position]]-H100,test_data[[#This Row],[Final_Position]])</f>
        <v>0</v>
      </c>
      <c r="J101">
        <f>ABS(test_data[[#This Row],[Action]])</f>
        <v>0</v>
      </c>
      <c r="K101" s="7">
        <f>test_data[[#This Row],[Final_Position]]*test_data[[#This Row],[Change]]</f>
        <v>-1.6000000000003638</v>
      </c>
      <c r="L101" s="7">
        <f>test_data[[#This Row],[Profit]]*Profit_per_point</f>
        <v>-160000.00000003638</v>
      </c>
      <c r="M101" s="7">
        <f>test_data[[#This Row],[Profit]]*Profit_per_point-ABS(test_data[[#This Row],[Action]])*Fee_per_trade</f>
        <v>-160000.00000003638</v>
      </c>
    </row>
    <row r="102" spans="1:13" x14ac:dyDescent="0.35">
      <c r="A102" s="2">
        <v>43770.445138888892</v>
      </c>
      <c r="B102">
        <v>929.2</v>
      </c>
      <c r="C102">
        <v>0.49113219976425171</v>
      </c>
      <c r="D102">
        <v>0.50886785984039307</v>
      </c>
      <c r="E102">
        <f>IF(B103&gt;0,B103-test_data[[#This Row],[Price]],0)</f>
        <v>9.9999999999909051E-2</v>
      </c>
      <c r="F102" s="2">
        <f>test_data[[#This Row],[Time]]-(Time_horizon-1)/24/60</f>
        <v>43770.431944444448</v>
      </c>
      <c r="G102">
        <f>IF(test_data[[#This Row],[Long]]&gt;Action_Threshold,1,IF(test_data[[#This Row],[Short]]&gt;Action_Threshold,-1,0))</f>
        <v>-1</v>
      </c>
      <c r="H102">
        <f>SUMIFS(test_data[Postion],test_data[Time],"&gt;="&amp;test_data[[#This Row],[Period Time]],test_data[Time],"&lt;="&amp;test_data[[#This Row],[Time]])</f>
        <v>-16</v>
      </c>
      <c r="I102">
        <f>IFERROR(test_data[[#This Row],[Final_Position]]-H101,test_data[[#This Row],[Final_Position]])</f>
        <v>0</v>
      </c>
      <c r="J102">
        <f>ABS(test_data[[#This Row],[Action]])</f>
        <v>0</v>
      </c>
      <c r="K102" s="7">
        <f>test_data[[#This Row],[Final_Position]]*test_data[[#This Row],[Change]]</f>
        <v>-1.5999999999985448</v>
      </c>
      <c r="L102" s="7">
        <f>test_data[[#This Row],[Profit]]*Profit_per_point</f>
        <v>-159999.99999985448</v>
      </c>
      <c r="M102" s="7">
        <f>test_data[[#This Row],[Profit]]*Profit_per_point-ABS(test_data[[#This Row],[Action]])*Fee_per_trade</f>
        <v>-159999.99999985448</v>
      </c>
    </row>
    <row r="103" spans="1:13" x14ac:dyDescent="0.35">
      <c r="A103" s="2">
        <v>43770.445833333331</v>
      </c>
      <c r="B103">
        <v>929.3</v>
      </c>
      <c r="C103">
        <v>0.4816594123840332</v>
      </c>
      <c r="D103">
        <v>0.5183405876159668</v>
      </c>
      <c r="E103">
        <f>IF(B104&gt;0,B104-test_data[[#This Row],[Price]],0)</f>
        <v>0</v>
      </c>
      <c r="F103" s="2">
        <f>test_data[[#This Row],[Time]]-(Time_horizon-1)/24/60</f>
        <v>43770.432638888888</v>
      </c>
      <c r="G103">
        <f>IF(test_data[[#This Row],[Long]]&gt;Action_Threshold,1,IF(test_data[[#This Row],[Short]]&gt;Action_Threshold,-1,0))</f>
        <v>-1</v>
      </c>
      <c r="H103">
        <f>SUMIFS(test_data[Postion],test_data[Time],"&gt;="&amp;test_data[[#This Row],[Period Time]],test_data[Time],"&lt;="&amp;test_data[[#This Row],[Time]])</f>
        <v>-16</v>
      </c>
      <c r="I103">
        <f>IFERROR(test_data[[#This Row],[Final_Position]]-H102,test_data[[#This Row],[Final_Position]])</f>
        <v>0</v>
      </c>
      <c r="J103">
        <f>ABS(test_data[[#This Row],[Action]])</f>
        <v>0</v>
      </c>
      <c r="K103" s="7">
        <f>test_data[[#This Row],[Final_Position]]*test_data[[#This Row],[Change]]</f>
        <v>0</v>
      </c>
      <c r="L103" s="7">
        <f>test_data[[#This Row],[Profit]]*Profit_per_point</f>
        <v>0</v>
      </c>
      <c r="M103" s="7">
        <f>test_data[[#This Row],[Profit]]*Profit_per_point-ABS(test_data[[#This Row],[Action]])*Fee_per_trade</f>
        <v>0</v>
      </c>
    </row>
    <row r="104" spans="1:13" x14ac:dyDescent="0.35">
      <c r="A104" s="2">
        <v>43770.446527777778</v>
      </c>
      <c r="B104">
        <v>929.3</v>
      </c>
      <c r="C104">
        <v>0.4780927300453186</v>
      </c>
      <c r="D104">
        <v>0.52190732955932617</v>
      </c>
      <c r="E104">
        <f>IF(B105&gt;0,B105-test_data[[#This Row],[Price]],0)</f>
        <v>0</v>
      </c>
      <c r="F104" s="2">
        <f>test_data[[#This Row],[Time]]-(Time_horizon-1)/24/60</f>
        <v>43770.433333333334</v>
      </c>
      <c r="G104">
        <f>IF(test_data[[#This Row],[Long]]&gt;Action_Threshold,1,IF(test_data[[#This Row],[Short]]&gt;Action_Threshold,-1,0))</f>
        <v>-1</v>
      </c>
      <c r="H104">
        <f>SUMIFS(test_data[Postion],test_data[Time],"&gt;="&amp;test_data[[#This Row],[Period Time]],test_data[Time],"&lt;="&amp;test_data[[#This Row],[Time]])</f>
        <v>-16</v>
      </c>
      <c r="I104">
        <f>IFERROR(test_data[[#This Row],[Final_Position]]-H103,test_data[[#This Row],[Final_Position]])</f>
        <v>0</v>
      </c>
      <c r="J104">
        <f>ABS(test_data[[#This Row],[Action]])</f>
        <v>0</v>
      </c>
      <c r="K104" s="7">
        <f>test_data[[#This Row],[Final_Position]]*test_data[[#This Row],[Change]]</f>
        <v>0</v>
      </c>
      <c r="L104" s="7">
        <f>test_data[[#This Row],[Profit]]*Profit_per_point</f>
        <v>0</v>
      </c>
      <c r="M104" s="7">
        <f>test_data[[#This Row],[Profit]]*Profit_per_point-ABS(test_data[[#This Row],[Action]])*Fee_per_trade</f>
        <v>0</v>
      </c>
    </row>
    <row r="105" spans="1:13" x14ac:dyDescent="0.35">
      <c r="A105" s="2">
        <v>43770.447222222225</v>
      </c>
      <c r="B105">
        <v>929.3</v>
      </c>
      <c r="C105">
        <v>0.47129544615745544</v>
      </c>
      <c r="D105">
        <v>0.52870458364486694</v>
      </c>
      <c r="E105">
        <f>IF(B106&gt;0,B106-test_data[[#This Row],[Price]],0)</f>
        <v>0</v>
      </c>
      <c r="F105" s="2">
        <f>test_data[[#This Row],[Time]]-(Time_horizon-1)/24/60</f>
        <v>43770.434027777781</v>
      </c>
      <c r="G105">
        <f>IF(test_data[[#This Row],[Long]]&gt;Action_Threshold,1,IF(test_data[[#This Row],[Short]]&gt;Action_Threshold,-1,0))</f>
        <v>-1</v>
      </c>
      <c r="H105">
        <f>SUMIFS(test_data[Postion],test_data[Time],"&gt;="&amp;test_data[[#This Row],[Period Time]],test_data[Time],"&lt;="&amp;test_data[[#This Row],[Time]])</f>
        <v>-16</v>
      </c>
      <c r="I105">
        <f>IFERROR(test_data[[#This Row],[Final_Position]]-H104,test_data[[#This Row],[Final_Position]])</f>
        <v>0</v>
      </c>
      <c r="J105">
        <f>ABS(test_data[[#This Row],[Action]])</f>
        <v>0</v>
      </c>
      <c r="K105" s="7">
        <f>test_data[[#This Row],[Final_Position]]*test_data[[#This Row],[Change]]</f>
        <v>0</v>
      </c>
      <c r="L105" s="7">
        <f>test_data[[#This Row],[Profit]]*Profit_per_point</f>
        <v>0</v>
      </c>
      <c r="M105" s="7">
        <f>test_data[[#This Row],[Profit]]*Profit_per_point-ABS(test_data[[#This Row],[Action]])*Fee_per_trade</f>
        <v>0</v>
      </c>
    </row>
    <row r="106" spans="1:13" x14ac:dyDescent="0.35">
      <c r="A106" s="2">
        <v>43770.447916666664</v>
      </c>
      <c r="B106">
        <v>929.3</v>
      </c>
      <c r="C106">
        <v>0.46794560551643372</v>
      </c>
      <c r="D106">
        <v>0.53205442428588867</v>
      </c>
      <c r="E106">
        <f>IF(B107&gt;0,B107-test_data[[#This Row],[Price]],0)</f>
        <v>0</v>
      </c>
      <c r="F106" s="2">
        <f>test_data[[#This Row],[Time]]-(Time_horizon-1)/24/60</f>
        <v>43770.43472222222</v>
      </c>
      <c r="G106">
        <f>IF(test_data[[#This Row],[Long]]&gt;Action_Threshold,1,IF(test_data[[#This Row],[Short]]&gt;Action_Threshold,-1,0))</f>
        <v>-1</v>
      </c>
      <c r="H106">
        <f>SUMIFS(test_data[Postion],test_data[Time],"&gt;="&amp;test_data[[#This Row],[Period Time]],test_data[Time],"&lt;="&amp;test_data[[#This Row],[Time]])</f>
        <v>-16</v>
      </c>
      <c r="I106">
        <f>IFERROR(test_data[[#This Row],[Final_Position]]-H105,test_data[[#This Row],[Final_Position]])</f>
        <v>0</v>
      </c>
      <c r="J106">
        <f>ABS(test_data[[#This Row],[Action]])</f>
        <v>0</v>
      </c>
      <c r="K106" s="7">
        <f>test_data[[#This Row],[Final_Position]]*test_data[[#This Row],[Change]]</f>
        <v>0</v>
      </c>
      <c r="L106" s="7">
        <f>test_data[[#This Row],[Profit]]*Profit_per_point</f>
        <v>0</v>
      </c>
      <c r="M106" s="7">
        <f>test_data[[#This Row],[Profit]]*Profit_per_point-ABS(test_data[[#This Row],[Action]])*Fee_per_trade</f>
        <v>0</v>
      </c>
    </row>
    <row r="107" spans="1:13" x14ac:dyDescent="0.35">
      <c r="A107" s="2">
        <v>43770.448611111111</v>
      </c>
      <c r="B107">
        <v>929.3</v>
      </c>
      <c r="C107">
        <v>0.46642878651618958</v>
      </c>
      <c r="D107">
        <v>0.53357118368148804</v>
      </c>
      <c r="E107">
        <f>IF(B108&gt;0,B108-test_data[[#This Row],[Price]],0)</f>
        <v>0</v>
      </c>
      <c r="F107" s="2">
        <f>test_data[[#This Row],[Time]]-(Time_horizon-1)/24/60</f>
        <v>43770.435416666667</v>
      </c>
      <c r="G107">
        <f>IF(test_data[[#This Row],[Long]]&gt;Action_Threshold,1,IF(test_data[[#This Row],[Short]]&gt;Action_Threshold,-1,0))</f>
        <v>-1</v>
      </c>
      <c r="H107">
        <f>SUMIFS(test_data[Postion],test_data[Time],"&gt;="&amp;test_data[[#This Row],[Period Time]],test_data[Time],"&lt;="&amp;test_data[[#This Row],[Time]])</f>
        <v>-16</v>
      </c>
      <c r="I107">
        <f>IFERROR(test_data[[#This Row],[Final_Position]]-H106,test_data[[#This Row],[Final_Position]])</f>
        <v>0</v>
      </c>
      <c r="J107">
        <f>ABS(test_data[[#This Row],[Action]])</f>
        <v>0</v>
      </c>
      <c r="K107" s="7">
        <f>test_data[[#This Row],[Final_Position]]*test_data[[#This Row],[Change]]</f>
        <v>0</v>
      </c>
      <c r="L107" s="7">
        <f>test_data[[#This Row],[Profit]]*Profit_per_point</f>
        <v>0</v>
      </c>
      <c r="M107" s="7">
        <f>test_data[[#This Row],[Profit]]*Profit_per_point-ABS(test_data[[#This Row],[Action]])*Fee_per_trade</f>
        <v>0</v>
      </c>
    </row>
    <row r="108" spans="1:13" x14ac:dyDescent="0.35">
      <c r="A108" s="2">
        <v>43770.449305555558</v>
      </c>
      <c r="B108">
        <v>929.3</v>
      </c>
      <c r="C108">
        <v>0.5345730185508728</v>
      </c>
      <c r="D108">
        <v>0.4654269814491272</v>
      </c>
      <c r="E108">
        <f>IF(B109&gt;0,B109-test_data[[#This Row],[Price]],0)</f>
        <v>-9.9999999999909051E-2</v>
      </c>
      <c r="F108" s="2">
        <f>test_data[[#This Row],[Time]]-(Time_horizon-1)/24/60</f>
        <v>43770.436111111114</v>
      </c>
      <c r="G108">
        <f>IF(test_data[[#This Row],[Long]]&gt;Action_Threshold,1,IF(test_data[[#This Row],[Short]]&gt;Action_Threshold,-1,0))</f>
        <v>1</v>
      </c>
      <c r="H108">
        <f>SUMIFS(test_data[Postion],test_data[Time],"&gt;="&amp;test_data[[#This Row],[Period Time]],test_data[Time],"&lt;="&amp;test_data[[#This Row],[Time]])</f>
        <v>-14</v>
      </c>
      <c r="I108">
        <f>IFERROR(test_data[[#This Row],[Final_Position]]-H107,test_data[[#This Row],[Final_Position]])</f>
        <v>2</v>
      </c>
      <c r="J108">
        <f>ABS(test_data[[#This Row],[Action]])</f>
        <v>2</v>
      </c>
      <c r="K108" s="7">
        <f>test_data[[#This Row],[Final_Position]]*test_data[[#This Row],[Change]]</f>
        <v>1.3999999999987267</v>
      </c>
      <c r="L108" s="7">
        <f>test_data[[#This Row],[Profit]]*Profit_per_point</f>
        <v>139999.99999987267</v>
      </c>
      <c r="M108" s="7">
        <f>test_data[[#This Row],[Profit]]*Profit_per_point-ABS(test_data[[#This Row],[Action]])*Fee_per_trade</f>
        <v>119999.99999987267</v>
      </c>
    </row>
    <row r="109" spans="1:13" x14ac:dyDescent="0.35">
      <c r="A109" s="2">
        <v>43770.45</v>
      </c>
      <c r="B109">
        <v>929.2</v>
      </c>
      <c r="C109">
        <v>0.42367640137672424</v>
      </c>
      <c r="D109">
        <v>0.57632362842559814</v>
      </c>
      <c r="E109">
        <f>IF(B110&gt;0,B110-test_data[[#This Row],[Price]],0)</f>
        <v>0</v>
      </c>
      <c r="F109" s="2">
        <f>test_data[[#This Row],[Time]]-(Time_horizon-1)/24/60</f>
        <v>43770.436805555553</v>
      </c>
      <c r="G109">
        <f>IF(test_data[[#This Row],[Long]]&gt;Action_Threshold,1,IF(test_data[[#This Row],[Short]]&gt;Action_Threshold,-1,0))</f>
        <v>-1</v>
      </c>
      <c r="H109">
        <f>SUMIFS(test_data[Postion],test_data[Time],"&gt;="&amp;test_data[[#This Row],[Period Time]],test_data[Time],"&lt;="&amp;test_data[[#This Row],[Time]])</f>
        <v>-14</v>
      </c>
      <c r="I109">
        <f>IFERROR(test_data[[#This Row],[Final_Position]]-H108,test_data[[#This Row],[Final_Position]])</f>
        <v>0</v>
      </c>
      <c r="J109">
        <f>ABS(test_data[[#This Row],[Action]])</f>
        <v>0</v>
      </c>
      <c r="K109" s="7">
        <f>test_data[[#This Row],[Final_Position]]*test_data[[#This Row],[Change]]</f>
        <v>0</v>
      </c>
      <c r="L109" s="7">
        <f>test_data[[#This Row],[Profit]]*Profit_per_point</f>
        <v>0</v>
      </c>
      <c r="M109" s="7">
        <f>test_data[[#This Row],[Profit]]*Profit_per_point-ABS(test_data[[#This Row],[Action]])*Fee_per_trade</f>
        <v>0</v>
      </c>
    </row>
    <row r="110" spans="1:13" x14ac:dyDescent="0.35">
      <c r="A110" s="2">
        <v>43770.450694444444</v>
      </c>
      <c r="B110">
        <v>929.2</v>
      </c>
      <c r="C110">
        <v>0.51266390085220337</v>
      </c>
      <c r="D110">
        <v>0.48733612895011902</v>
      </c>
      <c r="E110">
        <f>IF(B111&gt;0,B111-test_data[[#This Row],[Price]],0)</f>
        <v>-0.10000000000002274</v>
      </c>
      <c r="F110" s="2">
        <f>test_data[[#This Row],[Time]]-(Time_horizon-1)/24/60</f>
        <v>43770.4375</v>
      </c>
      <c r="G110">
        <f>IF(test_data[[#This Row],[Long]]&gt;Action_Threshold,1,IF(test_data[[#This Row],[Short]]&gt;Action_Threshold,-1,0))</f>
        <v>1</v>
      </c>
      <c r="H110">
        <f>SUMIFS(test_data[Postion],test_data[Time],"&gt;="&amp;test_data[[#This Row],[Period Time]],test_data[Time],"&lt;="&amp;test_data[[#This Row],[Time]])</f>
        <v>-12</v>
      </c>
      <c r="I110">
        <f>IFERROR(test_data[[#This Row],[Final_Position]]-H109,test_data[[#This Row],[Final_Position]])</f>
        <v>2</v>
      </c>
      <c r="J110">
        <f>ABS(test_data[[#This Row],[Action]])</f>
        <v>2</v>
      </c>
      <c r="K110" s="7">
        <f>test_data[[#This Row],[Final_Position]]*test_data[[#This Row],[Change]]</f>
        <v>1.2000000000002728</v>
      </c>
      <c r="L110" s="7">
        <f>test_data[[#This Row],[Profit]]*Profit_per_point</f>
        <v>120000.00000002728</v>
      </c>
      <c r="M110" s="7">
        <f>test_data[[#This Row],[Profit]]*Profit_per_point-ABS(test_data[[#This Row],[Action]])*Fee_per_trade</f>
        <v>100000.00000002728</v>
      </c>
    </row>
    <row r="111" spans="1:13" x14ac:dyDescent="0.35">
      <c r="A111" s="2">
        <v>43770.451388888891</v>
      </c>
      <c r="B111">
        <v>929.1</v>
      </c>
      <c r="C111">
        <v>0.55072313547134399</v>
      </c>
      <c r="D111">
        <v>0.44927683472633362</v>
      </c>
      <c r="E111">
        <f>IF(B112&gt;0,B112-test_data[[#This Row],[Price]],0)</f>
        <v>-0.10000000000002274</v>
      </c>
      <c r="F111" s="2">
        <f>test_data[[#This Row],[Time]]-(Time_horizon-1)/24/60</f>
        <v>43770.438194444447</v>
      </c>
      <c r="G111">
        <f>IF(test_data[[#This Row],[Long]]&gt;Action_Threshold,1,IF(test_data[[#This Row],[Short]]&gt;Action_Threshold,-1,0))</f>
        <v>1</v>
      </c>
      <c r="H111">
        <f>SUMIFS(test_data[Postion],test_data[Time],"&gt;="&amp;test_data[[#This Row],[Period Time]],test_data[Time],"&lt;="&amp;test_data[[#This Row],[Time]])</f>
        <v>-10</v>
      </c>
      <c r="I111">
        <f>IFERROR(test_data[[#This Row],[Final_Position]]-H110,test_data[[#This Row],[Final_Position]])</f>
        <v>2</v>
      </c>
      <c r="J111">
        <f>ABS(test_data[[#This Row],[Action]])</f>
        <v>2</v>
      </c>
      <c r="K111" s="7">
        <f>test_data[[#This Row],[Final_Position]]*test_data[[#This Row],[Change]]</f>
        <v>1.0000000000002274</v>
      </c>
      <c r="L111" s="7">
        <f>test_data[[#This Row],[Profit]]*Profit_per_point</f>
        <v>100000.00000002273</v>
      </c>
      <c r="M111" s="7">
        <f>test_data[[#This Row],[Profit]]*Profit_per_point-ABS(test_data[[#This Row],[Action]])*Fee_per_trade</f>
        <v>80000.00000002273</v>
      </c>
    </row>
    <row r="112" spans="1:13" x14ac:dyDescent="0.35">
      <c r="A112" s="2">
        <v>43770.45208333333</v>
      </c>
      <c r="B112">
        <v>929</v>
      </c>
      <c r="C112">
        <v>0.58221518993377686</v>
      </c>
      <c r="D112">
        <v>0.41778483986854553</v>
      </c>
      <c r="E112">
        <f>IF(B113&gt;0,B113-test_data[[#This Row],[Price]],0)</f>
        <v>0.10000000000002274</v>
      </c>
      <c r="F112" s="2">
        <f>test_data[[#This Row],[Time]]-(Time_horizon-1)/24/60</f>
        <v>43770.438888888886</v>
      </c>
      <c r="G112">
        <f>IF(test_data[[#This Row],[Long]]&gt;Action_Threshold,1,IF(test_data[[#This Row],[Short]]&gt;Action_Threshold,-1,0))</f>
        <v>1</v>
      </c>
      <c r="H112">
        <f>SUMIFS(test_data[Postion],test_data[Time],"&gt;="&amp;test_data[[#This Row],[Period Time]],test_data[Time],"&lt;="&amp;test_data[[#This Row],[Time]])</f>
        <v>-8</v>
      </c>
      <c r="I112">
        <f>IFERROR(test_data[[#This Row],[Final_Position]]-H111,test_data[[#This Row],[Final_Position]])</f>
        <v>2</v>
      </c>
      <c r="J112">
        <f>ABS(test_data[[#This Row],[Action]])</f>
        <v>2</v>
      </c>
      <c r="K112" s="7">
        <f>test_data[[#This Row],[Final_Position]]*test_data[[#This Row],[Change]]</f>
        <v>-0.8000000000001819</v>
      </c>
      <c r="L112" s="7">
        <f>test_data[[#This Row],[Profit]]*Profit_per_point</f>
        <v>-80000.00000001819</v>
      </c>
      <c r="M112" s="7">
        <f>test_data[[#This Row],[Profit]]*Profit_per_point-ABS(test_data[[#This Row],[Action]])*Fee_per_trade</f>
        <v>-100000.00000001819</v>
      </c>
    </row>
    <row r="113" spans="1:13" x14ac:dyDescent="0.35">
      <c r="A113" s="2">
        <v>43770.452777777777</v>
      </c>
      <c r="B113">
        <v>929.1</v>
      </c>
      <c r="C113">
        <v>0.54230982065200806</v>
      </c>
      <c r="D113">
        <v>0.45769014954566956</v>
      </c>
      <c r="E113">
        <f>IF(B114&gt;0,B114-test_data[[#This Row],[Price]],0)</f>
        <v>0</v>
      </c>
      <c r="F113" s="2">
        <f>test_data[[#This Row],[Time]]-(Time_horizon-1)/24/60</f>
        <v>43770.439583333333</v>
      </c>
      <c r="G113">
        <f>IF(test_data[[#This Row],[Long]]&gt;Action_Threshold,1,IF(test_data[[#This Row],[Short]]&gt;Action_Threshold,-1,0))</f>
        <v>1</v>
      </c>
      <c r="H113">
        <f>SUMIFS(test_data[Postion],test_data[Time],"&gt;="&amp;test_data[[#This Row],[Period Time]],test_data[Time],"&lt;="&amp;test_data[[#This Row],[Time]])</f>
        <v>-6</v>
      </c>
      <c r="I113">
        <f>IFERROR(test_data[[#This Row],[Final_Position]]-H112,test_data[[#This Row],[Final_Position]])</f>
        <v>2</v>
      </c>
      <c r="J113">
        <f>ABS(test_data[[#This Row],[Action]])</f>
        <v>2</v>
      </c>
      <c r="K113" s="7">
        <f>test_data[[#This Row],[Final_Position]]*test_data[[#This Row],[Change]]</f>
        <v>0</v>
      </c>
      <c r="L113" s="7">
        <f>test_data[[#This Row],[Profit]]*Profit_per_point</f>
        <v>0</v>
      </c>
      <c r="M113" s="7">
        <f>test_data[[#This Row],[Profit]]*Profit_per_point-ABS(test_data[[#This Row],[Action]])*Fee_per_trade</f>
        <v>-20000</v>
      </c>
    </row>
    <row r="114" spans="1:13" x14ac:dyDescent="0.35">
      <c r="A114" s="2">
        <v>43770.453472222223</v>
      </c>
      <c r="B114">
        <v>929.1</v>
      </c>
      <c r="C114">
        <v>0.52853012084960938</v>
      </c>
      <c r="D114">
        <v>0.47146990895271301</v>
      </c>
      <c r="E114">
        <f>IF(B115&gt;0,B115-test_data[[#This Row],[Price]],0)</f>
        <v>0</v>
      </c>
      <c r="F114" s="2">
        <f>test_data[[#This Row],[Time]]-(Time_horizon-1)/24/60</f>
        <v>43770.44027777778</v>
      </c>
      <c r="G114">
        <f>IF(test_data[[#This Row],[Long]]&gt;Action_Threshold,1,IF(test_data[[#This Row],[Short]]&gt;Action_Threshold,-1,0))</f>
        <v>1</v>
      </c>
      <c r="H114">
        <f>SUMIFS(test_data[Postion],test_data[Time],"&gt;="&amp;test_data[[#This Row],[Period Time]],test_data[Time],"&lt;="&amp;test_data[[#This Row],[Time]])</f>
        <v>-4</v>
      </c>
      <c r="I114">
        <f>IFERROR(test_data[[#This Row],[Final_Position]]-H113,test_data[[#This Row],[Final_Position]])</f>
        <v>2</v>
      </c>
      <c r="J114">
        <f>ABS(test_data[[#This Row],[Action]])</f>
        <v>2</v>
      </c>
      <c r="K114" s="7">
        <f>test_data[[#This Row],[Final_Position]]*test_data[[#This Row],[Change]]</f>
        <v>0</v>
      </c>
      <c r="L114" s="7">
        <f>test_data[[#This Row],[Profit]]*Profit_per_point</f>
        <v>0</v>
      </c>
      <c r="M114" s="7">
        <f>test_data[[#This Row],[Profit]]*Profit_per_point-ABS(test_data[[#This Row],[Action]])*Fee_per_trade</f>
        <v>-20000</v>
      </c>
    </row>
    <row r="115" spans="1:13" x14ac:dyDescent="0.35">
      <c r="A115" s="2">
        <v>43770.45416666667</v>
      </c>
      <c r="B115">
        <v>929.1</v>
      </c>
      <c r="C115">
        <v>0.52441889047622681</v>
      </c>
      <c r="D115">
        <v>0.47558104991912842</v>
      </c>
      <c r="E115">
        <f>IF(B116&gt;0,B116-test_data[[#This Row],[Price]],0)</f>
        <v>0.10000000000002274</v>
      </c>
      <c r="F115" s="2">
        <f>test_data[[#This Row],[Time]]-(Time_horizon-1)/24/60</f>
        <v>43770.440972222226</v>
      </c>
      <c r="G115">
        <f>IF(test_data[[#This Row],[Long]]&gt;Action_Threshold,1,IF(test_data[[#This Row],[Short]]&gt;Action_Threshold,-1,0))</f>
        <v>1</v>
      </c>
      <c r="H115">
        <f>SUMIFS(test_data[Postion],test_data[Time],"&gt;="&amp;test_data[[#This Row],[Period Time]],test_data[Time],"&lt;="&amp;test_data[[#This Row],[Time]])</f>
        <v>-2</v>
      </c>
      <c r="I115">
        <f>IFERROR(test_data[[#This Row],[Final_Position]]-H114,test_data[[#This Row],[Final_Position]])</f>
        <v>2</v>
      </c>
      <c r="J115">
        <f>ABS(test_data[[#This Row],[Action]])</f>
        <v>2</v>
      </c>
      <c r="K115" s="7">
        <f>test_data[[#This Row],[Final_Position]]*test_data[[#This Row],[Change]]</f>
        <v>-0.20000000000004547</v>
      </c>
      <c r="L115" s="7">
        <f>test_data[[#This Row],[Profit]]*Profit_per_point</f>
        <v>-20000.000000004547</v>
      </c>
      <c r="M115" s="7">
        <f>test_data[[#This Row],[Profit]]*Profit_per_point-ABS(test_data[[#This Row],[Action]])*Fee_per_trade</f>
        <v>-40000.000000004547</v>
      </c>
    </row>
    <row r="116" spans="1:13" x14ac:dyDescent="0.35">
      <c r="A116" s="2">
        <v>43770.454861111109</v>
      </c>
      <c r="B116">
        <v>929.2</v>
      </c>
      <c r="C116">
        <v>0.5089726448059082</v>
      </c>
      <c r="D116">
        <v>0.49102732539176941</v>
      </c>
      <c r="E116">
        <f>IF(B117&gt;0,B117-test_data[[#This Row],[Price]],0)</f>
        <v>9.9999999999909051E-2</v>
      </c>
      <c r="F116" s="2">
        <f>test_data[[#This Row],[Time]]-(Time_horizon-1)/24/60</f>
        <v>43770.441666666666</v>
      </c>
      <c r="G116">
        <f>IF(test_data[[#This Row],[Long]]&gt;Action_Threshold,1,IF(test_data[[#This Row],[Short]]&gt;Action_Threshold,-1,0))</f>
        <v>1</v>
      </c>
      <c r="H116">
        <f>SUMIFS(test_data[Postion],test_data[Time],"&gt;="&amp;test_data[[#This Row],[Period Time]],test_data[Time],"&lt;="&amp;test_data[[#This Row],[Time]])</f>
        <v>-2</v>
      </c>
      <c r="I116">
        <f>IFERROR(test_data[[#This Row],[Final_Position]]-H115,test_data[[#This Row],[Final_Position]])</f>
        <v>0</v>
      </c>
      <c r="J116">
        <f>ABS(test_data[[#This Row],[Action]])</f>
        <v>0</v>
      </c>
      <c r="K116" s="7">
        <f>test_data[[#This Row],[Final_Position]]*test_data[[#This Row],[Change]]</f>
        <v>-0.1999999999998181</v>
      </c>
      <c r="L116" s="7">
        <f>test_data[[#This Row],[Profit]]*Profit_per_point</f>
        <v>-19999.99999998181</v>
      </c>
      <c r="M116" s="7">
        <f>test_data[[#This Row],[Profit]]*Profit_per_point-ABS(test_data[[#This Row],[Action]])*Fee_per_trade</f>
        <v>-19999.99999998181</v>
      </c>
    </row>
    <row r="117" spans="1:13" x14ac:dyDescent="0.35">
      <c r="A117" s="2">
        <v>43770.455555555556</v>
      </c>
      <c r="B117">
        <v>929.3</v>
      </c>
      <c r="C117">
        <v>0.47381967306137085</v>
      </c>
      <c r="D117">
        <v>0.52618032693862915</v>
      </c>
      <c r="E117">
        <f>IF(B118&gt;0,B118-test_data[[#This Row],[Price]],0)</f>
        <v>0.20000000000004547</v>
      </c>
      <c r="F117" s="2">
        <f>test_data[[#This Row],[Time]]-(Time_horizon-1)/24/60</f>
        <v>43770.442361111112</v>
      </c>
      <c r="G117">
        <f>IF(test_data[[#This Row],[Long]]&gt;Action_Threshold,1,IF(test_data[[#This Row],[Short]]&gt;Action_Threshold,-1,0))</f>
        <v>-1</v>
      </c>
      <c r="H117">
        <f>SUMIFS(test_data[Postion],test_data[Time],"&gt;="&amp;test_data[[#This Row],[Period Time]],test_data[Time],"&lt;="&amp;test_data[[#This Row],[Time]])</f>
        <v>-2</v>
      </c>
      <c r="I117">
        <f>IFERROR(test_data[[#This Row],[Final_Position]]-H116,test_data[[#This Row],[Final_Position]])</f>
        <v>0</v>
      </c>
      <c r="J117">
        <f>ABS(test_data[[#This Row],[Action]])</f>
        <v>0</v>
      </c>
      <c r="K117" s="7">
        <f>test_data[[#This Row],[Final_Position]]*test_data[[#This Row],[Change]]</f>
        <v>-0.40000000000009095</v>
      </c>
      <c r="L117" s="7">
        <f>test_data[[#This Row],[Profit]]*Profit_per_point</f>
        <v>-40000.000000009095</v>
      </c>
      <c r="M117" s="7">
        <f>test_data[[#This Row],[Profit]]*Profit_per_point-ABS(test_data[[#This Row],[Action]])*Fee_per_trade</f>
        <v>-40000.000000009095</v>
      </c>
    </row>
    <row r="118" spans="1:13" x14ac:dyDescent="0.35">
      <c r="A118" s="2">
        <v>43770.456250000003</v>
      </c>
      <c r="B118">
        <v>929.5</v>
      </c>
      <c r="C118">
        <v>0.41162410378456116</v>
      </c>
      <c r="D118">
        <v>0.58837586641311646</v>
      </c>
      <c r="E118">
        <f>IF(B119&gt;0,B119-test_data[[#This Row],[Price]],0)</f>
        <v>0.39999999999997726</v>
      </c>
      <c r="F118" s="2">
        <f>test_data[[#This Row],[Time]]-(Time_horizon-1)/24/60</f>
        <v>43770.443055555559</v>
      </c>
      <c r="G118">
        <f>IF(test_data[[#This Row],[Long]]&gt;Action_Threshold,1,IF(test_data[[#This Row],[Short]]&gt;Action_Threshold,-1,0))</f>
        <v>-1</v>
      </c>
      <c r="H118">
        <f>SUMIFS(test_data[Postion],test_data[Time],"&gt;="&amp;test_data[[#This Row],[Period Time]],test_data[Time],"&lt;="&amp;test_data[[#This Row],[Time]])</f>
        <v>-2</v>
      </c>
      <c r="I118">
        <f>IFERROR(test_data[[#This Row],[Final_Position]]-H117,test_data[[#This Row],[Final_Position]])</f>
        <v>0</v>
      </c>
      <c r="J118">
        <f>ABS(test_data[[#This Row],[Action]])</f>
        <v>0</v>
      </c>
      <c r="K118" s="7">
        <f>test_data[[#This Row],[Final_Position]]*test_data[[#This Row],[Change]]</f>
        <v>-0.79999999999995453</v>
      </c>
      <c r="L118" s="7">
        <f>test_data[[#This Row],[Profit]]*Profit_per_point</f>
        <v>-79999.99999999546</v>
      </c>
      <c r="M118" s="7">
        <f>test_data[[#This Row],[Profit]]*Profit_per_point-ABS(test_data[[#This Row],[Action]])*Fee_per_trade</f>
        <v>-79999.99999999546</v>
      </c>
    </row>
    <row r="119" spans="1:13" x14ac:dyDescent="0.35">
      <c r="A119" s="2">
        <v>43770.456944444442</v>
      </c>
      <c r="B119">
        <v>929.9</v>
      </c>
      <c r="C119">
        <v>0.37327426671981812</v>
      </c>
      <c r="D119">
        <v>0.62672579288482666</v>
      </c>
      <c r="E119">
        <f>IF(B120&gt;0,B120-test_data[[#This Row],[Price]],0)</f>
        <v>-0.10000000000002274</v>
      </c>
      <c r="F119" s="2">
        <f>test_data[[#This Row],[Time]]-(Time_horizon-1)/24/60</f>
        <v>43770.443749999999</v>
      </c>
      <c r="G119">
        <f>IF(test_data[[#This Row],[Long]]&gt;Action_Threshold,1,IF(test_data[[#This Row],[Short]]&gt;Action_Threshold,-1,0))</f>
        <v>-1</v>
      </c>
      <c r="H119">
        <f>SUMIFS(test_data[Postion],test_data[Time],"&gt;="&amp;test_data[[#This Row],[Period Time]],test_data[Time],"&lt;="&amp;test_data[[#This Row],[Time]])</f>
        <v>-2</v>
      </c>
      <c r="I119">
        <f>IFERROR(test_data[[#This Row],[Final_Position]]-H118,test_data[[#This Row],[Final_Position]])</f>
        <v>0</v>
      </c>
      <c r="J119">
        <f>ABS(test_data[[#This Row],[Action]])</f>
        <v>0</v>
      </c>
      <c r="K119" s="7">
        <f>test_data[[#This Row],[Final_Position]]*test_data[[#This Row],[Change]]</f>
        <v>0.20000000000004547</v>
      </c>
      <c r="L119" s="7">
        <f>test_data[[#This Row],[Profit]]*Profit_per_point</f>
        <v>20000.000000004547</v>
      </c>
      <c r="M119" s="7">
        <f>test_data[[#This Row],[Profit]]*Profit_per_point-ABS(test_data[[#This Row],[Action]])*Fee_per_trade</f>
        <v>20000.000000004547</v>
      </c>
    </row>
    <row r="120" spans="1:13" x14ac:dyDescent="0.35">
      <c r="A120" s="2">
        <v>43770.457638888889</v>
      </c>
      <c r="B120">
        <v>929.8</v>
      </c>
      <c r="C120">
        <v>0.40319526195526123</v>
      </c>
      <c r="D120">
        <v>0.59680473804473877</v>
      </c>
      <c r="E120">
        <f>IF(B121&gt;0,B121-test_data[[#This Row],[Price]],0)</f>
        <v>0</v>
      </c>
      <c r="F120" s="2">
        <f>test_data[[#This Row],[Time]]-(Time_horizon-1)/24/60</f>
        <v>43770.444444444445</v>
      </c>
      <c r="G120">
        <f>IF(test_data[[#This Row],[Long]]&gt;Action_Threshold,1,IF(test_data[[#This Row],[Short]]&gt;Action_Threshold,-1,0))</f>
        <v>-1</v>
      </c>
      <c r="H120">
        <f>SUMIFS(test_data[Postion],test_data[Time],"&gt;="&amp;test_data[[#This Row],[Period Time]],test_data[Time],"&lt;="&amp;test_data[[#This Row],[Time]])</f>
        <v>-4</v>
      </c>
      <c r="I120">
        <f>IFERROR(test_data[[#This Row],[Final_Position]]-H119,test_data[[#This Row],[Final_Position]])</f>
        <v>-2</v>
      </c>
      <c r="J120">
        <f>ABS(test_data[[#This Row],[Action]])</f>
        <v>2</v>
      </c>
      <c r="K120" s="7">
        <f>test_data[[#This Row],[Final_Position]]*test_data[[#This Row],[Change]]</f>
        <v>0</v>
      </c>
      <c r="L120" s="7">
        <f>test_data[[#This Row],[Profit]]*Profit_per_point</f>
        <v>0</v>
      </c>
      <c r="M120" s="7">
        <f>test_data[[#This Row],[Profit]]*Profit_per_point-ABS(test_data[[#This Row],[Action]])*Fee_per_trade</f>
        <v>-20000</v>
      </c>
    </row>
    <row r="121" spans="1:13" x14ac:dyDescent="0.35">
      <c r="A121" s="2">
        <v>43770.458333333336</v>
      </c>
      <c r="B121">
        <v>929.8</v>
      </c>
      <c r="C121">
        <v>0.4076923131942749</v>
      </c>
      <c r="D121">
        <v>0.59230762720108032</v>
      </c>
      <c r="E121">
        <f>IF(B122&gt;0,B122-test_data[[#This Row],[Price]],0)</f>
        <v>0.5</v>
      </c>
      <c r="F121" s="2">
        <f>test_data[[#This Row],[Time]]-(Time_horizon-1)/24/60</f>
        <v>43770.445138888892</v>
      </c>
      <c r="G121">
        <f>IF(test_data[[#This Row],[Long]]&gt;Action_Threshold,1,IF(test_data[[#This Row],[Short]]&gt;Action_Threshold,-1,0))</f>
        <v>-1</v>
      </c>
      <c r="H121">
        <f>SUMIFS(test_data[Postion],test_data[Time],"&gt;="&amp;test_data[[#This Row],[Period Time]],test_data[Time],"&lt;="&amp;test_data[[#This Row],[Time]])</f>
        <v>-4</v>
      </c>
      <c r="I121">
        <f>IFERROR(test_data[[#This Row],[Final_Position]]-H120,test_data[[#This Row],[Final_Position]])</f>
        <v>0</v>
      </c>
      <c r="J121">
        <f>ABS(test_data[[#This Row],[Action]])</f>
        <v>0</v>
      </c>
      <c r="K121" s="7">
        <f>test_data[[#This Row],[Final_Position]]*test_data[[#This Row],[Change]]</f>
        <v>-2</v>
      </c>
      <c r="L121" s="7">
        <f>test_data[[#This Row],[Profit]]*Profit_per_point</f>
        <v>-200000</v>
      </c>
      <c r="M121" s="7">
        <f>test_data[[#This Row],[Profit]]*Profit_per_point-ABS(test_data[[#This Row],[Action]])*Fee_per_trade</f>
        <v>-200000</v>
      </c>
    </row>
    <row r="122" spans="1:13" x14ac:dyDescent="0.35">
      <c r="A122" s="2">
        <v>43770.459027777775</v>
      </c>
      <c r="B122">
        <v>930.3</v>
      </c>
      <c r="C122">
        <v>0.40922588109970093</v>
      </c>
      <c r="D122">
        <v>0.59077411890029907</v>
      </c>
      <c r="E122">
        <f>IF(B123&gt;0,B123-test_data[[#This Row],[Price]],0)</f>
        <v>0.30000000000006821</v>
      </c>
      <c r="F122" s="2">
        <f>test_data[[#This Row],[Time]]-(Time_horizon-1)/24/60</f>
        <v>43770.445833333331</v>
      </c>
      <c r="G122">
        <f>IF(test_data[[#This Row],[Long]]&gt;Action_Threshold,1,IF(test_data[[#This Row],[Short]]&gt;Action_Threshold,-1,0))</f>
        <v>-1</v>
      </c>
      <c r="H122">
        <f>SUMIFS(test_data[Postion],test_data[Time],"&gt;="&amp;test_data[[#This Row],[Period Time]],test_data[Time],"&lt;="&amp;test_data[[#This Row],[Time]])</f>
        <v>-4</v>
      </c>
      <c r="I122">
        <f>IFERROR(test_data[[#This Row],[Final_Position]]-H121,test_data[[#This Row],[Final_Position]])</f>
        <v>0</v>
      </c>
      <c r="J122">
        <f>ABS(test_data[[#This Row],[Action]])</f>
        <v>0</v>
      </c>
      <c r="K122" s="7">
        <f>test_data[[#This Row],[Final_Position]]*test_data[[#This Row],[Change]]</f>
        <v>-1.2000000000002728</v>
      </c>
      <c r="L122" s="7">
        <f>test_data[[#This Row],[Profit]]*Profit_per_point</f>
        <v>-120000.00000002728</v>
      </c>
      <c r="M122" s="7">
        <f>test_data[[#This Row],[Profit]]*Profit_per_point-ABS(test_data[[#This Row],[Action]])*Fee_per_trade</f>
        <v>-120000.00000002728</v>
      </c>
    </row>
    <row r="123" spans="1:13" x14ac:dyDescent="0.35">
      <c r="A123" s="2">
        <v>43770.459722222222</v>
      </c>
      <c r="B123">
        <v>930.6</v>
      </c>
      <c r="C123">
        <v>0.43367534875869751</v>
      </c>
      <c r="D123">
        <v>0.56632465124130249</v>
      </c>
      <c r="E123">
        <f>IF(B124&gt;0,B124-test_data[[#This Row],[Price]],0)</f>
        <v>-0.30000000000006821</v>
      </c>
      <c r="F123" s="2">
        <f>test_data[[#This Row],[Time]]-(Time_horizon-1)/24/60</f>
        <v>43770.446527777778</v>
      </c>
      <c r="G123">
        <f>IF(test_data[[#This Row],[Long]]&gt;Action_Threshold,1,IF(test_data[[#This Row],[Short]]&gt;Action_Threshold,-1,0))</f>
        <v>-1</v>
      </c>
      <c r="H123">
        <f>SUMIFS(test_data[Postion],test_data[Time],"&gt;="&amp;test_data[[#This Row],[Period Time]],test_data[Time],"&lt;="&amp;test_data[[#This Row],[Time]])</f>
        <v>-4</v>
      </c>
      <c r="I123">
        <f>IFERROR(test_data[[#This Row],[Final_Position]]-H122,test_data[[#This Row],[Final_Position]])</f>
        <v>0</v>
      </c>
      <c r="J123">
        <f>ABS(test_data[[#This Row],[Action]])</f>
        <v>0</v>
      </c>
      <c r="K123" s="7">
        <f>test_data[[#This Row],[Final_Position]]*test_data[[#This Row],[Change]]</f>
        <v>1.2000000000002728</v>
      </c>
      <c r="L123" s="7">
        <f>test_data[[#This Row],[Profit]]*Profit_per_point</f>
        <v>120000.00000002728</v>
      </c>
      <c r="M123" s="7">
        <f>test_data[[#This Row],[Profit]]*Profit_per_point-ABS(test_data[[#This Row],[Action]])*Fee_per_trade</f>
        <v>120000.00000002728</v>
      </c>
    </row>
    <row r="124" spans="1:13" x14ac:dyDescent="0.35">
      <c r="A124" s="2">
        <v>43770.460416666669</v>
      </c>
      <c r="B124">
        <v>930.3</v>
      </c>
      <c r="C124">
        <v>0.45075055956840515</v>
      </c>
      <c r="D124">
        <v>0.54924941062927246</v>
      </c>
      <c r="E124">
        <f>IF(B125&gt;0,B125-test_data[[#This Row],[Price]],0)</f>
        <v>0.20000000000004547</v>
      </c>
      <c r="F124" s="2">
        <f>test_data[[#This Row],[Time]]-(Time_horizon-1)/24/60</f>
        <v>43770.447222222225</v>
      </c>
      <c r="G124">
        <f>IF(test_data[[#This Row],[Long]]&gt;Action_Threshold,1,IF(test_data[[#This Row],[Short]]&gt;Action_Threshold,-1,0))</f>
        <v>-1</v>
      </c>
      <c r="H124">
        <f>SUMIFS(test_data[Postion],test_data[Time],"&gt;="&amp;test_data[[#This Row],[Period Time]],test_data[Time],"&lt;="&amp;test_data[[#This Row],[Time]])</f>
        <v>-4</v>
      </c>
      <c r="I124">
        <f>IFERROR(test_data[[#This Row],[Final_Position]]-H123,test_data[[#This Row],[Final_Position]])</f>
        <v>0</v>
      </c>
      <c r="J124">
        <f>ABS(test_data[[#This Row],[Action]])</f>
        <v>0</v>
      </c>
      <c r="K124" s="7">
        <f>test_data[[#This Row],[Final_Position]]*test_data[[#This Row],[Change]]</f>
        <v>-0.8000000000001819</v>
      </c>
      <c r="L124" s="7">
        <f>test_data[[#This Row],[Profit]]*Profit_per_point</f>
        <v>-80000.00000001819</v>
      </c>
      <c r="M124" s="7">
        <f>test_data[[#This Row],[Profit]]*Profit_per_point-ABS(test_data[[#This Row],[Action]])*Fee_per_trade</f>
        <v>-80000.00000001819</v>
      </c>
    </row>
    <row r="125" spans="1:13" x14ac:dyDescent="0.35">
      <c r="A125" s="2">
        <v>43770.461111111108</v>
      </c>
      <c r="B125">
        <v>930.5</v>
      </c>
      <c r="C125">
        <v>0.47116023302078247</v>
      </c>
      <c r="D125">
        <v>0.52883970737457275</v>
      </c>
      <c r="E125">
        <f>IF(B126&gt;0,B126-test_data[[#This Row],[Price]],0)</f>
        <v>0</v>
      </c>
      <c r="F125" s="2">
        <f>test_data[[#This Row],[Time]]-(Time_horizon-1)/24/60</f>
        <v>43770.447916666664</v>
      </c>
      <c r="G125">
        <f>IF(test_data[[#This Row],[Long]]&gt;Action_Threshold,1,IF(test_data[[#This Row],[Short]]&gt;Action_Threshold,-1,0))</f>
        <v>-1</v>
      </c>
      <c r="H125">
        <f>SUMIFS(test_data[Postion],test_data[Time],"&gt;="&amp;test_data[[#This Row],[Period Time]],test_data[Time],"&lt;="&amp;test_data[[#This Row],[Time]])</f>
        <v>-4</v>
      </c>
      <c r="I125">
        <f>IFERROR(test_data[[#This Row],[Final_Position]]-H124,test_data[[#This Row],[Final_Position]])</f>
        <v>0</v>
      </c>
      <c r="J125">
        <f>ABS(test_data[[#This Row],[Action]])</f>
        <v>0</v>
      </c>
      <c r="K125" s="7">
        <f>test_data[[#This Row],[Final_Position]]*test_data[[#This Row],[Change]]</f>
        <v>0</v>
      </c>
      <c r="L125" s="7">
        <f>test_data[[#This Row],[Profit]]*Profit_per_point</f>
        <v>0</v>
      </c>
      <c r="M125" s="7">
        <f>test_data[[#This Row],[Profit]]*Profit_per_point-ABS(test_data[[#This Row],[Action]])*Fee_per_trade</f>
        <v>0</v>
      </c>
    </row>
    <row r="126" spans="1:13" x14ac:dyDescent="0.35">
      <c r="A126" s="2">
        <v>43770.461805555555</v>
      </c>
      <c r="B126">
        <v>930.5</v>
      </c>
      <c r="C126">
        <v>0.44488131999969482</v>
      </c>
      <c r="D126">
        <v>0.55511868000030518</v>
      </c>
      <c r="E126">
        <f>IF(B127&gt;0,B127-test_data[[#This Row],[Price]],0)</f>
        <v>-0.29999999999995453</v>
      </c>
      <c r="F126" s="2">
        <f>test_data[[#This Row],[Time]]-(Time_horizon-1)/24/60</f>
        <v>43770.448611111111</v>
      </c>
      <c r="G126">
        <f>IF(test_data[[#This Row],[Long]]&gt;Action_Threshold,1,IF(test_data[[#This Row],[Short]]&gt;Action_Threshold,-1,0))</f>
        <v>-1</v>
      </c>
      <c r="H126">
        <f>SUMIFS(test_data[Postion],test_data[Time],"&gt;="&amp;test_data[[#This Row],[Period Time]],test_data[Time],"&lt;="&amp;test_data[[#This Row],[Time]])</f>
        <v>-4</v>
      </c>
      <c r="I126">
        <f>IFERROR(test_data[[#This Row],[Final_Position]]-H125,test_data[[#This Row],[Final_Position]])</f>
        <v>0</v>
      </c>
      <c r="J126">
        <f>ABS(test_data[[#This Row],[Action]])</f>
        <v>0</v>
      </c>
      <c r="K126" s="7">
        <f>test_data[[#This Row],[Final_Position]]*test_data[[#This Row],[Change]]</f>
        <v>1.1999999999998181</v>
      </c>
      <c r="L126" s="7">
        <f>test_data[[#This Row],[Profit]]*Profit_per_point</f>
        <v>119999.99999998181</v>
      </c>
      <c r="M126" s="7">
        <f>test_data[[#This Row],[Profit]]*Profit_per_point-ABS(test_data[[#This Row],[Action]])*Fee_per_trade</f>
        <v>119999.99999998181</v>
      </c>
    </row>
    <row r="127" spans="1:13" x14ac:dyDescent="0.35">
      <c r="A127" s="2">
        <v>43770.462500000001</v>
      </c>
      <c r="B127">
        <v>930.2</v>
      </c>
      <c r="C127">
        <v>0.46434912085533142</v>
      </c>
      <c r="D127">
        <v>0.53565090894699097</v>
      </c>
      <c r="E127">
        <f>IF(B128&gt;0,B128-test_data[[#This Row],[Price]],0)</f>
        <v>-0.10000000000002274</v>
      </c>
      <c r="F127" s="2">
        <f>test_data[[#This Row],[Time]]-(Time_horizon-1)/24/60</f>
        <v>43770.449305555558</v>
      </c>
      <c r="G127">
        <f>IF(test_data[[#This Row],[Long]]&gt;Action_Threshold,1,IF(test_data[[#This Row],[Short]]&gt;Action_Threshold,-1,0))</f>
        <v>-1</v>
      </c>
      <c r="H127">
        <f>SUMIFS(test_data[Postion],test_data[Time],"&gt;="&amp;test_data[[#This Row],[Period Time]],test_data[Time],"&lt;="&amp;test_data[[#This Row],[Time]])</f>
        <v>-4</v>
      </c>
      <c r="I127">
        <f>IFERROR(test_data[[#This Row],[Final_Position]]-H126,test_data[[#This Row],[Final_Position]])</f>
        <v>0</v>
      </c>
      <c r="J127">
        <f>ABS(test_data[[#This Row],[Action]])</f>
        <v>0</v>
      </c>
      <c r="K127" s="7">
        <f>test_data[[#This Row],[Final_Position]]*test_data[[#This Row],[Change]]</f>
        <v>0.40000000000009095</v>
      </c>
      <c r="L127" s="7">
        <f>test_data[[#This Row],[Profit]]*Profit_per_point</f>
        <v>40000.000000009095</v>
      </c>
      <c r="M127" s="7">
        <f>test_data[[#This Row],[Profit]]*Profit_per_point-ABS(test_data[[#This Row],[Action]])*Fee_per_trade</f>
        <v>40000.000000009095</v>
      </c>
    </row>
    <row r="128" spans="1:13" x14ac:dyDescent="0.35">
      <c r="A128" s="2">
        <v>43770.463194444441</v>
      </c>
      <c r="B128">
        <v>930.1</v>
      </c>
      <c r="C128">
        <v>0.46122676134109497</v>
      </c>
      <c r="D128">
        <v>0.53877317905426025</v>
      </c>
      <c r="E128">
        <f>IF(B129&gt;0,B129-test_data[[#This Row],[Price]],0)</f>
        <v>0.10000000000002274</v>
      </c>
      <c r="F128" s="2">
        <f>test_data[[#This Row],[Time]]-(Time_horizon-1)/24/60</f>
        <v>43770.45</v>
      </c>
      <c r="G128">
        <f>IF(test_data[[#This Row],[Long]]&gt;Action_Threshold,1,IF(test_data[[#This Row],[Short]]&gt;Action_Threshold,-1,0))</f>
        <v>-1</v>
      </c>
      <c r="H128">
        <f>SUMIFS(test_data[Postion],test_data[Time],"&gt;="&amp;test_data[[#This Row],[Period Time]],test_data[Time],"&lt;="&amp;test_data[[#This Row],[Time]])</f>
        <v>-6</v>
      </c>
      <c r="I128">
        <f>IFERROR(test_data[[#This Row],[Final_Position]]-H127,test_data[[#This Row],[Final_Position]])</f>
        <v>-2</v>
      </c>
      <c r="J128">
        <f>ABS(test_data[[#This Row],[Action]])</f>
        <v>2</v>
      </c>
      <c r="K128" s="7">
        <f>test_data[[#This Row],[Final_Position]]*test_data[[#This Row],[Change]]</f>
        <v>-0.60000000000013642</v>
      </c>
      <c r="L128" s="7">
        <f>test_data[[#This Row],[Profit]]*Profit_per_point</f>
        <v>-60000.000000013642</v>
      </c>
      <c r="M128" s="7">
        <f>test_data[[#This Row],[Profit]]*Profit_per_point-ABS(test_data[[#This Row],[Action]])*Fee_per_trade</f>
        <v>-80000.00000001365</v>
      </c>
    </row>
    <row r="129" spans="1:13" x14ac:dyDescent="0.35">
      <c r="A129" s="2">
        <v>43770.463888888888</v>
      </c>
      <c r="B129">
        <v>930.2</v>
      </c>
      <c r="C129">
        <v>0.39858293533325195</v>
      </c>
      <c r="D129">
        <v>0.60141712427139282</v>
      </c>
      <c r="E129">
        <f>IF(B130&gt;0,B130-test_data[[#This Row],[Price]],0)</f>
        <v>0.39999999999997726</v>
      </c>
      <c r="F129" s="2">
        <f>test_data[[#This Row],[Time]]-(Time_horizon-1)/24/60</f>
        <v>43770.450694444444</v>
      </c>
      <c r="G129">
        <f>IF(test_data[[#This Row],[Long]]&gt;Action_Threshold,1,IF(test_data[[#This Row],[Short]]&gt;Action_Threshold,-1,0))</f>
        <v>-1</v>
      </c>
      <c r="H129">
        <f>SUMIFS(test_data[Postion],test_data[Time],"&gt;="&amp;test_data[[#This Row],[Period Time]],test_data[Time],"&lt;="&amp;test_data[[#This Row],[Time]])</f>
        <v>-6</v>
      </c>
      <c r="I129">
        <f>IFERROR(test_data[[#This Row],[Final_Position]]-H128,test_data[[#This Row],[Final_Position]])</f>
        <v>0</v>
      </c>
      <c r="J129">
        <f>ABS(test_data[[#This Row],[Action]])</f>
        <v>0</v>
      </c>
      <c r="K129" s="7">
        <f>test_data[[#This Row],[Final_Position]]*test_data[[#This Row],[Change]]</f>
        <v>-2.3999999999998636</v>
      </c>
      <c r="L129" s="7">
        <f>test_data[[#This Row],[Profit]]*Profit_per_point</f>
        <v>-239999.99999998635</v>
      </c>
      <c r="M129" s="7">
        <f>test_data[[#This Row],[Profit]]*Profit_per_point-ABS(test_data[[#This Row],[Action]])*Fee_per_trade</f>
        <v>-239999.99999998635</v>
      </c>
    </row>
    <row r="130" spans="1:13" x14ac:dyDescent="0.35">
      <c r="A130" s="2">
        <v>43770.465277777781</v>
      </c>
      <c r="B130">
        <v>930.6</v>
      </c>
      <c r="C130">
        <v>0.32982861995697021</v>
      </c>
      <c r="D130">
        <v>0.67017143964767456</v>
      </c>
      <c r="E130">
        <f>IF(B131&gt;0,B131-test_data[[#This Row],[Price]],0)</f>
        <v>-0.10000000000002274</v>
      </c>
      <c r="F130" s="2">
        <f>test_data[[#This Row],[Time]]-(Time_horizon-1)/24/60</f>
        <v>43770.452083333337</v>
      </c>
      <c r="G130">
        <f>IF(test_data[[#This Row],[Long]]&gt;Action_Threshold,1,IF(test_data[[#This Row],[Short]]&gt;Action_Threshold,-1,0))</f>
        <v>-1</v>
      </c>
      <c r="H130">
        <f>SUMIFS(test_data[Postion],test_data[Time],"&gt;="&amp;test_data[[#This Row],[Period Time]],test_data[Time],"&lt;="&amp;test_data[[#This Row],[Time]])</f>
        <v>-9</v>
      </c>
      <c r="I130">
        <f>IFERROR(test_data[[#This Row],[Final_Position]]-H129,test_data[[#This Row],[Final_Position]])</f>
        <v>-3</v>
      </c>
      <c r="J130">
        <f>ABS(test_data[[#This Row],[Action]])</f>
        <v>3</v>
      </c>
      <c r="K130" s="7">
        <f>test_data[[#This Row],[Final_Position]]*test_data[[#This Row],[Change]]</f>
        <v>0.90000000000020464</v>
      </c>
      <c r="L130" s="7">
        <f>test_data[[#This Row],[Profit]]*Profit_per_point</f>
        <v>90000.00000002046</v>
      </c>
      <c r="M130" s="7">
        <f>test_data[[#This Row],[Profit]]*Profit_per_point-ABS(test_data[[#This Row],[Action]])*Fee_per_trade</f>
        <v>60000.00000002046</v>
      </c>
    </row>
    <row r="131" spans="1:13" x14ac:dyDescent="0.35">
      <c r="A131" s="2">
        <v>43770.46597222222</v>
      </c>
      <c r="B131">
        <v>930.5</v>
      </c>
      <c r="C131">
        <v>0.47193533182144165</v>
      </c>
      <c r="D131">
        <v>0.52806466817855835</v>
      </c>
      <c r="E131">
        <f>IF(B132&gt;0,B132-test_data[[#This Row],[Price]],0)</f>
        <v>-0.29999999999995453</v>
      </c>
      <c r="F131" s="2">
        <f>test_data[[#This Row],[Time]]-(Time_horizon-1)/24/60</f>
        <v>43770.452777777777</v>
      </c>
      <c r="G131">
        <f>IF(test_data[[#This Row],[Long]]&gt;Action_Threshold,1,IF(test_data[[#This Row],[Short]]&gt;Action_Threshold,-1,0))</f>
        <v>-1</v>
      </c>
      <c r="H131">
        <f>SUMIFS(test_data[Postion],test_data[Time],"&gt;="&amp;test_data[[#This Row],[Period Time]],test_data[Time],"&lt;="&amp;test_data[[#This Row],[Time]])</f>
        <v>-11</v>
      </c>
      <c r="I131">
        <f>IFERROR(test_data[[#This Row],[Final_Position]]-H130,test_data[[#This Row],[Final_Position]])</f>
        <v>-2</v>
      </c>
      <c r="J131">
        <f>ABS(test_data[[#This Row],[Action]])</f>
        <v>2</v>
      </c>
      <c r="K131" s="7">
        <f>test_data[[#This Row],[Final_Position]]*test_data[[#This Row],[Change]]</f>
        <v>3.2999999999994998</v>
      </c>
      <c r="L131" s="7">
        <f>test_data[[#This Row],[Profit]]*Profit_per_point</f>
        <v>329999.99999995</v>
      </c>
      <c r="M131" s="7">
        <f>test_data[[#This Row],[Profit]]*Profit_per_point-ABS(test_data[[#This Row],[Action]])*Fee_per_trade</f>
        <v>309999.99999995</v>
      </c>
    </row>
    <row r="132" spans="1:13" x14ac:dyDescent="0.35">
      <c r="A132" s="2">
        <v>43770.466666666667</v>
      </c>
      <c r="B132">
        <v>930.2</v>
      </c>
      <c r="C132">
        <v>0.49927741289138794</v>
      </c>
      <c r="D132">
        <v>0.50072252750396729</v>
      </c>
      <c r="E132">
        <f>IF(B133&gt;0,B133-test_data[[#This Row],[Price]],0)</f>
        <v>0.29999999999995453</v>
      </c>
      <c r="F132" s="2">
        <f>test_data[[#This Row],[Time]]-(Time_horizon-1)/24/60</f>
        <v>43770.453472222223</v>
      </c>
      <c r="G132">
        <f>IF(test_data[[#This Row],[Long]]&gt;Action_Threshold,1,IF(test_data[[#This Row],[Short]]&gt;Action_Threshold,-1,0))</f>
        <v>-1</v>
      </c>
      <c r="H132">
        <f>SUMIFS(test_data[Postion],test_data[Time],"&gt;="&amp;test_data[[#This Row],[Period Time]],test_data[Time],"&lt;="&amp;test_data[[#This Row],[Time]])</f>
        <v>-13</v>
      </c>
      <c r="I132">
        <f>IFERROR(test_data[[#This Row],[Final_Position]]-H131,test_data[[#This Row],[Final_Position]])</f>
        <v>-2</v>
      </c>
      <c r="J132">
        <f>ABS(test_data[[#This Row],[Action]])</f>
        <v>2</v>
      </c>
      <c r="K132" s="7">
        <f>test_data[[#This Row],[Final_Position]]*test_data[[#This Row],[Change]]</f>
        <v>-3.8999999999994088</v>
      </c>
      <c r="L132" s="7">
        <f>test_data[[#This Row],[Profit]]*Profit_per_point</f>
        <v>-389999.99999994086</v>
      </c>
      <c r="M132" s="7">
        <f>test_data[[#This Row],[Profit]]*Profit_per_point-ABS(test_data[[#This Row],[Action]])*Fee_per_trade</f>
        <v>-409999.99999994086</v>
      </c>
    </row>
    <row r="133" spans="1:13" x14ac:dyDescent="0.35">
      <c r="A133" s="2">
        <v>43770.467361111114</v>
      </c>
      <c r="B133">
        <v>930.5</v>
      </c>
      <c r="C133">
        <v>0.49208536744117737</v>
      </c>
      <c r="D133">
        <v>0.50791460275650024</v>
      </c>
      <c r="E133">
        <f>IF(B134&gt;0,B134-test_data[[#This Row],[Price]],0)</f>
        <v>-0.39999999999997726</v>
      </c>
      <c r="F133" s="2">
        <f>test_data[[#This Row],[Time]]-(Time_horizon-1)/24/60</f>
        <v>43770.45416666667</v>
      </c>
      <c r="G133">
        <f>IF(test_data[[#This Row],[Long]]&gt;Action_Threshold,1,IF(test_data[[#This Row],[Short]]&gt;Action_Threshold,-1,0))</f>
        <v>-1</v>
      </c>
      <c r="H133">
        <f>SUMIFS(test_data[Postion],test_data[Time],"&gt;="&amp;test_data[[#This Row],[Period Time]],test_data[Time],"&lt;="&amp;test_data[[#This Row],[Time]])</f>
        <v>-15</v>
      </c>
      <c r="I133">
        <f>IFERROR(test_data[[#This Row],[Final_Position]]-H132,test_data[[#This Row],[Final_Position]])</f>
        <v>-2</v>
      </c>
      <c r="J133">
        <f>ABS(test_data[[#This Row],[Action]])</f>
        <v>2</v>
      </c>
      <c r="K133" s="7">
        <f>test_data[[#This Row],[Final_Position]]*test_data[[#This Row],[Change]]</f>
        <v>5.9999999999996589</v>
      </c>
      <c r="L133" s="7">
        <f>test_data[[#This Row],[Profit]]*Profit_per_point</f>
        <v>599999.99999996589</v>
      </c>
      <c r="M133" s="7">
        <f>test_data[[#This Row],[Profit]]*Profit_per_point-ABS(test_data[[#This Row],[Action]])*Fee_per_trade</f>
        <v>579999.99999996589</v>
      </c>
    </row>
    <row r="134" spans="1:13" x14ac:dyDescent="0.35">
      <c r="A134" s="2">
        <v>43770.468055555553</v>
      </c>
      <c r="B134">
        <v>930.1</v>
      </c>
      <c r="C134">
        <v>0.51070016622543335</v>
      </c>
      <c r="D134">
        <v>0.48929986357688904</v>
      </c>
      <c r="E134">
        <f>IF(B135&gt;0,B135-test_data[[#This Row],[Price]],0)</f>
        <v>-0.10000000000002274</v>
      </c>
      <c r="F134" s="2">
        <f>test_data[[#This Row],[Time]]-(Time_horizon-1)/24/60</f>
        <v>43770.454861111109</v>
      </c>
      <c r="G134">
        <f>IF(test_data[[#This Row],[Long]]&gt;Action_Threshold,1,IF(test_data[[#This Row],[Short]]&gt;Action_Threshold,-1,0))</f>
        <v>1</v>
      </c>
      <c r="H134">
        <f>SUMIFS(test_data[Postion],test_data[Time],"&gt;="&amp;test_data[[#This Row],[Period Time]],test_data[Time],"&lt;="&amp;test_data[[#This Row],[Time]])</f>
        <v>-15</v>
      </c>
      <c r="I134">
        <f>IFERROR(test_data[[#This Row],[Final_Position]]-H133,test_data[[#This Row],[Final_Position]])</f>
        <v>0</v>
      </c>
      <c r="J134">
        <f>ABS(test_data[[#This Row],[Action]])</f>
        <v>0</v>
      </c>
      <c r="K134" s="7">
        <f>test_data[[#This Row],[Final_Position]]*test_data[[#This Row],[Change]]</f>
        <v>1.5000000000003411</v>
      </c>
      <c r="L134" s="7">
        <f>test_data[[#This Row],[Profit]]*Profit_per_point</f>
        <v>150000.00000003411</v>
      </c>
      <c r="M134" s="7">
        <f>test_data[[#This Row],[Profit]]*Profit_per_point-ABS(test_data[[#This Row],[Action]])*Fee_per_trade</f>
        <v>150000.00000003411</v>
      </c>
    </row>
    <row r="135" spans="1:13" x14ac:dyDescent="0.35">
      <c r="A135" s="2">
        <v>43770.46875</v>
      </c>
      <c r="B135">
        <v>930</v>
      </c>
      <c r="C135">
        <v>0.52881181240081787</v>
      </c>
      <c r="D135">
        <v>0.47118818759918213</v>
      </c>
      <c r="E135">
        <f>IF(B136&gt;0,B136-test_data[[#This Row],[Price]],0)</f>
        <v>0</v>
      </c>
      <c r="F135" s="2">
        <f>test_data[[#This Row],[Time]]-(Time_horizon-1)/24/60</f>
        <v>43770.455555555556</v>
      </c>
      <c r="G135">
        <f>IF(test_data[[#This Row],[Long]]&gt;Action_Threshold,1,IF(test_data[[#This Row],[Short]]&gt;Action_Threshold,-1,0))</f>
        <v>1</v>
      </c>
      <c r="H135">
        <f>SUMIFS(test_data[Postion],test_data[Time],"&gt;="&amp;test_data[[#This Row],[Period Time]],test_data[Time],"&lt;="&amp;test_data[[#This Row],[Time]])</f>
        <v>-15</v>
      </c>
      <c r="I135">
        <f>IFERROR(test_data[[#This Row],[Final_Position]]-H134,test_data[[#This Row],[Final_Position]])</f>
        <v>0</v>
      </c>
      <c r="J135">
        <f>ABS(test_data[[#This Row],[Action]])</f>
        <v>0</v>
      </c>
      <c r="K135" s="7">
        <f>test_data[[#This Row],[Final_Position]]*test_data[[#This Row],[Change]]</f>
        <v>0</v>
      </c>
      <c r="L135" s="7">
        <f>test_data[[#This Row],[Profit]]*Profit_per_point</f>
        <v>0</v>
      </c>
      <c r="M135" s="7">
        <f>test_data[[#This Row],[Profit]]*Profit_per_point-ABS(test_data[[#This Row],[Action]])*Fee_per_trade</f>
        <v>0</v>
      </c>
    </row>
    <row r="136" spans="1:13" x14ac:dyDescent="0.35">
      <c r="A136" s="2">
        <v>43770.469444444447</v>
      </c>
      <c r="B136">
        <v>930</v>
      </c>
      <c r="C136">
        <v>0.54703551530838013</v>
      </c>
      <c r="D136">
        <v>0.45296451449394226</v>
      </c>
      <c r="E136">
        <f>IF(B137&gt;0,B137-test_data[[#This Row],[Price]],0)</f>
        <v>0.29999999999995453</v>
      </c>
      <c r="F136" s="2">
        <f>test_data[[#This Row],[Time]]-(Time_horizon-1)/24/60</f>
        <v>43770.456250000003</v>
      </c>
      <c r="G136">
        <f>IF(test_data[[#This Row],[Long]]&gt;Action_Threshold,1,IF(test_data[[#This Row],[Short]]&gt;Action_Threshold,-1,0))</f>
        <v>1</v>
      </c>
      <c r="H136">
        <f>SUMIFS(test_data[Postion],test_data[Time],"&gt;="&amp;test_data[[#This Row],[Period Time]],test_data[Time],"&lt;="&amp;test_data[[#This Row],[Time]])</f>
        <v>-13</v>
      </c>
      <c r="I136">
        <f>IFERROR(test_data[[#This Row],[Final_Position]]-H135,test_data[[#This Row],[Final_Position]])</f>
        <v>2</v>
      </c>
      <c r="J136">
        <f>ABS(test_data[[#This Row],[Action]])</f>
        <v>2</v>
      </c>
      <c r="K136" s="7">
        <f>test_data[[#This Row],[Final_Position]]*test_data[[#This Row],[Change]]</f>
        <v>-3.8999999999994088</v>
      </c>
      <c r="L136" s="7">
        <f>test_data[[#This Row],[Profit]]*Profit_per_point</f>
        <v>-389999.99999994086</v>
      </c>
      <c r="M136" s="7">
        <f>test_data[[#This Row],[Profit]]*Profit_per_point-ABS(test_data[[#This Row],[Action]])*Fee_per_trade</f>
        <v>-409999.99999994086</v>
      </c>
    </row>
    <row r="137" spans="1:13" x14ac:dyDescent="0.35">
      <c r="A137" s="2">
        <v>43770.470138888886</v>
      </c>
      <c r="B137">
        <v>930.3</v>
      </c>
      <c r="C137">
        <v>0.51082700490951538</v>
      </c>
      <c r="D137">
        <v>0.48917296528816223</v>
      </c>
      <c r="E137">
        <f>IF(B138&gt;0,B138-test_data[[#This Row],[Price]],0)</f>
        <v>0.10000000000002274</v>
      </c>
      <c r="F137" s="2">
        <f>test_data[[#This Row],[Time]]-(Time_horizon-1)/24/60</f>
        <v>43770.456944444442</v>
      </c>
      <c r="G137">
        <f>IF(test_data[[#This Row],[Long]]&gt;Action_Threshold,1,IF(test_data[[#This Row],[Short]]&gt;Action_Threshold,-1,0))</f>
        <v>1</v>
      </c>
      <c r="H137">
        <f>SUMIFS(test_data[Postion],test_data[Time],"&gt;="&amp;test_data[[#This Row],[Period Time]],test_data[Time],"&lt;="&amp;test_data[[#This Row],[Time]])</f>
        <v>-11</v>
      </c>
      <c r="I137">
        <f>IFERROR(test_data[[#This Row],[Final_Position]]-H136,test_data[[#This Row],[Final_Position]])</f>
        <v>2</v>
      </c>
      <c r="J137">
        <f>ABS(test_data[[#This Row],[Action]])</f>
        <v>2</v>
      </c>
      <c r="K137" s="7">
        <f>test_data[[#This Row],[Final_Position]]*test_data[[#This Row],[Change]]</f>
        <v>-1.1000000000002501</v>
      </c>
      <c r="L137" s="7">
        <f>test_data[[#This Row],[Profit]]*Profit_per_point</f>
        <v>-110000.00000002501</v>
      </c>
      <c r="M137" s="7">
        <f>test_data[[#This Row],[Profit]]*Profit_per_point-ABS(test_data[[#This Row],[Action]])*Fee_per_trade</f>
        <v>-130000.00000002501</v>
      </c>
    </row>
    <row r="138" spans="1:13" x14ac:dyDescent="0.35">
      <c r="A138" s="2">
        <v>43770.470833333333</v>
      </c>
      <c r="B138">
        <v>930.4</v>
      </c>
      <c r="C138">
        <v>0.50275450944900513</v>
      </c>
      <c r="D138">
        <v>0.49724549055099487</v>
      </c>
      <c r="E138">
        <f>IF(B139&gt;0,B139-test_data[[#This Row],[Price]],0)</f>
        <v>-0.39999999999997726</v>
      </c>
      <c r="F138" s="2">
        <f>test_data[[#This Row],[Time]]-(Time_horizon-1)/24/60</f>
        <v>43770.457638888889</v>
      </c>
      <c r="G138">
        <f>IF(test_data[[#This Row],[Long]]&gt;Action_Threshold,1,IF(test_data[[#This Row],[Short]]&gt;Action_Threshold,-1,0))</f>
        <v>1</v>
      </c>
      <c r="H138">
        <f>SUMIFS(test_data[Postion],test_data[Time],"&gt;="&amp;test_data[[#This Row],[Period Time]],test_data[Time],"&lt;="&amp;test_data[[#This Row],[Time]])</f>
        <v>-9</v>
      </c>
      <c r="I138">
        <f>IFERROR(test_data[[#This Row],[Final_Position]]-H137,test_data[[#This Row],[Final_Position]])</f>
        <v>2</v>
      </c>
      <c r="J138">
        <f>ABS(test_data[[#This Row],[Action]])</f>
        <v>2</v>
      </c>
      <c r="K138" s="7">
        <f>test_data[[#This Row],[Final_Position]]*test_data[[#This Row],[Change]]</f>
        <v>3.5999999999997954</v>
      </c>
      <c r="L138" s="7">
        <f>test_data[[#This Row],[Profit]]*Profit_per_point</f>
        <v>359999.99999997951</v>
      </c>
      <c r="M138" s="7">
        <f>test_data[[#This Row],[Profit]]*Profit_per_point-ABS(test_data[[#This Row],[Action]])*Fee_per_trade</f>
        <v>339999.99999997951</v>
      </c>
    </row>
    <row r="139" spans="1:13" x14ac:dyDescent="0.35">
      <c r="A139" s="2">
        <v>43770.47152777778</v>
      </c>
      <c r="B139">
        <v>930</v>
      </c>
      <c r="C139">
        <v>0.56515204906463623</v>
      </c>
      <c r="D139">
        <v>0.43484792113304138</v>
      </c>
      <c r="E139">
        <f>IF(B140&gt;0,B140-test_data[[#This Row],[Price]],0)</f>
        <v>0.10000000000002274</v>
      </c>
      <c r="F139" s="2">
        <f>test_data[[#This Row],[Time]]-(Time_horizon-1)/24/60</f>
        <v>43770.458333333336</v>
      </c>
      <c r="G139">
        <f>IF(test_data[[#This Row],[Long]]&gt;Action_Threshold,1,IF(test_data[[#This Row],[Short]]&gt;Action_Threshold,-1,0))</f>
        <v>1</v>
      </c>
      <c r="H139">
        <f>SUMIFS(test_data[Postion],test_data[Time],"&gt;="&amp;test_data[[#This Row],[Period Time]],test_data[Time],"&lt;="&amp;test_data[[#This Row],[Time]])</f>
        <v>-7</v>
      </c>
      <c r="I139">
        <f>IFERROR(test_data[[#This Row],[Final_Position]]-H138,test_data[[#This Row],[Final_Position]])</f>
        <v>2</v>
      </c>
      <c r="J139">
        <f>ABS(test_data[[#This Row],[Action]])</f>
        <v>2</v>
      </c>
      <c r="K139" s="7">
        <f>test_data[[#This Row],[Final_Position]]*test_data[[#This Row],[Change]]</f>
        <v>-0.70000000000015916</v>
      </c>
      <c r="L139" s="7">
        <f>test_data[[#This Row],[Profit]]*Profit_per_point</f>
        <v>-70000.00000001592</v>
      </c>
      <c r="M139" s="7">
        <f>test_data[[#This Row],[Profit]]*Profit_per_point-ABS(test_data[[#This Row],[Action]])*Fee_per_trade</f>
        <v>-90000.00000001592</v>
      </c>
    </row>
    <row r="140" spans="1:13" x14ac:dyDescent="0.35">
      <c r="A140" s="2">
        <v>43770.472222222219</v>
      </c>
      <c r="B140">
        <v>930.1</v>
      </c>
      <c r="C140">
        <v>0.54379576444625854</v>
      </c>
      <c r="D140">
        <v>0.45620417594909668</v>
      </c>
      <c r="E140">
        <f>IF(B141&gt;0,B141-test_data[[#This Row],[Price]],0)</f>
        <v>-0.20000000000004547</v>
      </c>
      <c r="F140" s="2">
        <f>test_data[[#This Row],[Time]]-(Time_horizon-1)/24/60</f>
        <v>43770.459027777775</v>
      </c>
      <c r="G140">
        <f>IF(test_data[[#This Row],[Long]]&gt;Action_Threshold,1,IF(test_data[[#This Row],[Short]]&gt;Action_Threshold,-1,0))</f>
        <v>1</v>
      </c>
      <c r="H140">
        <f>SUMIFS(test_data[Postion],test_data[Time],"&gt;="&amp;test_data[[#This Row],[Period Time]],test_data[Time],"&lt;="&amp;test_data[[#This Row],[Time]])</f>
        <v>-5</v>
      </c>
      <c r="I140">
        <f>IFERROR(test_data[[#This Row],[Final_Position]]-H139,test_data[[#This Row],[Final_Position]])</f>
        <v>2</v>
      </c>
      <c r="J140">
        <f>ABS(test_data[[#This Row],[Action]])</f>
        <v>2</v>
      </c>
      <c r="K140" s="7">
        <f>test_data[[#This Row],[Final_Position]]*test_data[[#This Row],[Change]]</f>
        <v>1.0000000000002274</v>
      </c>
      <c r="L140" s="7">
        <f>test_data[[#This Row],[Profit]]*Profit_per_point</f>
        <v>100000.00000002273</v>
      </c>
      <c r="M140" s="7">
        <f>test_data[[#This Row],[Profit]]*Profit_per_point-ABS(test_data[[#This Row],[Action]])*Fee_per_trade</f>
        <v>80000.00000002273</v>
      </c>
    </row>
    <row r="141" spans="1:13" x14ac:dyDescent="0.35">
      <c r="A141" s="2">
        <v>43770.472916666666</v>
      </c>
      <c r="B141">
        <v>929.9</v>
      </c>
      <c r="C141">
        <v>0.60130637884140015</v>
      </c>
      <c r="D141">
        <v>0.39869353175163269</v>
      </c>
      <c r="E141">
        <f>IF(B142&gt;0,B142-test_data[[#This Row],[Price]],0)</f>
        <v>0.10000000000002274</v>
      </c>
      <c r="F141" s="2">
        <f>test_data[[#This Row],[Time]]-(Time_horizon-1)/24/60</f>
        <v>43770.459722222222</v>
      </c>
      <c r="G141">
        <f>IF(test_data[[#This Row],[Long]]&gt;Action_Threshold,1,IF(test_data[[#This Row],[Short]]&gt;Action_Threshold,-1,0))</f>
        <v>1</v>
      </c>
      <c r="H141">
        <f>SUMIFS(test_data[Postion],test_data[Time],"&gt;="&amp;test_data[[#This Row],[Period Time]],test_data[Time],"&lt;="&amp;test_data[[#This Row],[Time]])</f>
        <v>-3</v>
      </c>
      <c r="I141">
        <f>IFERROR(test_data[[#This Row],[Final_Position]]-H140,test_data[[#This Row],[Final_Position]])</f>
        <v>2</v>
      </c>
      <c r="J141">
        <f>ABS(test_data[[#This Row],[Action]])</f>
        <v>2</v>
      </c>
      <c r="K141" s="7">
        <f>test_data[[#This Row],[Final_Position]]*test_data[[#This Row],[Change]]</f>
        <v>-0.30000000000006821</v>
      </c>
      <c r="L141" s="7">
        <f>test_data[[#This Row],[Profit]]*Profit_per_point</f>
        <v>-30000.000000006821</v>
      </c>
      <c r="M141" s="7">
        <f>test_data[[#This Row],[Profit]]*Profit_per_point-ABS(test_data[[#This Row],[Action]])*Fee_per_trade</f>
        <v>-50000.000000006825</v>
      </c>
    </row>
    <row r="142" spans="1:13" x14ac:dyDescent="0.35">
      <c r="A142" s="2">
        <v>43770.473611111112</v>
      </c>
      <c r="B142">
        <v>930</v>
      </c>
      <c r="C142">
        <v>0.55436396598815918</v>
      </c>
      <c r="D142">
        <v>0.44563600420951843</v>
      </c>
      <c r="E142">
        <f>IF(B143&gt;0,B143-test_data[[#This Row],[Price]],0)</f>
        <v>-0.10000000000002274</v>
      </c>
      <c r="F142" s="2">
        <f>test_data[[#This Row],[Time]]-(Time_horizon-1)/24/60</f>
        <v>43770.460416666669</v>
      </c>
      <c r="G142">
        <f>IF(test_data[[#This Row],[Long]]&gt;Action_Threshold,1,IF(test_data[[#This Row],[Short]]&gt;Action_Threshold,-1,0))</f>
        <v>1</v>
      </c>
      <c r="H142">
        <f>SUMIFS(test_data[Postion],test_data[Time],"&gt;="&amp;test_data[[#This Row],[Period Time]],test_data[Time],"&lt;="&amp;test_data[[#This Row],[Time]])</f>
        <v>-1</v>
      </c>
      <c r="I142">
        <f>IFERROR(test_data[[#This Row],[Final_Position]]-H141,test_data[[#This Row],[Final_Position]])</f>
        <v>2</v>
      </c>
      <c r="J142">
        <f>ABS(test_data[[#This Row],[Action]])</f>
        <v>2</v>
      </c>
      <c r="K142" s="7">
        <f>test_data[[#This Row],[Final_Position]]*test_data[[#This Row],[Change]]</f>
        <v>0.10000000000002274</v>
      </c>
      <c r="L142" s="7">
        <f>test_data[[#This Row],[Profit]]*Profit_per_point</f>
        <v>10000.000000002274</v>
      </c>
      <c r="M142" s="7">
        <f>test_data[[#This Row],[Profit]]*Profit_per_point-ABS(test_data[[#This Row],[Action]])*Fee_per_trade</f>
        <v>-9999.9999999977263</v>
      </c>
    </row>
    <row r="143" spans="1:13" x14ac:dyDescent="0.35">
      <c r="A143" s="2">
        <v>43770.474305555559</v>
      </c>
      <c r="B143">
        <v>929.9</v>
      </c>
      <c r="C143">
        <v>0.593222975730896</v>
      </c>
      <c r="D143">
        <v>0.40677708387374878</v>
      </c>
      <c r="E143">
        <f>IF(B144&gt;0,B144-test_data[[#This Row],[Price]],0)</f>
        <v>-0.10000000000002274</v>
      </c>
      <c r="F143" s="2">
        <f>test_data[[#This Row],[Time]]-(Time_horizon-1)/24/60</f>
        <v>43770.461111111115</v>
      </c>
      <c r="G143">
        <f>IF(test_data[[#This Row],[Long]]&gt;Action_Threshold,1,IF(test_data[[#This Row],[Short]]&gt;Action_Threshold,-1,0))</f>
        <v>1</v>
      </c>
      <c r="H143">
        <f>SUMIFS(test_data[Postion],test_data[Time],"&gt;="&amp;test_data[[#This Row],[Period Time]],test_data[Time],"&lt;="&amp;test_data[[#This Row],[Time]])</f>
        <v>1</v>
      </c>
      <c r="I143">
        <f>IFERROR(test_data[[#This Row],[Final_Position]]-H142,test_data[[#This Row],[Final_Position]])</f>
        <v>2</v>
      </c>
      <c r="J143">
        <f>ABS(test_data[[#This Row],[Action]])</f>
        <v>2</v>
      </c>
      <c r="K143" s="7">
        <f>test_data[[#This Row],[Final_Position]]*test_data[[#This Row],[Change]]</f>
        <v>-0.10000000000002274</v>
      </c>
      <c r="L143" s="7">
        <f>test_data[[#This Row],[Profit]]*Profit_per_point</f>
        <v>-10000.000000002274</v>
      </c>
      <c r="M143" s="7">
        <f>test_data[[#This Row],[Profit]]*Profit_per_point-ABS(test_data[[#This Row],[Action]])*Fee_per_trade</f>
        <v>-30000.000000002274</v>
      </c>
    </row>
    <row r="144" spans="1:13" x14ac:dyDescent="0.35">
      <c r="A144" s="2">
        <v>43770.474999999999</v>
      </c>
      <c r="B144">
        <v>929.8</v>
      </c>
      <c r="C144">
        <v>0.59744554758071899</v>
      </c>
      <c r="D144">
        <v>0.40255445241928101</v>
      </c>
      <c r="E144">
        <f>IF(B145&gt;0,B145-test_data[[#This Row],[Price]],0)</f>
        <v>0.20000000000004547</v>
      </c>
      <c r="F144" s="2">
        <f>test_data[[#This Row],[Time]]-(Time_horizon-1)/24/60</f>
        <v>43770.461805555555</v>
      </c>
      <c r="G144">
        <f>IF(test_data[[#This Row],[Long]]&gt;Action_Threshold,1,IF(test_data[[#This Row],[Short]]&gt;Action_Threshold,-1,0))</f>
        <v>1</v>
      </c>
      <c r="H144">
        <f>SUMIFS(test_data[Postion],test_data[Time],"&gt;="&amp;test_data[[#This Row],[Period Time]],test_data[Time],"&lt;="&amp;test_data[[#This Row],[Time]])</f>
        <v>3</v>
      </c>
      <c r="I144">
        <f>IFERROR(test_data[[#This Row],[Final_Position]]-H143,test_data[[#This Row],[Final_Position]])</f>
        <v>2</v>
      </c>
      <c r="J144">
        <f>ABS(test_data[[#This Row],[Action]])</f>
        <v>2</v>
      </c>
      <c r="K144" s="7">
        <f>test_data[[#This Row],[Final_Position]]*test_data[[#This Row],[Change]]</f>
        <v>0.60000000000013642</v>
      </c>
      <c r="L144" s="7">
        <f>test_data[[#This Row],[Profit]]*Profit_per_point</f>
        <v>60000.000000013642</v>
      </c>
      <c r="M144" s="7">
        <f>test_data[[#This Row],[Profit]]*Profit_per_point-ABS(test_data[[#This Row],[Action]])*Fee_per_trade</f>
        <v>40000.000000013642</v>
      </c>
    </row>
    <row r="145" spans="1:13" x14ac:dyDescent="0.35">
      <c r="A145" s="2">
        <v>43770.475694444445</v>
      </c>
      <c r="B145">
        <v>930</v>
      </c>
      <c r="C145">
        <v>0.53882324695587158</v>
      </c>
      <c r="D145">
        <v>0.46117672324180603</v>
      </c>
      <c r="E145">
        <f>IF(B146&gt;0,B146-test_data[[#This Row],[Price]],0)</f>
        <v>-0.20000000000004547</v>
      </c>
      <c r="F145" s="2">
        <f>test_data[[#This Row],[Time]]-(Time_horizon-1)/24/60</f>
        <v>43770.462500000001</v>
      </c>
      <c r="G145">
        <f>IF(test_data[[#This Row],[Long]]&gt;Action_Threshold,1,IF(test_data[[#This Row],[Short]]&gt;Action_Threshold,-1,0))</f>
        <v>1</v>
      </c>
      <c r="H145">
        <f>SUMIFS(test_data[Postion],test_data[Time],"&gt;="&amp;test_data[[#This Row],[Period Time]],test_data[Time],"&lt;="&amp;test_data[[#This Row],[Time]])</f>
        <v>5</v>
      </c>
      <c r="I145">
        <f>IFERROR(test_data[[#This Row],[Final_Position]]-H144,test_data[[#This Row],[Final_Position]])</f>
        <v>2</v>
      </c>
      <c r="J145">
        <f>ABS(test_data[[#This Row],[Action]])</f>
        <v>2</v>
      </c>
      <c r="K145" s="7">
        <f>test_data[[#This Row],[Final_Position]]*test_data[[#This Row],[Change]]</f>
        <v>-1.0000000000002274</v>
      </c>
      <c r="L145" s="7">
        <f>test_data[[#This Row],[Profit]]*Profit_per_point</f>
        <v>-100000.00000002273</v>
      </c>
      <c r="M145" s="7">
        <f>test_data[[#This Row],[Profit]]*Profit_per_point-ABS(test_data[[#This Row],[Action]])*Fee_per_trade</f>
        <v>-120000.00000002273</v>
      </c>
    </row>
    <row r="146" spans="1:13" x14ac:dyDescent="0.35">
      <c r="A146" s="2">
        <v>43770.476388888892</v>
      </c>
      <c r="B146">
        <v>929.8</v>
      </c>
      <c r="C146">
        <v>0.57741844654083252</v>
      </c>
      <c r="D146">
        <v>0.42258161306381226</v>
      </c>
      <c r="E146">
        <f>IF(B147&gt;0,B147-test_data[[#This Row],[Price]],0)</f>
        <v>0.20000000000004547</v>
      </c>
      <c r="F146" s="2">
        <f>test_data[[#This Row],[Time]]-(Time_horizon-1)/24/60</f>
        <v>43770.463194444448</v>
      </c>
      <c r="G146">
        <f>IF(test_data[[#This Row],[Long]]&gt;Action_Threshold,1,IF(test_data[[#This Row],[Short]]&gt;Action_Threshold,-1,0))</f>
        <v>1</v>
      </c>
      <c r="H146">
        <f>SUMIFS(test_data[Postion],test_data[Time],"&gt;="&amp;test_data[[#This Row],[Period Time]],test_data[Time],"&lt;="&amp;test_data[[#This Row],[Time]])</f>
        <v>7</v>
      </c>
      <c r="I146">
        <f>IFERROR(test_data[[#This Row],[Final_Position]]-H145,test_data[[#This Row],[Final_Position]])</f>
        <v>2</v>
      </c>
      <c r="J146">
        <f>ABS(test_data[[#This Row],[Action]])</f>
        <v>2</v>
      </c>
      <c r="K146" s="7">
        <f>test_data[[#This Row],[Final_Position]]*test_data[[#This Row],[Change]]</f>
        <v>1.4000000000003183</v>
      </c>
      <c r="L146" s="7">
        <f>test_data[[#This Row],[Profit]]*Profit_per_point</f>
        <v>140000.00000003184</v>
      </c>
      <c r="M146" s="7">
        <f>test_data[[#This Row],[Profit]]*Profit_per_point-ABS(test_data[[#This Row],[Action]])*Fee_per_trade</f>
        <v>120000.00000003184</v>
      </c>
    </row>
    <row r="147" spans="1:13" x14ac:dyDescent="0.35">
      <c r="A147" s="2">
        <v>43770.477083333331</v>
      </c>
      <c r="B147">
        <v>930</v>
      </c>
      <c r="C147">
        <v>0.54065525531768799</v>
      </c>
      <c r="D147">
        <v>0.45934474468231201</v>
      </c>
      <c r="E147">
        <f>IF(B148&gt;0,B148-test_data[[#This Row],[Price]],0)</f>
        <v>0.20000000000004547</v>
      </c>
      <c r="F147" s="2">
        <f>test_data[[#This Row],[Time]]-(Time_horizon-1)/24/60</f>
        <v>43770.463888888888</v>
      </c>
      <c r="G147">
        <f>IF(test_data[[#This Row],[Long]]&gt;Action_Threshold,1,IF(test_data[[#This Row],[Short]]&gt;Action_Threshold,-1,0))</f>
        <v>1</v>
      </c>
      <c r="H147">
        <f>SUMIFS(test_data[Postion],test_data[Time],"&gt;="&amp;test_data[[#This Row],[Period Time]],test_data[Time],"&lt;="&amp;test_data[[#This Row],[Time]])</f>
        <v>9</v>
      </c>
      <c r="I147">
        <f>IFERROR(test_data[[#This Row],[Final_Position]]-H146,test_data[[#This Row],[Final_Position]])</f>
        <v>2</v>
      </c>
      <c r="J147">
        <f>ABS(test_data[[#This Row],[Action]])</f>
        <v>2</v>
      </c>
      <c r="K147" s="7">
        <f>test_data[[#This Row],[Final_Position]]*test_data[[#This Row],[Change]]</f>
        <v>1.8000000000004093</v>
      </c>
      <c r="L147" s="7">
        <f>test_data[[#This Row],[Profit]]*Profit_per_point</f>
        <v>180000.00000004092</v>
      </c>
      <c r="M147" s="7">
        <f>test_data[[#This Row],[Profit]]*Profit_per_point-ABS(test_data[[#This Row],[Action]])*Fee_per_trade</f>
        <v>160000.00000004092</v>
      </c>
    </row>
    <row r="148" spans="1:13" x14ac:dyDescent="0.35">
      <c r="A148" s="2">
        <v>43770.477777777778</v>
      </c>
      <c r="B148">
        <v>930.2</v>
      </c>
      <c r="C148">
        <v>0.52069449424743652</v>
      </c>
      <c r="D148">
        <v>0.47930550575256348</v>
      </c>
      <c r="E148">
        <f>IF(B149&gt;0,B149-test_data[[#This Row],[Price]],0)</f>
        <v>-0.10000000000002274</v>
      </c>
      <c r="F148" s="2">
        <f>test_data[[#This Row],[Time]]-(Time_horizon-1)/24/60</f>
        <v>43770.464583333334</v>
      </c>
      <c r="G148">
        <f>IF(test_data[[#This Row],[Long]]&gt;Action_Threshold,1,IF(test_data[[#This Row],[Short]]&gt;Action_Threshold,-1,0))</f>
        <v>1</v>
      </c>
      <c r="H148">
        <f>SUMIFS(test_data[Postion],test_data[Time],"&gt;="&amp;test_data[[#This Row],[Period Time]],test_data[Time],"&lt;="&amp;test_data[[#This Row],[Time]])</f>
        <v>11</v>
      </c>
      <c r="I148">
        <f>IFERROR(test_data[[#This Row],[Final_Position]]-H147,test_data[[#This Row],[Final_Position]])</f>
        <v>2</v>
      </c>
      <c r="J148">
        <f>ABS(test_data[[#This Row],[Action]])</f>
        <v>2</v>
      </c>
      <c r="K148" s="7">
        <f>test_data[[#This Row],[Final_Position]]*test_data[[#This Row],[Change]]</f>
        <v>-1.1000000000002501</v>
      </c>
      <c r="L148" s="7">
        <f>test_data[[#This Row],[Profit]]*Profit_per_point</f>
        <v>-110000.00000002501</v>
      </c>
      <c r="M148" s="7">
        <f>test_data[[#This Row],[Profit]]*Profit_per_point-ABS(test_data[[#This Row],[Action]])*Fee_per_trade</f>
        <v>-130000.00000002501</v>
      </c>
    </row>
    <row r="149" spans="1:13" x14ac:dyDescent="0.35">
      <c r="A149" s="2">
        <v>43770.478472222225</v>
      </c>
      <c r="B149">
        <v>930.1</v>
      </c>
      <c r="C149">
        <v>0.53729653358459473</v>
      </c>
      <c r="D149">
        <v>0.4627034068107605</v>
      </c>
      <c r="E149">
        <f>IF(B150&gt;0,B150-test_data[[#This Row],[Price]],0)</f>
        <v>0.19999999999993179</v>
      </c>
      <c r="F149" s="2">
        <f>test_data[[#This Row],[Time]]-(Time_horizon-1)/24/60</f>
        <v>43770.465277777781</v>
      </c>
      <c r="G149">
        <f>IF(test_data[[#This Row],[Long]]&gt;Action_Threshold,1,IF(test_data[[#This Row],[Short]]&gt;Action_Threshold,-1,0))</f>
        <v>1</v>
      </c>
      <c r="H149">
        <f>SUMIFS(test_data[Postion],test_data[Time],"&gt;="&amp;test_data[[#This Row],[Period Time]],test_data[Time],"&lt;="&amp;test_data[[#This Row],[Time]])</f>
        <v>12</v>
      </c>
      <c r="I149">
        <f>IFERROR(test_data[[#This Row],[Final_Position]]-H148,test_data[[#This Row],[Final_Position]])</f>
        <v>1</v>
      </c>
      <c r="J149">
        <f>ABS(test_data[[#This Row],[Action]])</f>
        <v>1</v>
      </c>
      <c r="K149" s="7">
        <f>test_data[[#This Row],[Final_Position]]*test_data[[#This Row],[Change]]</f>
        <v>2.3999999999991815</v>
      </c>
      <c r="L149" s="7">
        <f>test_data[[#This Row],[Profit]]*Profit_per_point</f>
        <v>239999.99999991816</v>
      </c>
      <c r="M149" s="7">
        <f>test_data[[#This Row],[Profit]]*Profit_per_point-ABS(test_data[[#This Row],[Action]])*Fee_per_trade</f>
        <v>229999.99999991816</v>
      </c>
    </row>
    <row r="150" spans="1:13" x14ac:dyDescent="0.35">
      <c r="A150" s="2">
        <v>43770.479166666664</v>
      </c>
      <c r="B150">
        <v>930.3</v>
      </c>
      <c r="C150">
        <v>0.50164294242858887</v>
      </c>
      <c r="D150">
        <v>0.49835708737373352</v>
      </c>
      <c r="E150">
        <f>IF(B151&gt;0,B151-test_data[[#This Row],[Price]],0)</f>
        <v>0.10000000000002274</v>
      </c>
      <c r="F150" s="2">
        <f>test_data[[#This Row],[Time]]-(Time_horizon-1)/24/60</f>
        <v>43770.46597222222</v>
      </c>
      <c r="G150">
        <f>IF(test_data[[#This Row],[Long]]&gt;Action_Threshold,1,IF(test_data[[#This Row],[Short]]&gt;Action_Threshold,-1,0))</f>
        <v>1</v>
      </c>
      <c r="H150">
        <f>SUMIFS(test_data[Postion],test_data[Time],"&gt;="&amp;test_data[[#This Row],[Period Time]],test_data[Time],"&lt;="&amp;test_data[[#This Row],[Time]])</f>
        <v>14</v>
      </c>
      <c r="I150">
        <f>IFERROR(test_data[[#This Row],[Final_Position]]-H149,test_data[[#This Row],[Final_Position]])</f>
        <v>2</v>
      </c>
      <c r="J150">
        <f>ABS(test_data[[#This Row],[Action]])</f>
        <v>2</v>
      </c>
      <c r="K150" s="7">
        <f>test_data[[#This Row],[Final_Position]]*test_data[[#This Row],[Change]]</f>
        <v>1.4000000000003183</v>
      </c>
      <c r="L150" s="7">
        <f>test_data[[#This Row],[Profit]]*Profit_per_point</f>
        <v>140000.00000003184</v>
      </c>
      <c r="M150" s="7">
        <f>test_data[[#This Row],[Profit]]*Profit_per_point-ABS(test_data[[#This Row],[Action]])*Fee_per_trade</f>
        <v>120000.00000003184</v>
      </c>
    </row>
    <row r="151" spans="1:13" x14ac:dyDescent="0.35">
      <c r="A151" s="2">
        <v>43770.541666666664</v>
      </c>
      <c r="B151">
        <v>930.4</v>
      </c>
      <c r="C151">
        <v>0.50948566198348999</v>
      </c>
      <c r="D151">
        <v>0.49051430821418762</v>
      </c>
      <c r="E151">
        <f>IF(B152&gt;0,B152-test_data[[#This Row],[Price]],0)</f>
        <v>1.2000000000000455</v>
      </c>
      <c r="F151" s="2">
        <f>test_data[[#This Row],[Time]]-(Time_horizon-1)/24/60</f>
        <v>43770.52847222222</v>
      </c>
      <c r="G151">
        <f>IF(test_data[[#This Row],[Long]]&gt;Action_Threshold,1,IF(test_data[[#This Row],[Short]]&gt;Action_Threshold,-1,0))</f>
        <v>1</v>
      </c>
      <c r="H151">
        <f>SUMIFS(test_data[Postion],test_data[Time],"&gt;="&amp;test_data[[#This Row],[Period Time]],test_data[Time],"&lt;="&amp;test_data[[#This Row],[Time]])</f>
        <v>1</v>
      </c>
      <c r="I151">
        <f>IFERROR(test_data[[#This Row],[Final_Position]]-H150,test_data[[#This Row],[Final_Position]])</f>
        <v>-13</v>
      </c>
      <c r="J151">
        <f>ABS(test_data[[#This Row],[Action]])</f>
        <v>13</v>
      </c>
      <c r="K151" s="7">
        <f>test_data[[#This Row],[Final_Position]]*test_data[[#This Row],[Change]]</f>
        <v>1.2000000000000455</v>
      </c>
      <c r="L151" s="7">
        <f>test_data[[#This Row],[Profit]]*Profit_per_point</f>
        <v>120000.00000000454</v>
      </c>
      <c r="M151" s="7">
        <f>test_data[[#This Row],[Profit]]*Profit_per_point-ABS(test_data[[#This Row],[Action]])*Fee_per_trade</f>
        <v>-9999.9999999954598</v>
      </c>
    </row>
    <row r="152" spans="1:13" x14ac:dyDescent="0.35">
      <c r="A152" s="2">
        <v>43770.542361111111</v>
      </c>
      <c r="B152">
        <v>931.6</v>
      </c>
      <c r="C152">
        <v>0.42711135745048523</v>
      </c>
      <c r="D152">
        <v>0.57288867235183716</v>
      </c>
      <c r="E152">
        <f>IF(B153&gt;0,B153-test_data[[#This Row],[Price]],0)</f>
        <v>-0.30000000000006821</v>
      </c>
      <c r="F152" s="2">
        <f>test_data[[#This Row],[Time]]-(Time_horizon-1)/24/60</f>
        <v>43770.529166666667</v>
      </c>
      <c r="G152">
        <f>IF(test_data[[#This Row],[Long]]&gt;Action_Threshold,1,IF(test_data[[#This Row],[Short]]&gt;Action_Threshold,-1,0))</f>
        <v>-1</v>
      </c>
      <c r="H152">
        <f>SUMIFS(test_data[Postion],test_data[Time],"&gt;="&amp;test_data[[#This Row],[Period Time]],test_data[Time],"&lt;="&amp;test_data[[#This Row],[Time]])</f>
        <v>0</v>
      </c>
      <c r="I152">
        <f>IFERROR(test_data[[#This Row],[Final_Position]]-H151,test_data[[#This Row],[Final_Position]])</f>
        <v>-1</v>
      </c>
      <c r="J152">
        <f>ABS(test_data[[#This Row],[Action]])</f>
        <v>1</v>
      </c>
      <c r="K152" s="7">
        <f>test_data[[#This Row],[Final_Position]]*test_data[[#This Row],[Change]]</f>
        <v>0</v>
      </c>
      <c r="L152" s="7">
        <f>test_data[[#This Row],[Profit]]*Profit_per_point</f>
        <v>0</v>
      </c>
      <c r="M152" s="7">
        <f>test_data[[#This Row],[Profit]]*Profit_per_point-ABS(test_data[[#This Row],[Action]])*Fee_per_trade</f>
        <v>-10000</v>
      </c>
    </row>
    <row r="153" spans="1:13" x14ac:dyDescent="0.35">
      <c r="A153" s="2">
        <v>43770.543055555558</v>
      </c>
      <c r="B153">
        <v>931.3</v>
      </c>
      <c r="C153">
        <v>0.50899362564086914</v>
      </c>
      <c r="D153">
        <v>0.49100637435913086</v>
      </c>
      <c r="E153">
        <f>IF(B154&gt;0,B154-test_data[[#This Row],[Price]],0)</f>
        <v>-9.9999999999909051E-2</v>
      </c>
      <c r="F153" s="2">
        <f>test_data[[#This Row],[Time]]-(Time_horizon-1)/24/60</f>
        <v>43770.529861111114</v>
      </c>
      <c r="G153">
        <f>IF(test_data[[#This Row],[Long]]&gt;Action_Threshold,1,IF(test_data[[#This Row],[Short]]&gt;Action_Threshold,-1,0))</f>
        <v>1</v>
      </c>
      <c r="H153">
        <f>SUMIFS(test_data[Postion],test_data[Time],"&gt;="&amp;test_data[[#This Row],[Period Time]],test_data[Time],"&lt;="&amp;test_data[[#This Row],[Time]])</f>
        <v>1</v>
      </c>
      <c r="I153">
        <f>IFERROR(test_data[[#This Row],[Final_Position]]-H152,test_data[[#This Row],[Final_Position]])</f>
        <v>1</v>
      </c>
      <c r="J153">
        <f>ABS(test_data[[#This Row],[Action]])</f>
        <v>1</v>
      </c>
      <c r="K153" s="7">
        <f>test_data[[#This Row],[Final_Position]]*test_data[[#This Row],[Change]]</f>
        <v>-9.9999999999909051E-2</v>
      </c>
      <c r="L153" s="7">
        <f>test_data[[#This Row],[Profit]]*Profit_per_point</f>
        <v>-9999.9999999909051</v>
      </c>
      <c r="M153" s="7">
        <f>test_data[[#This Row],[Profit]]*Profit_per_point-ABS(test_data[[#This Row],[Action]])*Fee_per_trade</f>
        <v>-19999.999999990905</v>
      </c>
    </row>
    <row r="154" spans="1:13" x14ac:dyDescent="0.35">
      <c r="A154" s="2">
        <v>43770.543749999997</v>
      </c>
      <c r="B154">
        <v>931.2</v>
      </c>
      <c r="C154">
        <v>0.4962800145149231</v>
      </c>
      <c r="D154">
        <v>0.50371992588043213</v>
      </c>
      <c r="E154">
        <f>IF(B155&gt;0,B155-test_data[[#This Row],[Price]],0)</f>
        <v>0.29999999999995453</v>
      </c>
      <c r="F154" s="2">
        <f>test_data[[#This Row],[Time]]-(Time_horizon-1)/24/60</f>
        <v>43770.530555555553</v>
      </c>
      <c r="G154">
        <f>IF(test_data[[#This Row],[Long]]&gt;Action_Threshold,1,IF(test_data[[#This Row],[Short]]&gt;Action_Threshold,-1,0))</f>
        <v>-1</v>
      </c>
      <c r="H154">
        <f>SUMIFS(test_data[Postion],test_data[Time],"&gt;="&amp;test_data[[#This Row],[Period Time]],test_data[Time],"&lt;="&amp;test_data[[#This Row],[Time]])</f>
        <v>0</v>
      </c>
      <c r="I154">
        <f>IFERROR(test_data[[#This Row],[Final_Position]]-H153,test_data[[#This Row],[Final_Position]])</f>
        <v>-1</v>
      </c>
      <c r="J154">
        <f>ABS(test_data[[#This Row],[Action]])</f>
        <v>1</v>
      </c>
      <c r="K154" s="7">
        <f>test_data[[#This Row],[Final_Position]]*test_data[[#This Row],[Change]]</f>
        <v>0</v>
      </c>
      <c r="L154" s="7">
        <f>test_data[[#This Row],[Profit]]*Profit_per_point</f>
        <v>0</v>
      </c>
      <c r="M154" s="7">
        <f>test_data[[#This Row],[Profit]]*Profit_per_point-ABS(test_data[[#This Row],[Action]])*Fee_per_trade</f>
        <v>-10000</v>
      </c>
    </row>
    <row r="155" spans="1:13" x14ac:dyDescent="0.35">
      <c r="A155" s="2">
        <v>43770.544444444444</v>
      </c>
      <c r="B155">
        <v>931.5</v>
      </c>
      <c r="C155">
        <v>0.55482876300811768</v>
      </c>
      <c r="D155">
        <v>0.44517123699188232</v>
      </c>
      <c r="E155">
        <f>IF(B156&gt;0,B156-test_data[[#This Row],[Price]],0)</f>
        <v>0</v>
      </c>
      <c r="F155" s="2">
        <f>test_data[[#This Row],[Time]]-(Time_horizon-1)/24/60</f>
        <v>43770.53125</v>
      </c>
      <c r="G155">
        <f>IF(test_data[[#This Row],[Long]]&gt;Action_Threshold,1,IF(test_data[[#This Row],[Short]]&gt;Action_Threshold,-1,0))</f>
        <v>1</v>
      </c>
      <c r="H155">
        <f>SUMIFS(test_data[Postion],test_data[Time],"&gt;="&amp;test_data[[#This Row],[Period Time]],test_data[Time],"&lt;="&amp;test_data[[#This Row],[Time]])</f>
        <v>1</v>
      </c>
      <c r="I155">
        <f>IFERROR(test_data[[#This Row],[Final_Position]]-H154,test_data[[#This Row],[Final_Position]])</f>
        <v>1</v>
      </c>
      <c r="J155">
        <f>ABS(test_data[[#This Row],[Action]])</f>
        <v>1</v>
      </c>
      <c r="K155" s="7">
        <f>test_data[[#This Row],[Final_Position]]*test_data[[#This Row],[Change]]</f>
        <v>0</v>
      </c>
      <c r="L155" s="7">
        <f>test_data[[#This Row],[Profit]]*Profit_per_point</f>
        <v>0</v>
      </c>
      <c r="M155" s="7">
        <f>test_data[[#This Row],[Profit]]*Profit_per_point-ABS(test_data[[#This Row],[Action]])*Fee_per_trade</f>
        <v>-10000</v>
      </c>
    </row>
    <row r="156" spans="1:13" x14ac:dyDescent="0.35">
      <c r="A156" s="2">
        <v>43770.545138888891</v>
      </c>
      <c r="B156">
        <v>931.5</v>
      </c>
      <c r="C156">
        <v>0.5350911021232605</v>
      </c>
      <c r="D156">
        <v>0.46490895748138428</v>
      </c>
      <c r="E156">
        <f>IF(B157&gt;0,B157-test_data[[#This Row],[Price]],0)</f>
        <v>0.20000000000004547</v>
      </c>
      <c r="F156" s="2">
        <f>test_data[[#This Row],[Time]]-(Time_horizon-1)/24/60</f>
        <v>43770.531944444447</v>
      </c>
      <c r="G156">
        <f>IF(test_data[[#This Row],[Long]]&gt;Action_Threshold,1,IF(test_data[[#This Row],[Short]]&gt;Action_Threshold,-1,0))</f>
        <v>1</v>
      </c>
      <c r="H156">
        <f>SUMIFS(test_data[Postion],test_data[Time],"&gt;="&amp;test_data[[#This Row],[Period Time]],test_data[Time],"&lt;="&amp;test_data[[#This Row],[Time]])</f>
        <v>2</v>
      </c>
      <c r="I156">
        <f>IFERROR(test_data[[#This Row],[Final_Position]]-H155,test_data[[#This Row],[Final_Position]])</f>
        <v>1</v>
      </c>
      <c r="J156">
        <f>ABS(test_data[[#This Row],[Action]])</f>
        <v>1</v>
      </c>
      <c r="K156" s="7">
        <f>test_data[[#This Row],[Final_Position]]*test_data[[#This Row],[Change]]</f>
        <v>0.40000000000009095</v>
      </c>
      <c r="L156" s="7">
        <f>test_data[[#This Row],[Profit]]*Profit_per_point</f>
        <v>40000.000000009095</v>
      </c>
      <c r="M156" s="7">
        <f>test_data[[#This Row],[Profit]]*Profit_per_point-ABS(test_data[[#This Row],[Action]])*Fee_per_trade</f>
        <v>30000.000000009095</v>
      </c>
    </row>
    <row r="157" spans="1:13" x14ac:dyDescent="0.35">
      <c r="A157" s="2">
        <v>43770.54583333333</v>
      </c>
      <c r="B157">
        <v>931.7</v>
      </c>
      <c r="C157">
        <v>0.55598926544189453</v>
      </c>
      <c r="D157">
        <v>0.44401067495346069</v>
      </c>
      <c r="E157">
        <f>IF(B158&gt;0,B158-test_data[[#This Row],[Price]],0)</f>
        <v>0.59999999999990905</v>
      </c>
      <c r="F157" s="2">
        <f>test_data[[#This Row],[Time]]-(Time_horizon-1)/24/60</f>
        <v>43770.532638888886</v>
      </c>
      <c r="G157">
        <f>IF(test_data[[#This Row],[Long]]&gt;Action_Threshold,1,IF(test_data[[#This Row],[Short]]&gt;Action_Threshold,-1,0))</f>
        <v>1</v>
      </c>
      <c r="H157">
        <f>SUMIFS(test_data[Postion],test_data[Time],"&gt;="&amp;test_data[[#This Row],[Period Time]],test_data[Time],"&lt;="&amp;test_data[[#This Row],[Time]])</f>
        <v>3</v>
      </c>
      <c r="I157">
        <f>IFERROR(test_data[[#This Row],[Final_Position]]-H156,test_data[[#This Row],[Final_Position]])</f>
        <v>1</v>
      </c>
      <c r="J157">
        <f>ABS(test_data[[#This Row],[Action]])</f>
        <v>1</v>
      </c>
      <c r="K157" s="7">
        <f>test_data[[#This Row],[Final_Position]]*test_data[[#This Row],[Change]]</f>
        <v>1.7999999999997272</v>
      </c>
      <c r="L157" s="7">
        <f>test_data[[#This Row],[Profit]]*Profit_per_point</f>
        <v>179999.9999999727</v>
      </c>
      <c r="M157" s="7">
        <f>test_data[[#This Row],[Profit]]*Profit_per_point-ABS(test_data[[#This Row],[Action]])*Fee_per_trade</f>
        <v>169999.9999999727</v>
      </c>
    </row>
    <row r="158" spans="1:13" x14ac:dyDescent="0.35">
      <c r="A158" s="2">
        <v>43770.546527777777</v>
      </c>
      <c r="B158">
        <v>932.3</v>
      </c>
      <c r="C158">
        <v>0.57247281074523926</v>
      </c>
      <c r="D158">
        <v>0.42752712965011597</v>
      </c>
      <c r="E158">
        <f>IF(B159&gt;0,B159-test_data[[#This Row],[Price]],0)</f>
        <v>0</v>
      </c>
      <c r="F158" s="2">
        <f>test_data[[#This Row],[Time]]-(Time_horizon-1)/24/60</f>
        <v>43770.533333333333</v>
      </c>
      <c r="G158">
        <f>IF(test_data[[#This Row],[Long]]&gt;Action_Threshold,1,IF(test_data[[#This Row],[Short]]&gt;Action_Threshold,-1,0))</f>
        <v>1</v>
      </c>
      <c r="H158">
        <f>SUMIFS(test_data[Postion],test_data[Time],"&gt;="&amp;test_data[[#This Row],[Period Time]],test_data[Time],"&lt;="&amp;test_data[[#This Row],[Time]])</f>
        <v>4</v>
      </c>
      <c r="I158">
        <f>IFERROR(test_data[[#This Row],[Final_Position]]-H157,test_data[[#This Row],[Final_Position]])</f>
        <v>1</v>
      </c>
      <c r="J158">
        <f>ABS(test_data[[#This Row],[Action]])</f>
        <v>1</v>
      </c>
      <c r="K158" s="7">
        <f>test_data[[#This Row],[Final_Position]]*test_data[[#This Row],[Change]]</f>
        <v>0</v>
      </c>
      <c r="L158" s="7">
        <f>test_data[[#This Row],[Profit]]*Profit_per_point</f>
        <v>0</v>
      </c>
      <c r="M158" s="7">
        <f>test_data[[#This Row],[Profit]]*Profit_per_point-ABS(test_data[[#This Row],[Action]])*Fee_per_trade</f>
        <v>-10000</v>
      </c>
    </row>
    <row r="159" spans="1:13" x14ac:dyDescent="0.35">
      <c r="A159" s="2">
        <v>43770.547222222223</v>
      </c>
      <c r="B159">
        <v>932.3</v>
      </c>
      <c r="C159">
        <v>0.57207047939300537</v>
      </c>
      <c r="D159">
        <v>0.4279295802116394</v>
      </c>
      <c r="E159">
        <f>IF(B160&gt;0,B160-test_data[[#This Row],[Price]],0)</f>
        <v>-0.19999999999993179</v>
      </c>
      <c r="F159" s="2">
        <f>test_data[[#This Row],[Time]]-(Time_horizon-1)/24/60</f>
        <v>43770.53402777778</v>
      </c>
      <c r="G159">
        <f>IF(test_data[[#This Row],[Long]]&gt;Action_Threshold,1,IF(test_data[[#This Row],[Short]]&gt;Action_Threshold,-1,0))</f>
        <v>1</v>
      </c>
      <c r="H159">
        <f>SUMIFS(test_data[Postion],test_data[Time],"&gt;="&amp;test_data[[#This Row],[Period Time]],test_data[Time],"&lt;="&amp;test_data[[#This Row],[Time]])</f>
        <v>5</v>
      </c>
      <c r="I159">
        <f>IFERROR(test_data[[#This Row],[Final_Position]]-H158,test_data[[#This Row],[Final_Position]])</f>
        <v>1</v>
      </c>
      <c r="J159">
        <f>ABS(test_data[[#This Row],[Action]])</f>
        <v>1</v>
      </c>
      <c r="K159" s="7">
        <f>test_data[[#This Row],[Final_Position]]*test_data[[#This Row],[Change]]</f>
        <v>-0.99999999999965894</v>
      </c>
      <c r="L159" s="7">
        <f>test_data[[#This Row],[Profit]]*Profit_per_point</f>
        <v>-99999.99999996589</v>
      </c>
      <c r="M159" s="7">
        <f>test_data[[#This Row],[Profit]]*Profit_per_point-ABS(test_data[[#This Row],[Action]])*Fee_per_trade</f>
        <v>-109999.99999996589</v>
      </c>
    </row>
    <row r="160" spans="1:13" x14ac:dyDescent="0.35">
      <c r="A160" s="2">
        <v>43770.54791666667</v>
      </c>
      <c r="B160">
        <v>932.1</v>
      </c>
      <c r="C160">
        <v>0.54214519262313843</v>
      </c>
      <c r="D160">
        <v>0.45785477757453918</v>
      </c>
      <c r="E160">
        <f>IF(B161&gt;0,B161-test_data[[#This Row],[Price]],0)</f>
        <v>0</v>
      </c>
      <c r="F160" s="2">
        <f>test_data[[#This Row],[Time]]-(Time_horizon-1)/24/60</f>
        <v>43770.534722222226</v>
      </c>
      <c r="G160">
        <f>IF(test_data[[#This Row],[Long]]&gt;Action_Threshold,1,IF(test_data[[#This Row],[Short]]&gt;Action_Threshold,-1,0))</f>
        <v>1</v>
      </c>
      <c r="H160">
        <f>SUMIFS(test_data[Postion],test_data[Time],"&gt;="&amp;test_data[[#This Row],[Period Time]],test_data[Time],"&lt;="&amp;test_data[[#This Row],[Time]])</f>
        <v>6</v>
      </c>
      <c r="I160">
        <f>IFERROR(test_data[[#This Row],[Final_Position]]-H159,test_data[[#This Row],[Final_Position]])</f>
        <v>1</v>
      </c>
      <c r="J160">
        <f>ABS(test_data[[#This Row],[Action]])</f>
        <v>1</v>
      </c>
      <c r="K160" s="7">
        <f>test_data[[#This Row],[Final_Position]]*test_data[[#This Row],[Change]]</f>
        <v>0</v>
      </c>
      <c r="L160" s="7">
        <f>test_data[[#This Row],[Profit]]*Profit_per_point</f>
        <v>0</v>
      </c>
      <c r="M160" s="7">
        <f>test_data[[#This Row],[Profit]]*Profit_per_point-ABS(test_data[[#This Row],[Action]])*Fee_per_trade</f>
        <v>-10000</v>
      </c>
    </row>
    <row r="161" spans="1:13" x14ac:dyDescent="0.35">
      <c r="A161" s="2">
        <v>43770.548611111109</v>
      </c>
      <c r="B161">
        <v>932.1</v>
      </c>
      <c r="C161">
        <v>0.5577501654624939</v>
      </c>
      <c r="D161">
        <v>0.4422498345375061</v>
      </c>
      <c r="E161">
        <f>IF(B162&gt;0,B162-test_data[[#This Row],[Price]],0)</f>
        <v>-0.39999999999997726</v>
      </c>
      <c r="F161" s="2">
        <f>test_data[[#This Row],[Time]]-(Time_horizon-1)/24/60</f>
        <v>43770.535416666666</v>
      </c>
      <c r="G161">
        <f>IF(test_data[[#This Row],[Long]]&gt;Action_Threshold,1,IF(test_data[[#This Row],[Short]]&gt;Action_Threshold,-1,0))</f>
        <v>1</v>
      </c>
      <c r="H161">
        <f>SUMIFS(test_data[Postion],test_data[Time],"&gt;="&amp;test_data[[#This Row],[Period Time]],test_data[Time],"&lt;="&amp;test_data[[#This Row],[Time]])</f>
        <v>7</v>
      </c>
      <c r="I161">
        <f>IFERROR(test_data[[#This Row],[Final_Position]]-H160,test_data[[#This Row],[Final_Position]])</f>
        <v>1</v>
      </c>
      <c r="J161">
        <f>ABS(test_data[[#This Row],[Action]])</f>
        <v>1</v>
      </c>
      <c r="K161" s="7">
        <f>test_data[[#This Row],[Final_Position]]*test_data[[#This Row],[Change]]</f>
        <v>-2.7999999999998408</v>
      </c>
      <c r="L161" s="7">
        <f>test_data[[#This Row],[Profit]]*Profit_per_point</f>
        <v>-279999.99999998411</v>
      </c>
      <c r="M161" s="7">
        <f>test_data[[#This Row],[Profit]]*Profit_per_point-ABS(test_data[[#This Row],[Action]])*Fee_per_trade</f>
        <v>-289999.99999998411</v>
      </c>
    </row>
    <row r="162" spans="1:13" x14ac:dyDescent="0.35">
      <c r="A162" s="2">
        <v>43770.549305555556</v>
      </c>
      <c r="B162">
        <v>931.7</v>
      </c>
      <c r="C162">
        <v>0.54332894086837769</v>
      </c>
      <c r="D162">
        <v>0.4566710889339447</v>
      </c>
      <c r="E162">
        <f>IF(B163&gt;0,B163-test_data[[#This Row],[Price]],0)</f>
        <v>0.19999999999993179</v>
      </c>
      <c r="F162" s="2">
        <f>test_data[[#This Row],[Time]]-(Time_horizon-1)/24/60</f>
        <v>43770.536111111112</v>
      </c>
      <c r="G162">
        <f>IF(test_data[[#This Row],[Long]]&gt;Action_Threshold,1,IF(test_data[[#This Row],[Short]]&gt;Action_Threshold,-1,0))</f>
        <v>1</v>
      </c>
      <c r="H162">
        <f>SUMIFS(test_data[Postion],test_data[Time],"&gt;="&amp;test_data[[#This Row],[Period Time]],test_data[Time],"&lt;="&amp;test_data[[#This Row],[Time]])</f>
        <v>8</v>
      </c>
      <c r="I162">
        <f>IFERROR(test_data[[#This Row],[Final_Position]]-H161,test_data[[#This Row],[Final_Position]])</f>
        <v>1</v>
      </c>
      <c r="J162">
        <f>ABS(test_data[[#This Row],[Action]])</f>
        <v>1</v>
      </c>
      <c r="K162" s="7">
        <f>test_data[[#This Row],[Final_Position]]*test_data[[#This Row],[Change]]</f>
        <v>1.5999999999994543</v>
      </c>
      <c r="L162" s="7">
        <f>test_data[[#This Row],[Profit]]*Profit_per_point</f>
        <v>159999.99999994543</v>
      </c>
      <c r="M162" s="7">
        <f>test_data[[#This Row],[Profit]]*Profit_per_point-ABS(test_data[[#This Row],[Action]])*Fee_per_trade</f>
        <v>149999.99999994543</v>
      </c>
    </row>
    <row r="163" spans="1:13" x14ac:dyDescent="0.35">
      <c r="A163" s="2">
        <v>43770.55</v>
      </c>
      <c r="B163">
        <v>931.9</v>
      </c>
      <c r="C163">
        <v>0.56201601028442383</v>
      </c>
      <c r="D163">
        <v>0.43798398971557617</v>
      </c>
      <c r="E163">
        <f>IF(B164&gt;0,B164-test_data[[#This Row],[Price]],0)</f>
        <v>0.30000000000006821</v>
      </c>
      <c r="F163" s="2">
        <f>test_data[[#This Row],[Time]]-(Time_horizon-1)/24/60</f>
        <v>43770.536805555559</v>
      </c>
      <c r="G163">
        <f>IF(test_data[[#This Row],[Long]]&gt;Action_Threshold,1,IF(test_data[[#This Row],[Short]]&gt;Action_Threshold,-1,0))</f>
        <v>1</v>
      </c>
      <c r="H163">
        <f>SUMIFS(test_data[Postion],test_data[Time],"&gt;="&amp;test_data[[#This Row],[Period Time]],test_data[Time],"&lt;="&amp;test_data[[#This Row],[Time]])</f>
        <v>9</v>
      </c>
      <c r="I163">
        <f>IFERROR(test_data[[#This Row],[Final_Position]]-H162,test_data[[#This Row],[Final_Position]])</f>
        <v>1</v>
      </c>
      <c r="J163">
        <f>ABS(test_data[[#This Row],[Action]])</f>
        <v>1</v>
      </c>
      <c r="K163" s="7">
        <f>test_data[[#This Row],[Final_Position]]*test_data[[#This Row],[Change]]</f>
        <v>2.7000000000006139</v>
      </c>
      <c r="L163" s="7">
        <f>test_data[[#This Row],[Profit]]*Profit_per_point</f>
        <v>270000.00000006141</v>
      </c>
      <c r="M163" s="7">
        <f>test_data[[#This Row],[Profit]]*Profit_per_point-ABS(test_data[[#This Row],[Action]])*Fee_per_trade</f>
        <v>260000.00000006141</v>
      </c>
    </row>
    <row r="164" spans="1:13" x14ac:dyDescent="0.35">
      <c r="A164" s="2">
        <v>43770.550694444442</v>
      </c>
      <c r="B164">
        <v>932.2</v>
      </c>
      <c r="C164">
        <v>0.56238090991973877</v>
      </c>
      <c r="D164">
        <v>0.43761909008026123</v>
      </c>
      <c r="E164">
        <f>IF(B165&gt;0,B165-test_data[[#This Row],[Price]],0)</f>
        <v>-0.10000000000002274</v>
      </c>
      <c r="F164" s="2">
        <f>test_data[[#This Row],[Time]]-(Time_horizon-1)/24/60</f>
        <v>43770.537499999999</v>
      </c>
      <c r="G164">
        <f>IF(test_data[[#This Row],[Long]]&gt;Action_Threshold,1,IF(test_data[[#This Row],[Short]]&gt;Action_Threshold,-1,0))</f>
        <v>1</v>
      </c>
      <c r="H164">
        <f>SUMIFS(test_data[Postion],test_data[Time],"&gt;="&amp;test_data[[#This Row],[Period Time]],test_data[Time],"&lt;="&amp;test_data[[#This Row],[Time]])</f>
        <v>10</v>
      </c>
      <c r="I164">
        <f>IFERROR(test_data[[#This Row],[Final_Position]]-H163,test_data[[#This Row],[Final_Position]])</f>
        <v>1</v>
      </c>
      <c r="J164">
        <f>ABS(test_data[[#This Row],[Action]])</f>
        <v>1</v>
      </c>
      <c r="K164" s="7">
        <f>test_data[[#This Row],[Final_Position]]*test_data[[#This Row],[Change]]</f>
        <v>-1.0000000000002274</v>
      </c>
      <c r="L164" s="7">
        <f>test_data[[#This Row],[Profit]]*Profit_per_point</f>
        <v>-100000.00000002273</v>
      </c>
      <c r="M164" s="7">
        <f>test_data[[#This Row],[Profit]]*Profit_per_point-ABS(test_data[[#This Row],[Action]])*Fee_per_trade</f>
        <v>-110000.00000002273</v>
      </c>
    </row>
    <row r="165" spans="1:13" x14ac:dyDescent="0.35">
      <c r="A165" s="2">
        <v>43770.551388888889</v>
      </c>
      <c r="B165">
        <v>932.1</v>
      </c>
      <c r="C165">
        <v>0.5659029483795166</v>
      </c>
      <c r="D165">
        <v>0.43409702181816101</v>
      </c>
      <c r="E165">
        <f>IF(B166&gt;0,B166-test_data[[#This Row],[Price]],0)</f>
        <v>0.39999999999997726</v>
      </c>
      <c r="F165" s="2">
        <f>test_data[[#This Row],[Time]]-(Time_horizon-1)/24/60</f>
        <v>43770.538194444445</v>
      </c>
      <c r="G165">
        <f>IF(test_data[[#This Row],[Long]]&gt;Action_Threshold,1,IF(test_data[[#This Row],[Short]]&gt;Action_Threshold,-1,0))</f>
        <v>1</v>
      </c>
      <c r="H165">
        <f>SUMIFS(test_data[Postion],test_data[Time],"&gt;="&amp;test_data[[#This Row],[Period Time]],test_data[Time],"&lt;="&amp;test_data[[#This Row],[Time]])</f>
        <v>11</v>
      </c>
      <c r="I165">
        <f>IFERROR(test_data[[#This Row],[Final_Position]]-H164,test_data[[#This Row],[Final_Position]])</f>
        <v>1</v>
      </c>
      <c r="J165">
        <f>ABS(test_data[[#This Row],[Action]])</f>
        <v>1</v>
      </c>
      <c r="K165" s="7">
        <f>test_data[[#This Row],[Final_Position]]*test_data[[#This Row],[Change]]</f>
        <v>4.3999999999997499</v>
      </c>
      <c r="L165" s="7">
        <f>test_data[[#This Row],[Profit]]*Profit_per_point</f>
        <v>439999.99999997497</v>
      </c>
      <c r="M165" s="7">
        <f>test_data[[#This Row],[Profit]]*Profit_per_point-ABS(test_data[[#This Row],[Action]])*Fee_per_trade</f>
        <v>429999.99999997497</v>
      </c>
    </row>
    <row r="166" spans="1:13" x14ac:dyDescent="0.35">
      <c r="A166" s="2">
        <v>43770.552083333336</v>
      </c>
      <c r="B166">
        <v>932.5</v>
      </c>
      <c r="C166">
        <v>0.57073265314102173</v>
      </c>
      <c r="D166">
        <v>0.42926731705665588</v>
      </c>
      <c r="E166">
        <f>IF(B167&gt;0,B167-test_data[[#This Row],[Price]],0)</f>
        <v>0.39999999999997726</v>
      </c>
      <c r="F166" s="2">
        <f>test_data[[#This Row],[Time]]-(Time_horizon-1)/24/60</f>
        <v>43770.538888888892</v>
      </c>
      <c r="G166">
        <f>IF(test_data[[#This Row],[Long]]&gt;Action_Threshold,1,IF(test_data[[#This Row],[Short]]&gt;Action_Threshold,-1,0))</f>
        <v>1</v>
      </c>
      <c r="H166">
        <f>SUMIFS(test_data[Postion],test_data[Time],"&gt;="&amp;test_data[[#This Row],[Period Time]],test_data[Time],"&lt;="&amp;test_data[[#This Row],[Time]])</f>
        <v>12</v>
      </c>
      <c r="I166">
        <f>IFERROR(test_data[[#This Row],[Final_Position]]-H165,test_data[[#This Row],[Final_Position]])</f>
        <v>1</v>
      </c>
      <c r="J166">
        <f>ABS(test_data[[#This Row],[Action]])</f>
        <v>1</v>
      </c>
      <c r="K166" s="7">
        <f>test_data[[#This Row],[Final_Position]]*test_data[[#This Row],[Change]]</f>
        <v>4.7999999999997272</v>
      </c>
      <c r="L166" s="7">
        <f>test_data[[#This Row],[Profit]]*Profit_per_point</f>
        <v>479999.9999999727</v>
      </c>
      <c r="M166" s="7">
        <f>test_data[[#This Row],[Profit]]*Profit_per_point-ABS(test_data[[#This Row],[Action]])*Fee_per_trade</f>
        <v>469999.9999999727</v>
      </c>
    </row>
    <row r="167" spans="1:13" x14ac:dyDescent="0.35">
      <c r="A167" s="2">
        <v>43770.552777777775</v>
      </c>
      <c r="B167">
        <v>932.9</v>
      </c>
      <c r="C167">
        <v>0.56955021619796753</v>
      </c>
      <c r="D167">
        <v>0.43044984340667725</v>
      </c>
      <c r="E167">
        <f>IF(B168&gt;0,B168-test_data[[#This Row],[Price]],0)</f>
        <v>0.10000000000002274</v>
      </c>
      <c r="F167" s="2">
        <f>test_data[[#This Row],[Time]]-(Time_horizon-1)/24/60</f>
        <v>43770.539583333331</v>
      </c>
      <c r="G167">
        <f>IF(test_data[[#This Row],[Long]]&gt;Action_Threshold,1,IF(test_data[[#This Row],[Short]]&gt;Action_Threshold,-1,0))</f>
        <v>1</v>
      </c>
      <c r="H167">
        <f>SUMIFS(test_data[Postion],test_data[Time],"&gt;="&amp;test_data[[#This Row],[Period Time]],test_data[Time],"&lt;="&amp;test_data[[#This Row],[Time]])</f>
        <v>13</v>
      </c>
      <c r="I167">
        <f>IFERROR(test_data[[#This Row],[Final_Position]]-H166,test_data[[#This Row],[Final_Position]])</f>
        <v>1</v>
      </c>
      <c r="J167">
        <f>ABS(test_data[[#This Row],[Action]])</f>
        <v>1</v>
      </c>
      <c r="K167" s="7">
        <f>test_data[[#This Row],[Final_Position]]*test_data[[#This Row],[Change]]</f>
        <v>1.3000000000002956</v>
      </c>
      <c r="L167" s="7">
        <f>test_data[[#This Row],[Profit]]*Profit_per_point</f>
        <v>130000.00000002955</v>
      </c>
      <c r="M167" s="7">
        <f>test_data[[#This Row],[Profit]]*Profit_per_point-ABS(test_data[[#This Row],[Action]])*Fee_per_trade</f>
        <v>120000.00000002955</v>
      </c>
    </row>
    <row r="168" spans="1:13" x14ac:dyDescent="0.35">
      <c r="A168" s="2">
        <v>43770.553472222222</v>
      </c>
      <c r="B168">
        <v>933</v>
      </c>
      <c r="C168">
        <v>0.58716034889221191</v>
      </c>
      <c r="D168">
        <v>0.4128396213054657</v>
      </c>
      <c r="E168">
        <f>IF(B169&gt;0,B169-test_data[[#This Row],[Price]],0)</f>
        <v>-0.39999999999997726</v>
      </c>
      <c r="F168" s="2">
        <f>test_data[[#This Row],[Time]]-(Time_horizon-1)/24/60</f>
        <v>43770.540277777778</v>
      </c>
      <c r="G168">
        <f>IF(test_data[[#This Row],[Long]]&gt;Action_Threshold,1,IF(test_data[[#This Row],[Short]]&gt;Action_Threshold,-1,0))</f>
        <v>1</v>
      </c>
      <c r="H168">
        <f>SUMIFS(test_data[Postion],test_data[Time],"&gt;="&amp;test_data[[#This Row],[Period Time]],test_data[Time],"&lt;="&amp;test_data[[#This Row],[Time]])</f>
        <v>14</v>
      </c>
      <c r="I168">
        <f>IFERROR(test_data[[#This Row],[Final_Position]]-H167,test_data[[#This Row],[Final_Position]])</f>
        <v>1</v>
      </c>
      <c r="J168">
        <f>ABS(test_data[[#This Row],[Action]])</f>
        <v>1</v>
      </c>
      <c r="K168" s="7">
        <f>test_data[[#This Row],[Final_Position]]*test_data[[#This Row],[Change]]</f>
        <v>-5.5999999999996817</v>
      </c>
      <c r="L168" s="7">
        <f>test_data[[#This Row],[Profit]]*Profit_per_point</f>
        <v>-559999.99999996822</v>
      </c>
      <c r="M168" s="7">
        <f>test_data[[#This Row],[Profit]]*Profit_per_point-ABS(test_data[[#This Row],[Action]])*Fee_per_trade</f>
        <v>-569999.99999996822</v>
      </c>
    </row>
    <row r="169" spans="1:13" x14ac:dyDescent="0.35">
      <c r="A169" s="2">
        <v>43770.554166666669</v>
      </c>
      <c r="B169">
        <v>932.6</v>
      </c>
      <c r="C169">
        <v>0.5793265700340271</v>
      </c>
      <c r="D169">
        <v>0.42067345976829529</v>
      </c>
      <c r="E169">
        <f>IF(B170&gt;0,B170-test_data[[#This Row],[Price]],0)</f>
        <v>-0.30000000000006821</v>
      </c>
      <c r="F169" s="2">
        <f>test_data[[#This Row],[Time]]-(Time_horizon-1)/24/60</f>
        <v>43770.540972222225</v>
      </c>
      <c r="G169">
        <f>IF(test_data[[#This Row],[Long]]&gt;Action_Threshold,1,IF(test_data[[#This Row],[Short]]&gt;Action_Threshold,-1,0))</f>
        <v>1</v>
      </c>
      <c r="H169">
        <f>SUMIFS(test_data[Postion],test_data[Time],"&gt;="&amp;test_data[[#This Row],[Period Time]],test_data[Time],"&lt;="&amp;test_data[[#This Row],[Time]])</f>
        <v>15</v>
      </c>
      <c r="I169">
        <f>IFERROR(test_data[[#This Row],[Final_Position]]-H168,test_data[[#This Row],[Final_Position]])</f>
        <v>1</v>
      </c>
      <c r="J169">
        <f>ABS(test_data[[#This Row],[Action]])</f>
        <v>1</v>
      </c>
      <c r="K169" s="7">
        <f>test_data[[#This Row],[Final_Position]]*test_data[[#This Row],[Change]]</f>
        <v>-4.5000000000010232</v>
      </c>
      <c r="L169" s="7">
        <f>test_data[[#This Row],[Profit]]*Profit_per_point</f>
        <v>-450000.00000010233</v>
      </c>
      <c r="M169" s="7">
        <f>test_data[[#This Row],[Profit]]*Profit_per_point-ABS(test_data[[#This Row],[Action]])*Fee_per_trade</f>
        <v>-460000.00000010233</v>
      </c>
    </row>
    <row r="170" spans="1:13" x14ac:dyDescent="0.35">
      <c r="A170" s="2">
        <v>43770.554861111108</v>
      </c>
      <c r="B170">
        <v>932.3</v>
      </c>
      <c r="C170">
        <v>0.54807466268539429</v>
      </c>
      <c r="D170">
        <v>0.45192533731460571</v>
      </c>
      <c r="E170">
        <f>IF(B171&gt;0,B171-test_data[[#This Row],[Price]],0)</f>
        <v>-9.9999999999909051E-2</v>
      </c>
      <c r="F170" s="2">
        <f>test_data[[#This Row],[Time]]-(Time_horizon-1)/24/60</f>
        <v>43770.541666666664</v>
      </c>
      <c r="G170">
        <f>IF(test_data[[#This Row],[Long]]&gt;Action_Threshold,1,IF(test_data[[#This Row],[Short]]&gt;Action_Threshold,-1,0))</f>
        <v>1</v>
      </c>
      <c r="H170">
        <f>SUMIFS(test_data[Postion],test_data[Time],"&gt;="&amp;test_data[[#This Row],[Period Time]],test_data[Time],"&lt;="&amp;test_data[[#This Row],[Time]])</f>
        <v>16</v>
      </c>
      <c r="I170">
        <f>IFERROR(test_data[[#This Row],[Final_Position]]-H169,test_data[[#This Row],[Final_Position]])</f>
        <v>1</v>
      </c>
      <c r="J170">
        <f>ABS(test_data[[#This Row],[Action]])</f>
        <v>1</v>
      </c>
      <c r="K170" s="7">
        <f>test_data[[#This Row],[Final_Position]]*test_data[[#This Row],[Change]]</f>
        <v>-1.5999999999985448</v>
      </c>
      <c r="L170" s="7">
        <f>test_data[[#This Row],[Profit]]*Profit_per_point</f>
        <v>-159999.99999985448</v>
      </c>
      <c r="M170" s="7">
        <f>test_data[[#This Row],[Profit]]*Profit_per_point-ABS(test_data[[#This Row],[Action]])*Fee_per_trade</f>
        <v>-169999.99999985448</v>
      </c>
    </row>
    <row r="171" spans="1:13" x14ac:dyDescent="0.35">
      <c r="A171" s="2">
        <v>43770.555555555555</v>
      </c>
      <c r="B171">
        <v>932.2</v>
      </c>
      <c r="C171">
        <v>0.52741485834121704</v>
      </c>
      <c r="D171">
        <v>0.47258520126342773</v>
      </c>
      <c r="E171">
        <f>IF(B172&gt;0,B172-test_data[[#This Row],[Price]],0)</f>
        <v>0.19999999999993179</v>
      </c>
      <c r="F171" s="2">
        <f>test_data[[#This Row],[Time]]-(Time_horizon-1)/24/60</f>
        <v>43770.542361111111</v>
      </c>
      <c r="G171">
        <f>IF(test_data[[#This Row],[Long]]&gt;Action_Threshold,1,IF(test_data[[#This Row],[Short]]&gt;Action_Threshold,-1,0))</f>
        <v>1</v>
      </c>
      <c r="H171">
        <f>SUMIFS(test_data[Postion],test_data[Time],"&gt;="&amp;test_data[[#This Row],[Period Time]],test_data[Time],"&lt;="&amp;test_data[[#This Row],[Time]])</f>
        <v>16</v>
      </c>
      <c r="I171">
        <f>IFERROR(test_data[[#This Row],[Final_Position]]-H170,test_data[[#This Row],[Final_Position]])</f>
        <v>0</v>
      </c>
      <c r="J171">
        <f>ABS(test_data[[#This Row],[Action]])</f>
        <v>0</v>
      </c>
      <c r="K171" s="7">
        <f>test_data[[#This Row],[Final_Position]]*test_data[[#This Row],[Change]]</f>
        <v>3.1999999999989086</v>
      </c>
      <c r="L171" s="7">
        <f>test_data[[#This Row],[Profit]]*Profit_per_point</f>
        <v>319999.99999989086</v>
      </c>
      <c r="M171" s="7">
        <f>test_data[[#This Row],[Profit]]*Profit_per_point-ABS(test_data[[#This Row],[Action]])*Fee_per_trade</f>
        <v>319999.99999989086</v>
      </c>
    </row>
    <row r="172" spans="1:13" x14ac:dyDescent="0.35">
      <c r="A172" s="2">
        <v>43770.556250000001</v>
      </c>
      <c r="B172">
        <v>932.4</v>
      </c>
      <c r="C172">
        <v>0.5503079891204834</v>
      </c>
      <c r="D172">
        <v>0.44969198107719421</v>
      </c>
      <c r="E172">
        <f>IF(B173&gt;0,B173-test_data[[#This Row],[Price]],0)</f>
        <v>-0.29999999999995453</v>
      </c>
      <c r="F172" s="2">
        <f>test_data[[#This Row],[Time]]-(Time_horizon-1)/24/60</f>
        <v>43770.543055555558</v>
      </c>
      <c r="G172">
        <f>IF(test_data[[#This Row],[Long]]&gt;Action_Threshold,1,IF(test_data[[#This Row],[Short]]&gt;Action_Threshold,-1,0))</f>
        <v>1</v>
      </c>
      <c r="H172">
        <f>SUMIFS(test_data[Postion],test_data[Time],"&gt;="&amp;test_data[[#This Row],[Period Time]],test_data[Time],"&lt;="&amp;test_data[[#This Row],[Time]])</f>
        <v>18</v>
      </c>
      <c r="I172">
        <f>IFERROR(test_data[[#This Row],[Final_Position]]-H171,test_data[[#This Row],[Final_Position]])</f>
        <v>2</v>
      </c>
      <c r="J172">
        <f>ABS(test_data[[#This Row],[Action]])</f>
        <v>2</v>
      </c>
      <c r="K172" s="7">
        <f>test_data[[#This Row],[Final_Position]]*test_data[[#This Row],[Change]]</f>
        <v>-5.3999999999991815</v>
      </c>
      <c r="L172" s="7">
        <f>test_data[[#This Row],[Profit]]*Profit_per_point</f>
        <v>-539999.99999991816</v>
      </c>
      <c r="M172" s="7">
        <f>test_data[[#This Row],[Profit]]*Profit_per_point-ABS(test_data[[#This Row],[Action]])*Fee_per_trade</f>
        <v>-559999.99999991816</v>
      </c>
    </row>
    <row r="173" spans="1:13" x14ac:dyDescent="0.35">
      <c r="A173" s="2">
        <v>43770.556944444441</v>
      </c>
      <c r="B173">
        <v>932.1</v>
      </c>
      <c r="C173">
        <v>0.54316675662994385</v>
      </c>
      <c r="D173">
        <v>0.45683321356773376</v>
      </c>
      <c r="E173">
        <f>IF(B174&gt;0,B174-test_data[[#This Row],[Price]],0)</f>
        <v>-0.10000000000002274</v>
      </c>
      <c r="F173" s="2">
        <f>test_data[[#This Row],[Time]]-(Time_horizon-1)/24/60</f>
        <v>43770.543749999997</v>
      </c>
      <c r="G173">
        <f>IF(test_data[[#This Row],[Long]]&gt;Action_Threshold,1,IF(test_data[[#This Row],[Short]]&gt;Action_Threshold,-1,0))</f>
        <v>1</v>
      </c>
      <c r="H173">
        <f>SUMIFS(test_data[Postion],test_data[Time],"&gt;="&amp;test_data[[#This Row],[Period Time]],test_data[Time],"&lt;="&amp;test_data[[#This Row],[Time]])</f>
        <v>18</v>
      </c>
      <c r="I173">
        <f>IFERROR(test_data[[#This Row],[Final_Position]]-H172,test_data[[#This Row],[Final_Position]])</f>
        <v>0</v>
      </c>
      <c r="J173">
        <f>ABS(test_data[[#This Row],[Action]])</f>
        <v>0</v>
      </c>
      <c r="K173" s="7">
        <f>test_data[[#This Row],[Final_Position]]*test_data[[#This Row],[Change]]</f>
        <v>-1.8000000000004093</v>
      </c>
      <c r="L173" s="7">
        <f>test_data[[#This Row],[Profit]]*Profit_per_point</f>
        <v>-180000.00000004092</v>
      </c>
      <c r="M173" s="7">
        <f>test_data[[#This Row],[Profit]]*Profit_per_point-ABS(test_data[[#This Row],[Action]])*Fee_per_trade</f>
        <v>-180000.00000004092</v>
      </c>
    </row>
    <row r="174" spans="1:13" x14ac:dyDescent="0.35">
      <c r="A174" s="2">
        <v>43770.557638888888</v>
      </c>
      <c r="B174">
        <v>932</v>
      </c>
      <c r="C174">
        <v>0.56810212135314941</v>
      </c>
      <c r="D174">
        <v>0.43189793825149536</v>
      </c>
      <c r="E174">
        <f>IF(B175&gt;0,B175-test_data[[#This Row],[Price]],0)</f>
        <v>-0.10000000000002274</v>
      </c>
      <c r="F174" s="2">
        <f>test_data[[#This Row],[Time]]-(Time_horizon-1)/24/60</f>
        <v>43770.544444444444</v>
      </c>
      <c r="G174">
        <f>IF(test_data[[#This Row],[Long]]&gt;Action_Threshold,1,IF(test_data[[#This Row],[Short]]&gt;Action_Threshold,-1,0))</f>
        <v>1</v>
      </c>
      <c r="H174">
        <f>SUMIFS(test_data[Postion],test_data[Time],"&gt;="&amp;test_data[[#This Row],[Period Time]],test_data[Time],"&lt;="&amp;test_data[[#This Row],[Time]])</f>
        <v>20</v>
      </c>
      <c r="I174">
        <f>IFERROR(test_data[[#This Row],[Final_Position]]-H173,test_data[[#This Row],[Final_Position]])</f>
        <v>2</v>
      </c>
      <c r="J174">
        <f>ABS(test_data[[#This Row],[Action]])</f>
        <v>2</v>
      </c>
      <c r="K174" s="7">
        <f>test_data[[#This Row],[Final_Position]]*test_data[[#This Row],[Change]]</f>
        <v>-2.0000000000004547</v>
      </c>
      <c r="L174" s="7">
        <f>test_data[[#This Row],[Profit]]*Profit_per_point</f>
        <v>-200000.00000004546</v>
      </c>
      <c r="M174" s="7">
        <f>test_data[[#This Row],[Profit]]*Profit_per_point-ABS(test_data[[#This Row],[Action]])*Fee_per_trade</f>
        <v>-220000.00000004546</v>
      </c>
    </row>
    <row r="175" spans="1:13" x14ac:dyDescent="0.35">
      <c r="A175" s="2">
        <v>43770.558333333334</v>
      </c>
      <c r="B175">
        <v>931.9</v>
      </c>
      <c r="C175">
        <v>0.55800503492355347</v>
      </c>
      <c r="D175">
        <v>0.44199496507644653</v>
      </c>
      <c r="E175">
        <f>IF(B176&gt;0,B176-test_data[[#This Row],[Price]],0)</f>
        <v>0.20000000000004547</v>
      </c>
      <c r="F175" s="2">
        <f>test_data[[#This Row],[Time]]-(Time_horizon-1)/24/60</f>
        <v>43770.545138888891</v>
      </c>
      <c r="G175">
        <f>IF(test_data[[#This Row],[Long]]&gt;Action_Threshold,1,IF(test_data[[#This Row],[Short]]&gt;Action_Threshold,-1,0))</f>
        <v>1</v>
      </c>
      <c r="H175">
        <f>SUMIFS(test_data[Postion],test_data[Time],"&gt;="&amp;test_data[[#This Row],[Period Time]],test_data[Time],"&lt;="&amp;test_data[[#This Row],[Time]])</f>
        <v>20</v>
      </c>
      <c r="I175">
        <f>IFERROR(test_data[[#This Row],[Final_Position]]-H174,test_data[[#This Row],[Final_Position]])</f>
        <v>0</v>
      </c>
      <c r="J175">
        <f>ABS(test_data[[#This Row],[Action]])</f>
        <v>0</v>
      </c>
      <c r="K175" s="7">
        <f>test_data[[#This Row],[Final_Position]]*test_data[[#This Row],[Change]]</f>
        <v>4.0000000000009095</v>
      </c>
      <c r="L175" s="7">
        <f>test_data[[#This Row],[Profit]]*Profit_per_point</f>
        <v>400000.00000009092</v>
      </c>
      <c r="M175" s="7">
        <f>test_data[[#This Row],[Profit]]*Profit_per_point-ABS(test_data[[#This Row],[Action]])*Fee_per_trade</f>
        <v>400000.00000009092</v>
      </c>
    </row>
    <row r="176" spans="1:13" x14ac:dyDescent="0.35">
      <c r="A176" s="2">
        <v>43770.559027777781</v>
      </c>
      <c r="B176">
        <v>932.1</v>
      </c>
      <c r="C176">
        <v>0.5655893087387085</v>
      </c>
      <c r="D176">
        <v>0.43441072106361389</v>
      </c>
      <c r="E176">
        <f>IF(B177&gt;0,B177-test_data[[#This Row],[Price]],0)</f>
        <v>-0.10000000000002274</v>
      </c>
      <c r="F176" s="2">
        <f>test_data[[#This Row],[Time]]-(Time_horizon-1)/24/60</f>
        <v>43770.545833333337</v>
      </c>
      <c r="G176">
        <f>IF(test_data[[#This Row],[Long]]&gt;Action_Threshold,1,IF(test_data[[#This Row],[Short]]&gt;Action_Threshold,-1,0))</f>
        <v>1</v>
      </c>
      <c r="H176">
        <f>SUMIFS(test_data[Postion],test_data[Time],"&gt;="&amp;test_data[[#This Row],[Period Time]],test_data[Time],"&lt;="&amp;test_data[[#This Row],[Time]])</f>
        <v>20</v>
      </c>
      <c r="I176">
        <f>IFERROR(test_data[[#This Row],[Final_Position]]-H175,test_data[[#This Row],[Final_Position]])</f>
        <v>0</v>
      </c>
      <c r="J176">
        <f>ABS(test_data[[#This Row],[Action]])</f>
        <v>0</v>
      </c>
      <c r="K176" s="7">
        <f>test_data[[#This Row],[Final_Position]]*test_data[[#This Row],[Change]]</f>
        <v>-2.0000000000004547</v>
      </c>
      <c r="L176" s="7">
        <f>test_data[[#This Row],[Profit]]*Profit_per_point</f>
        <v>-200000.00000004546</v>
      </c>
      <c r="M176" s="7">
        <f>test_data[[#This Row],[Profit]]*Profit_per_point-ABS(test_data[[#This Row],[Action]])*Fee_per_trade</f>
        <v>-200000.00000004546</v>
      </c>
    </row>
    <row r="177" spans="1:13" x14ac:dyDescent="0.35">
      <c r="A177" s="2">
        <v>43770.55972222222</v>
      </c>
      <c r="B177">
        <v>932</v>
      </c>
      <c r="C177">
        <v>0.5802924633026123</v>
      </c>
      <c r="D177">
        <v>0.4197075366973877</v>
      </c>
      <c r="E177">
        <f>IF(B178&gt;0,B178-test_data[[#This Row],[Price]],0)</f>
        <v>0</v>
      </c>
      <c r="F177" s="2">
        <f>test_data[[#This Row],[Time]]-(Time_horizon-1)/24/60</f>
        <v>43770.546527777777</v>
      </c>
      <c r="G177">
        <f>IF(test_data[[#This Row],[Long]]&gt;Action_Threshold,1,IF(test_data[[#This Row],[Short]]&gt;Action_Threshold,-1,0))</f>
        <v>1</v>
      </c>
      <c r="H177">
        <f>SUMIFS(test_data[Postion],test_data[Time],"&gt;="&amp;test_data[[#This Row],[Period Time]],test_data[Time],"&lt;="&amp;test_data[[#This Row],[Time]])</f>
        <v>20</v>
      </c>
      <c r="I177">
        <f>IFERROR(test_data[[#This Row],[Final_Position]]-H176,test_data[[#This Row],[Final_Position]])</f>
        <v>0</v>
      </c>
      <c r="J177">
        <f>ABS(test_data[[#This Row],[Action]])</f>
        <v>0</v>
      </c>
      <c r="K177" s="7">
        <f>test_data[[#This Row],[Final_Position]]*test_data[[#This Row],[Change]]</f>
        <v>0</v>
      </c>
      <c r="L177" s="7">
        <f>test_data[[#This Row],[Profit]]*Profit_per_point</f>
        <v>0</v>
      </c>
      <c r="M177" s="7">
        <f>test_data[[#This Row],[Profit]]*Profit_per_point-ABS(test_data[[#This Row],[Action]])*Fee_per_trade</f>
        <v>0</v>
      </c>
    </row>
    <row r="178" spans="1:13" x14ac:dyDescent="0.35">
      <c r="A178" s="2">
        <v>43770.560416666667</v>
      </c>
      <c r="B178">
        <v>932</v>
      </c>
      <c r="C178">
        <v>0.56064188480377197</v>
      </c>
      <c r="D178">
        <v>0.43935808539390564</v>
      </c>
      <c r="E178">
        <f>IF(B179&gt;0,B179-test_data[[#This Row],[Price]],0)</f>
        <v>-0.39999999999997726</v>
      </c>
      <c r="F178" s="2">
        <f>test_data[[#This Row],[Time]]-(Time_horizon-1)/24/60</f>
        <v>43770.547222222223</v>
      </c>
      <c r="G178">
        <f>IF(test_data[[#This Row],[Long]]&gt;Action_Threshold,1,IF(test_data[[#This Row],[Short]]&gt;Action_Threshold,-1,0))</f>
        <v>1</v>
      </c>
      <c r="H178">
        <f>SUMIFS(test_data[Postion],test_data[Time],"&gt;="&amp;test_data[[#This Row],[Period Time]],test_data[Time],"&lt;="&amp;test_data[[#This Row],[Time]])</f>
        <v>20</v>
      </c>
      <c r="I178">
        <f>IFERROR(test_data[[#This Row],[Final_Position]]-H177,test_data[[#This Row],[Final_Position]])</f>
        <v>0</v>
      </c>
      <c r="J178">
        <f>ABS(test_data[[#This Row],[Action]])</f>
        <v>0</v>
      </c>
      <c r="K178" s="7">
        <f>test_data[[#This Row],[Final_Position]]*test_data[[#This Row],[Change]]</f>
        <v>-7.9999999999995453</v>
      </c>
      <c r="L178" s="7">
        <f>test_data[[#This Row],[Profit]]*Profit_per_point</f>
        <v>-799999.99999995448</v>
      </c>
      <c r="M178" s="7">
        <f>test_data[[#This Row],[Profit]]*Profit_per_point-ABS(test_data[[#This Row],[Action]])*Fee_per_trade</f>
        <v>-799999.99999995448</v>
      </c>
    </row>
    <row r="179" spans="1:13" x14ac:dyDescent="0.35">
      <c r="A179" s="2">
        <v>43770.561111111114</v>
      </c>
      <c r="B179">
        <v>931.6</v>
      </c>
      <c r="C179">
        <v>0.5851472020149231</v>
      </c>
      <c r="D179">
        <v>0.41485282778739929</v>
      </c>
      <c r="E179">
        <f>IF(B180&gt;0,B180-test_data[[#This Row],[Price]],0)</f>
        <v>0.10000000000002274</v>
      </c>
      <c r="F179" s="2">
        <f>test_data[[#This Row],[Time]]-(Time_horizon-1)/24/60</f>
        <v>43770.54791666667</v>
      </c>
      <c r="G179">
        <f>IF(test_data[[#This Row],[Long]]&gt;Action_Threshold,1,IF(test_data[[#This Row],[Short]]&gt;Action_Threshold,-1,0))</f>
        <v>1</v>
      </c>
      <c r="H179">
        <f>SUMIFS(test_data[Postion],test_data[Time],"&gt;="&amp;test_data[[#This Row],[Period Time]],test_data[Time],"&lt;="&amp;test_data[[#This Row],[Time]])</f>
        <v>20</v>
      </c>
      <c r="I179">
        <f>IFERROR(test_data[[#This Row],[Final_Position]]-H178,test_data[[#This Row],[Final_Position]])</f>
        <v>0</v>
      </c>
      <c r="J179">
        <f>ABS(test_data[[#This Row],[Action]])</f>
        <v>0</v>
      </c>
      <c r="K179" s="7">
        <f>test_data[[#This Row],[Final_Position]]*test_data[[#This Row],[Change]]</f>
        <v>2.0000000000004547</v>
      </c>
      <c r="L179" s="7">
        <f>test_data[[#This Row],[Profit]]*Profit_per_point</f>
        <v>200000.00000004546</v>
      </c>
      <c r="M179" s="7">
        <f>test_data[[#This Row],[Profit]]*Profit_per_point-ABS(test_data[[#This Row],[Action]])*Fee_per_trade</f>
        <v>200000.00000004546</v>
      </c>
    </row>
    <row r="180" spans="1:13" x14ac:dyDescent="0.35">
      <c r="A180" s="2">
        <v>43770.561805555553</v>
      </c>
      <c r="B180">
        <v>931.7</v>
      </c>
      <c r="C180">
        <v>0.55793511867523193</v>
      </c>
      <c r="D180">
        <v>0.44206488132476807</v>
      </c>
      <c r="E180">
        <f>IF(B181&gt;0,B181-test_data[[#This Row],[Price]],0)</f>
        <v>-0.10000000000002274</v>
      </c>
      <c r="F180" s="2">
        <f>test_data[[#This Row],[Time]]-(Time_horizon-1)/24/60</f>
        <v>43770.548611111109</v>
      </c>
      <c r="G180">
        <f>IF(test_data[[#This Row],[Long]]&gt;Action_Threshold,1,IF(test_data[[#This Row],[Short]]&gt;Action_Threshold,-1,0))</f>
        <v>1</v>
      </c>
      <c r="H180">
        <f>SUMIFS(test_data[Postion],test_data[Time],"&gt;="&amp;test_data[[#This Row],[Period Time]],test_data[Time],"&lt;="&amp;test_data[[#This Row],[Time]])</f>
        <v>20</v>
      </c>
      <c r="I180">
        <f>IFERROR(test_data[[#This Row],[Final_Position]]-H179,test_data[[#This Row],[Final_Position]])</f>
        <v>0</v>
      </c>
      <c r="J180">
        <f>ABS(test_data[[#This Row],[Action]])</f>
        <v>0</v>
      </c>
      <c r="K180" s="7">
        <f>test_data[[#This Row],[Final_Position]]*test_data[[#This Row],[Change]]</f>
        <v>-2.0000000000004547</v>
      </c>
      <c r="L180" s="7">
        <f>test_data[[#This Row],[Profit]]*Profit_per_point</f>
        <v>-200000.00000004546</v>
      </c>
      <c r="M180" s="7">
        <f>test_data[[#This Row],[Profit]]*Profit_per_point-ABS(test_data[[#This Row],[Action]])*Fee_per_trade</f>
        <v>-200000.00000004546</v>
      </c>
    </row>
    <row r="181" spans="1:13" x14ac:dyDescent="0.35">
      <c r="A181" s="2">
        <v>43770.5625</v>
      </c>
      <c r="B181">
        <v>931.6</v>
      </c>
      <c r="C181">
        <v>0.57154768705368042</v>
      </c>
      <c r="D181">
        <v>0.42845234274864197</v>
      </c>
      <c r="E181">
        <f>IF(B182&gt;0,B182-test_data[[#This Row],[Price]],0)</f>
        <v>-0.10000000000002274</v>
      </c>
      <c r="F181" s="2">
        <f>test_data[[#This Row],[Time]]-(Time_horizon-1)/24/60</f>
        <v>43770.549305555556</v>
      </c>
      <c r="G181">
        <f>IF(test_data[[#This Row],[Long]]&gt;Action_Threshold,1,IF(test_data[[#This Row],[Short]]&gt;Action_Threshold,-1,0))</f>
        <v>1</v>
      </c>
      <c r="H181">
        <f>SUMIFS(test_data[Postion],test_data[Time],"&gt;="&amp;test_data[[#This Row],[Period Time]],test_data[Time],"&lt;="&amp;test_data[[#This Row],[Time]])</f>
        <v>20</v>
      </c>
      <c r="I181">
        <f>IFERROR(test_data[[#This Row],[Final_Position]]-H180,test_data[[#This Row],[Final_Position]])</f>
        <v>0</v>
      </c>
      <c r="J181">
        <f>ABS(test_data[[#This Row],[Action]])</f>
        <v>0</v>
      </c>
      <c r="K181" s="7">
        <f>test_data[[#This Row],[Final_Position]]*test_data[[#This Row],[Change]]</f>
        <v>-2.0000000000004547</v>
      </c>
      <c r="L181" s="7">
        <f>test_data[[#This Row],[Profit]]*Profit_per_point</f>
        <v>-200000.00000004546</v>
      </c>
      <c r="M181" s="7">
        <f>test_data[[#This Row],[Profit]]*Profit_per_point-ABS(test_data[[#This Row],[Action]])*Fee_per_trade</f>
        <v>-200000.00000004546</v>
      </c>
    </row>
    <row r="182" spans="1:13" x14ac:dyDescent="0.35">
      <c r="A182" s="2">
        <v>43770.563194444447</v>
      </c>
      <c r="B182">
        <v>931.5</v>
      </c>
      <c r="C182">
        <v>0.60868656635284424</v>
      </c>
      <c r="D182">
        <v>0.39131340384483337</v>
      </c>
      <c r="E182">
        <f>IF(B183&gt;0,B183-test_data[[#This Row],[Price]],0)</f>
        <v>0.5</v>
      </c>
      <c r="F182" s="2">
        <f>test_data[[#This Row],[Time]]-(Time_horizon-1)/24/60</f>
        <v>43770.55</v>
      </c>
      <c r="G182">
        <f>IF(test_data[[#This Row],[Long]]&gt;Action_Threshold,1,IF(test_data[[#This Row],[Short]]&gt;Action_Threshold,-1,0))</f>
        <v>1</v>
      </c>
      <c r="H182">
        <f>SUMIFS(test_data[Postion],test_data[Time],"&gt;="&amp;test_data[[#This Row],[Period Time]],test_data[Time],"&lt;="&amp;test_data[[#This Row],[Time]])</f>
        <v>20</v>
      </c>
      <c r="I182">
        <f>IFERROR(test_data[[#This Row],[Final_Position]]-H181,test_data[[#This Row],[Final_Position]])</f>
        <v>0</v>
      </c>
      <c r="J182">
        <f>ABS(test_data[[#This Row],[Action]])</f>
        <v>0</v>
      </c>
      <c r="K182" s="7">
        <f>test_data[[#This Row],[Final_Position]]*test_data[[#This Row],[Change]]</f>
        <v>10</v>
      </c>
      <c r="L182" s="7">
        <f>test_data[[#This Row],[Profit]]*Profit_per_point</f>
        <v>1000000</v>
      </c>
      <c r="M182" s="7">
        <f>test_data[[#This Row],[Profit]]*Profit_per_point-ABS(test_data[[#This Row],[Action]])*Fee_per_trade</f>
        <v>1000000</v>
      </c>
    </row>
    <row r="183" spans="1:13" x14ac:dyDescent="0.35">
      <c r="A183" s="2">
        <v>43770.563888888886</v>
      </c>
      <c r="B183">
        <v>932</v>
      </c>
      <c r="C183">
        <v>0.53874671459197998</v>
      </c>
      <c r="D183">
        <v>0.46125328540802002</v>
      </c>
      <c r="E183">
        <f>IF(B184&gt;0,B184-test_data[[#This Row],[Price]],0)</f>
        <v>0</v>
      </c>
      <c r="F183" s="2">
        <f>test_data[[#This Row],[Time]]-(Time_horizon-1)/24/60</f>
        <v>43770.550694444442</v>
      </c>
      <c r="G183">
        <f>IF(test_data[[#This Row],[Long]]&gt;Action_Threshold,1,IF(test_data[[#This Row],[Short]]&gt;Action_Threshold,-1,0))</f>
        <v>1</v>
      </c>
      <c r="H183">
        <f>SUMIFS(test_data[Postion],test_data[Time],"&gt;="&amp;test_data[[#This Row],[Period Time]],test_data[Time],"&lt;="&amp;test_data[[#This Row],[Time]])</f>
        <v>20</v>
      </c>
      <c r="I183">
        <f>IFERROR(test_data[[#This Row],[Final_Position]]-H182,test_data[[#This Row],[Final_Position]])</f>
        <v>0</v>
      </c>
      <c r="J183">
        <f>ABS(test_data[[#This Row],[Action]])</f>
        <v>0</v>
      </c>
      <c r="K183" s="7">
        <f>test_data[[#This Row],[Final_Position]]*test_data[[#This Row],[Change]]</f>
        <v>0</v>
      </c>
      <c r="L183" s="7">
        <f>test_data[[#This Row],[Profit]]*Profit_per_point</f>
        <v>0</v>
      </c>
      <c r="M183" s="7">
        <f>test_data[[#This Row],[Profit]]*Profit_per_point-ABS(test_data[[#This Row],[Action]])*Fee_per_trade</f>
        <v>0</v>
      </c>
    </row>
    <row r="184" spans="1:13" x14ac:dyDescent="0.35">
      <c r="A184" s="2">
        <v>43770.564583333333</v>
      </c>
      <c r="B184">
        <v>932</v>
      </c>
      <c r="C184">
        <v>0.52285283803939819</v>
      </c>
      <c r="D184">
        <v>0.47714719176292419</v>
      </c>
      <c r="E184">
        <f>IF(B185&gt;0,B185-test_data[[#This Row],[Price]],0)</f>
        <v>0.20000000000004547</v>
      </c>
      <c r="F184" s="2">
        <f>test_data[[#This Row],[Time]]-(Time_horizon-1)/24/60</f>
        <v>43770.551388888889</v>
      </c>
      <c r="G184">
        <f>IF(test_data[[#This Row],[Long]]&gt;Action_Threshold,1,IF(test_data[[#This Row],[Short]]&gt;Action_Threshold,-1,0))</f>
        <v>1</v>
      </c>
      <c r="H184">
        <f>SUMIFS(test_data[Postion],test_data[Time],"&gt;="&amp;test_data[[#This Row],[Period Time]],test_data[Time],"&lt;="&amp;test_data[[#This Row],[Time]])</f>
        <v>20</v>
      </c>
      <c r="I184">
        <f>IFERROR(test_data[[#This Row],[Final_Position]]-H183,test_data[[#This Row],[Final_Position]])</f>
        <v>0</v>
      </c>
      <c r="J184">
        <f>ABS(test_data[[#This Row],[Action]])</f>
        <v>0</v>
      </c>
      <c r="K184" s="7">
        <f>test_data[[#This Row],[Final_Position]]*test_data[[#This Row],[Change]]</f>
        <v>4.0000000000009095</v>
      </c>
      <c r="L184" s="7">
        <f>test_data[[#This Row],[Profit]]*Profit_per_point</f>
        <v>400000.00000009092</v>
      </c>
      <c r="M184" s="7">
        <f>test_data[[#This Row],[Profit]]*Profit_per_point-ABS(test_data[[#This Row],[Action]])*Fee_per_trade</f>
        <v>400000.00000009092</v>
      </c>
    </row>
    <row r="185" spans="1:13" x14ac:dyDescent="0.35">
      <c r="A185" s="2">
        <v>43770.56527777778</v>
      </c>
      <c r="B185">
        <v>932.2</v>
      </c>
      <c r="C185">
        <v>0.54095512628555298</v>
      </c>
      <c r="D185">
        <v>0.45904490351676941</v>
      </c>
      <c r="E185">
        <f>IF(B186&gt;0,B186-test_data[[#This Row],[Price]],0)</f>
        <v>-0.20000000000004547</v>
      </c>
      <c r="F185" s="2">
        <f>test_data[[#This Row],[Time]]-(Time_horizon-1)/24/60</f>
        <v>43770.552083333336</v>
      </c>
      <c r="G185">
        <f>IF(test_data[[#This Row],[Long]]&gt;Action_Threshold,1,IF(test_data[[#This Row],[Short]]&gt;Action_Threshold,-1,0))</f>
        <v>1</v>
      </c>
      <c r="H185">
        <f>SUMIFS(test_data[Postion],test_data[Time],"&gt;="&amp;test_data[[#This Row],[Period Time]],test_data[Time],"&lt;="&amp;test_data[[#This Row],[Time]])</f>
        <v>20</v>
      </c>
      <c r="I185">
        <f>IFERROR(test_data[[#This Row],[Final_Position]]-H184,test_data[[#This Row],[Final_Position]])</f>
        <v>0</v>
      </c>
      <c r="J185">
        <f>ABS(test_data[[#This Row],[Action]])</f>
        <v>0</v>
      </c>
      <c r="K185" s="7">
        <f>test_data[[#This Row],[Final_Position]]*test_data[[#This Row],[Change]]</f>
        <v>-4.0000000000009095</v>
      </c>
      <c r="L185" s="7">
        <f>test_data[[#This Row],[Profit]]*Profit_per_point</f>
        <v>-400000.00000009092</v>
      </c>
      <c r="M185" s="7">
        <f>test_data[[#This Row],[Profit]]*Profit_per_point-ABS(test_data[[#This Row],[Action]])*Fee_per_trade</f>
        <v>-400000.00000009092</v>
      </c>
    </row>
    <row r="186" spans="1:13" x14ac:dyDescent="0.35">
      <c r="A186" s="2">
        <v>43770.565972222219</v>
      </c>
      <c r="B186">
        <v>932</v>
      </c>
      <c r="C186">
        <v>0.56425422430038452</v>
      </c>
      <c r="D186">
        <v>0.43574580550193787</v>
      </c>
      <c r="E186">
        <f>IF(B187&gt;0,B187-test_data[[#This Row],[Price]],0)</f>
        <v>-0.29999999999995453</v>
      </c>
      <c r="F186" s="2">
        <f>test_data[[#This Row],[Time]]-(Time_horizon-1)/24/60</f>
        <v>43770.552777777775</v>
      </c>
      <c r="G186">
        <f>IF(test_data[[#This Row],[Long]]&gt;Action_Threshold,1,IF(test_data[[#This Row],[Short]]&gt;Action_Threshold,-1,0))</f>
        <v>1</v>
      </c>
      <c r="H186">
        <f>SUMIFS(test_data[Postion],test_data[Time],"&gt;="&amp;test_data[[#This Row],[Period Time]],test_data[Time],"&lt;="&amp;test_data[[#This Row],[Time]])</f>
        <v>20</v>
      </c>
      <c r="I186">
        <f>IFERROR(test_data[[#This Row],[Final_Position]]-H185,test_data[[#This Row],[Final_Position]])</f>
        <v>0</v>
      </c>
      <c r="J186">
        <f>ABS(test_data[[#This Row],[Action]])</f>
        <v>0</v>
      </c>
      <c r="K186" s="7">
        <f>test_data[[#This Row],[Final_Position]]*test_data[[#This Row],[Change]]</f>
        <v>-5.9999999999990905</v>
      </c>
      <c r="L186" s="7">
        <f>test_data[[#This Row],[Profit]]*Profit_per_point</f>
        <v>-599999.99999990908</v>
      </c>
      <c r="M186" s="7">
        <f>test_data[[#This Row],[Profit]]*Profit_per_point-ABS(test_data[[#This Row],[Action]])*Fee_per_trade</f>
        <v>-599999.99999990908</v>
      </c>
    </row>
    <row r="187" spans="1:13" x14ac:dyDescent="0.35">
      <c r="A187" s="2">
        <v>43770.566666666666</v>
      </c>
      <c r="B187">
        <v>931.7</v>
      </c>
      <c r="C187">
        <v>0.57513660192489624</v>
      </c>
      <c r="D187">
        <v>0.42486342787742615</v>
      </c>
      <c r="E187">
        <f>IF(B188&gt;0,B188-test_data[[#This Row],[Price]],0)</f>
        <v>0.19999999999993179</v>
      </c>
      <c r="F187" s="2">
        <f>test_data[[#This Row],[Time]]-(Time_horizon-1)/24/60</f>
        <v>43770.553472222222</v>
      </c>
      <c r="G187">
        <f>IF(test_data[[#This Row],[Long]]&gt;Action_Threshold,1,IF(test_data[[#This Row],[Short]]&gt;Action_Threshold,-1,0))</f>
        <v>1</v>
      </c>
      <c r="H187">
        <f>SUMIFS(test_data[Postion],test_data[Time],"&gt;="&amp;test_data[[#This Row],[Period Time]],test_data[Time],"&lt;="&amp;test_data[[#This Row],[Time]])</f>
        <v>20</v>
      </c>
      <c r="I187">
        <f>IFERROR(test_data[[#This Row],[Final_Position]]-H186,test_data[[#This Row],[Final_Position]])</f>
        <v>0</v>
      </c>
      <c r="J187">
        <f>ABS(test_data[[#This Row],[Action]])</f>
        <v>0</v>
      </c>
      <c r="K187" s="7">
        <f>test_data[[#This Row],[Final_Position]]*test_data[[#This Row],[Change]]</f>
        <v>3.9999999999986358</v>
      </c>
      <c r="L187" s="7">
        <f>test_data[[#This Row],[Profit]]*Profit_per_point</f>
        <v>399999.99999986356</v>
      </c>
      <c r="M187" s="7">
        <f>test_data[[#This Row],[Profit]]*Profit_per_point-ABS(test_data[[#This Row],[Action]])*Fee_per_trade</f>
        <v>399999.99999986356</v>
      </c>
    </row>
    <row r="188" spans="1:13" x14ac:dyDescent="0.35">
      <c r="A188" s="2">
        <v>43770.567361111112</v>
      </c>
      <c r="B188">
        <v>931.9</v>
      </c>
      <c r="C188">
        <v>0.54615813493728638</v>
      </c>
      <c r="D188">
        <v>0.45384186506271362</v>
      </c>
      <c r="E188">
        <f>IF(B189&gt;0,B189-test_data[[#This Row],[Price]],0)</f>
        <v>0.10000000000002274</v>
      </c>
      <c r="F188" s="2">
        <f>test_data[[#This Row],[Time]]-(Time_horizon-1)/24/60</f>
        <v>43770.554166666669</v>
      </c>
      <c r="G188">
        <f>IF(test_data[[#This Row],[Long]]&gt;Action_Threshold,1,IF(test_data[[#This Row],[Short]]&gt;Action_Threshold,-1,0))</f>
        <v>1</v>
      </c>
      <c r="H188">
        <f>SUMIFS(test_data[Postion],test_data[Time],"&gt;="&amp;test_data[[#This Row],[Period Time]],test_data[Time],"&lt;="&amp;test_data[[#This Row],[Time]])</f>
        <v>20</v>
      </c>
      <c r="I188">
        <f>IFERROR(test_data[[#This Row],[Final_Position]]-H187,test_data[[#This Row],[Final_Position]])</f>
        <v>0</v>
      </c>
      <c r="J188">
        <f>ABS(test_data[[#This Row],[Action]])</f>
        <v>0</v>
      </c>
      <c r="K188" s="7">
        <f>test_data[[#This Row],[Final_Position]]*test_data[[#This Row],[Change]]</f>
        <v>2.0000000000004547</v>
      </c>
      <c r="L188" s="7">
        <f>test_data[[#This Row],[Profit]]*Profit_per_point</f>
        <v>200000.00000004546</v>
      </c>
      <c r="M188" s="7">
        <f>test_data[[#This Row],[Profit]]*Profit_per_point-ABS(test_data[[#This Row],[Action]])*Fee_per_trade</f>
        <v>200000.00000004546</v>
      </c>
    </row>
    <row r="189" spans="1:13" x14ac:dyDescent="0.35">
      <c r="A189" s="2">
        <v>43770.568055555559</v>
      </c>
      <c r="B189">
        <v>932</v>
      </c>
      <c r="C189">
        <v>0.53020894527435303</v>
      </c>
      <c r="D189">
        <v>0.46979105472564697</v>
      </c>
      <c r="E189">
        <f>IF(B190&gt;0,B190-test_data[[#This Row],[Price]],0)</f>
        <v>-0.10000000000002274</v>
      </c>
      <c r="F189" s="2">
        <f>test_data[[#This Row],[Time]]-(Time_horizon-1)/24/60</f>
        <v>43770.554861111115</v>
      </c>
      <c r="G189">
        <f>IF(test_data[[#This Row],[Long]]&gt;Action_Threshold,1,IF(test_data[[#This Row],[Short]]&gt;Action_Threshold,-1,0))</f>
        <v>1</v>
      </c>
      <c r="H189">
        <f>SUMIFS(test_data[Postion],test_data[Time],"&gt;="&amp;test_data[[#This Row],[Period Time]],test_data[Time],"&lt;="&amp;test_data[[#This Row],[Time]])</f>
        <v>20</v>
      </c>
      <c r="I189">
        <f>IFERROR(test_data[[#This Row],[Final_Position]]-H188,test_data[[#This Row],[Final_Position]])</f>
        <v>0</v>
      </c>
      <c r="J189">
        <f>ABS(test_data[[#This Row],[Action]])</f>
        <v>0</v>
      </c>
      <c r="K189" s="7">
        <f>test_data[[#This Row],[Final_Position]]*test_data[[#This Row],[Change]]</f>
        <v>-2.0000000000004547</v>
      </c>
      <c r="L189" s="7">
        <f>test_data[[#This Row],[Profit]]*Profit_per_point</f>
        <v>-200000.00000004546</v>
      </c>
      <c r="M189" s="7">
        <f>test_data[[#This Row],[Profit]]*Profit_per_point-ABS(test_data[[#This Row],[Action]])*Fee_per_trade</f>
        <v>-200000.00000004546</v>
      </c>
    </row>
    <row r="190" spans="1:13" x14ac:dyDescent="0.35">
      <c r="A190" s="2">
        <v>43770.568749999999</v>
      </c>
      <c r="B190">
        <v>931.9</v>
      </c>
      <c r="C190">
        <v>0.53167605400085449</v>
      </c>
      <c r="D190">
        <v>0.46832400560379028</v>
      </c>
      <c r="E190">
        <f>IF(B191&gt;0,B191-test_data[[#This Row],[Price]],0)</f>
        <v>0.20000000000004547</v>
      </c>
      <c r="F190" s="2">
        <f>test_data[[#This Row],[Time]]-(Time_horizon-1)/24/60</f>
        <v>43770.555555555555</v>
      </c>
      <c r="G190">
        <f>IF(test_data[[#This Row],[Long]]&gt;Action_Threshold,1,IF(test_data[[#This Row],[Short]]&gt;Action_Threshold,-1,0))</f>
        <v>1</v>
      </c>
      <c r="H190">
        <f>SUMIFS(test_data[Postion],test_data[Time],"&gt;="&amp;test_data[[#This Row],[Period Time]],test_data[Time],"&lt;="&amp;test_data[[#This Row],[Time]])</f>
        <v>20</v>
      </c>
      <c r="I190">
        <f>IFERROR(test_data[[#This Row],[Final_Position]]-H189,test_data[[#This Row],[Final_Position]])</f>
        <v>0</v>
      </c>
      <c r="J190">
        <f>ABS(test_data[[#This Row],[Action]])</f>
        <v>0</v>
      </c>
      <c r="K190" s="7">
        <f>test_data[[#This Row],[Final_Position]]*test_data[[#This Row],[Change]]</f>
        <v>4.0000000000009095</v>
      </c>
      <c r="L190" s="7">
        <f>test_data[[#This Row],[Profit]]*Profit_per_point</f>
        <v>400000.00000009092</v>
      </c>
      <c r="M190" s="7">
        <f>test_data[[#This Row],[Profit]]*Profit_per_point-ABS(test_data[[#This Row],[Action]])*Fee_per_trade</f>
        <v>400000.00000009092</v>
      </c>
    </row>
    <row r="191" spans="1:13" x14ac:dyDescent="0.35">
      <c r="A191" s="2">
        <v>43770.569444444445</v>
      </c>
      <c r="B191">
        <v>932.1</v>
      </c>
      <c r="C191">
        <v>0.51261460781097412</v>
      </c>
      <c r="D191">
        <v>0.48738545179367065</v>
      </c>
      <c r="E191">
        <f>IF(B192&gt;0,B192-test_data[[#This Row],[Price]],0)</f>
        <v>0.39999999999997726</v>
      </c>
      <c r="F191" s="2">
        <f>test_data[[#This Row],[Time]]-(Time_horizon-1)/24/60</f>
        <v>43770.556250000001</v>
      </c>
      <c r="G191">
        <f>IF(test_data[[#This Row],[Long]]&gt;Action_Threshold,1,IF(test_data[[#This Row],[Short]]&gt;Action_Threshold,-1,0))</f>
        <v>1</v>
      </c>
      <c r="H191">
        <f>SUMIFS(test_data[Postion],test_data[Time],"&gt;="&amp;test_data[[#This Row],[Period Time]],test_data[Time],"&lt;="&amp;test_data[[#This Row],[Time]])</f>
        <v>20</v>
      </c>
      <c r="I191">
        <f>IFERROR(test_data[[#This Row],[Final_Position]]-H190,test_data[[#This Row],[Final_Position]])</f>
        <v>0</v>
      </c>
      <c r="J191">
        <f>ABS(test_data[[#This Row],[Action]])</f>
        <v>0</v>
      </c>
      <c r="K191" s="7">
        <f>test_data[[#This Row],[Final_Position]]*test_data[[#This Row],[Change]]</f>
        <v>7.9999999999995453</v>
      </c>
      <c r="L191" s="7">
        <f>test_data[[#This Row],[Profit]]*Profit_per_point</f>
        <v>799999.99999995448</v>
      </c>
      <c r="M191" s="7">
        <f>test_data[[#This Row],[Profit]]*Profit_per_point-ABS(test_data[[#This Row],[Action]])*Fee_per_trade</f>
        <v>799999.99999995448</v>
      </c>
    </row>
    <row r="192" spans="1:13" x14ac:dyDescent="0.35">
      <c r="A192" s="2">
        <v>43770.570138888892</v>
      </c>
      <c r="B192">
        <v>932.5</v>
      </c>
      <c r="C192">
        <v>0.44693732261657715</v>
      </c>
      <c r="D192">
        <v>0.55306273698806763</v>
      </c>
      <c r="E192">
        <f>IF(B193&gt;0,B193-test_data[[#This Row],[Price]],0)</f>
        <v>0.20000000000004547</v>
      </c>
      <c r="F192" s="2">
        <f>test_data[[#This Row],[Time]]-(Time_horizon-1)/24/60</f>
        <v>43770.556944444448</v>
      </c>
      <c r="G192">
        <f>IF(test_data[[#This Row],[Long]]&gt;Action_Threshold,1,IF(test_data[[#This Row],[Short]]&gt;Action_Threshold,-1,0))</f>
        <v>-1</v>
      </c>
      <c r="H192">
        <f>SUMIFS(test_data[Postion],test_data[Time],"&gt;="&amp;test_data[[#This Row],[Period Time]],test_data[Time],"&lt;="&amp;test_data[[#This Row],[Time]])</f>
        <v>18</v>
      </c>
      <c r="I192">
        <f>IFERROR(test_data[[#This Row],[Final_Position]]-H191,test_data[[#This Row],[Final_Position]])</f>
        <v>-2</v>
      </c>
      <c r="J192">
        <f>ABS(test_data[[#This Row],[Action]])</f>
        <v>2</v>
      </c>
      <c r="K192" s="7">
        <f>test_data[[#This Row],[Final_Position]]*test_data[[#This Row],[Change]]</f>
        <v>3.6000000000008185</v>
      </c>
      <c r="L192" s="7">
        <f>test_data[[#This Row],[Profit]]*Profit_per_point</f>
        <v>360000.00000008184</v>
      </c>
      <c r="M192" s="7">
        <f>test_data[[#This Row],[Profit]]*Profit_per_point-ABS(test_data[[#This Row],[Action]])*Fee_per_trade</f>
        <v>340000.00000008184</v>
      </c>
    </row>
    <row r="193" spans="1:13" x14ac:dyDescent="0.35">
      <c r="A193" s="2">
        <v>43770.570833333331</v>
      </c>
      <c r="B193">
        <v>932.7</v>
      </c>
      <c r="C193">
        <v>0.46103981137275696</v>
      </c>
      <c r="D193">
        <v>0.53896015882492065</v>
      </c>
      <c r="E193">
        <f>IF(B194&gt;0,B194-test_data[[#This Row],[Price]],0)</f>
        <v>-0.30000000000006821</v>
      </c>
      <c r="F193" s="2">
        <f>test_data[[#This Row],[Time]]-(Time_horizon-1)/24/60</f>
        <v>43770.557638888888</v>
      </c>
      <c r="G193">
        <f>IF(test_data[[#This Row],[Long]]&gt;Action_Threshold,1,IF(test_data[[#This Row],[Short]]&gt;Action_Threshold,-1,0))</f>
        <v>-1</v>
      </c>
      <c r="H193">
        <f>SUMIFS(test_data[Postion],test_data[Time],"&gt;="&amp;test_data[[#This Row],[Period Time]],test_data[Time],"&lt;="&amp;test_data[[#This Row],[Time]])</f>
        <v>16</v>
      </c>
      <c r="I193">
        <f>IFERROR(test_data[[#This Row],[Final_Position]]-H192,test_data[[#This Row],[Final_Position]])</f>
        <v>-2</v>
      </c>
      <c r="J193">
        <f>ABS(test_data[[#This Row],[Action]])</f>
        <v>2</v>
      </c>
      <c r="K193" s="7">
        <f>test_data[[#This Row],[Final_Position]]*test_data[[#This Row],[Change]]</f>
        <v>-4.8000000000010914</v>
      </c>
      <c r="L193" s="7">
        <f>test_data[[#This Row],[Profit]]*Profit_per_point</f>
        <v>-480000.00000010914</v>
      </c>
      <c r="M193" s="7">
        <f>test_data[[#This Row],[Profit]]*Profit_per_point-ABS(test_data[[#This Row],[Action]])*Fee_per_trade</f>
        <v>-500000.00000010914</v>
      </c>
    </row>
    <row r="194" spans="1:13" x14ac:dyDescent="0.35">
      <c r="A194" s="2">
        <v>43770.571527777778</v>
      </c>
      <c r="B194">
        <v>932.4</v>
      </c>
      <c r="C194">
        <v>0.50188052654266357</v>
      </c>
      <c r="D194">
        <v>0.49811947345733643</v>
      </c>
      <c r="E194">
        <f>IF(B195&gt;0,B195-test_data[[#This Row],[Price]],0)</f>
        <v>-0.19999999999993179</v>
      </c>
      <c r="F194" s="2">
        <f>test_data[[#This Row],[Time]]-(Time_horizon-1)/24/60</f>
        <v>43770.558333333334</v>
      </c>
      <c r="G194">
        <f>IF(test_data[[#This Row],[Long]]&gt;Action_Threshold,1,IF(test_data[[#This Row],[Short]]&gt;Action_Threshold,-1,0))</f>
        <v>1</v>
      </c>
      <c r="H194">
        <f>SUMIFS(test_data[Postion],test_data[Time],"&gt;="&amp;test_data[[#This Row],[Period Time]],test_data[Time],"&lt;="&amp;test_data[[#This Row],[Time]])</f>
        <v>16</v>
      </c>
      <c r="I194">
        <f>IFERROR(test_data[[#This Row],[Final_Position]]-H193,test_data[[#This Row],[Final_Position]])</f>
        <v>0</v>
      </c>
      <c r="J194">
        <f>ABS(test_data[[#This Row],[Action]])</f>
        <v>0</v>
      </c>
      <c r="K194" s="7">
        <f>test_data[[#This Row],[Final_Position]]*test_data[[#This Row],[Change]]</f>
        <v>-3.1999999999989086</v>
      </c>
      <c r="L194" s="7">
        <f>test_data[[#This Row],[Profit]]*Profit_per_point</f>
        <v>-319999.99999989086</v>
      </c>
      <c r="M194" s="7">
        <f>test_data[[#This Row],[Profit]]*Profit_per_point-ABS(test_data[[#This Row],[Action]])*Fee_per_trade</f>
        <v>-319999.99999989086</v>
      </c>
    </row>
    <row r="195" spans="1:13" x14ac:dyDescent="0.35">
      <c r="A195" s="2">
        <v>43770.572222222225</v>
      </c>
      <c r="B195">
        <v>932.2</v>
      </c>
      <c r="C195">
        <v>0.51190251111984253</v>
      </c>
      <c r="D195">
        <v>0.4880974292755127</v>
      </c>
      <c r="E195">
        <f>IF(B196&gt;0,B196-test_data[[#This Row],[Price]],0)</f>
        <v>9.9999999999909051E-2</v>
      </c>
      <c r="F195" s="2">
        <f>test_data[[#This Row],[Time]]-(Time_horizon-1)/24/60</f>
        <v>43770.559027777781</v>
      </c>
      <c r="G195">
        <f>IF(test_data[[#This Row],[Long]]&gt;Action_Threshold,1,IF(test_data[[#This Row],[Short]]&gt;Action_Threshold,-1,0))</f>
        <v>1</v>
      </c>
      <c r="H195">
        <f>SUMIFS(test_data[Postion],test_data[Time],"&gt;="&amp;test_data[[#This Row],[Period Time]],test_data[Time],"&lt;="&amp;test_data[[#This Row],[Time]])</f>
        <v>16</v>
      </c>
      <c r="I195">
        <f>IFERROR(test_data[[#This Row],[Final_Position]]-H194,test_data[[#This Row],[Final_Position]])</f>
        <v>0</v>
      </c>
      <c r="J195">
        <f>ABS(test_data[[#This Row],[Action]])</f>
        <v>0</v>
      </c>
      <c r="K195" s="7">
        <f>test_data[[#This Row],[Final_Position]]*test_data[[#This Row],[Change]]</f>
        <v>1.5999999999985448</v>
      </c>
      <c r="L195" s="7">
        <f>test_data[[#This Row],[Profit]]*Profit_per_point</f>
        <v>159999.99999985448</v>
      </c>
      <c r="M195" s="7">
        <f>test_data[[#This Row],[Profit]]*Profit_per_point-ABS(test_data[[#This Row],[Action]])*Fee_per_trade</f>
        <v>159999.99999985448</v>
      </c>
    </row>
    <row r="196" spans="1:13" x14ac:dyDescent="0.35">
      <c r="A196" s="2">
        <v>43770.572916666664</v>
      </c>
      <c r="B196">
        <v>932.3</v>
      </c>
      <c r="C196">
        <v>0.51467025279998779</v>
      </c>
      <c r="D196">
        <v>0.48532974720001221</v>
      </c>
      <c r="E196">
        <f>IF(B197&gt;0,B197-test_data[[#This Row],[Price]],0)</f>
        <v>0</v>
      </c>
      <c r="F196" s="2">
        <f>test_data[[#This Row],[Time]]-(Time_horizon-1)/24/60</f>
        <v>43770.55972222222</v>
      </c>
      <c r="G196">
        <f>IF(test_data[[#This Row],[Long]]&gt;Action_Threshold,1,IF(test_data[[#This Row],[Short]]&gt;Action_Threshold,-1,0))</f>
        <v>1</v>
      </c>
      <c r="H196">
        <f>SUMIFS(test_data[Postion],test_data[Time],"&gt;="&amp;test_data[[#This Row],[Period Time]],test_data[Time],"&lt;="&amp;test_data[[#This Row],[Time]])</f>
        <v>16</v>
      </c>
      <c r="I196">
        <f>IFERROR(test_data[[#This Row],[Final_Position]]-H195,test_data[[#This Row],[Final_Position]])</f>
        <v>0</v>
      </c>
      <c r="J196">
        <f>ABS(test_data[[#This Row],[Action]])</f>
        <v>0</v>
      </c>
      <c r="K196" s="7">
        <f>test_data[[#This Row],[Final_Position]]*test_data[[#This Row],[Change]]</f>
        <v>0</v>
      </c>
      <c r="L196" s="7">
        <f>test_data[[#This Row],[Profit]]*Profit_per_point</f>
        <v>0</v>
      </c>
      <c r="M196" s="7">
        <f>test_data[[#This Row],[Profit]]*Profit_per_point-ABS(test_data[[#This Row],[Action]])*Fee_per_trade</f>
        <v>0</v>
      </c>
    </row>
    <row r="197" spans="1:13" x14ac:dyDescent="0.35">
      <c r="A197" s="2">
        <v>43770.573611111111</v>
      </c>
      <c r="B197">
        <v>932.3</v>
      </c>
      <c r="C197">
        <v>0.45404049754142761</v>
      </c>
      <c r="D197">
        <v>0.54595953226089478</v>
      </c>
      <c r="E197">
        <f>IF(B198&gt;0,B198-test_data[[#This Row],[Price]],0)</f>
        <v>-9.9999999999909051E-2</v>
      </c>
      <c r="F197" s="2">
        <f>test_data[[#This Row],[Time]]-(Time_horizon-1)/24/60</f>
        <v>43770.560416666667</v>
      </c>
      <c r="G197">
        <f>IF(test_data[[#This Row],[Long]]&gt;Action_Threshold,1,IF(test_data[[#This Row],[Short]]&gt;Action_Threshold,-1,0))</f>
        <v>-1</v>
      </c>
      <c r="H197">
        <f>SUMIFS(test_data[Postion],test_data[Time],"&gt;="&amp;test_data[[#This Row],[Period Time]],test_data[Time],"&lt;="&amp;test_data[[#This Row],[Time]])</f>
        <v>14</v>
      </c>
      <c r="I197">
        <f>IFERROR(test_data[[#This Row],[Final_Position]]-H196,test_data[[#This Row],[Final_Position]])</f>
        <v>-2</v>
      </c>
      <c r="J197">
        <f>ABS(test_data[[#This Row],[Action]])</f>
        <v>2</v>
      </c>
      <c r="K197" s="7">
        <f>test_data[[#This Row],[Final_Position]]*test_data[[#This Row],[Change]]</f>
        <v>-1.3999999999987267</v>
      </c>
      <c r="L197" s="7">
        <f>test_data[[#This Row],[Profit]]*Profit_per_point</f>
        <v>-139999.99999987267</v>
      </c>
      <c r="M197" s="7">
        <f>test_data[[#This Row],[Profit]]*Profit_per_point-ABS(test_data[[#This Row],[Action]])*Fee_per_trade</f>
        <v>-159999.99999987267</v>
      </c>
    </row>
    <row r="198" spans="1:13" x14ac:dyDescent="0.35">
      <c r="A198" s="2">
        <v>43770.574305555558</v>
      </c>
      <c r="B198">
        <v>932.2</v>
      </c>
      <c r="C198">
        <v>0.49350741505622864</v>
      </c>
      <c r="D198">
        <v>0.50649261474609375</v>
      </c>
      <c r="E198">
        <f>IF(B199&gt;0,B199-test_data[[#This Row],[Price]],0)</f>
        <v>-0.30000000000006821</v>
      </c>
      <c r="F198" s="2">
        <f>test_data[[#This Row],[Time]]-(Time_horizon-1)/24/60</f>
        <v>43770.561111111114</v>
      </c>
      <c r="G198">
        <f>IF(test_data[[#This Row],[Long]]&gt;Action_Threshold,1,IF(test_data[[#This Row],[Short]]&gt;Action_Threshold,-1,0))</f>
        <v>-1</v>
      </c>
      <c r="H198">
        <f>SUMIFS(test_data[Postion],test_data[Time],"&gt;="&amp;test_data[[#This Row],[Period Time]],test_data[Time],"&lt;="&amp;test_data[[#This Row],[Time]])</f>
        <v>12</v>
      </c>
      <c r="I198">
        <f>IFERROR(test_data[[#This Row],[Final_Position]]-H197,test_data[[#This Row],[Final_Position]])</f>
        <v>-2</v>
      </c>
      <c r="J198">
        <f>ABS(test_data[[#This Row],[Action]])</f>
        <v>2</v>
      </c>
      <c r="K198" s="7">
        <f>test_data[[#This Row],[Final_Position]]*test_data[[#This Row],[Change]]</f>
        <v>-3.6000000000008185</v>
      </c>
      <c r="L198" s="7">
        <f>test_data[[#This Row],[Profit]]*Profit_per_point</f>
        <v>-360000.00000008184</v>
      </c>
      <c r="M198" s="7">
        <f>test_data[[#This Row],[Profit]]*Profit_per_point-ABS(test_data[[#This Row],[Action]])*Fee_per_trade</f>
        <v>-380000.00000008184</v>
      </c>
    </row>
    <row r="199" spans="1:13" x14ac:dyDescent="0.35">
      <c r="A199" s="2">
        <v>43770.574999999997</v>
      </c>
      <c r="B199">
        <v>931.9</v>
      </c>
      <c r="C199">
        <v>0.54192763566970825</v>
      </c>
      <c r="D199">
        <v>0.45807242393493652</v>
      </c>
      <c r="E199">
        <f>IF(B200&gt;0,B200-test_data[[#This Row],[Price]],0)</f>
        <v>-0.10000000000002274</v>
      </c>
      <c r="F199" s="2">
        <f>test_data[[#This Row],[Time]]-(Time_horizon-1)/24/60</f>
        <v>43770.561805555553</v>
      </c>
      <c r="G199">
        <f>IF(test_data[[#This Row],[Long]]&gt;Action_Threshold,1,IF(test_data[[#This Row],[Short]]&gt;Action_Threshold,-1,0))</f>
        <v>1</v>
      </c>
      <c r="H199">
        <f>SUMIFS(test_data[Postion],test_data[Time],"&gt;="&amp;test_data[[#This Row],[Period Time]],test_data[Time],"&lt;="&amp;test_data[[#This Row],[Time]])</f>
        <v>12</v>
      </c>
      <c r="I199">
        <f>IFERROR(test_data[[#This Row],[Final_Position]]-H198,test_data[[#This Row],[Final_Position]])</f>
        <v>0</v>
      </c>
      <c r="J199">
        <f>ABS(test_data[[#This Row],[Action]])</f>
        <v>0</v>
      </c>
      <c r="K199" s="7">
        <f>test_data[[#This Row],[Final_Position]]*test_data[[#This Row],[Change]]</f>
        <v>-1.2000000000002728</v>
      </c>
      <c r="L199" s="7">
        <f>test_data[[#This Row],[Profit]]*Profit_per_point</f>
        <v>-120000.00000002728</v>
      </c>
      <c r="M199" s="7">
        <f>test_data[[#This Row],[Profit]]*Profit_per_point-ABS(test_data[[#This Row],[Action]])*Fee_per_trade</f>
        <v>-120000.00000002728</v>
      </c>
    </row>
    <row r="200" spans="1:13" x14ac:dyDescent="0.35">
      <c r="A200" s="2">
        <v>43770.575694444444</v>
      </c>
      <c r="B200">
        <v>931.8</v>
      </c>
      <c r="C200">
        <v>0.53842252492904663</v>
      </c>
      <c r="D200">
        <v>0.46157753467559814</v>
      </c>
      <c r="E200">
        <f>IF(B201&gt;0,B201-test_data[[#This Row],[Price]],0)</f>
        <v>0.20000000000004547</v>
      </c>
      <c r="F200" s="2">
        <f>test_data[[#This Row],[Time]]-(Time_horizon-1)/24/60</f>
        <v>43770.5625</v>
      </c>
      <c r="G200">
        <f>IF(test_data[[#This Row],[Long]]&gt;Action_Threshold,1,IF(test_data[[#This Row],[Short]]&gt;Action_Threshold,-1,0))</f>
        <v>1</v>
      </c>
      <c r="H200">
        <f>SUMIFS(test_data[Postion],test_data[Time],"&gt;="&amp;test_data[[#This Row],[Period Time]],test_data[Time],"&lt;="&amp;test_data[[#This Row],[Time]])</f>
        <v>12</v>
      </c>
      <c r="I200">
        <f>IFERROR(test_data[[#This Row],[Final_Position]]-H199,test_data[[#This Row],[Final_Position]])</f>
        <v>0</v>
      </c>
      <c r="J200">
        <f>ABS(test_data[[#This Row],[Action]])</f>
        <v>0</v>
      </c>
      <c r="K200" s="7">
        <f>test_data[[#This Row],[Final_Position]]*test_data[[#This Row],[Change]]</f>
        <v>2.4000000000005457</v>
      </c>
      <c r="L200" s="7">
        <f>test_data[[#This Row],[Profit]]*Profit_per_point</f>
        <v>240000.00000005457</v>
      </c>
      <c r="M200" s="7">
        <f>test_data[[#This Row],[Profit]]*Profit_per_point-ABS(test_data[[#This Row],[Action]])*Fee_per_trade</f>
        <v>240000.00000005457</v>
      </c>
    </row>
    <row r="201" spans="1:13" x14ac:dyDescent="0.35">
      <c r="A201" s="2">
        <v>43770.576388888891</v>
      </c>
      <c r="B201">
        <v>932</v>
      </c>
      <c r="C201">
        <v>0.52606022357940674</v>
      </c>
      <c r="D201">
        <v>0.47393983602523804</v>
      </c>
      <c r="E201">
        <f>IF(B202&gt;0,B202-test_data[[#This Row],[Price]],0)</f>
        <v>0.20000000000004547</v>
      </c>
      <c r="F201" s="2">
        <f>test_data[[#This Row],[Time]]-(Time_horizon-1)/24/60</f>
        <v>43770.563194444447</v>
      </c>
      <c r="G201">
        <f>IF(test_data[[#This Row],[Long]]&gt;Action_Threshold,1,IF(test_data[[#This Row],[Short]]&gt;Action_Threshold,-1,0))</f>
        <v>1</v>
      </c>
      <c r="H201">
        <f>SUMIFS(test_data[Postion],test_data[Time],"&gt;="&amp;test_data[[#This Row],[Period Time]],test_data[Time],"&lt;="&amp;test_data[[#This Row],[Time]])</f>
        <v>12</v>
      </c>
      <c r="I201">
        <f>IFERROR(test_data[[#This Row],[Final_Position]]-H200,test_data[[#This Row],[Final_Position]])</f>
        <v>0</v>
      </c>
      <c r="J201">
        <f>ABS(test_data[[#This Row],[Action]])</f>
        <v>0</v>
      </c>
      <c r="K201" s="7">
        <f>test_data[[#This Row],[Final_Position]]*test_data[[#This Row],[Change]]</f>
        <v>2.4000000000005457</v>
      </c>
      <c r="L201" s="7">
        <f>test_data[[#This Row],[Profit]]*Profit_per_point</f>
        <v>240000.00000005457</v>
      </c>
      <c r="M201" s="7">
        <f>test_data[[#This Row],[Profit]]*Profit_per_point-ABS(test_data[[#This Row],[Action]])*Fee_per_trade</f>
        <v>240000.00000005457</v>
      </c>
    </row>
    <row r="202" spans="1:13" x14ac:dyDescent="0.35">
      <c r="A202" s="2">
        <v>43770.57708333333</v>
      </c>
      <c r="B202">
        <v>932.2</v>
      </c>
      <c r="C202">
        <v>0.52658623456954956</v>
      </c>
      <c r="D202">
        <v>0.47341379523277283</v>
      </c>
      <c r="E202">
        <f>IF(B203&gt;0,B203-test_data[[#This Row],[Price]],0)</f>
        <v>0.19999999999993179</v>
      </c>
      <c r="F202" s="2">
        <f>test_data[[#This Row],[Time]]-(Time_horizon-1)/24/60</f>
        <v>43770.563888888886</v>
      </c>
      <c r="G202">
        <f>IF(test_data[[#This Row],[Long]]&gt;Action_Threshold,1,IF(test_data[[#This Row],[Short]]&gt;Action_Threshold,-1,0))</f>
        <v>1</v>
      </c>
      <c r="H202">
        <f>SUMIFS(test_data[Postion],test_data[Time],"&gt;="&amp;test_data[[#This Row],[Period Time]],test_data[Time],"&lt;="&amp;test_data[[#This Row],[Time]])</f>
        <v>12</v>
      </c>
      <c r="I202">
        <f>IFERROR(test_data[[#This Row],[Final_Position]]-H201,test_data[[#This Row],[Final_Position]])</f>
        <v>0</v>
      </c>
      <c r="J202">
        <f>ABS(test_data[[#This Row],[Action]])</f>
        <v>0</v>
      </c>
      <c r="K202" s="7">
        <f>test_data[[#This Row],[Final_Position]]*test_data[[#This Row],[Change]]</f>
        <v>2.3999999999991815</v>
      </c>
      <c r="L202" s="7">
        <f>test_data[[#This Row],[Profit]]*Profit_per_point</f>
        <v>239999.99999991816</v>
      </c>
      <c r="M202" s="7">
        <f>test_data[[#This Row],[Profit]]*Profit_per_point-ABS(test_data[[#This Row],[Action]])*Fee_per_trade</f>
        <v>239999.99999991816</v>
      </c>
    </row>
    <row r="203" spans="1:13" x14ac:dyDescent="0.35">
      <c r="A203" s="2">
        <v>43770.577777777777</v>
      </c>
      <c r="B203">
        <v>932.4</v>
      </c>
      <c r="C203">
        <v>0.51573765277862549</v>
      </c>
      <c r="D203">
        <v>0.48426228761672974</v>
      </c>
      <c r="E203">
        <f>IF(B204&gt;0,B204-test_data[[#This Row],[Price]],0)</f>
        <v>-0.10000000000002274</v>
      </c>
      <c r="F203" s="2">
        <f>test_data[[#This Row],[Time]]-(Time_horizon-1)/24/60</f>
        <v>43770.564583333333</v>
      </c>
      <c r="G203">
        <f>IF(test_data[[#This Row],[Long]]&gt;Action_Threshold,1,IF(test_data[[#This Row],[Short]]&gt;Action_Threshold,-1,0))</f>
        <v>1</v>
      </c>
      <c r="H203">
        <f>SUMIFS(test_data[Postion],test_data[Time],"&gt;="&amp;test_data[[#This Row],[Period Time]],test_data[Time],"&lt;="&amp;test_data[[#This Row],[Time]])</f>
        <v>12</v>
      </c>
      <c r="I203">
        <f>IFERROR(test_data[[#This Row],[Final_Position]]-H202,test_data[[#This Row],[Final_Position]])</f>
        <v>0</v>
      </c>
      <c r="J203">
        <f>ABS(test_data[[#This Row],[Action]])</f>
        <v>0</v>
      </c>
      <c r="K203" s="7">
        <f>test_data[[#This Row],[Final_Position]]*test_data[[#This Row],[Change]]</f>
        <v>-1.2000000000002728</v>
      </c>
      <c r="L203" s="7">
        <f>test_data[[#This Row],[Profit]]*Profit_per_point</f>
        <v>-120000.00000002728</v>
      </c>
      <c r="M203" s="7">
        <f>test_data[[#This Row],[Profit]]*Profit_per_point-ABS(test_data[[#This Row],[Action]])*Fee_per_trade</f>
        <v>-120000.00000002728</v>
      </c>
    </row>
    <row r="204" spans="1:13" x14ac:dyDescent="0.35">
      <c r="A204" s="2">
        <v>43770.578472222223</v>
      </c>
      <c r="B204">
        <v>932.3</v>
      </c>
      <c r="C204">
        <v>0.5011100172996521</v>
      </c>
      <c r="D204">
        <v>0.49888995289802551</v>
      </c>
      <c r="E204">
        <f>IF(B205&gt;0,B205-test_data[[#This Row],[Price]],0)</f>
        <v>-9.9999999999909051E-2</v>
      </c>
      <c r="F204" s="2">
        <f>test_data[[#This Row],[Time]]-(Time_horizon-1)/24/60</f>
        <v>43770.56527777778</v>
      </c>
      <c r="G204">
        <f>IF(test_data[[#This Row],[Long]]&gt;Action_Threshold,1,IF(test_data[[#This Row],[Short]]&gt;Action_Threshold,-1,0))</f>
        <v>1</v>
      </c>
      <c r="H204">
        <f>SUMIFS(test_data[Postion],test_data[Time],"&gt;="&amp;test_data[[#This Row],[Period Time]],test_data[Time],"&lt;="&amp;test_data[[#This Row],[Time]])</f>
        <v>12</v>
      </c>
      <c r="I204">
        <f>IFERROR(test_data[[#This Row],[Final_Position]]-H203,test_data[[#This Row],[Final_Position]])</f>
        <v>0</v>
      </c>
      <c r="J204">
        <f>ABS(test_data[[#This Row],[Action]])</f>
        <v>0</v>
      </c>
      <c r="K204" s="7">
        <f>test_data[[#This Row],[Final_Position]]*test_data[[#This Row],[Change]]</f>
        <v>-1.1999999999989086</v>
      </c>
      <c r="L204" s="7">
        <f>test_data[[#This Row],[Profit]]*Profit_per_point</f>
        <v>-119999.99999989086</v>
      </c>
      <c r="M204" s="7">
        <f>test_data[[#This Row],[Profit]]*Profit_per_point-ABS(test_data[[#This Row],[Action]])*Fee_per_trade</f>
        <v>-119999.99999989086</v>
      </c>
    </row>
    <row r="205" spans="1:13" x14ac:dyDescent="0.35">
      <c r="A205" s="2">
        <v>43770.57916666667</v>
      </c>
      <c r="B205">
        <v>932.2</v>
      </c>
      <c r="C205">
        <v>0.51563459634780884</v>
      </c>
      <c r="D205">
        <v>0.48436534404754639</v>
      </c>
      <c r="E205">
        <f>IF(B206&gt;0,B206-test_data[[#This Row],[Price]],0)</f>
        <v>-0.10000000000002274</v>
      </c>
      <c r="F205" s="2">
        <f>test_data[[#This Row],[Time]]-(Time_horizon-1)/24/60</f>
        <v>43770.565972222226</v>
      </c>
      <c r="G205">
        <f>IF(test_data[[#This Row],[Long]]&gt;Action_Threshold,1,IF(test_data[[#This Row],[Short]]&gt;Action_Threshold,-1,0))</f>
        <v>1</v>
      </c>
      <c r="H205">
        <f>SUMIFS(test_data[Postion],test_data[Time],"&gt;="&amp;test_data[[#This Row],[Period Time]],test_data[Time],"&lt;="&amp;test_data[[#This Row],[Time]])</f>
        <v>12</v>
      </c>
      <c r="I205">
        <f>IFERROR(test_data[[#This Row],[Final_Position]]-H204,test_data[[#This Row],[Final_Position]])</f>
        <v>0</v>
      </c>
      <c r="J205">
        <f>ABS(test_data[[#This Row],[Action]])</f>
        <v>0</v>
      </c>
      <c r="K205" s="7">
        <f>test_data[[#This Row],[Final_Position]]*test_data[[#This Row],[Change]]</f>
        <v>-1.2000000000002728</v>
      </c>
      <c r="L205" s="7">
        <f>test_data[[#This Row],[Profit]]*Profit_per_point</f>
        <v>-120000.00000002728</v>
      </c>
      <c r="M205" s="7">
        <f>test_data[[#This Row],[Profit]]*Profit_per_point-ABS(test_data[[#This Row],[Action]])*Fee_per_trade</f>
        <v>-120000.00000002728</v>
      </c>
    </row>
    <row r="206" spans="1:13" x14ac:dyDescent="0.35">
      <c r="A206" s="2">
        <v>43770.579861111109</v>
      </c>
      <c r="B206">
        <v>932.1</v>
      </c>
      <c r="C206">
        <v>0.5340120792388916</v>
      </c>
      <c r="D206">
        <v>0.46598795056343079</v>
      </c>
      <c r="E206">
        <f>IF(B207&gt;0,B207-test_data[[#This Row],[Price]],0)</f>
        <v>-0.10000000000002274</v>
      </c>
      <c r="F206" s="2">
        <f>test_data[[#This Row],[Time]]-(Time_horizon-1)/24/60</f>
        <v>43770.566666666666</v>
      </c>
      <c r="G206">
        <f>IF(test_data[[#This Row],[Long]]&gt;Action_Threshold,1,IF(test_data[[#This Row],[Short]]&gt;Action_Threshold,-1,0))</f>
        <v>1</v>
      </c>
      <c r="H206">
        <f>SUMIFS(test_data[Postion],test_data[Time],"&gt;="&amp;test_data[[#This Row],[Period Time]],test_data[Time],"&lt;="&amp;test_data[[#This Row],[Time]])</f>
        <v>12</v>
      </c>
      <c r="I206">
        <f>IFERROR(test_data[[#This Row],[Final_Position]]-H205,test_data[[#This Row],[Final_Position]])</f>
        <v>0</v>
      </c>
      <c r="J206">
        <f>ABS(test_data[[#This Row],[Action]])</f>
        <v>0</v>
      </c>
      <c r="K206" s="7">
        <f>test_data[[#This Row],[Final_Position]]*test_data[[#This Row],[Change]]</f>
        <v>-1.2000000000002728</v>
      </c>
      <c r="L206" s="7">
        <f>test_data[[#This Row],[Profit]]*Profit_per_point</f>
        <v>-120000.00000002728</v>
      </c>
      <c r="M206" s="7">
        <f>test_data[[#This Row],[Profit]]*Profit_per_point-ABS(test_data[[#This Row],[Action]])*Fee_per_trade</f>
        <v>-120000.00000002728</v>
      </c>
    </row>
    <row r="207" spans="1:13" x14ac:dyDescent="0.35">
      <c r="A207" s="2">
        <v>43770.580555555556</v>
      </c>
      <c r="B207">
        <v>932</v>
      </c>
      <c r="C207">
        <v>0.54801630973815918</v>
      </c>
      <c r="D207">
        <v>0.4519837498664856</v>
      </c>
      <c r="E207">
        <f>IF(B208&gt;0,B208-test_data[[#This Row],[Price]],0)</f>
        <v>0</v>
      </c>
      <c r="F207" s="2">
        <f>test_data[[#This Row],[Time]]-(Time_horizon-1)/24/60</f>
        <v>43770.567361111112</v>
      </c>
      <c r="G207">
        <f>IF(test_data[[#This Row],[Long]]&gt;Action_Threshold,1,IF(test_data[[#This Row],[Short]]&gt;Action_Threshold,-1,0))</f>
        <v>1</v>
      </c>
      <c r="H207">
        <f>SUMIFS(test_data[Postion],test_data[Time],"&gt;="&amp;test_data[[#This Row],[Period Time]],test_data[Time],"&lt;="&amp;test_data[[#This Row],[Time]])</f>
        <v>12</v>
      </c>
      <c r="I207">
        <f>IFERROR(test_data[[#This Row],[Final_Position]]-H206,test_data[[#This Row],[Final_Position]])</f>
        <v>0</v>
      </c>
      <c r="J207">
        <f>ABS(test_data[[#This Row],[Action]])</f>
        <v>0</v>
      </c>
      <c r="K207" s="7">
        <f>test_data[[#This Row],[Final_Position]]*test_data[[#This Row],[Change]]</f>
        <v>0</v>
      </c>
      <c r="L207" s="7">
        <f>test_data[[#This Row],[Profit]]*Profit_per_point</f>
        <v>0</v>
      </c>
      <c r="M207" s="7">
        <f>test_data[[#This Row],[Profit]]*Profit_per_point-ABS(test_data[[#This Row],[Action]])*Fee_per_trade</f>
        <v>0</v>
      </c>
    </row>
    <row r="208" spans="1:13" x14ac:dyDescent="0.35">
      <c r="A208" s="2">
        <v>43770.581250000003</v>
      </c>
      <c r="B208">
        <v>932</v>
      </c>
      <c r="C208">
        <v>0.50030273199081421</v>
      </c>
      <c r="D208">
        <v>0.4996972382068634</v>
      </c>
      <c r="E208">
        <f>IF(B209&gt;0,B209-test_data[[#This Row],[Price]],0)</f>
        <v>0.10000000000002274</v>
      </c>
      <c r="F208" s="2">
        <f>test_data[[#This Row],[Time]]-(Time_horizon-1)/24/60</f>
        <v>43770.568055555559</v>
      </c>
      <c r="G208">
        <f>IF(test_data[[#This Row],[Long]]&gt;Action_Threshold,1,IF(test_data[[#This Row],[Short]]&gt;Action_Threshold,-1,0))</f>
        <v>1</v>
      </c>
      <c r="H208">
        <f>SUMIFS(test_data[Postion],test_data[Time],"&gt;="&amp;test_data[[#This Row],[Period Time]],test_data[Time],"&lt;="&amp;test_data[[#This Row],[Time]])</f>
        <v>12</v>
      </c>
      <c r="I208">
        <f>IFERROR(test_data[[#This Row],[Final_Position]]-H207,test_data[[#This Row],[Final_Position]])</f>
        <v>0</v>
      </c>
      <c r="J208">
        <f>ABS(test_data[[#This Row],[Action]])</f>
        <v>0</v>
      </c>
      <c r="K208" s="7">
        <f>test_data[[#This Row],[Final_Position]]*test_data[[#This Row],[Change]]</f>
        <v>1.2000000000002728</v>
      </c>
      <c r="L208" s="7">
        <f>test_data[[#This Row],[Profit]]*Profit_per_point</f>
        <v>120000.00000002728</v>
      </c>
      <c r="M208" s="7">
        <f>test_data[[#This Row],[Profit]]*Profit_per_point-ABS(test_data[[#This Row],[Action]])*Fee_per_trade</f>
        <v>120000.00000002728</v>
      </c>
    </row>
    <row r="209" spans="1:13" x14ac:dyDescent="0.35">
      <c r="A209" s="2">
        <v>43770.581944444442</v>
      </c>
      <c r="B209">
        <v>932.1</v>
      </c>
      <c r="C209">
        <v>0.51776784658432007</v>
      </c>
      <c r="D209">
        <v>0.48223215341567993</v>
      </c>
      <c r="E209">
        <f>IF(B210&gt;0,B210-test_data[[#This Row],[Price]],0)</f>
        <v>0</v>
      </c>
      <c r="F209" s="2">
        <f>test_data[[#This Row],[Time]]-(Time_horizon-1)/24/60</f>
        <v>43770.568749999999</v>
      </c>
      <c r="G209">
        <f>IF(test_data[[#This Row],[Long]]&gt;Action_Threshold,1,IF(test_data[[#This Row],[Short]]&gt;Action_Threshold,-1,0))</f>
        <v>1</v>
      </c>
      <c r="H209">
        <f>SUMIFS(test_data[Postion],test_data[Time],"&gt;="&amp;test_data[[#This Row],[Period Time]],test_data[Time],"&lt;="&amp;test_data[[#This Row],[Time]])</f>
        <v>12</v>
      </c>
      <c r="I209">
        <f>IFERROR(test_data[[#This Row],[Final_Position]]-H208,test_data[[#This Row],[Final_Position]])</f>
        <v>0</v>
      </c>
      <c r="J209">
        <f>ABS(test_data[[#This Row],[Action]])</f>
        <v>0</v>
      </c>
      <c r="K209" s="7">
        <f>test_data[[#This Row],[Final_Position]]*test_data[[#This Row],[Change]]</f>
        <v>0</v>
      </c>
      <c r="L209" s="7">
        <f>test_data[[#This Row],[Profit]]*Profit_per_point</f>
        <v>0</v>
      </c>
      <c r="M209" s="7">
        <f>test_data[[#This Row],[Profit]]*Profit_per_point-ABS(test_data[[#This Row],[Action]])*Fee_per_trade</f>
        <v>0</v>
      </c>
    </row>
    <row r="210" spans="1:13" x14ac:dyDescent="0.35">
      <c r="A210" s="2">
        <v>43770.582638888889</v>
      </c>
      <c r="B210">
        <v>932.1</v>
      </c>
      <c r="C210">
        <v>0.48643392324447632</v>
      </c>
      <c r="D210">
        <v>0.51356607675552368</v>
      </c>
      <c r="E210">
        <f>IF(B211&gt;0,B211-test_data[[#This Row],[Price]],0)</f>
        <v>1.5</v>
      </c>
      <c r="F210" s="2">
        <f>test_data[[#This Row],[Time]]-(Time_horizon-1)/24/60</f>
        <v>43770.569444444445</v>
      </c>
      <c r="G210">
        <f>IF(test_data[[#This Row],[Long]]&gt;Action_Threshold,1,IF(test_data[[#This Row],[Short]]&gt;Action_Threshold,-1,0))</f>
        <v>-1</v>
      </c>
      <c r="H210">
        <f>SUMIFS(test_data[Postion],test_data[Time],"&gt;="&amp;test_data[[#This Row],[Period Time]],test_data[Time],"&lt;="&amp;test_data[[#This Row],[Time]])</f>
        <v>10</v>
      </c>
      <c r="I210">
        <f>IFERROR(test_data[[#This Row],[Final_Position]]-H209,test_data[[#This Row],[Final_Position]])</f>
        <v>-2</v>
      </c>
      <c r="J210">
        <f>ABS(test_data[[#This Row],[Action]])</f>
        <v>2</v>
      </c>
      <c r="K210" s="7">
        <f>test_data[[#This Row],[Final_Position]]*test_data[[#This Row],[Change]]</f>
        <v>15</v>
      </c>
      <c r="L210" s="7">
        <f>test_data[[#This Row],[Profit]]*Profit_per_point</f>
        <v>1500000</v>
      </c>
      <c r="M210" s="7">
        <f>test_data[[#This Row],[Profit]]*Profit_per_point-ABS(test_data[[#This Row],[Action]])*Fee_per_trade</f>
        <v>1480000</v>
      </c>
    </row>
    <row r="211" spans="1:13" x14ac:dyDescent="0.35">
      <c r="A211" s="2">
        <v>43770.583333333336</v>
      </c>
      <c r="B211">
        <v>933.6</v>
      </c>
      <c r="C211">
        <v>0.38471665978431702</v>
      </c>
      <c r="D211">
        <v>0.6152833104133606</v>
      </c>
      <c r="E211">
        <f>IF(B212&gt;0,B212-test_data[[#This Row],[Price]],0)</f>
        <v>0.10000000000002274</v>
      </c>
      <c r="F211" s="2">
        <f>test_data[[#This Row],[Time]]-(Time_horizon-1)/24/60</f>
        <v>43770.570138888892</v>
      </c>
      <c r="G211">
        <f>IF(test_data[[#This Row],[Long]]&gt;Action_Threshold,1,IF(test_data[[#This Row],[Short]]&gt;Action_Threshold,-1,0))</f>
        <v>-1</v>
      </c>
      <c r="H211">
        <f>SUMIFS(test_data[Postion],test_data[Time],"&gt;="&amp;test_data[[#This Row],[Period Time]],test_data[Time],"&lt;="&amp;test_data[[#This Row],[Time]])</f>
        <v>8</v>
      </c>
      <c r="I211">
        <f>IFERROR(test_data[[#This Row],[Final_Position]]-H210,test_data[[#This Row],[Final_Position]])</f>
        <v>-2</v>
      </c>
      <c r="J211">
        <f>ABS(test_data[[#This Row],[Action]])</f>
        <v>2</v>
      </c>
      <c r="K211" s="7">
        <f>test_data[[#This Row],[Final_Position]]*test_data[[#This Row],[Change]]</f>
        <v>0.8000000000001819</v>
      </c>
      <c r="L211" s="7">
        <f>test_data[[#This Row],[Profit]]*Profit_per_point</f>
        <v>80000.00000001819</v>
      </c>
      <c r="M211" s="7">
        <f>test_data[[#This Row],[Profit]]*Profit_per_point-ABS(test_data[[#This Row],[Action]])*Fee_per_trade</f>
        <v>60000.00000001819</v>
      </c>
    </row>
    <row r="212" spans="1:13" x14ac:dyDescent="0.35">
      <c r="A212" s="2">
        <v>43770.584027777775</v>
      </c>
      <c r="B212">
        <v>933.7</v>
      </c>
      <c r="C212">
        <v>0.48235037922859192</v>
      </c>
      <c r="D212">
        <v>0.51764965057373047</v>
      </c>
      <c r="E212">
        <f>IF(B213&gt;0,B213-test_data[[#This Row],[Price]],0)</f>
        <v>-0.40000000000009095</v>
      </c>
      <c r="F212" s="2">
        <f>test_data[[#This Row],[Time]]-(Time_horizon-1)/24/60</f>
        <v>43770.570833333331</v>
      </c>
      <c r="G212">
        <f>IF(test_data[[#This Row],[Long]]&gt;Action_Threshold,1,IF(test_data[[#This Row],[Short]]&gt;Action_Threshold,-1,0))</f>
        <v>-1</v>
      </c>
      <c r="H212">
        <f>SUMIFS(test_data[Postion],test_data[Time],"&gt;="&amp;test_data[[#This Row],[Period Time]],test_data[Time],"&lt;="&amp;test_data[[#This Row],[Time]])</f>
        <v>8</v>
      </c>
      <c r="I212">
        <f>IFERROR(test_data[[#This Row],[Final_Position]]-H211,test_data[[#This Row],[Final_Position]])</f>
        <v>0</v>
      </c>
      <c r="J212">
        <f>ABS(test_data[[#This Row],[Action]])</f>
        <v>0</v>
      </c>
      <c r="K212" s="7">
        <f>test_data[[#This Row],[Final_Position]]*test_data[[#This Row],[Change]]</f>
        <v>-3.2000000000007276</v>
      </c>
      <c r="L212" s="7">
        <f>test_data[[#This Row],[Profit]]*Profit_per_point</f>
        <v>-320000.00000007276</v>
      </c>
      <c r="M212" s="7">
        <f>test_data[[#This Row],[Profit]]*Profit_per_point-ABS(test_data[[#This Row],[Action]])*Fee_per_trade</f>
        <v>-320000.00000007276</v>
      </c>
    </row>
    <row r="213" spans="1:13" x14ac:dyDescent="0.35">
      <c r="A213" s="2">
        <v>43770.584722222222</v>
      </c>
      <c r="B213">
        <v>933.3</v>
      </c>
      <c r="C213">
        <v>0.50963521003723145</v>
      </c>
      <c r="D213">
        <v>0.49036478996276855</v>
      </c>
      <c r="E213">
        <f>IF(B214&gt;0,B214-test_data[[#This Row],[Price]],0)</f>
        <v>-9.9999999999909051E-2</v>
      </c>
      <c r="F213" s="2">
        <f>test_data[[#This Row],[Time]]-(Time_horizon-1)/24/60</f>
        <v>43770.571527777778</v>
      </c>
      <c r="G213">
        <f>IF(test_data[[#This Row],[Long]]&gt;Action_Threshold,1,IF(test_data[[#This Row],[Short]]&gt;Action_Threshold,-1,0))</f>
        <v>1</v>
      </c>
      <c r="H213">
        <f>SUMIFS(test_data[Postion],test_data[Time],"&gt;="&amp;test_data[[#This Row],[Period Time]],test_data[Time],"&lt;="&amp;test_data[[#This Row],[Time]])</f>
        <v>10</v>
      </c>
      <c r="I213">
        <f>IFERROR(test_data[[#This Row],[Final_Position]]-H212,test_data[[#This Row],[Final_Position]])</f>
        <v>2</v>
      </c>
      <c r="J213">
        <f>ABS(test_data[[#This Row],[Action]])</f>
        <v>2</v>
      </c>
      <c r="K213" s="7">
        <f>test_data[[#This Row],[Final_Position]]*test_data[[#This Row],[Change]]</f>
        <v>-0.99999999999909051</v>
      </c>
      <c r="L213" s="7">
        <f>test_data[[#This Row],[Profit]]*Profit_per_point</f>
        <v>-99999.999999909051</v>
      </c>
      <c r="M213" s="7">
        <f>test_data[[#This Row],[Profit]]*Profit_per_point-ABS(test_data[[#This Row],[Action]])*Fee_per_trade</f>
        <v>-119999.99999990905</v>
      </c>
    </row>
    <row r="214" spans="1:13" x14ac:dyDescent="0.35">
      <c r="A214" s="2">
        <v>43770.585416666669</v>
      </c>
      <c r="B214">
        <v>933.2</v>
      </c>
      <c r="C214">
        <v>0.50594502687454224</v>
      </c>
      <c r="D214">
        <v>0.49405494332313538</v>
      </c>
      <c r="E214">
        <f>IF(B215&gt;0,B215-test_data[[#This Row],[Price]],0)</f>
        <v>0</v>
      </c>
      <c r="F214" s="2">
        <f>test_data[[#This Row],[Time]]-(Time_horizon-1)/24/60</f>
        <v>43770.572222222225</v>
      </c>
      <c r="G214">
        <f>IF(test_data[[#This Row],[Long]]&gt;Action_Threshold,1,IF(test_data[[#This Row],[Short]]&gt;Action_Threshold,-1,0))</f>
        <v>1</v>
      </c>
      <c r="H214">
        <f>SUMIFS(test_data[Postion],test_data[Time],"&gt;="&amp;test_data[[#This Row],[Period Time]],test_data[Time],"&lt;="&amp;test_data[[#This Row],[Time]])</f>
        <v>10</v>
      </c>
      <c r="I214">
        <f>IFERROR(test_data[[#This Row],[Final_Position]]-H213,test_data[[#This Row],[Final_Position]])</f>
        <v>0</v>
      </c>
      <c r="J214">
        <f>ABS(test_data[[#This Row],[Action]])</f>
        <v>0</v>
      </c>
      <c r="K214" s="7">
        <f>test_data[[#This Row],[Final_Position]]*test_data[[#This Row],[Change]]</f>
        <v>0</v>
      </c>
      <c r="L214" s="7">
        <f>test_data[[#This Row],[Profit]]*Profit_per_point</f>
        <v>0</v>
      </c>
      <c r="M214" s="7">
        <f>test_data[[#This Row],[Profit]]*Profit_per_point-ABS(test_data[[#This Row],[Action]])*Fee_per_trade</f>
        <v>0</v>
      </c>
    </row>
    <row r="215" spans="1:13" x14ac:dyDescent="0.35">
      <c r="A215" s="2">
        <v>43770.586111111108</v>
      </c>
      <c r="B215">
        <v>933.2</v>
      </c>
      <c r="C215">
        <v>0.48004642128944397</v>
      </c>
      <c r="D215">
        <v>0.51995354890823364</v>
      </c>
      <c r="E215">
        <f>IF(B216&gt;0,B216-test_data[[#This Row],[Price]],0)</f>
        <v>9.9999999999909051E-2</v>
      </c>
      <c r="F215" s="2">
        <f>test_data[[#This Row],[Time]]-(Time_horizon-1)/24/60</f>
        <v>43770.572916666664</v>
      </c>
      <c r="G215">
        <f>IF(test_data[[#This Row],[Long]]&gt;Action_Threshold,1,IF(test_data[[#This Row],[Short]]&gt;Action_Threshold,-1,0))</f>
        <v>-1</v>
      </c>
      <c r="H215">
        <f>SUMIFS(test_data[Postion],test_data[Time],"&gt;="&amp;test_data[[#This Row],[Period Time]],test_data[Time],"&lt;="&amp;test_data[[#This Row],[Time]])</f>
        <v>8</v>
      </c>
      <c r="I215">
        <f>IFERROR(test_data[[#This Row],[Final_Position]]-H214,test_data[[#This Row],[Final_Position]])</f>
        <v>-2</v>
      </c>
      <c r="J215">
        <f>ABS(test_data[[#This Row],[Action]])</f>
        <v>2</v>
      </c>
      <c r="K215" s="7">
        <f>test_data[[#This Row],[Final_Position]]*test_data[[#This Row],[Change]]</f>
        <v>0.7999999999992724</v>
      </c>
      <c r="L215" s="7">
        <f>test_data[[#This Row],[Profit]]*Profit_per_point</f>
        <v>79999.99999992724</v>
      </c>
      <c r="M215" s="7">
        <f>test_data[[#This Row],[Profit]]*Profit_per_point-ABS(test_data[[#This Row],[Action]])*Fee_per_trade</f>
        <v>59999.99999992724</v>
      </c>
    </row>
    <row r="216" spans="1:13" x14ac:dyDescent="0.35">
      <c r="A216" s="2">
        <v>43770.586805555555</v>
      </c>
      <c r="B216">
        <v>933.3</v>
      </c>
      <c r="C216">
        <v>0.51149243116378784</v>
      </c>
      <c r="D216">
        <v>0.48850753903388977</v>
      </c>
      <c r="E216">
        <f>IF(B217&gt;0,B217-test_data[[#This Row],[Price]],0)</f>
        <v>-0.29999999999995453</v>
      </c>
      <c r="F216" s="2">
        <f>test_data[[#This Row],[Time]]-(Time_horizon-1)/24/60</f>
        <v>43770.573611111111</v>
      </c>
      <c r="G216">
        <f>IF(test_data[[#This Row],[Long]]&gt;Action_Threshold,1,IF(test_data[[#This Row],[Short]]&gt;Action_Threshold,-1,0))</f>
        <v>1</v>
      </c>
      <c r="H216">
        <f>SUMIFS(test_data[Postion],test_data[Time],"&gt;="&amp;test_data[[#This Row],[Period Time]],test_data[Time],"&lt;="&amp;test_data[[#This Row],[Time]])</f>
        <v>8</v>
      </c>
      <c r="I216">
        <f>IFERROR(test_data[[#This Row],[Final_Position]]-H215,test_data[[#This Row],[Final_Position]])</f>
        <v>0</v>
      </c>
      <c r="J216">
        <f>ABS(test_data[[#This Row],[Action]])</f>
        <v>0</v>
      </c>
      <c r="K216" s="7">
        <f>test_data[[#This Row],[Final_Position]]*test_data[[#This Row],[Change]]</f>
        <v>-2.3999999999996362</v>
      </c>
      <c r="L216" s="7">
        <f>test_data[[#This Row],[Profit]]*Profit_per_point</f>
        <v>-239999.99999996362</v>
      </c>
      <c r="M216" s="7">
        <f>test_data[[#This Row],[Profit]]*Profit_per_point-ABS(test_data[[#This Row],[Action]])*Fee_per_trade</f>
        <v>-239999.99999996362</v>
      </c>
    </row>
    <row r="217" spans="1:13" x14ac:dyDescent="0.35">
      <c r="A217" s="2">
        <v>43770.587500000001</v>
      </c>
      <c r="B217">
        <v>933</v>
      </c>
      <c r="C217">
        <v>0.48223140835762024</v>
      </c>
      <c r="D217">
        <v>0.51776856184005737</v>
      </c>
      <c r="E217">
        <f>IF(B218&gt;0,B218-test_data[[#This Row],[Price]],0)</f>
        <v>0.89999999999997726</v>
      </c>
      <c r="F217" s="2">
        <f>test_data[[#This Row],[Time]]-(Time_horizon-1)/24/60</f>
        <v>43770.574305555558</v>
      </c>
      <c r="G217">
        <f>IF(test_data[[#This Row],[Long]]&gt;Action_Threshold,1,IF(test_data[[#This Row],[Short]]&gt;Action_Threshold,-1,0))</f>
        <v>-1</v>
      </c>
      <c r="H217">
        <f>SUMIFS(test_data[Postion],test_data[Time],"&gt;="&amp;test_data[[#This Row],[Period Time]],test_data[Time],"&lt;="&amp;test_data[[#This Row],[Time]])</f>
        <v>8</v>
      </c>
      <c r="I217">
        <f>IFERROR(test_data[[#This Row],[Final_Position]]-H216,test_data[[#This Row],[Final_Position]])</f>
        <v>0</v>
      </c>
      <c r="J217">
        <f>ABS(test_data[[#This Row],[Action]])</f>
        <v>0</v>
      </c>
      <c r="K217" s="7">
        <f>test_data[[#This Row],[Final_Position]]*test_data[[#This Row],[Change]]</f>
        <v>7.1999999999998181</v>
      </c>
      <c r="L217" s="7">
        <f>test_data[[#This Row],[Profit]]*Profit_per_point</f>
        <v>719999.99999998184</v>
      </c>
      <c r="M217" s="7">
        <f>test_data[[#This Row],[Profit]]*Profit_per_point-ABS(test_data[[#This Row],[Action]])*Fee_per_trade</f>
        <v>719999.99999998184</v>
      </c>
    </row>
    <row r="218" spans="1:13" x14ac:dyDescent="0.35">
      <c r="A218" s="2">
        <v>43770.588888888888</v>
      </c>
      <c r="B218">
        <v>933.9</v>
      </c>
      <c r="C218">
        <v>0.49561449885368347</v>
      </c>
      <c r="D218">
        <v>0.50438553094863892</v>
      </c>
      <c r="E218">
        <f>IF(B219&gt;0,B219-test_data[[#This Row],[Price]],0)</f>
        <v>0.39999999999997726</v>
      </c>
      <c r="F218" s="2">
        <f>test_data[[#This Row],[Time]]-(Time_horizon-1)/24/60</f>
        <v>43770.575694444444</v>
      </c>
      <c r="G218">
        <f>IF(test_data[[#This Row],[Long]]&gt;Action_Threshold,1,IF(test_data[[#This Row],[Short]]&gt;Action_Threshold,-1,0))</f>
        <v>-1</v>
      </c>
      <c r="H218">
        <f>SUMIFS(test_data[Postion],test_data[Time],"&gt;="&amp;test_data[[#This Row],[Period Time]],test_data[Time],"&lt;="&amp;test_data[[#This Row],[Time]])</f>
        <v>7</v>
      </c>
      <c r="I218">
        <f>IFERROR(test_data[[#This Row],[Final_Position]]-H217,test_data[[#This Row],[Final_Position]])</f>
        <v>-1</v>
      </c>
      <c r="J218">
        <f>ABS(test_data[[#This Row],[Action]])</f>
        <v>1</v>
      </c>
      <c r="K218" s="7">
        <f>test_data[[#This Row],[Final_Position]]*test_data[[#This Row],[Change]]</f>
        <v>2.7999999999998408</v>
      </c>
      <c r="L218" s="7">
        <f>test_data[[#This Row],[Profit]]*Profit_per_point</f>
        <v>279999.99999998411</v>
      </c>
      <c r="M218" s="7">
        <f>test_data[[#This Row],[Profit]]*Profit_per_point-ABS(test_data[[#This Row],[Action]])*Fee_per_trade</f>
        <v>269999.99999998411</v>
      </c>
    </row>
    <row r="219" spans="1:13" x14ac:dyDescent="0.35">
      <c r="A219" s="2">
        <v>43770.589583333334</v>
      </c>
      <c r="B219">
        <v>934.3</v>
      </c>
      <c r="C219">
        <v>0.51114892959594727</v>
      </c>
      <c r="D219">
        <v>0.48885110020637512</v>
      </c>
      <c r="E219">
        <f>IF(B220&gt;0,B220-test_data[[#This Row],[Price]],0)</f>
        <v>-0.5</v>
      </c>
      <c r="F219" s="2">
        <f>test_data[[#This Row],[Time]]-(Time_horizon-1)/24/60</f>
        <v>43770.576388888891</v>
      </c>
      <c r="G219">
        <f>IF(test_data[[#This Row],[Long]]&gt;Action_Threshold,1,IF(test_data[[#This Row],[Short]]&gt;Action_Threshold,-1,0))</f>
        <v>1</v>
      </c>
      <c r="H219">
        <f>SUMIFS(test_data[Postion],test_data[Time],"&gt;="&amp;test_data[[#This Row],[Period Time]],test_data[Time],"&lt;="&amp;test_data[[#This Row],[Time]])</f>
        <v>7</v>
      </c>
      <c r="I219">
        <f>IFERROR(test_data[[#This Row],[Final_Position]]-H218,test_data[[#This Row],[Final_Position]])</f>
        <v>0</v>
      </c>
      <c r="J219">
        <f>ABS(test_data[[#This Row],[Action]])</f>
        <v>0</v>
      </c>
      <c r="K219" s="7">
        <f>test_data[[#This Row],[Final_Position]]*test_data[[#This Row],[Change]]</f>
        <v>-3.5</v>
      </c>
      <c r="L219" s="7">
        <f>test_data[[#This Row],[Profit]]*Profit_per_point</f>
        <v>-350000</v>
      </c>
      <c r="M219" s="7">
        <f>test_data[[#This Row],[Profit]]*Profit_per_point-ABS(test_data[[#This Row],[Action]])*Fee_per_trade</f>
        <v>-350000</v>
      </c>
    </row>
    <row r="220" spans="1:13" x14ac:dyDescent="0.35">
      <c r="A220" s="2">
        <v>43770.590277777781</v>
      </c>
      <c r="B220">
        <v>933.8</v>
      </c>
      <c r="C220">
        <v>0.54768145084381104</v>
      </c>
      <c r="D220">
        <v>0.45231848955154419</v>
      </c>
      <c r="E220">
        <f>IF(B221&gt;0,B221-test_data[[#This Row],[Price]],0)</f>
        <v>0.10000000000002274</v>
      </c>
      <c r="F220" s="2">
        <f>test_data[[#This Row],[Time]]-(Time_horizon-1)/24/60</f>
        <v>43770.577083333337</v>
      </c>
      <c r="G220">
        <f>IF(test_data[[#This Row],[Long]]&gt;Action_Threshold,1,IF(test_data[[#This Row],[Short]]&gt;Action_Threshold,-1,0))</f>
        <v>1</v>
      </c>
      <c r="H220">
        <f>SUMIFS(test_data[Postion],test_data[Time],"&gt;="&amp;test_data[[#This Row],[Period Time]],test_data[Time],"&lt;="&amp;test_data[[#This Row],[Time]])</f>
        <v>7</v>
      </c>
      <c r="I220">
        <f>IFERROR(test_data[[#This Row],[Final_Position]]-H219,test_data[[#This Row],[Final_Position]])</f>
        <v>0</v>
      </c>
      <c r="J220">
        <f>ABS(test_data[[#This Row],[Action]])</f>
        <v>0</v>
      </c>
      <c r="K220" s="7">
        <f>test_data[[#This Row],[Final_Position]]*test_data[[#This Row],[Change]]</f>
        <v>0.70000000000015916</v>
      </c>
      <c r="L220" s="7">
        <f>test_data[[#This Row],[Profit]]*Profit_per_point</f>
        <v>70000.00000001592</v>
      </c>
      <c r="M220" s="7">
        <f>test_data[[#This Row],[Profit]]*Profit_per_point-ABS(test_data[[#This Row],[Action]])*Fee_per_trade</f>
        <v>70000.00000001592</v>
      </c>
    </row>
    <row r="221" spans="1:13" x14ac:dyDescent="0.35">
      <c r="A221" s="2">
        <v>43770.59097222222</v>
      </c>
      <c r="B221">
        <v>933.9</v>
      </c>
      <c r="C221">
        <v>0.53355032205581665</v>
      </c>
      <c r="D221">
        <v>0.46644964814186096</v>
      </c>
      <c r="E221">
        <f>IF(B222&gt;0,B222-test_data[[#This Row],[Price]],0)</f>
        <v>0</v>
      </c>
      <c r="F221" s="2">
        <f>test_data[[#This Row],[Time]]-(Time_horizon-1)/24/60</f>
        <v>43770.577777777777</v>
      </c>
      <c r="G221">
        <f>IF(test_data[[#This Row],[Long]]&gt;Action_Threshold,1,IF(test_data[[#This Row],[Short]]&gt;Action_Threshold,-1,0))</f>
        <v>1</v>
      </c>
      <c r="H221">
        <f>SUMIFS(test_data[Postion],test_data[Time],"&gt;="&amp;test_data[[#This Row],[Period Time]],test_data[Time],"&lt;="&amp;test_data[[#This Row],[Time]])</f>
        <v>7</v>
      </c>
      <c r="I221">
        <f>IFERROR(test_data[[#This Row],[Final_Position]]-H220,test_data[[#This Row],[Final_Position]])</f>
        <v>0</v>
      </c>
      <c r="J221">
        <f>ABS(test_data[[#This Row],[Action]])</f>
        <v>0</v>
      </c>
      <c r="K221" s="7">
        <f>test_data[[#This Row],[Final_Position]]*test_data[[#This Row],[Change]]</f>
        <v>0</v>
      </c>
      <c r="L221" s="7">
        <f>test_data[[#This Row],[Profit]]*Profit_per_point</f>
        <v>0</v>
      </c>
      <c r="M221" s="7">
        <f>test_data[[#This Row],[Profit]]*Profit_per_point-ABS(test_data[[#This Row],[Action]])*Fee_per_trade</f>
        <v>0</v>
      </c>
    </row>
    <row r="222" spans="1:13" x14ac:dyDescent="0.35">
      <c r="A222" s="2">
        <v>43770.591666666667</v>
      </c>
      <c r="B222">
        <v>933.9</v>
      </c>
      <c r="C222">
        <v>0.5037987232208252</v>
      </c>
      <c r="D222">
        <v>0.49620130658149719</v>
      </c>
      <c r="E222">
        <f>IF(B223&gt;0,B223-test_data[[#This Row],[Price]],0)</f>
        <v>-0.19999999999993179</v>
      </c>
      <c r="F222" s="2">
        <f>test_data[[#This Row],[Time]]-(Time_horizon-1)/24/60</f>
        <v>43770.578472222223</v>
      </c>
      <c r="G222">
        <f>IF(test_data[[#This Row],[Long]]&gt;Action_Threshold,1,IF(test_data[[#This Row],[Short]]&gt;Action_Threshold,-1,0))</f>
        <v>1</v>
      </c>
      <c r="H222">
        <f>SUMIFS(test_data[Postion],test_data[Time],"&gt;="&amp;test_data[[#This Row],[Period Time]],test_data[Time],"&lt;="&amp;test_data[[#This Row],[Time]])</f>
        <v>7</v>
      </c>
      <c r="I222">
        <f>IFERROR(test_data[[#This Row],[Final_Position]]-H221,test_data[[#This Row],[Final_Position]])</f>
        <v>0</v>
      </c>
      <c r="J222">
        <f>ABS(test_data[[#This Row],[Action]])</f>
        <v>0</v>
      </c>
      <c r="K222" s="7">
        <f>test_data[[#This Row],[Final_Position]]*test_data[[#This Row],[Change]]</f>
        <v>-1.3999999999995225</v>
      </c>
      <c r="L222" s="7">
        <f>test_data[[#This Row],[Profit]]*Profit_per_point</f>
        <v>-139999.99999995224</v>
      </c>
      <c r="M222" s="7">
        <f>test_data[[#This Row],[Profit]]*Profit_per_point-ABS(test_data[[#This Row],[Action]])*Fee_per_trade</f>
        <v>-139999.99999995224</v>
      </c>
    </row>
    <row r="223" spans="1:13" x14ac:dyDescent="0.35">
      <c r="A223" s="2">
        <v>43770.592361111114</v>
      </c>
      <c r="B223">
        <v>933.7</v>
      </c>
      <c r="C223">
        <v>0.49776831269264221</v>
      </c>
      <c r="D223">
        <v>0.5022316575050354</v>
      </c>
      <c r="E223">
        <f>IF(B224&gt;0,B224-test_data[[#This Row],[Price]],0)</f>
        <v>9.9999999999909051E-2</v>
      </c>
      <c r="F223" s="2">
        <f>test_data[[#This Row],[Time]]-(Time_horizon-1)/24/60</f>
        <v>43770.57916666667</v>
      </c>
      <c r="G223">
        <f>IF(test_data[[#This Row],[Long]]&gt;Action_Threshold,1,IF(test_data[[#This Row],[Short]]&gt;Action_Threshold,-1,0))</f>
        <v>-1</v>
      </c>
      <c r="H223">
        <f>SUMIFS(test_data[Postion],test_data[Time],"&gt;="&amp;test_data[[#This Row],[Period Time]],test_data[Time],"&lt;="&amp;test_data[[#This Row],[Time]])</f>
        <v>5</v>
      </c>
      <c r="I223">
        <f>IFERROR(test_data[[#This Row],[Final_Position]]-H222,test_data[[#This Row],[Final_Position]])</f>
        <v>-2</v>
      </c>
      <c r="J223">
        <f>ABS(test_data[[#This Row],[Action]])</f>
        <v>2</v>
      </c>
      <c r="K223" s="7">
        <f>test_data[[#This Row],[Final_Position]]*test_data[[#This Row],[Change]]</f>
        <v>0.49999999999954525</v>
      </c>
      <c r="L223" s="7">
        <f>test_data[[#This Row],[Profit]]*Profit_per_point</f>
        <v>49999.999999954525</v>
      </c>
      <c r="M223" s="7">
        <f>test_data[[#This Row],[Profit]]*Profit_per_point-ABS(test_data[[#This Row],[Action]])*Fee_per_trade</f>
        <v>29999.999999954525</v>
      </c>
    </row>
    <row r="224" spans="1:13" x14ac:dyDescent="0.35">
      <c r="A224" s="2">
        <v>43770.593055555553</v>
      </c>
      <c r="B224">
        <v>933.8</v>
      </c>
      <c r="C224">
        <v>0.52801531553268433</v>
      </c>
      <c r="D224">
        <v>0.47198465466499329</v>
      </c>
      <c r="E224">
        <f>IF(B225&gt;0,B225-test_data[[#This Row],[Price]],0)</f>
        <v>0.70000000000004547</v>
      </c>
      <c r="F224" s="2">
        <f>test_data[[#This Row],[Time]]-(Time_horizon-1)/24/60</f>
        <v>43770.579861111109</v>
      </c>
      <c r="G224">
        <f>IF(test_data[[#This Row],[Long]]&gt;Action_Threshold,1,IF(test_data[[#This Row],[Short]]&gt;Action_Threshold,-1,0))</f>
        <v>1</v>
      </c>
      <c r="H224">
        <f>SUMIFS(test_data[Postion],test_data[Time],"&gt;="&amp;test_data[[#This Row],[Period Time]],test_data[Time],"&lt;="&amp;test_data[[#This Row],[Time]])</f>
        <v>5</v>
      </c>
      <c r="I224">
        <f>IFERROR(test_data[[#This Row],[Final_Position]]-H223,test_data[[#This Row],[Final_Position]])</f>
        <v>0</v>
      </c>
      <c r="J224">
        <f>ABS(test_data[[#This Row],[Action]])</f>
        <v>0</v>
      </c>
      <c r="K224" s="7">
        <f>test_data[[#This Row],[Final_Position]]*test_data[[#This Row],[Change]]</f>
        <v>3.5000000000002274</v>
      </c>
      <c r="L224" s="7">
        <f>test_data[[#This Row],[Profit]]*Profit_per_point</f>
        <v>350000.00000002276</v>
      </c>
      <c r="M224" s="7">
        <f>test_data[[#This Row],[Profit]]*Profit_per_point-ABS(test_data[[#This Row],[Action]])*Fee_per_trade</f>
        <v>350000.00000002276</v>
      </c>
    </row>
    <row r="225" spans="1:13" x14ac:dyDescent="0.35">
      <c r="A225" s="2">
        <v>43770.59375</v>
      </c>
      <c r="B225">
        <v>934.5</v>
      </c>
      <c r="C225">
        <v>0.51890993118286133</v>
      </c>
      <c r="D225">
        <v>0.48109009861946106</v>
      </c>
      <c r="E225">
        <f>IF(B226&gt;0,B226-test_data[[#This Row],[Price]],0)</f>
        <v>0.29999999999995453</v>
      </c>
      <c r="F225" s="2">
        <f>test_data[[#This Row],[Time]]-(Time_horizon-1)/24/60</f>
        <v>43770.580555555556</v>
      </c>
      <c r="G225">
        <f>IF(test_data[[#This Row],[Long]]&gt;Action_Threshold,1,IF(test_data[[#This Row],[Short]]&gt;Action_Threshold,-1,0))</f>
        <v>1</v>
      </c>
      <c r="H225">
        <f>SUMIFS(test_data[Postion],test_data[Time],"&gt;="&amp;test_data[[#This Row],[Period Time]],test_data[Time],"&lt;="&amp;test_data[[#This Row],[Time]])</f>
        <v>5</v>
      </c>
      <c r="I225">
        <f>IFERROR(test_data[[#This Row],[Final_Position]]-H224,test_data[[#This Row],[Final_Position]])</f>
        <v>0</v>
      </c>
      <c r="J225">
        <f>ABS(test_data[[#This Row],[Action]])</f>
        <v>0</v>
      </c>
      <c r="K225" s="7">
        <f>test_data[[#This Row],[Final_Position]]*test_data[[#This Row],[Change]]</f>
        <v>1.4999999999997726</v>
      </c>
      <c r="L225" s="7">
        <f>test_data[[#This Row],[Profit]]*Profit_per_point</f>
        <v>149999.99999997727</v>
      </c>
      <c r="M225" s="7">
        <f>test_data[[#This Row],[Profit]]*Profit_per_point-ABS(test_data[[#This Row],[Action]])*Fee_per_trade</f>
        <v>149999.99999997727</v>
      </c>
    </row>
    <row r="226" spans="1:13" x14ac:dyDescent="0.35">
      <c r="A226" s="2">
        <v>43770.594444444447</v>
      </c>
      <c r="B226">
        <v>934.8</v>
      </c>
      <c r="C226">
        <v>0.52385604381561279</v>
      </c>
      <c r="D226">
        <v>0.47614404559135437</v>
      </c>
      <c r="E226">
        <f>IF(B227&gt;0,B227-test_data[[#This Row],[Price]],0)</f>
        <v>-0.29999999999995453</v>
      </c>
      <c r="F226" s="2">
        <f>test_data[[#This Row],[Time]]-(Time_horizon-1)/24/60</f>
        <v>43770.581250000003</v>
      </c>
      <c r="G226">
        <f>IF(test_data[[#This Row],[Long]]&gt;Action_Threshold,1,IF(test_data[[#This Row],[Short]]&gt;Action_Threshold,-1,0))</f>
        <v>1</v>
      </c>
      <c r="H226">
        <f>SUMIFS(test_data[Postion],test_data[Time],"&gt;="&amp;test_data[[#This Row],[Period Time]],test_data[Time],"&lt;="&amp;test_data[[#This Row],[Time]])</f>
        <v>5</v>
      </c>
      <c r="I226">
        <f>IFERROR(test_data[[#This Row],[Final_Position]]-H225,test_data[[#This Row],[Final_Position]])</f>
        <v>0</v>
      </c>
      <c r="J226">
        <f>ABS(test_data[[#This Row],[Action]])</f>
        <v>0</v>
      </c>
      <c r="K226" s="7">
        <f>test_data[[#This Row],[Final_Position]]*test_data[[#This Row],[Change]]</f>
        <v>-1.4999999999997726</v>
      </c>
      <c r="L226" s="7">
        <f>test_data[[#This Row],[Profit]]*Profit_per_point</f>
        <v>-149999.99999997727</v>
      </c>
      <c r="M226" s="7">
        <f>test_data[[#This Row],[Profit]]*Profit_per_point-ABS(test_data[[#This Row],[Action]])*Fee_per_trade</f>
        <v>-149999.99999997727</v>
      </c>
    </row>
    <row r="227" spans="1:13" x14ac:dyDescent="0.35">
      <c r="A227" s="2">
        <v>43770.595138888886</v>
      </c>
      <c r="B227">
        <v>934.5</v>
      </c>
      <c r="C227">
        <v>0.50787359476089478</v>
      </c>
      <c r="D227">
        <v>0.49212640523910522</v>
      </c>
      <c r="E227">
        <f>IF(B228&gt;0,B228-test_data[[#This Row],[Price]],0)</f>
        <v>0.10000000000002274</v>
      </c>
      <c r="F227" s="2">
        <f>test_data[[#This Row],[Time]]-(Time_horizon-1)/24/60</f>
        <v>43770.581944444442</v>
      </c>
      <c r="G227">
        <f>IF(test_data[[#This Row],[Long]]&gt;Action_Threshold,1,IF(test_data[[#This Row],[Short]]&gt;Action_Threshold,-1,0))</f>
        <v>1</v>
      </c>
      <c r="H227">
        <f>SUMIFS(test_data[Postion],test_data[Time],"&gt;="&amp;test_data[[#This Row],[Period Time]],test_data[Time],"&lt;="&amp;test_data[[#This Row],[Time]])</f>
        <v>5</v>
      </c>
      <c r="I227">
        <f>IFERROR(test_data[[#This Row],[Final_Position]]-H226,test_data[[#This Row],[Final_Position]])</f>
        <v>0</v>
      </c>
      <c r="J227">
        <f>ABS(test_data[[#This Row],[Action]])</f>
        <v>0</v>
      </c>
      <c r="K227" s="7">
        <f>test_data[[#This Row],[Final_Position]]*test_data[[#This Row],[Change]]</f>
        <v>0.50000000000011369</v>
      </c>
      <c r="L227" s="7">
        <f>test_data[[#This Row],[Profit]]*Profit_per_point</f>
        <v>50000.000000011365</v>
      </c>
      <c r="M227" s="7">
        <f>test_data[[#This Row],[Profit]]*Profit_per_point-ABS(test_data[[#This Row],[Action]])*Fee_per_trade</f>
        <v>50000.000000011365</v>
      </c>
    </row>
    <row r="228" spans="1:13" x14ac:dyDescent="0.35">
      <c r="A228" s="2">
        <v>43770.595833333333</v>
      </c>
      <c r="B228">
        <v>934.6</v>
      </c>
      <c r="C228">
        <v>0.53387802839279175</v>
      </c>
      <c r="D228">
        <v>0.46612188220024109</v>
      </c>
      <c r="E228">
        <f>IF(B229&gt;0,B229-test_data[[#This Row],[Price]],0)</f>
        <v>-0.30000000000006821</v>
      </c>
      <c r="F228" s="2">
        <f>test_data[[#This Row],[Time]]-(Time_horizon-1)/24/60</f>
        <v>43770.582638888889</v>
      </c>
      <c r="G228">
        <f>IF(test_data[[#This Row],[Long]]&gt;Action_Threshold,1,IF(test_data[[#This Row],[Short]]&gt;Action_Threshold,-1,0))</f>
        <v>1</v>
      </c>
      <c r="H228">
        <f>SUMIFS(test_data[Postion],test_data[Time],"&gt;="&amp;test_data[[#This Row],[Period Time]],test_data[Time],"&lt;="&amp;test_data[[#This Row],[Time]])</f>
        <v>5</v>
      </c>
      <c r="I228">
        <f>IFERROR(test_data[[#This Row],[Final_Position]]-H227,test_data[[#This Row],[Final_Position]])</f>
        <v>0</v>
      </c>
      <c r="J228">
        <f>ABS(test_data[[#This Row],[Action]])</f>
        <v>0</v>
      </c>
      <c r="K228" s="7">
        <f>test_data[[#This Row],[Final_Position]]*test_data[[#This Row],[Change]]</f>
        <v>-1.5000000000003411</v>
      </c>
      <c r="L228" s="7">
        <f>test_data[[#This Row],[Profit]]*Profit_per_point</f>
        <v>-150000.00000003411</v>
      </c>
      <c r="M228" s="7">
        <f>test_data[[#This Row],[Profit]]*Profit_per_point-ABS(test_data[[#This Row],[Action]])*Fee_per_trade</f>
        <v>-150000.00000003411</v>
      </c>
    </row>
    <row r="229" spans="1:13" x14ac:dyDescent="0.35">
      <c r="A229" s="2">
        <v>43770.59652777778</v>
      </c>
      <c r="B229">
        <v>934.3</v>
      </c>
      <c r="C229">
        <v>0.52921301126480103</v>
      </c>
      <c r="D229">
        <v>0.47078707814216614</v>
      </c>
      <c r="E229">
        <f>IF(B230&gt;0,B230-test_data[[#This Row],[Price]],0)</f>
        <v>0.10000000000002274</v>
      </c>
      <c r="F229" s="2">
        <f>test_data[[#This Row],[Time]]-(Time_horizon-1)/24/60</f>
        <v>43770.583333333336</v>
      </c>
      <c r="G229">
        <f>IF(test_data[[#This Row],[Long]]&gt;Action_Threshold,1,IF(test_data[[#This Row],[Short]]&gt;Action_Threshold,-1,0))</f>
        <v>1</v>
      </c>
      <c r="H229">
        <f>SUMIFS(test_data[Postion],test_data[Time],"&gt;="&amp;test_data[[#This Row],[Period Time]],test_data[Time],"&lt;="&amp;test_data[[#This Row],[Time]])</f>
        <v>7</v>
      </c>
      <c r="I229">
        <f>IFERROR(test_data[[#This Row],[Final_Position]]-H228,test_data[[#This Row],[Final_Position]])</f>
        <v>2</v>
      </c>
      <c r="J229">
        <f>ABS(test_data[[#This Row],[Action]])</f>
        <v>2</v>
      </c>
      <c r="K229" s="7">
        <f>test_data[[#This Row],[Final_Position]]*test_data[[#This Row],[Change]]</f>
        <v>0.70000000000015916</v>
      </c>
      <c r="L229" s="7">
        <f>test_data[[#This Row],[Profit]]*Profit_per_point</f>
        <v>70000.00000001592</v>
      </c>
      <c r="M229" s="7">
        <f>test_data[[#This Row],[Profit]]*Profit_per_point-ABS(test_data[[#This Row],[Action]])*Fee_per_trade</f>
        <v>50000.00000001592</v>
      </c>
    </row>
    <row r="230" spans="1:13" x14ac:dyDescent="0.35">
      <c r="A230" s="2">
        <v>43770.597222222219</v>
      </c>
      <c r="B230">
        <v>934.4</v>
      </c>
      <c r="C230">
        <v>2.0025858248118311E-5</v>
      </c>
      <c r="D230">
        <v>0.99997997283935547</v>
      </c>
      <c r="E230">
        <f>IF(B231&gt;0,B231-test_data[[#This Row],[Price]],0)</f>
        <v>0.10000000000002274</v>
      </c>
      <c r="F230" s="2">
        <f>test_data[[#This Row],[Time]]-(Time_horizon-1)/24/60</f>
        <v>43770.584027777775</v>
      </c>
      <c r="G230">
        <f>IF(test_data[[#This Row],[Long]]&gt;Action_Threshold,1,IF(test_data[[#This Row],[Short]]&gt;Action_Threshold,-1,0))</f>
        <v>-1</v>
      </c>
      <c r="H230">
        <f>SUMIFS(test_data[Postion],test_data[Time],"&gt;="&amp;test_data[[#This Row],[Period Time]],test_data[Time],"&lt;="&amp;test_data[[#This Row],[Time]])</f>
        <v>7</v>
      </c>
      <c r="I230">
        <f>IFERROR(test_data[[#This Row],[Final_Position]]-H229,test_data[[#This Row],[Final_Position]])</f>
        <v>0</v>
      </c>
      <c r="J230">
        <f>ABS(test_data[[#This Row],[Action]])</f>
        <v>0</v>
      </c>
      <c r="K230" s="7">
        <f>test_data[[#This Row],[Final_Position]]*test_data[[#This Row],[Change]]</f>
        <v>0.70000000000015916</v>
      </c>
      <c r="L230" s="7">
        <f>test_data[[#This Row],[Profit]]*Profit_per_point</f>
        <v>70000.00000001592</v>
      </c>
      <c r="M230" s="7">
        <f>test_data[[#This Row],[Profit]]*Profit_per_point-ABS(test_data[[#This Row],[Action]])*Fee_per_trade</f>
        <v>70000.00000001592</v>
      </c>
    </row>
    <row r="231" spans="1:13" x14ac:dyDescent="0.35">
      <c r="A231" s="2">
        <v>43770.598611111112</v>
      </c>
      <c r="B231">
        <v>934.5</v>
      </c>
      <c r="C231">
        <v>0.16598428785800934</v>
      </c>
      <c r="D231">
        <v>0.83401566743850708</v>
      </c>
      <c r="E231">
        <f>IF(B232&gt;0,B232-test_data[[#This Row],[Price]],0)</f>
        <v>0</v>
      </c>
      <c r="F231" s="2">
        <f>test_data[[#This Row],[Time]]-(Time_horizon-1)/24/60</f>
        <v>43770.585416666669</v>
      </c>
      <c r="G231">
        <f>IF(test_data[[#This Row],[Long]]&gt;Action_Threshold,1,IF(test_data[[#This Row],[Short]]&gt;Action_Threshold,-1,0))</f>
        <v>-1</v>
      </c>
      <c r="H231">
        <f>SUMIFS(test_data[Postion],test_data[Time],"&gt;="&amp;test_data[[#This Row],[Period Time]],test_data[Time],"&lt;="&amp;test_data[[#This Row],[Time]])</f>
        <v>6</v>
      </c>
      <c r="I231">
        <f>IFERROR(test_data[[#This Row],[Final_Position]]-H230,test_data[[#This Row],[Final_Position]])</f>
        <v>-1</v>
      </c>
      <c r="J231">
        <f>ABS(test_data[[#This Row],[Action]])</f>
        <v>1</v>
      </c>
      <c r="K231" s="7">
        <f>test_data[[#This Row],[Final_Position]]*test_data[[#This Row],[Change]]</f>
        <v>0</v>
      </c>
      <c r="L231" s="7">
        <f>test_data[[#This Row],[Profit]]*Profit_per_point</f>
        <v>0</v>
      </c>
      <c r="M231" s="7">
        <f>test_data[[#This Row],[Profit]]*Profit_per_point-ABS(test_data[[#This Row],[Action]])*Fee_per_trade</f>
        <v>-10000</v>
      </c>
    </row>
    <row r="232" spans="1:13" x14ac:dyDescent="0.35">
      <c r="A232" s="2">
        <v>43770.599305555559</v>
      </c>
      <c r="B232">
        <v>934.5</v>
      </c>
      <c r="C232">
        <v>0.53225964307785034</v>
      </c>
      <c r="D232">
        <v>0.46774035692214966</v>
      </c>
      <c r="E232">
        <f>IF(B233&gt;0,B233-test_data[[#This Row],[Price]],0)</f>
        <v>-0.70000000000004547</v>
      </c>
      <c r="F232" s="2">
        <f>test_data[[#This Row],[Time]]-(Time_horizon-1)/24/60</f>
        <v>43770.586111111115</v>
      </c>
      <c r="G232">
        <f>IF(test_data[[#This Row],[Long]]&gt;Action_Threshold,1,IF(test_data[[#This Row],[Short]]&gt;Action_Threshold,-1,0))</f>
        <v>1</v>
      </c>
      <c r="H232">
        <f>SUMIFS(test_data[Postion],test_data[Time],"&gt;="&amp;test_data[[#This Row],[Period Time]],test_data[Time],"&lt;="&amp;test_data[[#This Row],[Time]])</f>
        <v>6</v>
      </c>
      <c r="I232">
        <f>IFERROR(test_data[[#This Row],[Final_Position]]-H231,test_data[[#This Row],[Final_Position]])</f>
        <v>0</v>
      </c>
      <c r="J232">
        <f>ABS(test_data[[#This Row],[Action]])</f>
        <v>0</v>
      </c>
      <c r="K232" s="7">
        <f>test_data[[#This Row],[Final_Position]]*test_data[[#This Row],[Change]]</f>
        <v>-4.2000000000002728</v>
      </c>
      <c r="L232" s="7">
        <f>test_data[[#This Row],[Profit]]*Profit_per_point</f>
        <v>-420000.0000000273</v>
      </c>
      <c r="M232" s="7">
        <f>test_data[[#This Row],[Profit]]*Profit_per_point-ABS(test_data[[#This Row],[Action]])*Fee_per_trade</f>
        <v>-420000.0000000273</v>
      </c>
    </row>
    <row r="233" spans="1:13" x14ac:dyDescent="0.35">
      <c r="A233" s="2">
        <v>43770.6</v>
      </c>
      <c r="B233">
        <v>933.8</v>
      </c>
      <c r="C233">
        <v>0.58794915676116943</v>
      </c>
      <c r="D233">
        <v>0.41205090284347534</v>
      </c>
      <c r="E233">
        <f>IF(B234&gt;0,B234-test_data[[#This Row],[Price]],0)</f>
        <v>0.10000000000002274</v>
      </c>
      <c r="F233" s="2">
        <f>test_data[[#This Row],[Time]]-(Time_horizon-1)/24/60</f>
        <v>43770.586805555555</v>
      </c>
      <c r="G233">
        <f>IF(test_data[[#This Row],[Long]]&gt;Action_Threshold,1,IF(test_data[[#This Row],[Short]]&gt;Action_Threshold,-1,0))</f>
        <v>1</v>
      </c>
      <c r="H233">
        <f>SUMIFS(test_data[Postion],test_data[Time],"&gt;="&amp;test_data[[#This Row],[Period Time]],test_data[Time],"&lt;="&amp;test_data[[#This Row],[Time]])</f>
        <v>8</v>
      </c>
      <c r="I233">
        <f>IFERROR(test_data[[#This Row],[Final_Position]]-H232,test_data[[#This Row],[Final_Position]])</f>
        <v>2</v>
      </c>
      <c r="J233">
        <f>ABS(test_data[[#This Row],[Action]])</f>
        <v>2</v>
      </c>
      <c r="K233" s="7">
        <f>test_data[[#This Row],[Final_Position]]*test_data[[#This Row],[Change]]</f>
        <v>0.8000000000001819</v>
      </c>
      <c r="L233" s="7">
        <f>test_data[[#This Row],[Profit]]*Profit_per_point</f>
        <v>80000.00000001819</v>
      </c>
      <c r="M233" s="7">
        <f>test_data[[#This Row],[Profit]]*Profit_per_point-ABS(test_data[[#This Row],[Action]])*Fee_per_trade</f>
        <v>60000.00000001819</v>
      </c>
    </row>
    <row r="234" spans="1:13" x14ac:dyDescent="0.35">
      <c r="A234" s="2">
        <v>43770.600694444445</v>
      </c>
      <c r="B234">
        <v>933.9</v>
      </c>
      <c r="C234">
        <v>0.56356638669967651</v>
      </c>
      <c r="D234">
        <v>0.43643364310264587</v>
      </c>
      <c r="E234">
        <f>IF(B235&gt;0,B235-test_data[[#This Row],[Price]],0)</f>
        <v>-0.10000000000002274</v>
      </c>
      <c r="F234" s="2">
        <f>test_data[[#This Row],[Time]]-(Time_horizon-1)/24/60</f>
        <v>43770.587500000001</v>
      </c>
      <c r="G234">
        <f>IF(test_data[[#This Row],[Long]]&gt;Action_Threshold,1,IF(test_data[[#This Row],[Short]]&gt;Action_Threshold,-1,0))</f>
        <v>1</v>
      </c>
      <c r="H234">
        <f>SUMIFS(test_data[Postion],test_data[Time],"&gt;="&amp;test_data[[#This Row],[Period Time]],test_data[Time],"&lt;="&amp;test_data[[#This Row],[Time]])</f>
        <v>8</v>
      </c>
      <c r="I234">
        <f>IFERROR(test_data[[#This Row],[Final_Position]]-H233,test_data[[#This Row],[Final_Position]])</f>
        <v>0</v>
      </c>
      <c r="J234">
        <f>ABS(test_data[[#This Row],[Action]])</f>
        <v>0</v>
      </c>
      <c r="K234" s="7">
        <f>test_data[[#This Row],[Final_Position]]*test_data[[#This Row],[Change]]</f>
        <v>-0.8000000000001819</v>
      </c>
      <c r="L234" s="7">
        <f>test_data[[#This Row],[Profit]]*Profit_per_point</f>
        <v>-80000.00000001819</v>
      </c>
      <c r="M234" s="7">
        <f>test_data[[#This Row],[Profit]]*Profit_per_point-ABS(test_data[[#This Row],[Action]])*Fee_per_trade</f>
        <v>-80000.00000001819</v>
      </c>
    </row>
    <row r="235" spans="1:13" x14ac:dyDescent="0.35">
      <c r="A235" s="2">
        <v>43770.601388888892</v>
      </c>
      <c r="B235">
        <v>933.8</v>
      </c>
      <c r="C235">
        <v>0.60558730363845825</v>
      </c>
      <c r="D235">
        <v>0.39441269636154175</v>
      </c>
      <c r="E235">
        <f>IF(B236&gt;0,B236-test_data[[#This Row],[Price]],0)</f>
        <v>0.20000000000004547</v>
      </c>
      <c r="F235" s="2">
        <f>test_data[[#This Row],[Time]]-(Time_horizon-1)/24/60</f>
        <v>43770.588194444448</v>
      </c>
      <c r="G235">
        <f>IF(test_data[[#This Row],[Long]]&gt;Action_Threshold,1,IF(test_data[[#This Row],[Short]]&gt;Action_Threshold,-1,0))</f>
        <v>1</v>
      </c>
      <c r="H235">
        <f>SUMIFS(test_data[Postion],test_data[Time],"&gt;="&amp;test_data[[#This Row],[Period Time]],test_data[Time],"&lt;="&amp;test_data[[#This Row],[Time]])</f>
        <v>10</v>
      </c>
      <c r="I235">
        <f>IFERROR(test_data[[#This Row],[Final_Position]]-H234,test_data[[#This Row],[Final_Position]])</f>
        <v>2</v>
      </c>
      <c r="J235">
        <f>ABS(test_data[[#This Row],[Action]])</f>
        <v>2</v>
      </c>
      <c r="K235" s="7">
        <f>test_data[[#This Row],[Final_Position]]*test_data[[#This Row],[Change]]</f>
        <v>2.0000000000004547</v>
      </c>
      <c r="L235" s="7">
        <f>test_data[[#This Row],[Profit]]*Profit_per_point</f>
        <v>200000.00000004546</v>
      </c>
      <c r="M235" s="7">
        <f>test_data[[#This Row],[Profit]]*Profit_per_point-ABS(test_data[[#This Row],[Action]])*Fee_per_trade</f>
        <v>180000.00000004546</v>
      </c>
    </row>
    <row r="236" spans="1:13" x14ac:dyDescent="0.35">
      <c r="A236" s="2">
        <v>43770.602083333331</v>
      </c>
      <c r="B236">
        <v>934</v>
      </c>
      <c r="C236">
        <v>0.57129102945327759</v>
      </c>
      <c r="D236">
        <v>0.42870891094207764</v>
      </c>
      <c r="E236">
        <f>IF(B237&gt;0,B237-test_data[[#This Row],[Price]],0)</f>
        <v>-0.10000000000002274</v>
      </c>
      <c r="F236" s="2">
        <f>test_data[[#This Row],[Time]]-(Time_horizon-1)/24/60</f>
        <v>43770.588888888888</v>
      </c>
      <c r="G236">
        <f>IF(test_data[[#This Row],[Long]]&gt;Action_Threshold,1,IF(test_data[[#This Row],[Short]]&gt;Action_Threshold,-1,0))</f>
        <v>1</v>
      </c>
      <c r="H236">
        <f>SUMIFS(test_data[Postion],test_data[Time],"&gt;="&amp;test_data[[#This Row],[Period Time]],test_data[Time],"&lt;="&amp;test_data[[#This Row],[Time]])</f>
        <v>11</v>
      </c>
      <c r="I236">
        <f>IFERROR(test_data[[#This Row],[Final_Position]]-H235,test_data[[#This Row],[Final_Position]])</f>
        <v>1</v>
      </c>
      <c r="J236">
        <f>ABS(test_data[[#This Row],[Action]])</f>
        <v>1</v>
      </c>
      <c r="K236" s="7">
        <f>test_data[[#This Row],[Final_Position]]*test_data[[#This Row],[Change]]</f>
        <v>-1.1000000000002501</v>
      </c>
      <c r="L236" s="7">
        <f>test_data[[#This Row],[Profit]]*Profit_per_point</f>
        <v>-110000.00000002501</v>
      </c>
      <c r="M236" s="7">
        <f>test_data[[#This Row],[Profit]]*Profit_per_point-ABS(test_data[[#This Row],[Action]])*Fee_per_trade</f>
        <v>-120000.00000002501</v>
      </c>
    </row>
    <row r="237" spans="1:13" x14ac:dyDescent="0.35">
      <c r="A237" s="2">
        <v>43770.602777777778</v>
      </c>
      <c r="B237">
        <v>933.9</v>
      </c>
      <c r="C237">
        <v>0.6348804235458374</v>
      </c>
      <c r="D237">
        <v>0.36511951684951782</v>
      </c>
      <c r="E237">
        <f>IF(B238&gt;0,B238-test_data[[#This Row],[Price]],0)</f>
        <v>-0.10000000000002274</v>
      </c>
      <c r="F237" s="2">
        <f>test_data[[#This Row],[Time]]-(Time_horizon-1)/24/60</f>
        <v>43770.589583333334</v>
      </c>
      <c r="G237">
        <f>IF(test_data[[#This Row],[Long]]&gt;Action_Threshold,1,IF(test_data[[#This Row],[Short]]&gt;Action_Threshold,-1,0))</f>
        <v>1</v>
      </c>
      <c r="H237">
        <f>SUMIFS(test_data[Postion],test_data[Time],"&gt;="&amp;test_data[[#This Row],[Period Time]],test_data[Time],"&lt;="&amp;test_data[[#This Row],[Time]])</f>
        <v>13</v>
      </c>
      <c r="I237">
        <f>IFERROR(test_data[[#This Row],[Final_Position]]-H236,test_data[[#This Row],[Final_Position]])</f>
        <v>2</v>
      </c>
      <c r="J237">
        <f>ABS(test_data[[#This Row],[Action]])</f>
        <v>2</v>
      </c>
      <c r="K237" s="7">
        <f>test_data[[#This Row],[Final_Position]]*test_data[[#This Row],[Change]]</f>
        <v>-1.3000000000002956</v>
      </c>
      <c r="L237" s="7">
        <f>test_data[[#This Row],[Profit]]*Profit_per_point</f>
        <v>-130000.00000002955</v>
      </c>
      <c r="M237" s="7">
        <f>test_data[[#This Row],[Profit]]*Profit_per_point-ABS(test_data[[#This Row],[Action]])*Fee_per_trade</f>
        <v>-150000.00000002957</v>
      </c>
    </row>
    <row r="238" spans="1:13" x14ac:dyDescent="0.35">
      <c r="A238" s="2">
        <v>43770.603472222225</v>
      </c>
      <c r="B238">
        <v>933.8</v>
      </c>
      <c r="C238">
        <v>0.63652300834655762</v>
      </c>
      <c r="D238">
        <v>0.36347696185112</v>
      </c>
      <c r="E238">
        <f>IF(B239&gt;0,B239-test_data[[#This Row],[Price]],0)</f>
        <v>3.4000000000000909</v>
      </c>
      <c r="F238" s="2">
        <f>test_data[[#This Row],[Time]]-(Time_horizon-1)/24/60</f>
        <v>43770.590277777781</v>
      </c>
      <c r="G238">
        <f>IF(test_data[[#This Row],[Long]]&gt;Action_Threshold,1,IF(test_data[[#This Row],[Short]]&gt;Action_Threshold,-1,0))</f>
        <v>1</v>
      </c>
      <c r="H238">
        <f>SUMIFS(test_data[Postion],test_data[Time],"&gt;="&amp;test_data[[#This Row],[Period Time]],test_data[Time],"&lt;="&amp;test_data[[#This Row],[Time]])</f>
        <v>13</v>
      </c>
      <c r="I238">
        <f>IFERROR(test_data[[#This Row],[Final_Position]]-H237,test_data[[#This Row],[Final_Position]])</f>
        <v>0</v>
      </c>
      <c r="J238">
        <f>ABS(test_data[[#This Row],[Action]])</f>
        <v>0</v>
      </c>
      <c r="K238" s="7">
        <f>test_data[[#This Row],[Final_Position]]*test_data[[#This Row],[Change]]</f>
        <v>44.200000000001182</v>
      </c>
      <c r="L238" s="7">
        <f>test_data[[#This Row],[Profit]]*Profit_per_point</f>
        <v>4420000.0000001183</v>
      </c>
      <c r="M238" s="7">
        <f>test_data[[#This Row],[Profit]]*Profit_per_point-ABS(test_data[[#This Row],[Action]])*Fee_per_trade</f>
        <v>4420000.0000001183</v>
      </c>
    </row>
    <row r="239" spans="1:13" x14ac:dyDescent="0.35">
      <c r="A239" s="2">
        <v>43773.375694444447</v>
      </c>
      <c r="B239">
        <v>937.2</v>
      </c>
      <c r="C239">
        <v>0.44938457012176514</v>
      </c>
      <c r="D239">
        <v>0.55061537027359009</v>
      </c>
      <c r="E239">
        <f>IF(B240&gt;0,B240-test_data[[#This Row],[Price]],0)</f>
        <v>0</v>
      </c>
      <c r="F239" s="2">
        <f>test_data[[#This Row],[Time]]-(Time_horizon-1)/24/60</f>
        <v>43773.362500000003</v>
      </c>
      <c r="G239">
        <f>IF(test_data[[#This Row],[Long]]&gt;Action_Threshold,1,IF(test_data[[#This Row],[Short]]&gt;Action_Threshold,-1,0))</f>
        <v>-1</v>
      </c>
      <c r="H239">
        <f>SUMIFS(test_data[Postion],test_data[Time],"&gt;="&amp;test_data[[#This Row],[Period Time]],test_data[Time],"&lt;="&amp;test_data[[#This Row],[Time]])</f>
        <v>-1</v>
      </c>
      <c r="I239">
        <f>IFERROR(test_data[[#This Row],[Final_Position]]-H238,test_data[[#This Row],[Final_Position]])</f>
        <v>-14</v>
      </c>
      <c r="J239">
        <f>ABS(test_data[[#This Row],[Action]])</f>
        <v>14</v>
      </c>
      <c r="K239" s="7">
        <f>test_data[[#This Row],[Final_Position]]*test_data[[#This Row],[Change]]</f>
        <v>0</v>
      </c>
      <c r="L239" s="7">
        <f>test_data[[#This Row],[Profit]]*Profit_per_point</f>
        <v>0</v>
      </c>
      <c r="M239" s="7">
        <f>test_data[[#This Row],[Profit]]*Profit_per_point-ABS(test_data[[#This Row],[Action]])*Fee_per_trade</f>
        <v>-140000</v>
      </c>
    </row>
    <row r="240" spans="1:13" x14ac:dyDescent="0.35">
      <c r="A240" s="2">
        <v>43773.376388888886</v>
      </c>
      <c r="B240">
        <v>937.2</v>
      </c>
      <c r="C240">
        <v>0.48462006449699402</v>
      </c>
      <c r="D240">
        <v>0.51537990570068359</v>
      </c>
      <c r="E240">
        <f>IF(B241&gt;0,B241-test_data[[#This Row],[Price]],0)</f>
        <v>0.29999999999995453</v>
      </c>
      <c r="F240" s="2">
        <f>test_data[[#This Row],[Time]]-(Time_horizon-1)/24/60</f>
        <v>43773.363194444442</v>
      </c>
      <c r="G240">
        <f>IF(test_data[[#This Row],[Long]]&gt;Action_Threshold,1,IF(test_data[[#This Row],[Short]]&gt;Action_Threshold,-1,0))</f>
        <v>-1</v>
      </c>
      <c r="H240">
        <f>SUMIFS(test_data[Postion],test_data[Time],"&gt;="&amp;test_data[[#This Row],[Period Time]],test_data[Time],"&lt;="&amp;test_data[[#This Row],[Time]])</f>
        <v>-2</v>
      </c>
      <c r="I240">
        <f>IFERROR(test_data[[#This Row],[Final_Position]]-H239,test_data[[#This Row],[Final_Position]])</f>
        <v>-1</v>
      </c>
      <c r="J240">
        <f>ABS(test_data[[#This Row],[Action]])</f>
        <v>1</v>
      </c>
      <c r="K240" s="7">
        <f>test_data[[#This Row],[Final_Position]]*test_data[[#This Row],[Change]]</f>
        <v>-0.59999999999990905</v>
      </c>
      <c r="L240" s="7">
        <f>test_data[[#This Row],[Profit]]*Profit_per_point</f>
        <v>-59999.999999990905</v>
      </c>
      <c r="M240" s="7">
        <f>test_data[[#This Row],[Profit]]*Profit_per_point-ABS(test_data[[#This Row],[Action]])*Fee_per_trade</f>
        <v>-69999.999999990905</v>
      </c>
    </row>
    <row r="241" spans="1:13" x14ac:dyDescent="0.35">
      <c r="A241" s="2">
        <v>43773.377083333333</v>
      </c>
      <c r="B241">
        <v>937.5</v>
      </c>
      <c r="C241">
        <v>0.44679185748100281</v>
      </c>
      <c r="D241">
        <v>0.5532081127166748</v>
      </c>
      <c r="E241">
        <f>IF(B242&gt;0,B242-test_data[[#This Row],[Price]],0)</f>
        <v>0</v>
      </c>
      <c r="F241" s="2">
        <f>test_data[[#This Row],[Time]]-(Time_horizon-1)/24/60</f>
        <v>43773.363888888889</v>
      </c>
      <c r="G241">
        <f>IF(test_data[[#This Row],[Long]]&gt;Action_Threshold,1,IF(test_data[[#This Row],[Short]]&gt;Action_Threshold,-1,0))</f>
        <v>-1</v>
      </c>
      <c r="H241">
        <f>SUMIFS(test_data[Postion],test_data[Time],"&gt;="&amp;test_data[[#This Row],[Period Time]],test_data[Time],"&lt;="&amp;test_data[[#This Row],[Time]])</f>
        <v>-3</v>
      </c>
      <c r="I241">
        <f>IFERROR(test_data[[#This Row],[Final_Position]]-H240,test_data[[#This Row],[Final_Position]])</f>
        <v>-1</v>
      </c>
      <c r="J241">
        <f>ABS(test_data[[#This Row],[Action]])</f>
        <v>1</v>
      </c>
      <c r="K241" s="7">
        <f>test_data[[#This Row],[Final_Position]]*test_data[[#This Row],[Change]]</f>
        <v>0</v>
      </c>
      <c r="L241" s="7">
        <f>test_data[[#This Row],[Profit]]*Profit_per_point</f>
        <v>0</v>
      </c>
      <c r="M241" s="7">
        <f>test_data[[#This Row],[Profit]]*Profit_per_point-ABS(test_data[[#This Row],[Action]])*Fee_per_trade</f>
        <v>-10000</v>
      </c>
    </row>
    <row r="242" spans="1:13" x14ac:dyDescent="0.35">
      <c r="A242" s="2">
        <v>43773.37777777778</v>
      </c>
      <c r="B242">
        <v>937.5</v>
      </c>
      <c r="C242">
        <v>0.44871518015861511</v>
      </c>
      <c r="D242">
        <v>0.55128484964370728</v>
      </c>
      <c r="E242">
        <f>IF(B243&gt;0,B243-test_data[[#This Row],[Price]],0)</f>
        <v>0</v>
      </c>
      <c r="F242" s="2">
        <f>test_data[[#This Row],[Time]]-(Time_horizon-1)/24/60</f>
        <v>43773.364583333336</v>
      </c>
      <c r="G242">
        <f>IF(test_data[[#This Row],[Long]]&gt;Action_Threshold,1,IF(test_data[[#This Row],[Short]]&gt;Action_Threshold,-1,0))</f>
        <v>-1</v>
      </c>
      <c r="H242">
        <f>SUMIFS(test_data[Postion],test_data[Time],"&gt;="&amp;test_data[[#This Row],[Period Time]],test_data[Time],"&lt;="&amp;test_data[[#This Row],[Time]])</f>
        <v>-4</v>
      </c>
      <c r="I242">
        <f>IFERROR(test_data[[#This Row],[Final_Position]]-H241,test_data[[#This Row],[Final_Position]])</f>
        <v>-1</v>
      </c>
      <c r="J242">
        <f>ABS(test_data[[#This Row],[Action]])</f>
        <v>1</v>
      </c>
      <c r="K242" s="7">
        <f>test_data[[#This Row],[Final_Position]]*test_data[[#This Row],[Change]]</f>
        <v>0</v>
      </c>
      <c r="L242" s="7">
        <f>test_data[[#This Row],[Profit]]*Profit_per_point</f>
        <v>0</v>
      </c>
      <c r="M242" s="7">
        <f>test_data[[#This Row],[Profit]]*Profit_per_point-ABS(test_data[[#This Row],[Action]])*Fee_per_trade</f>
        <v>-10000</v>
      </c>
    </row>
    <row r="243" spans="1:13" x14ac:dyDescent="0.35">
      <c r="A243" s="2">
        <v>43773.378472222219</v>
      </c>
      <c r="B243">
        <v>937.5</v>
      </c>
      <c r="C243">
        <v>0.40962326526641846</v>
      </c>
      <c r="D243">
        <v>0.59037673473358154</v>
      </c>
      <c r="E243">
        <f>IF(B244&gt;0,B244-test_data[[#This Row],[Price]],0)</f>
        <v>-0.10000000000002274</v>
      </c>
      <c r="F243" s="2">
        <f>test_data[[#This Row],[Time]]-(Time_horizon-1)/24/60</f>
        <v>43773.365277777775</v>
      </c>
      <c r="G243">
        <f>IF(test_data[[#This Row],[Long]]&gt;Action_Threshold,1,IF(test_data[[#This Row],[Short]]&gt;Action_Threshold,-1,0))</f>
        <v>-1</v>
      </c>
      <c r="H243">
        <f>SUMIFS(test_data[Postion],test_data[Time],"&gt;="&amp;test_data[[#This Row],[Period Time]],test_data[Time],"&lt;="&amp;test_data[[#This Row],[Time]])</f>
        <v>-5</v>
      </c>
      <c r="I243">
        <f>IFERROR(test_data[[#This Row],[Final_Position]]-H242,test_data[[#This Row],[Final_Position]])</f>
        <v>-1</v>
      </c>
      <c r="J243">
        <f>ABS(test_data[[#This Row],[Action]])</f>
        <v>1</v>
      </c>
      <c r="K243" s="7">
        <f>test_data[[#This Row],[Final_Position]]*test_data[[#This Row],[Change]]</f>
        <v>0.50000000000011369</v>
      </c>
      <c r="L243" s="7">
        <f>test_data[[#This Row],[Profit]]*Profit_per_point</f>
        <v>50000.000000011365</v>
      </c>
      <c r="M243" s="7">
        <f>test_data[[#This Row],[Profit]]*Profit_per_point-ABS(test_data[[#This Row],[Action]])*Fee_per_trade</f>
        <v>40000.000000011365</v>
      </c>
    </row>
    <row r="244" spans="1:13" x14ac:dyDescent="0.35">
      <c r="A244" s="2">
        <v>43773.379166666666</v>
      </c>
      <c r="B244">
        <v>937.4</v>
      </c>
      <c r="C244">
        <v>0.39834871888160706</v>
      </c>
      <c r="D244">
        <v>0.60165131092071533</v>
      </c>
      <c r="E244">
        <f>IF(B245&gt;0,B245-test_data[[#This Row],[Price]],0)</f>
        <v>-0.10000000000002274</v>
      </c>
      <c r="F244" s="2">
        <f>test_data[[#This Row],[Time]]-(Time_horizon-1)/24/60</f>
        <v>43773.365972222222</v>
      </c>
      <c r="G244">
        <f>IF(test_data[[#This Row],[Long]]&gt;Action_Threshold,1,IF(test_data[[#This Row],[Short]]&gt;Action_Threshold,-1,0))</f>
        <v>-1</v>
      </c>
      <c r="H244">
        <f>SUMIFS(test_data[Postion],test_data[Time],"&gt;="&amp;test_data[[#This Row],[Period Time]],test_data[Time],"&lt;="&amp;test_data[[#This Row],[Time]])</f>
        <v>-6</v>
      </c>
      <c r="I244">
        <f>IFERROR(test_data[[#This Row],[Final_Position]]-H243,test_data[[#This Row],[Final_Position]])</f>
        <v>-1</v>
      </c>
      <c r="J244">
        <f>ABS(test_data[[#This Row],[Action]])</f>
        <v>1</v>
      </c>
      <c r="K244" s="7">
        <f>test_data[[#This Row],[Final_Position]]*test_data[[#This Row],[Change]]</f>
        <v>0.60000000000013642</v>
      </c>
      <c r="L244" s="7">
        <f>test_data[[#This Row],[Profit]]*Profit_per_point</f>
        <v>60000.000000013642</v>
      </c>
      <c r="M244" s="7">
        <f>test_data[[#This Row],[Profit]]*Profit_per_point-ABS(test_data[[#This Row],[Action]])*Fee_per_trade</f>
        <v>50000.000000013642</v>
      </c>
    </row>
    <row r="245" spans="1:13" x14ac:dyDescent="0.35">
      <c r="A245" s="2">
        <v>43773.379861111112</v>
      </c>
      <c r="B245">
        <v>937.3</v>
      </c>
      <c r="C245">
        <v>0.39452940225601196</v>
      </c>
      <c r="D245">
        <v>0.60547065734863281</v>
      </c>
      <c r="E245">
        <f>IF(B246&gt;0,B246-test_data[[#This Row],[Price]],0)</f>
        <v>0</v>
      </c>
      <c r="F245" s="2">
        <f>test_data[[#This Row],[Time]]-(Time_horizon-1)/24/60</f>
        <v>43773.366666666669</v>
      </c>
      <c r="G245">
        <f>IF(test_data[[#This Row],[Long]]&gt;Action_Threshold,1,IF(test_data[[#This Row],[Short]]&gt;Action_Threshold,-1,0))</f>
        <v>-1</v>
      </c>
      <c r="H245">
        <f>SUMIFS(test_data[Postion],test_data[Time],"&gt;="&amp;test_data[[#This Row],[Period Time]],test_data[Time],"&lt;="&amp;test_data[[#This Row],[Time]])</f>
        <v>-7</v>
      </c>
      <c r="I245">
        <f>IFERROR(test_data[[#This Row],[Final_Position]]-H244,test_data[[#This Row],[Final_Position]])</f>
        <v>-1</v>
      </c>
      <c r="J245">
        <f>ABS(test_data[[#This Row],[Action]])</f>
        <v>1</v>
      </c>
      <c r="K245" s="7">
        <f>test_data[[#This Row],[Final_Position]]*test_data[[#This Row],[Change]]</f>
        <v>0</v>
      </c>
      <c r="L245" s="7">
        <f>test_data[[#This Row],[Profit]]*Profit_per_point</f>
        <v>0</v>
      </c>
      <c r="M245" s="7">
        <f>test_data[[#This Row],[Profit]]*Profit_per_point-ABS(test_data[[#This Row],[Action]])*Fee_per_trade</f>
        <v>-10000</v>
      </c>
    </row>
    <row r="246" spans="1:13" x14ac:dyDescent="0.35">
      <c r="A246" s="2">
        <v>43773.380555555559</v>
      </c>
      <c r="B246">
        <v>937.3</v>
      </c>
      <c r="C246">
        <v>0.37241914868354797</v>
      </c>
      <c r="D246">
        <v>0.62758094072341919</v>
      </c>
      <c r="E246">
        <f>IF(B247&gt;0,B247-test_data[[#This Row],[Price]],0)</f>
        <v>0.10000000000002274</v>
      </c>
      <c r="F246" s="2">
        <f>test_data[[#This Row],[Time]]-(Time_horizon-1)/24/60</f>
        <v>43773.367361111115</v>
      </c>
      <c r="G246">
        <f>IF(test_data[[#This Row],[Long]]&gt;Action_Threshold,1,IF(test_data[[#This Row],[Short]]&gt;Action_Threshold,-1,0))</f>
        <v>-1</v>
      </c>
      <c r="H246">
        <f>SUMIFS(test_data[Postion],test_data[Time],"&gt;="&amp;test_data[[#This Row],[Period Time]],test_data[Time],"&lt;="&amp;test_data[[#This Row],[Time]])</f>
        <v>-8</v>
      </c>
      <c r="I246">
        <f>IFERROR(test_data[[#This Row],[Final_Position]]-H245,test_data[[#This Row],[Final_Position]])</f>
        <v>-1</v>
      </c>
      <c r="J246">
        <f>ABS(test_data[[#This Row],[Action]])</f>
        <v>1</v>
      </c>
      <c r="K246" s="7">
        <f>test_data[[#This Row],[Final_Position]]*test_data[[#This Row],[Change]]</f>
        <v>-0.8000000000001819</v>
      </c>
      <c r="L246" s="7">
        <f>test_data[[#This Row],[Profit]]*Profit_per_point</f>
        <v>-80000.00000001819</v>
      </c>
      <c r="M246" s="7">
        <f>test_data[[#This Row],[Profit]]*Profit_per_point-ABS(test_data[[#This Row],[Action]])*Fee_per_trade</f>
        <v>-90000.00000001819</v>
      </c>
    </row>
    <row r="247" spans="1:13" x14ac:dyDescent="0.35">
      <c r="A247" s="2">
        <v>43773.381249999999</v>
      </c>
      <c r="B247">
        <v>937.4</v>
      </c>
      <c r="C247">
        <v>0.35754001140594482</v>
      </c>
      <c r="D247">
        <v>0.64245998859405518</v>
      </c>
      <c r="E247">
        <f>IF(B248&gt;0,B248-test_data[[#This Row],[Price]],0)</f>
        <v>0</v>
      </c>
      <c r="F247" s="2">
        <f>test_data[[#This Row],[Time]]-(Time_horizon-1)/24/60</f>
        <v>43773.368055555555</v>
      </c>
      <c r="G247">
        <f>IF(test_data[[#This Row],[Long]]&gt;Action_Threshold,1,IF(test_data[[#This Row],[Short]]&gt;Action_Threshold,-1,0))</f>
        <v>-1</v>
      </c>
      <c r="H247">
        <f>SUMIFS(test_data[Postion],test_data[Time],"&gt;="&amp;test_data[[#This Row],[Period Time]],test_data[Time],"&lt;="&amp;test_data[[#This Row],[Time]])</f>
        <v>-9</v>
      </c>
      <c r="I247">
        <f>IFERROR(test_data[[#This Row],[Final_Position]]-H246,test_data[[#This Row],[Final_Position]])</f>
        <v>-1</v>
      </c>
      <c r="J247">
        <f>ABS(test_data[[#This Row],[Action]])</f>
        <v>1</v>
      </c>
      <c r="K247" s="7">
        <f>test_data[[#This Row],[Final_Position]]*test_data[[#This Row],[Change]]</f>
        <v>0</v>
      </c>
      <c r="L247" s="7">
        <f>test_data[[#This Row],[Profit]]*Profit_per_point</f>
        <v>0</v>
      </c>
      <c r="M247" s="7">
        <f>test_data[[#This Row],[Profit]]*Profit_per_point-ABS(test_data[[#This Row],[Action]])*Fee_per_trade</f>
        <v>-10000</v>
      </c>
    </row>
    <row r="248" spans="1:13" x14ac:dyDescent="0.35">
      <c r="A248" s="2">
        <v>43773.381944444445</v>
      </c>
      <c r="B248">
        <v>937.4</v>
      </c>
      <c r="C248">
        <v>0.37333235144615173</v>
      </c>
      <c r="D248">
        <v>0.62666761875152588</v>
      </c>
      <c r="E248">
        <f>IF(B249&gt;0,B249-test_data[[#This Row],[Price]],0)</f>
        <v>0</v>
      </c>
      <c r="F248" s="2">
        <f>test_data[[#This Row],[Time]]-(Time_horizon-1)/24/60</f>
        <v>43773.368750000001</v>
      </c>
      <c r="G248">
        <f>IF(test_data[[#This Row],[Long]]&gt;Action_Threshold,1,IF(test_data[[#This Row],[Short]]&gt;Action_Threshold,-1,0))</f>
        <v>-1</v>
      </c>
      <c r="H248">
        <f>SUMIFS(test_data[Postion],test_data[Time],"&gt;="&amp;test_data[[#This Row],[Period Time]],test_data[Time],"&lt;="&amp;test_data[[#This Row],[Time]])</f>
        <v>-10</v>
      </c>
      <c r="I248">
        <f>IFERROR(test_data[[#This Row],[Final_Position]]-H247,test_data[[#This Row],[Final_Position]])</f>
        <v>-1</v>
      </c>
      <c r="J248">
        <f>ABS(test_data[[#This Row],[Action]])</f>
        <v>1</v>
      </c>
      <c r="K248" s="7">
        <f>test_data[[#This Row],[Final_Position]]*test_data[[#This Row],[Change]]</f>
        <v>0</v>
      </c>
      <c r="L248" s="7">
        <f>test_data[[#This Row],[Profit]]*Profit_per_point</f>
        <v>0</v>
      </c>
      <c r="M248" s="7">
        <f>test_data[[#This Row],[Profit]]*Profit_per_point-ABS(test_data[[#This Row],[Action]])*Fee_per_trade</f>
        <v>-10000</v>
      </c>
    </row>
    <row r="249" spans="1:13" x14ac:dyDescent="0.35">
      <c r="A249" s="2">
        <v>43773.382638888892</v>
      </c>
      <c r="B249">
        <v>937.4</v>
      </c>
      <c r="C249">
        <v>0.36607351899147034</v>
      </c>
      <c r="D249">
        <v>0.63392651081085205</v>
      </c>
      <c r="E249">
        <f>IF(B250&gt;0,B250-test_data[[#This Row],[Price]],0)</f>
        <v>-0.10000000000002274</v>
      </c>
      <c r="F249" s="2">
        <f>test_data[[#This Row],[Time]]-(Time_horizon-1)/24/60</f>
        <v>43773.369444444448</v>
      </c>
      <c r="G249">
        <f>IF(test_data[[#This Row],[Long]]&gt;Action_Threshold,1,IF(test_data[[#This Row],[Short]]&gt;Action_Threshold,-1,0))</f>
        <v>-1</v>
      </c>
      <c r="H249">
        <f>SUMIFS(test_data[Postion],test_data[Time],"&gt;="&amp;test_data[[#This Row],[Period Time]],test_data[Time],"&lt;="&amp;test_data[[#This Row],[Time]])</f>
        <v>-11</v>
      </c>
      <c r="I249">
        <f>IFERROR(test_data[[#This Row],[Final_Position]]-H248,test_data[[#This Row],[Final_Position]])</f>
        <v>-1</v>
      </c>
      <c r="J249">
        <f>ABS(test_data[[#This Row],[Action]])</f>
        <v>1</v>
      </c>
      <c r="K249" s="7">
        <f>test_data[[#This Row],[Final_Position]]*test_data[[#This Row],[Change]]</f>
        <v>1.1000000000002501</v>
      </c>
      <c r="L249" s="7">
        <f>test_data[[#This Row],[Profit]]*Profit_per_point</f>
        <v>110000.00000002501</v>
      </c>
      <c r="M249" s="7">
        <f>test_data[[#This Row],[Profit]]*Profit_per_point-ABS(test_data[[#This Row],[Action]])*Fee_per_trade</f>
        <v>100000.00000002501</v>
      </c>
    </row>
    <row r="250" spans="1:13" x14ac:dyDescent="0.35">
      <c r="A250" s="2">
        <v>43773.383333333331</v>
      </c>
      <c r="B250">
        <v>937.3</v>
      </c>
      <c r="C250">
        <v>0.38498806953430176</v>
      </c>
      <c r="D250">
        <v>0.61501193046569824</v>
      </c>
      <c r="E250">
        <f>IF(B251&gt;0,B251-test_data[[#This Row],[Price]],0)</f>
        <v>-0.29999999999995453</v>
      </c>
      <c r="F250" s="2">
        <f>test_data[[#This Row],[Time]]-(Time_horizon-1)/24/60</f>
        <v>43773.370138888888</v>
      </c>
      <c r="G250">
        <f>IF(test_data[[#This Row],[Long]]&gt;Action_Threshold,1,IF(test_data[[#This Row],[Short]]&gt;Action_Threshold,-1,0))</f>
        <v>-1</v>
      </c>
      <c r="H250">
        <f>SUMIFS(test_data[Postion],test_data[Time],"&gt;="&amp;test_data[[#This Row],[Period Time]],test_data[Time],"&lt;="&amp;test_data[[#This Row],[Time]])</f>
        <v>-12</v>
      </c>
      <c r="I250">
        <f>IFERROR(test_data[[#This Row],[Final_Position]]-H249,test_data[[#This Row],[Final_Position]])</f>
        <v>-1</v>
      </c>
      <c r="J250">
        <f>ABS(test_data[[#This Row],[Action]])</f>
        <v>1</v>
      </c>
      <c r="K250" s="7">
        <f>test_data[[#This Row],[Final_Position]]*test_data[[#This Row],[Change]]</f>
        <v>3.5999999999994543</v>
      </c>
      <c r="L250" s="7">
        <f>test_data[[#This Row],[Profit]]*Profit_per_point</f>
        <v>359999.9999999454</v>
      </c>
      <c r="M250" s="7">
        <f>test_data[[#This Row],[Profit]]*Profit_per_point-ABS(test_data[[#This Row],[Action]])*Fee_per_trade</f>
        <v>349999.9999999454</v>
      </c>
    </row>
    <row r="251" spans="1:13" x14ac:dyDescent="0.35">
      <c r="A251" s="2">
        <v>43773.384027777778</v>
      </c>
      <c r="B251">
        <v>937</v>
      </c>
      <c r="C251">
        <v>0.40535253286361694</v>
      </c>
      <c r="D251">
        <v>0.59464740753173828</v>
      </c>
      <c r="E251">
        <f>IF(B252&gt;0,B252-test_data[[#This Row],[Price]],0)</f>
        <v>-0.20000000000004547</v>
      </c>
      <c r="F251" s="2">
        <f>test_data[[#This Row],[Time]]-(Time_horizon-1)/24/60</f>
        <v>43773.370833333334</v>
      </c>
      <c r="G251">
        <f>IF(test_data[[#This Row],[Long]]&gt;Action_Threshold,1,IF(test_data[[#This Row],[Short]]&gt;Action_Threshold,-1,0))</f>
        <v>-1</v>
      </c>
      <c r="H251">
        <f>SUMIFS(test_data[Postion],test_data[Time],"&gt;="&amp;test_data[[#This Row],[Period Time]],test_data[Time],"&lt;="&amp;test_data[[#This Row],[Time]])</f>
        <v>-13</v>
      </c>
      <c r="I251">
        <f>IFERROR(test_data[[#This Row],[Final_Position]]-H250,test_data[[#This Row],[Final_Position]])</f>
        <v>-1</v>
      </c>
      <c r="J251">
        <f>ABS(test_data[[#This Row],[Action]])</f>
        <v>1</v>
      </c>
      <c r="K251" s="7">
        <f>test_data[[#This Row],[Final_Position]]*test_data[[#This Row],[Change]]</f>
        <v>2.6000000000005912</v>
      </c>
      <c r="L251" s="7">
        <f>test_data[[#This Row],[Profit]]*Profit_per_point</f>
        <v>260000.00000005911</v>
      </c>
      <c r="M251" s="7">
        <f>test_data[[#This Row],[Profit]]*Profit_per_point-ABS(test_data[[#This Row],[Action]])*Fee_per_trade</f>
        <v>250000.00000005911</v>
      </c>
    </row>
    <row r="252" spans="1:13" x14ac:dyDescent="0.35">
      <c r="A252" s="2">
        <v>43773.384722222225</v>
      </c>
      <c r="B252">
        <v>936.8</v>
      </c>
      <c r="C252">
        <v>0.39942526817321777</v>
      </c>
      <c r="D252">
        <v>0.60057473182678223</v>
      </c>
      <c r="E252">
        <f>IF(B253&gt;0,B253-test_data[[#This Row],[Price]],0)</f>
        <v>-9.9999999999909051E-2</v>
      </c>
      <c r="F252" s="2">
        <f>test_data[[#This Row],[Time]]-(Time_horizon-1)/24/60</f>
        <v>43773.371527777781</v>
      </c>
      <c r="G252">
        <f>IF(test_data[[#This Row],[Long]]&gt;Action_Threshold,1,IF(test_data[[#This Row],[Short]]&gt;Action_Threshold,-1,0))</f>
        <v>-1</v>
      </c>
      <c r="H252">
        <f>SUMIFS(test_data[Postion],test_data[Time],"&gt;="&amp;test_data[[#This Row],[Period Time]],test_data[Time],"&lt;="&amp;test_data[[#This Row],[Time]])</f>
        <v>-14</v>
      </c>
      <c r="I252">
        <f>IFERROR(test_data[[#This Row],[Final_Position]]-H251,test_data[[#This Row],[Final_Position]])</f>
        <v>-1</v>
      </c>
      <c r="J252">
        <f>ABS(test_data[[#This Row],[Action]])</f>
        <v>1</v>
      </c>
      <c r="K252" s="7">
        <f>test_data[[#This Row],[Final_Position]]*test_data[[#This Row],[Change]]</f>
        <v>1.3999999999987267</v>
      </c>
      <c r="L252" s="7">
        <f>test_data[[#This Row],[Profit]]*Profit_per_point</f>
        <v>139999.99999987267</v>
      </c>
      <c r="M252" s="7">
        <f>test_data[[#This Row],[Profit]]*Profit_per_point-ABS(test_data[[#This Row],[Action]])*Fee_per_trade</f>
        <v>129999.99999987267</v>
      </c>
    </row>
    <row r="253" spans="1:13" x14ac:dyDescent="0.35">
      <c r="A253" s="2">
        <v>43773.385416666664</v>
      </c>
      <c r="B253">
        <v>936.7</v>
      </c>
      <c r="C253">
        <v>0.41398417949676514</v>
      </c>
      <c r="D253">
        <v>0.58601576089859009</v>
      </c>
      <c r="E253">
        <f>IF(B254&gt;0,B254-test_data[[#This Row],[Price]],0)</f>
        <v>9.9999999999909051E-2</v>
      </c>
      <c r="F253" s="2">
        <f>test_data[[#This Row],[Time]]-(Time_horizon-1)/24/60</f>
        <v>43773.37222222222</v>
      </c>
      <c r="G253">
        <f>IF(test_data[[#This Row],[Long]]&gt;Action_Threshold,1,IF(test_data[[#This Row],[Short]]&gt;Action_Threshold,-1,0))</f>
        <v>-1</v>
      </c>
      <c r="H253">
        <f>SUMIFS(test_data[Postion],test_data[Time],"&gt;="&amp;test_data[[#This Row],[Period Time]],test_data[Time],"&lt;="&amp;test_data[[#This Row],[Time]])</f>
        <v>-15</v>
      </c>
      <c r="I253">
        <f>IFERROR(test_data[[#This Row],[Final_Position]]-H252,test_data[[#This Row],[Final_Position]])</f>
        <v>-1</v>
      </c>
      <c r="J253">
        <f>ABS(test_data[[#This Row],[Action]])</f>
        <v>1</v>
      </c>
      <c r="K253" s="7">
        <f>test_data[[#This Row],[Final_Position]]*test_data[[#This Row],[Change]]</f>
        <v>-1.4999999999986358</v>
      </c>
      <c r="L253" s="7">
        <f>test_data[[#This Row],[Profit]]*Profit_per_point</f>
        <v>-149999.99999986356</v>
      </c>
      <c r="M253" s="7">
        <f>test_data[[#This Row],[Profit]]*Profit_per_point-ABS(test_data[[#This Row],[Action]])*Fee_per_trade</f>
        <v>-159999.99999986356</v>
      </c>
    </row>
    <row r="254" spans="1:13" x14ac:dyDescent="0.35">
      <c r="A254" s="2">
        <v>43773.386111111111</v>
      </c>
      <c r="B254">
        <v>936.8</v>
      </c>
      <c r="C254">
        <v>0.42313024401664734</v>
      </c>
      <c r="D254">
        <v>0.57686972618103027</v>
      </c>
      <c r="E254">
        <f>IF(B255&gt;0,B255-test_data[[#This Row],[Price]],0)</f>
        <v>0</v>
      </c>
      <c r="F254" s="2">
        <f>test_data[[#This Row],[Time]]-(Time_horizon-1)/24/60</f>
        <v>43773.372916666667</v>
      </c>
      <c r="G254">
        <f>IF(test_data[[#This Row],[Long]]&gt;Action_Threshold,1,IF(test_data[[#This Row],[Short]]&gt;Action_Threshold,-1,0))</f>
        <v>-1</v>
      </c>
      <c r="H254">
        <f>SUMIFS(test_data[Postion],test_data[Time],"&gt;="&amp;test_data[[#This Row],[Period Time]],test_data[Time],"&lt;="&amp;test_data[[#This Row],[Time]])</f>
        <v>-16</v>
      </c>
      <c r="I254">
        <f>IFERROR(test_data[[#This Row],[Final_Position]]-H253,test_data[[#This Row],[Final_Position]])</f>
        <v>-1</v>
      </c>
      <c r="J254">
        <f>ABS(test_data[[#This Row],[Action]])</f>
        <v>1</v>
      </c>
      <c r="K254" s="7">
        <f>test_data[[#This Row],[Final_Position]]*test_data[[#This Row],[Change]]</f>
        <v>0</v>
      </c>
      <c r="L254" s="7">
        <f>test_data[[#This Row],[Profit]]*Profit_per_point</f>
        <v>0</v>
      </c>
      <c r="M254" s="7">
        <f>test_data[[#This Row],[Profit]]*Profit_per_point-ABS(test_data[[#This Row],[Action]])*Fee_per_trade</f>
        <v>-10000</v>
      </c>
    </row>
    <row r="255" spans="1:13" x14ac:dyDescent="0.35">
      <c r="A255" s="2">
        <v>43773.386805555558</v>
      </c>
      <c r="B255">
        <v>936.8</v>
      </c>
      <c r="C255">
        <v>0.46185699105262756</v>
      </c>
      <c r="D255">
        <v>0.53814297914505005</v>
      </c>
      <c r="E255">
        <f>IF(B256&gt;0,B256-test_data[[#This Row],[Price]],0)</f>
        <v>0.20000000000004547</v>
      </c>
      <c r="F255" s="2">
        <f>test_data[[#This Row],[Time]]-(Time_horizon-1)/24/60</f>
        <v>43773.373611111114</v>
      </c>
      <c r="G255">
        <f>IF(test_data[[#This Row],[Long]]&gt;Action_Threshold,1,IF(test_data[[#This Row],[Short]]&gt;Action_Threshold,-1,0))</f>
        <v>-1</v>
      </c>
      <c r="H255">
        <f>SUMIFS(test_data[Postion],test_data[Time],"&gt;="&amp;test_data[[#This Row],[Period Time]],test_data[Time],"&lt;="&amp;test_data[[#This Row],[Time]])</f>
        <v>-17</v>
      </c>
      <c r="I255">
        <f>IFERROR(test_data[[#This Row],[Final_Position]]-H254,test_data[[#This Row],[Final_Position]])</f>
        <v>-1</v>
      </c>
      <c r="J255">
        <f>ABS(test_data[[#This Row],[Action]])</f>
        <v>1</v>
      </c>
      <c r="K255" s="7">
        <f>test_data[[#This Row],[Final_Position]]*test_data[[#This Row],[Change]]</f>
        <v>-3.4000000000007731</v>
      </c>
      <c r="L255" s="7">
        <f>test_data[[#This Row],[Profit]]*Profit_per_point</f>
        <v>-340000.0000000773</v>
      </c>
      <c r="M255" s="7">
        <f>test_data[[#This Row],[Profit]]*Profit_per_point-ABS(test_data[[#This Row],[Action]])*Fee_per_trade</f>
        <v>-350000.0000000773</v>
      </c>
    </row>
    <row r="256" spans="1:13" x14ac:dyDescent="0.35">
      <c r="A256" s="2">
        <v>43773.387499999997</v>
      </c>
      <c r="B256">
        <v>937</v>
      </c>
      <c r="C256">
        <v>0.47851309180259705</v>
      </c>
      <c r="D256">
        <v>0.52148687839508057</v>
      </c>
      <c r="E256">
        <f>IF(B257&gt;0,B257-test_data[[#This Row],[Price]],0)</f>
        <v>0.10000000000002274</v>
      </c>
      <c r="F256" s="2">
        <f>test_data[[#This Row],[Time]]-(Time_horizon-1)/24/60</f>
        <v>43773.374305555553</v>
      </c>
      <c r="G256">
        <f>IF(test_data[[#This Row],[Long]]&gt;Action_Threshold,1,IF(test_data[[#This Row],[Short]]&gt;Action_Threshold,-1,0))</f>
        <v>-1</v>
      </c>
      <c r="H256">
        <f>SUMIFS(test_data[Postion],test_data[Time],"&gt;="&amp;test_data[[#This Row],[Period Time]],test_data[Time],"&lt;="&amp;test_data[[#This Row],[Time]])</f>
        <v>-18</v>
      </c>
      <c r="I256">
        <f>IFERROR(test_data[[#This Row],[Final_Position]]-H255,test_data[[#This Row],[Final_Position]])</f>
        <v>-1</v>
      </c>
      <c r="J256">
        <f>ABS(test_data[[#This Row],[Action]])</f>
        <v>1</v>
      </c>
      <c r="K256" s="7">
        <f>test_data[[#This Row],[Final_Position]]*test_data[[#This Row],[Change]]</f>
        <v>-1.8000000000004093</v>
      </c>
      <c r="L256" s="7">
        <f>test_data[[#This Row],[Profit]]*Profit_per_point</f>
        <v>-180000.00000004092</v>
      </c>
      <c r="M256" s="7">
        <f>test_data[[#This Row],[Profit]]*Profit_per_point-ABS(test_data[[#This Row],[Action]])*Fee_per_trade</f>
        <v>-190000.00000004092</v>
      </c>
    </row>
    <row r="257" spans="1:13" x14ac:dyDescent="0.35">
      <c r="A257" s="2">
        <v>43773.388194444444</v>
      </c>
      <c r="B257">
        <v>937.1</v>
      </c>
      <c r="C257">
        <v>0.50000333786010742</v>
      </c>
      <c r="D257">
        <v>0.49999663233757019</v>
      </c>
      <c r="E257">
        <f>IF(B258&gt;0,B258-test_data[[#This Row],[Price]],0)</f>
        <v>0.10000000000002274</v>
      </c>
      <c r="F257" s="2">
        <f>test_data[[#This Row],[Time]]-(Time_horizon-1)/24/60</f>
        <v>43773.375</v>
      </c>
      <c r="G257">
        <f>IF(test_data[[#This Row],[Long]]&gt;Action_Threshold,1,IF(test_data[[#This Row],[Short]]&gt;Action_Threshold,-1,0))</f>
        <v>1</v>
      </c>
      <c r="H257">
        <f>SUMIFS(test_data[Postion],test_data[Time],"&gt;="&amp;test_data[[#This Row],[Period Time]],test_data[Time],"&lt;="&amp;test_data[[#This Row],[Time]])</f>
        <v>-17</v>
      </c>
      <c r="I257">
        <f>IFERROR(test_data[[#This Row],[Final_Position]]-H256,test_data[[#This Row],[Final_Position]])</f>
        <v>1</v>
      </c>
      <c r="J257">
        <f>ABS(test_data[[#This Row],[Action]])</f>
        <v>1</v>
      </c>
      <c r="K257" s="7">
        <f>test_data[[#This Row],[Final_Position]]*test_data[[#This Row],[Change]]</f>
        <v>-1.7000000000003865</v>
      </c>
      <c r="L257" s="7">
        <f>test_data[[#This Row],[Profit]]*Profit_per_point</f>
        <v>-170000.00000003865</v>
      </c>
      <c r="M257" s="7">
        <f>test_data[[#This Row],[Profit]]*Profit_per_point-ABS(test_data[[#This Row],[Action]])*Fee_per_trade</f>
        <v>-180000.00000003865</v>
      </c>
    </row>
    <row r="258" spans="1:13" x14ac:dyDescent="0.35">
      <c r="A258" s="2">
        <v>43773.388888888891</v>
      </c>
      <c r="B258">
        <v>937.2</v>
      </c>
      <c r="C258">
        <v>0.52509498596191406</v>
      </c>
      <c r="D258">
        <v>0.47490501403808594</v>
      </c>
      <c r="E258">
        <f>IF(B259&gt;0,B259-test_data[[#This Row],[Price]],0)</f>
        <v>0.19999999999993179</v>
      </c>
      <c r="F258" s="2">
        <f>test_data[[#This Row],[Time]]-(Time_horizon-1)/24/60</f>
        <v>43773.375694444447</v>
      </c>
      <c r="G258">
        <f>IF(test_data[[#This Row],[Long]]&gt;Action_Threshold,1,IF(test_data[[#This Row],[Short]]&gt;Action_Threshold,-1,0))</f>
        <v>1</v>
      </c>
      <c r="H258">
        <f>SUMIFS(test_data[Postion],test_data[Time],"&gt;="&amp;test_data[[#This Row],[Period Time]],test_data[Time],"&lt;="&amp;test_data[[#This Row],[Time]])</f>
        <v>-16</v>
      </c>
      <c r="I258">
        <f>IFERROR(test_data[[#This Row],[Final_Position]]-H257,test_data[[#This Row],[Final_Position]])</f>
        <v>1</v>
      </c>
      <c r="J258">
        <f>ABS(test_data[[#This Row],[Action]])</f>
        <v>1</v>
      </c>
      <c r="K258" s="7">
        <f>test_data[[#This Row],[Final_Position]]*test_data[[#This Row],[Change]]</f>
        <v>-3.1999999999989086</v>
      </c>
      <c r="L258" s="7">
        <f>test_data[[#This Row],[Profit]]*Profit_per_point</f>
        <v>-319999.99999989086</v>
      </c>
      <c r="M258" s="7">
        <f>test_data[[#This Row],[Profit]]*Profit_per_point-ABS(test_data[[#This Row],[Action]])*Fee_per_trade</f>
        <v>-329999.99999989086</v>
      </c>
    </row>
    <row r="259" spans="1:13" x14ac:dyDescent="0.35">
      <c r="A259" s="2">
        <v>43773.38958333333</v>
      </c>
      <c r="B259">
        <v>937.4</v>
      </c>
      <c r="C259">
        <v>0.49067926406860352</v>
      </c>
      <c r="D259">
        <v>0.50932079553604126</v>
      </c>
      <c r="E259">
        <f>IF(B260&gt;0,B260-test_data[[#This Row],[Price]],0)</f>
        <v>-0.10000000000002274</v>
      </c>
      <c r="F259" s="2">
        <f>test_data[[#This Row],[Time]]-(Time_horizon-1)/24/60</f>
        <v>43773.376388888886</v>
      </c>
      <c r="G259">
        <f>IF(test_data[[#This Row],[Long]]&gt;Action_Threshold,1,IF(test_data[[#This Row],[Short]]&gt;Action_Threshold,-1,0))</f>
        <v>-1</v>
      </c>
      <c r="H259">
        <f>SUMIFS(test_data[Postion],test_data[Time],"&gt;="&amp;test_data[[#This Row],[Period Time]],test_data[Time],"&lt;="&amp;test_data[[#This Row],[Time]])</f>
        <v>-16</v>
      </c>
      <c r="I259">
        <f>IFERROR(test_data[[#This Row],[Final_Position]]-H258,test_data[[#This Row],[Final_Position]])</f>
        <v>0</v>
      </c>
      <c r="J259">
        <f>ABS(test_data[[#This Row],[Action]])</f>
        <v>0</v>
      </c>
      <c r="K259" s="7">
        <f>test_data[[#This Row],[Final_Position]]*test_data[[#This Row],[Change]]</f>
        <v>1.6000000000003638</v>
      </c>
      <c r="L259" s="7">
        <f>test_data[[#This Row],[Profit]]*Profit_per_point</f>
        <v>160000.00000003638</v>
      </c>
      <c r="M259" s="7">
        <f>test_data[[#This Row],[Profit]]*Profit_per_point-ABS(test_data[[#This Row],[Action]])*Fee_per_trade</f>
        <v>160000.00000003638</v>
      </c>
    </row>
    <row r="260" spans="1:13" x14ac:dyDescent="0.35">
      <c r="A260" s="2">
        <v>43773.390277777777</v>
      </c>
      <c r="B260">
        <v>937.3</v>
      </c>
      <c r="C260">
        <v>0.54445230960845947</v>
      </c>
      <c r="D260">
        <v>0.45554772019386292</v>
      </c>
      <c r="E260">
        <f>IF(B261&gt;0,B261-test_data[[#This Row],[Price]],0)</f>
        <v>0</v>
      </c>
      <c r="F260" s="2">
        <f>test_data[[#This Row],[Time]]-(Time_horizon-1)/24/60</f>
        <v>43773.377083333333</v>
      </c>
      <c r="G260">
        <f>IF(test_data[[#This Row],[Long]]&gt;Action_Threshold,1,IF(test_data[[#This Row],[Short]]&gt;Action_Threshold,-1,0))</f>
        <v>1</v>
      </c>
      <c r="H260">
        <f>SUMIFS(test_data[Postion],test_data[Time],"&gt;="&amp;test_data[[#This Row],[Period Time]],test_data[Time],"&lt;="&amp;test_data[[#This Row],[Time]])</f>
        <v>-14</v>
      </c>
      <c r="I260">
        <f>IFERROR(test_data[[#This Row],[Final_Position]]-H259,test_data[[#This Row],[Final_Position]])</f>
        <v>2</v>
      </c>
      <c r="J260">
        <f>ABS(test_data[[#This Row],[Action]])</f>
        <v>2</v>
      </c>
      <c r="K260" s="7">
        <f>test_data[[#This Row],[Final_Position]]*test_data[[#This Row],[Change]]</f>
        <v>0</v>
      </c>
      <c r="L260" s="7">
        <f>test_data[[#This Row],[Profit]]*Profit_per_point</f>
        <v>0</v>
      </c>
      <c r="M260" s="7">
        <f>test_data[[#This Row],[Profit]]*Profit_per_point-ABS(test_data[[#This Row],[Action]])*Fee_per_trade</f>
        <v>-20000</v>
      </c>
    </row>
    <row r="261" spans="1:13" x14ac:dyDescent="0.35">
      <c r="A261" s="2">
        <v>43773.390972222223</v>
      </c>
      <c r="B261">
        <v>937.3</v>
      </c>
      <c r="C261">
        <v>0.50625491142272949</v>
      </c>
      <c r="D261">
        <v>0.49374508857727051</v>
      </c>
      <c r="E261">
        <f>IF(B262&gt;0,B262-test_data[[#This Row],[Price]],0)</f>
        <v>-0.19999999999993179</v>
      </c>
      <c r="F261" s="2">
        <f>test_data[[#This Row],[Time]]-(Time_horizon-1)/24/60</f>
        <v>43773.37777777778</v>
      </c>
      <c r="G261">
        <f>IF(test_data[[#This Row],[Long]]&gt;Action_Threshold,1,IF(test_data[[#This Row],[Short]]&gt;Action_Threshold,-1,0))</f>
        <v>1</v>
      </c>
      <c r="H261">
        <f>SUMIFS(test_data[Postion],test_data[Time],"&gt;="&amp;test_data[[#This Row],[Period Time]],test_data[Time],"&lt;="&amp;test_data[[#This Row],[Time]])</f>
        <v>-12</v>
      </c>
      <c r="I261">
        <f>IFERROR(test_data[[#This Row],[Final_Position]]-H260,test_data[[#This Row],[Final_Position]])</f>
        <v>2</v>
      </c>
      <c r="J261">
        <f>ABS(test_data[[#This Row],[Action]])</f>
        <v>2</v>
      </c>
      <c r="K261" s="7">
        <f>test_data[[#This Row],[Final_Position]]*test_data[[#This Row],[Change]]</f>
        <v>2.3999999999991815</v>
      </c>
      <c r="L261" s="7">
        <f>test_data[[#This Row],[Profit]]*Profit_per_point</f>
        <v>239999.99999991816</v>
      </c>
      <c r="M261" s="7">
        <f>test_data[[#This Row],[Profit]]*Profit_per_point-ABS(test_data[[#This Row],[Action]])*Fee_per_trade</f>
        <v>219999.99999991816</v>
      </c>
    </row>
    <row r="262" spans="1:13" x14ac:dyDescent="0.35">
      <c r="A262" s="2">
        <v>43773.39166666667</v>
      </c>
      <c r="B262">
        <v>937.1</v>
      </c>
      <c r="C262">
        <v>0.55290502309799194</v>
      </c>
      <c r="D262">
        <v>0.44709497690200806</v>
      </c>
      <c r="E262">
        <f>IF(B263&gt;0,B263-test_data[[#This Row],[Price]],0)</f>
        <v>-0.20000000000004547</v>
      </c>
      <c r="F262" s="2">
        <f>test_data[[#This Row],[Time]]-(Time_horizon-1)/24/60</f>
        <v>43773.378472222226</v>
      </c>
      <c r="G262">
        <f>IF(test_data[[#This Row],[Long]]&gt;Action_Threshold,1,IF(test_data[[#This Row],[Short]]&gt;Action_Threshold,-1,0))</f>
        <v>1</v>
      </c>
      <c r="H262">
        <f>SUMIFS(test_data[Postion],test_data[Time],"&gt;="&amp;test_data[[#This Row],[Period Time]],test_data[Time],"&lt;="&amp;test_data[[#This Row],[Time]])</f>
        <v>-10</v>
      </c>
      <c r="I262">
        <f>IFERROR(test_data[[#This Row],[Final_Position]]-H261,test_data[[#This Row],[Final_Position]])</f>
        <v>2</v>
      </c>
      <c r="J262">
        <f>ABS(test_data[[#This Row],[Action]])</f>
        <v>2</v>
      </c>
      <c r="K262" s="7">
        <f>test_data[[#This Row],[Final_Position]]*test_data[[#This Row],[Change]]</f>
        <v>2.0000000000004547</v>
      </c>
      <c r="L262" s="7">
        <f>test_data[[#This Row],[Profit]]*Profit_per_point</f>
        <v>200000.00000004546</v>
      </c>
      <c r="M262" s="7">
        <f>test_data[[#This Row],[Profit]]*Profit_per_point-ABS(test_data[[#This Row],[Action]])*Fee_per_trade</f>
        <v>180000.00000004546</v>
      </c>
    </row>
    <row r="263" spans="1:13" x14ac:dyDescent="0.35">
      <c r="A263" s="2">
        <v>43773.392361111109</v>
      </c>
      <c r="B263">
        <v>936.9</v>
      </c>
      <c r="C263">
        <v>0.58801078796386719</v>
      </c>
      <c r="D263">
        <v>0.4119892418384552</v>
      </c>
      <c r="E263">
        <f>IF(B264&gt;0,B264-test_data[[#This Row],[Price]],0)</f>
        <v>0.10000000000002274</v>
      </c>
      <c r="F263" s="2">
        <f>test_data[[#This Row],[Time]]-(Time_horizon-1)/24/60</f>
        <v>43773.379166666666</v>
      </c>
      <c r="G263">
        <f>IF(test_data[[#This Row],[Long]]&gt;Action_Threshold,1,IF(test_data[[#This Row],[Short]]&gt;Action_Threshold,-1,0))</f>
        <v>1</v>
      </c>
      <c r="H263">
        <f>SUMIFS(test_data[Postion],test_data[Time],"&gt;="&amp;test_data[[#This Row],[Period Time]],test_data[Time],"&lt;="&amp;test_data[[#This Row],[Time]])</f>
        <v>-8</v>
      </c>
      <c r="I263">
        <f>IFERROR(test_data[[#This Row],[Final_Position]]-H262,test_data[[#This Row],[Final_Position]])</f>
        <v>2</v>
      </c>
      <c r="J263">
        <f>ABS(test_data[[#This Row],[Action]])</f>
        <v>2</v>
      </c>
      <c r="K263" s="7">
        <f>test_data[[#This Row],[Final_Position]]*test_data[[#This Row],[Change]]</f>
        <v>-0.8000000000001819</v>
      </c>
      <c r="L263" s="7">
        <f>test_data[[#This Row],[Profit]]*Profit_per_point</f>
        <v>-80000.00000001819</v>
      </c>
      <c r="M263" s="7">
        <f>test_data[[#This Row],[Profit]]*Profit_per_point-ABS(test_data[[#This Row],[Action]])*Fee_per_trade</f>
        <v>-100000.00000001819</v>
      </c>
    </row>
    <row r="264" spans="1:13" x14ac:dyDescent="0.35">
      <c r="A264" s="2">
        <v>43773.393055555556</v>
      </c>
      <c r="B264">
        <v>937</v>
      </c>
      <c r="C264">
        <v>0.51783931255340576</v>
      </c>
      <c r="D264">
        <v>0.48216068744659424</v>
      </c>
      <c r="E264">
        <f>IF(B265&gt;0,B265-test_data[[#This Row],[Price]],0)</f>
        <v>-0.5</v>
      </c>
      <c r="F264" s="2">
        <f>test_data[[#This Row],[Time]]-(Time_horizon-1)/24/60</f>
        <v>43773.379861111112</v>
      </c>
      <c r="G264">
        <f>IF(test_data[[#This Row],[Long]]&gt;Action_Threshold,1,IF(test_data[[#This Row],[Short]]&gt;Action_Threshold,-1,0))</f>
        <v>1</v>
      </c>
      <c r="H264">
        <f>SUMIFS(test_data[Postion],test_data[Time],"&gt;="&amp;test_data[[#This Row],[Period Time]],test_data[Time],"&lt;="&amp;test_data[[#This Row],[Time]])</f>
        <v>-6</v>
      </c>
      <c r="I264">
        <f>IFERROR(test_data[[#This Row],[Final_Position]]-H263,test_data[[#This Row],[Final_Position]])</f>
        <v>2</v>
      </c>
      <c r="J264">
        <f>ABS(test_data[[#This Row],[Action]])</f>
        <v>2</v>
      </c>
      <c r="K264" s="7">
        <f>test_data[[#This Row],[Final_Position]]*test_data[[#This Row],[Change]]</f>
        <v>3</v>
      </c>
      <c r="L264" s="7">
        <f>test_data[[#This Row],[Profit]]*Profit_per_point</f>
        <v>300000</v>
      </c>
      <c r="M264" s="7">
        <f>test_data[[#This Row],[Profit]]*Profit_per_point-ABS(test_data[[#This Row],[Action]])*Fee_per_trade</f>
        <v>280000</v>
      </c>
    </row>
    <row r="265" spans="1:13" x14ac:dyDescent="0.35">
      <c r="A265" s="2">
        <v>43773.393750000003</v>
      </c>
      <c r="B265">
        <v>936.5</v>
      </c>
      <c r="C265">
        <v>0.63679522275924683</v>
      </c>
      <c r="D265">
        <v>0.36320480704307556</v>
      </c>
      <c r="E265">
        <f>IF(B266&gt;0,B266-test_data[[#This Row],[Price]],0)</f>
        <v>-0.10000000000002274</v>
      </c>
      <c r="F265" s="2">
        <f>test_data[[#This Row],[Time]]-(Time_horizon-1)/24/60</f>
        <v>43773.380555555559</v>
      </c>
      <c r="G265">
        <f>IF(test_data[[#This Row],[Long]]&gt;Action_Threshold,1,IF(test_data[[#This Row],[Short]]&gt;Action_Threshold,-1,0))</f>
        <v>1</v>
      </c>
      <c r="H265">
        <f>SUMIFS(test_data[Postion],test_data[Time],"&gt;="&amp;test_data[[#This Row],[Period Time]],test_data[Time],"&lt;="&amp;test_data[[#This Row],[Time]])</f>
        <v>-4</v>
      </c>
      <c r="I265">
        <f>IFERROR(test_data[[#This Row],[Final_Position]]-H264,test_data[[#This Row],[Final_Position]])</f>
        <v>2</v>
      </c>
      <c r="J265">
        <f>ABS(test_data[[#This Row],[Action]])</f>
        <v>2</v>
      </c>
      <c r="K265" s="7">
        <f>test_data[[#This Row],[Final_Position]]*test_data[[#This Row],[Change]]</f>
        <v>0.40000000000009095</v>
      </c>
      <c r="L265" s="7">
        <f>test_data[[#This Row],[Profit]]*Profit_per_point</f>
        <v>40000.000000009095</v>
      </c>
      <c r="M265" s="7">
        <f>test_data[[#This Row],[Profit]]*Profit_per_point-ABS(test_data[[#This Row],[Action]])*Fee_per_trade</f>
        <v>20000.000000009095</v>
      </c>
    </row>
    <row r="266" spans="1:13" x14ac:dyDescent="0.35">
      <c r="A266" s="2">
        <v>43773.394444444442</v>
      </c>
      <c r="B266">
        <v>936.4</v>
      </c>
      <c r="C266">
        <v>0.62777984142303467</v>
      </c>
      <c r="D266">
        <v>0.37222012877464294</v>
      </c>
      <c r="E266">
        <f>IF(B267&gt;0,B267-test_data[[#This Row],[Price]],0)</f>
        <v>-0.5</v>
      </c>
      <c r="F266" s="2">
        <f>test_data[[#This Row],[Time]]-(Time_horizon-1)/24/60</f>
        <v>43773.381249999999</v>
      </c>
      <c r="G266">
        <f>IF(test_data[[#This Row],[Long]]&gt;Action_Threshold,1,IF(test_data[[#This Row],[Short]]&gt;Action_Threshold,-1,0))</f>
        <v>1</v>
      </c>
      <c r="H266">
        <f>SUMIFS(test_data[Postion],test_data[Time],"&gt;="&amp;test_data[[#This Row],[Period Time]],test_data[Time],"&lt;="&amp;test_data[[#This Row],[Time]])</f>
        <v>-2</v>
      </c>
      <c r="I266">
        <f>IFERROR(test_data[[#This Row],[Final_Position]]-H265,test_data[[#This Row],[Final_Position]])</f>
        <v>2</v>
      </c>
      <c r="J266">
        <f>ABS(test_data[[#This Row],[Action]])</f>
        <v>2</v>
      </c>
      <c r="K266" s="7">
        <f>test_data[[#This Row],[Final_Position]]*test_data[[#This Row],[Change]]</f>
        <v>1</v>
      </c>
      <c r="L266" s="7">
        <f>test_data[[#This Row],[Profit]]*Profit_per_point</f>
        <v>100000</v>
      </c>
      <c r="M266" s="7">
        <f>test_data[[#This Row],[Profit]]*Profit_per_point-ABS(test_data[[#This Row],[Action]])*Fee_per_trade</f>
        <v>80000</v>
      </c>
    </row>
    <row r="267" spans="1:13" x14ac:dyDescent="0.35">
      <c r="A267" s="2">
        <v>43773.395138888889</v>
      </c>
      <c r="B267">
        <v>935.9</v>
      </c>
      <c r="C267">
        <v>0.6594998836517334</v>
      </c>
      <c r="D267">
        <v>0.34050014615058899</v>
      </c>
      <c r="E267">
        <f>IF(B268&gt;0,B268-test_data[[#This Row],[Price]],0)</f>
        <v>-0.10000000000002274</v>
      </c>
      <c r="F267" s="2">
        <f>test_data[[#This Row],[Time]]-(Time_horizon-1)/24/60</f>
        <v>43773.381944444445</v>
      </c>
      <c r="G267">
        <f>IF(test_data[[#This Row],[Long]]&gt;Action_Threshold,1,IF(test_data[[#This Row],[Short]]&gt;Action_Threshold,-1,0))</f>
        <v>1</v>
      </c>
      <c r="H267">
        <f>SUMIFS(test_data[Postion],test_data[Time],"&gt;="&amp;test_data[[#This Row],[Period Time]],test_data[Time],"&lt;="&amp;test_data[[#This Row],[Time]])</f>
        <v>0</v>
      </c>
      <c r="I267">
        <f>IFERROR(test_data[[#This Row],[Final_Position]]-H266,test_data[[#This Row],[Final_Position]])</f>
        <v>2</v>
      </c>
      <c r="J267">
        <f>ABS(test_data[[#This Row],[Action]])</f>
        <v>2</v>
      </c>
      <c r="K267" s="7">
        <f>test_data[[#This Row],[Final_Position]]*test_data[[#This Row],[Change]]</f>
        <v>0</v>
      </c>
      <c r="L267" s="7">
        <f>test_data[[#This Row],[Profit]]*Profit_per_point</f>
        <v>0</v>
      </c>
      <c r="M267" s="7">
        <f>test_data[[#This Row],[Profit]]*Profit_per_point-ABS(test_data[[#This Row],[Action]])*Fee_per_trade</f>
        <v>-20000</v>
      </c>
    </row>
    <row r="268" spans="1:13" x14ac:dyDescent="0.35">
      <c r="A268" s="2">
        <v>43773.395833333336</v>
      </c>
      <c r="B268">
        <v>935.8</v>
      </c>
      <c r="C268">
        <v>0.63583546876907349</v>
      </c>
      <c r="D268">
        <v>0.3641645610332489</v>
      </c>
      <c r="E268">
        <f>IF(B269&gt;0,B269-test_data[[#This Row],[Price]],0)</f>
        <v>0.10000000000002274</v>
      </c>
      <c r="F268" s="2">
        <f>test_data[[#This Row],[Time]]-(Time_horizon-1)/24/60</f>
        <v>43773.382638888892</v>
      </c>
      <c r="G268">
        <f>IF(test_data[[#This Row],[Long]]&gt;Action_Threshold,1,IF(test_data[[#This Row],[Short]]&gt;Action_Threshold,-1,0))</f>
        <v>1</v>
      </c>
      <c r="H268">
        <f>SUMIFS(test_data[Postion],test_data[Time],"&gt;="&amp;test_data[[#This Row],[Period Time]],test_data[Time],"&lt;="&amp;test_data[[#This Row],[Time]])</f>
        <v>2</v>
      </c>
      <c r="I268">
        <f>IFERROR(test_data[[#This Row],[Final_Position]]-H267,test_data[[#This Row],[Final_Position]])</f>
        <v>2</v>
      </c>
      <c r="J268">
        <f>ABS(test_data[[#This Row],[Action]])</f>
        <v>2</v>
      </c>
      <c r="K268" s="7">
        <f>test_data[[#This Row],[Final_Position]]*test_data[[#This Row],[Change]]</f>
        <v>0.20000000000004547</v>
      </c>
      <c r="L268" s="7">
        <f>test_data[[#This Row],[Profit]]*Profit_per_point</f>
        <v>20000.000000004547</v>
      </c>
      <c r="M268" s="7">
        <f>test_data[[#This Row],[Profit]]*Profit_per_point-ABS(test_data[[#This Row],[Action]])*Fee_per_trade</f>
        <v>4.5474735088646412E-9</v>
      </c>
    </row>
    <row r="269" spans="1:13" x14ac:dyDescent="0.35">
      <c r="A269" s="2">
        <v>43773.396527777775</v>
      </c>
      <c r="B269">
        <v>935.9</v>
      </c>
      <c r="C269">
        <v>0.57375055551528931</v>
      </c>
      <c r="D269">
        <v>0.42624941468238831</v>
      </c>
      <c r="E269">
        <f>IF(B270&gt;0,B270-test_data[[#This Row],[Price]],0)</f>
        <v>0</v>
      </c>
      <c r="F269" s="2">
        <f>test_data[[#This Row],[Time]]-(Time_horizon-1)/24/60</f>
        <v>43773.383333333331</v>
      </c>
      <c r="G269">
        <f>IF(test_data[[#This Row],[Long]]&gt;Action_Threshold,1,IF(test_data[[#This Row],[Short]]&gt;Action_Threshold,-1,0))</f>
        <v>1</v>
      </c>
      <c r="H269">
        <f>SUMIFS(test_data[Postion],test_data[Time],"&gt;="&amp;test_data[[#This Row],[Period Time]],test_data[Time],"&lt;="&amp;test_data[[#This Row],[Time]])</f>
        <v>4</v>
      </c>
      <c r="I269">
        <f>IFERROR(test_data[[#This Row],[Final_Position]]-H268,test_data[[#This Row],[Final_Position]])</f>
        <v>2</v>
      </c>
      <c r="J269">
        <f>ABS(test_data[[#This Row],[Action]])</f>
        <v>2</v>
      </c>
      <c r="K269" s="7">
        <f>test_data[[#This Row],[Final_Position]]*test_data[[#This Row],[Change]]</f>
        <v>0</v>
      </c>
      <c r="L269" s="7">
        <f>test_data[[#This Row],[Profit]]*Profit_per_point</f>
        <v>0</v>
      </c>
      <c r="M269" s="7">
        <f>test_data[[#This Row],[Profit]]*Profit_per_point-ABS(test_data[[#This Row],[Action]])*Fee_per_trade</f>
        <v>-20000</v>
      </c>
    </row>
    <row r="270" spans="1:13" x14ac:dyDescent="0.35">
      <c r="A270" s="2">
        <v>43773.397222222222</v>
      </c>
      <c r="B270">
        <v>935.9</v>
      </c>
      <c r="C270">
        <v>0.5746152400970459</v>
      </c>
      <c r="D270">
        <v>0.4253847599029541</v>
      </c>
      <c r="E270">
        <f>IF(B271&gt;0,B271-test_data[[#This Row],[Price]],0)</f>
        <v>-0.19999999999993179</v>
      </c>
      <c r="F270" s="2">
        <f>test_data[[#This Row],[Time]]-(Time_horizon-1)/24/60</f>
        <v>43773.384027777778</v>
      </c>
      <c r="G270">
        <f>IF(test_data[[#This Row],[Long]]&gt;Action_Threshold,1,IF(test_data[[#This Row],[Short]]&gt;Action_Threshold,-1,0))</f>
        <v>1</v>
      </c>
      <c r="H270">
        <f>SUMIFS(test_data[Postion],test_data[Time],"&gt;="&amp;test_data[[#This Row],[Period Time]],test_data[Time],"&lt;="&amp;test_data[[#This Row],[Time]])</f>
        <v>6</v>
      </c>
      <c r="I270">
        <f>IFERROR(test_data[[#This Row],[Final_Position]]-H269,test_data[[#This Row],[Final_Position]])</f>
        <v>2</v>
      </c>
      <c r="J270">
        <f>ABS(test_data[[#This Row],[Action]])</f>
        <v>2</v>
      </c>
      <c r="K270" s="7">
        <f>test_data[[#This Row],[Final_Position]]*test_data[[#This Row],[Change]]</f>
        <v>-1.1999999999995907</v>
      </c>
      <c r="L270" s="7">
        <f>test_data[[#This Row],[Profit]]*Profit_per_point</f>
        <v>-119999.99999995908</v>
      </c>
      <c r="M270" s="7">
        <f>test_data[[#This Row],[Profit]]*Profit_per_point-ABS(test_data[[#This Row],[Action]])*Fee_per_trade</f>
        <v>-139999.99999995908</v>
      </c>
    </row>
    <row r="271" spans="1:13" x14ac:dyDescent="0.35">
      <c r="A271" s="2">
        <v>43773.397916666669</v>
      </c>
      <c r="B271">
        <v>935.7</v>
      </c>
      <c r="C271">
        <v>0.62655621767044067</v>
      </c>
      <c r="D271">
        <v>0.37344372272491455</v>
      </c>
      <c r="E271">
        <f>IF(B272&gt;0,B272-test_data[[#This Row],[Price]],0)</f>
        <v>-0.20000000000004547</v>
      </c>
      <c r="F271" s="2">
        <f>test_data[[#This Row],[Time]]-(Time_horizon-1)/24/60</f>
        <v>43773.384722222225</v>
      </c>
      <c r="G271">
        <f>IF(test_data[[#This Row],[Long]]&gt;Action_Threshold,1,IF(test_data[[#This Row],[Short]]&gt;Action_Threshold,-1,0))</f>
        <v>1</v>
      </c>
      <c r="H271">
        <f>SUMIFS(test_data[Postion],test_data[Time],"&gt;="&amp;test_data[[#This Row],[Period Time]],test_data[Time],"&lt;="&amp;test_data[[#This Row],[Time]])</f>
        <v>8</v>
      </c>
      <c r="I271">
        <f>IFERROR(test_data[[#This Row],[Final_Position]]-H270,test_data[[#This Row],[Final_Position]])</f>
        <v>2</v>
      </c>
      <c r="J271">
        <f>ABS(test_data[[#This Row],[Action]])</f>
        <v>2</v>
      </c>
      <c r="K271" s="7">
        <f>test_data[[#This Row],[Final_Position]]*test_data[[#This Row],[Change]]</f>
        <v>-1.6000000000003638</v>
      </c>
      <c r="L271" s="7">
        <f>test_data[[#This Row],[Profit]]*Profit_per_point</f>
        <v>-160000.00000003638</v>
      </c>
      <c r="M271" s="7">
        <f>test_data[[#This Row],[Profit]]*Profit_per_point-ABS(test_data[[#This Row],[Action]])*Fee_per_trade</f>
        <v>-180000.00000003638</v>
      </c>
    </row>
    <row r="272" spans="1:13" x14ac:dyDescent="0.35">
      <c r="A272" s="2">
        <v>43773.398611111108</v>
      </c>
      <c r="B272">
        <v>935.5</v>
      </c>
      <c r="C272">
        <v>0.61999595165252686</v>
      </c>
      <c r="D272">
        <v>0.38000401854515076</v>
      </c>
      <c r="E272">
        <f>IF(B273&gt;0,B273-test_data[[#This Row],[Price]],0)</f>
        <v>0</v>
      </c>
      <c r="F272" s="2">
        <f>test_data[[#This Row],[Time]]-(Time_horizon-1)/24/60</f>
        <v>43773.385416666664</v>
      </c>
      <c r="G272">
        <f>IF(test_data[[#This Row],[Long]]&gt;Action_Threshold,1,IF(test_data[[#This Row],[Short]]&gt;Action_Threshold,-1,0))</f>
        <v>1</v>
      </c>
      <c r="H272">
        <f>SUMIFS(test_data[Postion],test_data[Time],"&gt;="&amp;test_data[[#This Row],[Period Time]],test_data[Time],"&lt;="&amp;test_data[[#This Row],[Time]])</f>
        <v>10</v>
      </c>
      <c r="I272">
        <f>IFERROR(test_data[[#This Row],[Final_Position]]-H271,test_data[[#This Row],[Final_Position]])</f>
        <v>2</v>
      </c>
      <c r="J272">
        <f>ABS(test_data[[#This Row],[Action]])</f>
        <v>2</v>
      </c>
      <c r="K272" s="7">
        <f>test_data[[#This Row],[Final_Position]]*test_data[[#This Row],[Change]]</f>
        <v>0</v>
      </c>
      <c r="L272" s="7">
        <f>test_data[[#This Row],[Profit]]*Profit_per_point</f>
        <v>0</v>
      </c>
      <c r="M272" s="7">
        <f>test_data[[#This Row],[Profit]]*Profit_per_point-ABS(test_data[[#This Row],[Action]])*Fee_per_trade</f>
        <v>-20000</v>
      </c>
    </row>
    <row r="273" spans="1:13" x14ac:dyDescent="0.35">
      <c r="A273" s="2">
        <v>43773.399305555555</v>
      </c>
      <c r="B273">
        <v>935.5</v>
      </c>
      <c r="C273">
        <v>0.56395989656448364</v>
      </c>
      <c r="D273">
        <v>0.43604007363319397</v>
      </c>
      <c r="E273">
        <f>IF(B274&gt;0,B274-test_data[[#This Row],[Price]],0)</f>
        <v>0.10000000000002274</v>
      </c>
      <c r="F273" s="2">
        <f>test_data[[#This Row],[Time]]-(Time_horizon-1)/24/60</f>
        <v>43773.386111111111</v>
      </c>
      <c r="G273">
        <f>IF(test_data[[#This Row],[Long]]&gt;Action_Threshold,1,IF(test_data[[#This Row],[Short]]&gt;Action_Threshold,-1,0))</f>
        <v>1</v>
      </c>
      <c r="H273">
        <f>SUMIFS(test_data[Postion],test_data[Time],"&gt;="&amp;test_data[[#This Row],[Period Time]],test_data[Time],"&lt;="&amp;test_data[[#This Row],[Time]])</f>
        <v>12</v>
      </c>
      <c r="I273">
        <f>IFERROR(test_data[[#This Row],[Final_Position]]-H272,test_data[[#This Row],[Final_Position]])</f>
        <v>2</v>
      </c>
      <c r="J273">
        <f>ABS(test_data[[#This Row],[Action]])</f>
        <v>2</v>
      </c>
      <c r="K273" s="7">
        <f>test_data[[#This Row],[Final_Position]]*test_data[[#This Row],[Change]]</f>
        <v>1.2000000000002728</v>
      </c>
      <c r="L273" s="7">
        <f>test_data[[#This Row],[Profit]]*Profit_per_point</f>
        <v>120000.00000002728</v>
      </c>
      <c r="M273" s="7">
        <f>test_data[[#This Row],[Profit]]*Profit_per_point-ABS(test_data[[#This Row],[Action]])*Fee_per_trade</f>
        <v>100000.00000002728</v>
      </c>
    </row>
    <row r="274" spans="1:13" x14ac:dyDescent="0.35">
      <c r="A274" s="2">
        <v>43773.4</v>
      </c>
      <c r="B274">
        <v>935.6</v>
      </c>
      <c r="C274">
        <v>0.43370366096496582</v>
      </c>
      <c r="D274">
        <v>0.56629633903503418</v>
      </c>
      <c r="E274">
        <f>IF(B275&gt;0,B275-test_data[[#This Row],[Price]],0)</f>
        <v>0.29999999999995453</v>
      </c>
      <c r="F274" s="2">
        <f>test_data[[#This Row],[Time]]-(Time_horizon-1)/24/60</f>
        <v>43773.386805555558</v>
      </c>
      <c r="G274">
        <f>IF(test_data[[#This Row],[Long]]&gt;Action_Threshold,1,IF(test_data[[#This Row],[Short]]&gt;Action_Threshold,-1,0))</f>
        <v>-1</v>
      </c>
      <c r="H274">
        <f>SUMIFS(test_data[Postion],test_data[Time],"&gt;="&amp;test_data[[#This Row],[Period Time]],test_data[Time],"&lt;="&amp;test_data[[#This Row],[Time]])</f>
        <v>12</v>
      </c>
      <c r="I274">
        <f>IFERROR(test_data[[#This Row],[Final_Position]]-H273,test_data[[#This Row],[Final_Position]])</f>
        <v>0</v>
      </c>
      <c r="J274">
        <f>ABS(test_data[[#This Row],[Action]])</f>
        <v>0</v>
      </c>
      <c r="K274" s="7">
        <f>test_data[[#This Row],[Final_Position]]*test_data[[#This Row],[Change]]</f>
        <v>3.5999999999994543</v>
      </c>
      <c r="L274" s="7">
        <f>test_data[[#This Row],[Profit]]*Profit_per_point</f>
        <v>359999.9999999454</v>
      </c>
      <c r="M274" s="7">
        <f>test_data[[#This Row],[Profit]]*Profit_per_point-ABS(test_data[[#This Row],[Action]])*Fee_per_trade</f>
        <v>359999.9999999454</v>
      </c>
    </row>
    <row r="275" spans="1:13" x14ac:dyDescent="0.35">
      <c r="A275" s="2">
        <v>43773.400694444441</v>
      </c>
      <c r="B275">
        <v>935.9</v>
      </c>
      <c r="C275">
        <v>0.28187331557273865</v>
      </c>
      <c r="D275">
        <v>0.71812671422958374</v>
      </c>
      <c r="E275">
        <f>IF(B276&gt;0,B276-test_data[[#This Row],[Price]],0)</f>
        <v>0.20000000000004547</v>
      </c>
      <c r="F275" s="2">
        <f>test_data[[#This Row],[Time]]-(Time_horizon-1)/24/60</f>
        <v>43773.387499999997</v>
      </c>
      <c r="G275">
        <f>IF(test_data[[#This Row],[Long]]&gt;Action_Threshold,1,IF(test_data[[#This Row],[Short]]&gt;Action_Threshold,-1,0))</f>
        <v>-1</v>
      </c>
      <c r="H275">
        <f>SUMIFS(test_data[Postion],test_data[Time],"&gt;="&amp;test_data[[#This Row],[Period Time]],test_data[Time],"&lt;="&amp;test_data[[#This Row],[Time]])</f>
        <v>12</v>
      </c>
      <c r="I275">
        <f>IFERROR(test_data[[#This Row],[Final_Position]]-H274,test_data[[#This Row],[Final_Position]])</f>
        <v>0</v>
      </c>
      <c r="J275">
        <f>ABS(test_data[[#This Row],[Action]])</f>
        <v>0</v>
      </c>
      <c r="K275" s="7">
        <f>test_data[[#This Row],[Final_Position]]*test_data[[#This Row],[Change]]</f>
        <v>2.4000000000005457</v>
      </c>
      <c r="L275" s="7">
        <f>test_data[[#This Row],[Profit]]*Profit_per_point</f>
        <v>240000.00000005457</v>
      </c>
      <c r="M275" s="7">
        <f>test_data[[#This Row],[Profit]]*Profit_per_point-ABS(test_data[[#This Row],[Action]])*Fee_per_trade</f>
        <v>240000.00000005457</v>
      </c>
    </row>
    <row r="276" spans="1:13" x14ac:dyDescent="0.35">
      <c r="A276" s="2">
        <v>43773.401388888888</v>
      </c>
      <c r="B276">
        <v>936.1</v>
      </c>
      <c r="C276">
        <v>0.48261824250221252</v>
      </c>
      <c r="D276">
        <v>0.51738178730010986</v>
      </c>
      <c r="E276">
        <f>IF(B277&gt;0,B277-test_data[[#This Row],[Price]],0)</f>
        <v>-0.10000000000002274</v>
      </c>
      <c r="F276" s="2">
        <f>test_data[[#This Row],[Time]]-(Time_horizon-1)/24/60</f>
        <v>43773.388194444444</v>
      </c>
      <c r="G276">
        <f>IF(test_data[[#This Row],[Long]]&gt;Action_Threshold,1,IF(test_data[[#This Row],[Short]]&gt;Action_Threshold,-1,0))</f>
        <v>-1</v>
      </c>
      <c r="H276">
        <f>SUMIFS(test_data[Postion],test_data[Time],"&gt;="&amp;test_data[[#This Row],[Period Time]],test_data[Time],"&lt;="&amp;test_data[[#This Row],[Time]])</f>
        <v>12</v>
      </c>
      <c r="I276">
        <f>IFERROR(test_data[[#This Row],[Final_Position]]-H275,test_data[[#This Row],[Final_Position]])</f>
        <v>0</v>
      </c>
      <c r="J276">
        <f>ABS(test_data[[#This Row],[Action]])</f>
        <v>0</v>
      </c>
      <c r="K276" s="7">
        <f>test_data[[#This Row],[Final_Position]]*test_data[[#This Row],[Change]]</f>
        <v>-1.2000000000002728</v>
      </c>
      <c r="L276" s="7">
        <f>test_data[[#This Row],[Profit]]*Profit_per_point</f>
        <v>-120000.00000002728</v>
      </c>
      <c r="M276" s="7">
        <f>test_data[[#This Row],[Profit]]*Profit_per_point-ABS(test_data[[#This Row],[Action]])*Fee_per_trade</f>
        <v>-120000.00000002728</v>
      </c>
    </row>
    <row r="277" spans="1:13" x14ac:dyDescent="0.35">
      <c r="A277" s="2">
        <v>43773.402083333334</v>
      </c>
      <c r="B277">
        <v>936</v>
      </c>
      <c r="C277">
        <v>0.43732017278671265</v>
      </c>
      <c r="D277">
        <v>0.56267988681793213</v>
      </c>
      <c r="E277">
        <f>IF(B278&gt;0,B278-test_data[[#This Row],[Price]],0)</f>
        <v>0.39999999999997726</v>
      </c>
      <c r="F277" s="2">
        <f>test_data[[#This Row],[Time]]-(Time_horizon-1)/24/60</f>
        <v>43773.388888888891</v>
      </c>
      <c r="G277">
        <f>IF(test_data[[#This Row],[Long]]&gt;Action_Threshold,1,IF(test_data[[#This Row],[Short]]&gt;Action_Threshold,-1,0))</f>
        <v>-1</v>
      </c>
      <c r="H277">
        <f>SUMIFS(test_data[Postion],test_data[Time],"&gt;="&amp;test_data[[#This Row],[Period Time]],test_data[Time],"&lt;="&amp;test_data[[#This Row],[Time]])</f>
        <v>10</v>
      </c>
      <c r="I277">
        <f>IFERROR(test_data[[#This Row],[Final_Position]]-H276,test_data[[#This Row],[Final_Position]])</f>
        <v>-2</v>
      </c>
      <c r="J277">
        <f>ABS(test_data[[#This Row],[Action]])</f>
        <v>2</v>
      </c>
      <c r="K277" s="7">
        <f>test_data[[#This Row],[Final_Position]]*test_data[[#This Row],[Change]]</f>
        <v>3.9999999999997726</v>
      </c>
      <c r="L277" s="7">
        <f>test_data[[#This Row],[Profit]]*Profit_per_point</f>
        <v>399999.99999997724</v>
      </c>
      <c r="M277" s="7">
        <f>test_data[[#This Row],[Profit]]*Profit_per_point-ABS(test_data[[#This Row],[Action]])*Fee_per_trade</f>
        <v>379999.99999997724</v>
      </c>
    </row>
    <row r="278" spans="1:13" x14ac:dyDescent="0.35">
      <c r="A278" s="2">
        <v>43773.402777777781</v>
      </c>
      <c r="B278">
        <v>936.4</v>
      </c>
      <c r="C278">
        <v>0.26524147391319275</v>
      </c>
      <c r="D278">
        <v>0.73475861549377441</v>
      </c>
      <c r="E278">
        <f>IF(B279&gt;0,B279-test_data[[#This Row],[Price]],0)</f>
        <v>0</v>
      </c>
      <c r="F278" s="2">
        <f>test_data[[#This Row],[Time]]-(Time_horizon-1)/24/60</f>
        <v>43773.389583333337</v>
      </c>
      <c r="G278">
        <f>IF(test_data[[#This Row],[Long]]&gt;Action_Threshold,1,IF(test_data[[#This Row],[Short]]&gt;Action_Threshold,-1,0))</f>
        <v>-1</v>
      </c>
      <c r="H278">
        <f>SUMIFS(test_data[Postion],test_data[Time],"&gt;="&amp;test_data[[#This Row],[Period Time]],test_data[Time],"&lt;="&amp;test_data[[#This Row],[Time]])</f>
        <v>8</v>
      </c>
      <c r="I278">
        <f>IFERROR(test_data[[#This Row],[Final_Position]]-H277,test_data[[#This Row],[Final_Position]])</f>
        <v>-2</v>
      </c>
      <c r="J278">
        <f>ABS(test_data[[#This Row],[Action]])</f>
        <v>2</v>
      </c>
      <c r="K278" s="7">
        <f>test_data[[#This Row],[Final_Position]]*test_data[[#This Row],[Change]]</f>
        <v>0</v>
      </c>
      <c r="L278" s="7">
        <f>test_data[[#This Row],[Profit]]*Profit_per_point</f>
        <v>0</v>
      </c>
      <c r="M278" s="7">
        <f>test_data[[#This Row],[Profit]]*Profit_per_point-ABS(test_data[[#This Row],[Action]])*Fee_per_trade</f>
        <v>-20000</v>
      </c>
    </row>
    <row r="279" spans="1:13" x14ac:dyDescent="0.35">
      <c r="A279" s="2">
        <v>43773.40347222222</v>
      </c>
      <c r="B279">
        <v>936.4</v>
      </c>
      <c r="C279">
        <v>0.46012228727340698</v>
      </c>
      <c r="D279">
        <v>0.53987777233123779</v>
      </c>
      <c r="E279">
        <f>IF(B280&gt;0,B280-test_data[[#This Row],[Price]],0)</f>
        <v>-0.10000000000002274</v>
      </c>
      <c r="F279" s="2">
        <f>test_data[[#This Row],[Time]]-(Time_horizon-1)/24/60</f>
        <v>43773.390277777777</v>
      </c>
      <c r="G279">
        <f>IF(test_data[[#This Row],[Long]]&gt;Action_Threshold,1,IF(test_data[[#This Row],[Short]]&gt;Action_Threshold,-1,0))</f>
        <v>-1</v>
      </c>
      <c r="H279">
        <f>SUMIFS(test_data[Postion],test_data[Time],"&gt;="&amp;test_data[[#This Row],[Period Time]],test_data[Time],"&lt;="&amp;test_data[[#This Row],[Time]])</f>
        <v>8</v>
      </c>
      <c r="I279">
        <f>IFERROR(test_data[[#This Row],[Final_Position]]-H278,test_data[[#This Row],[Final_Position]])</f>
        <v>0</v>
      </c>
      <c r="J279">
        <f>ABS(test_data[[#This Row],[Action]])</f>
        <v>0</v>
      </c>
      <c r="K279" s="7">
        <f>test_data[[#This Row],[Final_Position]]*test_data[[#This Row],[Change]]</f>
        <v>-0.8000000000001819</v>
      </c>
      <c r="L279" s="7">
        <f>test_data[[#This Row],[Profit]]*Profit_per_point</f>
        <v>-80000.00000001819</v>
      </c>
      <c r="M279" s="7">
        <f>test_data[[#This Row],[Profit]]*Profit_per_point-ABS(test_data[[#This Row],[Action]])*Fee_per_trade</f>
        <v>-80000.00000001819</v>
      </c>
    </row>
    <row r="280" spans="1:13" x14ac:dyDescent="0.35">
      <c r="A280" s="2">
        <v>43773.404166666667</v>
      </c>
      <c r="B280">
        <v>936.3</v>
      </c>
      <c r="C280">
        <v>0.48221030831336975</v>
      </c>
      <c r="D280">
        <v>0.51778972148895264</v>
      </c>
      <c r="E280">
        <f>IF(B281&gt;0,B281-test_data[[#This Row],[Price]],0)</f>
        <v>0.10000000000002274</v>
      </c>
      <c r="F280" s="2">
        <f>test_data[[#This Row],[Time]]-(Time_horizon-1)/24/60</f>
        <v>43773.390972222223</v>
      </c>
      <c r="G280">
        <f>IF(test_data[[#This Row],[Long]]&gt;Action_Threshold,1,IF(test_data[[#This Row],[Short]]&gt;Action_Threshold,-1,0))</f>
        <v>-1</v>
      </c>
      <c r="H280">
        <f>SUMIFS(test_data[Postion],test_data[Time],"&gt;="&amp;test_data[[#This Row],[Period Time]],test_data[Time],"&lt;="&amp;test_data[[#This Row],[Time]])</f>
        <v>6</v>
      </c>
      <c r="I280">
        <f>IFERROR(test_data[[#This Row],[Final_Position]]-H279,test_data[[#This Row],[Final_Position]])</f>
        <v>-2</v>
      </c>
      <c r="J280">
        <f>ABS(test_data[[#This Row],[Action]])</f>
        <v>2</v>
      </c>
      <c r="K280" s="7">
        <f>test_data[[#This Row],[Final_Position]]*test_data[[#This Row],[Change]]</f>
        <v>0.60000000000013642</v>
      </c>
      <c r="L280" s="7">
        <f>test_data[[#This Row],[Profit]]*Profit_per_point</f>
        <v>60000.000000013642</v>
      </c>
      <c r="M280" s="7">
        <f>test_data[[#This Row],[Profit]]*Profit_per_point-ABS(test_data[[#This Row],[Action]])*Fee_per_trade</f>
        <v>40000.000000013642</v>
      </c>
    </row>
    <row r="281" spans="1:13" x14ac:dyDescent="0.35">
      <c r="A281" s="2">
        <v>43773.404861111114</v>
      </c>
      <c r="B281">
        <v>936.4</v>
      </c>
      <c r="C281">
        <v>0.40584465861320496</v>
      </c>
      <c r="D281">
        <v>0.59415537118911743</v>
      </c>
      <c r="E281">
        <f>IF(B282&gt;0,B282-test_data[[#This Row],[Price]],0)</f>
        <v>-0.10000000000002274</v>
      </c>
      <c r="F281" s="2">
        <f>test_data[[#This Row],[Time]]-(Time_horizon-1)/24/60</f>
        <v>43773.39166666667</v>
      </c>
      <c r="G281">
        <f>IF(test_data[[#This Row],[Long]]&gt;Action_Threshold,1,IF(test_data[[#This Row],[Short]]&gt;Action_Threshold,-1,0))</f>
        <v>-1</v>
      </c>
      <c r="H281">
        <f>SUMIFS(test_data[Postion],test_data[Time],"&gt;="&amp;test_data[[#This Row],[Period Time]],test_data[Time],"&lt;="&amp;test_data[[#This Row],[Time]])</f>
        <v>4</v>
      </c>
      <c r="I281">
        <f>IFERROR(test_data[[#This Row],[Final_Position]]-H280,test_data[[#This Row],[Final_Position]])</f>
        <v>-2</v>
      </c>
      <c r="J281">
        <f>ABS(test_data[[#This Row],[Action]])</f>
        <v>2</v>
      </c>
      <c r="K281" s="7">
        <f>test_data[[#This Row],[Final_Position]]*test_data[[#This Row],[Change]]</f>
        <v>-0.40000000000009095</v>
      </c>
      <c r="L281" s="7">
        <f>test_data[[#This Row],[Profit]]*Profit_per_point</f>
        <v>-40000.000000009095</v>
      </c>
      <c r="M281" s="7">
        <f>test_data[[#This Row],[Profit]]*Profit_per_point-ABS(test_data[[#This Row],[Action]])*Fee_per_trade</f>
        <v>-60000.000000009095</v>
      </c>
    </row>
    <row r="282" spans="1:13" x14ac:dyDescent="0.35">
      <c r="A282" s="2">
        <v>43773.405555555553</v>
      </c>
      <c r="B282">
        <v>936.3</v>
      </c>
      <c r="C282">
        <v>0.44556936621665955</v>
      </c>
      <c r="D282">
        <v>0.55443060398101807</v>
      </c>
      <c r="E282">
        <f>IF(B283&gt;0,B283-test_data[[#This Row],[Price]],0)</f>
        <v>0.10000000000002274</v>
      </c>
      <c r="F282" s="2">
        <f>test_data[[#This Row],[Time]]-(Time_horizon-1)/24/60</f>
        <v>43773.392361111109</v>
      </c>
      <c r="G282">
        <f>IF(test_data[[#This Row],[Long]]&gt;Action_Threshold,1,IF(test_data[[#This Row],[Short]]&gt;Action_Threshold,-1,0))</f>
        <v>-1</v>
      </c>
      <c r="H282">
        <f>SUMIFS(test_data[Postion],test_data[Time],"&gt;="&amp;test_data[[#This Row],[Period Time]],test_data[Time],"&lt;="&amp;test_data[[#This Row],[Time]])</f>
        <v>2</v>
      </c>
      <c r="I282">
        <f>IFERROR(test_data[[#This Row],[Final_Position]]-H281,test_data[[#This Row],[Final_Position]])</f>
        <v>-2</v>
      </c>
      <c r="J282">
        <f>ABS(test_data[[#This Row],[Action]])</f>
        <v>2</v>
      </c>
      <c r="K282" s="7">
        <f>test_data[[#This Row],[Final_Position]]*test_data[[#This Row],[Change]]</f>
        <v>0.20000000000004547</v>
      </c>
      <c r="L282" s="7">
        <f>test_data[[#This Row],[Profit]]*Profit_per_point</f>
        <v>20000.000000004547</v>
      </c>
      <c r="M282" s="7">
        <f>test_data[[#This Row],[Profit]]*Profit_per_point-ABS(test_data[[#This Row],[Action]])*Fee_per_trade</f>
        <v>4.5474735088646412E-9</v>
      </c>
    </row>
    <row r="283" spans="1:13" x14ac:dyDescent="0.35">
      <c r="A283" s="2">
        <v>43773.40625</v>
      </c>
      <c r="B283">
        <v>936.4</v>
      </c>
      <c r="C283">
        <v>0.39506587386131287</v>
      </c>
      <c r="D283">
        <v>0.60493409633636475</v>
      </c>
      <c r="E283">
        <f>IF(B284&gt;0,B284-test_data[[#This Row],[Price]],0)</f>
        <v>-0.19999999999993179</v>
      </c>
      <c r="F283" s="2">
        <f>test_data[[#This Row],[Time]]-(Time_horizon-1)/24/60</f>
        <v>43773.393055555556</v>
      </c>
      <c r="G283">
        <f>IF(test_data[[#This Row],[Long]]&gt;Action_Threshold,1,IF(test_data[[#This Row],[Short]]&gt;Action_Threshold,-1,0))</f>
        <v>-1</v>
      </c>
      <c r="H283">
        <f>SUMIFS(test_data[Postion],test_data[Time],"&gt;="&amp;test_data[[#This Row],[Period Time]],test_data[Time],"&lt;="&amp;test_data[[#This Row],[Time]])</f>
        <v>0</v>
      </c>
      <c r="I283">
        <f>IFERROR(test_data[[#This Row],[Final_Position]]-H282,test_data[[#This Row],[Final_Position]])</f>
        <v>-2</v>
      </c>
      <c r="J283">
        <f>ABS(test_data[[#This Row],[Action]])</f>
        <v>2</v>
      </c>
      <c r="K283" s="7">
        <f>test_data[[#This Row],[Final_Position]]*test_data[[#This Row],[Change]]</f>
        <v>0</v>
      </c>
      <c r="L283" s="7">
        <f>test_data[[#This Row],[Profit]]*Profit_per_point</f>
        <v>0</v>
      </c>
      <c r="M283" s="7">
        <f>test_data[[#This Row],[Profit]]*Profit_per_point-ABS(test_data[[#This Row],[Action]])*Fee_per_trade</f>
        <v>-20000</v>
      </c>
    </row>
    <row r="284" spans="1:13" x14ac:dyDescent="0.35">
      <c r="A284" s="2">
        <v>43773.406944444447</v>
      </c>
      <c r="B284">
        <v>936.2</v>
      </c>
      <c r="C284">
        <v>0.44410985708236694</v>
      </c>
      <c r="D284">
        <v>0.55589014291763306</v>
      </c>
      <c r="E284">
        <f>IF(B285&gt;0,B285-test_data[[#This Row],[Price]],0)</f>
        <v>-0.10000000000002274</v>
      </c>
      <c r="F284" s="2">
        <f>test_data[[#This Row],[Time]]-(Time_horizon-1)/24/60</f>
        <v>43773.393750000003</v>
      </c>
      <c r="G284">
        <f>IF(test_data[[#This Row],[Long]]&gt;Action_Threshold,1,IF(test_data[[#This Row],[Short]]&gt;Action_Threshold,-1,0))</f>
        <v>-1</v>
      </c>
      <c r="H284">
        <f>SUMIFS(test_data[Postion],test_data[Time],"&gt;="&amp;test_data[[#This Row],[Period Time]],test_data[Time],"&lt;="&amp;test_data[[#This Row],[Time]])</f>
        <v>-2</v>
      </c>
      <c r="I284">
        <f>IFERROR(test_data[[#This Row],[Final_Position]]-H283,test_data[[#This Row],[Final_Position]])</f>
        <v>-2</v>
      </c>
      <c r="J284">
        <f>ABS(test_data[[#This Row],[Action]])</f>
        <v>2</v>
      </c>
      <c r="K284" s="7">
        <f>test_data[[#This Row],[Final_Position]]*test_data[[#This Row],[Change]]</f>
        <v>0.20000000000004547</v>
      </c>
      <c r="L284" s="7">
        <f>test_data[[#This Row],[Profit]]*Profit_per_point</f>
        <v>20000.000000004547</v>
      </c>
      <c r="M284" s="7">
        <f>test_data[[#This Row],[Profit]]*Profit_per_point-ABS(test_data[[#This Row],[Action]])*Fee_per_trade</f>
        <v>4.5474735088646412E-9</v>
      </c>
    </row>
    <row r="285" spans="1:13" x14ac:dyDescent="0.35">
      <c r="A285" s="2">
        <v>43773.407638888886</v>
      </c>
      <c r="B285">
        <v>936.1</v>
      </c>
      <c r="C285">
        <v>0.45384049415588379</v>
      </c>
      <c r="D285">
        <v>0.54615956544876099</v>
      </c>
      <c r="E285">
        <f>IF(B286&gt;0,B286-test_data[[#This Row],[Price]],0)</f>
        <v>-0.10000000000002274</v>
      </c>
      <c r="F285" s="2">
        <f>test_data[[#This Row],[Time]]-(Time_horizon-1)/24/60</f>
        <v>43773.394444444442</v>
      </c>
      <c r="G285">
        <f>IF(test_data[[#This Row],[Long]]&gt;Action_Threshold,1,IF(test_data[[#This Row],[Short]]&gt;Action_Threshold,-1,0))</f>
        <v>-1</v>
      </c>
      <c r="H285">
        <f>SUMIFS(test_data[Postion],test_data[Time],"&gt;="&amp;test_data[[#This Row],[Period Time]],test_data[Time],"&lt;="&amp;test_data[[#This Row],[Time]])</f>
        <v>-4</v>
      </c>
      <c r="I285">
        <f>IFERROR(test_data[[#This Row],[Final_Position]]-H284,test_data[[#This Row],[Final_Position]])</f>
        <v>-2</v>
      </c>
      <c r="J285">
        <f>ABS(test_data[[#This Row],[Action]])</f>
        <v>2</v>
      </c>
      <c r="K285" s="7">
        <f>test_data[[#This Row],[Final_Position]]*test_data[[#This Row],[Change]]</f>
        <v>0.40000000000009095</v>
      </c>
      <c r="L285" s="7">
        <f>test_data[[#This Row],[Profit]]*Profit_per_point</f>
        <v>40000.000000009095</v>
      </c>
      <c r="M285" s="7">
        <f>test_data[[#This Row],[Profit]]*Profit_per_point-ABS(test_data[[#This Row],[Action]])*Fee_per_trade</f>
        <v>20000.000000009095</v>
      </c>
    </row>
    <row r="286" spans="1:13" x14ac:dyDescent="0.35">
      <c r="A286" s="2">
        <v>43773.408333333333</v>
      </c>
      <c r="B286">
        <v>936</v>
      </c>
      <c r="C286">
        <v>0.4580320417881012</v>
      </c>
      <c r="D286">
        <v>0.54196798801422119</v>
      </c>
      <c r="E286">
        <f>IF(B287&gt;0,B287-test_data[[#This Row],[Price]],0)</f>
        <v>-0.10000000000002274</v>
      </c>
      <c r="F286" s="2">
        <f>test_data[[#This Row],[Time]]-(Time_horizon-1)/24/60</f>
        <v>43773.395138888889</v>
      </c>
      <c r="G286">
        <f>IF(test_data[[#This Row],[Long]]&gt;Action_Threshold,1,IF(test_data[[#This Row],[Short]]&gt;Action_Threshold,-1,0))</f>
        <v>-1</v>
      </c>
      <c r="H286">
        <f>SUMIFS(test_data[Postion],test_data[Time],"&gt;="&amp;test_data[[#This Row],[Period Time]],test_data[Time],"&lt;="&amp;test_data[[#This Row],[Time]])</f>
        <v>-6</v>
      </c>
      <c r="I286">
        <f>IFERROR(test_data[[#This Row],[Final_Position]]-H285,test_data[[#This Row],[Final_Position]])</f>
        <v>-2</v>
      </c>
      <c r="J286">
        <f>ABS(test_data[[#This Row],[Action]])</f>
        <v>2</v>
      </c>
      <c r="K286" s="7">
        <f>test_data[[#This Row],[Final_Position]]*test_data[[#This Row],[Change]]</f>
        <v>0.60000000000013642</v>
      </c>
      <c r="L286" s="7">
        <f>test_data[[#This Row],[Profit]]*Profit_per_point</f>
        <v>60000.000000013642</v>
      </c>
      <c r="M286" s="7">
        <f>test_data[[#This Row],[Profit]]*Profit_per_point-ABS(test_data[[#This Row],[Action]])*Fee_per_trade</f>
        <v>40000.000000013642</v>
      </c>
    </row>
    <row r="287" spans="1:13" x14ac:dyDescent="0.35">
      <c r="A287" s="2">
        <v>43773.40902777778</v>
      </c>
      <c r="B287">
        <v>935.9</v>
      </c>
      <c r="C287">
        <v>0.49364891648292542</v>
      </c>
      <c r="D287">
        <v>0.5063510537147522</v>
      </c>
      <c r="E287">
        <f>IF(B288&gt;0,B288-test_data[[#This Row],[Price]],0)</f>
        <v>-0.10000000000002274</v>
      </c>
      <c r="F287" s="2">
        <f>test_data[[#This Row],[Time]]-(Time_horizon-1)/24/60</f>
        <v>43773.395833333336</v>
      </c>
      <c r="G287">
        <f>IF(test_data[[#This Row],[Long]]&gt;Action_Threshold,1,IF(test_data[[#This Row],[Short]]&gt;Action_Threshold,-1,0))</f>
        <v>-1</v>
      </c>
      <c r="H287">
        <f>SUMIFS(test_data[Postion],test_data[Time],"&gt;="&amp;test_data[[#This Row],[Period Time]],test_data[Time],"&lt;="&amp;test_data[[#This Row],[Time]])</f>
        <v>-8</v>
      </c>
      <c r="I287">
        <f>IFERROR(test_data[[#This Row],[Final_Position]]-H286,test_data[[#This Row],[Final_Position]])</f>
        <v>-2</v>
      </c>
      <c r="J287">
        <f>ABS(test_data[[#This Row],[Action]])</f>
        <v>2</v>
      </c>
      <c r="K287" s="7">
        <f>test_data[[#This Row],[Final_Position]]*test_data[[#This Row],[Change]]</f>
        <v>0.8000000000001819</v>
      </c>
      <c r="L287" s="7">
        <f>test_data[[#This Row],[Profit]]*Profit_per_point</f>
        <v>80000.00000001819</v>
      </c>
      <c r="M287" s="7">
        <f>test_data[[#This Row],[Profit]]*Profit_per_point-ABS(test_data[[#This Row],[Action]])*Fee_per_trade</f>
        <v>60000.00000001819</v>
      </c>
    </row>
    <row r="288" spans="1:13" x14ac:dyDescent="0.35">
      <c r="A288" s="2">
        <v>43773.409722222219</v>
      </c>
      <c r="B288">
        <v>935.8</v>
      </c>
      <c r="C288">
        <v>0.51126521825790405</v>
      </c>
      <c r="D288">
        <v>0.48873475193977356</v>
      </c>
      <c r="E288">
        <f>IF(B289&gt;0,B289-test_data[[#This Row],[Price]],0)</f>
        <v>0.10000000000002274</v>
      </c>
      <c r="F288" s="2">
        <f>test_data[[#This Row],[Time]]-(Time_horizon-1)/24/60</f>
        <v>43773.396527777775</v>
      </c>
      <c r="G288">
        <f>IF(test_data[[#This Row],[Long]]&gt;Action_Threshold,1,IF(test_data[[#This Row],[Short]]&gt;Action_Threshold,-1,0))</f>
        <v>1</v>
      </c>
      <c r="H288">
        <f>SUMIFS(test_data[Postion],test_data[Time],"&gt;="&amp;test_data[[#This Row],[Period Time]],test_data[Time],"&lt;="&amp;test_data[[#This Row],[Time]])</f>
        <v>-8</v>
      </c>
      <c r="I288">
        <f>IFERROR(test_data[[#This Row],[Final_Position]]-H287,test_data[[#This Row],[Final_Position]])</f>
        <v>0</v>
      </c>
      <c r="J288">
        <f>ABS(test_data[[#This Row],[Action]])</f>
        <v>0</v>
      </c>
      <c r="K288" s="7">
        <f>test_data[[#This Row],[Final_Position]]*test_data[[#This Row],[Change]]</f>
        <v>-0.8000000000001819</v>
      </c>
      <c r="L288" s="7">
        <f>test_data[[#This Row],[Profit]]*Profit_per_point</f>
        <v>-80000.00000001819</v>
      </c>
      <c r="M288" s="7">
        <f>test_data[[#This Row],[Profit]]*Profit_per_point-ABS(test_data[[#This Row],[Action]])*Fee_per_trade</f>
        <v>-80000.00000001819</v>
      </c>
    </row>
    <row r="289" spans="1:13" x14ac:dyDescent="0.35">
      <c r="A289" s="2">
        <v>43773.410416666666</v>
      </c>
      <c r="B289">
        <v>935.9</v>
      </c>
      <c r="C289">
        <v>0.46060767769813538</v>
      </c>
      <c r="D289">
        <v>0.53939235210418701</v>
      </c>
      <c r="E289">
        <f>IF(B290&gt;0,B290-test_data[[#This Row],[Price]],0)</f>
        <v>0.10000000000002274</v>
      </c>
      <c r="F289" s="2">
        <f>test_data[[#This Row],[Time]]-(Time_horizon-1)/24/60</f>
        <v>43773.397222222222</v>
      </c>
      <c r="G289">
        <f>IF(test_data[[#This Row],[Long]]&gt;Action_Threshold,1,IF(test_data[[#This Row],[Short]]&gt;Action_Threshold,-1,0))</f>
        <v>-1</v>
      </c>
      <c r="H289">
        <f>SUMIFS(test_data[Postion],test_data[Time],"&gt;="&amp;test_data[[#This Row],[Period Time]],test_data[Time],"&lt;="&amp;test_data[[#This Row],[Time]])</f>
        <v>-10</v>
      </c>
      <c r="I289">
        <f>IFERROR(test_data[[#This Row],[Final_Position]]-H288,test_data[[#This Row],[Final_Position]])</f>
        <v>-2</v>
      </c>
      <c r="J289">
        <f>ABS(test_data[[#This Row],[Action]])</f>
        <v>2</v>
      </c>
      <c r="K289" s="7">
        <f>test_data[[#This Row],[Final_Position]]*test_data[[#This Row],[Change]]</f>
        <v>-1.0000000000002274</v>
      </c>
      <c r="L289" s="7">
        <f>test_data[[#This Row],[Profit]]*Profit_per_point</f>
        <v>-100000.00000002273</v>
      </c>
      <c r="M289" s="7">
        <f>test_data[[#This Row],[Profit]]*Profit_per_point-ABS(test_data[[#This Row],[Action]])*Fee_per_trade</f>
        <v>-120000.00000002273</v>
      </c>
    </row>
    <row r="290" spans="1:13" x14ac:dyDescent="0.35">
      <c r="A290" s="2">
        <v>43773.411111111112</v>
      </c>
      <c r="B290">
        <v>936</v>
      </c>
      <c r="C290">
        <v>0.46607393026351929</v>
      </c>
      <c r="D290">
        <v>0.53392612934112549</v>
      </c>
      <c r="E290">
        <f>IF(B291&gt;0,B291-test_data[[#This Row],[Price]],0)</f>
        <v>0.29999999999995453</v>
      </c>
      <c r="F290" s="2">
        <f>test_data[[#This Row],[Time]]-(Time_horizon-1)/24/60</f>
        <v>43773.397916666669</v>
      </c>
      <c r="G290">
        <f>IF(test_data[[#This Row],[Long]]&gt;Action_Threshold,1,IF(test_data[[#This Row],[Short]]&gt;Action_Threshold,-1,0))</f>
        <v>-1</v>
      </c>
      <c r="H290">
        <f>SUMIFS(test_data[Postion],test_data[Time],"&gt;="&amp;test_data[[#This Row],[Period Time]],test_data[Time],"&lt;="&amp;test_data[[#This Row],[Time]])</f>
        <v>-12</v>
      </c>
      <c r="I290">
        <f>IFERROR(test_data[[#This Row],[Final_Position]]-H289,test_data[[#This Row],[Final_Position]])</f>
        <v>-2</v>
      </c>
      <c r="J290">
        <f>ABS(test_data[[#This Row],[Action]])</f>
        <v>2</v>
      </c>
      <c r="K290" s="7">
        <f>test_data[[#This Row],[Final_Position]]*test_data[[#This Row],[Change]]</f>
        <v>-3.5999999999994543</v>
      </c>
      <c r="L290" s="7">
        <f>test_data[[#This Row],[Profit]]*Profit_per_point</f>
        <v>-359999.9999999454</v>
      </c>
      <c r="M290" s="7">
        <f>test_data[[#This Row],[Profit]]*Profit_per_point-ABS(test_data[[#This Row],[Action]])*Fee_per_trade</f>
        <v>-379999.9999999454</v>
      </c>
    </row>
    <row r="291" spans="1:13" x14ac:dyDescent="0.35">
      <c r="A291" s="2">
        <v>43773.412499999999</v>
      </c>
      <c r="B291">
        <v>936.3</v>
      </c>
      <c r="C291">
        <v>0.36786907911300659</v>
      </c>
      <c r="D291">
        <v>0.63213086128234863</v>
      </c>
      <c r="E291">
        <f>IF(B292&gt;0,B292-test_data[[#This Row],[Price]],0)</f>
        <v>-0.29999999999995453</v>
      </c>
      <c r="F291" s="2">
        <f>test_data[[#This Row],[Time]]-(Time_horizon-1)/24/60</f>
        <v>43773.399305555555</v>
      </c>
      <c r="G291">
        <f>IF(test_data[[#This Row],[Long]]&gt;Action_Threshold,1,IF(test_data[[#This Row],[Short]]&gt;Action_Threshold,-1,0))</f>
        <v>-1</v>
      </c>
      <c r="H291">
        <f>SUMIFS(test_data[Postion],test_data[Time],"&gt;="&amp;test_data[[#This Row],[Period Time]],test_data[Time],"&lt;="&amp;test_data[[#This Row],[Time]])</f>
        <v>-15</v>
      </c>
      <c r="I291">
        <f>IFERROR(test_data[[#This Row],[Final_Position]]-H290,test_data[[#This Row],[Final_Position]])</f>
        <v>-3</v>
      </c>
      <c r="J291">
        <f>ABS(test_data[[#This Row],[Action]])</f>
        <v>3</v>
      </c>
      <c r="K291" s="7">
        <f>test_data[[#This Row],[Final_Position]]*test_data[[#This Row],[Change]]</f>
        <v>4.4999999999993179</v>
      </c>
      <c r="L291" s="7">
        <f>test_data[[#This Row],[Profit]]*Profit_per_point</f>
        <v>449999.99999993178</v>
      </c>
      <c r="M291" s="7">
        <f>test_data[[#This Row],[Profit]]*Profit_per_point-ABS(test_data[[#This Row],[Action]])*Fee_per_trade</f>
        <v>419999.99999993178</v>
      </c>
    </row>
    <row r="292" spans="1:13" x14ac:dyDescent="0.35">
      <c r="A292" s="2">
        <v>43773.413888888892</v>
      </c>
      <c r="B292">
        <v>936</v>
      </c>
      <c r="C292">
        <v>0.35049742460250854</v>
      </c>
      <c r="D292">
        <v>0.64950257539749146</v>
      </c>
      <c r="E292">
        <f>IF(B293&gt;0,B293-test_data[[#This Row],[Price]],0)</f>
        <v>0.20000000000004547</v>
      </c>
      <c r="F292" s="2">
        <f>test_data[[#This Row],[Time]]-(Time_horizon-1)/24/60</f>
        <v>43773.400694444448</v>
      </c>
      <c r="G292">
        <f>IF(test_data[[#This Row],[Long]]&gt;Action_Threshold,1,IF(test_data[[#This Row],[Short]]&gt;Action_Threshold,-1,0))</f>
        <v>-1</v>
      </c>
      <c r="H292">
        <f>SUMIFS(test_data[Postion],test_data[Time],"&gt;="&amp;test_data[[#This Row],[Period Time]],test_data[Time],"&lt;="&amp;test_data[[#This Row],[Time]])</f>
        <v>-16</v>
      </c>
      <c r="I292">
        <f>IFERROR(test_data[[#This Row],[Final_Position]]-H291,test_data[[#This Row],[Final_Position]])</f>
        <v>-1</v>
      </c>
      <c r="J292">
        <f>ABS(test_data[[#This Row],[Action]])</f>
        <v>1</v>
      </c>
      <c r="K292" s="7">
        <f>test_data[[#This Row],[Final_Position]]*test_data[[#This Row],[Change]]</f>
        <v>-3.2000000000007276</v>
      </c>
      <c r="L292" s="7">
        <f>test_data[[#This Row],[Profit]]*Profit_per_point</f>
        <v>-320000.00000007276</v>
      </c>
      <c r="M292" s="7">
        <f>test_data[[#This Row],[Profit]]*Profit_per_point-ABS(test_data[[#This Row],[Action]])*Fee_per_trade</f>
        <v>-330000.00000007276</v>
      </c>
    </row>
    <row r="293" spans="1:13" x14ac:dyDescent="0.35">
      <c r="A293" s="2">
        <v>43773.415277777778</v>
      </c>
      <c r="B293">
        <v>936.2</v>
      </c>
      <c r="C293">
        <v>0.32711616158485413</v>
      </c>
      <c r="D293">
        <v>0.67288386821746826</v>
      </c>
      <c r="E293">
        <f>IF(B294&gt;0,B294-test_data[[#This Row],[Price]],0)</f>
        <v>-0.10000000000002274</v>
      </c>
      <c r="F293" s="2">
        <f>test_data[[#This Row],[Time]]-(Time_horizon-1)/24/60</f>
        <v>43773.402083333334</v>
      </c>
      <c r="G293">
        <f>IF(test_data[[#This Row],[Long]]&gt;Action_Threshold,1,IF(test_data[[#This Row],[Short]]&gt;Action_Threshold,-1,0))</f>
        <v>-1</v>
      </c>
      <c r="H293">
        <f>SUMIFS(test_data[Postion],test_data[Time],"&gt;="&amp;test_data[[#This Row],[Period Time]],test_data[Time],"&lt;="&amp;test_data[[#This Row],[Time]])</f>
        <v>-15</v>
      </c>
      <c r="I293">
        <f>IFERROR(test_data[[#This Row],[Final_Position]]-H292,test_data[[#This Row],[Final_Position]])</f>
        <v>1</v>
      </c>
      <c r="J293">
        <f>ABS(test_data[[#This Row],[Action]])</f>
        <v>1</v>
      </c>
      <c r="K293" s="7">
        <f>test_data[[#This Row],[Final_Position]]*test_data[[#This Row],[Change]]</f>
        <v>1.5000000000003411</v>
      </c>
      <c r="L293" s="7">
        <f>test_data[[#This Row],[Profit]]*Profit_per_point</f>
        <v>150000.00000003411</v>
      </c>
      <c r="M293" s="7">
        <f>test_data[[#This Row],[Profit]]*Profit_per_point-ABS(test_data[[#This Row],[Action]])*Fee_per_trade</f>
        <v>140000.00000003411</v>
      </c>
    </row>
    <row r="294" spans="1:13" x14ac:dyDescent="0.35">
      <c r="A294" s="2">
        <v>43773.416666666664</v>
      </c>
      <c r="B294">
        <v>936.1</v>
      </c>
      <c r="C294">
        <v>0.31546908617019653</v>
      </c>
      <c r="D294">
        <v>0.68453097343444824</v>
      </c>
      <c r="E294">
        <f>IF(B295&gt;0,B295-test_data[[#This Row],[Price]],0)</f>
        <v>-0.20000000000004547</v>
      </c>
      <c r="F294" s="2">
        <f>test_data[[#This Row],[Time]]-(Time_horizon-1)/24/60</f>
        <v>43773.40347222222</v>
      </c>
      <c r="G294">
        <f>IF(test_data[[#This Row],[Long]]&gt;Action_Threshold,1,IF(test_data[[#This Row],[Short]]&gt;Action_Threshold,-1,0))</f>
        <v>-1</v>
      </c>
      <c r="H294">
        <f>SUMIFS(test_data[Postion],test_data[Time],"&gt;="&amp;test_data[[#This Row],[Period Time]],test_data[Time],"&lt;="&amp;test_data[[#This Row],[Time]])</f>
        <v>-14</v>
      </c>
      <c r="I294">
        <f>IFERROR(test_data[[#This Row],[Final_Position]]-H293,test_data[[#This Row],[Final_Position]])</f>
        <v>1</v>
      </c>
      <c r="J294">
        <f>ABS(test_data[[#This Row],[Action]])</f>
        <v>1</v>
      </c>
      <c r="K294" s="7">
        <f>test_data[[#This Row],[Final_Position]]*test_data[[#This Row],[Change]]</f>
        <v>2.8000000000006366</v>
      </c>
      <c r="L294" s="7">
        <f>test_data[[#This Row],[Profit]]*Profit_per_point</f>
        <v>280000.00000006368</v>
      </c>
      <c r="M294" s="7">
        <f>test_data[[#This Row],[Profit]]*Profit_per_point-ABS(test_data[[#This Row],[Action]])*Fee_per_trade</f>
        <v>270000.00000006368</v>
      </c>
    </row>
    <row r="295" spans="1:13" x14ac:dyDescent="0.35">
      <c r="A295" s="2">
        <v>43773.418055555558</v>
      </c>
      <c r="B295">
        <v>935.9</v>
      </c>
      <c r="C295">
        <v>0.31175568699836731</v>
      </c>
      <c r="D295">
        <v>0.68824434280395508</v>
      </c>
      <c r="E295">
        <f>IF(B296&gt;0,B296-test_data[[#This Row],[Price]],0)</f>
        <v>0.30000000000006821</v>
      </c>
      <c r="F295" s="2">
        <f>test_data[[#This Row],[Time]]-(Time_horizon-1)/24/60</f>
        <v>43773.404861111114</v>
      </c>
      <c r="G295">
        <f>IF(test_data[[#This Row],[Long]]&gt;Action_Threshold,1,IF(test_data[[#This Row],[Short]]&gt;Action_Threshold,-1,0))</f>
        <v>-1</v>
      </c>
      <c r="H295">
        <f>SUMIFS(test_data[Postion],test_data[Time],"&gt;="&amp;test_data[[#This Row],[Period Time]],test_data[Time],"&lt;="&amp;test_data[[#This Row],[Time]])</f>
        <v>-13</v>
      </c>
      <c r="I295">
        <f>IFERROR(test_data[[#This Row],[Final_Position]]-H294,test_data[[#This Row],[Final_Position]])</f>
        <v>1</v>
      </c>
      <c r="J295">
        <f>ABS(test_data[[#This Row],[Action]])</f>
        <v>1</v>
      </c>
      <c r="K295" s="7">
        <f>test_data[[#This Row],[Final_Position]]*test_data[[#This Row],[Change]]</f>
        <v>-3.9000000000008868</v>
      </c>
      <c r="L295" s="7">
        <f>test_data[[#This Row],[Profit]]*Profit_per_point</f>
        <v>-390000.00000008865</v>
      </c>
      <c r="M295" s="7">
        <f>test_data[[#This Row],[Profit]]*Profit_per_point-ABS(test_data[[#This Row],[Action]])*Fee_per_trade</f>
        <v>-400000.00000008865</v>
      </c>
    </row>
    <row r="296" spans="1:13" x14ac:dyDescent="0.35">
      <c r="A296" s="2">
        <v>43773.419444444444</v>
      </c>
      <c r="B296">
        <v>936.2</v>
      </c>
      <c r="C296">
        <v>0.30866527557373047</v>
      </c>
      <c r="D296">
        <v>0.69133466482162476</v>
      </c>
      <c r="E296">
        <f>IF(B297&gt;0,B297-test_data[[#This Row],[Price]],0)</f>
        <v>0.19999999999993179</v>
      </c>
      <c r="F296" s="2">
        <f>test_data[[#This Row],[Time]]-(Time_horizon-1)/24/60</f>
        <v>43773.40625</v>
      </c>
      <c r="G296">
        <f>IF(test_data[[#This Row],[Long]]&gt;Action_Threshold,1,IF(test_data[[#This Row],[Short]]&gt;Action_Threshold,-1,0))</f>
        <v>-1</v>
      </c>
      <c r="H296">
        <f>SUMIFS(test_data[Postion],test_data[Time],"&gt;="&amp;test_data[[#This Row],[Period Time]],test_data[Time],"&lt;="&amp;test_data[[#This Row],[Time]])</f>
        <v>-12</v>
      </c>
      <c r="I296">
        <f>IFERROR(test_data[[#This Row],[Final_Position]]-H295,test_data[[#This Row],[Final_Position]])</f>
        <v>1</v>
      </c>
      <c r="J296">
        <f>ABS(test_data[[#This Row],[Action]])</f>
        <v>1</v>
      </c>
      <c r="K296" s="7">
        <f>test_data[[#This Row],[Final_Position]]*test_data[[#This Row],[Change]]</f>
        <v>-2.3999999999991815</v>
      </c>
      <c r="L296" s="7">
        <f>test_data[[#This Row],[Profit]]*Profit_per_point</f>
        <v>-239999.99999991816</v>
      </c>
      <c r="M296" s="7">
        <f>test_data[[#This Row],[Profit]]*Profit_per_point-ABS(test_data[[#This Row],[Action]])*Fee_per_trade</f>
        <v>-249999.99999991816</v>
      </c>
    </row>
    <row r="297" spans="1:13" x14ac:dyDescent="0.35">
      <c r="A297" s="2">
        <v>43773.42083333333</v>
      </c>
      <c r="B297">
        <v>936.4</v>
      </c>
      <c r="C297">
        <v>0.31177598237991333</v>
      </c>
      <c r="D297">
        <v>0.68822395801544189</v>
      </c>
      <c r="E297">
        <f>IF(B298&gt;0,B298-test_data[[#This Row],[Price]],0)</f>
        <v>-0.10000000000002274</v>
      </c>
      <c r="F297" s="2">
        <f>test_data[[#This Row],[Time]]-(Time_horizon-1)/24/60</f>
        <v>43773.407638888886</v>
      </c>
      <c r="G297">
        <f>IF(test_data[[#This Row],[Long]]&gt;Action_Threshold,1,IF(test_data[[#This Row],[Short]]&gt;Action_Threshold,-1,0))</f>
        <v>-1</v>
      </c>
      <c r="H297">
        <f>SUMIFS(test_data[Postion],test_data[Time],"&gt;="&amp;test_data[[#This Row],[Period Time]],test_data[Time],"&lt;="&amp;test_data[[#This Row],[Time]])</f>
        <v>-11</v>
      </c>
      <c r="I297">
        <f>IFERROR(test_data[[#This Row],[Final_Position]]-H296,test_data[[#This Row],[Final_Position]])</f>
        <v>1</v>
      </c>
      <c r="J297">
        <f>ABS(test_data[[#This Row],[Action]])</f>
        <v>1</v>
      </c>
      <c r="K297" s="7">
        <f>test_data[[#This Row],[Final_Position]]*test_data[[#This Row],[Change]]</f>
        <v>1.1000000000002501</v>
      </c>
      <c r="L297" s="7">
        <f>test_data[[#This Row],[Profit]]*Profit_per_point</f>
        <v>110000.00000002501</v>
      </c>
      <c r="M297" s="7">
        <f>test_data[[#This Row],[Profit]]*Profit_per_point-ABS(test_data[[#This Row],[Action]])*Fee_per_trade</f>
        <v>100000.00000002501</v>
      </c>
    </row>
    <row r="298" spans="1:13" x14ac:dyDescent="0.35">
      <c r="A298" s="2">
        <v>43773.422222222223</v>
      </c>
      <c r="B298">
        <v>936.3</v>
      </c>
      <c r="C298">
        <v>0.33019894361495972</v>
      </c>
      <c r="D298">
        <v>0.66980105638504028</v>
      </c>
      <c r="E298">
        <f>IF(B299&gt;0,B299-test_data[[#This Row],[Price]],0)</f>
        <v>0.10000000000002274</v>
      </c>
      <c r="F298" s="2">
        <f>test_data[[#This Row],[Time]]-(Time_horizon-1)/24/60</f>
        <v>43773.40902777778</v>
      </c>
      <c r="G298">
        <f>IF(test_data[[#This Row],[Long]]&gt;Action_Threshold,1,IF(test_data[[#This Row],[Short]]&gt;Action_Threshold,-1,0))</f>
        <v>-1</v>
      </c>
      <c r="H298">
        <f>SUMIFS(test_data[Postion],test_data[Time],"&gt;="&amp;test_data[[#This Row],[Period Time]],test_data[Time],"&lt;="&amp;test_data[[#This Row],[Time]])</f>
        <v>-10</v>
      </c>
      <c r="I298">
        <f>IFERROR(test_data[[#This Row],[Final_Position]]-H297,test_data[[#This Row],[Final_Position]])</f>
        <v>1</v>
      </c>
      <c r="J298">
        <f>ABS(test_data[[#This Row],[Action]])</f>
        <v>1</v>
      </c>
      <c r="K298" s="7">
        <f>test_data[[#This Row],[Final_Position]]*test_data[[#This Row],[Change]]</f>
        <v>-1.0000000000002274</v>
      </c>
      <c r="L298" s="7">
        <f>test_data[[#This Row],[Profit]]*Profit_per_point</f>
        <v>-100000.00000002273</v>
      </c>
      <c r="M298" s="7">
        <f>test_data[[#This Row],[Profit]]*Profit_per_point-ABS(test_data[[#This Row],[Action]])*Fee_per_trade</f>
        <v>-110000.00000002273</v>
      </c>
    </row>
    <row r="299" spans="1:13" x14ac:dyDescent="0.35">
      <c r="A299" s="2">
        <v>43773.423611111109</v>
      </c>
      <c r="B299">
        <v>936.4</v>
      </c>
      <c r="C299">
        <v>0.34028851985931396</v>
      </c>
      <c r="D299">
        <v>0.65971153974533081</v>
      </c>
      <c r="E299">
        <f>IF(B300&gt;0,B300-test_data[[#This Row],[Price]],0)</f>
        <v>-0.10000000000002274</v>
      </c>
      <c r="F299" s="2">
        <f>test_data[[#This Row],[Time]]-(Time_horizon-1)/24/60</f>
        <v>43773.410416666666</v>
      </c>
      <c r="G299">
        <f>IF(test_data[[#This Row],[Long]]&gt;Action_Threshold,1,IF(test_data[[#This Row],[Short]]&gt;Action_Threshold,-1,0))</f>
        <v>-1</v>
      </c>
      <c r="H299">
        <f>SUMIFS(test_data[Postion],test_data[Time],"&gt;="&amp;test_data[[#This Row],[Period Time]],test_data[Time],"&lt;="&amp;test_data[[#This Row],[Time]])</f>
        <v>-11</v>
      </c>
      <c r="I299">
        <f>IFERROR(test_data[[#This Row],[Final_Position]]-H298,test_data[[#This Row],[Final_Position]])</f>
        <v>-1</v>
      </c>
      <c r="J299">
        <f>ABS(test_data[[#This Row],[Action]])</f>
        <v>1</v>
      </c>
      <c r="K299" s="7">
        <f>test_data[[#This Row],[Final_Position]]*test_data[[#This Row],[Change]]</f>
        <v>1.1000000000002501</v>
      </c>
      <c r="L299" s="7">
        <f>test_data[[#This Row],[Profit]]*Profit_per_point</f>
        <v>110000.00000002501</v>
      </c>
      <c r="M299" s="7">
        <f>test_data[[#This Row],[Profit]]*Profit_per_point-ABS(test_data[[#This Row],[Action]])*Fee_per_trade</f>
        <v>100000.00000002501</v>
      </c>
    </row>
    <row r="300" spans="1:13" x14ac:dyDescent="0.35">
      <c r="A300" s="2">
        <v>43773.424305555556</v>
      </c>
      <c r="B300">
        <v>936.3</v>
      </c>
      <c r="C300">
        <v>0.34208434820175171</v>
      </c>
      <c r="D300">
        <v>0.65791565179824829</v>
      </c>
      <c r="E300">
        <f>IF(B301&gt;0,B301-test_data[[#This Row],[Price]],0)</f>
        <v>-9.9999999999909051E-2</v>
      </c>
      <c r="F300" s="2">
        <f>test_data[[#This Row],[Time]]-(Time_horizon-1)/24/60</f>
        <v>43773.411111111112</v>
      </c>
      <c r="G300">
        <f>IF(test_data[[#This Row],[Long]]&gt;Action_Threshold,1,IF(test_data[[#This Row],[Short]]&gt;Action_Threshold,-1,0))</f>
        <v>-1</v>
      </c>
      <c r="H300">
        <f>SUMIFS(test_data[Postion],test_data[Time],"&gt;="&amp;test_data[[#This Row],[Period Time]],test_data[Time],"&lt;="&amp;test_data[[#This Row],[Time]])</f>
        <v>-11</v>
      </c>
      <c r="I300">
        <f>IFERROR(test_data[[#This Row],[Final_Position]]-H299,test_data[[#This Row],[Final_Position]])</f>
        <v>0</v>
      </c>
      <c r="J300">
        <f>ABS(test_data[[#This Row],[Action]])</f>
        <v>0</v>
      </c>
      <c r="K300" s="7">
        <f>test_data[[#This Row],[Final_Position]]*test_data[[#This Row],[Change]]</f>
        <v>1.0999999999989996</v>
      </c>
      <c r="L300" s="7">
        <f>test_data[[#This Row],[Profit]]*Profit_per_point</f>
        <v>109999.99999989996</v>
      </c>
      <c r="M300" s="7">
        <f>test_data[[#This Row],[Profit]]*Profit_per_point-ABS(test_data[[#This Row],[Action]])*Fee_per_trade</f>
        <v>109999.99999989996</v>
      </c>
    </row>
    <row r="301" spans="1:13" x14ac:dyDescent="0.35">
      <c r="A301" s="2">
        <v>43773.425694444442</v>
      </c>
      <c r="B301">
        <v>936.2</v>
      </c>
      <c r="C301">
        <v>0.32889756560325623</v>
      </c>
      <c r="D301">
        <v>0.67110246419906616</v>
      </c>
      <c r="E301">
        <f>IF(B302&gt;0,B302-test_data[[#This Row],[Price]],0)</f>
        <v>-0.20000000000004547</v>
      </c>
      <c r="F301" s="2">
        <f>test_data[[#This Row],[Time]]-(Time_horizon-1)/24/60</f>
        <v>43773.412499999999</v>
      </c>
      <c r="G301">
        <f>IF(test_data[[#This Row],[Long]]&gt;Action_Threshold,1,IF(test_data[[#This Row],[Short]]&gt;Action_Threshold,-1,0))</f>
        <v>-1</v>
      </c>
      <c r="H301">
        <f>SUMIFS(test_data[Postion],test_data[Time],"&gt;="&amp;test_data[[#This Row],[Period Time]],test_data[Time],"&lt;="&amp;test_data[[#This Row],[Time]])</f>
        <v>-11</v>
      </c>
      <c r="I301">
        <f>IFERROR(test_data[[#This Row],[Final_Position]]-H300,test_data[[#This Row],[Final_Position]])</f>
        <v>0</v>
      </c>
      <c r="J301">
        <f>ABS(test_data[[#This Row],[Action]])</f>
        <v>0</v>
      </c>
      <c r="K301" s="7">
        <f>test_data[[#This Row],[Final_Position]]*test_data[[#This Row],[Change]]</f>
        <v>2.2000000000005002</v>
      </c>
      <c r="L301" s="7">
        <f>test_data[[#This Row],[Profit]]*Profit_per_point</f>
        <v>220000.00000005003</v>
      </c>
      <c r="M301" s="7">
        <f>test_data[[#This Row],[Profit]]*Profit_per_point-ABS(test_data[[#This Row],[Action]])*Fee_per_trade</f>
        <v>220000.00000005003</v>
      </c>
    </row>
    <row r="302" spans="1:13" x14ac:dyDescent="0.35">
      <c r="A302" s="2">
        <v>43773.426388888889</v>
      </c>
      <c r="B302">
        <v>936</v>
      </c>
      <c r="C302">
        <v>0.32428884506225586</v>
      </c>
      <c r="D302">
        <v>0.67571115493774414</v>
      </c>
      <c r="E302">
        <f>IF(B303&gt;0,B303-test_data[[#This Row],[Price]],0)</f>
        <v>0</v>
      </c>
      <c r="F302" s="2">
        <f>test_data[[#This Row],[Time]]-(Time_horizon-1)/24/60</f>
        <v>43773.413194444445</v>
      </c>
      <c r="G302">
        <f>IF(test_data[[#This Row],[Long]]&gt;Action_Threshold,1,IF(test_data[[#This Row],[Short]]&gt;Action_Threshold,-1,0))</f>
        <v>-1</v>
      </c>
      <c r="H302">
        <f>SUMIFS(test_data[Postion],test_data[Time],"&gt;="&amp;test_data[[#This Row],[Period Time]],test_data[Time],"&lt;="&amp;test_data[[#This Row],[Time]])</f>
        <v>-11</v>
      </c>
      <c r="I302">
        <f>IFERROR(test_data[[#This Row],[Final_Position]]-H301,test_data[[#This Row],[Final_Position]])</f>
        <v>0</v>
      </c>
      <c r="J302">
        <f>ABS(test_data[[#This Row],[Action]])</f>
        <v>0</v>
      </c>
      <c r="K302" s="7">
        <f>test_data[[#This Row],[Final_Position]]*test_data[[#This Row],[Change]]</f>
        <v>0</v>
      </c>
      <c r="L302" s="7">
        <f>test_data[[#This Row],[Profit]]*Profit_per_point</f>
        <v>0</v>
      </c>
      <c r="M302" s="7">
        <f>test_data[[#This Row],[Profit]]*Profit_per_point-ABS(test_data[[#This Row],[Action]])*Fee_per_trade</f>
        <v>0</v>
      </c>
    </row>
    <row r="303" spans="1:13" x14ac:dyDescent="0.35">
      <c r="A303" s="2">
        <v>43773.427777777775</v>
      </c>
      <c r="B303">
        <v>936</v>
      </c>
      <c r="C303">
        <v>0.33504211902618408</v>
      </c>
      <c r="D303">
        <v>0.66495788097381592</v>
      </c>
      <c r="E303">
        <f>IF(B304&gt;0,B304-test_data[[#This Row],[Price]],0)</f>
        <v>-0.10000000000002274</v>
      </c>
      <c r="F303" s="2">
        <f>test_data[[#This Row],[Time]]-(Time_horizon-1)/24/60</f>
        <v>43773.414583333331</v>
      </c>
      <c r="G303">
        <f>IF(test_data[[#This Row],[Long]]&gt;Action_Threshold,1,IF(test_data[[#This Row],[Short]]&gt;Action_Threshold,-1,0))</f>
        <v>-1</v>
      </c>
      <c r="H303">
        <f>SUMIFS(test_data[Postion],test_data[Time],"&gt;="&amp;test_data[[#This Row],[Period Time]],test_data[Time],"&lt;="&amp;test_data[[#This Row],[Time]])</f>
        <v>-11</v>
      </c>
      <c r="I303">
        <f>IFERROR(test_data[[#This Row],[Final_Position]]-H302,test_data[[#This Row],[Final_Position]])</f>
        <v>0</v>
      </c>
      <c r="J303">
        <f>ABS(test_data[[#This Row],[Action]])</f>
        <v>0</v>
      </c>
      <c r="K303" s="7">
        <f>test_data[[#This Row],[Final_Position]]*test_data[[#This Row],[Change]]</f>
        <v>1.1000000000002501</v>
      </c>
      <c r="L303" s="7">
        <f>test_data[[#This Row],[Profit]]*Profit_per_point</f>
        <v>110000.00000002501</v>
      </c>
      <c r="M303" s="7">
        <f>test_data[[#This Row],[Profit]]*Profit_per_point-ABS(test_data[[#This Row],[Action]])*Fee_per_trade</f>
        <v>110000.00000002501</v>
      </c>
    </row>
    <row r="304" spans="1:13" x14ac:dyDescent="0.35">
      <c r="A304" s="2">
        <v>43773.429166666669</v>
      </c>
      <c r="B304">
        <v>935.9</v>
      </c>
      <c r="C304">
        <v>0.45449954271316528</v>
      </c>
      <c r="D304">
        <v>0.54550045728683472</v>
      </c>
      <c r="E304">
        <f>IF(B305&gt;0,B305-test_data[[#This Row],[Price]],0)</f>
        <v>-0.10000000000002274</v>
      </c>
      <c r="F304" s="2">
        <f>test_data[[#This Row],[Time]]-(Time_horizon-1)/24/60</f>
        <v>43773.415972222225</v>
      </c>
      <c r="G304">
        <f>IF(test_data[[#This Row],[Long]]&gt;Action_Threshold,1,IF(test_data[[#This Row],[Short]]&gt;Action_Threshold,-1,0))</f>
        <v>-1</v>
      </c>
      <c r="H304">
        <f>SUMIFS(test_data[Postion],test_data[Time],"&gt;="&amp;test_data[[#This Row],[Period Time]],test_data[Time],"&lt;="&amp;test_data[[#This Row],[Time]])</f>
        <v>-11</v>
      </c>
      <c r="I304">
        <f>IFERROR(test_data[[#This Row],[Final_Position]]-H303,test_data[[#This Row],[Final_Position]])</f>
        <v>0</v>
      </c>
      <c r="J304">
        <f>ABS(test_data[[#This Row],[Action]])</f>
        <v>0</v>
      </c>
      <c r="K304" s="7">
        <f>test_data[[#This Row],[Final_Position]]*test_data[[#This Row],[Change]]</f>
        <v>1.1000000000002501</v>
      </c>
      <c r="L304" s="7">
        <f>test_data[[#This Row],[Profit]]*Profit_per_point</f>
        <v>110000.00000002501</v>
      </c>
      <c r="M304" s="7">
        <f>test_data[[#This Row],[Profit]]*Profit_per_point-ABS(test_data[[#This Row],[Action]])*Fee_per_trade</f>
        <v>110000.00000002501</v>
      </c>
    </row>
    <row r="305" spans="1:13" x14ac:dyDescent="0.35">
      <c r="A305" s="2">
        <v>43773.429861111108</v>
      </c>
      <c r="B305">
        <v>935.8</v>
      </c>
      <c r="C305">
        <v>0.3465549647808075</v>
      </c>
      <c r="D305">
        <v>0.65344506502151489</v>
      </c>
      <c r="E305">
        <f>IF(B306&gt;0,B306-test_data[[#This Row],[Price]],0)</f>
        <v>-0.19999999999993179</v>
      </c>
      <c r="F305" s="2">
        <f>test_data[[#This Row],[Time]]-(Time_horizon-1)/24/60</f>
        <v>43773.416666666664</v>
      </c>
      <c r="G305">
        <f>IF(test_data[[#This Row],[Long]]&gt;Action_Threshold,1,IF(test_data[[#This Row],[Short]]&gt;Action_Threshold,-1,0))</f>
        <v>-1</v>
      </c>
      <c r="H305">
        <f>SUMIFS(test_data[Postion],test_data[Time],"&gt;="&amp;test_data[[#This Row],[Period Time]],test_data[Time],"&lt;="&amp;test_data[[#This Row],[Time]])</f>
        <v>-12</v>
      </c>
      <c r="I305">
        <f>IFERROR(test_data[[#This Row],[Final_Position]]-H304,test_data[[#This Row],[Final_Position]])</f>
        <v>-1</v>
      </c>
      <c r="J305">
        <f>ABS(test_data[[#This Row],[Action]])</f>
        <v>1</v>
      </c>
      <c r="K305" s="7">
        <f>test_data[[#This Row],[Final_Position]]*test_data[[#This Row],[Change]]</f>
        <v>2.3999999999991815</v>
      </c>
      <c r="L305" s="7">
        <f>test_data[[#This Row],[Profit]]*Profit_per_point</f>
        <v>239999.99999991816</v>
      </c>
      <c r="M305" s="7">
        <f>test_data[[#This Row],[Profit]]*Profit_per_point-ABS(test_data[[#This Row],[Action]])*Fee_per_trade</f>
        <v>229999.99999991816</v>
      </c>
    </row>
    <row r="306" spans="1:13" x14ac:dyDescent="0.35">
      <c r="A306" s="2">
        <v>43773.431250000001</v>
      </c>
      <c r="B306">
        <v>935.6</v>
      </c>
      <c r="C306">
        <v>0.35049542784690857</v>
      </c>
      <c r="D306">
        <v>0.64950460195541382</v>
      </c>
      <c r="E306">
        <f>IF(B307&gt;0,B307-test_data[[#This Row],[Price]],0)</f>
        <v>0.19999999999993179</v>
      </c>
      <c r="F306" s="2">
        <f>test_data[[#This Row],[Time]]-(Time_horizon-1)/24/60</f>
        <v>43773.418055555558</v>
      </c>
      <c r="G306">
        <f>IF(test_data[[#This Row],[Long]]&gt;Action_Threshold,1,IF(test_data[[#This Row],[Short]]&gt;Action_Threshold,-1,0))</f>
        <v>-1</v>
      </c>
      <c r="H306">
        <f>SUMIFS(test_data[Postion],test_data[Time],"&gt;="&amp;test_data[[#This Row],[Period Time]],test_data[Time],"&lt;="&amp;test_data[[#This Row],[Time]])</f>
        <v>-12</v>
      </c>
      <c r="I306">
        <f>IFERROR(test_data[[#This Row],[Final_Position]]-H305,test_data[[#This Row],[Final_Position]])</f>
        <v>0</v>
      </c>
      <c r="J306">
        <f>ABS(test_data[[#This Row],[Action]])</f>
        <v>0</v>
      </c>
      <c r="K306" s="7">
        <f>test_data[[#This Row],[Final_Position]]*test_data[[#This Row],[Change]]</f>
        <v>-2.3999999999991815</v>
      </c>
      <c r="L306" s="7">
        <f>test_data[[#This Row],[Profit]]*Profit_per_point</f>
        <v>-239999.99999991816</v>
      </c>
      <c r="M306" s="7">
        <f>test_data[[#This Row],[Profit]]*Profit_per_point-ABS(test_data[[#This Row],[Action]])*Fee_per_trade</f>
        <v>-239999.99999991816</v>
      </c>
    </row>
    <row r="307" spans="1:13" x14ac:dyDescent="0.35">
      <c r="A307" s="2">
        <v>43773.432638888888</v>
      </c>
      <c r="B307">
        <v>935.8</v>
      </c>
      <c r="C307">
        <v>0.36463624238967896</v>
      </c>
      <c r="D307">
        <v>0.63536381721496582</v>
      </c>
      <c r="E307">
        <f>IF(B308&gt;0,B308-test_data[[#This Row],[Price]],0)</f>
        <v>0.10000000000002274</v>
      </c>
      <c r="F307" s="2">
        <f>test_data[[#This Row],[Time]]-(Time_horizon-1)/24/60</f>
        <v>43773.419444444444</v>
      </c>
      <c r="G307">
        <f>IF(test_data[[#This Row],[Long]]&gt;Action_Threshold,1,IF(test_data[[#This Row],[Short]]&gt;Action_Threshold,-1,0))</f>
        <v>-1</v>
      </c>
      <c r="H307">
        <f>SUMIFS(test_data[Postion],test_data[Time],"&gt;="&amp;test_data[[#This Row],[Period Time]],test_data[Time],"&lt;="&amp;test_data[[#This Row],[Time]])</f>
        <v>-12</v>
      </c>
      <c r="I307">
        <f>IFERROR(test_data[[#This Row],[Final_Position]]-H306,test_data[[#This Row],[Final_Position]])</f>
        <v>0</v>
      </c>
      <c r="J307">
        <f>ABS(test_data[[#This Row],[Action]])</f>
        <v>0</v>
      </c>
      <c r="K307" s="7">
        <f>test_data[[#This Row],[Final_Position]]*test_data[[#This Row],[Change]]</f>
        <v>-1.2000000000002728</v>
      </c>
      <c r="L307" s="7">
        <f>test_data[[#This Row],[Profit]]*Profit_per_point</f>
        <v>-120000.00000002728</v>
      </c>
      <c r="M307" s="7">
        <f>test_data[[#This Row],[Profit]]*Profit_per_point-ABS(test_data[[#This Row],[Action]])*Fee_per_trade</f>
        <v>-120000.00000002728</v>
      </c>
    </row>
    <row r="308" spans="1:13" x14ac:dyDescent="0.35">
      <c r="A308" s="2">
        <v>43773.434027777781</v>
      </c>
      <c r="B308">
        <v>935.9</v>
      </c>
      <c r="C308">
        <v>0.42275601625442505</v>
      </c>
      <c r="D308">
        <v>0.57724398374557495</v>
      </c>
      <c r="E308">
        <f>IF(B309&gt;0,B309-test_data[[#This Row],[Price]],0)</f>
        <v>-0.10000000000002274</v>
      </c>
      <c r="F308" s="2">
        <f>test_data[[#This Row],[Time]]-(Time_horizon-1)/24/60</f>
        <v>43773.420833333337</v>
      </c>
      <c r="G308">
        <f>IF(test_data[[#This Row],[Long]]&gt;Action_Threshold,1,IF(test_data[[#This Row],[Short]]&gt;Action_Threshold,-1,0))</f>
        <v>-1</v>
      </c>
      <c r="H308">
        <f>SUMIFS(test_data[Postion],test_data[Time],"&gt;="&amp;test_data[[#This Row],[Period Time]],test_data[Time],"&lt;="&amp;test_data[[#This Row],[Time]])</f>
        <v>-12</v>
      </c>
      <c r="I308">
        <f>IFERROR(test_data[[#This Row],[Final_Position]]-H307,test_data[[#This Row],[Final_Position]])</f>
        <v>0</v>
      </c>
      <c r="J308">
        <f>ABS(test_data[[#This Row],[Action]])</f>
        <v>0</v>
      </c>
      <c r="K308" s="7">
        <f>test_data[[#This Row],[Final_Position]]*test_data[[#This Row],[Change]]</f>
        <v>1.2000000000002728</v>
      </c>
      <c r="L308" s="7">
        <f>test_data[[#This Row],[Profit]]*Profit_per_point</f>
        <v>120000.00000002728</v>
      </c>
      <c r="M308" s="7">
        <f>test_data[[#This Row],[Profit]]*Profit_per_point-ABS(test_data[[#This Row],[Action]])*Fee_per_trade</f>
        <v>120000.00000002728</v>
      </c>
    </row>
    <row r="309" spans="1:13" x14ac:dyDescent="0.35">
      <c r="A309" s="2">
        <v>43773.435416666667</v>
      </c>
      <c r="B309">
        <v>935.8</v>
      </c>
      <c r="C309">
        <v>0.48688754439353943</v>
      </c>
      <c r="D309">
        <v>0.51311242580413818</v>
      </c>
      <c r="E309">
        <f>IF(B310&gt;0,B310-test_data[[#This Row],[Price]],0)</f>
        <v>-0.19999999999993179</v>
      </c>
      <c r="F309" s="2">
        <f>test_data[[#This Row],[Time]]-(Time_horizon-1)/24/60</f>
        <v>43773.422222222223</v>
      </c>
      <c r="G309">
        <f>IF(test_data[[#This Row],[Long]]&gt;Action_Threshold,1,IF(test_data[[#This Row],[Short]]&gt;Action_Threshold,-1,0))</f>
        <v>-1</v>
      </c>
      <c r="H309">
        <f>SUMIFS(test_data[Postion],test_data[Time],"&gt;="&amp;test_data[[#This Row],[Period Time]],test_data[Time],"&lt;="&amp;test_data[[#This Row],[Time]])</f>
        <v>-12</v>
      </c>
      <c r="I309">
        <f>IFERROR(test_data[[#This Row],[Final_Position]]-H308,test_data[[#This Row],[Final_Position]])</f>
        <v>0</v>
      </c>
      <c r="J309">
        <f>ABS(test_data[[#This Row],[Action]])</f>
        <v>0</v>
      </c>
      <c r="K309" s="7">
        <f>test_data[[#This Row],[Final_Position]]*test_data[[#This Row],[Change]]</f>
        <v>2.3999999999991815</v>
      </c>
      <c r="L309" s="7">
        <f>test_data[[#This Row],[Profit]]*Profit_per_point</f>
        <v>239999.99999991816</v>
      </c>
      <c r="M309" s="7">
        <f>test_data[[#This Row],[Profit]]*Profit_per_point-ABS(test_data[[#This Row],[Action]])*Fee_per_trade</f>
        <v>239999.99999991816</v>
      </c>
    </row>
    <row r="310" spans="1:13" x14ac:dyDescent="0.35">
      <c r="A310" s="2">
        <v>43773.436805555553</v>
      </c>
      <c r="B310">
        <v>935.6</v>
      </c>
      <c r="C310">
        <v>0.54551422595977783</v>
      </c>
      <c r="D310">
        <v>0.45448577404022217</v>
      </c>
      <c r="E310">
        <f>IF(B311&gt;0,B311-test_data[[#This Row],[Price]],0)</f>
        <v>0.29999999999995453</v>
      </c>
      <c r="F310" s="2">
        <f>test_data[[#This Row],[Time]]-(Time_horizon-1)/24/60</f>
        <v>43773.423611111109</v>
      </c>
      <c r="G310">
        <f>IF(test_data[[#This Row],[Long]]&gt;Action_Threshold,1,IF(test_data[[#This Row],[Short]]&gt;Action_Threshold,-1,0))</f>
        <v>1</v>
      </c>
      <c r="H310">
        <f>SUMIFS(test_data[Postion],test_data[Time],"&gt;="&amp;test_data[[#This Row],[Period Time]],test_data[Time],"&lt;="&amp;test_data[[#This Row],[Time]])</f>
        <v>-10</v>
      </c>
      <c r="I310">
        <f>IFERROR(test_data[[#This Row],[Final_Position]]-H309,test_data[[#This Row],[Final_Position]])</f>
        <v>2</v>
      </c>
      <c r="J310">
        <f>ABS(test_data[[#This Row],[Action]])</f>
        <v>2</v>
      </c>
      <c r="K310" s="7">
        <f>test_data[[#This Row],[Final_Position]]*test_data[[#This Row],[Change]]</f>
        <v>-2.9999999999995453</v>
      </c>
      <c r="L310" s="7">
        <f>test_data[[#This Row],[Profit]]*Profit_per_point</f>
        <v>-299999.99999995454</v>
      </c>
      <c r="M310" s="7">
        <f>test_data[[#This Row],[Profit]]*Profit_per_point-ABS(test_data[[#This Row],[Action]])*Fee_per_trade</f>
        <v>-319999.99999995454</v>
      </c>
    </row>
    <row r="311" spans="1:13" x14ac:dyDescent="0.35">
      <c r="A311" s="2">
        <v>43773.438194444447</v>
      </c>
      <c r="B311">
        <v>935.9</v>
      </c>
      <c r="C311">
        <v>0.48791438341140747</v>
      </c>
      <c r="D311">
        <v>0.51208555698394775</v>
      </c>
      <c r="E311">
        <f>IF(B312&gt;0,B312-test_data[[#This Row],[Price]],0)</f>
        <v>0.10000000000002274</v>
      </c>
      <c r="F311" s="2">
        <f>test_data[[#This Row],[Time]]-(Time_horizon-1)/24/60</f>
        <v>43773.425000000003</v>
      </c>
      <c r="G311">
        <f>IF(test_data[[#This Row],[Long]]&gt;Action_Threshold,1,IF(test_data[[#This Row],[Short]]&gt;Action_Threshold,-1,0))</f>
        <v>-1</v>
      </c>
      <c r="H311">
        <f>SUMIFS(test_data[Postion],test_data[Time],"&gt;="&amp;test_data[[#This Row],[Period Time]],test_data[Time],"&lt;="&amp;test_data[[#This Row],[Time]])</f>
        <v>-9</v>
      </c>
      <c r="I311">
        <f>IFERROR(test_data[[#This Row],[Final_Position]]-H310,test_data[[#This Row],[Final_Position]])</f>
        <v>1</v>
      </c>
      <c r="J311">
        <f>ABS(test_data[[#This Row],[Action]])</f>
        <v>1</v>
      </c>
      <c r="K311" s="7">
        <f>test_data[[#This Row],[Final_Position]]*test_data[[#This Row],[Change]]</f>
        <v>-0.90000000000020464</v>
      </c>
      <c r="L311" s="7">
        <f>test_data[[#This Row],[Profit]]*Profit_per_point</f>
        <v>-90000.00000002046</v>
      </c>
      <c r="M311" s="7">
        <f>test_data[[#This Row],[Profit]]*Profit_per_point-ABS(test_data[[#This Row],[Action]])*Fee_per_trade</f>
        <v>-100000.00000002046</v>
      </c>
    </row>
    <row r="312" spans="1:13" x14ac:dyDescent="0.35">
      <c r="A312" s="2">
        <v>43773.439583333333</v>
      </c>
      <c r="B312">
        <v>936</v>
      </c>
      <c r="C312">
        <v>0.4797137975692749</v>
      </c>
      <c r="D312">
        <v>0.5202862024307251</v>
      </c>
      <c r="E312">
        <f>IF(B313&gt;0,B313-test_data[[#This Row],[Price]],0)</f>
        <v>0.20000000000004547</v>
      </c>
      <c r="F312" s="2">
        <f>test_data[[#This Row],[Time]]-(Time_horizon-1)/24/60</f>
        <v>43773.426388888889</v>
      </c>
      <c r="G312">
        <f>IF(test_data[[#This Row],[Long]]&gt;Action_Threshold,1,IF(test_data[[#This Row],[Short]]&gt;Action_Threshold,-1,0))</f>
        <v>-1</v>
      </c>
      <c r="H312">
        <f>SUMIFS(test_data[Postion],test_data[Time],"&gt;="&amp;test_data[[#This Row],[Period Time]],test_data[Time],"&lt;="&amp;test_data[[#This Row],[Time]])</f>
        <v>-9</v>
      </c>
      <c r="I312">
        <f>IFERROR(test_data[[#This Row],[Final_Position]]-H311,test_data[[#This Row],[Final_Position]])</f>
        <v>0</v>
      </c>
      <c r="J312">
        <f>ABS(test_data[[#This Row],[Action]])</f>
        <v>0</v>
      </c>
      <c r="K312" s="7">
        <f>test_data[[#This Row],[Final_Position]]*test_data[[#This Row],[Change]]</f>
        <v>-1.8000000000004093</v>
      </c>
      <c r="L312" s="7">
        <f>test_data[[#This Row],[Profit]]*Profit_per_point</f>
        <v>-180000.00000004092</v>
      </c>
      <c r="M312" s="7">
        <f>test_data[[#This Row],[Profit]]*Profit_per_point-ABS(test_data[[#This Row],[Action]])*Fee_per_trade</f>
        <v>-180000.00000004092</v>
      </c>
    </row>
    <row r="313" spans="1:13" x14ac:dyDescent="0.35">
      <c r="A313" s="2">
        <v>43773.440972222219</v>
      </c>
      <c r="B313">
        <v>936.2</v>
      </c>
      <c r="C313">
        <v>0.44822210073471069</v>
      </c>
      <c r="D313">
        <v>0.55177783966064453</v>
      </c>
      <c r="E313">
        <f>IF(B314&gt;0,B314-test_data[[#This Row],[Price]],0)</f>
        <v>-0.10000000000002274</v>
      </c>
      <c r="F313" s="2">
        <f>test_data[[#This Row],[Time]]-(Time_horizon-1)/24/60</f>
        <v>43773.427777777775</v>
      </c>
      <c r="G313">
        <f>IF(test_data[[#This Row],[Long]]&gt;Action_Threshold,1,IF(test_data[[#This Row],[Short]]&gt;Action_Threshold,-1,0))</f>
        <v>-1</v>
      </c>
      <c r="H313">
        <f>SUMIFS(test_data[Postion],test_data[Time],"&gt;="&amp;test_data[[#This Row],[Period Time]],test_data[Time],"&lt;="&amp;test_data[[#This Row],[Time]])</f>
        <v>-9</v>
      </c>
      <c r="I313">
        <f>IFERROR(test_data[[#This Row],[Final_Position]]-H312,test_data[[#This Row],[Final_Position]])</f>
        <v>0</v>
      </c>
      <c r="J313">
        <f>ABS(test_data[[#This Row],[Action]])</f>
        <v>0</v>
      </c>
      <c r="K313" s="7">
        <f>test_data[[#This Row],[Final_Position]]*test_data[[#This Row],[Change]]</f>
        <v>0.90000000000020464</v>
      </c>
      <c r="L313" s="7">
        <f>test_data[[#This Row],[Profit]]*Profit_per_point</f>
        <v>90000.00000002046</v>
      </c>
      <c r="M313" s="7">
        <f>test_data[[#This Row],[Profit]]*Profit_per_point-ABS(test_data[[#This Row],[Action]])*Fee_per_trade</f>
        <v>90000.00000002046</v>
      </c>
    </row>
    <row r="314" spans="1:13" x14ac:dyDescent="0.35">
      <c r="A314" s="2">
        <v>43773.441666666666</v>
      </c>
      <c r="B314">
        <v>936.1</v>
      </c>
      <c r="C314">
        <v>0.46451258659362793</v>
      </c>
      <c r="D314">
        <v>0.53548741340637207</v>
      </c>
      <c r="E314">
        <f>IF(B315&gt;0,B315-test_data[[#This Row],[Price]],0)</f>
        <v>0.39999999999997726</v>
      </c>
      <c r="F314" s="2">
        <f>test_data[[#This Row],[Time]]-(Time_horizon-1)/24/60</f>
        <v>43773.428472222222</v>
      </c>
      <c r="G314">
        <f>IF(test_data[[#This Row],[Long]]&gt;Action_Threshold,1,IF(test_data[[#This Row],[Short]]&gt;Action_Threshold,-1,0))</f>
        <v>-1</v>
      </c>
      <c r="H314">
        <f>SUMIFS(test_data[Postion],test_data[Time],"&gt;="&amp;test_data[[#This Row],[Period Time]],test_data[Time],"&lt;="&amp;test_data[[#This Row],[Time]])</f>
        <v>-9</v>
      </c>
      <c r="I314">
        <f>IFERROR(test_data[[#This Row],[Final_Position]]-H313,test_data[[#This Row],[Final_Position]])</f>
        <v>0</v>
      </c>
      <c r="J314">
        <f>ABS(test_data[[#This Row],[Action]])</f>
        <v>0</v>
      </c>
      <c r="K314" s="7">
        <f>test_data[[#This Row],[Final_Position]]*test_data[[#This Row],[Change]]</f>
        <v>-3.5999999999997954</v>
      </c>
      <c r="L314" s="7">
        <f>test_data[[#This Row],[Profit]]*Profit_per_point</f>
        <v>-359999.99999997951</v>
      </c>
      <c r="M314" s="7">
        <f>test_data[[#This Row],[Profit]]*Profit_per_point-ABS(test_data[[#This Row],[Action]])*Fee_per_trade</f>
        <v>-359999.99999997951</v>
      </c>
    </row>
    <row r="315" spans="1:13" x14ac:dyDescent="0.35">
      <c r="A315" s="2">
        <v>43773.443055555559</v>
      </c>
      <c r="B315">
        <v>936.5</v>
      </c>
      <c r="C315">
        <v>0.41214638948440552</v>
      </c>
      <c r="D315">
        <v>0.58785355091094971</v>
      </c>
      <c r="E315">
        <f>IF(B316&gt;0,B316-test_data[[#This Row],[Price]],0)</f>
        <v>-0.10000000000002274</v>
      </c>
      <c r="F315" s="2">
        <f>test_data[[#This Row],[Time]]-(Time_horizon-1)/24/60</f>
        <v>43773.429861111115</v>
      </c>
      <c r="G315">
        <f>IF(test_data[[#This Row],[Long]]&gt;Action_Threshold,1,IF(test_data[[#This Row],[Short]]&gt;Action_Threshold,-1,0))</f>
        <v>-1</v>
      </c>
      <c r="H315">
        <f>SUMIFS(test_data[Postion],test_data[Time],"&gt;="&amp;test_data[[#This Row],[Period Time]],test_data[Time],"&lt;="&amp;test_data[[#This Row],[Time]])</f>
        <v>-9</v>
      </c>
      <c r="I315">
        <f>IFERROR(test_data[[#This Row],[Final_Position]]-H314,test_data[[#This Row],[Final_Position]])</f>
        <v>0</v>
      </c>
      <c r="J315">
        <f>ABS(test_data[[#This Row],[Action]])</f>
        <v>0</v>
      </c>
      <c r="K315" s="7">
        <f>test_data[[#This Row],[Final_Position]]*test_data[[#This Row],[Change]]</f>
        <v>0.90000000000020464</v>
      </c>
      <c r="L315" s="7">
        <f>test_data[[#This Row],[Profit]]*Profit_per_point</f>
        <v>90000.00000002046</v>
      </c>
      <c r="M315" s="7">
        <f>test_data[[#This Row],[Profit]]*Profit_per_point-ABS(test_data[[#This Row],[Action]])*Fee_per_trade</f>
        <v>90000.00000002046</v>
      </c>
    </row>
    <row r="316" spans="1:13" x14ac:dyDescent="0.35">
      <c r="A316" s="2">
        <v>43773.444444444445</v>
      </c>
      <c r="B316">
        <v>936.4</v>
      </c>
      <c r="C316">
        <v>0.43261829018592834</v>
      </c>
      <c r="D316">
        <v>0.56738168001174927</v>
      </c>
      <c r="E316">
        <f>IF(B317&gt;0,B317-test_data[[#This Row],[Price]],0)</f>
        <v>-0.19999999999993179</v>
      </c>
      <c r="F316" s="2">
        <f>test_data[[#This Row],[Time]]-(Time_horizon-1)/24/60</f>
        <v>43773.431250000001</v>
      </c>
      <c r="G316">
        <f>IF(test_data[[#This Row],[Long]]&gt;Action_Threshold,1,IF(test_data[[#This Row],[Short]]&gt;Action_Threshold,-1,0))</f>
        <v>-1</v>
      </c>
      <c r="H316">
        <f>SUMIFS(test_data[Postion],test_data[Time],"&gt;="&amp;test_data[[#This Row],[Period Time]],test_data[Time],"&lt;="&amp;test_data[[#This Row],[Time]])</f>
        <v>-9</v>
      </c>
      <c r="I316">
        <f>IFERROR(test_data[[#This Row],[Final_Position]]-H315,test_data[[#This Row],[Final_Position]])</f>
        <v>0</v>
      </c>
      <c r="J316">
        <f>ABS(test_data[[#This Row],[Action]])</f>
        <v>0</v>
      </c>
      <c r="K316" s="7">
        <f>test_data[[#This Row],[Final_Position]]*test_data[[#This Row],[Change]]</f>
        <v>1.7999999999993861</v>
      </c>
      <c r="L316" s="7">
        <f>test_data[[#This Row],[Profit]]*Profit_per_point</f>
        <v>179999.99999993862</v>
      </c>
      <c r="M316" s="7">
        <f>test_data[[#This Row],[Profit]]*Profit_per_point-ABS(test_data[[#This Row],[Action]])*Fee_per_trade</f>
        <v>179999.99999993862</v>
      </c>
    </row>
    <row r="317" spans="1:13" x14ac:dyDescent="0.35">
      <c r="A317" s="2">
        <v>43773.445833333331</v>
      </c>
      <c r="B317">
        <v>936.2</v>
      </c>
      <c r="C317">
        <v>0.46595418453216553</v>
      </c>
      <c r="D317">
        <v>0.5340457558631897</v>
      </c>
      <c r="E317">
        <f>IF(B318&gt;0,B318-test_data[[#This Row],[Price]],0)</f>
        <v>0.5</v>
      </c>
      <c r="F317" s="2">
        <f>test_data[[#This Row],[Time]]-(Time_horizon-1)/24/60</f>
        <v>43773.432638888888</v>
      </c>
      <c r="G317">
        <f>IF(test_data[[#This Row],[Long]]&gt;Action_Threshold,1,IF(test_data[[#This Row],[Short]]&gt;Action_Threshold,-1,0))</f>
        <v>-1</v>
      </c>
      <c r="H317">
        <f>SUMIFS(test_data[Postion],test_data[Time],"&gt;="&amp;test_data[[#This Row],[Period Time]],test_data[Time],"&lt;="&amp;test_data[[#This Row],[Time]])</f>
        <v>-9</v>
      </c>
      <c r="I317">
        <f>IFERROR(test_data[[#This Row],[Final_Position]]-H316,test_data[[#This Row],[Final_Position]])</f>
        <v>0</v>
      </c>
      <c r="J317">
        <f>ABS(test_data[[#This Row],[Action]])</f>
        <v>0</v>
      </c>
      <c r="K317" s="7">
        <f>test_data[[#This Row],[Final_Position]]*test_data[[#This Row],[Change]]</f>
        <v>-4.5</v>
      </c>
      <c r="L317" s="7">
        <f>test_data[[#This Row],[Profit]]*Profit_per_point</f>
        <v>-450000</v>
      </c>
      <c r="M317" s="7">
        <f>test_data[[#This Row],[Profit]]*Profit_per_point-ABS(test_data[[#This Row],[Action]])*Fee_per_trade</f>
        <v>-450000</v>
      </c>
    </row>
    <row r="318" spans="1:13" x14ac:dyDescent="0.35">
      <c r="A318" s="2">
        <v>43773.447222222225</v>
      </c>
      <c r="B318">
        <v>936.7</v>
      </c>
      <c r="C318">
        <v>0.41977319121360779</v>
      </c>
      <c r="D318">
        <v>0.58022677898406982</v>
      </c>
      <c r="E318">
        <f>IF(B319&gt;0,B319-test_data[[#This Row],[Price]],0)</f>
        <v>0</v>
      </c>
      <c r="F318" s="2">
        <f>test_data[[#This Row],[Time]]-(Time_horizon-1)/24/60</f>
        <v>43773.434027777781</v>
      </c>
      <c r="G318">
        <f>IF(test_data[[#This Row],[Long]]&gt;Action_Threshold,1,IF(test_data[[#This Row],[Short]]&gt;Action_Threshold,-1,0))</f>
        <v>-1</v>
      </c>
      <c r="H318">
        <f>SUMIFS(test_data[Postion],test_data[Time],"&gt;="&amp;test_data[[#This Row],[Period Time]],test_data[Time],"&lt;="&amp;test_data[[#This Row],[Time]])</f>
        <v>-9</v>
      </c>
      <c r="I318">
        <f>IFERROR(test_data[[#This Row],[Final_Position]]-H317,test_data[[#This Row],[Final_Position]])</f>
        <v>0</v>
      </c>
      <c r="J318">
        <f>ABS(test_data[[#This Row],[Action]])</f>
        <v>0</v>
      </c>
      <c r="K318" s="7">
        <f>test_data[[#This Row],[Final_Position]]*test_data[[#This Row],[Change]]</f>
        <v>0</v>
      </c>
      <c r="L318" s="7">
        <f>test_data[[#This Row],[Profit]]*Profit_per_point</f>
        <v>0</v>
      </c>
      <c r="M318" s="7">
        <f>test_data[[#This Row],[Profit]]*Profit_per_point-ABS(test_data[[#This Row],[Action]])*Fee_per_trade</f>
        <v>0</v>
      </c>
    </row>
    <row r="319" spans="1:13" x14ac:dyDescent="0.35">
      <c r="A319" s="2">
        <v>43773.448611111111</v>
      </c>
      <c r="B319">
        <v>936.7</v>
      </c>
      <c r="C319">
        <v>0.43775364756584167</v>
      </c>
      <c r="D319">
        <v>0.56224638223648071</v>
      </c>
      <c r="E319">
        <f>IF(B320&gt;0,B320-test_data[[#This Row],[Price]],0)</f>
        <v>0.39999999999997726</v>
      </c>
      <c r="F319" s="2">
        <f>test_data[[#This Row],[Time]]-(Time_horizon-1)/24/60</f>
        <v>43773.435416666667</v>
      </c>
      <c r="G319">
        <f>IF(test_data[[#This Row],[Long]]&gt;Action_Threshold,1,IF(test_data[[#This Row],[Short]]&gt;Action_Threshold,-1,0))</f>
        <v>-1</v>
      </c>
      <c r="H319">
        <f>SUMIFS(test_data[Postion],test_data[Time],"&gt;="&amp;test_data[[#This Row],[Period Time]],test_data[Time],"&lt;="&amp;test_data[[#This Row],[Time]])</f>
        <v>-9</v>
      </c>
      <c r="I319">
        <f>IFERROR(test_data[[#This Row],[Final_Position]]-H318,test_data[[#This Row],[Final_Position]])</f>
        <v>0</v>
      </c>
      <c r="J319">
        <f>ABS(test_data[[#This Row],[Action]])</f>
        <v>0</v>
      </c>
      <c r="K319" s="7">
        <f>test_data[[#This Row],[Final_Position]]*test_data[[#This Row],[Change]]</f>
        <v>-3.5999999999997954</v>
      </c>
      <c r="L319" s="7">
        <f>test_data[[#This Row],[Profit]]*Profit_per_point</f>
        <v>-359999.99999997951</v>
      </c>
      <c r="M319" s="7">
        <f>test_data[[#This Row],[Profit]]*Profit_per_point-ABS(test_data[[#This Row],[Action]])*Fee_per_trade</f>
        <v>-359999.99999997951</v>
      </c>
    </row>
    <row r="320" spans="1:13" x14ac:dyDescent="0.35">
      <c r="A320" s="2">
        <v>43773.45</v>
      </c>
      <c r="B320">
        <v>937.1</v>
      </c>
      <c r="C320">
        <v>0.45274046063423157</v>
      </c>
      <c r="D320">
        <v>0.54725950956344604</v>
      </c>
      <c r="E320">
        <f>IF(B321&gt;0,B321-test_data[[#This Row],[Price]],0)</f>
        <v>-0.5</v>
      </c>
      <c r="F320" s="2">
        <f>test_data[[#This Row],[Time]]-(Time_horizon-1)/24/60</f>
        <v>43773.436805555553</v>
      </c>
      <c r="G320">
        <f>IF(test_data[[#This Row],[Long]]&gt;Action_Threshold,1,IF(test_data[[#This Row],[Short]]&gt;Action_Threshold,-1,0))</f>
        <v>-1</v>
      </c>
      <c r="H320">
        <f>SUMIFS(test_data[Postion],test_data[Time],"&gt;="&amp;test_data[[#This Row],[Period Time]],test_data[Time],"&lt;="&amp;test_data[[#This Row],[Time]])</f>
        <v>-9</v>
      </c>
      <c r="I320">
        <f>IFERROR(test_data[[#This Row],[Final_Position]]-H319,test_data[[#This Row],[Final_Position]])</f>
        <v>0</v>
      </c>
      <c r="J320">
        <f>ABS(test_data[[#This Row],[Action]])</f>
        <v>0</v>
      </c>
      <c r="K320" s="7">
        <f>test_data[[#This Row],[Final_Position]]*test_data[[#This Row],[Change]]</f>
        <v>4.5</v>
      </c>
      <c r="L320" s="7">
        <f>test_data[[#This Row],[Profit]]*Profit_per_point</f>
        <v>450000</v>
      </c>
      <c r="M320" s="7">
        <f>test_data[[#This Row],[Profit]]*Profit_per_point-ABS(test_data[[#This Row],[Action]])*Fee_per_trade</f>
        <v>450000</v>
      </c>
    </row>
    <row r="321" spans="1:13" x14ac:dyDescent="0.35">
      <c r="A321" s="2">
        <v>43773.451388888891</v>
      </c>
      <c r="B321">
        <v>936.6</v>
      </c>
      <c r="C321">
        <v>0.48330360651016235</v>
      </c>
      <c r="D321">
        <v>0.51669639348983765</v>
      </c>
      <c r="E321">
        <f>IF(B322&gt;0,B322-test_data[[#This Row],[Price]],0)</f>
        <v>0.10000000000002274</v>
      </c>
      <c r="F321" s="2">
        <f>test_data[[#This Row],[Time]]-(Time_horizon-1)/24/60</f>
        <v>43773.438194444447</v>
      </c>
      <c r="G321">
        <f>IF(test_data[[#This Row],[Long]]&gt;Action_Threshold,1,IF(test_data[[#This Row],[Short]]&gt;Action_Threshold,-1,0))</f>
        <v>-1</v>
      </c>
      <c r="H321">
        <f>SUMIFS(test_data[Postion],test_data[Time],"&gt;="&amp;test_data[[#This Row],[Period Time]],test_data[Time],"&lt;="&amp;test_data[[#This Row],[Time]])</f>
        <v>-11</v>
      </c>
      <c r="I321">
        <f>IFERROR(test_data[[#This Row],[Final_Position]]-H320,test_data[[#This Row],[Final_Position]])</f>
        <v>-2</v>
      </c>
      <c r="J321">
        <f>ABS(test_data[[#This Row],[Action]])</f>
        <v>2</v>
      </c>
      <c r="K321" s="7">
        <f>test_data[[#This Row],[Final_Position]]*test_data[[#This Row],[Change]]</f>
        <v>-1.1000000000002501</v>
      </c>
      <c r="L321" s="7">
        <f>test_data[[#This Row],[Profit]]*Profit_per_point</f>
        <v>-110000.00000002501</v>
      </c>
      <c r="M321" s="7">
        <f>test_data[[#This Row],[Profit]]*Profit_per_point-ABS(test_data[[#This Row],[Action]])*Fee_per_trade</f>
        <v>-130000.00000002501</v>
      </c>
    </row>
    <row r="322" spans="1:13" x14ac:dyDescent="0.35">
      <c r="A322" s="2">
        <v>43773.452777777777</v>
      </c>
      <c r="B322">
        <v>936.7</v>
      </c>
      <c r="C322">
        <v>0.44116112589836121</v>
      </c>
      <c r="D322">
        <v>0.55883884429931641</v>
      </c>
      <c r="E322">
        <f>IF(B323&gt;0,B323-test_data[[#This Row],[Price]],0)</f>
        <v>-0.20000000000004547</v>
      </c>
      <c r="F322" s="2">
        <f>test_data[[#This Row],[Time]]-(Time_horizon-1)/24/60</f>
        <v>43773.439583333333</v>
      </c>
      <c r="G322">
        <f>IF(test_data[[#This Row],[Long]]&gt;Action_Threshold,1,IF(test_data[[#This Row],[Short]]&gt;Action_Threshold,-1,0))</f>
        <v>-1</v>
      </c>
      <c r="H322">
        <f>SUMIFS(test_data[Postion],test_data[Time],"&gt;="&amp;test_data[[#This Row],[Period Time]],test_data[Time],"&lt;="&amp;test_data[[#This Row],[Time]])</f>
        <v>-11</v>
      </c>
      <c r="I322">
        <f>IFERROR(test_data[[#This Row],[Final_Position]]-H321,test_data[[#This Row],[Final_Position]])</f>
        <v>0</v>
      </c>
      <c r="J322">
        <f>ABS(test_data[[#This Row],[Action]])</f>
        <v>0</v>
      </c>
      <c r="K322" s="7">
        <f>test_data[[#This Row],[Final_Position]]*test_data[[#This Row],[Change]]</f>
        <v>2.2000000000005002</v>
      </c>
      <c r="L322" s="7">
        <f>test_data[[#This Row],[Profit]]*Profit_per_point</f>
        <v>220000.00000005003</v>
      </c>
      <c r="M322" s="7">
        <f>test_data[[#This Row],[Profit]]*Profit_per_point-ABS(test_data[[#This Row],[Action]])*Fee_per_trade</f>
        <v>220000.00000005003</v>
      </c>
    </row>
    <row r="323" spans="1:13" x14ac:dyDescent="0.35">
      <c r="A323" s="2">
        <v>43773.45416666667</v>
      </c>
      <c r="B323">
        <v>936.5</v>
      </c>
      <c r="C323">
        <v>0.45675399899482727</v>
      </c>
      <c r="D323">
        <v>0.54324609041213989</v>
      </c>
      <c r="E323">
        <f>IF(B324&gt;0,B324-test_data[[#This Row],[Price]],0)</f>
        <v>-0.20000000000004547</v>
      </c>
      <c r="F323" s="2">
        <f>test_data[[#This Row],[Time]]-(Time_horizon-1)/24/60</f>
        <v>43773.440972222226</v>
      </c>
      <c r="G323">
        <f>IF(test_data[[#This Row],[Long]]&gt;Action_Threshold,1,IF(test_data[[#This Row],[Short]]&gt;Action_Threshold,-1,0))</f>
        <v>-1</v>
      </c>
      <c r="H323">
        <f>SUMIFS(test_data[Postion],test_data[Time],"&gt;="&amp;test_data[[#This Row],[Period Time]],test_data[Time],"&lt;="&amp;test_data[[#This Row],[Time]])</f>
        <v>-11</v>
      </c>
      <c r="I323">
        <f>IFERROR(test_data[[#This Row],[Final_Position]]-H322,test_data[[#This Row],[Final_Position]])</f>
        <v>0</v>
      </c>
      <c r="J323">
        <f>ABS(test_data[[#This Row],[Action]])</f>
        <v>0</v>
      </c>
      <c r="K323" s="7">
        <f>test_data[[#This Row],[Final_Position]]*test_data[[#This Row],[Change]]</f>
        <v>2.2000000000005002</v>
      </c>
      <c r="L323" s="7">
        <f>test_data[[#This Row],[Profit]]*Profit_per_point</f>
        <v>220000.00000005003</v>
      </c>
      <c r="M323" s="7">
        <f>test_data[[#This Row],[Profit]]*Profit_per_point-ABS(test_data[[#This Row],[Action]])*Fee_per_trade</f>
        <v>220000.00000005003</v>
      </c>
    </row>
    <row r="324" spans="1:13" x14ac:dyDescent="0.35">
      <c r="A324" s="2">
        <v>43773.455555555556</v>
      </c>
      <c r="B324">
        <v>936.3</v>
      </c>
      <c r="C324">
        <v>0.48544618487358093</v>
      </c>
      <c r="D324">
        <v>0.51455378532409668</v>
      </c>
      <c r="E324">
        <f>IF(B325&gt;0,B325-test_data[[#This Row],[Price]],0)</f>
        <v>-9.9999999999909051E-2</v>
      </c>
      <c r="F324" s="2">
        <f>test_data[[#This Row],[Time]]-(Time_horizon-1)/24/60</f>
        <v>43773.442361111112</v>
      </c>
      <c r="G324">
        <f>IF(test_data[[#This Row],[Long]]&gt;Action_Threshold,1,IF(test_data[[#This Row],[Short]]&gt;Action_Threshold,-1,0))</f>
        <v>-1</v>
      </c>
      <c r="H324">
        <f>SUMIFS(test_data[Postion],test_data[Time],"&gt;="&amp;test_data[[#This Row],[Period Time]],test_data[Time],"&lt;="&amp;test_data[[#This Row],[Time]])</f>
        <v>-10</v>
      </c>
      <c r="I324">
        <f>IFERROR(test_data[[#This Row],[Final_Position]]-H323,test_data[[#This Row],[Final_Position]])</f>
        <v>1</v>
      </c>
      <c r="J324">
        <f>ABS(test_data[[#This Row],[Action]])</f>
        <v>1</v>
      </c>
      <c r="K324" s="7">
        <f>test_data[[#This Row],[Final_Position]]*test_data[[#This Row],[Change]]</f>
        <v>0.99999999999909051</v>
      </c>
      <c r="L324" s="7">
        <f>test_data[[#This Row],[Profit]]*Profit_per_point</f>
        <v>99999.999999909051</v>
      </c>
      <c r="M324" s="7">
        <f>test_data[[#This Row],[Profit]]*Profit_per_point-ABS(test_data[[#This Row],[Action]])*Fee_per_trade</f>
        <v>89999.999999909051</v>
      </c>
    </row>
    <row r="325" spans="1:13" x14ac:dyDescent="0.35">
      <c r="A325" s="2">
        <v>43773.456944444442</v>
      </c>
      <c r="B325">
        <v>936.2</v>
      </c>
      <c r="C325">
        <v>0.51653397083282471</v>
      </c>
      <c r="D325">
        <v>0.48346605896949768</v>
      </c>
      <c r="E325">
        <f>IF(B326&gt;0,B326-test_data[[#This Row],[Price]],0)</f>
        <v>0</v>
      </c>
      <c r="F325" s="2">
        <f>test_data[[#This Row],[Time]]-(Time_horizon-1)/24/60</f>
        <v>43773.443749999999</v>
      </c>
      <c r="G325">
        <f>IF(test_data[[#This Row],[Long]]&gt;Action_Threshold,1,IF(test_data[[#This Row],[Short]]&gt;Action_Threshold,-1,0))</f>
        <v>1</v>
      </c>
      <c r="H325">
        <f>SUMIFS(test_data[Postion],test_data[Time],"&gt;="&amp;test_data[[#This Row],[Period Time]],test_data[Time],"&lt;="&amp;test_data[[#This Row],[Time]])</f>
        <v>-8</v>
      </c>
      <c r="I325">
        <f>IFERROR(test_data[[#This Row],[Final_Position]]-H324,test_data[[#This Row],[Final_Position]])</f>
        <v>2</v>
      </c>
      <c r="J325">
        <f>ABS(test_data[[#This Row],[Action]])</f>
        <v>2</v>
      </c>
      <c r="K325" s="7">
        <f>test_data[[#This Row],[Final_Position]]*test_data[[#This Row],[Change]]</f>
        <v>0</v>
      </c>
      <c r="L325" s="7">
        <f>test_data[[#This Row],[Profit]]*Profit_per_point</f>
        <v>0</v>
      </c>
      <c r="M325" s="7">
        <f>test_data[[#This Row],[Profit]]*Profit_per_point-ABS(test_data[[#This Row],[Action]])*Fee_per_trade</f>
        <v>-20000</v>
      </c>
    </row>
    <row r="326" spans="1:13" x14ac:dyDescent="0.35">
      <c r="A326" s="2">
        <v>43773.458333333336</v>
      </c>
      <c r="B326">
        <v>936.2</v>
      </c>
      <c r="C326">
        <v>0.5042273998260498</v>
      </c>
      <c r="D326">
        <v>0.4957726001739502</v>
      </c>
      <c r="E326">
        <f>IF(B327&gt;0,B327-test_data[[#This Row],[Price]],0)</f>
        <v>-0.20000000000004547</v>
      </c>
      <c r="F326" s="2">
        <f>test_data[[#This Row],[Time]]-(Time_horizon-1)/24/60</f>
        <v>43773.445138888892</v>
      </c>
      <c r="G326">
        <f>IF(test_data[[#This Row],[Long]]&gt;Action_Threshold,1,IF(test_data[[#This Row],[Short]]&gt;Action_Threshold,-1,0))</f>
        <v>1</v>
      </c>
      <c r="H326">
        <f>SUMIFS(test_data[Postion],test_data[Time],"&gt;="&amp;test_data[[#This Row],[Period Time]],test_data[Time],"&lt;="&amp;test_data[[#This Row],[Time]])</f>
        <v>-6</v>
      </c>
      <c r="I326">
        <f>IFERROR(test_data[[#This Row],[Final_Position]]-H325,test_data[[#This Row],[Final_Position]])</f>
        <v>2</v>
      </c>
      <c r="J326">
        <f>ABS(test_data[[#This Row],[Action]])</f>
        <v>2</v>
      </c>
      <c r="K326" s="7">
        <f>test_data[[#This Row],[Final_Position]]*test_data[[#This Row],[Change]]</f>
        <v>1.2000000000002728</v>
      </c>
      <c r="L326" s="7">
        <f>test_data[[#This Row],[Profit]]*Profit_per_point</f>
        <v>120000.00000002728</v>
      </c>
      <c r="M326" s="7">
        <f>test_data[[#This Row],[Profit]]*Profit_per_point-ABS(test_data[[#This Row],[Action]])*Fee_per_trade</f>
        <v>100000.00000002728</v>
      </c>
    </row>
    <row r="327" spans="1:13" x14ac:dyDescent="0.35">
      <c r="A327" s="2">
        <v>43773.459722222222</v>
      </c>
      <c r="B327">
        <v>936</v>
      </c>
      <c r="C327">
        <v>0.52759087085723877</v>
      </c>
      <c r="D327">
        <v>0.47240918874740601</v>
      </c>
      <c r="E327">
        <f>IF(B328&gt;0,B328-test_data[[#This Row],[Price]],0)</f>
        <v>-0.10000000000002274</v>
      </c>
      <c r="F327" s="2">
        <f>test_data[[#This Row],[Time]]-(Time_horizon-1)/24/60</f>
        <v>43773.446527777778</v>
      </c>
      <c r="G327">
        <f>IF(test_data[[#This Row],[Long]]&gt;Action_Threshold,1,IF(test_data[[#This Row],[Short]]&gt;Action_Threshold,-1,0))</f>
        <v>1</v>
      </c>
      <c r="H327">
        <f>SUMIFS(test_data[Postion],test_data[Time],"&gt;="&amp;test_data[[#This Row],[Period Time]],test_data[Time],"&lt;="&amp;test_data[[#This Row],[Time]])</f>
        <v>-4</v>
      </c>
      <c r="I327">
        <f>IFERROR(test_data[[#This Row],[Final_Position]]-H326,test_data[[#This Row],[Final_Position]])</f>
        <v>2</v>
      </c>
      <c r="J327">
        <f>ABS(test_data[[#This Row],[Action]])</f>
        <v>2</v>
      </c>
      <c r="K327" s="7">
        <f>test_data[[#This Row],[Final_Position]]*test_data[[#This Row],[Change]]</f>
        <v>0.40000000000009095</v>
      </c>
      <c r="L327" s="7">
        <f>test_data[[#This Row],[Profit]]*Profit_per_point</f>
        <v>40000.000000009095</v>
      </c>
      <c r="M327" s="7">
        <f>test_data[[#This Row],[Profit]]*Profit_per_point-ABS(test_data[[#This Row],[Action]])*Fee_per_trade</f>
        <v>20000.000000009095</v>
      </c>
    </row>
    <row r="328" spans="1:13" x14ac:dyDescent="0.35">
      <c r="A328" s="2">
        <v>43773.461111111108</v>
      </c>
      <c r="B328">
        <v>935.9</v>
      </c>
      <c r="C328">
        <v>0.55006617307662964</v>
      </c>
      <c r="D328">
        <v>0.44993382692337036</v>
      </c>
      <c r="E328">
        <f>IF(B329&gt;0,B329-test_data[[#This Row],[Price]],0)</f>
        <v>-0.19999999999993179</v>
      </c>
      <c r="F328" s="2">
        <f>test_data[[#This Row],[Time]]-(Time_horizon-1)/24/60</f>
        <v>43773.447916666664</v>
      </c>
      <c r="G328">
        <f>IF(test_data[[#This Row],[Long]]&gt;Action_Threshold,1,IF(test_data[[#This Row],[Short]]&gt;Action_Threshold,-1,0))</f>
        <v>1</v>
      </c>
      <c r="H328">
        <f>SUMIFS(test_data[Postion],test_data[Time],"&gt;="&amp;test_data[[#This Row],[Period Time]],test_data[Time],"&lt;="&amp;test_data[[#This Row],[Time]])</f>
        <v>-2</v>
      </c>
      <c r="I328">
        <f>IFERROR(test_data[[#This Row],[Final_Position]]-H327,test_data[[#This Row],[Final_Position]])</f>
        <v>2</v>
      </c>
      <c r="J328">
        <f>ABS(test_data[[#This Row],[Action]])</f>
        <v>2</v>
      </c>
      <c r="K328" s="7">
        <f>test_data[[#This Row],[Final_Position]]*test_data[[#This Row],[Change]]</f>
        <v>0.39999999999986358</v>
      </c>
      <c r="L328" s="7">
        <f>test_data[[#This Row],[Profit]]*Profit_per_point</f>
        <v>39999.999999986358</v>
      </c>
      <c r="M328" s="7">
        <f>test_data[[#This Row],[Profit]]*Profit_per_point-ABS(test_data[[#This Row],[Action]])*Fee_per_trade</f>
        <v>19999.999999986358</v>
      </c>
    </row>
    <row r="329" spans="1:13" x14ac:dyDescent="0.35">
      <c r="A329" s="2">
        <v>43773.462500000001</v>
      </c>
      <c r="B329">
        <v>935.7</v>
      </c>
      <c r="C329">
        <v>0.59526485204696655</v>
      </c>
      <c r="D329">
        <v>0.40473514795303345</v>
      </c>
      <c r="E329">
        <f>IF(B330&gt;0,B330-test_data[[#This Row],[Price]],0)</f>
        <v>9.9999999999909051E-2</v>
      </c>
      <c r="F329" s="2">
        <f>test_data[[#This Row],[Time]]-(Time_horizon-1)/24/60</f>
        <v>43773.449305555558</v>
      </c>
      <c r="G329">
        <f>IF(test_data[[#This Row],[Long]]&gt;Action_Threshold,1,IF(test_data[[#This Row],[Short]]&gt;Action_Threshold,-1,0))</f>
        <v>1</v>
      </c>
      <c r="H329">
        <f>SUMIFS(test_data[Postion],test_data[Time],"&gt;="&amp;test_data[[#This Row],[Period Time]],test_data[Time],"&lt;="&amp;test_data[[#This Row],[Time]])</f>
        <v>0</v>
      </c>
      <c r="I329">
        <f>IFERROR(test_data[[#This Row],[Final_Position]]-H328,test_data[[#This Row],[Final_Position]])</f>
        <v>2</v>
      </c>
      <c r="J329">
        <f>ABS(test_data[[#This Row],[Action]])</f>
        <v>2</v>
      </c>
      <c r="K329" s="7">
        <f>test_data[[#This Row],[Final_Position]]*test_data[[#This Row],[Change]]</f>
        <v>0</v>
      </c>
      <c r="L329" s="7">
        <f>test_data[[#This Row],[Profit]]*Profit_per_point</f>
        <v>0</v>
      </c>
      <c r="M329" s="7">
        <f>test_data[[#This Row],[Profit]]*Profit_per_point-ABS(test_data[[#This Row],[Action]])*Fee_per_trade</f>
        <v>-20000</v>
      </c>
    </row>
    <row r="330" spans="1:13" x14ac:dyDescent="0.35">
      <c r="A330" s="2">
        <v>43773.463194444441</v>
      </c>
      <c r="B330">
        <v>935.8</v>
      </c>
      <c r="C330">
        <v>0.57950568199157715</v>
      </c>
      <c r="D330">
        <v>0.42049434781074524</v>
      </c>
      <c r="E330">
        <f>IF(B331&gt;0,B331-test_data[[#This Row],[Price]],0)</f>
        <v>0.20000000000004547</v>
      </c>
      <c r="F330" s="2">
        <f>test_data[[#This Row],[Time]]-(Time_horizon-1)/24/60</f>
        <v>43773.45</v>
      </c>
      <c r="G330">
        <f>IF(test_data[[#This Row],[Long]]&gt;Action_Threshold,1,IF(test_data[[#This Row],[Short]]&gt;Action_Threshold,-1,0))</f>
        <v>1</v>
      </c>
      <c r="H330">
        <f>SUMIFS(test_data[Postion],test_data[Time],"&gt;="&amp;test_data[[#This Row],[Period Time]],test_data[Time],"&lt;="&amp;test_data[[#This Row],[Time]])</f>
        <v>1</v>
      </c>
      <c r="I330">
        <f>IFERROR(test_data[[#This Row],[Final_Position]]-H329,test_data[[#This Row],[Final_Position]])</f>
        <v>1</v>
      </c>
      <c r="J330">
        <f>ABS(test_data[[#This Row],[Action]])</f>
        <v>1</v>
      </c>
      <c r="K330" s="7">
        <f>test_data[[#This Row],[Final_Position]]*test_data[[#This Row],[Change]]</f>
        <v>0.20000000000004547</v>
      </c>
      <c r="L330" s="7">
        <f>test_data[[#This Row],[Profit]]*Profit_per_point</f>
        <v>20000.000000004547</v>
      </c>
      <c r="M330" s="7">
        <f>test_data[[#This Row],[Profit]]*Profit_per_point-ABS(test_data[[#This Row],[Action]])*Fee_per_trade</f>
        <v>10000.000000004547</v>
      </c>
    </row>
    <row r="331" spans="1:13" x14ac:dyDescent="0.35">
      <c r="A331" s="2">
        <v>43773.463888888888</v>
      </c>
      <c r="B331">
        <v>936</v>
      </c>
      <c r="C331">
        <v>0.56332135200500488</v>
      </c>
      <c r="D331">
        <v>0.43667864799499512</v>
      </c>
      <c r="E331">
        <f>IF(B332&gt;0,B332-test_data[[#This Row],[Price]],0)</f>
        <v>0</v>
      </c>
      <c r="F331" s="2">
        <f>test_data[[#This Row],[Time]]-(Time_horizon-1)/24/60</f>
        <v>43773.450694444444</v>
      </c>
      <c r="G331">
        <f>IF(test_data[[#This Row],[Long]]&gt;Action_Threshold,1,IF(test_data[[#This Row],[Short]]&gt;Action_Threshold,-1,0))</f>
        <v>1</v>
      </c>
      <c r="H331">
        <f>SUMIFS(test_data[Postion],test_data[Time],"&gt;="&amp;test_data[[#This Row],[Period Time]],test_data[Time],"&lt;="&amp;test_data[[#This Row],[Time]])</f>
        <v>3</v>
      </c>
      <c r="I331">
        <f>IFERROR(test_data[[#This Row],[Final_Position]]-H330,test_data[[#This Row],[Final_Position]])</f>
        <v>2</v>
      </c>
      <c r="J331">
        <f>ABS(test_data[[#This Row],[Action]])</f>
        <v>2</v>
      </c>
      <c r="K331" s="7">
        <f>test_data[[#This Row],[Final_Position]]*test_data[[#This Row],[Change]]</f>
        <v>0</v>
      </c>
      <c r="L331" s="7">
        <f>test_data[[#This Row],[Profit]]*Profit_per_point</f>
        <v>0</v>
      </c>
      <c r="M331" s="7">
        <f>test_data[[#This Row],[Profit]]*Profit_per_point-ABS(test_data[[#This Row],[Action]])*Fee_per_trade</f>
        <v>-20000</v>
      </c>
    </row>
    <row r="332" spans="1:13" x14ac:dyDescent="0.35">
      <c r="A332" s="2">
        <v>43773.465277777781</v>
      </c>
      <c r="B332">
        <v>936</v>
      </c>
      <c r="C332">
        <v>0.57197809219360352</v>
      </c>
      <c r="D332">
        <v>0.42802196741104126</v>
      </c>
      <c r="E332">
        <f>IF(B333&gt;0,B333-test_data[[#This Row],[Price]],0)</f>
        <v>0.5</v>
      </c>
      <c r="F332" s="2">
        <f>test_data[[#This Row],[Time]]-(Time_horizon-1)/24/60</f>
        <v>43773.452083333337</v>
      </c>
      <c r="G332">
        <f>IF(test_data[[#This Row],[Long]]&gt;Action_Threshold,1,IF(test_data[[#This Row],[Short]]&gt;Action_Threshold,-1,0))</f>
        <v>1</v>
      </c>
      <c r="H332">
        <f>SUMIFS(test_data[Postion],test_data[Time],"&gt;="&amp;test_data[[#This Row],[Period Time]],test_data[Time],"&lt;="&amp;test_data[[#This Row],[Time]])</f>
        <v>5</v>
      </c>
      <c r="I332">
        <f>IFERROR(test_data[[#This Row],[Final_Position]]-H331,test_data[[#This Row],[Final_Position]])</f>
        <v>2</v>
      </c>
      <c r="J332">
        <f>ABS(test_data[[#This Row],[Action]])</f>
        <v>2</v>
      </c>
      <c r="K332" s="7">
        <f>test_data[[#This Row],[Final_Position]]*test_data[[#This Row],[Change]]</f>
        <v>2.5</v>
      </c>
      <c r="L332" s="7">
        <f>test_data[[#This Row],[Profit]]*Profit_per_point</f>
        <v>250000</v>
      </c>
      <c r="M332" s="7">
        <f>test_data[[#This Row],[Profit]]*Profit_per_point-ABS(test_data[[#This Row],[Action]])*Fee_per_trade</f>
        <v>230000</v>
      </c>
    </row>
    <row r="333" spans="1:13" x14ac:dyDescent="0.35">
      <c r="A333" s="2">
        <v>43773.466666666667</v>
      </c>
      <c r="B333">
        <v>936.5</v>
      </c>
      <c r="C333">
        <v>0.52655333280563354</v>
      </c>
      <c r="D333">
        <v>0.47344666719436646</v>
      </c>
      <c r="E333">
        <f>IF(B334&gt;0,B334-test_data[[#This Row],[Price]],0)</f>
        <v>-0.10000000000002274</v>
      </c>
      <c r="F333" s="2">
        <f>test_data[[#This Row],[Time]]-(Time_horizon-1)/24/60</f>
        <v>43773.453472222223</v>
      </c>
      <c r="G333">
        <f>IF(test_data[[#This Row],[Long]]&gt;Action_Threshold,1,IF(test_data[[#This Row],[Short]]&gt;Action_Threshold,-1,0))</f>
        <v>1</v>
      </c>
      <c r="H333">
        <f>SUMIFS(test_data[Postion],test_data[Time],"&gt;="&amp;test_data[[#This Row],[Period Time]],test_data[Time],"&lt;="&amp;test_data[[#This Row],[Time]])</f>
        <v>7</v>
      </c>
      <c r="I333">
        <f>IFERROR(test_data[[#This Row],[Final_Position]]-H332,test_data[[#This Row],[Final_Position]])</f>
        <v>2</v>
      </c>
      <c r="J333">
        <f>ABS(test_data[[#This Row],[Action]])</f>
        <v>2</v>
      </c>
      <c r="K333" s="7">
        <f>test_data[[#This Row],[Final_Position]]*test_data[[#This Row],[Change]]</f>
        <v>-0.70000000000015916</v>
      </c>
      <c r="L333" s="7">
        <f>test_data[[#This Row],[Profit]]*Profit_per_point</f>
        <v>-70000.00000001592</v>
      </c>
      <c r="M333" s="7">
        <f>test_data[[#This Row],[Profit]]*Profit_per_point-ABS(test_data[[#This Row],[Action]])*Fee_per_trade</f>
        <v>-90000.00000001592</v>
      </c>
    </row>
    <row r="334" spans="1:13" x14ac:dyDescent="0.35">
      <c r="A334" s="2">
        <v>43773.468055555553</v>
      </c>
      <c r="B334">
        <v>936.4</v>
      </c>
      <c r="C334">
        <v>0.53736025094985962</v>
      </c>
      <c r="D334">
        <v>0.46263983845710754</v>
      </c>
      <c r="E334">
        <f>IF(B335&gt;0,B335-test_data[[#This Row],[Price]],0)</f>
        <v>1.1000000000000227</v>
      </c>
      <c r="F334" s="2">
        <f>test_data[[#This Row],[Time]]-(Time_horizon-1)/24/60</f>
        <v>43773.454861111109</v>
      </c>
      <c r="G334">
        <f>IF(test_data[[#This Row],[Long]]&gt;Action_Threshold,1,IF(test_data[[#This Row],[Short]]&gt;Action_Threshold,-1,0))</f>
        <v>1</v>
      </c>
      <c r="H334">
        <f>SUMIFS(test_data[Postion],test_data[Time],"&gt;="&amp;test_data[[#This Row],[Period Time]],test_data[Time],"&lt;="&amp;test_data[[#This Row],[Time]])</f>
        <v>9</v>
      </c>
      <c r="I334">
        <f>IFERROR(test_data[[#This Row],[Final_Position]]-H333,test_data[[#This Row],[Final_Position]])</f>
        <v>2</v>
      </c>
      <c r="J334">
        <f>ABS(test_data[[#This Row],[Action]])</f>
        <v>2</v>
      </c>
      <c r="K334" s="7">
        <f>test_data[[#This Row],[Final_Position]]*test_data[[#This Row],[Change]]</f>
        <v>9.9000000000002046</v>
      </c>
      <c r="L334" s="7">
        <f>test_data[[#This Row],[Profit]]*Profit_per_point</f>
        <v>990000.00000002049</v>
      </c>
      <c r="M334" s="7">
        <f>test_data[[#This Row],[Profit]]*Profit_per_point-ABS(test_data[[#This Row],[Action]])*Fee_per_trade</f>
        <v>970000.00000002049</v>
      </c>
    </row>
    <row r="335" spans="1:13" x14ac:dyDescent="0.35">
      <c r="A335" s="2">
        <v>43773.469444444447</v>
      </c>
      <c r="B335">
        <v>937.5</v>
      </c>
      <c r="C335">
        <v>0.45069757103919983</v>
      </c>
      <c r="D335">
        <v>0.54930245876312256</v>
      </c>
      <c r="E335">
        <f>IF(B336&gt;0,B336-test_data[[#This Row],[Price]],0)</f>
        <v>-0.10000000000002274</v>
      </c>
      <c r="F335" s="2">
        <f>test_data[[#This Row],[Time]]-(Time_horizon-1)/24/60</f>
        <v>43773.456250000003</v>
      </c>
      <c r="G335">
        <f>IF(test_data[[#This Row],[Long]]&gt;Action_Threshold,1,IF(test_data[[#This Row],[Short]]&gt;Action_Threshold,-1,0))</f>
        <v>-1</v>
      </c>
      <c r="H335">
        <f>SUMIFS(test_data[Postion],test_data[Time],"&gt;="&amp;test_data[[#This Row],[Period Time]],test_data[Time],"&lt;="&amp;test_data[[#This Row],[Time]])</f>
        <v>9</v>
      </c>
      <c r="I335">
        <f>IFERROR(test_data[[#This Row],[Final_Position]]-H334,test_data[[#This Row],[Final_Position]])</f>
        <v>0</v>
      </c>
      <c r="J335">
        <f>ABS(test_data[[#This Row],[Action]])</f>
        <v>0</v>
      </c>
      <c r="K335" s="7">
        <f>test_data[[#This Row],[Final_Position]]*test_data[[#This Row],[Change]]</f>
        <v>-0.90000000000020464</v>
      </c>
      <c r="L335" s="7">
        <f>test_data[[#This Row],[Profit]]*Profit_per_point</f>
        <v>-90000.00000002046</v>
      </c>
      <c r="M335" s="7">
        <f>test_data[[#This Row],[Profit]]*Profit_per_point-ABS(test_data[[#This Row],[Action]])*Fee_per_trade</f>
        <v>-90000.00000002046</v>
      </c>
    </row>
    <row r="336" spans="1:13" x14ac:dyDescent="0.35">
      <c r="A336" s="2">
        <v>43773.470833333333</v>
      </c>
      <c r="B336">
        <v>937.4</v>
      </c>
      <c r="C336">
        <v>0.51055079698562622</v>
      </c>
      <c r="D336">
        <v>0.48944926261901855</v>
      </c>
      <c r="E336">
        <f>IF(B337&gt;0,B337-test_data[[#This Row],[Price]],0)</f>
        <v>-0.5</v>
      </c>
      <c r="F336" s="2">
        <f>test_data[[#This Row],[Time]]-(Time_horizon-1)/24/60</f>
        <v>43773.457638888889</v>
      </c>
      <c r="G336">
        <f>IF(test_data[[#This Row],[Long]]&gt;Action_Threshold,1,IF(test_data[[#This Row],[Short]]&gt;Action_Threshold,-1,0))</f>
        <v>1</v>
      </c>
      <c r="H336">
        <f>SUMIFS(test_data[Postion],test_data[Time],"&gt;="&amp;test_data[[#This Row],[Period Time]],test_data[Time],"&lt;="&amp;test_data[[#This Row],[Time]])</f>
        <v>9</v>
      </c>
      <c r="I336">
        <f>IFERROR(test_data[[#This Row],[Final_Position]]-H335,test_data[[#This Row],[Final_Position]])</f>
        <v>0</v>
      </c>
      <c r="J336">
        <f>ABS(test_data[[#This Row],[Action]])</f>
        <v>0</v>
      </c>
      <c r="K336" s="7">
        <f>test_data[[#This Row],[Final_Position]]*test_data[[#This Row],[Change]]</f>
        <v>-4.5</v>
      </c>
      <c r="L336" s="7">
        <f>test_data[[#This Row],[Profit]]*Profit_per_point</f>
        <v>-450000</v>
      </c>
      <c r="M336" s="7">
        <f>test_data[[#This Row],[Profit]]*Profit_per_point-ABS(test_data[[#This Row],[Action]])*Fee_per_trade</f>
        <v>-450000</v>
      </c>
    </row>
    <row r="337" spans="1:13" x14ac:dyDescent="0.35">
      <c r="A337" s="2">
        <v>43773.472222222219</v>
      </c>
      <c r="B337">
        <v>936.9</v>
      </c>
      <c r="C337">
        <v>0.49646827578544617</v>
      </c>
      <c r="D337">
        <v>0.50353175401687622</v>
      </c>
      <c r="E337">
        <f>IF(B338&gt;0,B338-test_data[[#This Row],[Price]],0)</f>
        <v>0</v>
      </c>
      <c r="F337" s="2">
        <f>test_data[[#This Row],[Time]]-(Time_horizon-1)/24/60</f>
        <v>43773.459027777775</v>
      </c>
      <c r="G337">
        <f>IF(test_data[[#This Row],[Long]]&gt;Action_Threshold,1,IF(test_data[[#This Row],[Short]]&gt;Action_Threshold,-1,0))</f>
        <v>-1</v>
      </c>
      <c r="H337">
        <f>SUMIFS(test_data[Postion],test_data[Time],"&gt;="&amp;test_data[[#This Row],[Period Time]],test_data[Time],"&lt;="&amp;test_data[[#This Row],[Time]])</f>
        <v>7</v>
      </c>
      <c r="I337">
        <f>IFERROR(test_data[[#This Row],[Final_Position]]-H336,test_data[[#This Row],[Final_Position]])</f>
        <v>-2</v>
      </c>
      <c r="J337">
        <f>ABS(test_data[[#This Row],[Action]])</f>
        <v>2</v>
      </c>
      <c r="K337" s="7">
        <f>test_data[[#This Row],[Final_Position]]*test_data[[#This Row],[Change]]</f>
        <v>0</v>
      </c>
      <c r="L337" s="7">
        <f>test_data[[#This Row],[Profit]]*Profit_per_point</f>
        <v>0</v>
      </c>
      <c r="M337" s="7">
        <f>test_data[[#This Row],[Profit]]*Profit_per_point-ABS(test_data[[#This Row],[Action]])*Fee_per_trade</f>
        <v>-20000</v>
      </c>
    </row>
    <row r="338" spans="1:13" x14ac:dyDescent="0.35">
      <c r="A338" s="2">
        <v>43773.472916666666</v>
      </c>
      <c r="B338">
        <v>936.9</v>
      </c>
      <c r="C338">
        <v>0.46484062075614929</v>
      </c>
      <c r="D338">
        <v>0.53515934944152832</v>
      </c>
      <c r="E338">
        <f>IF(B339&gt;0,B339-test_data[[#This Row],[Price]],0)</f>
        <v>0.30000000000006821</v>
      </c>
      <c r="F338" s="2">
        <f>test_data[[#This Row],[Time]]-(Time_horizon-1)/24/60</f>
        <v>43773.459722222222</v>
      </c>
      <c r="G338">
        <f>IF(test_data[[#This Row],[Long]]&gt;Action_Threshold,1,IF(test_data[[#This Row],[Short]]&gt;Action_Threshold,-1,0))</f>
        <v>-1</v>
      </c>
      <c r="H338">
        <f>SUMIFS(test_data[Postion],test_data[Time],"&gt;="&amp;test_data[[#This Row],[Period Time]],test_data[Time],"&lt;="&amp;test_data[[#This Row],[Time]])</f>
        <v>6</v>
      </c>
      <c r="I338">
        <f>IFERROR(test_data[[#This Row],[Final_Position]]-H337,test_data[[#This Row],[Final_Position]])</f>
        <v>-1</v>
      </c>
      <c r="J338">
        <f>ABS(test_data[[#This Row],[Action]])</f>
        <v>1</v>
      </c>
      <c r="K338" s="7">
        <f>test_data[[#This Row],[Final_Position]]*test_data[[#This Row],[Change]]</f>
        <v>1.8000000000004093</v>
      </c>
      <c r="L338" s="7">
        <f>test_data[[#This Row],[Profit]]*Profit_per_point</f>
        <v>180000.00000004092</v>
      </c>
      <c r="M338" s="7">
        <f>test_data[[#This Row],[Profit]]*Profit_per_point-ABS(test_data[[#This Row],[Action]])*Fee_per_trade</f>
        <v>170000.00000004092</v>
      </c>
    </row>
    <row r="339" spans="1:13" x14ac:dyDescent="0.35">
      <c r="A339" s="2">
        <v>43773.474305555559</v>
      </c>
      <c r="B339">
        <v>937.2</v>
      </c>
      <c r="C339">
        <v>0.47019010782241821</v>
      </c>
      <c r="D339">
        <v>0.52980989217758179</v>
      </c>
      <c r="E339">
        <f>IF(B340&gt;0,B340-test_data[[#This Row],[Price]],0)</f>
        <v>9.9999999999909051E-2</v>
      </c>
      <c r="F339" s="2">
        <f>test_data[[#This Row],[Time]]-(Time_horizon-1)/24/60</f>
        <v>43773.461111111115</v>
      </c>
      <c r="G339">
        <f>IF(test_data[[#This Row],[Long]]&gt;Action_Threshold,1,IF(test_data[[#This Row],[Short]]&gt;Action_Threshold,-1,0))</f>
        <v>-1</v>
      </c>
      <c r="H339">
        <f>SUMIFS(test_data[Postion],test_data[Time],"&gt;="&amp;test_data[[#This Row],[Period Time]],test_data[Time],"&lt;="&amp;test_data[[#This Row],[Time]])</f>
        <v>4</v>
      </c>
      <c r="I339">
        <f>IFERROR(test_data[[#This Row],[Final_Position]]-H338,test_data[[#This Row],[Final_Position]])</f>
        <v>-2</v>
      </c>
      <c r="J339">
        <f>ABS(test_data[[#This Row],[Action]])</f>
        <v>2</v>
      </c>
      <c r="K339" s="7">
        <f>test_data[[#This Row],[Final_Position]]*test_data[[#This Row],[Change]]</f>
        <v>0.3999999999996362</v>
      </c>
      <c r="L339" s="7">
        <f>test_data[[#This Row],[Profit]]*Profit_per_point</f>
        <v>39999.99999996362</v>
      </c>
      <c r="M339" s="7">
        <f>test_data[[#This Row],[Profit]]*Profit_per_point-ABS(test_data[[#This Row],[Action]])*Fee_per_trade</f>
        <v>19999.99999996362</v>
      </c>
    </row>
    <row r="340" spans="1:13" x14ac:dyDescent="0.35">
      <c r="A340" s="2">
        <v>43773.475694444445</v>
      </c>
      <c r="B340">
        <v>937.3</v>
      </c>
      <c r="C340">
        <v>0.45727452635765076</v>
      </c>
      <c r="D340">
        <v>0.54272556304931641</v>
      </c>
      <c r="E340">
        <f>IF(B341&gt;0,B341-test_data[[#This Row],[Price]],0)</f>
        <v>1</v>
      </c>
      <c r="F340" s="2">
        <f>test_data[[#This Row],[Time]]-(Time_horizon-1)/24/60</f>
        <v>43773.462500000001</v>
      </c>
      <c r="G340">
        <f>IF(test_data[[#This Row],[Long]]&gt;Action_Threshold,1,IF(test_data[[#This Row],[Short]]&gt;Action_Threshold,-1,0))</f>
        <v>-1</v>
      </c>
      <c r="H340">
        <f>SUMIFS(test_data[Postion],test_data[Time],"&gt;="&amp;test_data[[#This Row],[Period Time]],test_data[Time],"&lt;="&amp;test_data[[#This Row],[Time]])</f>
        <v>2</v>
      </c>
      <c r="I340">
        <f>IFERROR(test_data[[#This Row],[Final_Position]]-H339,test_data[[#This Row],[Final_Position]])</f>
        <v>-2</v>
      </c>
      <c r="J340">
        <f>ABS(test_data[[#This Row],[Action]])</f>
        <v>2</v>
      </c>
      <c r="K340" s="7">
        <f>test_data[[#This Row],[Final_Position]]*test_data[[#This Row],[Change]]</f>
        <v>2</v>
      </c>
      <c r="L340" s="7">
        <f>test_data[[#This Row],[Profit]]*Profit_per_point</f>
        <v>200000</v>
      </c>
      <c r="M340" s="7">
        <f>test_data[[#This Row],[Profit]]*Profit_per_point-ABS(test_data[[#This Row],[Action]])*Fee_per_trade</f>
        <v>180000</v>
      </c>
    </row>
    <row r="341" spans="1:13" x14ac:dyDescent="0.35">
      <c r="A341" s="2">
        <v>43773.477083333331</v>
      </c>
      <c r="B341">
        <v>938.3</v>
      </c>
      <c r="C341">
        <v>0.44759976863861084</v>
      </c>
      <c r="D341">
        <v>0.55240017175674438</v>
      </c>
      <c r="E341">
        <f>IF(B342&gt;0,B342-test_data[[#This Row],[Price]],0)</f>
        <v>-9.9999999999909051E-2</v>
      </c>
      <c r="F341" s="2">
        <f>test_data[[#This Row],[Time]]-(Time_horizon-1)/24/60</f>
        <v>43773.463888888888</v>
      </c>
      <c r="G341">
        <f>IF(test_data[[#This Row],[Long]]&gt;Action_Threshold,1,IF(test_data[[#This Row],[Short]]&gt;Action_Threshold,-1,0))</f>
        <v>-1</v>
      </c>
      <c r="H341">
        <f>SUMIFS(test_data[Postion],test_data[Time],"&gt;="&amp;test_data[[#This Row],[Period Time]],test_data[Time],"&lt;="&amp;test_data[[#This Row],[Time]])</f>
        <v>-1</v>
      </c>
      <c r="I341">
        <f>IFERROR(test_data[[#This Row],[Final_Position]]-H340,test_data[[#This Row],[Final_Position]])</f>
        <v>-3</v>
      </c>
      <c r="J341">
        <f>ABS(test_data[[#This Row],[Action]])</f>
        <v>3</v>
      </c>
      <c r="K341" s="7">
        <f>test_data[[#This Row],[Final_Position]]*test_data[[#This Row],[Change]]</f>
        <v>9.9999999999909051E-2</v>
      </c>
      <c r="L341" s="7">
        <f>test_data[[#This Row],[Profit]]*Profit_per_point</f>
        <v>9999.9999999909051</v>
      </c>
      <c r="M341" s="7">
        <f>test_data[[#This Row],[Profit]]*Profit_per_point-ABS(test_data[[#This Row],[Action]])*Fee_per_trade</f>
        <v>-20000.000000009095</v>
      </c>
    </row>
    <row r="342" spans="1:13" x14ac:dyDescent="0.35">
      <c r="A342" s="2">
        <v>43773.477777777778</v>
      </c>
      <c r="B342">
        <v>938.2</v>
      </c>
      <c r="C342">
        <v>0.49647742509841919</v>
      </c>
      <c r="D342">
        <v>0.50352257490158081</v>
      </c>
      <c r="E342">
        <f>IF(B343&gt;0,B343-test_data[[#This Row],[Price]],0)</f>
        <v>-0.20000000000004547</v>
      </c>
      <c r="F342" s="2">
        <f>test_data[[#This Row],[Time]]-(Time_horizon-1)/24/60</f>
        <v>43773.464583333334</v>
      </c>
      <c r="G342">
        <f>IF(test_data[[#This Row],[Long]]&gt;Action_Threshold,1,IF(test_data[[#This Row],[Short]]&gt;Action_Threshold,-1,0))</f>
        <v>-1</v>
      </c>
      <c r="H342">
        <f>SUMIFS(test_data[Postion],test_data[Time],"&gt;="&amp;test_data[[#This Row],[Period Time]],test_data[Time],"&lt;="&amp;test_data[[#This Row],[Time]])</f>
        <v>-3</v>
      </c>
      <c r="I342">
        <f>IFERROR(test_data[[#This Row],[Final_Position]]-H341,test_data[[#This Row],[Final_Position]])</f>
        <v>-2</v>
      </c>
      <c r="J342">
        <f>ABS(test_data[[#This Row],[Action]])</f>
        <v>2</v>
      </c>
      <c r="K342" s="7">
        <f>test_data[[#This Row],[Final_Position]]*test_data[[#This Row],[Change]]</f>
        <v>0.60000000000013642</v>
      </c>
      <c r="L342" s="7">
        <f>test_data[[#This Row],[Profit]]*Profit_per_point</f>
        <v>60000.000000013642</v>
      </c>
      <c r="M342" s="7">
        <f>test_data[[#This Row],[Profit]]*Profit_per_point-ABS(test_data[[#This Row],[Action]])*Fee_per_trade</f>
        <v>40000.000000013642</v>
      </c>
    </row>
    <row r="343" spans="1:13" x14ac:dyDescent="0.35">
      <c r="A343" s="2">
        <v>43773.479166666664</v>
      </c>
      <c r="B343">
        <v>938</v>
      </c>
      <c r="C343">
        <v>0.49398651719093323</v>
      </c>
      <c r="D343">
        <v>0.50601351261138916</v>
      </c>
      <c r="E343">
        <f>IF(B344&gt;0,B344-test_data[[#This Row],[Price]],0)</f>
        <v>0.10000000000002274</v>
      </c>
      <c r="F343" s="2">
        <f>test_data[[#This Row],[Time]]-(Time_horizon-1)/24/60</f>
        <v>43773.46597222222</v>
      </c>
      <c r="G343">
        <f>IF(test_data[[#This Row],[Long]]&gt;Action_Threshold,1,IF(test_data[[#This Row],[Short]]&gt;Action_Threshold,-1,0))</f>
        <v>-1</v>
      </c>
      <c r="H343">
        <f>SUMIFS(test_data[Postion],test_data[Time],"&gt;="&amp;test_data[[#This Row],[Period Time]],test_data[Time],"&lt;="&amp;test_data[[#This Row],[Time]])</f>
        <v>-5</v>
      </c>
      <c r="I343">
        <f>IFERROR(test_data[[#This Row],[Final_Position]]-H342,test_data[[#This Row],[Final_Position]])</f>
        <v>-2</v>
      </c>
      <c r="J343">
        <f>ABS(test_data[[#This Row],[Action]])</f>
        <v>2</v>
      </c>
      <c r="K343" s="7">
        <f>test_data[[#This Row],[Final_Position]]*test_data[[#This Row],[Change]]</f>
        <v>-0.50000000000011369</v>
      </c>
      <c r="L343" s="7">
        <f>test_data[[#This Row],[Profit]]*Profit_per_point</f>
        <v>-50000.000000011365</v>
      </c>
      <c r="M343" s="7">
        <f>test_data[[#This Row],[Profit]]*Profit_per_point-ABS(test_data[[#This Row],[Action]])*Fee_per_trade</f>
        <v>-70000.000000011365</v>
      </c>
    </row>
    <row r="344" spans="1:13" x14ac:dyDescent="0.35">
      <c r="A344" s="2">
        <v>43773.541666666664</v>
      </c>
      <c r="B344">
        <v>938.1</v>
      </c>
      <c r="C344">
        <v>0.44666945934295654</v>
      </c>
      <c r="D344">
        <v>0.55333054065704346</v>
      </c>
      <c r="E344">
        <f>IF(B345&gt;0,B345-test_data[[#This Row],[Price]],0)</f>
        <v>0</v>
      </c>
      <c r="F344" s="2">
        <f>test_data[[#This Row],[Time]]-(Time_horizon-1)/24/60</f>
        <v>43773.52847222222</v>
      </c>
      <c r="G344">
        <f>IF(test_data[[#This Row],[Long]]&gt;Action_Threshold,1,IF(test_data[[#This Row],[Short]]&gt;Action_Threshold,-1,0))</f>
        <v>-1</v>
      </c>
      <c r="H344">
        <f>SUMIFS(test_data[Postion],test_data[Time],"&gt;="&amp;test_data[[#This Row],[Period Time]],test_data[Time],"&lt;="&amp;test_data[[#This Row],[Time]])</f>
        <v>-1</v>
      </c>
      <c r="I344">
        <f>IFERROR(test_data[[#This Row],[Final_Position]]-H343,test_data[[#This Row],[Final_Position]])</f>
        <v>4</v>
      </c>
      <c r="J344">
        <f>ABS(test_data[[#This Row],[Action]])</f>
        <v>4</v>
      </c>
      <c r="K344" s="7">
        <f>test_data[[#This Row],[Final_Position]]*test_data[[#This Row],[Change]]</f>
        <v>0</v>
      </c>
      <c r="L344" s="7">
        <f>test_data[[#This Row],[Profit]]*Profit_per_point</f>
        <v>0</v>
      </c>
      <c r="M344" s="7">
        <f>test_data[[#This Row],[Profit]]*Profit_per_point-ABS(test_data[[#This Row],[Action]])*Fee_per_trade</f>
        <v>-40000</v>
      </c>
    </row>
    <row r="345" spans="1:13" x14ac:dyDescent="0.35">
      <c r="A345" s="2">
        <v>43773.542361111111</v>
      </c>
      <c r="B345">
        <v>938.1</v>
      </c>
      <c r="C345">
        <v>0.45818787813186646</v>
      </c>
      <c r="D345">
        <v>0.54181212186813354</v>
      </c>
      <c r="E345">
        <f>IF(B346&gt;0,B346-test_data[[#This Row],[Price]],0)</f>
        <v>0.60000000000002274</v>
      </c>
      <c r="F345" s="2">
        <f>test_data[[#This Row],[Time]]-(Time_horizon-1)/24/60</f>
        <v>43773.529166666667</v>
      </c>
      <c r="G345">
        <f>IF(test_data[[#This Row],[Long]]&gt;Action_Threshold,1,IF(test_data[[#This Row],[Short]]&gt;Action_Threshold,-1,0))</f>
        <v>-1</v>
      </c>
      <c r="H345">
        <f>SUMIFS(test_data[Postion],test_data[Time],"&gt;="&amp;test_data[[#This Row],[Period Time]],test_data[Time],"&lt;="&amp;test_data[[#This Row],[Time]])</f>
        <v>-2</v>
      </c>
      <c r="I345">
        <f>IFERROR(test_data[[#This Row],[Final_Position]]-H344,test_data[[#This Row],[Final_Position]])</f>
        <v>-1</v>
      </c>
      <c r="J345">
        <f>ABS(test_data[[#This Row],[Action]])</f>
        <v>1</v>
      </c>
      <c r="K345" s="7">
        <f>test_data[[#This Row],[Final_Position]]*test_data[[#This Row],[Change]]</f>
        <v>-1.2000000000000455</v>
      </c>
      <c r="L345" s="7">
        <f>test_data[[#This Row],[Profit]]*Profit_per_point</f>
        <v>-120000.00000000454</v>
      </c>
      <c r="M345" s="7">
        <f>test_data[[#This Row],[Profit]]*Profit_per_point-ABS(test_data[[#This Row],[Action]])*Fee_per_trade</f>
        <v>-130000.00000000454</v>
      </c>
    </row>
    <row r="346" spans="1:13" x14ac:dyDescent="0.35">
      <c r="A346" s="2">
        <v>43773.543749999997</v>
      </c>
      <c r="B346">
        <v>938.7</v>
      </c>
      <c r="C346">
        <v>0.49004867672920227</v>
      </c>
      <c r="D346">
        <v>0.50995129346847534</v>
      </c>
      <c r="E346">
        <f>IF(B347&gt;0,B347-test_data[[#This Row],[Price]],0)</f>
        <v>-0.20000000000004547</v>
      </c>
      <c r="F346" s="2">
        <f>test_data[[#This Row],[Time]]-(Time_horizon-1)/24/60</f>
        <v>43773.530555555553</v>
      </c>
      <c r="G346">
        <f>IF(test_data[[#This Row],[Long]]&gt;Action_Threshold,1,IF(test_data[[#This Row],[Short]]&gt;Action_Threshold,-1,0))</f>
        <v>-1</v>
      </c>
      <c r="H346">
        <f>SUMIFS(test_data[Postion],test_data[Time],"&gt;="&amp;test_data[[#This Row],[Period Time]],test_data[Time],"&lt;="&amp;test_data[[#This Row],[Time]])</f>
        <v>-3</v>
      </c>
      <c r="I346">
        <f>IFERROR(test_data[[#This Row],[Final_Position]]-H345,test_data[[#This Row],[Final_Position]])</f>
        <v>-1</v>
      </c>
      <c r="J346">
        <f>ABS(test_data[[#This Row],[Action]])</f>
        <v>1</v>
      </c>
      <c r="K346" s="7">
        <f>test_data[[#This Row],[Final_Position]]*test_data[[#This Row],[Change]]</f>
        <v>0.60000000000013642</v>
      </c>
      <c r="L346" s="7">
        <f>test_data[[#This Row],[Profit]]*Profit_per_point</f>
        <v>60000.000000013642</v>
      </c>
      <c r="M346" s="7">
        <f>test_data[[#This Row],[Profit]]*Profit_per_point-ABS(test_data[[#This Row],[Action]])*Fee_per_trade</f>
        <v>50000.000000013642</v>
      </c>
    </row>
    <row r="347" spans="1:13" x14ac:dyDescent="0.35">
      <c r="A347" s="2">
        <v>43773.545138888891</v>
      </c>
      <c r="B347">
        <v>938.5</v>
      </c>
      <c r="C347">
        <v>0.51160180568695068</v>
      </c>
      <c r="D347">
        <v>0.4883982241153717</v>
      </c>
      <c r="E347">
        <f>IF(B348&gt;0,B348-test_data[[#This Row],[Price]],0)</f>
        <v>0.29999999999995453</v>
      </c>
      <c r="F347" s="2">
        <f>test_data[[#This Row],[Time]]-(Time_horizon-1)/24/60</f>
        <v>43773.531944444447</v>
      </c>
      <c r="G347">
        <f>IF(test_data[[#This Row],[Long]]&gt;Action_Threshold,1,IF(test_data[[#This Row],[Short]]&gt;Action_Threshold,-1,0))</f>
        <v>1</v>
      </c>
      <c r="H347">
        <f>SUMIFS(test_data[Postion],test_data[Time],"&gt;="&amp;test_data[[#This Row],[Period Time]],test_data[Time],"&lt;="&amp;test_data[[#This Row],[Time]])</f>
        <v>-2</v>
      </c>
      <c r="I347">
        <f>IFERROR(test_data[[#This Row],[Final_Position]]-H346,test_data[[#This Row],[Final_Position]])</f>
        <v>1</v>
      </c>
      <c r="J347">
        <f>ABS(test_data[[#This Row],[Action]])</f>
        <v>1</v>
      </c>
      <c r="K347" s="7">
        <f>test_data[[#This Row],[Final_Position]]*test_data[[#This Row],[Change]]</f>
        <v>-0.59999999999990905</v>
      </c>
      <c r="L347" s="7">
        <f>test_data[[#This Row],[Profit]]*Profit_per_point</f>
        <v>-59999.999999990905</v>
      </c>
      <c r="M347" s="7">
        <f>test_data[[#This Row],[Profit]]*Profit_per_point-ABS(test_data[[#This Row],[Action]])*Fee_per_trade</f>
        <v>-69999.999999990905</v>
      </c>
    </row>
    <row r="348" spans="1:13" x14ac:dyDescent="0.35">
      <c r="A348" s="2">
        <v>43773.546527777777</v>
      </c>
      <c r="B348">
        <v>938.8</v>
      </c>
      <c r="C348">
        <v>0.47867485880851746</v>
      </c>
      <c r="D348">
        <v>0.52132511138916016</v>
      </c>
      <c r="E348">
        <f>IF(B349&gt;0,B349-test_data[[#This Row],[Price]],0)</f>
        <v>-0.69999999999993179</v>
      </c>
      <c r="F348" s="2">
        <f>test_data[[#This Row],[Time]]-(Time_horizon-1)/24/60</f>
        <v>43773.533333333333</v>
      </c>
      <c r="G348">
        <f>IF(test_data[[#This Row],[Long]]&gt;Action_Threshold,1,IF(test_data[[#This Row],[Short]]&gt;Action_Threshold,-1,0))</f>
        <v>-1</v>
      </c>
      <c r="H348">
        <f>SUMIFS(test_data[Postion],test_data[Time],"&gt;="&amp;test_data[[#This Row],[Period Time]],test_data[Time],"&lt;="&amp;test_data[[#This Row],[Time]])</f>
        <v>-3</v>
      </c>
      <c r="I348">
        <f>IFERROR(test_data[[#This Row],[Final_Position]]-H347,test_data[[#This Row],[Final_Position]])</f>
        <v>-1</v>
      </c>
      <c r="J348">
        <f>ABS(test_data[[#This Row],[Action]])</f>
        <v>1</v>
      </c>
      <c r="K348" s="7">
        <f>test_data[[#This Row],[Final_Position]]*test_data[[#This Row],[Change]]</f>
        <v>2.0999999999997954</v>
      </c>
      <c r="L348" s="7">
        <f>test_data[[#This Row],[Profit]]*Profit_per_point</f>
        <v>209999.99999997954</v>
      </c>
      <c r="M348" s="7">
        <f>test_data[[#This Row],[Profit]]*Profit_per_point-ABS(test_data[[#This Row],[Action]])*Fee_per_trade</f>
        <v>199999.99999997954</v>
      </c>
    </row>
    <row r="349" spans="1:13" x14ac:dyDescent="0.35">
      <c r="A349" s="2">
        <v>43773.54791666667</v>
      </c>
      <c r="B349">
        <v>938.1</v>
      </c>
      <c r="C349">
        <v>0.45922437310218811</v>
      </c>
      <c r="D349">
        <v>0.54077565670013428</v>
      </c>
      <c r="E349">
        <f>IF(B350&gt;0,B350-test_data[[#This Row],[Price]],0)</f>
        <v>0.10000000000002274</v>
      </c>
      <c r="F349" s="2">
        <f>test_data[[#This Row],[Time]]-(Time_horizon-1)/24/60</f>
        <v>43773.534722222226</v>
      </c>
      <c r="G349">
        <f>IF(test_data[[#This Row],[Long]]&gt;Action_Threshold,1,IF(test_data[[#This Row],[Short]]&gt;Action_Threshold,-1,0))</f>
        <v>-1</v>
      </c>
      <c r="H349">
        <f>SUMIFS(test_data[Postion],test_data[Time],"&gt;="&amp;test_data[[#This Row],[Period Time]],test_data[Time],"&lt;="&amp;test_data[[#This Row],[Time]])</f>
        <v>-4</v>
      </c>
      <c r="I349">
        <f>IFERROR(test_data[[#This Row],[Final_Position]]-H348,test_data[[#This Row],[Final_Position]])</f>
        <v>-1</v>
      </c>
      <c r="J349">
        <f>ABS(test_data[[#This Row],[Action]])</f>
        <v>1</v>
      </c>
      <c r="K349" s="7">
        <f>test_data[[#This Row],[Final_Position]]*test_data[[#This Row],[Change]]</f>
        <v>-0.40000000000009095</v>
      </c>
      <c r="L349" s="7">
        <f>test_data[[#This Row],[Profit]]*Profit_per_point</f>
        <v>-40000.000000009095</v>
      </c>
      <c r="M349" s="7">
        <f>test_data[[#This Row],[Profit]]*Profit_per_point-ABS(test_data[[#This Row],[Action]])*Fee_per_trade</f>
        <v>-50000.000000009095</v>
      </c>
    </row>
    <row r="350" spans="1:13" x14ac:dyDescent="0.35">
      <c r="A350" s="2">
        <v>43773.549305555556</v>
      </c>
      <c r="B350">
        <v>938.2</v>
      </c>
      <c r="C350">
        <v>0.45235675573348999</v>
      </c>
      <c r="D350">
        <v>0.54764324426651001</v>
      </c>
      <c r="E350">
        <f>IF(B351&gt;0,B351-test_data[[#This Row],[Price]],0)</f>
        <v>0</v>
      </c>
      <c r="F350" s="2">
        <f>test_data[[#This Row],[Time]]-(Time_horizon-1)/24/60</f>
        <v>43773.536111111112</v>
      </c>
      <c r="G350">
        <f>IF(test_data[[#This Row],[Long]]&gt;Action_Threshold,1,IF(test_data[[#This Row],[Short]]&gt;Action_Threshold,-1,0))</f>
        <v>-1</v>
      </c>
      <c r="H350">
        <f>SUMIFS(test_data[Postion],test_data[Time],"&gt;="&amp;test_data[[#This Row],[Period Time]],test_data[Time],"&lt;="&amp;test_data[[#This Row],[Time]])</f>
        <v>-5</v>
      </c>
      <c r="I350">
        <f>IFERROR(test_data[[#This Row],[Final_Position]]-H349,test_data[[#This Row],[Final_Position]])</f>
        <v>-1</v>
      </c>
      <c r="J350">
        <f>ABS(test_data[[#This Row],[Action]])</f>
        <v>1</v>
      </c>
      <c r="K350" s="7">
        <f>test_data[[#This Row],[Final_Position]]*test_data[[#This Row],[Change]]</f>
        <v>0</v>
      </c>
      <c r="L350" s="7">
        <f>test_data[[#This Row],[Profit]]*Profit_per_point</f>
        <v>0</v>
      </c>
      <c r="M350" s="7">
        <f>test_data[[#This Row],[Profit]]*Profit_per_point-ABS(test_data[[#This Row],[Action]])*Fee_per_trade</f>
        <v>-10000</v>
      </c>
    </row>
    <row r="351" spans="1:13" x14ac:dyDescent="0.35">
      <c r="A351" s="2">
        <v>43773.550694444442</v>
      </c>
      <c r="B351">
        <v>938.2</v>
      </c>
      <c r="C351">
        <v>0.47247254848480225</v>
      </c>
      <c r="D351">
        <v>0.52752739191055298</v>
      </c>
      <c r="E351">
        <f>IF(B352&gt;0,B352-test_data[[#This Row],[Price]],0)</f>
        <v>-0.40000000000009095</v>
      </c>
      <c r="F351" s="2">
        <f>test_data[[#This Row],[Time]]-(Time_horizon-1)/24/60</f>
        <v>43773.537499999999</v>
      </c>
      <c r="G351">
        <f>IF(test_data[[#This Row],[Long]]&gt;Action_Threshold,1,IF(test_data[[#This Row],[Short]]&gt;Action_Threshold,-1,0))</f>
        <v>-1</v>
      </c>
      <c r="H351">
        <f>SUMIFS(test_data[Postion],test_data[Time],"&gt;="&amp;test_data[[#This Row],[Period Time]],test_data[Time],"&lt;="&amp;test_data[[#This Row],[Time]])</f>
        <v>-6</v>
      </c>
      <c r="I351">
        <f>IFERROR(test_data[[#This Row],[Final_Position]]-H350,test_data[[#This Row],[Final_Position]])</f>
        <v>-1</v>
      </c>
      <c r="J351">
        <f>ABS(test_data[[#This Row],[Action]])</f>
        <v>1</v>
      </c>
      <c r="K351" s="7">
        <f>test_data[[#This Row],[Final_Position]]*test_data[[#This Row],[Change]]</f>
        <v>2.4000000000005457</v>
      </c>
      <c r="L351" s="7">
        <f>test_data[[#This Row],[Profit]]*Profit_per_point</f>
        <v>240000.00000005457</v>
      </c>
      <c r="M351" s="7">
        <f>test_data[[#This Row],[Profit]]*Profit_per_point-ABS(test_data[[#This Row],[Action]])*Fee_per_trade</f>
        <v>230000.00000005457</v>
      </c>
    </row>
    <row r="352" spans="1:13" x14ac:dyDescent="0.35">
      <c r="A352" s="2">
        <v>43773.552083333336</v>
      </c>
      <c r="B352">
        <v>937.8</v>
      </c>
      <c r="C352">
        <v>0.46706241369247437</v>
      </c>
      <c r="D352">
        <v>0.53293758630752563</v>
      </c>
      <c r="E352">
        <f>IF(B353&gt;0,B353-test_data[[#This Row],[Price]],0)</f>
        <v>-0.19999999999993179</v>
      </c>
      <c r="F352" s="2">
        <f>test_data[[#This Row],[Time]]-(Time_horizon-1)/24/60</f>
        <v>43773.538888888892</v>
      </c>
      <c r="G352">
        <f>IF(test_data[[#This Row],[Long]]&gt;Action_Threshold,1,IF(test_data[[#This Row],[Short]]&gt;Action_Threshold,-1,0))</f>
        <v>-1</v>
      </c>
      <c r="H352">
        <f>SUMIFS(test_data[Postion],test_data[Time],"&gt;="&amp;test_data[[#This Row],[Period Time]],test_data[Time],"&lt;="&amp;test_data[[#This Row],[Time]])</f>
        <v>-7</v>
      </c>
      <c r="I352">
        <f>IFERROR(test_data[[#This Row],[Final_Position]]-H351,test_data[[#This Row],[Final_Position]])</f>
        <v>-1</v>
      </c>
      <c r="J352">
        <f>ABS(test_data[[#This Row],[Action]])</f>
        <v>1</v>
      </c>
      <c r="K352" s="7">
        <f>test_data[[#This Row],[Final_Position]]*test_data[[#This Row],[Change]]</f>
        <v>1.3999999999995225</v>
      </c>
      <c r="L352" s="7">
        <f>test_data[[#This Row],[Profit]]*Profit_per_point</f>
        <v>139999.99999995224</v>
      </c>
      <c r="M352" s="7">
        <f>test_data[[#This Row],[Profit]]*Profit_per_point-ABS(test_data[[#This Row],[Action]])*Fee_per_trade</f>
        <v>129999.99999995224</v>
      </c>
    </row>
    <row r="353" spans="1:13" x14ac:dyDescent="0.35">
      <c r="A353" s="2">
        <v>43773.553472222222</v>
      </c>
      <c r="B353">
        <v>937.6</v>
      </c>
      <c r="C353">
        <v>0.4648374617099762</v>
      </c>
      <c r="D353">
        <v>0.53516256809234619</v>
      </c>
      <c r="E353">
        <f>IF(B354&gt;0,B354-test_data[[#This Row],[Price]],0)</f>
        <v>-0.20000000000004547</v>
      </c>
      <c r="F353" s="2">
        <f>test_data[[#This Row],[Time]]-(Time_horizon-1)/24/60</f>
        <v>43773.540277777778</v>
      </c>
      <c r="G353">
        <f>IF(test_data[[#This Row],[Long]]&gt;Action_Threshold,1,IF(test_data[[#This Row],[Short]]&gt;Action_Threshold,-1,0))</f>
        <v>-1</v>
      </c>
      <c r="H353">
        <f>SUMIFS(test_data[Postion],test_data[Time],"&gt;="&amp;test_data[[#This Row],[Period Time]],test_data[Time],"&lt;="&amp;test_data[[#This Row],[Time]])</f>
        <v>-8</v>
      </c>
      <c r="I353">
        <f>IFERROR(test_data[[#This Row],[Final_Position]]-H352,test_data[[#This Row],[Final_Position]])</f>
        <v>-1</v>
      </c>
      <c r="J353">
        <f>ABS(test_data[[#This Row],[Action]])</f>
        <v>1</v>
      </c>
      <c r="K353" s="7">
        <f>test_data[[#This Row],[Final_Position]]*test_data[[#This Row],[Change]]</f>
        <v>1.6000000000003638</v>
      </c>
      <c r="L353" s="7">
        <f>test_data[[#This Row],[Profit]]*Profit_per_point</f>
        <v>160000.00000003638</v>
      </c>
      <c r="M353" s="7">
        <f>test_data[[#This Row],[Profit]]*Profit_per_point-ABS(test_data[[#This Row],[Action]])*Fee_per_trade</f>
        <v>150000.00000003638</v>
      </c>
    </row>
    <row r="354" spans="1:13" x14ac:dyDescent="0.35">
      <c r="A354" s="2">
        <v>43773.554166666669</v>
      </c>
      <c r="B354">
        <v>937.4</v>
      </c>
      <c r="C354">
        <v>0.43814164400100708</v>
      </c>
      <c r="D354">
        <v>0.56185835599899292</v>
      </c>
      <c r="E354">
        <f>IF(B355&gt;0,B355-test_data[[#This Row],[Price]],0)</f>
        <v>0.10000000000002274</v>
      </c>
      <c r="F354" s="2">
        <f>test_data[[#This Row],[Time]]-(Time_horizon-1)/24/60</f>
        <v>43773.540972222225</v>
      </c>
      <c r="G354">
        <f>IF(test_data[[#This Row],[Long]]&gt;Action_Threshold,1,IF(test_data[[#This Row],[Short]]&gt;Action_Threshold,-1,0))</f>
        <v>-1</v>
      </c>
      <c r="H354">
        <f>SUMIFS(test_data[Postion],test_data[Time],"&gt;="&amp;test_data[[#This Row],[Period Time]],test_data[Time],"&lt;="&amp;test_data[[#This Row],[Time]])</f>
        <v>-9</v>
      </c>
      <c r="I354">
        <f>IFERROR(test_data[[#This Row],[Final_Position]]-H353,test_data[[#This Row],[Final_Position]])</f>
        <v>-1</v>
      </c>
      <c r="J354">
        <f>ABS(test_data[[#This Row],[Action]])</f>
        <v>1</v>
      </c>
      <c r="K354" s="7">
        <f>test_data[[#This Row],[Final_Position]]*test_data[[#This Row],[Change]]</f>
        <v>-0.90000000000020464</v>
      </c>
      <c r="L354" s="7">
        <f>test_data[[#This Row],[Profit]]*Profit_per_point</f>
        <v>-90000.00000002046</v>
      </c>
      <c r="M354" s="7">
        <f>test_data[[#This Row],[Profit]]*Profit_per_point-ABS(test_data[[#This Row],[Action]])*Fee_per_trade</f>
        <v>-100000.00000002046</v>
      </c>
    </row>
    <row r="355" spans="1:13" x14ac:dyDescent="0.35">
      <c r="A355" s="2">
        <v>43773.554861111108</v>
      </c>
      <c r="B355">
        <v>937.5</v>
      </c>
      <c r="C355">
        <v>0.4634232223033905</v>
      </c>
      <c r="D355">
        <v>0.53657680749893188</v>
      </c>
      <c r="E355">
        <f>IF(B356&gt;0,B356-test_data[[#This Row],[Price]],0)</f>
        <v>-0.10000000000002274</v>
      </c>
      <c r="F355" s="2">
        <f>test_data[[#This Row],[Time]]-(Time_horizon-1)/24/60</f>
        <v>43773.541666666664</v>
      </c>
      <c r="G355">
        <f>IF(test_data[[#This Row],[Long]]&gt;Action_Threshold,1,IF(test_data[[#This Row],[Short]]&gt;Action_Threshold,-1,0))</f>
        <v>-1</v>
      </c>
      <c r="H355">
        <f>SUMIFS(test_data[Postion],test_data[Time],"&gt;="&amp;test_data[[#This Row],[Period Time]],test_data[Time],"&lt;="&amp;test_data[[#This Row],[Time]])</f>
        <v>-10</v>
      </c>
      <c r="I355">
        <f>IFERROR(test_data[[#This Row],[Final_Position]]-H354,test_data[[#This Row],[Final_Position]])</f>
        <v>-1</v>
      </c>
      <c r="J355">
        <f>ABS(test_data[[#This Row],[Action]])</f>
        <v>1</v>
      </c>
      <c r="K355" s="7">
        <f>test_data[[#This Row],[Final_Position]]*test_data[[#This Row],[Change]]</f>
        <v>1.0000000000002274</v>
      </c>
      <c r="L355" s="7">
        <f>test_data[[#This Row],[Profit]]*Profit_per_point</f>
        <v>100000.00000002273</v>
      </c>
      <c r="M355" s="7">
        <f>test_data[[#This Row],[Profit]]*Profit_per_point-ABS(test_data[[#This Row],[Action]])*Fee_per_trade</f>
        <v>90000.00000002273</v>
      </c>
    </row>
    <row r="356" spans="1:13" x14ac:dyDescent="0.35">
      <c r="A356" s="2">
        <v>43773.555555555555</v>
      </c>
      <c r="B356">
        <v>937.4</v>
      </c>
      <c r="C356">
        <v>0.48390534520149231</v>
      </c>
      <c r="D356">
        <v>0.51609468460083008</v>
      </c>
      <c r="E356">
        <f>IF(B357&gt;0,B357-test_data[[#This Row],[Price]],0)</f>
        <v>0.20000000000004547</v>
      </c>
      <c r="F356" s="2">
        <f>test_data[[#This Row],[Time]]-(Time_horizon-1)/24/60</f>
        <v>43773.542361111111</v>
      </c>
      <c r="G356">
        <f>IF(test_data[[#This Row],[Long]]&gt;Action_Threshold,1,IF(test_data[[#This Row],[Short]]&gt;Action_Threshold,-1,0))</f>
        <v>-1</v>
      </c>
      <c r="H356">
        <f>SUMIFS(test_data[Postion],test_data[Time],"&gt;="&amp;test_data[[#This Row],[Period Time]],test_data[Time],"&lt;="&amp;test_data[[#This Row],[Time]])</f>
        <v>-10</v>
      </c>
      <c r="I356">
        <f>IFERROR(test_data[[#This Row],[Final_Position]]-H355,test_data[[#This Row],[Final_Position]])</f>
        <v>0</v>
      </c>
      <c r="J356">
        <f>ABS(test_data[[#This Row],[Action]])</f>
        <v>0</v>
      </c>
      <c r="K356" s="7">
        <f>test_data[[#This Row],[Final_Position]]*test_data[[#This Row],[Change]]</f>
        <v>-2.0000000000004547</v>
      </c>
      <c r="L356" s="7">
        <f>test_data[[#This Row],[Profit]]*Profit_per_point</f>
        <v>-200000.00000004546</v>
      </c>
      <c r="M356" s="7">
        <f>test_data[[#This Row],[Profit]]*Profit_per_point-ABS(test_data[[#This Row],[Action]])*Fee_per_trade</f>
        <v>-200000.00000004546</v>
      </c>
    </row>
    <row r="357" spans="1:13" x14ac:dyDescent="0.35">
      <c r="A357" s="2">
        <v>43773.556250000001</v>
      </c>
      <c r="B357">
        <v>937.6</v>
      </c>
      <c r="C357">
        <v>0.48433658480644226</v>
      </c>
      <c r="D357">
        <v>0.51566344499588013</v>
      </c>
      <c r="E357">
        <f>IF(B358&gt;0,B358-test_data[[#This Row],[Price]],0)</f>
        <v>0.10000000000002274</v>
      </c>
      <c r="F357" s="2">
        <f>test_data[[#This Row],[Time]]-(Time_horizon-1)/24/60</f>
        <v>43773.543055555558</v>
      </c>
      <c r="G357">
        <f>IF(test_data[[#This Row],[Long]]&gt;Action_Threshold,1,IF(test_data[[#This Row],[Short]]&gt;Action_Threshold,-1,0))</f>
        <v>-1</v>
      </c>
      <c r="H357">
        <f>SUMIFS(test_data[Postion],test_data[Time],"&gt;="&amp;test_data[[#This Row],[Period Time]],test_data[Time],"&lt;="&amp;test_data[[#This Row],[Time]])</f>
        <v>-10</v>
      </c>
      <c r="I357">
        <f>IFERROR(test_data[[#This Row],[Final_Position]]-H356,test_data[[#This Row],[Final_Position]])</f>
        <v>0</v>
      </c>
      <c r="J357">
        <f>ABS(test_data[[#This Row],[Action]])</f>
        <v>0</v>
      </c>
      <c r="K357" s="7">
        <f>test_data[[#This Row],[Final_Position]]*test_data[[#This Row],[Change]]</f>
        <v>-1.0000000000002274</v>
      </c>
      <c r="L357" s="7">
        <f>test_data[[#This Row],[Profit]]*Profit_per_point</f>
        <v>-100000.00000002273</v>
      </c>
      <c r="M357" s="7">
        <f>test_data[[#This Row],[Profit]]*Profit_per_point-ABS(test_data[[#This Row],[Action]])*Fee_per_trade</f>
        <v>-100000.00000002273</v>
      </c>
    </row>
    <row r="358" spans="1:13" x14ac:dyDescent="0.35">
      <c r="A358" s="2">
        <v>43773.556944444441</v>
      </c>
      <c r="B358">
        <v>937.7</v>
      </c>
      <c r="C358">
        <v>0.48908588290214539</v>
      </c>
      <c r="D358">
        <v>0.51091420650482178</v>
      </c>
      <c r="E358">
        <f>IF(B359&gt;0,B359-test_data[[#This Row],[Price]],0)</f>
        <v>-0.30000000000006821</v>
      </c>
      <c r="F358" s="2">
        <f>test_data[[#This Row],[Time]]-(Time_horizon-1)/24/60</f>
        <v>43773.543749999997</v>
      </c>
      <c r="G358">
        <f>IF(test_data[[#This Row],[Long]]&gt;Action_Threshold,1,IF(test_data[[#This Row],[Short]]&gt;Action_Threshold,-1,0))</f>
        <v>-1</v>
      </c>
      <c r="H358">
        <f>SUMIFS(test_data[Postion],test_data[Time],"&gt;="&amp;test_data[[#This Row],[Period Time]],test_data[Time],"&lt;="&amp;test_data[[#This Row],[Time]])</f>
        <v>-11</v>
      </c>
      <c r="I358">
        <f>IFERROR(test_data[[#This Row],[Final_Position]]-H357,test_data[[#This Row],[Final_Position]])</f>
        <v>-1</v>
      </c>
      <c r="J358">
        <f>ABS(test_data[[#This Row],[Action]])</f>
        <v>1</v>
      </c>
      <c r="K358" s="7">
        <f>test_data[[#This Row],[Final_Position]]*test_data[[#This Row],[Change]]</f>
        <v>3.3000000000007503</v>
      </c>
      <c r="L358" s="7">
        <f>test_data[[#This Row],[Profit]]*Profit_per_point</f>
        <v>330000.00000007503</v>
      </c>
      <c r="M358" s="7">
        <f>test_data[[#This Row],[Profit]]*Profit_per_point-ABS(test_data[[#This Row],[Action]])*Fee_per_trade</f>
        <v>320000.00000007503</v>
      </c>
    </row>
    <row r="359" spans="1:13" x14ac:dyDescent="0.35">
      <c r="A359" s="2">
        <v>43773.558333333334</v>
      </c>
      <c r="B359">
        <v>937.4</v>
      </c>
      <c r="C359">
        <v>0.5061454176902771</v>
      </c>
      <c r="D359">
        <v>0.49385455250740051</v>
      </c>
      <c r="E359">
        <f>IF(B360&gt;0,B360-test_data[[#This Row],[Price]],0)</f>
        <v>0.30000000000006821</v>
      </c>
      <c r="F359" s="2">
        <f>test_data[[#This Row],[Time]]-(Time_horizon-1)/24/60</f>
        <v>43773.545138888891</v>
      </c>
      <c r="G359">
        <f>IF(test_data[[#This Row],[Long]]&gt;Action_Threshold,1,IF(test_data[[#This Row],[Short]]&gt;Action_Threshold,-1,0))</f>
        <v>1</v>
      </c>
      <c r="H359">
        <f>SUMIFS(test_data[Postion],test_data[Time],"&gt;="&amp;test_data[[#This Row],[Period Time]],test_data[Time],"&lt;="&amp;test_data[[#This Row],[Time]])</f>
        <v>-9</v>
      </c>
      <c r="I359">
        <f>IFERROR(test_data[[#This Row],[Final_Position]]-H358,test_data[[#This Row],[Final_Position]])</f>
        <v>2</v>
      </c>
      <c r="J359">
        <f>ABS(test_data[[#This Row],[Action]])</f>
        <v>2</v>
      </c>
      <c r="K359" s="7">
        <f>test_data[[#This Row],[Final_Position]]*test_data[[#This Row],[Change]]</f>
        <v>-2.7000000000006139</v>
      </c>
      <c r="L359" s="7">
        <f>test_data[[#This Row],[Profit]]*Profit_per_point</f>
        <v>-270000.00000006141</v>
      </c>
      <c r="M359" s="7">
        <f>test_data[[#This Row],[Profit]]*Profit_per_point-ABS(test_data[[#This Row],[Action]])*Fee_per_trade</f>
        <v>-290000.00000006141</v>
      </c>
    </row>
    <row r="360" spans="1:13" x14ac:dyDescent="0.35">
      <c r="A360" s="2">
        <v>43773.55972222222</v>
      </c>
      <c r="B360">
        <v>937.7</v>
      </c>
      <c r="C360">
        <v>0.48374804854393005</v>
      </c>
      <c r="D360">
        <v>0.51625198125839233</v>
      </c>
      <c r="E360">
        <f>IF(B361&gt;0,B361-test_data[[#This Row],[Price]],0)</f>
        <v>0.29999999999995453</v>
      </c>
      <c r="F360" s="2">
        <f>test_data[[#This Row],[Time]]-(Time_horizon-1)/24/60</f>
        <v>43773.546527777777</v>
      </c>
      <c r="G360">
        <f>IF(test_data[[#This Row],[Long]]&gt;Action_Threshold,1,IF(test_data[[#This Row],[Short]]&gt;Action_Threshold,-1,0))</f>
        <v>-1</v>
      </c>
      <c r="H360">
        <f>SUMIFS(test_data[Postion],test_data[Time],"&gt;="&amp;test_data[[#This Row],[Period Time]],test_data[Time],"&lt;="&amp;test_data[[#This Row],[Time]])</f>
        <v>-11</v>
      </c>
      <c r="I360">
        <f>IFERROR(test_data[[#This Row],[Final_Position]]-H359,test_data[[#This Row],[Final_Position]])</f>
        <v>-2</v>
      </c>
      <c r="J360">
        <f>ABS(test_data[[#This Row],[Action]])</f>
        <v>2</v>
      </c>
      <c r="K360" s="7">
        <f>test_data[[#This Row],[Final_Position]]*test_data[[#This Row],[Change]]</f>
        <v>-3.2999999999994998</v>
      </c>
      <c r="L360" s="7">
        <f>test_data[[#This Row],[Profit]]*Profit_per_point</f>
        <v>-329999.99999995</v>
      </c>
      <c r="M360" s="7">
        <f>test_data[[#This Row],[Profit]]*Profit_per_point-ABS(test_data[[#This Row],[Action]])*Fee_per_trade</f>
        <v>-349999.99999995</v>
      </c>
    </row>
    <row r="361" spans="1:13" x14ac:dyDescent="0.35">
      <c r="A361" s="2">
        <v>43773.561111111114</v>
      </c>
      <c r="B361">
        <v>938</v>
      </c>
      <c r="C361">
        <v>0.49499610066413879</v>
      </c>
      <c r="D361">
        <v>0.50500392913818359</v>
      </c>
      <c r="E361">
        <f>IF(B362&gt;0,B362-test_data[[#This Row],[Price]],0)</f>
        <v>0</v>
      </c>
      <c r="F361" s="2">
        <f>test_data[[#This Row],[Time]]-(Time_horizon-1)/24/60</f>
        <v>43773.54791666667</v>
      </c>
      <c r="G361">
        <f>IF(test_data[[#This Row],[Long]]&gt;Action_Threshold,1,IF(test_data[[#This Row],[Short]]&gt;Action_Threshold,-1,0))</f>
        <v>-1</v>
      </c>
      <c r="H361">
        <f>SUMIFS(test_data[Postion],test_data[Time],"&gt;="&amp;test_data[[#This Row],[Period Time]],test_data[Time],"&lt;="&amp;test_data[[#This Row],[Time]])</f>
        <v>-11</v>
      </c>
      <c r="I361">
        <f>IFERROR(test_data[[#This Row],[Final_Position]]-H360,test_data[[#This Row],[Final_Position]])</f>
        <v>0</v>
      </c>
      <c r="J361">
        <f>ABS(test_data[[#This Row],[Action]])</f>
        <v>0</v>
      </c>
      <c r="K361" s="7">
        <f>test_data[[#This Row],[Final_Position]]*test_data[[#This Row],[Change]]</f>
        <v>0</v>
      </c>
      <c r="L361" s="7">
        <f>test_data[[#This Row],[Profit]]*Profit_per_point</f>
        <v>0</v>
      </c>
      <c r="M361" s="7">
        <f>test_data[[#This Row],[Profit]]*Profit_per_point-ABS(test_data[[#This Row],[Action]])*Fee_per_trade</f>
        <v>0</v>
      </c>
    </row>
    <row r="362" spans="1:13" x14ac:dyDescent="0.35">
      <c r="A362" s="2">
        <v>43773.5625</v>
      </c>
      <c r="B362">
        <v>938</v>
      </c>
      <c r="C362">
        <v>0.49303662776947021</v>
      </c>
      <c r="D362">
        <v>0.50696337223052979</v>
      </c>
      <c r="E362">
        <f>IF(B363&gt;0,B363-test_data[[#This Row],[Price]],0)</f>
        <v>0</v>
      </c>
      <c r="F362" s="2">
        <f>test_data[[#This Row],[Time]]-(Time_horizon-1)/24/60</f>
        <v>43773.549305555556</v>
      </c>
      <c r="G362">
        <f>IF(test_data[[#This Row],[Long]]&gt;Action_Threshold,1,IF(test_data[[#This Row],[Short]]&gt;Action_Threshold,-1,0))</f>
        <v>-1</v>
      </c>
      <c r="H362">
        <f>SUMIFS(test_data[Postion],test_data[Time],"&gt;="&amp;test_data[[#This Row],[Period Time]],test_data[Time],"&lt;="&amp;test_data[[#This Row],[Time]])</f>
        <v>-11</v>
      </c>
      <c r="I362">
        <f>IFERROR(test_data[[#This Row],[Final_Position]]-H361,test_data[[#This Row],[Final_Position]])</f>
        <v>0</v>
      </c>
      <c r="J362">
        <f>ABS(test_data[[#This Row],[Action]])</f>
        <v>0</v>
      </c>
      <c r="K362" s="7">
        <f>test_data[[#This Row],[Final_Position]]*test_data[[#This Row],[Change]]</f>
        <v>0</v>
      </c>
      <c r="L362" s="7">
        <f>test_data[[#This Row],[Profit]]*Profit_per_point</f>
        <v>0</v>
      </c>
      <c r="M362" s="7">
        <f>test_data[[#This Row],[Profit]]*Profit_per_point-ABS(test_data[[#This Row],[Action]])*Fee_per_trade</f>
        <v>0</v>
      </c>
    </row>
    <row r="363" spans="1:13" x14ac:dyDescent="0.35">
      <c r="A363" s="2">
        <v>43773.563194444447</v>
      </c>
      <c r="B363">
        <v>938</v>
      </c>
      <c r="C363">
        <v>0.48502650856971741</v>
      </c>
      <c r="D363">
        <v>0.51497352123260498</v>
      </c>
      <c r="E363">
        <f>IF(B364&gt;0,B364-test_data[[#This Row],[Price]],0)</f>
        <v>-0.10000000000002274</v>
      </c>
      <c r="F363" s="2">
        <f>test_data[[#This Row],[Time]]-(Time_horizon-1)/24/60</f>
        <v>43773.55</v>
      </c>
      <c r="G363">
        <f>IF(test_data[[#This Row],[Long]]&gt;Action_Threshold,1,IF(test_data[[#This Row],[Short]]&gt;Action_Threshold,-1,0))</f>
        <v>-1</v>
      </c>
      <c r="H363">
        <f>SUMIFS(test_data[Postion],test_data[Time],"&gt;="&amp;test_data[[#This Row],[Period Time]],test_data[Time],"&lt;="&amp;test_data[[#This Row],[Time]])</f>
        <v>-11</v>
      </c>
      <c r="I363">
        <f>IFERROR(test_data[[#This Row],[Final_Position]]-H362,test_data[[#This Row],[Final_Position]])</f>
        <v>0</v>
      </c>
      <c r="J363">
        <f>ABS(test_data[[#This Row],[Action]])</f>
        <v>0</v>
      </c>
      <c r="K363" s="7">
        <f>test_data[[#This Row],[Final_Position]]*test_data[[#This Row],[Change]]</f>
        <v>1.1000000000002501</v>
      </c>
      <c r="L363" s="7">
        <f>test_data[[#This Row],[Profit]]*Profit_per_point</f>
        <v>110000.00000002501</v>
      </c>
      <c r="M363" s="7">
        <f>test_data[[#This Row],[Profit]]*Profit_per_point-ABS(test_data[[#This Row],[Action]])*Fee_per_trade</f>
        <v>110000.00000002501</v>
      </c>
    </row>
    <row r="364" spans="1:13" x14ac:dyDescent="0.35">
      <c r="A364" s="2">
        <v>43773.564583333333</v>
      </c>
      <c r="B364">
        <v>937.9</v>
      </c>
      <c r="C364">
        <v>0.48536300659179688</v>
      </c>
      <c r="D364">
        <v>0.51463693380355835</v>
      </c>
      <c r="E364">
        <f>IF(B365&gt;0,B365-test_data[[#This Row],[Price]],0)</f>
        <v>0.30000000000006821</v>
      </c>
      <c r="F364" s="2">
        <f>test_data[[#This Row],[Time]]-(Time_horizon-1)/24/60</f>
        <v>43773.551388888889</v>
      </c>
      <c r="G364">
        <f>IF(test_data[[#This Row],[Long]]&gt;Action_Threshold,1,IF(test_data[[#This Row],[Short]]&gt;Action_Threshold,-1,0))</f>
        <v>-1</v>
      </c>
      <c r="H364">
        <f>SUMIFS(test_data[Postion],test_data[Time],"&gt;="&amp;test_data[[#This Row],[Period Time]],test_data[Time],"&lt;="&amp;test_data[[#This Row],[Time]])</f>
        <v>-11</v>
      </c>
      <c r="I364">
        <f>IFERROR(test_data[[#This Row],[Final_Position]]-H363,test_data[[#This Row],[Final_Position]])</f>
        <v>0</v>
      </c>
      <c r="J364">
        <f>ABS(test_data[[#This Row],[Action]])</f>
        <v>0</v>
      </c>
      <c r="K364" s="7">
        <f>test_data[[#This Row],[Final_Position]]*test_data[[#This Row],[Change]]</f>
        <v>-3.3000000000007503</v>
      </c>
      <c r="L364" s="7">
        <f>test_data[[#This Row],[Profit]]*Profit_per_point</f>
        <v>-330000.00000007503</v>
      </c>
      <c r="M364" s="7">
        <f>test_data[[#This Row],[Profit]]*Profit_per_point-ABS(test_data[[#This Row],[Action]])*Fee_per_trade</f>
        <v>-330000.00000007503</v>
      </c>
    </row>
    <row r="365" spans="1:13" x14ac:dyDescent="0.35">
      <c r="A365" s="2">
        <v>43773.565972222219</v>
      </c>
      <c r="B365">
        <v>938.2</v>
      </c>
      <c r="C365">
        <v>0.4846155047416687</v>
      </c>
      <c r="D365">
        <v>0.51538455486297607</v>
      </c>
      <c r="E365">
        <f>IF(B366&gt;0,B366-test_data[[#This Row],[Price]],0)</f>
        <v>-0.20000000000004547</v>
      </c>
      <c r="F365" s="2">
        <f>test_data[[#This Row],[Time]]-(Time_horizon-1)/24/60</f>
        <v>43773.552777777775</v>
      </c>
      <c r="G365">
        <f>IF(test_data[[#This Row],[Long]]&gt;Action_Threshold,1,IF(test_data[[#This Row],[Short]]&gt;Action_Threshold,-1,0))</f>
        <v>-1</v>
      </c>
      <c r="H365">
        <f>SUMIFS(test_data[Postion],test_data[Time],"&gt;="&amp;test_data[[#This Row],[Period Time]],test_data[Time],"&lt;="&amp;test_data[[#This Row],[Time]])</f>
        <v>-11</v>
      </c>
      <c r="I365">
        <f>IFERROR(test_data[[#This Row],[Final_Position]]-H364,test_data[[#This Row],[Final_Position]])</f>
        <v>0</v>
      </c>
      <c r="J365">
        <f>ABS(test_data[[#This Row],[Action]])</f>
        <v>0</v>
      </c>
      <c r="K365" s="7">
        <f>test_data[[#This Row],[Final_Position]]*test_data[[#This Row],[Change]]</f>
        <v>2.2000000000005002</v>
      </c>
      <c r="L365" s="7">
        <f>test_data[[#This Row],[Profit]]*Profit_per_point</f>
        <v>220000.00000005003</v>
      </c>
      <c r="M365" s="7">
        <f>test_data[[#This Row],[Profit]]*Profit_per_point-ABS(test_data[[#This Row],[Action]])*Fee_per_trade</f>
        <v>220000.00000005003</v>
      </c>
    </row>
    <row r="366" spans="1:13" x14ac:dyDescent="0.35">
      <c r="A366" s="2">
        <v>43773.567361111112</v>
      </c>
      <c r="B366">
        <v>938</v>
      </c>
      <c r="C366">
        <v>0.48747938871383667</v>
      </c>
      <c r="D366">
        <v>0.51252061128616333</v>
      </c>
      <c r="E366">
        <f>IF(B367&gt;0,B367-test_data[[#This Row],[Price]],0)</f>
        <v>-0.20000000000004547</v>
      </c>
      <c r="F366" s="2">
        <f>test_data[[#This Row],[Time]]-(Time_horizon-1)/24/60</f>
        <v>43773.554166666669</v>
      </c>
      <c r="G366">
        <f>IF(test_data[[#This Row],[Long]]&gt;Action_Threshold,1,IF(test_data[[#This Row],[Short]]&gt;Action_Threshold,-1,0))</f>
        <v>-1</v>
      </c>
      <c r="H366">
        <f>SUMIFS(test_data[Postion],test_data[Time],"&gt;="&amp;test_data[[#This Row],[Period Time]],test_data[Time],"&lt;="&amp;test_data[[#This Row],[Time]])</f>
        <v>-11</v>
      </c>
      <c r="I366">
        <f>IFERROR(test_data[[#This Row],[Final_Position]]-H365,test_data[[#This Row],[Final_Position]])</f>
        <v>0</v>
      </c>
      <c r="J366">
        <f>ABS(test_data[[#This Row],[Action]])</f>
        <v>0</v>
      </c>
      <c r="K366" s="7">
        <f>test_data[[#This Row],[Final_Position]]*test_data[[#This Row],[Change]]</f>
        <v>2.2000000000005002</v>
      </c>
      <c r="L366" s="7">
        <f>test_data[[#This Row],[Profit]]*Profit_per_point</f>
        <v>220000.00000005003</v>
      </c>
      <c r="M366" s="7">
        <f>test_data[[#This Row],[Profit]]*Profit_per_point-ABS(test_data[[#This Row],[Action]])*Fee_per_trade</f>
        <v>220000.00000005003</v>
      </c>
    </row>
    <row r="367" spans="1:13" x14ac:dyDescent="0.35">
      <c r="A367" s="2">
        <v>43773.568749999999</v>
      </c>
      <c r="B367">
        <v>937.8</v>
      </c>
      <c r="C367">
        <v>0.49910697340965271</v>
      </c>
      <c r="D367">
        <v>0.5008929967880249</v>
      </c>
      <c r="E367">
        <f>IF(B368&gt;0,B368-test_data[[#This Row],[Price]],0)</f>
        <v>0</v>
      </c>
      <c r="F367" s="2">
        <f>test_data[[#This Row],[Time]]-(Time_horizon-1)/24/60</f>
        <v>43773.555555555555</v>
      </c>
      <c r="G367">
        <f>IF(test_data[[#This Row],[Long]]&gt;Action_Threshold,1,IF(test_data[[#This Row],[Short]]&gt;Action_Threshold,-1,0))</f>
        <v>-1</v>
      </c>
      <c r="H367">
        <f>SUMIFS(test_data[Postion],test_data[Time],"&gt;="&amp;test_data[[#This Row],[Period Time]],test_data[Time],"&lt;="&amp;test_data[[#This Row],[Time]])</f>
        <v>-10</v>
      </c>
      <c r="I367">
        <f>IFERROR(test_data[[#This Row],[Final_Position]]-H366,test_data[[#This Row],[Final_Position]])</f>
        <v>1</v>
      </c>
      <c r="J367">
        <f>ABS(test_data[[#This Row],[Action]])</f>
        <v>1</v>
      </c>
      <c r="K367" s="7">
        <f>test_data[[#This Row],[Final_Position]]*test_data[[#This Row],[Change]]</f>
        <v>0</v>
      </c>
      <c r="L367" s="7">
        <f>test_data[[#This Row],[Profit]]*Profit_per_point</f>
        <v>0</v>
      </c>
      <c r="M367" s="7">
        <f>test_data[[#This Row],[Profit]]*Profit_per_point-ABS(test_data[[#This Row],[Action]])*Fee_per_trade</f>
        <v>-10000</v>
      </c>
    </row>
    <row r="368" spans="1:13" x14ac:dyDescent="0.35">
      <c r="A368" s="2">
        <v>43773.569444444445</v>
      </c>
      <c r="B368">
        <v>937.8</v>
      </c>
      <c r="C368">
        <v>0.48767951130867004</v>
      </c>
      <c r="D368">
        <v>0.51232045888900757</v>
      </c>
      <c r="E368">
        <f>IF(B369&gt;0,B369-test_data[[#This Row],[Price]],0)</f>
        <v>-0.19999999999993179</v>
      </c>
      <c r="F368" s="2">
        <f>test_data[[#This Row],[Time]]-(Time_horizon-1)/24/60</f>
        <v>43773.556250000001</v>
      </c>
      <c r="G368">
        <f>IF(test_data[[#This Row],[Long]]&gt;Action_Threshold,1,IF(test_data[[#This Row],[Short]]&gt;Action_Threshold,-1,0))</f>
        <v>-1</v>
      </c>
      <c r="H368">
        <f>SUMIFS(test_data[Postion],test_data[Time],"&gt;="&amp;test_data[[#This Row],[Period Time]],test_data[Time],"&lt;="&amp;test_data[[#This Row],[Time]])</f>
        <v>-10</v>
      </c>
      <c r="I368">
        <f>IFERROR(test_data[[#This Row],[Final_Position]]-H367,test_data[[#This Row],[Final_Position]])</f>
        <v>0</v>
      </c>
      <c r="J368">
        <f>ABS(test_data[[#This Row],[Action]])</f>
        <v>0</v>
      </c>
      <c r="K368" s="7">
        <f>test_data[[#This Row],[Final_Position]]*test_data[[#This Row],[Change]]</f>
        <v>1.9999999999993179</v>
      </c>
      <c r="L368" s="7">
        <f>test_data[[#This Row],[Profit]]*Profit_per_point</f>
        <v>199999.99999993178</v>
      </c>
      <c r="M368" s="7">
        <f>test_data[[#This Row],[Profit]]*Profit_per_point-ABS(test_data[[#This Row],[Action]])*Fee_per_trade</f>
        <v>199999.99999993178</v>
      </c>
    </row>
    <row r="369" spans="1:13" x14ac:dyDescent="0.35">
      <c r="A369" s="2">
        <v>43773.570833333331</v>
      </c>
      <c r="B369">
        <v>937.6</v>
      </c>
      <c r="C369">
        <v>0.47949868440628052</v>
      </c>
      <c r="D369">
        <v>0.52050137519836426</v>
      </c>
      <c r="E369">
        <f>IF(B370&gt;0,B370-test_data[[#This Row],[Price]],0)</f>
        <v>0.10000000000002274</v>
      </c>
      <c r="F369" s="2">
        <f>test_data[[#This Row],[Time]]-(Time_horizon-1)/24/60</f>
        <v>43773.557638888888</v>
      </c>
      <c r="G369">
        <f>IF(test_data[[#This Row],[Long]]&gt;Action_Threshold,1,IF(test_data[[#This Row],[Short]]&gt;Action_Threshold,-1,0))</f>
        <v>-1</v>
      </c>
      <c r="H369">
        <f>SUMIFS(test_data[Postion],test_data[Time],"&gt;="&amp;test_data[[#This Row],[Period Time]],test_data[Time],"&lt;="&amp;test_data[[#This Row],[Time]])</f>
        <v>-9</v>
      </c>
      <c r="I369">
        <f>IFERROR(test_data[[#This Row],[Final_Position]]-H368,test_data[[#This Row],[Final_Position]])</f>
        <v>1</v>
      </c>
      <c r="J369">
        <f>ABS(test_data[[#This Row],[Action]])</f>
        <v>1</v>
      </c>
      <c r="K369" s="7">
        <f>test_data[[#This Row],[Final_Position]]*test_data[[#This Row],[Change]]</f>
        <v>-0.90000000000020464</v>
      </c>
      <c r="L369" s="7">
        <f>test_data[[#This Row],[Profit]]*Profit_per_point</f>
        <v>-90000.00000002046</v>
      </c>
      <c r="M369" s="7">
        <f>test_data[[#This Row],[Profit]]*Profit_per_point-ABS(test_data[[#This Row],[Action]])*Fee_per_trade</f>
        <v>-100000.00000002046</v>
      </c>
    </row>
    <row r="370" spans="1:13" x14ac:dyDescent="0.35">
      <c r="A370" s="2">
        <v>43773.571527777778</v>
      </c>
      <c r="B370">
        <v>937.7</v>
      </c>
      <c r="C370">
        <v>0.45592200756072998</v>
      </c>
      <c r="D370">
        <v>0.54407793283462524</v>
      </c>
      <c r="E370">
        <f>IF(B371&gt;0,B371-test_data[[#This Row],[Price]],0)</f>
        <v>-0.10000000000002274</v>
      </c>
      <c r="F370" s="2">
        <f>test_data[[#This Row],[Time]]-(Time_horizon-1)/24/60</f>
        <v>43773.558333333334</v>
      </c>
      <c r="G370">
        <f>IF(test_data[[#This Row],[Long]]&gt;Action_Threshold,1,IF(test_data[[#This Row],[Short]]&gt;Action_Threshold,-1,0))</f>
        <v>-1</v>
      </c>
      <c r="H370">
        <f>SUMIFS(test_data[Postion],test_data[Time],"&gt;="&amp;test_data[[#This Row],[Period Time]],test_data[Time],"&lt;="&amp;test_data[[#This Row],[Time]])</f>
        <v>-10</v>
      </c>
      <c r="I370">
        <f>IFERROR(test_data[[#This Row],[Final_Position]]-H369,test_data[[#This Row],[Final_Position]])</f>
        <v>-1</v>
      </c>
      <c r="J370">
        <f>ABS(test_data[[#This Row],[Action]])</f>
        <v>1</v>
      </c>
      <c r="K370" s="7">
        <f>test_data[[#This Row],[Final_Position]]*test_data[[#This Row],[Change]]</f>
        <v>1.0000000000002274</v>
      </c>
      <c r="L370" s="7">
        <f>test_data[[#This Row],[Profit]]*Profit_per_point</f>
        <v>100000.00000002273</v>
      </c>
      <c r="M370" s="7">
        <f>test_data[[#This Row],[Profit]]*Profit_per_point-ABS(test_data[[#This Row],[Action]])*Fee_per_trade</f>
        <v>90000.00000002273</v>
      </c>
    </row>
    <row r="371" spans="1:13" x14ac:dyDescent="0.35">
      <c r="A371" s="2">
        <v>43773.572916666664</v>
      </c>
      <c r="B371">
        <v>937.6</v>
      </c>
      <c r="C371">
        <v>0.46922594308853149</v>
      </c>
      <c r="D371">
        <v>0.53077405691146851</v>
      </c>
      <c r="E371">
        <f>IF(B372&gt;0,B372-test_data[[#This Row],[Price]],0)</f>
        <v>0.19999999999993179</v>
      </c>
      <c r="F371" s="2">
        <f>test_data[[#This Row],[Time]]-(Time_horizon-1)/24/60</f>
        <v>43773.55972222222</v>
      </c>
      <c r="G371">
        <f>IF(test_data[[#This Row],[Long]]&gt;Action_Threshold,1,IF(test_data[[#This Row],[Short]]&gt;Action_Threshold,-1,0))</f>
        <v>-1</v>
      </c>
      <c r="H371">
        <f>SUMIFS(test_data[Postion],test_data[Time],"&gt;="&amp;test_data[[#This Row],[Period Time]],test_data[Time],"&lt;="&amp;test_data[[#This Row],[Time]])</f>
        <v>-12</v>
      </c>
      <c r="I371">
        <f>IFERROR(test_data[[#This Row],[Final_Position]]-H370,test_data[[#This Row],[Final_Position]])</f>
        <v>-2</v>
      </c>
      <c r="J371">
        <f>ABS(test_data[[#This Row],[Action]])</f>
        <v>2</v>
      </c>
      <c r="K371" s="7">
        <f>test_data[[#This Row],[Final_Position]]*test_data[[#This Row],[Change]]</f>
        <v>-2.3999999999991815</v>
      </c>
      <c r="L371" s="7">
        <f>test_data[[#This Row],[Profit]]*Profit_per_point</f>
        <v>-239999.99999991816</v>
      </c>
      <c r="M371" s="7">
        <f>test_data[[#This Row],[Profit]]*Profit_per_point-ABS(test_data[[#This Row],[Action]])*Fee_per_trade</f>
        <v>-259999.99999991816</v>
      </c>
    </row>
    <row r="372" spans="1:13" x14ac:dyDescent="0.35">
      <c r="A372" s="2">
        <v>43773.574305555558</v>
      </c>
      <c r="B372">
        <v>937.8</v>
      </c>
      <c r="C372">
        <v>0.46774399280548096</v>
      </c>
      <c r="D372">
        <v>0.53225606679916382</v>
      </c>
      <c r="E372">
        <f>IF(B373&gt;0,B373-test_data[[#This Row],[Price]],0)</f>
        <v>-9.9999999999909051E-2</v>
      </c>
      <c r="F372" s="2">
        <f>test_data[[#This Row],[Time]]-(Time_horizon-1)/24/60</f>
        <v>43773.561111111114</v>
      </c>
      <c r="G372">
        <f>IF(test_data[[#This Row],[Long]]&gt;Action_Threshold,1,IF(test_data[[#This Row],[Short]]&gt;Action_Threshold,-1,0))</f>
        <v>-1</v>
      </c>
      <c r="H372">
        <f>SUMIFS(test_data[Postion],test_data[Time],"&gt;="&amp;test_data[[#This Row],[Period Time]],test_data[Time],"&lt;="&amp;test_data[[#This Row],[Time]])</f>
        <v>-12</v>
      </c>
      <c r="I372">
        <f>IFERROR(test_data[[#This Row],[Final_Position]]-H371,test_data[[#This Row],[Final_Position]])</f>
        <v>0</v>
      </c>
      <c r="J372">
        <f>ABS(test_data[[#This Row],[Action]])</f>
        <v>0</v>
      </c>
      <c r="K372" s="7">
        <f>test_data[[#This Row],[Final_Position]]*test_data[[#This Row],[Change]]</f>
        <v>1.1999999999989086</v>
      </c>
      <c r="L372" s="7">
        <f>test_data[[#This Row],[Profit]]*Profit_per_point</f>
        <v>119999.99999989086</v>
      </c>
      <c r="M372" s="7">
        <f>test_data[[#This Row],[Profit]]*Profit_per_point-ABS(test_data[[#This Row],[Action]])*Fee_per_trade</f>
        <v>119999.99999989086</v>
      </c>
    </row>
    <row r="373" spans="1:13" x14ac:dyDescent="0.35">
      <c r="A373" s="2">
        <v>43773.574999999997</v>
      </c>
      <c r="B373">
        <v>937.7</v>
      </c>
      <c r="C373">
        <v>0.47385382652282715</v>
      </c>
      <c r="D373">
        <v>0.52614617347717285</v>
      </c>
      <c r="E373">
        <f>IF(B374&gt;0,B374-test_data[[#This Row],[Price]],0)</f>
        <v>-0.30000000000006821</v>
      </c>
      <c r="F373" s="2">
        <f>test_data[[#This Row],[Time]]-(Time_horizon-1)/24/60</f>
        <v>43773.561805555553</v>
      </c>
      <c r="G373">
        <f>IF(test_data[[#This Row],[Long]]&gt;Action_Threshold,1,IF(test_data[[#This Row],[Short]]&gt;Action_Threshold,-1,0))</f>
        <v>-1</v>
      </c>
      <c r="H373">
        <f>SUMIFS(test_data[Postion],test_data[Time],"&gt;="&amp;test_data[[#This Row],[Period Time]],test_data[Time],"&lt;="&amp;test_data[[#This Row],[Time]])</f>
        <v>-12</v>
      </c>
      <c r="I373">
        <f>IFERROR(test_data[[#This Row],[Final_Position]]-H372,test_data[[#This Row],[Final_Position]])</f>
        <v>0</v>
      </c>
      <c r="J373">
        <f>ABS(test_data[[#This Row],[Action]])</f>
        <v>0</v>
      </c>
      <c r="K373" s="7">
        <f>test_data[[#This Row],[Final_Position]]*test_data[[#This Row],[Change]]</f>
        <v>3.6000000000008185</v>
      </c>
      <c r="L373" s="7">
        <f>test_data[[#This Row],[Profit]]*Profit_per_point</f>
        <v>360000.00000008184</v>
      </c>
      <c r="M373" s="7">
        <f>test_data[[#This Row],[Profit]]*Profit_per_point-ABS(test_data[[#This Row],[Action]])*Fee_per_trade</f>
        <v>360000.00000008184</v>
      </c>
    </row>
    <row r="374" spans="1:13" x14ac:dyDescent="0.35">
      <c r="A374" s="2">
        <v>43773.575694444444</v>
      </c>
      <c r="B374">
        <v>937.4</v>
      </c>
      <c r="C374">
        <v>0.48317578434944153</v>
      </c>
      <c r="D374">
        <v>0.51682412624359131</v>
      </c>
      <c r="E374">
        <f>IF(B375&gt;0,B375-test_data[[#This Row],[Price]],0)</f>
        <v>0</v>
      </c>
      <c r="F374" s="2">
        <f>test_data[[#This Row],[Time]]-(Time_horizon-1)/24/60</f>
        <v>43773.5625</v>
      </c>
      <c r="G374">
        <f>IF(test_data[[#This Row],[Long]]&gt;Action_Threshold,1,IF(test_data[[#This Row],[Short]]&gt;Action_Threshold,-1,0))</f>
        <v>-1</v>
      </c>
      <c r="H374">
        <f>SUMIFS(test_data[Postion],test_data[Time],"&gt;="&amp;test_data[[#This Row],[Period Time]],test_data[Time],"&lt;="&amp;test_data[[#This Row],[Time]])</f>
        <v>-13</v>
      </c>
      <c r="I374">
        <f>IFERROR(test_data[[#This Row],[Final_Position]]-H373,test_data[[#This Row],[Final_Position]])</f>
        <v>-1</v>
      </c>
      <c r="J374">
        <f>ABS(test_data[[#This Row],[Action]])</f>
        <v>1</v>
      </c>
      <c r="K374" s="7">
        <f>test_data[[#This Row],[Final_Position]]*test_data[[#This Row],[Change]]</f>
        <v>0</v>
      </c>
      <c r="L374" s="7">
        <f>test_data[[#This Row],[Profit]]*Profit_per_point</f>
        <v>0</v>
      </c>
      <c r="M374" s="7">
        <f>test_data[[#This Row],[Profit]]*Profit_per_point-ABS(test_data[[#This Row],[Action]])*Fee_per_trade</f>
        <v>-10000</v>
      </c>
    </row>
    <row r="375" spans="1:13" x14ac:dyDescent="0.35">
      <c r="A375" s="2">
        <v>43773.576388888891</v>
      </c>
      <c r="B375">
        <v>937.4</v>
      </c>
      <c r="C375">
        <v>0.48844870924949646</v>
      </c>
      <c r="D375">
        <v>0.51155132055282593</v>
      </c>
      <c r="E375">
        <f>IF(B376&gt;0,B376-test_data[[#This Row],[Price]],0)</f>
        <v>-0.60000000000002274</v>
      </c>
      <c r="F375" s="2">
        <f>test_data[[#This Row],[Time]]-(Time_horizon-1)/24/60</f>
        <v>43773.563194444447</v>
      </c>
      <c r="G375">
        <f>IF(test_data[[#This Row],[Long]]&gt;Action_Threshold,1,IF(test_data[[#This Row],[Short]]&gt;Action_Threshold,-1,0))</f>
        <v>-1</v>
      </c>
      <c r="H375">
        <f>SUMIFS(test_data[Postion],test_data[Time],"&gt;="&amp;test_data[[#This Row],[Period Time]],test_data[Time],"&lt;="&amp;test_data[[#This Row],[Time]])</f>
        <v>-13</v>
      </c>
      <c r="I375">
        <f>IFERROR(test_data[[#This Row],[Final_Position]]-H374,test_data[[#This Row],[Final_Position]])</f>
        <v>0</v>
      </c>
      <c r="J375">
        <f>ABS(test_data[[#This Row],[Action]])</f>
        <v>0</v>
      </c>
      <c r="K375" s="7">
        <f>test_data[[#This Row],[Final_Position]]*test_data[[#This Row],[Change]]</f>
        <v>7.8000000000002956</v>
      </c>
      <c r="L375" s="7">
        <f>test_data[[#This Row],[Profit]]*Profit_per_point</f>
        <v>780000.00000002957</v>
      </c>
      <c r="M375" s="7">
        <f>test_data[[#This Row],[Profit]]*Profit_per_point-ABS(test_data[[#This Row],[Action]])*Fee_per_trade</f>
        <v>780000.00000002957</v>
      </c>
    </row>
    <row r="376" spans="1:13" x14ac:dyDescent="0.35">
      <c r="A376" s="2">
        <v>43773.577777777777</v>
      </c>
      <c r="B376">
        <v>936.8</v>
      </c>
      <c r="C376">
        <v>0.56103122234344482</v>
      </c>
      <c r="D376">
        <v>0.43896886706352234</v>
      </c>
      <c r="E376">
        <f>IF(B377&gt;0,B377-test_data[[#This Row],[Price]],0)</f>
        <v>-0.5</v>
      </c>
      <c r="F376" s="2">
        <f>test_data[[#This Row],[Time]]-(Time_horizon-1)/24/60</f>
        <v>43773.564583333333</v>
      </c>
      <c r="G376">
        <f>IF(test_data[[#This Row],[Long]]&gt;Action_Threshold,1,IF(test_data[[#This Row],[Short]]&gt;Action_Threshold,-1,0))</f>
        <v>1</v>
      </c>
      <c r="H376">
        <f>SUMIFS(test_data[Postion],test_data[Time],"&gt;="&amp;test_data[[#This Row],[Period Time]],test_data[Time],"&lt;="&amp;test_data[[#This Row],[Time]])</f>
        <v>-11</v>
      </c>
      <c r="I376">
        <f>IFERROR(test_data[[#This Row],[Final_Position]]-H375,test_data[[#This Row],[Final_Position]])</f>
        <v>2</v>
      </c>
      <c r="J376">
        <f>ABS(test_data[[#This Row],[Action]])</f>
        <v>2</v>
      </c>
      <c r="K376" s="7">
        <f>test_data[[#This Row],[Final_Position]]*test_data[[#This Row],[Change]]</f>
        <v>5.5</v>
      </c>
      <c r="L376" s="7">
        <f>test_data[[#This Row],[Profit]]*Profit_per_point</f>
        <v>550000</v>
      </c>
      <c r="M376" s="7">
        <f>test_data[[#This Row],[Profit]]*Profit_per_point-ABS(test_data[[#This Row],[Action]])*Fee_per_trade</f>
        <v>530000</v>
      </c>
    </row>
    <row r="377" spans="1:13" x14ac:dyDescent="0.35">
      <c r="A377" s="2">
        <v>43773.57916666667</v>
      </c>
      <c r="B377">
        <v>936.3</v>
      </c>
      <c r="C377">
        <v>0.50498676300048828</v>
      </c>
      <c r="D377">
        <v>0.49501320719718933</v>
      </c>
      <c r="E377">
        <f>IF(B378&gt;0,B378-test_data[[#This Row],[Price]],0)</f>
        <v>0.30000000000006821</v>
      </c>
      <c r="F377" s="2">
        <f>test_data[[#This Row],[Time]]-(Time_horizon-1)/24/60</f>
        <v>43773.565972222226</v>
      </c>
      <c r="G377">
        <f>IF(test_data[[#This Row],[Long]]&gt;Action_Threshold,1,IF(test_data[[#This Row],[Short]]&gt;Action_Threshold,-1,0))</f>
        <v>1</v>
      </c>
      <c r="H377">
        <f>SUMIFS(test_data[Postion],test_data[Time],"&gt;="&amp;test_data[[#This Row],[Period Time]],test_data[Time],"&lt;="&amp;test_data[[#This Row],[Time]])</f>
        <v>-9</v>
      </c>
      <c r="I377">
        <f>IFERROR(test_data[[#This Row],[Final_Position]]-H376,test_data[[#This Row],[Final_Position]])</f>
        <v>2</v>
      </c>
      <c r="J377">
        <f>ABS(test_data[[#This Row],[Action]])</f>
        <v>2</v>
      </c>
      <c r="K377" s="7">
        <f>test_data[[#This Row],[Final_Position]]*test_data[[#This Row],[Change]]</f>
        <v>-2.7000000000006139</v>
      </c>
      <c r="L377" s="7">
        <f>test_data[[#This Row],[Profit]]*Profit_per_point</f>
        <v>-270000.00000006141</v>
      </c>
      <c r="M377" s="7">
        <f>test_data[[#This Row],[Profit]]*Profit_per_point-ABS(test_data[[#This Row],[Action]])*Fee_per_trade</f>
        <v>-290000.00000006141</v>
      </c>
    </row>
    <row r="378" spans="1:13" x14ac:dyDescent="0.35">
      <c r="A378" s="2">
        <v>43773.580555555556</v>
      </c>
      <c r="B378">
        <v>936.6</v>
      </c>
      <c r="C378">
        <v>0.43868467211723328</v>
      </c>
      <c r="D378">
        <v>0.56131529808044434</v>
      </c>
      <c r="E378">
        <f>IF(B379&gt;0,B379-test_data[[#This Row],[Price]],0)</f>
        <v>-0.10000000000002274</v>
      </c>
      <c r="F378" s="2">
        <f>test_data[[#This Row],[Time]]-(Time_horizon-1)/24/60</f>
        <v>43773.567361111112</v>
      </c>
      <c r="G378">
        <f>IF(test_data[[#This Row],[Long]]&gt;Action_Threshold,1,IF(test_data[[#This Row],[Short]]&gt;Action_Threshold,-1,0))</f>
        <v>-1</v>
      </c>
      <c r="H378">
        <f>SUMIFS(test_data[Postion],test_data[Time],"&gt;="&amp;test_data[[#This Row],[Period Time]],test_data[Time],"&lt;="&amp;test_data[[#This Row],[Time]])</f>
        <v>-9</v>
      </c>
      <c r="I378">
        <f>IFERROR(test_data[[#This Row],[Final_Position]]-H377,test_data[[#This Row],[Final_Position]])</f>
        <v>0</v>
      </c>
      <c r="J378">
        <f>ABS(test_data[[#This Row],[Action]])</f>
        <v>0</v>
      </c>
      <c r="K378" s="7">
        <f>test_data[[#This Row],[Final_Position]]*test_data[[#This Row],[Change]]</f>
        <v>0.90000000000020464</v>
      </c>
      <c r="L378" s="7">
        <f>test_data[[#This Row],[Profit]]*Profit_per_point</f>
        <v>90000.00000002046</v>
      </c>
      <c r="M378" s="7">
        <f>test_data[[#This Row],[Profit]]*Profit_per_point-ABS(test_data[[#This Row],[Action]])*Fee_per_trade</f>
        <v>90000.00000002046</v>
      </c>
    </row>
    <row r="379" spans="1:13" x14ac:dyDescent="0.35">
      <c r="A379" s="2">
        <v>43773.581250000003</v>
      </c>
      <c r="B379">
        <v>936.5</v>
      </c>
      <c r="C379">
        <v>0.44192084670066833</v>
      </c>
      <c r="D379">
        <v>0.55807918310165405</v>
      </c>
      <c r="E379">
        <f>IF(B380&gt;0,B380-test_data[[#This Row],[Price]],0)</f>
        <v>-0.20000000000004547</v>
      </c>
      <c r="F379" s="2">
        <f>test_data[[#This Row],[Time]]-(Time_horizon-1)/24/60</f>
        <v>43773.568055555559</v>
      </c>
      <c r="G379">
        <f>IF(test_data[[#This Row],[Long]]&gt;Action_Threshold,1,IF(test_data[[#This Row],[Short]]&gt;Action_Threshold,-1,0))</f>
        <v>-1</v>
      </c>
      <c r="H379">
        <f>SUMIFS(test_data[Postion],test_data[Time],"&gt;="&amp;test_data[[#This Row],[Period Time]],test_data[Time],"&lt;="&amp;test_data[[#This Row],[Time]])</f>
        <v>-9</v>
      </c>
      <c r="I379">
        <f>IFERROR(test_data[[#This Row],[Final_Position]]-H378,test_data[[#This Row],[Final_Position]])</f>
        <v>0</v>
      </c>
      <c r="J379">
        <f>ABS(test_data[[#This Row],[Action]])</f>
        <v>0</v>
      </c>
      <c r="K379" s="7">
        <f>test_data[[#This Row],[Final_Position]]*test_data[[#This Row],[Change]]</f>
        <v>1.8000000000004093</v>
      </c>
      <c r="L379" s="7">
        <f>test_data[[#This Row],[Profit]]*Profit_per_point</f>
        <v>180000.00000004092</v>
      </c>
      <c r="M379" s="7">
        <f>test_data[[#This Row],[Profit]]*Profit_per_point-ABS(test_data[[#This Row],[Action]])*Fee_per_trade</f>
        <v>180000.00000004092</v>
      </c>
    </row>
    <row r="380" spans="1:13" x14ac:dyDescent="0.35">
      <c r="A380" s="2">
        <v>43773.582638888889</v>
      </c>
      <c r="B380">
        <v>936.3</v>
      </c>
      <c r="C380">
        <v>0.42812389135360718</v>
      </c>
      <c r="D380">
        <v>0.57187610864639282</v>
      </c>
      <c r="E380">
        <f>IF(B381&gt;0,B381-test_data[[#This Row],[Price]],0)</f>
        <v>-0.69999999999993179</v>
      </c>
      <c r="F380" s="2">
        <f>test_data[[#This Row],[Time]]-(Time_horizon-1)/24/60</f>
        <v>43773.569444444445</v>
      </c>
      <c r="G380">
        <f>IF(test_data[[#This Row],[Long]]&gt;Action_Threshold,1,IF(test_data[[#This Row],[Short]]&gt;Action_Threshold,-1,0))</f>
        <v>-1</v>
      </c>
      <c r="H380">
        <f>SUMIFS(test_data[Postion],test_data[Time],"&gt;="&amp;test_data[[#This Row],[Period Time]],test_data[Time],"&lt;="&amp;test_data[[#This Row],[Time]])</f>
        <v>-9</v>
      </c>
      <c r="I380">
        <f>IFERROR(test_data[[#This Row],[Final_Position]]-H379,test_data[[#This Row],[Final_Position]])</f>
        <v>0</v>
      </c>
      <c r="J380">
        <f>ABS(test_data[[#This Row],[Action]])</f>
        <v>0</v>
      </c>
      <c r="K380" s="7">
        <f>test_data[[#This Row],[Final_Position]]*test_data[[#This Row],[Change]]</f>
        <v>6.2999999999993861</v>
      </c>
      <c r="L380" s="7">
        <f>test_data[[#This Row],[Profit]]*Profit_per_point</f>
        <v>629999.99999993865</v>
      </c>
      <c r="M380" s="7">
        <f>test_data[[#This Row],[Profit]]*Profit_per_point-ABS(test_data[[#This Row],[Action]])*Fee_per_trade</f>
        <v>629999.99999993865</v>
      </c>
    </row>
    <row r="381" spans="1:13" x14ac:dyDescent="0.35">
      <c r="A381" s="2">
        <v>43773.584027777775</v>
      </c>
      <c r="B381">
        <v>935.6</v>
      </c>
      <c r="C381">
        <v>0.48078492283821106</v>
      </c>
      <c r="D381">
        <v>0.51921504735946655</v>
      </c>
      <c r="E381">
        <f>IF(B382&gt;0,B382-test_data[[#This Row],[Price]],0)</f>
        <v>0.5</v>
      </c>
      <c r="F381" s="2">
        <f>test_data[[#This Row],[Time]]-(Time_horizon-1)/24/60</f>
        <v>43773.570833333331</v>
      </c>
      <c r="G381">
        <f>IF(test_data[[#This Row],[Long]]&gt;Action_Threshold,1,IF(test_data[[#This Row],[Short]]&gt;Action_Threshold,-1,0))</f>
        <v>-1</v>
      </c>
      <c r="H381">
        <f>SUMIFS(test_data[Postion],test_data[Time],"&gt;="&amp;test_data[[#This Row],[Period Time]],test_data[Time],"&lt;="&amp;test_data[[#This Row],[Time]])</f>
        <v>-9</v>
      </c>
      <c r="I381">
        <f>IFERROR(test_data[[#This Row],[Final_Position]]-H380,test_data[[#This Row],[Final_Position]])</f>
        <v>0</v>
      </c>
      <c r="J381">
        <f>ABS(test_data[[#This Row],[Action]])</f>
        <v>0</v>
      </c>
      <c r="K381" s="7">
        <f>test_data[[#This Row],[Final_Position]]*test_data[[#This Row],[Change]]</f>
        <v>-4.5</v>
      </c>
      <c r="L381" s="7">
        <f>test_data[[#This Row],[Profit]]*Profit_per_point</f>
        <v>-450000</v>
      </c>
      <c r="M381" s="7">
        <f>test_data[[#This Row],[Profit]]*Profit_per_point-ABS(test_data[[#This Row],[Action]])*Fee_per_trade</f>
        <v>-450000</v>
      </c>
    </row>
    <row r="382" spans="1:13" x14ac:dyDescent="0.35">
      <c r="A382" s="2">
        <v>43773.585416666669</v>
      </c>
      <c r="B382">
        <v>936.1</v>
      </c>
      <c r="C382">
        <v>0.39192935824394226</v>
      </c>
      <c r="D382">
        <v>0.60807061195373535</v>
      </c>
      <c r="E382">
        <f>IF(B383&gt;0,B383-test_data[[#This Row],[Price]],0)</f>
        <v>0</v>
      </c>
      <c r="F382" s="2">
        <f>test_data[[#This Row],[Time]]-(Time_horizon-1)/24/60</f>
        <v>43773.572222222225</v>
      </c>
      <c r="G382">
        <f>IF(test_data[[#This Row],[Long]]&gt;Action_Threshold,1,IF(test_data[[#This Row],[Short]]&gt;Action_Threshold,-1,0))</f>
        <v>-1</v>
      </c>
      <c r="H382">
        <f>SUMIFS(test_data[Postion],test_data[Time],"&gt;="&amp;test_data[[#This Row],[Period Time]],test_data[Time],"&lt;="&amp;test_data[[#This Row],[Time]])</f>
        <v>-8</v>
      </c>
      <c r="I382">
        <f>IFERROR(test_data[[#This Row],[Final_Position]]-H381,test_data[[#This Row],[Final_Position]])</f>
        <v>1</v>
      </c>
      <c r="J382">
        <f>ABS(test_data[[#This Row],[Action]])</f>
        <v>1</v>
      </c>
      <c r="K382" s="7">
        <f>test_data[[#This Row],[Final_Position]]*test_data[[#This Row],[Change]]</f>
        <v>0</v>
      </c>
      <c r="L382" s="7">
        <f>test_data[[#This Row],[Profit]]*Profit_per_point</f>
        <v>0</v>
      </c>
      <c r="M382" s="7">
        <f>test_data[[#This Row],[Profit]]*Profit_per_point-ABS(test_data[[#This Row],[Action]])*Fee_per_trade</f>
        <v>-10000</v>
      </c>
    </row>
    <row r="383" spans="1:13" x14ac:dyDescent="0.35">
      <c r="A383" s="2">
        <v>43773.586805555555</v>
      </c>
      <c r="B383">
        <v>936.1</v>
      </c>
      <c r="C383">
        <v>0.39846140146255493</v>
      </c>
      <c r="D383">
        <v>0.60153865814208984</v>
      </c>
      <c r="E383">
        <f>IF(B384&gt;0,B384-test_data[[#This Row],[Price]],0)</f>
        <v>-0.20000000000004547</v>
      </c>
      <c r="F383" s="2">
        <f>test_data[[#This Row],[Time]]-(Time_horizon-1)/24/60</f>
        <v>43773.573611111111</v>
      </c>
      <c r="G383">
        <f>IF(test_data[[#This Row],[Long]]&gt;Action_Threshold,1,IF(test_data[[#This Row],[Short]]&gt;Action_Threshold,-1,0))</f>
        <v>-1</v>
      </c>
      <c r="H383">
        <f>SUMIFS(test_data[Postion],test_data[Time],"&gt;="&amp;test_data[[#This Row],[Period Time]],test_data[Time],"&lt;="&amp;test_data[[#This Row],[Time]])</f>
        <v>-8</v>
      </c>
      <c r="I383">
        <f>IFERROR(test_data[[#This Row],[Final_Position]]-H382,test_data[[#This Row],[Final_Position]])</f>
        <v>0</v>
      </c>
      <c r="J383">
        <f>ABS(test_data[[#This Row],[Action]])</f>
        <v>0</v>
      </c>
      <c r="K383" s="7">
        <f>test_data[[#This Row],[Final_Position]]*test_data[[#This Row],[Change]]</f>
        <v>1.6000000000003638</v>
      </c>
      <c r="L383" s="7">
        <f>test_data[[#This Row],[Profit]]*Profit_per_point</f>
        <v>160000.00000003638</v>
      </c>
      <c r="M383" s="7">
        <f>test_data[[#This Row],[Profit]]*Profit_per_point-ABS(test_data[[#This Row],[Action]])*Fee_per_trade</f>
        <v>160000.00000003638</v>
      </c>
    </row>
    <row r="384" spans="1:13" x14ac:dyDescent="0.35">
      <c r="A384" s="2">
        <v>43773.588194444441</v>
      </c>
      <c r="B384">
        <v>935.9</v>
      </c>
      <c r="C384">
        <v>0.39566811919212341</v>
      </c>
      <c r="D384">
        <v>0.6043318510055542</v>
      </c>
      <c r="E384">
        <f>IF(B385&gt;0,B385-test_data[[#This Row],[Price]],0)</f>
        <v>0.10000000000002274</v>
      </c>
      <c r="F384" s="2">
        <f>test_data[[#This Row],[Time]]-(Time_horizon-1)/24/60</f>
        <v>43773.574999999997</v>
      </c>
      <c r="G384">
        <f>IF(test_data[[#This Row],[Long]]&gt;Action_Threshold,1,IF(test_data[[#This Row],[Short]]&gt;Action_Threshold,-1,0))</f>
        <v>-1</v>
      </c>
      <c r="H384">
        <f>SUMIFS(test_data[Postion],test_data[Time],"&gt;="&amp;test_data[[#This Row],[Period Time]],test_data[Time],"&lt;="&amp;test_data[[#This Row],[Time]])</f>
        <v>-8</v>
      </c>
      <c r="I384">
        <f>IFERROR(test_data[[#This Row],[Final_Position]]-H383,test_data[[#This Row],[Final_Position]])</f>
        <v>0</v>
      </c>
      <c r="J384">
        <f>ABS(test_data[[#This Row],[Action]])</f>
        <v>0</v>
      </c>
      <c r="K384" s="7">
        <f>test_data[[#This Row],[Final_Position]]*test_data[[#This Row],[Change]]</f>
        <v>-0.8000000000001819</v>
      </c>
      <c r="L384" s="7">
        <f>test_data[[#This Row],[Profit]]*Profit_per_point</f>
        <v>-80000.00000001819</v>
      </c>
      <c r="M384" s="7">
        <f>test_data[[#This Row],[Profit]]*Profit_per_point-ABS(test_data[[#This Row],[Action]])*Fee_per_trade</f>
        <v>-80000.00000001819</v>
      </c>
    </row>
    <row r="385" spans="1:13" x14ac:dyDescent="0.35">
      <c r="A385" s="2">
        <v>43773.589583333334</v>
      </c>
      <c r="B385">
        <v>936</v>
      </c>
      <c r="C385">
        <v>0.37974944710731506</v>
      </c>
      <c r="D385">
        <v>0.6202506422996521</v>
      </c>
      <c r="E385">
        <f>IF(B386&gt;0,B386-test_data[[#This Row],[Price]],0)</f>
        <v>0</v>
      </c>
      <c r="F385" s="2">
        <f>test_data[[#This Row],[Time]]-(Time_horizon-1)/24/60</f>
        <v>43773.576388888891</v>
      </c>
      <c r="G385">
        <f>IF(test_data[[#This Row],[Long]]&gt;Action_Threshold,1,IF(test_data[[#This Row],[Short]]&gt;Action_Threshold,-1,0))</f>
        <v>-1</v>
      </c>
      <c r="H385">
        <f>SUMIFS(test_data[Postion],test_data[Time],"&gt;="&amp;test_data[[#This Row],[Period Time]],test_data[Time],"&lt;="&amp;test_data[[#This Row],[Time]])</f>
        <v>-7</v>
      </c>
      <c r="I385">
        <f>IFERROR(test_data[[#This Row],[Final_Position]]-H384,test_data[[#This Row],[Final_Position]])</f>
        <v>1</v>
      </c>
      <c r="J385">
        <f>ABS(test_data[[#This Row],[Action]])</f>
        <v>1</v>
      </c>
      <c r="K385" s="7">
        <f>test_data[[#This Row],[Final_Position]]*test_data[[#This Row],[Change]]</f>
        <v>0</v>
      </c>
      <c r="L385" s="7">
        <f>test_data[[#This Row],[Profit]]*Profit_per_point</f>
        <v>0</v>
      </c>
      <c r="M385" s="7">
        <f>test_data[[#This Row],[Profit]]*Profit_per_point-ABS(test_data[[#This Row],[Action]])*Fee_per_trade</f>
        <v>-10000</v>
      </c>
    </row>
    <row r="386" spans="1:13" x14ac:dyDescent="0.35">
      <c r="A386" s="2">
        <v>43773.59097222222</v>
      </c>
      <c r="B386">
        <v>936</v>
      </c>
      <c r="C386">
        <v>0.37424510717391968</v>
      </c>
      <c r="D386">
        <v>0.62575489282608032</v>
      </c>
      <c r="E386">
        <f>IF(B387&gt;0,B387-test_data[[#This Row],[Price]],0)</f>
        <v>-0.20000000000004547</v>
      </c>
      <c r="F386" s="2">
        <f>test_data[[#This Row],[Time]]-(Time_horizon-1)/24/60</f>
        <v>43773.577777777777</v>
      </c>
      <c r="G386">
        <f>IF(test_data[[#This Row],[Long]]&gt;Action_Threshold,1,IF(test_data[[#This Row],[Short]]&gt;Action_Threshold,-1,0))</f>
        <v>-1</v>
      </c>
      <c r="H386">
        <f>SUMIFS(test_data[Postion],test_data[Time],"&gt;="&amp;test_data[[#This Row],[Period Time]],test_data[Time],"&lt;="&amp;test_data[[#This Row],[Time]])</f>
        <v>-7</v>
      </c>
      <c r="I386">
        <f>IFERROR(test_data[[#This Row],[Final_Position]]-H385,test_data[[#This Row],[Final_Position]])</f>
        <v>0</v>
      </c>
      <c r="J386">
        <f>ABS(test_data[[#This Row],[Action]])</f>
        <v>0</v>
      </c>
      <c r="K386" s="7">
        <f>test_data[[#This Row],[Final_Position]]*test_data[[#This Row],[Change]]</f>
        <v>1.4000000000003183</v>
      </c>
      <c r="L386" s="7">
        <f>test_data[[#This Row],[Profit]]*Profit_per_point</f>
        <v>140000.00000003184</v>
      </c>
      <c r="M386" s="7">
        <f>test_data[[#This Row],[Profit]]*Profit_per_point-ABS(test_data[[#This Row],[Action]])*Fee_per_trade</f>
        <v>140000.00000003184</v>
      </c>
    </row>
    <row r="387" spans="1:13" x14ac:dyDescent="0.35">
      <c r="A387" s="2">
        <v>43773.592361111114</v>
      </c>
      <c r="B387">
        <v>935.8</v>
      </c>
      <c r="C387">
        <v>0.36116853356361389</v>
      </c>
      <c r="D387">
        <v>0.63883143663406372</v>
      </c>
      <c r="E387">
        <f>IF(B388&gt;0,B388-test_data[[#This Row],[Price]],0)</f>
        <v>0</v>
      </c>
      <c r="F387" s="2">
        <f>test_data[[#This Row],[Time]]-(Time_horizon-1)/24/60</f>
        <v>43773.57916666667</v>
      </c>
      <c r="G387">
        <f>IF(test_data[[#This Row],[Long]]&gt;Action_Threshold,1,IF(test_data[[#This Row],[Short]]&gt;Action_Threshold,-1,0))</f>
        <v>-1</v>
      </c>
      <c r="H387">
        <f>SUMIFS(test_data[Postion],test_data[Time],"&gt;="&amp;test_data[[#This Row],[Period Time]],test_data[Time],"&lt;="&amp;test_data[[#This Row],[Time]])</f>
        <v>-9</v>
      </c>
      <c r="I387">
        <f>IFERROR(test_data[[#This Row],[Final_Position]]-H386,test_data[[#This Row],[Final_Position]])</f>
        <v>-2</v>
      </c>
      <c r="J387">
        <f>ABS(test_data[[#This Row],[Action]])</f>
        <v>2</v>
      </c>
      <c r="K387" s="7">
        <f>test_data[[#This Row],[Final_Position]]*test_data[[#This Row],[Change]]</f>
        <v>0</v>
      </c>
      <c r="L387" s="7">
        <f>test_data[[#This Row],[Profit]]*Profit_per_point</f>
        <v>0</v>
      </c>
      <c r="M387" s="7">
        <f>test_data[[#This Row],[Profit]]*Profit_per_point-ABS(test_data[[#This Row],[Action]])*Fee_per_trade</f>
        <v>-20000</v>
      </c>
    </row>
    <row r="388" spans="1:13" x14ac:dyDescent="0.35">
      <c r="A388" s="2">
        <v>43773.59375</v>
      </c>
      <c r="B388">
        <v>935.8</v>
      </c>
      <c r="C388">
        <v>0.35152202844619751</v>
      </c>
      <c r="D388">
        <v>0.64847791194915771</v>
      </c>
      <c r="E388">
        <f>IF(B389&gt;0,B389-test_data[[#This Row],[Price]],0)</f>
        <v>0.70000000000004547</v>
      </c>
      <c r="F388" s="2">
        <f>test_data[[#This Row],[Time]]-(Time_horizon-1)/24/60</f>
        <v>43773.580555555556</v>
      </c>
      <c r="G388">
        <f>IF(test_data[[#This Row],[Long]]&gt;Action_Threshold,1,IF(test_data[[#This Row],[Short]]&gt;Action_Threshold,-1,0))</f>
        <v>-1</v>
      </c>
      <c r="H388">
        <f>SUMIFS(test_data[Postion],test_data[Time],"&gt;="&amp;test_data[[#This Row],[Period Time]],test_data[Time],"&lt;="&amp;test_data[[#This Row],[Time]])</f>
        <v>-11</v>
      </c>
      <c r="I388">
        <f>IFERROR(test_data[[#This Row],[Final_Position]]-H387,test_data[[#This Row],[Final_Position]])</f>
        <v>-2</v>
      </c>
      <c r="J388">
        <f>ABS(test_data[[#This Row],[Action]])</f>
        <v>2</v>
      </c>
      <c r="K388" s="7">
        <f>test_data[[#This Row],[Final_Position]]*test_data[[#This Row],[Change]]</f>
        <v>-7.7000000000005002</v>
      </c>
      <c r="L388" s="7">
        <f>test_data[[#This Row],[Profit]]*Profit_per_point</f>
        <v>-770000.00000005006</v>
      </c>
      <c r="M388" s="7">
        <f>test_data[[#This Row],[Profit]]*Profit_per_point-ABS(test_data[[#This Row],[Action]])*Fee_per_trade</f>
        <v>-790000.00000005006</v>
      </c>
    </row>
    <row r="389" spans="1:13" x14ac:dyDescent="0.35">
      <c r="A389" s="2">
        <v>43773.595138888886</v>
      </c>
      <c r="B389">
        <v>936.5</v>
      </c>
      <c r="C389">
        <v>0.35718417167663574</v>
      </c>
      <c r="D389">
        <v>0.64281582832336426</v>
      </c>
      <c r="E389">
        <f>IF(B390&gt;0,B390-test_data[[#This Row],[Price]],0)</f>
        <v>-0.5</v>
      </c>
      <c r="F389" s="2">
        <f>test_data[[#This Row],[Time]]-(Time_horizon-1)/24/60</f>
        <v>43773.581944444442</v>
      </c>
      <c r="G389">
        <f>IF(test_data[[#This Row],[Long]]&gt;Action_Threshold,1,IF(test_data[[#This Row],[Short]]&gt;Action_Threshold,-1,0))</f>
        <v>-1</v>
      </c>
      <c r="H389">
        <f>SUMIFS(test_data[Postion],test_data[Time],"&gt;="&amp;test_data[[#This Row],[Period Time]],test_data[Time],"&lt;="&amp;test_data[[#This Row],[Time]])</f>
        <v>-10</v>
      </c>
      <c r="I389">
        <f>IFERROR(test_data[[#This Row],[Final_Position]]-H388,test_data[[#This Row],[Final_Position]])</f>
        <v>1</v>
      </c>
      <c r="J389">
        <f>ABS(test_data[[#This Row],[Action]])</f>
        <v>1</v>
      </c>
      <c r="K389" s="7">
        <f>test_data[[#This Row],[Final_Position]]*test_data[[#This Row],[Change]]</f>
        <v>5</v>
      </c>
      <c r="L389" s="7">
        <f>test_data[[#This Row],[Profit]]*Profit_per_point</f>
        <v>500000</v>
      </c>
      <c r="M389" s="7">
        <f>test_data[[#This Row],[Profit]]*Profit_per_point-ABS(test_data[[#This Row],[Action]])*Fee_per_trade</f>
        <v>490000</v>
      </c>
    </row>
    <row r="390" spans="1:13" x14ac:dyDescent="0.35">
      <c r="A390" s="2">
        <v>43773.59652777778</v>
      </c>
      <c r="B390">
        <v>936</v>
      </c>
      <c r="C390">
        <v>0.356556236743927</v>
      </c>
      <c r="D390">
        <v>0.64344370365142822</v>
      </c>
      <c r="E390">
        <f>IF(B391&gt;0,B391-test_data[[#This Row],[Price]],0)</f>
        <v>-0.20000000000004547</v>
      </c>
      <c r="F390" s="2">
        <f>test_data[[#This Row],[Time]]-(Time_horizon-1)/24/60</f>
        <v>43773.583333333336</v>
      </c>
      <c r="G390">
        <f>IF(test_data[[#This Row],[Long]]&gt;Action_Threshold,1,IF(test_data[[#This Row],[Short]]&gt;Action_Threshold,-1,0))</f>
        <v>-1</v>
      </c>
      <c r="H390">
        <f>SUMIFS(test_data[Postion],test_data[Time],"&gt;="&amp;test_data[[#This Row],[Period Time]],test_data[Time],"&lt;="&amp;test_data[[#This Row],[Time]])</f>
        <v>-10</v>
      </c>
      <c r="I390">
        <f>IFERROR(test_data[[#This Row],[Final_Position]]-H389,test_data[[#This Row],[Final_Position]])</f>
        <v>0</v>
      </c>
      <c r="J390">
        <f>ABS(test_data[[#This Row],[Action]])</f>
        <v>0</v>
      </c>
      <c r="K390" s="7">
        <f>test_data[[#This Row],[Final_Position]]*test_data[[#This Row],[Change]]</f>
        <v>2.0000000000004547</v>
      </c>
      <c r="L390" s="7">
        <f>test_data[[#This Row],[Profit]]*Profit_per_point</f>
        <v>200000.00000004546</v>
      </c>
      <c r="M390" s="7">
        <f>test_data[[#This Row],[Profit]]*Profit_per_point-ABS(test_data[[#This Row],[Action]])*Fee_per_trade</f>
        <v>200000.00000004546</v>
      </c>
    </row>
    <row r="391" spans="1:13" x14ac:dyDescent="0.35">
      <c r="A391" s="2">
        <v>43773.597222222219</v>
      </c>
      <c r="B391">
        <v>935.8</v>
      </c>
      <c r="C391">
        <v>0.34209486842155457</v>
      </c>
      <c r="D391">
        <v>0.65790510177612305</v>
      </c>
      <c r="E391">
        <f>IF(B392&gt;0,B392-test_data[[#This Row],[Price]],0)</f>
        <v>0.30000000000006821</v>
      </c>
      <c r="F391" s="2">
        <f>test_data[[#This Row],[Time]]-(Time_horizon-1)/24/60</f>
        <v>43773.584027777775</v>
      </c>
      <c r="G391">
        <f>IF(test_data[[#This Row],[Long]]&gt;Action_Threshold,1,IF(test_data[[#This Row],[Short]]&gt;Action_Threshold,-1,0))</f>
        <v>-1</v>
      </c>
      <c r="H391">
        <f>SUMIFS(test_data[Postion],test_data[Time],"&gt;="&amp;test_data[[#This Row],[Period Time]],test_data[Time],"&lt;="&amp;test_data[[#This Row],[Time]])</f>
        <v>-11</v>
      </c>
      <c r="I391">
        <f>IFERROR(test_data[[#This Row],[Final_Position]]-H390,test_data[[#This Row],[Final_Position]])</f>
        <v>-1</v>
      </c>
      <c r="J391">
        <f>ABS(test_data[[#This Row],[Action]])</f>
        <v>1</v>
      </c>
      <c r="K391" s="7">
        <f>test_data[[#This Row],[Final_Position]]*test_data[[#This Row],[Change]]</f>
        <v>-3.3000000000007503</v>
      </c>
      <c r="L391" s="7">
        <f>test_data[[#This Row],[Profit]]*Profit_per_point</f>
        <v>-330000.00000007503</v>
      </c>
      <c r="M391" s="7">
        <f>test_data[[#This Row],[Profit]]*Profit_per_point-ABS(test_data[[#This Row],[Action]])*Fee_per_trade</f>
        <v>-340000.00000007503</v>
      </c>
    </row>
    <row r="392" spans="1:13" x14ac:dyDescent="0.35">
      <c r="A392" s="2">
        <v>43773.597916666666</v>
      </c>
      <c r="B392">
        <v>936.1</v>
      </c>
      <c r="C392">
        <v>0.35164543986320496</v>
      </c>
      <c r="D392">
        <v>0.64835458993911743</v>
      </c>
      <c r="E392">
        <f>IF(B393&gt;0,B393-test_data[[#This Row],[Price]],0)</f>
        <v>0.19999999999993179</v>
      </c>
      <c r="F392" s="2">
        <f>test_data[[#This Row],[Time]]-(Time_horizon-1)/24/60</f>
        <v>43773.584722222222</v>
      </c>
      <c r="G392">
        <f>IF(test_data[[#This Row],[Long]]&gt;Action_Threshold,1,IF(test_data[[#This Row],[Short]]&gt;Action_Threshold,-1,0))</f>
        <v>-1</v>
      </c>
      <c r="H392">
        <f>SUMIFS(test_data[Postion],test_data[Time],"&gt;="&amp;test_data[[#This Row],[Period Time]],test_data[Time],"&lt;="&amp;test_data[[#This Row],[Time]])</f>
        <v>-11</v>
      </c>
      <c r="I392">
        <f>IFERROR(test_data[[#This Row],[Final_Position]]-H391,test_data[[#This Row],[Final_Position]])</f>
        <v>0</v>
      </c>
      <c r="J392">
        <f>ABS(test_data[[#This Row],[Action]])</f>
        <v>0</v>
      </c>
      <c r="K392" s="7">
        <f>test_data[[#This Row],[Final_Position]]*test_data[[#This Row],[Change]]</f>
        <v>-2.1999999999992497</v>
      </c>
      <c r="L392" s="7">
        <f>test_data[[#This Row],[Profit]]*Profit_per_point</f>
        <v>-219999.99999992497</v>
      </c>
      <c r="M392" s="7">
        <f>test_data[[#This Row],[Profit]]*Profit_per_point-ABS(test_data[[#This Row],[Action]])*Fee_per_trade</f>
        <v>-219999.99999992497</v>
      </c>
    </row>
    <row r="393" spans="1:13" x14ac:dyDescent="0.35">
      <c r="A393" s="2">
        <v>43773.598611111112</v>
      </c>
      <c r="B393">
        <v>936.3</v>
      </c>
      <c r="C393">
        <v>0.35951986908912659</v>
      </c>
      <c r="D393">
        <v>0.6404801607131958</v>
      </c>
      <c r="E393">
        <f>IF(B394&gt;0,B394-test_data[[#This Row],[Price]],0)</f>
        <v>0</v>
      </c>
      <c r="F393" s="2">
        <f>test_data[[#This Row],[Time]]-(Time_horizon-1)/24/60</f>
        <v>43773.585416666669</v>
      </c>
      <c r="G393">
        <f>IF(test_data[[#This Row],[Long]]&gt;Action_Threshold,1,IF(test_data[[#This Row],[Short]]&gt;Action_Threshold,-1,0))</f>
        <v>-1</v>
      </c>
      <c r="H393">
        <f>SUMIFS(test_data[Postion],test_data[Time],"&gt;="&amp;test_data[[#This Row],[Period Time]],test_data[Time],"&lt;="&amp;test_data[[#This Row],[Time]])</f>
        <v>-12</v>
      </c>
      <c r="I393">
        <f>IFERROR(test_data[[#This Row],[Final_Position]]-H392,test_data[[#This Row],[Final_Position]])</f>
        <v>-1</v>
      </c>
      <c r="J393">
        <f>ABS(test_data[[#This Row],[Action]])</f>
        <v>1</v>
      </c>
      <c r="K393" s="7">
        <f>test_data[[#This Row],[Final_Position]]*test_data[[#This Row],[Change]]</f>
        <v>0</v>
      </c>
      <c r="L393" s="7">
        <f>test_data[[#This Row],[Profit]]*Profit_per_point</f>
        <v>0</v>
      </c>
      <c r="M393" s="7">
        <f>test_data[[#This Row],[Profit]]*Profit_per_point-ABS(test_data[[#This Row],[Action]])*Fee_per_trade</f>
        <v>-10000</v>
      </c>
    </row>
    <row r="394" spans="1:13" x14ac:dyDescent="0.35">
      <c r="A394" s="2">
        <v>43773.599305555559</v>
      </c>
      <c r="B394">
        <v>936.3</v>
      </c>
      <c r="C394">
        <v>0.35458400845527649</v>
      </c>
      <c r="D394">
        <v>0.64541608095169067</v>
      </c>
      <c r="E394">
        <f>IF(B395&gt;0,B395-test_data[[#This Row],[Price]],0)</f>
        <v>-0.29999999999995453</v>
      </c>
      <c r="F394" s="2">
        <f>test_data[[#This Row],[Time]]-(Time_horizon-1)/24/60</f>
        <v>43773.586111111115</v>
      </c>
      <c r="G394">
        <f>IF(test_data[[#This Row],[Long]]&gt;Action_Threshold,1,IF(test_data[[#This Row],[Short]]&gt;Action_Threshold,-1,0))</f>
        <v>-1</v>
      </c>
      <c r="H394">
        <f>SUMIFS(test_data[Postion],test_data[Time],"&gt;="&amp;test_data[[#This Row],[Period Time]],test_data[Time],"&lt;="&amp;test_data[[#This Row],[Time]])</f>
        <v>-12</v>
      </c>
      <c r="I394">
        <f>IFERROR(test_data[[#This Row],[Final_Position]]-H393,test_data[[#This Row],[Final_Position]])</f>
        <v>0</v>
      </c>
      <c r="J394">
        <f>ABS(test_data[[#This Row],[Action]])</f>
        <v>0</v>
      </c>
      <c r="K394" s="7">
        <f>test_data[[#This Row],[Final_Position]]*test_data[[#This Row],[Change]]</f>
        <v>3.5999999999994543</v>
      </c>
      <c r="L394" s="7">
        <f>test_data[[#This Row],[Profit]]*Profit_per_point</f>
        <v>359999.9999999454</v>
      </c>
      <c r="M394" s="7">
        <f>test_data[[#This Row],[Profit]]*Profit_per_point-ABS(test_data[[#This Row],[Action]])*Fee_per_trade</f>
        <v>359999.9999999454</v>
      </c>
    </row>
    <row r="395" spans="1:13" x14ac:dyDescent="0.35">
      <c r="A395" s="2">
        <v>43773.599999999999</v>
      </c>
      <c r="B395">
        <v>936</v>
      </c>
      <c r="C395">
        <v>0.35967612266540527</v>
      </c>
      <c r="D395">
        <v>0.64032387733459473</v>
      </c>
      <c r="E395">
        <f>IF(B396&gt;0,B396-test_data[[#This Row],[Price]],0)</f>
        <v>0.39999999999997726</v>
      </c>
      <c r="F395" s="2">
        <f>test_data[[#This Row],[Time]]-(Time_horizon-1)/24/60</f>
        <v>43773.586805555555</v>
      </c>
      <c r="G395">
        <f>IF(test_data[[#This Row],[Long]]&gt;Action_Threshold,1,IF(test_data[[#This Row],[Short]]&gt;Action_Threshold,-1,0))</f>
        <v>-1</v>
      </c>
      <c r="H395">
        <f>SUMIFS(test_data[Postion],test_data[Time],"&gt;="&amp;test_data[[#This Row],[Period Time]],test_data[Time],"&lt;="&amp;test_data[[#This Row],[Time]])</f>
        <v>-13</v>
      </c>
      <c r="I395">
        <f>IFERROR(test_data[[#This Row],[Final_Position]]-H394,test_data[[#This Row],[Final_Position]])</f>
        <v>-1</v>
      </c>
      <c r="J395">
        <f>ABS(test_data[[#This Row],[Action]])</f>
        <v>1</v>
      </c>
      <c r="K395" s="7">
        <f>test_data[[#This Row],[Final_Position]]*test_data[[#This Row],[Change]]</f>
        <v>-5.1999999999997044</v>
      </c>
      <c r="L395" s="7">
        <f>test_data[[#This Row],[Profit]]*Profit_per_point</f>
        <v>-519999.99999997043</v>
      </c>
      <c r="M395" s="7">
        <f>test_data[[#This Row],[Profit]]*Profit_per_point-ABS(test_data[[#This Row],[Action]])*Fee_per_trade</f>
        <v>-529999.99999997043</v>
      </c>
    </row>
    <row r="396" spans="1:13" x14ac:dyDescent="0.35">
      <c r="A396" s="2">
        <v>43773.600694444445</v>
      </c>
      <c r="B396">
        <v>936.4</v>
      </c>
      <c r="C396">
        <v>0.35113158822059631</v>
      </c>
      <c r="D396">
        <v>0.64886844158172607</v>
      </c>
      <c r="E396">
        <f>IF(B397&gt;0,B397-test_data[[#This Row],[Price]],0)</f>
        <v>0.10000000000002274</v>
      </c>
      <c r="F396" s="2">
        <f>test_data[[#This Row],[Time]]-(Time_horizon-1)/24/60</f>
        <v>43773.587500000001</v>
      </c>
      <c r="G396">
        <f>IF(test_data[[#This Row],[Long]]&gt;Action_Threshold,1,IF(test_data[[#This Row],[Short]]&gt;Action_Threshold,-1,0))</f>
        <v>-1</v>
      </c>
      <c r="H396">
        <f>SUMIFS(test_data[Postion],test_data[Time],"&gt;="&amp;test_data[[#This Row],[Period Time]],test_data[Time],"&lt;="&amp;test_data[[#This Row],[Time]])</f>
        <v>-13</v>
      </c>
      <c r="I396">
        <f>IFERROR(test_data[[#This Row],[Final_Position]]-H395,test_data[[#This Row],[Final_Position]])</f>
        <v>0</v>
      </c>
      <c r="J396">
        <f>ABS(test_data[[#This Row],[Action]])</f>
        <v>0</v>
      </c>
      <c r="K396" s="7">
        <f>test_data[[#This Row],[Final_Position]]*test_data[[#This Row],[Change]]</f>
        <v>-1.3000000000002956</v>
      </c>
      <c r="L396" s="7">
        <f>test_data[[#This Row],[Profit]]*Profit_per_point</f>
        <v>-130000.00000002955</v>
      </c>
      <c r="M396" s="7">
        <f>test_data[[#This Row],[Profit]]*Profit_per_point-ABS(test_data[[#This Row],[Action]])*Fee_per_trade</f>
        <v>-130000.00000002955</v>
      </c>
    </row>
    <row r="397" spans="1:13" x14ac:dyDescent="0.35">
      <c r="A397" s="2">
        <v>43773.601388888892</v>
      </c>
      <c r="B397">
        <v>936.5</v>
      </c>
      <c r="C397">
        <v>0.33400124311447144</v>
      </c>
      <c r="D397">
        <v>0.66599869728088379</v>
      </c>
      <c r="E397">
        <f>IF(B398&gt;0,B398-test_data[[#This Row],[Price]],0)</f>
        <v>-0.29999999999995453</v>
      </c>
      <c r="F397" s="2">
        <f>test_data[[#This Row],[Time]]-(Time_horizon-1)/24/60</f>
        <v>43773.588194444448</v>
      </c>
      <c r="G397">
        <f>IF(test_data[[#This Row],[Long]]&gt;Action_Threshold,1,IF(test_data[[#This Row],[Short]]&gt;Action_Threshold,-1,0))</f>
        <v>-1</v>
      </c>
      <c r="H397">
        <f>SUMIFS(test_data[Postion],test_data[Time],"&gt;="&amp;test_data[[#This Row],[Period Time]],test_data[Time],"&lt;="&amp;test_data[[#This Row],[Time]])</f>
        <v>-14</v>
      </c>
      <c r="I397">
        <f>IFERROR(test_data[[#This Row],[Final_Position]]-H396,test_data[[#This Row],[Final_Position]])</f>
        <v>-1</v>
      </c>
      <c r="J397">
        <f>ABS(test_data[[#This Row],[Action]])</f>
        <v>1</v>
      </c>
      <c r="K397" s="7">
        <f>test_data[[#This Row],[Final_Position]]*test_data[[#This Row],[Change]]</f>
        <v>4.1999999999993634</v>
      </c>
      <c r="L397" s="7">
        <f>test_data[[#This Row],[Profit]]*Profit_per_point</f>
        <v>419999.99999993632</v>
      </c>
      <c r="M397" s="7">
        <f>test_data[[#This Row],[Profit]]*Profit_per_point-ABS(test_data[[#This Row],[Action]])*Fee_per_trade</f>
        <v>409999.99999993632</v>
      </c>
    </row>
    <row r="398" spans="1:13" x14ac:dyDescent="0.35">
      <c r="A398" s="2">
        <v>43773.602083333331</v>
      </c>
      <c r="B398">
        <v>936.2</v>
      </c>
      <c r="C398">
        <v>0.33721226453781128</v>
      </c>
      <c r="D398">
        <v>0.66278773546218872</v>
      </c>
      <c r="E398">
        <f>IF(B399&gt;0,B399-test_data[[#This Row],[Price]],0)</f>
        <v>0.39999999999997726</v>
      </c>
      <c r="F398" s="2">
        <f>test_data[[#This Row],[Time]]-(Time_horizon-1)/24/60</f>
        <v>43773.588888888888</v>
      </c>
      <c r="G398">
        <f>IF(test_data[[#This Row],[Long]]&gt;Action_Threshold,1,IF(test_data[[#This Row],[Short]]&gt;Action_Threshold,-1,0))</f>
        <v>-1</v>
      </c>
      <c r="H398">
        <f>SUMIFS(test_data[Postion],test_data[Time],"&gt;="&amp;test_data[[#This Row],[Period Time]],test_data[Time],"&lt;="&amp;test_data[[#This Row],[Time]])</f>
        <v>-14</v>
      </c>
      <c r="I398">
        <f>IFERROR(test_data[[#This Row],[Final_Position]]-H397,test_data[[#This Row],[Final_Position]])</f>
        <v>0</v>
      </c>
      <c r="J398">
        <f>ABS(test_data[[#This Row],[Action]])</f>
        <v>0</v>
      </c>
      <c r="K398" s="7">
        <f>test_data[[#This Row],[Final_Position]]*test_data[[#This Row],[Change]]</f>
        <v>-5.5999999999996817</v>
      </c>
      <c r="L398" s="7">
        <f>test_data[[#This Row],[Profit]]*Profit_per_point</f>
        <v>-559999.99999996822</v>
      </c>
      <c r="M398" s="7">
        <f>test_data[[#This Row],[Profit]]*Profit_per_point-ABS(test_data[[#This Row],[Action]])*Fee_per_trade</f>
        <v>-559999.99999996822</v>
      </c>
    </row>
    <row r="399" spans="1:13" x14ac:dyDescent="0.35">
      <c r="A399" s="2">
        <v>43773.603472222225</v>
      </c>
      <c r="B399">
        <v>936.6</v>
      </c>
      <c r="C399">
        <v>0.34754326939582825</v>
      </c>
      <c r="D399">
        <v>0.65245670080184937</v>
      </c>
      <c r="E399">
        <f>IF(B400&gt;0,B400-test_data[[#This Row],[Price]],0)</f>
        <v>0.39999999999997726</v>
      </c>
      <c r="F399" s="2">
        <f>test_data[[#This Row],[Time]]-(Time_horizon-1)/24/60</f>
        <v>43773.590277777781</v>
      </c>
      <c r="G399">
        <f>IF(test_data[[#This Row],[Long]]&gt;Action_Threshold,1,IF(test_data[[#This Row],[Short]]&gt;Action_Threshold,-1,0))</f>
        <v>-1</v>
      </c>
      <c r="H399">
        <f>SUMIFS(test_data[Postion],test_data[Time],"&gt;="&amp;test_data[[#This Row],[Period Time]],test_data[Time],"&lt;="&amp;test_data[[#This Row],[Time]])</f>
        <v>-14</v>
      </c>
      <c r="I399">
        <f>IFERROR(test_data[[#This Row],[Final_Position]]-H398,test_data[[#This Row],[Final_Position]])</f>
        <v>0</v>
      </c>
      <c r="J399">
        <f>ABS(test_data[[#This Row],[Action]])</f>
        <v>0</v>
      </c>
      <c r="K399" s="7">
        <f>test_data[[#This Row],[Final_Position]]*test_data[[#This Row],[Change]]</f>
        <v>-5.5999999999996817</v>
      </c>
      <c r="L399" s="7">
        <f>test_data[[#This Row],[Profit]]*Profit_per_point</f>
        <v>-559999.99999996822</v>
      </c>
      <c r="M399" s="7">
        <f>test_data[[#This Row],[Profit]]*Profit_per_point-ABS(test_data[[#This Row],[Action]])*Fee_per_trade</f>
        <v>-559999.99999996822</v>
      </c>
    </row>
    <row r="400" spans="1:13" x14ac:dyDescent="0.35">
      <c r="A400" s="2">
        <v>43774.375694444447</v>
      </c>
      <c r="B400">
        <v>937</v>
      </c>
      <c r="C400">
        <v>0.44695937633514404</v>
      </c>
      <c r="D400">
        <v>0.55304056406021118</v>
      </c>
      <c r="E400">
        <f>IF(B401&gt;0,B401-test_data[[#This Row],[Price]],0)</f>
        <v>0</v>
      </c>
      <c r="F400" s="2">
        <f>test_data[[#This Row],[Time]]-(Time_horizon-1)/24/60</f>
        <v>43774.362500000003</v>
      </c>
      <c r="G400">
        <f>IF(test_data[[#This Row],[Long]]&gt;Action_Threshold,1,IF(test_data[[#This Row],[Short]]&gt;Action_Threshold,-1,0))</f>
        <v>-1</v>
      </c>
      <c r="H400">
        <f>SUMIFS(test_data[Postion],test_data[Time],"&gt;="&amp;test_data[[#This Row],[Period Time]],test_data[Time],"&lt;="&amp;test_data[[#This Row],[Time]])</f>
        <v>-1</v>
      </c>
      <c r="I400">
        <f>IFERROR(test_data[[#This Row],[Final_Position]]-H399,test_data[[#This Row],[Final_Position]])</f>
        <v>13</v>
      </c>
      <c r="J400">
        <f>ABS(test_data[[#This Row],[Action]])</f>
        <v>13</v>
      </c>
      <c r="K400" s="7">
        <f>test_data[[#This Row],[Final_Position]]*test_data[[#This Row],[Change]]</f>
        <v>0</v>
      </c>
      <c r="L400" s="7">
        <f>test_data[[#This Row],[Profit]]*Profit_per_point</f>
        <v>0</v>
      </c>
      <c r="M400" s="7">
        <f>test_data[[#This Row],[Profit]]*Profit_per_point-ABS(test_data[[#This Row],[Action]])*Fee_per_trade</f>
        <v>-130000</v>
      </c>
    </row>
    <row r="401" spans="1:13" x14ac:dyDescent="0.35">
      <c r="A401" s="2">
        <v>43774.376388888886</v>
      </c>
      <c r="B401">
        <v>937</v>
      </c>
      <c r="C401">
        <v>0.4653681218624115</v>
      </c>
      <c r="D401">
        <v>0.53463184833526611</v>
      </c>
      <c r="E401">
        <f>IF(B402&gt;0,B402-test_data[[#This Row],[Price]],0)</f>
        <v>0.10000000000002274</v>
      </c>
      <c r="F401" s="2">
        <f>test_data[[#This Row],[Time]]-(Time_horizon-1)/24/60</f>
        <v>43774.363194444442</v>
      </c>
      <c r="G401">
        <f>IF(test_data[[#This Row],[Long]]&gt;Action_Threshold,1,IF(test_data[[#This Row],[Short]]&gt;Action_Threshold,-1,0))</f>
        <v>-1</v>
      </c>
      <c r="H401">
        <f>SUMIFS(test_data[Postion],test_data[Time],"&gt;="&amp;test_data[[#This Row],[Period Time]],test_data[Time],"&lt;="&amp;test_data[[#This Row],[Time]])</f>
        <v>-2</v>
      </c>
      <c r="I401">
        <f>IFERROR(test_data[[#This Row],[Final_Position]]-H400,test_data[[#This Row],[Final_Position]])</f>
        <v>-1</v>
      </c>
      <c r="J401">
        <f>ABS(test_data[[#This Row],[Action]])</f>
        <v>1</v>
      </c>
      <c r="K401" s="7">
        <f>test_data[[#This Row],[Final_Position]]*test_data[[#This Row],[Change]]</f>
        <v>-0.20000000000004547</v>
      </c>
      <c r="L401" s="7">
        <f>test_data[[#This Row],[Profit]]*Profit_per_point</f>
        <v>-20000.000000004547</v>
      </c>
      <c r="M401" s="7">
        <f>test_data[[#This Row],[Profit]]*Profit_per_point-ABS(test_data[[#This Row],[Action]])*Fee_per_trade</f>
        <v>-30000.000000004547</v>
      </c>
    </row>
    <row r="402" spans="1:13" x14ac:dyDescent="0.35">
      <c r="A402" s="2">
        <v>43774.377083333333</v>
      </c>
      <c r="B402">
        <v>937.1</v>
      </c>
      <c r="C402">
        <v>0.4843144416809082</v>
      </c>
      <c r="D402">
        <v>0.51568561792373657</v>
      </c>
      <c r="E402">
        <f>IF(B403&gt;0,B403-test_data[[#This Row],[Price]],0)</f>
        <v>-0.10000000000002274</v>
      </c>
      <c r="F402" s="2">
        <f>test_data[[#This Row],[Time]]-(Time_horizon-1)/24/60</f>
        <v>43774.363888888889</v>
      </c>
      <c r="G402">
        <f>IF(test_data[[#This Row],[Long]]&gt;Action_Threshold,1,IF(test_data[[#This Row],[Short]]&gt;Action_Threshold,-1,0))</f>
        <v>-1</v>
      </c>
      <c r="H402">
        <f>SUMIFS(test_data[Postion],test_data[Time],"&gt;="&amp;test_data[[#This Row],[Period Time]],test_data[Time],"&lt;="&amp;test_data[[#This Row],[Time]])</f>
        <v>-3</v>
      </c>
      <c r="I402">
        <f>IFERROR(test_data[[#This Row],[Final_Position]]-H401,test_data[[#This Row],[Final_Position]])</f>
        <v>-1</v>
      </c>
      <c r="J402">
        <f>ABS(test_data[[#This Row],[Action]])</f>
        <v>1</v>
      </c>
      <c r="K402" s="7">
        <f>test_data[[#This Row],[Final_Position]]*test_data[[#This Row],[Change]]</f>
        <v>0.30000000000006821</v>
      </c>
      <c r="L402" s="7">
        <f>test_data[[#This Row],[Profit]]*Profit_per_point</f>
        <v>30000.000000006821</v>
      </c>
      <c r="M402" s="7">
        <f>test_data[[#This Row],[Profit]]*Profit_per_point-ABS(test_data[[#This Row],[Action]])*Fee_per_trade</f>
        <v>20000.000000006821</v>
      </c>
    </row>
    <row r="403" spans="1:13" x14ac:dyDescent="0.35">
      <c r="A403" s="2">
        <v>43774.37777777778</v>
      </c>
      <c r="B403">
        <v>937</v>
      </c>
      <c r="C403">
        <v>0.49607837200164795</v>
      </c>
      <c r="D403">
        <v>0.50392162799835205</v>
      </c>
      <c r="E403">
        <f>IF(B404&gt;0,B404-test_data[[#This Row],[Price]],0)</f>
        <v>0</v>
      </c>
      <c r="F403" s="2">
        <f>test_data[[#This Row],[Time]]-(Time_horizon-1)/24/60</f>
        <v>43774.364583333336</v>
      </c>
      <c r="G403">
        <f>IF(test_data[[#This Row],[Long]]&gt;Action_Threshold,1,IF(test_data[[#This Row],[Short]]&gt;Action_Threshold,-1,0))</f>
        <v>-1</v>
      </c>
      <c r="H403">
        <f>SUMIFS(test_data[Postion],test_data[Time],"&gt;="&amp;test_data[[#This Row],[Period Time]],test_data[Time],"&lt;="&amp;test_data[[#This Row],[Time]])</f>
        <v>-4</v>
      </c>
      <c r="I403">
        <f>IFERROR(test_data[[#This Row],[Final_Position]]-H402,test_data[[#This Row],[Final_Position]])</f>
        <v>-1</v>
      </c>
      <c r="J403">
        <f>ABS(test_data[[#This Row],[Action]])</f>
        <v>1</v>
      </c>
      <c r="K403" s="7">
        <f>test_data[[#This Row],[Final_Position]]*test_data[[#This Row],[Change]]</f>
        <v>0</v>
      </c>
      <c r="L403" s="7">
        <f>test_data[[#This Row],[Profit]]*Profit_per_point</f>
        <v>0</v>
      </c>
      <c r="M403" s="7">
        <f>test_data[[#This Row],[Profit]]*Profit_per_point-ABS(test_data[[#This Row],[Action]])*Fee_per_trade</f>
        <v>-10000</v>
      </c>
    </row>
    <row r="404" spans="1:13" x14ac:dyDescent="0.35">
      <c r="A404" s="2">
        <v>43774.378472222219</v>
      </c>
      <c r="B404">
        <v>937</v>
      </c>
      <c r="C404">
        <v>0.48079261183738708</v>
      </c>
      <c r="D404">
        <v>0.51920735836029053</v>
      </c>
      <c r="E404">
        <f>IF(B405&gt;0,B405-test_data[[#This Row],[Price]],0)</f>
        <v>0</v>
      </c>
      <c r="F404" s="2">
        <f>test_data[[#This Row],[Time]]-(Time_horizon-1)/24/60</f>
        <v>43774.365277777775</v>
      </c>
      <c r="G404">
        <f>IF(test_data[[#This Row],[Long]]&gt;Action_Threshold,1,IF(test_data[[#This Row],[Short]]&gt;Action_Threshold,-1,0))</f>
        <v>-1</v>
      </c>
      <c r="H404">
        <f>SUMIFS(test_data[Postion],test_data[Time],"&gt;="&amp;test_data[[#This Row],[Period Time]],test_data[Time],"&lt;="&amp;test_data[[#This Row],[Time]])</f>
        <v>-5</v>
      </c>
      <c r="I404">
        <f>IFERROR(test_data[[#This Row],[Final_Position]]-H403,test_data[[#This Row],[Final_Position]])</f>
        <v>-1</v>
      </c>
      <c r="J404">
        <f>ABS(test_data[[#This Row],[Action]])</f>
        <v>1</v>
      </c>
      <c r="K404" s="7">
        <f>test_data[[#This Row],[Final_Position]]*test_data[[#This Row],[Change]]</f>
        <v>0</v>
      </c>
      <c r="L404" s="7">
        <f>test_data[[#This Row],[Profit]]*Profit_per_point</f>
        <v>0</v>
      </c>
      <c r="M404" s="7">
        <f>test_data[[#This Row],[Profit]]*Profit_per_point-ABS(test_data[[#This Row],[Action]])*Fee_per_trade</f>
        <v>-10000</v>
      </c>
    </row>
    <row r="405" spans="1:13" x14ac:dyDescent="0.35">
      <c r="A405" s="2">
        <v>43774.379166666666</v>
      </c>
      <c r="B405">
        <v>937</v>
      </c>
      <c r="C405">
        <v>0.48911866545677185</v>
      </c>
      <c r="D405">
        <v>0.51088136434555054</v>
      </c>
      <c r="E405">
        <f>IF(B406&gt;0,B406-test_data[[#This Row],[Price]],0)</f>
        <v>0</v>
      </c>
      <c r="F405" s="2">
        <f>test_data[[#This Row],[Time]]-(Time_horizon-1)/24/60</f>
        <v>43774.365972222222</v>
      </c>
      <c r="G405">
        <f>IF(test_data[[#This Row],[Long]]&gt;Action_Threshold,1,IF(test_data[[#This Row],[Short]]&gt;Action_Threshold,-1,0))</f>
        <v>-1</v>
      </c>
      <c r="H405">
        <f>SUMIFS(test_data[Postion],test_data[Time],"&gt;="&amp;test_data[[#This Row],[Period Time]],test_data[Time],"&lt;="&amp;test_data[[#This Row],[Time]])</f>
        <v>-6</v>
      </c>
      <c r="I405">
        <f>IFERROR(test_data[[#This Row],[Final_Position]]-H404,test_data[[#This Row],[Final_Position]])</f>
        <v>-1</v>
      </c>
      <c r="J405">
        <f>ABS(test_data[[#This Row],[Action]])</f>
        <v>1</v>
      </c>
      <c r="K405" s="7">
        <f>test_data[[#This Row],[Final_Position]]*test_data[[#This Row],[Change]]</f>
        <v>0</v>
      </c>
      <c r="L405" s="7">
        <f>test_data[[#This Row],[Profit]]*Profit_per_point</f>
        <v>0</v>
      </c>
      <c r="M405" s="7">
        <f>test_data[[#This Row],[Profit]]*Profit_per_point-ABS(test_data[[#This Row],[Action]])*Fee_per_trade</f>
        <v>-10000</v>
      </c>
    </row>
    <row r="406" spans="1:13" x14ac:dyDescent="0.35">
      <c r="A406" s="2">
        <v>43774.379861111112</v>
      </c>
      <c r="B406">
        <v>937</v>
      </c>
      <c r="C406">
        <v>0.4941210150718689</v>
      </c>
      <c r="D406">
        <v>0.5058789849281311</v>
      </c>
      <c r="E406">
        <f>IF(B407&gt;0,B407-test_data[[#This Row],[Price]],0)</f>
        <v>0</v>
      </c>
      <c r="F406" s="2">
        <f>test_data[[#This Row],[Time]]-(Time_horizon-1)/24/60</f>
        <v>43774.366666666669</v>
      </c>
      <c r="G406">
        <f>IF(test_data[[#This Row],[Long]]&gt;Action_Threshold,1,IF(test_data[[#This Row],[Short]]&gt;Action_Threshold,-1,0))</f>
        <v>-1</v>
      </c>
      <c r="H406">
        <f>SUMIFS(test_data[Postion],test_data[Time],"&gt;="&amp;test_data[[#This Row],[Period Time]],test_data[Time],"&lt;="&amp;test_data[[#This Row],[Time]])</f>
        <v>-7</v>
      </c>
      <c r="I406">
        <f>IFERROR(test_data[[#This Row],[Final_Position]]-H405,test_data[[#This Row],[Final_Position]])</f>
        <v>-1</v>
      </c>
      <c r="J406">
        <f>ABS(test_data[[#This Row],[Action]])</f>
        <v>1</v>
      </c>
      <c r="K406" s="7">
        <f>test_data[[#This Row],[Final_Position]]*test_data[[#This Row],[Change]]</f>
        <v>0</v>
      </c>
      <c r="L406" s="7">
        <f>test_data[[#This Row],[Profit]]*Profit_per_point</f>
        <v>0</v>
      </c>
      <c r="M406" s="7">
        <f>test_data[[#This Row],[Profit]]*Profit_per_point-ABS(test_data[[#This Row],[Action]])*Fee_per_trade</f>
        <v>-10000</v>
      </c>
    </row>
    <row r="407" spans="1:13" x14ac:dyDescent="0.35">
      <c r="A407" s="2">
        <v>43774.380555555559</v>
      </c>
      <c r="B407">
        <v>937</v>
      </c>
      <c r="C407">
        <v>0.49477109313011169</v>
      </c>
      <c r="D407">
        <v>0.50522887706756592</v>
      </c>
      <c r="E407">
        <f>IF(B408&gt;0,B408-test_data[[#This Row],[Price]],0)</f>
        <v>0.10000000000002274</v>
      </c>
      <c r="F407" s="2">
        <f>test_data[[#This Row],[Time]]-(Time_horizon-1)/24/60</f>
        <v>43774.367361111115</v>
      </c>
      <c r="G407">
        <f>IF(test_data[[#This Row],[Long]]&gt;Action_Threshold,1,IF(test_data[[#This Row],[Short]]&gt;Action_Threshold,-1,0))</f>
        <v>-1</v>
      </c>
      <c r="H407">
        <f>SUMIFS(test_data[Postion],test_data[Time],"&gt;="&amp;test_data[[#This Row],[Period Time]],test_data[Time],"&lt;="&amp;test_data[[#This Row],[Time]])</f>
        <v>-8</v>
      </c>
      <c r="I407">
        <f>IFERROR(test_data[[#This Row],[Final_Position]]-H406,test_data[[#This Row],[Final_Position]])</f>
        <v>-1</v>
      </c>
      <c r="J407">
        <f>ABS(test_data[[#This Row],[Action]])</f>
        <v>1</v>
      </c>
      <c r="K407" s="7">
        <f>test_data[[#This Row],[Final_Position]]*test_data[[#This Row],[Change]]</f>
        <v>-0.8000000000001819</v>
      </c>
      <c r="L407" s="7">
        <f>test_data[[#This Row],[Profit]]*Profit_per_point</f>
        <v>-80000.00000001819</v>
      </c>
      <c r="M407" s="7">
        <f>test_data[[#This Row],[Profit]]*Profit_per_point-ABS(test_data[[#This Row],[Action]])*Fee_per_trade</f>
        <v>-90000.00000001819</v>
      </c>
    </row>
    <row r="408" spans="1:13" x14ac:dyDescent="0.35">
      <c r="A408" s="2">
        <v>43774.381249999999</v>
      </c>
      <c r="B408">
        <v>937.1</v>
      </c>
      <c r="C408">
        <v>0.5041731595993042</v>
      </c>
      <c r="D408">
        <v>0.49582690000534058</v>
      </c>
      <c r="E408">
        <f>IF(B409&gt;0,B409-test_data[[#This Row],[Price]],0)</f>
        <v>0.10000000000002274</v>
      </c>
      <c r="F408" s="2">
        <f>test_data[[#This Row],[Time]]-(Time_horizon-1)/24/60</f>
        <v>43774.368055555555</v>
      </c>
      <c r="G408">
        <f>IF(test_data[[#This Row],[Long]]&gt;Action_Threshold,1,IF(test_data[[#This Row],[Short]]&gt;Action_Threshold,-1,0))</f>
        <v>1</v>
      </c>
      <c r="H408">
        <f>SUMIFS(test_data[Postion],test_data[Time],"&gt;="&amp;test_data[[#This Row],[Period Time]],test_data[Time],"&lt;="&amp;test_data[[#This Row],[Time]])</f>
        <v>-7</v>
      </c>
      <c r="I408">
        <f>IFERROR(test_data[[#This Row],[Final_Position]]-H407,test_data[[#This Row],[Final_Position]])</f>
        <v>1</v>
      </c>
      <c r="J408">
        <f>ABS(test_data[[#This Row],[Action]])</f>
        <v>1</v>
      </c>
      <c r="K408" s="7">
        <f>test_data[[#This Row],[Final_Position]]*test_data[[#This Row],[Change]]</f>
        <v>-0.70000000000015916</v>
      </c>
      <c r="L408" s="7">
        <f>test_data[[#This Row],[Profit]]*Profit_per_point</f>
        <v>-70000.00000001592</v>
      </c>
      <c r="M408" s="7">
        <f>test_data[[#This Row],[Profit]]*Profit_per_point-ABS(test_data[[#This Row],[Action]])*Fee_per_trade</f>
        <v>-80000.00000001592</v>
      </c>
    </row>
    <row r="409" spans="1:13" x14ac:dyDescent="0.35">
      <c r="A409" s="2">
        <v>43774.381944444445</v>
      </c>
      <c r="B409">
        <v>937.2</v>
      </c>
      <c r="C409">
        <v>0.50154393911361694</v>
      </c>
      <c r="D409">
        <v>0.49845606088638306</v>
      </c>
      <c r="E409">
        <f>IF(B410&gt;0,B410-test_data[[#This Row],[Price]],0)</f>
        <v>0.19999999999993179</v>
      </c>
      <c r="F409" s="2">
        <f>test_data[[#This Row],[Time]]-(Time_horizon-1)/24/60</f>
        <v>43774.368750000001</v>
      </c>
      <c r="G409">
        <f>IF(test_data[[#This Row],[Long]]&gt;Action_Threshold,1,IF(test_data[[#This Row],[Short]]&gt;Action_Threshold,-1,0))</f>
        <v>1</v>
      </c>
      <c r="H409">
        <f>SUMIFS(test_data[Postion],test_data[Time],"&gt;="&amp;test_data[[#This Row],[Period Time]],test_data[Time],"&lt;="&amp;test_data[[#This Row],[Time]])</f>
        <v>-6</v>
      </c>
      <c r="I409">
        <f>IFERROR(test_data[[#This Row],[Final_Position]]-H408,test_data[[#This Row],[Final_Position]])</f>
        <v>1</v>
      </c>
      <c r="J409">
        <f>ABS(test_data[[#This Row],[Action]])</f>
        <v>1</v>
      </c>
      <c r="K409" s="7">
        <f>test_data[[#This Row],[Final_Position]]*test_data[[#This Row],[Change]]</f>
        <v>-1.1999999999995907</v>
      </c>
      <c r="L409" s="7">
        <f>test_data[[#This Row],[Profit]]*Profit_per_point</f>
        <v>-119999.99999995908</v>
      </c>
      <c r="M409" s="7">
        <f>test_data[[#This Row],[Profit]]*Profit_per_point-ABS(test_data[[#This Row],[Action]])*Fee_per_trade</f>
        <v>-129999.99999995908</v>
      </c>
    </row>
    <row r="410" spans="1:13" x14ac:dyDescent="0.35">
      <c r="A410" s="2">
        <v>43774.382638888892</v>
      </c>
      <c r="B410">
        <v>937.4</v>
      </c>
      <c r="C410">
        <v>0.48221424221992493</v>
      </c>
      <c r="D410">
        <v>0.51778572797775269</v>
      </c>
      <c r="E410">
        <f>IF(B411&gt;0,B411-test_data[[#This Row],[Price]],0)</f>
        <v>0</v>
      </c>
      <c r="F410" s="2">
        <f>test_data[[#This Row],[Time]]-(Time_horizon-1)/24/60</f>
        <v>43774.369444444448</v>
      </c>
      <c r="G410">
        <f>IF(test_data[[#This Row],[Long]]&gt;Action_Threshold,1,IF(test_data[[#This Row],[Short]]&gt;Action_Threshold,-1,0))</f>
        <v>-1</v>
      </c>
      <c r="H410">
        <f>SUMIFS(test_data[Postion],test_data[Time],"&gt;="&amp;test_data[[#This Row],[Period Time]],test_data[Time],"&lt;="&amp;test_data[[#This Row],[Time]])</f>
        <v>-7</v>
      </c>
      <c r="I410">
        <f>IFERROR(test_data[[#This Row],[Final_Position]]-H409,test_data[[#This Row],[Final_Position]])</f>
        <v>-1</v>
      </c>
      <c r="J410">
        <f>ABS(test_data[[#This Row],[Action]])</f>
        <v>1</v>
      </c>
      <c r="K410" s="7">
        <f>test_data[[#This Row],[Final_Position]]*test_data[[#This Row],[Change]]</f>
        <v>0</v>
      </c>
      <c r="L410" s="7">
        <f>test_data[[#This Row],[Profit]]*Profit_per_point</f>
        <v>0</v>
      </c>
      <c r="M410" s="7">
        <f>test_data[[#This Row],[Profit]]*Profit_per_point-ABS(test_data[[#This Row],[Action]])*Fee_per_trade</f>
        <v>-10000</v>
      </c>
    </row>
    <row r="411" spans="1:13" x14ac:dyDescent="0.35">
      <c r="A411" s="2">
        <v>43774.383333333331</v>
      </c>
      <c r="B411">
        <v>937.4</v>
      </c>
      <c r="C411">
        <v>0.47773945331573486</v>
      </c>
      <c r="D411">
        <v>0.52226054668426514</v>
      </c>
      <c r="E411">
        <f>IF(B412&gt;0,B412-test_data[[#This Row],[Price]],0)</f>
        <v>-0.10000000000002274</v>
      </c>
      <c r="F411" s="2">
        <f>test_data[[#This Row],[Time]]-(Time_horizon-1)/24/60</f>
        <v>43774.370138888888</v>
      </c>
      <c r="G411">
        <f>IF(test_data[[#This Row],[Long]]&gt;Action_Threshold,1,IF(test_data[[#This Row],[Short]]&gt;Action_Threshold,-1,0))</f>
        <v>-1</v>
      </c>
      <c r="H411">
        <f>SUMIFS(test_data[Postion],test_data[Time],"&gt;="&amp;test_data[[#This Row],[Period Time]],test_data[Time],"&lt;="&amp;test_data[[#This Row],[Time]])</f>
        <v>-8</v>
      </c>
      <c r="I411">
        <f>IFERROR(test_data[[#This Row],[Final_Position]]-H410,test_data[[#This Row],[Final_Position]])</f>
        <v>-1</v>
      </c>
      <c r="J411">
        <f>ABS(test_data[[#This Row],[Action]])</f>
        <v>1</v>
      </c>
      <c r="K411" s="7">
        <f>test_data[[#This Row],[Final_Position]]*test_data[[#This Row],[Change]]</f>
        <v>0.8000000000001819</v>
      </c>
      <c r="L411" s="7">
        <f>test_data[[#This Row],[Profit]]*Profit_per_point</f>
        <v>80000.00000001819</v>
      </c>
      <c r="M411" s="7">
        <f>test_data[[#This Row],[Profit]]*Profit_per_point-ABS(test_data[[#This Row],[Action]])*Fee_per_trade</f>
        <v>70000.00000001819</v>
      </c>
    </row>
    <row r="412" spans="1:13" x14ac:dyDescent="0.35">
      <c r="A412" s="2">
        <v>43774.384027777778</v>
      </c>
      <c r="B412">
        <v>937.3</v>
      </c>
      <c r="C412">
        <v>0.49864313006401062</v>
      </c>
      <c r="D412">
        <v>0.50135689973831177</v>
      </c>
      <c r="E412">
        <f>IF(B413&gt;0,B413-test_data[[#This Row],[Price]],0)</f>
        <v>0</v>
      </c>
      <c r="F412" s="2">
        <f>test_data[[#This Row],[Time]]-(Time_horizon-1)/24/60</f>
        <v>43774.370833333334</v>
      </c>
      <c r="G412">
        <f>IF(test_data[[#This Row],[Long]]&gt;Action_Threshold,1,IF(test_data[[#This Row],[Short]]&gt;Action_Threshold,-1,0))</f>
        <v>-1</v>
      </c>
      <c r="H412">
        <f>SUMIFS(test_data[Postion],test_data[Time],"&gt;="&amp;test_data[[#This Row],[Period Time]],test_data[Time],"&lt;="&amp;test_data[[#This Row],[Time]])</f>
        <v>-9</v>
      </c>
      <c r="I412">
        <f>IFERROR(test_data[[#This Row],[Final_Position]]-H411,test_data[[#This Row],[Final_Position]])</f>
        <v>-1</v>
      </c>
      <c r="J412">
        <f>ABS(test_data[[#This Row],[Action]])</f>
        <v>1</v>
      </c>
      <c r="K412" s="7">
        <f>test_data[[#This Row],[Final_Position]]*test_data[[#This Row],[Change]]</f>
        <v>0</v>
      </c>
      <c r="L412" s="7">
        <f>test_data[[#This Row],[Profit]]*Profit_per_point</f>
        <v>0</v>
      </c>
      <c r="M412" s="7">
        <f>test_data[[#This Row],[Profit]]*Profit_per_point-ABS(test_data[[#This Row],[Action]])*Fee_per_trade</f>
        <v>-10000</v>
      </c>
    </row>
    <row r="413" spans="1:13" x14ac:dyDescent="0.35">
      <c r="A413" s="2">
        <v>43774.384722222225</v>
      </c>
      <c r="B413">
        <v>937.3</v>
      </c>
      <c r="C413">
        <v>0.44100561738014221</v>
      </c>
      <c r="D413">
        <v>0.5589943528175354</v>
      </c>
      <c r="E413">
        <f>IF(B414&gt;0,B414-test_data[[#This Row],[Price]],0)</f>
        <v>0</v>
      </c>
      <c r="F413" s="2">
        <f>test_data[[#This Row],[Time]]-(Time_horizon-1)/24/60</f>
        <v>43774.371527777781</v>
      </c>
      <c r="G413">
        <f>IF(test_data[[#This Row],[Long]]&gt;Action_Threshold,1,IF(test_data[[#This Row],[Short]]&gt;Action_Threshold,-1,0))</f>
        <v>-1</v>
      </c>
      <c r="H413">
        <f>SUMIFS(test_data[Postion],test_data[Time],"&gt;="&amp;test_data[[#This Row],[Period Time]],test_data[Time],"&lt;="&amp;test_data[[#This Row],[Time]])</f>
        <v>-10</v>
      </c>
      <c r="I413">
        <f>IFERROR(test_data[[#This Row],[Final_Position]]-H412,test_data[[#This Row],[Final_Position]])</f>
        <v>-1</v>
      </c>
      <c r="J413">
        <f>ABS(test_data[[#This Row],[Action]])</f>
        <v>1</v>
      </c>
      <c r="K413" s="7">
        <f>test_data[[#This Row],[Final_Position]]*test_data[[#This Row],[Change]]</f>
        <v>0</v>
      </c>
      <c r="L413" s="7">
        <f>test_data[[#This Row],[Profit]]*Profit_per_point</f>
        <v>0</v>
      </c>
      <c r="M413" s="7">
        <f>test_data[[#This Row],[Profit]]*Profit_per_point-ABS(test_data[[#This Row],[Action]])*Fee_per_trade</f>
        <v>-10000</v>
      </c>
    </row>
    <row r="414" spans="1:13" x14ac:dyDescent="0.35">
      <c r="A414" s="2">
        <v>43774.386111111111</v>
      </c>
      <c r="B414">
        <v>937.3</v>
      </c>
      <c r="C414">
        <v>0.42718899250030518</v>
      </c>
      <c r="D414">
        <v>0.5728110671043396</v>
      </c>
      <c r="E414">
        <f>IF(B415&gt;0,B415-test_data[[#This Row],[Price]],0)</f>
        <v>-0.19999999999993179</v>
      </c>
      <c r="F414" s="2">
        <f>test_data[[#This Row],[Time]]-(Time_horizon-1)/24/60</f>
        <v>43774.372916666667</v>
      </c>
      <c r="G414">
        <f>IF(test_data[[#This Row],[Long]]&gt;Action_Threshold,1,IF(test_data[[#This Row],[Short]]&gt;Action_Threshold,-1,0))</f>
        <v>-1</v>
      </c>
      <c r="H414">
        <f>SUMIFS(test_data[Postion],test_data[Time],"&gt;="&amp;test_data[[#This Row],[Period Time]],test_data[Time],"&lt;="&amp;test_data[[#This Row],[Time]])</f>
        <v>-11</v>
      </c>
      <c r="I414">
        <f>IFERROR(test_data[[#This Row],[Final_Position]]-H413,test_data[[#This Row],[Final_Position]])</f>
        <v>-1</v>
      </c>
      <c r="J414">
        <f>ABS(test_data[[#This Row],[Action]])</f>
        <v>1</v>
      </c>
      <c r="K414" s="7">
        <f>test_data[[#This Row],[Final_Position]]*test_data[[#This Row],[Change]]</f>
        <v>2.1999999999992497</v>
      </c>
      <c r="L414" s="7">
        <f>test_data[[#This Row],[Profit]]*Profit_per_point</f>
        <v>219999.99999992497</v>
      </c>
      <c r="M414" s="7">
        <f>test_data[[#This Row],[Profit]]*Profit_per_point-ABS(test_data[[#This Row],[Action]])*Fee_per_trade</f>
        <v>209999.99999992497</v>
      </c>
    </row>
    <row r="415" spans="1:13" x14ac:dyDescent="0.35">
      <c r="A415" s="2">
        <v>43774.386805555558</v>
      </c>
      <c r="B415">
        <v>937.1</v>
      </c>
      <c r="C415">
        <v>0.52922314405441284</v>
      </c>
      <c r="D415">
        <v>0.47077679634094238</v>
      </c>
      <c r="E415">
        <f>IF(B416&gt;0,B416-test_data[[#This Row],[Price]],0)</f>
        <v>0</v>
      </c>
      <c r="F415" s="2">
        <f>test_data[[#This Row],[Time]]-(Time_horizon-1)/24/60</f>
        <v>43774.373611111114</v>
      </c>
      <c r="G415">
        <f>IF(test_data[[#This Row],[Long]]&gt;Action_Threshold,1,IF(test_data[[#This Row],[Short]]&gt;Action_Threshold,-1,0))</f>
        <v>1</v>
      </c>
      <c r="H415">
        <f>SUMIFS(test_data[Postion],test_data[Time],"&gt;="&amp;test_data[[#This Row],[Period Time]],test_data[Time],"&lt;="&amp;test_data[[#This Row],[Time]])</f>
        <v>-10</v>
      </c>
      <c r="I415">
        <f>IFERROR(test_data[[#This Row],[Final_Position]]-H414,test_data[[#This Row],[Final_Position]])</f>
        <v>1</v>
      </c>
      <c r="J415">
        <f>ABS(test_data[[#This Row],[Action]])</f>
        <v>1</v>
      </c>
      <c r="K415" s="7">
        <f>test_data[[#This Row],[Final_Position]]*test_data[[#This Row],[Change]]</f>
        <v>0</v>
      </c>
      <c r="L415" s="7">
        <f>test_data[[#This Row],[Profit]]*Profit_per_point</f>
        <v>0</v>
      </c>
      <c r="M415" s="7">
        <f>test_data[[#This Row],[Profit]]*Profit_per_point-ABS(test_data[[#This Row],[Action]])*Fee_per_trade</f>
        <v>-10000</v>
      </c>
    </row>
    <row r="416" spans="1:13" x14ac:dyDescent="0.35">
      <c r="A416" s="2">
        <v>43774.387499999997</v>
      </c>
      <c r="B416">
        <v>937.1</v>
      </c>
      <c r="C416">
        <v>0.53015518188476563</v>
      </c>
      <c r="D416">
        <v>0.46984478831291199</v>
      </c>
      <c r="E416">
        <f>IF(B417&gt;0,B417-test_data[[#This Row],[Price]],0)</f>
        <v>-0.5</v>
      </c>
      <c r="F416" s="2">
        <f>test_data[[#This Row],[Time]]-(Time_horizon-1)/24/60</f>
        <v>43774.374305555553</v>
      </c>
      <c r="G416">
        <f>IF(test_data[[#This Row],[Long]]&gt;Action_Threshold,1,IF(test_data[[#This Row],[Short]]&gt;Action_Threshold,-1,0))</f>
        <v>1</v>
      </c>
      <c r="H416">
        <f>SUMIFS(test_data[Postion],test_data[Time],"&gt;="&amp;test_data[[#This Row],[Period Time]],test_data[Time],"&lt;="&amp;test_data[[#This Row],[Time]])</f>
        <v>-9</v>
      </c>
      <c r="I416">
        <f>IFERROR(test_data[[#This Row],[Final_Position]]-H415,test_data[[#This Row],[Final_Position]])</f>
        <v>1</v>
      </c>
      <c r="J416">
        <f>ABS(test_data[[#This Row],[Action]])</f>
        <v>1</v>
      </c>
      <c r="K416" s="7">
        <f>test_data[[#This Row],[Final_Position]]*test_data[[#This Row],[Change]]</f>
        <v>4.5</v>
      </c>
      <c r="L416" s="7">
        <f>test_data[[#This Row],[Profit]]*Profit_per_point</f>
        <v>450000</v>
      </c>
      <c r="M416" s="7">
        <f>test_data[[#This Row],[Profit]]*Profit_per_point-ABS(test_data[[#This Row],[Action]])*Fee_per_trade</f>
        <v>440000</v>
      </c>
    </row>
    <row r="417" spans="1:13" x14ac:dyDescent="0.35">
      <c r="A417" s="2">
        <v>43774.388194444444</v>
      </c>
      <c r="B417">
        <v>936.6</v>
      </c>
      <c r="C417">
        <v>0.62764072418212891</v>
      </c>
      <c r="D417">
        <v>0.37235924601554871</v>
      </c>
      <c r="E417">
        <f>IF(B418&gt;0,B418-test_data[[#This Row],[Price]],0)</f>
        <v>0</v>
      </c>
      <c r="F417" s="2">
        <f>test_data[[#This Row],[Time]]-(Time_horizon-1)/24/60</f>
        <v>43774.375</v>
      </c>
      <c r="G417">
        <f>IF(test_data[[#This Row],[Long]]&gt;Action_Threshold,1,IF(test_data[[#This Row],[Short]]&gt;Action_Threshold,-1,0))</f>
        <v>1</v>
      </c>
      <c r="H417">
        <f>SUMIFS(test_data[Postion],test_data[Time],"&gt;="&amp;test_data[[#This Row],[Period Time]],test_data[Time],"&lt;="&amp;test_data[[#This Row],[Time]])</f>
        <v>-8</v>
      </c>
      <c r="I417">
        <f>IFERROR(test_data[[#This Row],[Final_Position]]-H416,test_data[[#This Row],[Final_Position]])</f>
        <v>1</v>
      </c>
      <c r="J417">
        <f>ABS(test_data[[#This Row],[Action]])</f>
        <v>1</v>
      </c>
      <c r="K417" s="7">
        <f>test_data[[#This Row],[Final_Position]]*test_data[[#This Row],[Change]]</f>
        <v>0</v>
      </c>
      <c r="L417" s="7">
        <f>test_data[[#This Row],[Profit]]*Profit_per_point</f>
        <v>0</v>
      </c>
      <c r="M417" s="7">
        <f>test_data[[#This Row],[Profit]]*Profit_per_point-ABS(test_data[[#This Row],[Action]])*Fee_per_trade</f>
        <v>-10000</v>
      </c>
    </row>
    <row r="418" spans="1:13" x14ac:dyDescent="0.35">
      <c r="A418" s="2">
        <v>43774.388888888891</v>
      </c>
      <c r="B418">
        <v>936.6</v>
      </c>
      <c r="C418">
        <v>0.60337173938751221</v>
      </c>
      <c r="D418">
        <v>0.39662826061248779</v>
      </c>
      <c r="E418">
        <f>IF(B419&gt;0,B419-test_data[[#This Row],[Price]],0)</f>
        <v>0</v>
      </c>
      <c r="F418" s="2">
        <f>test_data[[#This Row],[Time]]-(Time_horizon-1)/24/60</f>
        <v>43774.375694444447</v>
      </c>
      <c r="G418">
        <f>IF(test_data[[#This Row],[Long]]&gt;Action_Threshold,1,IF(test_data[[#This Row],[Short]]&gt;Action_Threshold,-1,0))</f>
        <v>1</v>
      </c>
      <c r="H418">
        <f>SUMIFS(test_data[Postion],test_data[Time],"&gt;="&amp;test_data[[#This Row],[Period Time]],test_data[Time],"&lt;="&amp;test_data[[#This Row],[Time]])</f>
        <v>-7</v>
      </c>
      <c r="I418">
        <f>IFERROR(test_data[[#This Row],[Final_Position]]-H417,test_data[[#This Row],[Final_Position]])</f>
        <v>1</v>
      </c>
      <c r="J418">
        <f>ABS(test_data[[#This Row],[Action]])</f>
        <v>1</v>
      </c>
      <c r="K418" s="7">
        <f>test_data[[#This Row],[Final_Position]]*test_data[[#This Row],[Change]]</f>
        <v>0</v>
      </c>
      <c r="L418" s="7">
        <f>test_data[[#This Row],[Profit]]*Profit_per_point</f>
        <v>0</v>
      </c>
      <c r="M418" s="7">
        <f>test_data[[#This Row],[Profit]]*Profit_per_point-ABS(test_data[[#This Row],[Action]])*Fee_per_trade</f>
        <v>-10000</v>
      </c>
    </row>
    <row r="419" spans="1:13" x14ac:dyDescent="0.35">
      <c r="A419" s="2">
        <v>43774.38958333333</v>
      </c>
      <c r="B419">
        <v>936.6</v>
      </c>
      <c r="C419">
        <v>0.60421210527420044</v>
      </c>
      <c r="D419">
        <v>0.39578786492347717</v>
      </c>
      <c r="E419">
        <f>IF(B420&gt;0,B420-test_data[[#This Row],[Price]],0)</f>
        <v>-0.10000000000002274</v>
      </c>
      <c r="F419" s="2">
        <f>test_data[[#This Row],[Time]]-(Time_horizon-1)/24/60</f>
        <v>43774.376388888886</v>
      </c>
      <c r="G419">
        <f>IF(test_data[[#This Row],[Long]]&gt;Action_Threshold,1,IF(test_data[[#This Row],[Short]]&gt;Action_Threshold,-1,0))</f>
        <v>1</v>
      </c>
      <c r="H419">
        <f>SUMIFS(test_data[Postion],test_data[Time],"&gt;="&amp;test_data[[#This Row],[Period Time]],test_data[Time],"&lt;="&amp;test_data[[#This Row],[Time]])</f>
        <v>-5</v>
      </c>
      <c r="I419">
        <f>IFERROR(test_data[[#This Row],[Final_Position]]-H418,test_data[[#This Row],[Final_Position]])</f>
        <v>2</v>
      </c>
      <c r="J419">
        <f>ABS(test_data[[#This Row],[Action]])</f>
        <v>2</v>
      </c>
      <c r="K419" s="7">
        <f>test_data[[#This Row],[Final_Position]]*test_data[[#This Row],[Change]]</f>
        <v>0.50000000000011369</v>
      </c>
      <c r="L419" s="7">
        <f>test_data[[#This Row],[Profit]]*Profit_per_point</f>
        <v>50000.000000011365</v>
      </c>
      <c r="M419" s="7">
        <f>test_data[[#This Row],[Profit]]*Profit_per_point-ABS(test_data[[#This Row],[Action]])*Fee_per_trade</f>
        <v>30000.000000011365</v>
      </c>
    </row>
    <row r="420" spans="1:13" x14ac:dyDescent="0.35">
      <c r="A420" s="2">
        <v>43774.390277777777</v>
      </c>
      <c r="B420">
        <v>936.5</v>
      </c>
      <c r="C420">
        <v>0.64214575290679932</v>
      </c>
      <c r="D420">
        <v>0.35785430669784546</v>
      </c>
      <c r="E420">
        <f>IF(B421&gt;0,B421-test_data[[#This Row],[Price]],0)</f>
        <v>0.20000000000004547</v>
      </c>
      <c r="F420" s="2">
        <f>test_data[[#This Row],[Time]]-(Time_horizon-1)/24/60</f>
        <v>43774.377083333333</v>
      </c>
      <c r="G420">
        <f>IF(test_data[[#This Row],[Long]]&gt;Action_Threshold,1,IF(test_data[[#This Row],[Short]]&gt;Action_Threshold,-1,0))</f>
        <v>1</v>
      </c>
      <c r="H420">
        <f>SUMIFS(test_data[Postion],test_data[Time],"&gt;="&amp;test_data[[#This Row],[Period Time]],test_data[Time],"&lt;="&amp;test_data[[#This Row],[Time]])</f>
        <v>-3</v>
      </c>
      <c r="I420">
        <f>IFERROR(test_data[[#This Row],[Final_Position]]-H419,test_data[[#This Row],[Final_Position]])</f>
        <v>2</v>
      </c>
      <c r="J420">
        <f>ABS(test_data[[#This Row],[Action]])</f>
        <v>2</v>
      </c>
      <c r="K420" s="7">
        <f>test_data[[#This Row],[Final_Position]]*test_data[[#This Row],[Change]]</f>
        <v>-0.60000000000013642</v>
      </c>
      <c r="L420" s="7">
        <f>test_data[[#This Row],[Profit]]*Profit_per_point</f>
        <v>-60000.000000013642</v>
      </c>
      <c r="M420" s="7">
        <f>test_data[[#This Row],[Profit]]*Profit_per_point-ABS(test_data[[#This Row],[Action]])*Fee_per_trade</f>
        <v>-80000.00000001365</v>
      </c>
    </row>
    <row r="421" spans="1:13" x14ac:dyDescent="0.35">
      <c r="A421" s="2">
        <v>43774.390972222223</v>
      </c>
      <c r="B421">
        <v>936.7</v>
      </c>
      <c r="C421">
        <v>0.58370590209960938</v>
      </c>
      <c r="D421">
        <v>0.41629409790039063</v>
      </c>
      <c r="E421">
        <f>IF(B422&gt;0,B422-test_data[[#This Row],[Price]],0)</f>
        <v>-0.20000000000004547</v>
      </c>
      <c r="F421" s="2">
        <f>test_data[[#This Row],[Time]]-(Time_horizon-1)/24/60</f>
        <v>43774.37777777778</v>
      </c>
      <c r="G421">
        <f>IF(test_data[[#This Row],[Long]]&gt;Action_Threshold,1,IF(test_data[[#This Row],[Short]]&gt;Action_Threshold,-1,0))</f>
        <v>1</v>
      </c>
      <c r="H421">
        <f>SUMIFS(test_data[Postion],test_data[Time],"&gt;="&amp;test_data[[#This Row],[Period Time]],test_data[Time],"&lt;="&amp;test_data[[#This Row],[Time]])</f>
        <v>-1</v>
      </c>
      <c r="I421">
        <f>IFERROR(test_data[[#This Row],[Final_Position]]-H420,test_data[[#This Row],[Final_Position]])</f>
        <v>2</v>
      </c>
      <c r="J421">
        <f>ABS(test_data[[#This Row],[Action]])</f>
        <v>2</v>
      </c>
      <c r="K421" s="7">
        <f>test_data[[#This Row],[Final_Position]]*test_data[[#This Row],[Change]]</f>
        <v>0.20000000000004547</v>
      </c>
      <c r="L421" s="7">
        <f>test_data[[#This Row],[Profit]]*Profit_per_point</f>
        <v>20000.000000004547</v>
      </c>
      <c r="M421" s="7">
        <f>test_data[[#This Row],[Profit]]*Profit_per_point-ABS(test_data[[#This Row],[Action]])*Fee_per_trade</f>
        <v>4.5474735088646412E-9</v>
      </c>
    </row>
    <row r="422" spans="1:13" x14ac:dyDescent="0.35">
      <c r="A422" s="2">
        <v>43774.39166666667</v>
      </c>
      <c r="B422">
        <v>936.5</v>
      </c>
      <c r="C422">
        <v>0.64088010787963867</v>
      </c>
      <c r="D422">
        <v>0.35911983251571655</v>
      </c>
      <c r="E422">
        <f>IF(B423&gt;0,B423-test_data[[#This Row],[Price]],0)</f>
        <v>-0.20000000000004547</v>
      </c>
      <c r="F422" s="2">
        <f>test_data[[#This Row],[Time]]-(Time_horizon-1)/24/60</f>
        <v>43774.378472222226</v>
      </c>
      <c r="G422">
        <f>IF(test_data[[#This Row],[Long]]&gt;Action_Threshold,1,IF(test_data[[#This Row],[Short]]&gt;Action_Threshold,-1,0))</f>
        <v>1</v>
      </c>
      <c r="H422">
        <f>SUMIFS(test_data[Postion],test_data[Time],"&gt;="&amp;test_data[[#This Row],[Period Time]],test_data[Time],"&lt;="&amp;test_data[[#This Row],[Time]])</f>
        <v>1</v>
      </c>
      <c r="I422">
        <f>IFERROR(test_data[[#This Row],[Final_Position]]-H421,test_data[[#This Row],[Final_Position]])</f>
        <v>2</v>
      </c>
      <c r="J422">
        <f>ABS(test_data[[#This Row],[Action]])</f>
        <v>2</v>
      </c>
      <c r="K422" s="7">
        <f>test_data[[#This Row],[Final_Position]]*test_data[[#This Row],[Change]]</f>
        <v>-0.20000000000004547</v>
      </c>
      <c r="L422" s="7">
        <f>test_data[[#This Row],[Profit]]*Profit_per_point</f>
        <v>-20000.000000004547</v>
      </c>
      <c r="M422" s="7">
        <f>test_data[[#This Row],[Profit]]*Profit_per_point-ABS(test_data[[#This Row],[Action]])*Fee_per_trade</f>
        <v>-40000.000000004547</v>
      </c>
    </row>
    <row r="423" spans="1:13" x14ac:dyDescent="0.35">
      <c r="A423" s="2">
        <v>43774.392361111109</v>
      </c>
      <c r="B423">
        <v>936.3</v>
      </c>
      <c r="C423">
        <v>0.63876038789749146</v>
      </c>
      <c r="D423">
        <v>0.36123964190483093</v>
      </c>
      <c r="E423">
        <f>IF(B424&gt;0,B424-test_data[[#This Row],[Price]],0)</f>
        <v>0.10000000000002274</v>
      </c>
      <c r="F423" s="2">
        <f>test_data[[#This Row],[Time]]-(Time_horizon-1)/24/60</f>
        <v>43774.379166666666</v>
      </c>
      <c r="G423">
        <f>IF(test_data[[#This Row],[Long]]&gt;Action_Threshold,1,IF(test_data[[#This Row],[Short]]&gt;Action_Threshold,-1,0))</f>
        <v>1</v>
      </c>
      <c r="H423">
        <f>SUMIFS(test_data[Postion],test_data[Time],"&gt;="&amp;test_data[[#This Row],[Period Time]],test_data[Time],"&lt;="&amp;test_data[[#This Row],[Time]])</f>
        <v>3</v>
      </c>
      <c r="I423">
        <f>IFERROR(test_data[[#This Row],[Final_Position]]-H422,test_data[[#This Row],[Final_Position]])</f>
        <v>2</v>
      </c>
      <c r="J423">
        <f>ABS(test_data[[#This Row],[Action]])</f>
        <v>2</v>
      </c>
      <c r="K423" s="7">
        <f>test_data[[#This Row],[Final_Position]]*test_data[[#This Row],[Change]]</f>
        <v>0.30000000000006821</v>
      </c>
      <c r="L423" s="7">
        <f>test_data[[#This Row],[Profit]]*Profit_per_point</f>
        <v>30000.000000006821</v>
      </c>
      <c r="M423" s="7">
        <f>test_data[[#This Row],[Profit]]*Profit_per_point-ABS(test_data[[#This Row],[Action]])*Fee_per_trade</f>
        <v>10000.000000006821</v>
      </c>
    </row>
    <row r="424" spans="1:13" x14ac:dyDescent="0.35">
      <c r="A424" s="2">
        <v>43774.393055555556</v>
      </c>
      <c r="B424">
        <v>936.4</v>
      </c>
      <c r="C424">
        <v>0.57917666435241699</v>
      </c>
      <c r="D424">
        <v>0.42082330584526062</v>
      </c>
      <c r="E424">
        <f>IF(B425&gt;0,B425-test_data[[#This Row],[Price]],0)</f>
        <v>0</v>
      </c>
      <c r="F424" s="2">
        <f>test_data[[#This Row],[Time]]-(Time_horizon-1)/24/60</f>
        <v>43774.379861111112</v>
      </c>
      <c r="G424">
        <f>IF(test_data[[#This Row],[Long]]&gt;Action_Threshold,1,IF(test_data[[#This Row],[Short]]&gt;Action_Threshold,-1,0))</f>
        <v>1</v>
      </c>
      <c r="H424">
        <f>SUMIFS(test_data[Postion],test_data[Time],"&gt;="&amp;test_data[[#This Row],[Period Time]],test_data[Time],"&lt;="&amp;test_data[[#This Row],[Time]])</f>
        <v>5</v>
      </c>
      <c r="I424">
        <f>IFERROR(test_data[[#This Row],[Final_Position]]-H423,test_data[[#This Row],[Final_Position]])</f>
        <v>2</v>
      </c>
      <c r="J424">
        <f>ABS(test_data[[#This Row],[Action]])</f>
        <v>2</v>
      </c>
      <c r="K424" s="7">
        <f>test_data[[#This Row],[Final_Position]]*test_data[[#This Row],[Change]]</f>
        <v>0</v>
      </c>
      <c r="L424" s="7">
        <f>test_data[[#This Row],[Profit]]*Profit_per_point</f>
        <v>0</v>
      </c>
      <c r="M424" s="7">
        <f>test_data[[#This Row],[Profit]]*Profit_per_point-ABS(test_data[[#This Row],[Action]])*Fee_per_trade</f>
        <v>-20000</v>
      </c>
    </row>
    <row r="425" spans="1:13" x14ac:dyDescent="0.35">
      <c r="A425" s="2">
        <v>43774.393750000003</v>
      </c>
      <c r="B425">
        <v>936.4</v>
      </c>
      <c r="C425">
        <v>0.58204489946365356</v>
      </c>
      <c r="D425">
        <v>0.41795510053634644</v>
      </c>
      <c r="E425">
        <f>IF(B426&gt;0,B426-test_data[[#This Row],[Price]],0)</f>
        <v>0</v>
      </c>
      <c r="F425" s="2">
        <f>test_data[[#This Row],[Time]]-(Time_horizon-1)/24/60</f>
        <v>43774.380555555559</v>
      </c>
      <c r="G425">
        <f>IF(test_data[[#This Row],[Long]]&gt;Action_Threshold,1,IF(test_data[[#This Row],[Short]]&gt;Action_Threshold,-1,0))</f>
        <v>1</v>
      </c>
      <c r="H425">
        <f>SUMIFS(test_data[Postion],test_data[Time],"&gt;="&amp;test_data[[#This Row],[Period Time]],test_data[Time],"&lt;="&amp;test_data[[#This Row],[Time]])</f>
        <v>7</v>
      </c>
      <c r="I425">
        <f>IFERROR(test_data[[#This Row],[Final_Position]]-H424,test_data[[#This Row],[Final_Position]])</f>
        <v>2</v>
      </c>
      <c r="J425">
        <f>ABS(test_data[[#This Row],[Action]])</f>
        <v>2</v>
      </c>
      <c r="K425" s="7">
        <f>test_data[[#This Row],[Final_Position]]*test_data[[#This Row],[Change]]</f>
        <v>0</v>
      </c>
      <c r="L425" s="7">
        <f>test_data[[#This Row],[Profit]]*Profit_per_point</f>
        <v>0</v>
      </c>
      <c r="M425" s="7">
        <f>test_data[[#This Row],[Profit]]*Profit_per_point-ABS(test_data[[#This Row],[Action]])*Fee_per_trade</f>
        <v>-20000</v>
      </c>
    </row>
    <row r="426" spans="1:13" x14ac:dyDescent="0.35">
      <c r="A426" s="2">
        <v>43774.394444444442</v>
      </c>
      <c r="B426">
        <v>936.4</v>
      </c>
      <c r="C426">
        <v>0.58043825626373291</v>
      </c>
      <c r="D426">
        <v>0.41956174373626709</v>
      </c>
      <c r="E426">
        <f>IF(B427&gt;0,B427-test_data[[#This Row],[Price]],0)</f>
        <v>-0.10000000000002274</v>
      </c>
      <c r="F426" s="2">
        <f>test_data[[#This Row],[Time]]-(Time_horizon-1)/24/60</f>
        <v>43774.381249999999</v>
      </c>
      <c r="G426">
        <f>IF(test_data[[#This Row],[Long]]&gt;Action_Threshold,1,IF(test_data[[#This Row],[Short]]&gt;Action_Threshold,-1,0))</f>
        <v>1</v>
      </c>
      <c r="H426">
        <f>SUMIFS(test_data[Postion],test_data[Time],"&gt;="&amp;test_data[[#This Row],[Period Time]],test_data[Time],"&lt;="&amp;test_data[[#This Row],[Time]])</f>
        <v>9</v>
      </c>
      <c r="I426">
        <f>IFERROR(test_data[[#This Row],[Final_Position]]-H425,test_data[[#This Row],[Final_Position]])</f>
        <v>2</v>
      </c>
      <c r="J426">
        <f>ABS(test_data[[#This Row],[Action]])</f>
        <v>2</v>
      </c>
      <c r="K426" s="7">
        <f>test_data[[#This Row],[Final_Position]]*test_data[[#This Row],[Change]]</f>
        <v>-0.90000000000020464</v>
      </c>
      <c r="L426" s="7">
        <f>test_data[[#This Row],[Profit]]*Profit_per_point</f>
        <v>-90000.00000002046</v>
      </c>
      <c r="M426" s="7">
        <f>test_data[[#This Row],[Profit]]*Profit_per_point-ABS(test_data[[#This Row],[Action]])*Fee_per_trade</f>
        <v>-110000.00000002046</v>
      </c>
    </row>
    <row r="427" spans="1:13" x14ac:dyDescent="0.35">
      <c r="A427" s="2">
        <v>43774.395138888889</v>
      </c>
      <c r="B427">
        <v>936.3</v>
      </c>
      <c r="C427">
        <v>0.61130201816558838</v>
      </c>
      <c r="D427">
        <v>0.38869795203208923</v>
      </c>
      <c r="E427">
        <f>IF(B428&gt;0,B428-test_data[[#This Row],[Price]],0)</f>
        <v>0.10000000000002274</v>
      </c>
      <c r="F427" s="2">
        <f>test_data[[#This Row],[Time]]-(Time_horizon-1)/24/60</f>
        <v>43774.381944444445</v>
      </c>
      <c r="G427">
        <f>IF(test_data[[#This Row],[Long]]&gt;Action_Threshold,1,IF(test_data[[#This Row],[Short]]&gt;Action_Threshold,-1,0))</f>
        <v>1</v>
      </c>
      <c r="H427">
        <f>SUMIFS(test_data[Postion],test_data[Time],"&gt;="&amp;test_data[[#This Row],[Period Time]],test_data[Time],"&lt;="&amp;test_data[[#This Row],[Time]])</f>
        <v>9</v>
      </c>
      <c r="I427">
        <f>IFERROR(test_data[[#This Row],[Final_Position]]-H426,test_data[[#This Row],[Final_Position]])</f>
        <v>0</v>
      </c>
      <c r="J427">
        <f>ABS(test_data[[#This Row],[Action]])</f>
        <v>0</v>
      </c>
      <c r="K427" s="7">
        <f>test_data[[#This Row],[Final_Position]]*test_data[[#This Row],[Change]]</f>
        <v>0.90000000000020464</v>
      </c>
      <c r="L427" s="7">
        <f>test_data[[#This Row],[Profit]]*Profit_per_point</f>
        <v>90000.00000002046</v>
      </c>
      <c r="M427" s="7">
        <f>test_data[[#This Row],[Profit]]*Profit_per_point-ABS(test_data[[#This Row],[Action]])*Fee_per_trade</f>
        <v>90000.00000002046</v>
      </c>
    </row>
    <row r="428" spans="1:13" x14ac:dyDescent="0.35">
      <c r="A428" s="2">
        <v>43774.395833333336</v>
      </c>
      <c r="B428">
        <v>936.4</v>
      </c>
      <c r="C428">
        <v>0.55692863464355469</v>
      </c>
      <c r="D428">
        <v>0.44307136535644531</v>
      </c>
      <c r="E428">
        <f>IF(B429&gt;0,B429-test_data[[#This Row],[Price]],0)</f>
        <v>0.10000000000002274</v>
      </c>
      <c r="F428" s="2">
        <f>test_data[[#This Row],[Time]]-(Time_horizon-1)/24/60</f>
        <v>43774.382638888892</v>
      </c>
      <c r="G428">
        <f>IF(test_data[[#This Row],[Long]]&gt;Action_Threshold,1,IF(test_data[[#This Row],[Short]]&gt;Action_Threshold,-1,0))</f>
        <v>1</v>
      </c>
      <c r="H428">
        <f>SUMIFS(test_data[Postion],test_data[Time],"&gt;="&amp;test_data[[#This Row],[Period Time]],test_data[Time],"&lt;="&amp;test_data[[#This Row],[Time]])</f>
        <v>9</v>
      </c>
      <c r="I428">
        <f>IFERROR(test_data[[#This Row],[Final_Position]]-H427,test_data[[#This Row],[Final_Position]])</f>
        <v>0</v>
      </c>
      <c r="J428">
        <f>ABS(test_data[[#This Row],[Action]])</f>
        <v>0</v>
      </c>
      <c r="K428" s="7">
        <f>test_data[[#This Row],[Final_Position]]*test_data[[#This Row],[Change]]</f>
        <v>0.90000000000020464</v>
      </c>
      <c r="L428" s="7">
        <f>test_data[[#This Row],[Profit]]*Profit_per_point</f>
        <v>90000.00000002046</v>
      </c>
      <c r="M428" s="7">
        <f>test_data[[#This Row],[Profit]]*Profit_per_point-ABS(test_data[[#This Row],[Action]])*Fee_per_trade</f>
        <v>90000.00000002046</v>
      </c>
    </row>
    <row r="429" spans="1:13" x14ac:dyDescent="0.35">
      <c r="A429" s="2">
        <v>43774.396527777775</v>
      </c>
      <c r="B429">
        <v>936.5</v>
      </c>
      <c r="C429">
        <v>0.55375099182128906</v>
      </c>
      <c r="D429">
        <v>0.44624903798103333</v>
      </c>
      <c r="E429">
        <f>IF(B430&gt;0,B430-test_data[[#This Row],[Price]],0)</f>
        <v>0</v>
      </c>
      <c r="F429" s="2">
        <f>test_data[[#This Row],[Time]]-(Time_horizon-1)/24/60</f>
        <v>43774.383333333331</v>
      </c>
      <c r="G429">
        <f>IF(test_data[[#This Row],[Long]]&gt;Action_Threshold,1,IF(test_data[[#This Row],[Short]]&gt;Action_Threshold,-1,0))</f>
        <v>1</v>
      </c>
      <c r="H429">
        <f>SUMIFS(test_data[Postion],test_data[Time],"&gt;="&amp;test_data[[#This Row],[Period Time]],test_data[Time],"&lt;="&amp;test_data[[#This Row],[Time]])</f>
        <v>11</v>
      </c>
      <c r="I429">
        <f>IFERROR(test_data[[#This Row],[Final_Position]]-H428,test_data[[#This Row],[Final_Position]])</f>
        <v>2</v>
      </c>
      <c r="J429">
        <f>ABS(test_data[[#This Row],[Action]])</f>
        <v>2</v>
      </c>
      <c r="K429" s="7">
        <f>test_data[[#This Row],[Final_Position]]*test_data[[#This Row],[Change]]</f>
        <v>0</v>
      </c>
      <c r="L429" s="7">
        <f>test_data[[#This Row],[Profit]]*Profit_per_point</f>
        <v>0</v>
      </c>
      <c r="M429" s="7">
        <f>test_data[[#This Row],[Profit]]*Profit_per_point-ABS(test_data[[#This Row],[Action]])*Fee_per_trade</f>
        <v>-20000</v>
      </c>
    </row>
    <row r="430" spans="1:13" x14ac:dyDescent="0.35">
      <c r="A430" s="2">
        <v>43774.397222222222</v>
      </c>
      <c r="B430">
        <v>936.5</v>
      </c>
      <c r="C430">
        <v>0.56298220157623291</v>
      </c>
      <c r="D430">
        <v>0.4370177686214447</v>
      </c>
      <c r="E430">
        <f>IF(B431&gt;0,B431-test_data[[#This Row],[Price]],0)</f>
        <v>0.10000000000002274</v>
      </c>
      <c r="F430" s="2">
        <f>test_data[[#This Row],[Time]]-(Time_horizon-1)/24/60</f>
        <v>43774.384027777778</v>
      </c>
      <c r="G430">
        <f>IF(test_data[[#This Row],[Long]]&gt;Action_Threshold,1,IF(test_data[[#This Row],[Short]]&gt;Action_Threshold,-1,0))</f>
        <v>1</v>
      </c>
      <c r="H430">
        <f>SUMIFS(test_data[Postion],test_data[Time],"&gt;="&amp;test_data[[#This Row],[Period Time]],test_data[Time],"&lt;="&amp;test_data[[#This Row],[Time]])</f>
        <v>13</v>
      </c>
      <c r="I430">
        <f>IFERROR(test_data[[#This Row],[Final_Position]]-H429,test_data[[#This Row],[Final_Position]])</f>
        <v>2</v>
      </c>
      <c r="J430">
        <f>ABS(test_data[[#This Row],[Action]])</f>
        <v>2</v>
      </c>
      <c r="K430" s="7">
        <f>test_data[[#This Row],[Final_Position]]*test_data[[#This Row],[Change]]</f>
        <v>1.3000000000002956</v>
      </c>
      <c r="L430" s="7">
        <f>test_data[[#This Row],[Profit]]*Profit_per_point</f>
        <v>130000.00000002955</v>
      </c>
      <c r="M430" s="7">
        <f>test_data[[#This Row],[Profit]]*Profit_per_point-ABS(test_data[[#This Row],[Action]])*Fee_per_trade</f>
        <v>110000.00000002955</v>
      </c>
    </row>
    <row r="431" spans="1:13" x14ac:dyDescent="0.35">
      <c r="A431" s="2">
        <v>43774.397916666669</v>
      </c>
      <c r="B431">
        <v>936.6</v>
      </c>
      <c r="C431">
        <v>0.55377691984176636</v>
      </c>
      <c r="D431">
        <v>0.44622305035591125</v>
      </c>
      <c r="E431">
        <f>IF(B432&gt;0,B432-test_data[[#This Row],[Price]],0)</f>
        <v>0.19999999999993179</v>
      </c>
      <c r="F431" s="2">
        <f>test_data[[#This Row],[Time]]-(Time_horizon-1)/24/60</f>
        <v>43774.384722222225</v>
      </c>
      <c r="G431">
        <f>IF(test_data[[#This Row],[Long]]&gt;Action_Threshold,1,IF(test_data[[#This Row],[Short]]&gt;Action_Threshold,-1,0))</f>
        <v>1</v>
      </c>
      <c r="H431">
        <f>SUMIFS(test_data[Postion],test_data[Time],"&gt;="&amp;test_data[[#This Row],[Period Time]],test_data[Time],"&lt;="&amp;test_data[[#This Row],[Time]])</f>
        <v>15</v>
      </c>
      <c r="I431">
        <f>IFERROR(test_data[[#This Row],[Final_Position]]-H430,test_data[[#This Row],[Final_Position]])</f>
        <v>2</v>
      </c>
      <c r="J431">
        <f>ABS(test_data[[#This Row],[Action]])</f>
        <v>2</v>
      </c>
      <c r="K431" s="7">
        <f>test_data[[#This Row],[Final_Position]]*test_data[[#This Row],[Change]]</f>
        <v>2.9999999999989768</v>
      </c>
      <c r="L431" s="7">
        <f>test_data[[#This Row],[Profit]]*Profit_per_point</f>
        <v>299999.99999989767</v>
      </c>
      <c r="M431" s="7">
        <f>test_data[[#This Row],[Profit]]*Profit_per_point-ABS(test_data[[#This Row],[Action]])*Fee_per_trade</f>
        <v>279999.99999989767</v>
      </c>
    </row>
    <row r="432" spans="1:13" x14ac:dyDescent="0.35">
      <c r="A432" s="2">
        <v>43774.398611111108</v>
      </c>
      <c r="B432">
        <v>936.8</v>
      </c>
      <c r="C432">
        <v>0.54421001672744751</v>
      </c>
      <c r="D432">
        <v>0.4557899534702301</v>
      </c>
      <c r="E432">
        <f>IF(B433&gt;0,B433-test_data[[#This Row],[Price]],0)</f>
        <v>0</v>
      </c>
      <c r="F432" s="2">
        <f>test_data[[#This Row],[Time]]-(Time_horizon-1)/24/60</f>
        <v>43774.385416666664</v>
      </c>
      <c r="G432">
        <f>IF(test_data[[#This Row],[Long]]&gt;Action_Threshold,1,IF(test_data[[#This Row],[Short]]&gt;Action_Threshold,-1,0))</f>
        <v>1</v>
      </c>
      <c r="H432">
        <f>SUMIFS(test_data[Postion],test_data[Time],"&gt;="&amp;test_data[[#This Row],[Period Time]],test_data[Time],"&lt;="&amp;test_data[[#This Row],[Time]])</f>
        <v>17</v>
      </c>
      <c r="I432">
        <f>IFERROR(test_data[[#This Row],[Final_Position]]-H431,test_data[[#This Row],[Final_Position]])</f>
        <v>2</v>
      </c>
      <c r="J432">
        <f>ABS(test_data[[#This Row],[Action]])</f>
        <v>2</v>
      </c>
      <c r="K432" s="7">
        <f>test_data[[#This Row],[Final_Position]]*test_data[[#This Row],[Change]]</f>
        <v>0</v>
      </c>
      <c r="L432" s="7">
        <f>test_data[[#This Row],[Profit]]*Profit_per_point</f>
        <v>0</v>
      </c>
      <c r="M432" s="7">
        <f>test_data[[#This Row],[Profit]]*Profit_per_point-ABS(test_data[[#This Row],[Action]])*Fee_per_trade</f>
        <v>-20000</v>
      </c>
    </row>
    <row r="433" spans="1:13" x14ac:dyDescent="0.35">
      <c r="A433" s="2">
        <v>43774.399305555555</v>
      </c>
      <c r="B433">
        <v>936.8</v>
      </c>
      <c r="C433">
        <v>0.53433352708816528</v>
      </c>
      <c r="D433">
        <v>0.46566641330718994</v>
      </c>
      <c r="E433">
        <f>IF(B434&gt;0,B434-test_data[[#This Row],[Price]],0)</f>
        <v>0.10000000000002274</v>
      </c>
      <c r="F433" s="2">
        <f>test_data[[#This Row],[Time]]-(Time_horizon-1)/24/60</f>
        <v>43774.386111111111</v>
      </c>
      <c r="G433">
        <f>IF(test_data[[#This Row],[Long]]&gt;Action_Threshold,1,IF(test_data[[#This Row],[Short]]&gt;Action_Threshold,-1,0))</f>
        <v>1</v>
      </c>
      <c r="H433">
        <f>SUMIFS(test_data[Postion],test_data[Time],"&gt;="&amp;test_data[[#This Row],[Period Time]],test_data[Time],"&lt;="&amp;test_data[[#This Row],[Time]])</f>
        <v>18</v>
      </c>
      <c r="I433">
        <f>IFERROR(test_data[[#This Row],[Final_Position]]-H432,test_data[[#This Row],[Final_Position]])</f>
        <v>1</v>
      </c>
      <c r="J433">
        <f>ABS(test_data[[#This Row],[Action]])</f>
        <v>1</v>
      </c>
      <c r="K433" s="7">
        <f>test_data[[#This Row],[Final_Position]]*test_data[[#This Row],[Change]]</f>
        <v>1.8000000000004093</v>
      </c>
      <c r="L433" s="7">
        <f>test_data[[#This Row],[Profit]]*Profit_per_point</f>
        <v>180000.00000004092</v>
      </c>
      <c r="M433" s="7">
        <f>test_data[[#This Row],[Profit]]*Profit_per_point-ABS(test_data[[#This Row],[Action]])*Fee_per_trade</f>
        <v>170000.00000004092</v>
      </c>
    </row>
    <row r="434" spans="1:13" x14ac:dyDescent="0.35">
      <c r="A434" s="2">
        <v>43774.400000000001</v>
      </c>
      <c r="B434">
        <v>936.9</v>
      </c>
      <c r="C434">
        <v>0.51474869251251221</v>
      </c>
      <c r="D434">
        <v>0.48525136709213257</v>
      </c>
      <c r="E434">
        <f>IF(B435&gt;0,B435-test_data[[#This Row],[Price]],0)</f>
        <v>0.10000000000002274</v>
      </c>
      <c r="F434" s="2">
        <f>test_data[[#This Row],[Time]]-(Time_horizon-1)/24/60</f>
        <v>43774.386805555558</v>
      </c>
      <c r="G434">
        <f>IF(test_data[[#This Row],[Long]]&gt;Action_Threshold,1,IF(test_data[[#This Row],[Short]]&gt;Action_Threshold,-1,0))</f>
        <v>1</v>
      </c>
      <c r="H434">
        <f>SUMIFS(test_data[Postion],test_data[Time],"&gt;="&amp;test_data[[#This Row],[Period Time]],test_data[Time],"&lt;="&amp;test_data[[#This Row],[Time]])</f>
        <v>20</v>
      </c>
      <c r="I434">
        <f>IFERROR(test_data[[#This Row],[Final_Position]]-H433,test_data[[#This Row],[Final_Position]])</f>
        <v>2</v>
      </c>
      <c r="J434">
        <f>ABS(test_data[[#This Row],[Action]])</f>
        <v>2</v>
      </c>
      <c r="K434" s="7">
        <f>test_data[[#This Row],[Final_Position]]*test_data[[#This Row],[Change]]</f>
        <v>2.0000000000004547</v>
      </c>
      <c r="L434" s="7">
        <f>test_data[[#This Row],[Profit]]*Profit_per_point</f>
        <v>200000.00000004546</v>
      </c>
      <c r="M434" s="7">
        <f>test_data[[#This Row],[Profit]]*Profit_per_point-ABS(test_data[[#This Row],[Action]])*Fee_per_trade</f>
        <v>180000.00000004546</v>
      </c>
    </row>
    <row r="435" spans="1:13" x14ac:dyDescent="0.35">
      <c r="A435" s="2">
        <v>43774.400694444441</v>
      </c>
      <c r="B435">
        <v>937</v>
      </c>
      <c r="C435">
        <v>0.4758467972278595</v>
      </c>
      <c r="D435">
        <v>0.52415323257446289</v>
      </c>
      <c r="E435">
        <f>IF(B436&gt;0,B436-test_data[[#This Row],[Price]],0)</f>
        <v>0</v>
      </c>
      <c r="F435" s="2">
        <f>test_data[[#This Row],[Time]]-(Time_horizon-1)/24/60</f>
        <v>43774.387499999997</v>
      </c>
      <c r="G435">
        <f>IF(test_data[[#This Row],[Long]]&gt;Action_Threshold,1,IF(test_data[[#This Row],[Short]]&gt;Action_Threshold,-1,0))</f>
        <v>-1</v>
      </c>
      <c r="H435">
        <f>SUMIFS(test_data[Postion],test_data[Time],"&gt;="&amp;test_data[[#This Row],[Period Time]],test_data[Time],"&lt;="&amp;test_data[[#This Row],[Time]])</f>
        <v>18</v>
      </c>
      <c r="I435">
        <f>IFERROR(test_data[[#This Row],[Final_Position]]-H434,test_data[[#This Row],[Final_Position]])</f>
        <v>-2</v>
      </c>
      <c r="J435">
        <f>ABS(test_data[[#This Row],[Action]])</f>
        <v>2</v>
      </c>
      <c r="K435" s="7">
        <f>test_data[[#This Row],[Final_Position]]*test_data[[#This Row],[Change]]</f>
        <v>0</v>
      </c>
      <c r="L435" s="7">
        <f>test_data[[#This Row],[Profit]]*Profit_per_point</f>
        <v>0</v>
      </c>
      <c r="M435" s="7">
        <f>test_data[[#This Row],[Profit]]*Profit_per_point-ABS(test_data[[#This Row],[Action]])*Fee_per_trade</f>
        <v>-20000</v>
      </c>
    </row>
    <row r="436" spans="1:13" x14ac:dyDescent="0.35">
      <c r="A436" s="2">
        <v>43774.401388888888</v>
      </c>
      <c r="B436">
        <v>937</v>
      </c>
      <c r="C436">
        <v>0.42081218957901001</v>
      </c>
      <c r="D436">
        <v>0.57918775081634521</v>
      </c>
      <c r="E436">
        <f>IF(B437&gt;0,B437-test_data[[#This Row],[Price]],0)</f>
        <v>0.29999999999995453</v>
      </c>
      <c r="F436" s="2">
        <f>test_data[[#This Row],[Time]]-(Time_horizon-1)/24/60</f>
        <v>43774.388194444444</v>
      </c>
      <c r="G436">
        <f>IF(test_data[[#This Row],[Long]]&gt;Action_Threshold,1,IF(test_data[[#This Row],[Short]]&gt;Action_Threshold,-1,0))</f>
        <v>-1</v>
      </c>
      <c r="H436">
        <f>SUMIFS(test_data[Postion],test_data[Time],"&gt;="&amp;test_data[[#This Row],[Period Time]],test_data[Time],"&lt;="&amp;test_data[[#This Row],[Time]])</f>
        <v>16</v>
      </c>
      <c r="I436">
        <f>IFERROR(test_data[[#This Row],[Final_Position]]-H435,test_data[[#This Row],[Final_Position]])</f>
        <v>-2</v>
      </c>
      <c r="J436">
        <f>ABS(test_data[[#This Row],[Action]])</f>
        <v>2</v>
      </c>
      <c r="K436" s="7">
        <f>test_data[[#This Row],[Final_Position]]*test_data[[#This Row],[Change]]</f>
        <v>4.7999999999992724</v>
      </c>
      <c r="L436" s="7">
        <f>test_data[[#This Row],[Profit]]*Profit_per_point</f>
        <v>479999.99999992724</v>
      </c>
      <c r="M436" s="7">
        <f>test_data[[#This Row],[Profit]]*Profit_per_point-ABS(test_data[[#This Row],[Action]])*Fee_per_trade</f>
        <v>459999.99999992724</v>
      </c>
    </row>
    <row r="437" spans="1:13" x14ac:dyDescent="0.35">
      <c r="A437" s="2">
        <v>43774.402777777781</v>
      </c>
      <c r="B437">
        <v>937.3</v>
      </c>
      <c r="C437">
        <v>0.47015365958213806</v>
      </c>
      <c r="D437">
        <v>0.52984631061553955</v>
      </c>
      <c r="E437">
        <f>IF(B438&gt;0,B438-test_data[[#This Row],[Price]],0)</f>
        <v>0.30000000000006821</v>
      </c>
      <c r="F437" s="2">
        <f>test_data[[#This Row],[Time]]-(Time_horizon-1)/24/60</f>
        <v>43774.389583333337</v>
      </c>
      <c r="G437">
        <f>IF(test_data[[#This Row],[Long]]&gt;Action_Threshold,1,IF(test_data[[#This Row],[Short]]&gt;Action_Threshold,-1,0))</f>
        <v>-1</v>
      </c>
      <c r="H437">
        <f>SUMIFS(test_data[Postion],test_data[Time],"&gt;="&amp;test_data[[#This Row],[Period Time]],test_data[Time],"&lt;="&amp;test_data[[#This Row],[Time]])</f>
        <v>13</v>
      </c>
      <c r="I437">
        <f>IFERROR(test_data[[#This Row],[Final_Position]]-H436,test_data[[#This Row],[Final_Position]])</f>
        <v>-3</v>
      </c>
      <c r="J437">
        <f>ABS(test_data[[#This Row],[Action]])</f>
        <v>3</v>
      </c>
      <c r="K437" s="7">
        <f>test_data[[#This Row],[Final_Position]]*test_data[[#This Row],[Change]]</f>
        <v>3.9000000000008868</v>
      </c>
      <c r="L437" s="7">
        <f>test_data[[#This Row],[Profit]]*Profit_per_point</f>
        <v>390000.00000008865</v>
      </c>
      <c r="M437" s="7">
        <f>test_data[[#This Row],[Profit]]*Profit_per_point-ABS(test_data[[#This Row],[Action]])*Fee_per_trade</f>
        <v>360000.00000008865</v>
      </c>
    </row>
    <row r="438" spans="1:13" x14ac:dyDescent="0.35">
      <c r="A438" s="2">
        <v>43774.40347222222</v>
      </c>
      <c r="B438">
        <v>937.6</v>
      </c>
      <c r="C438">
        <v>0.45913276076316833</v>
      </c>
      <c r="D438">
        <v>0.54086720943450928</v>
      </c>
      <c r="E438">
        <f>IF(B439&gt;0,B439-test_data[[#This Row],[Price]],0)</f>
        <v>0</v>
      </c>
      <c r="F438" s="2">
        <f>test_data[[#This Row],[Time]]-(Time_horizon-1)/24/60</f>
        <v>43774.390277777777</v>
      </c>
      <c r="G438">
        <f>IF(test_data[[#This Row],[Long]]&gt;Action_Threshold,1,IF(test_data[[#This Row],[Short]]&gt;Action_Threshold,-1,0))</f>
        <v>-1</v>
      </c>
      <c r="H438">
        <f>SUMIFS(test_data[Postion],test_data[Time],"&gt;="&amp;test_data[[#This Row],[Period Time]],test_data[Time],"&lt;="&amp;test_data[[#This Row],[Time]])</f>
        <v>11</v>
      </c>
      <c r="I438">
        <f>IFERROR(test_data[[#This Row],[Final_Position]]-H437,test_data[[#This Row],[Final_Position]])</f>
        <v>-2</v>
      </c>
      <c r="J438">
        <f>ABS(test_data[[#This Row],[Action]])</f>
        <v>2</v>
      </c>
      <c r="K438" s="7">
        <f>test_data[[#This Row],[Final_Position]]*test_data[[#This Row],[Change]]</f>
        <v>0</v>
      </c>
      <c r="L438" s="7">
        <f>test_data[[#This Row],[Profit]]*Profit_per_point</f>
        <v>0</v>
      </c>
      <c r="M438" s="7">
        <f>test_data[[#This Row],[Profit]]*Profit_per_point-ABS(test_data[[#This Row],[Action]])*Fee_per_trade</f>
        <v>-20000</v>
      </c>
    </row>
    <row r="439" spans="1:13" x14ac:dyDescent="0.35">
      <c r="A439" s="2">
        <v>43774.404166666667</v>
      </c>
      <c r="B439">
        <v>937.6</v>
      </c>
      <c r="C439">
        <v>0.48043060302734375</v>
      </c>
      <c r="D439">
        <v>0.51956945657730103</v>
      </c>
      <c r="E439">
        <f>IF(B440&gt;0,B440-test_data[[#This Row],[Price]],0)</f>
        <v>-0.10000000000002274</v>
      </c>
      <c r="F439" s="2">
        <f>test_data[[#This Row],[Time]]-(Time_horizon-1)/24/60</f>
        <v>43774.390972222223</v>
      </c>
      <c r="G439">
        <f>IF(test_data[[#This Row],[Long]]&gt;Action_Threshold,1,IF(test_data[[#This Row],[Short]]&gt;Action_Threshold,-1,0))</f>
        <v>-1</v>
      </c>
      <c r="H439">
        <f>SUMIFS(test_data[Postion],test_data[Time],"&gt;="&amp;test_data[[#This Row],[Period Time]],test_data[Time],"&lt;="&amp;test_data[[#This Row],[Time]])</f>
        <v>9</v>
      </c>
      <c r="I439">
        <f>IFERROR(test_data[[#This Row],[Final_Position]]-H438,test_data[[#This Row],[Final_Position]])</f>
        <v>-2</v>
      </c>
      <c r="J439">
        <f>ABS(test_data[[#This Row],[Action]])</f>
        <v>2</v>
      </c>
      <c r="K439" s="7">
        <f>test_data[[#This Row],[Final_Position]]*test_data[[#This Row],[Change]]</f>
        <v>-0.90000000000020464</v>
      </c>
      <c r="L439" s="7">
        <f>test_data[[#This Row],[Profit]]*Profit_per_point</f>
        <v>-90000.00000002046</v>
      </c>
      <c r="M439" s="7">
        <f>test_data[[#This Row],[Profit]]*Profit_per_point-ABS(test_data[[#This Row],[Action]])*Fee_per_trade</f>
        <v>-110000.00000002046</v>
      </c>
    </row>
    <row r="440" spans="1:13" x14ac:dyDescent="0.35">
      <c r="A440" s="2">
        <v>43774.404861111114</v>
      </c>
      <c r="B440">
        <v>937.5</v>
      </c>
      <c r="C440">
        <v>0.49577358365058899</v>
      </c>
      <c r="D440">
        <v>0.5042264461517334</v>
      </c>
      <c r="E440">
        <f>IF(B441&gt;0,B441-test_data[[#This Row],[Price]],0)</f>
        <v>0.29999999999995453</v>
      </c>
      <c r="F440" s="2">
        <f>test_data[[#This Row],[Time]]-(Time_horizon-1)/24/60</f>
        <v>43774.39166666667</v>
      </c>
      <c r="G440">
        <f>IF(test_data[[#This Row],[Long]]&gt;Action_Threshold,1,IF(test_data[[#This Row],[Short]]&gt;Action_Threshold,-1,0))</f>
        <v>-1</v>
      </c>
      <c r="H440">
        <f>SUMIFS(test_data[Postion],test_data[Time],"&gt;="&amp;test_data[[#This Row],[Period Time]],test_data[Time],"&lt;="&amp;test_data[[#This Row],[Time]])</f>
        <v>7</v>
      </c>
      <c r="I440">
        <f>IFERROR(test_data[[#This Row],[Final_Position]]-H439,test_data[[#This Row],[Final_Position]])</f>
        <v>-2</v>
      </c>
      <c r="J440">
        <f>ABS(test_data[[#This Row],[Action]])</f>
        <v>2</v>
      </c>
      <c r="K440" s="7">
        <f>test_data[[#This Row],[Final_Position]]*test_data[[#This Row],[Change]]</f>
        <v>2.0999999999996817</v>
      </c>
      <c r="L440" s="7">
        <f>test_data[[#This Row],[Profit]]*Profit_per_point</f>
        <v>209999.99999996816</v>
      </c>
      <c r="M440" s="7">
        <f>test_data[[#This Row],[Profit]]*Profit_per_point-ABS(test_data[[#This Row],[Action]])*Fee_per_trade</f>
        <v>189999.99999996816</v>
      </c>
    </row>
    <row r="441" spans="1:13" x14ac:dyDescent="0.35">
      <c r="A441" s="2">
        <v>43774.405555555553</v>
      </c>
      <c r="B441">
        <v>937.8</v>
      </c>
      <c r="C441">
        <v>0.48871996998786926</v>
      </c>
      <c r="D441">
        <v>0.51128000020980835</v>
      </c>
      <c r="E441">
        <f>IF(B442&gt;0,B442-test_data[[#This Row],[Price]],0)</f>
        <v>0.30000000000006821</v>
      </c>
      <c r="F441" s="2">
        <f>test_data[[#This Row],[Time]]-(Time_horizon-1)/24/60</f>
        <v>43774.392361111109</v>
      </c>
      <c r="G441">
        <f>IF(test_data[[#This Row],[Long]]&gt;Action_Threshold,1,IF(test_data[[#This Row],[Short]]&gt;Action_Threshold,-1,0))</f>
        <v>-1</v>
      </c>
      <c r="H441">
        <f>SUMIFS(test_data[Postion],test_data[Time],"&gt;="&amp;test_data[[#This Row],[Period Time]],test_data[Time],"&lt;="&amp;test_data[[#This Row],[Time]])</f>
        <v>5</v>
      </c>
      <c r="I441">
        <f>IFERROR(test_data[[#This Row],[Final_Position]]-H440,test_data[[#This Row],[Final_Position]])</f>
        <v>-2</v>
      </c>
      <c r="J441">
        <f>ABS(test_data[[#This Row],[Action]])</f>
        <v>2</v>
      </c>
      <c r="K441" s="7">
        <f>test_data[[#This Row],[Final_Position]]*test_data[[#This Row],[Change]]</f>
        <v>1.5000000000003411</v>
      </c>
      <c r="L441" s="7">
        <f>test_data[[#This Row],[Profit]]*Profit_per_point</f>
        <v>150000.00000003411</v>
      </c>
      <c r="M441" s="7">
        <f>test_data[[#This Row],[Profit]]*Profit_per_point-ABS(test_data[[#This Row],[Action]])*Fee_per_trade</f>
        <v>130000.00000003411</v>
      </c>
    </row>
    <row r="442" spans="1:13" x14ac:dyDescent="0.35">
      <c r="A442" s="2">
        <v>43774.40625</v>
      </c>
      <c r="B442">
        <v>938.1</v>
      </c>
      <c r="C442">
        <v>0.46546173095703125</v>
      </c>
      <c r="D442">
        <v>0.53453826904296875</v>
      </c>
      <c r="E442">
        <f>IF(B443&gt;0,B443-test_data[[#This Row],[Price]],0)</f>
        <v>-0.10000000000002274</v>
      </c>
      <c r="F442" s="2">
        <f>test_data[[#This Row],[Time]]-(Time_horizon-1)/24/60</f>
        <v>43774.393055555556</v>
      </c>
      <c r="G442">
        <f>IF(test_data[[#This Row],[Long]]&gt;Action_Threshold,1,IF(test_data[[#This Row],[Short]]&gt;Action_Threshold,-1,0))</f>
        <v>-1</v>
      </c>
      <c r="H442">
        <f>SUMIFS(test_data[Postion],test_data[Time],"&gt;="&amp;test_data[[#This Row],[Period Time]],test_data[Time],"&lt;="&amp;test_data[[#This Row],[Time]])</f>
        <v>3</v>
      </c>
      <c r="I442">
        <f>IFERROR(test_data[[#This Row],[Final_Position]]-H441,test_data[[#This Row],[Final_Position]])</f>
        <v>-2</v>
      </c>
      <c r="J442">
        <f>ABS(test_data[[#This Row],[Action]])</f>
        <v>2</v>
      </c>
      <c r="K442" s="7">
        <f>test_data[[#This Row],[Final_Position]]*test_data[[#This Row],[Change]]</f>
        <v>-0.30000000000006821</v>
      </c>
      <c r="L442" s="7">
        <f>test_data[[#This Row],[Profit]]*Profit_per_point</f>
        <v>-30000.000000006821</v>
      </c>
      <c r="M442" s="7">
        <f>test_data[[#This Row],[Profit]]*Profit_per_point-ABS(test_data[[#This Row],[Action]])*Fee_per_trade</f>
        <v>-50000.000000006825</v>
      </c>
    </row>
    <row r="443" spans="1:13" x14ac:dyDescent="0.35">
      <c r="A443" s="2">
        <v>43774.406944444447</v>
      </c>
      <c r="B443">
        <v>938</v>
      </c>
      <c r="C443">
        <v>0.4868176281452179</v>
      </c>
      <c r="D443">
        <v>0.51318240165710449</v>
      </c>
      <c r="E443">
        <f>IF(B444&gt;0,B444-test_data[[#This Row],[Price]],0)</f>
        <v>-0.10000000000002274</v>
      </c>
      <c r="F443" s="2">
        <f>test_data[[#This Row],[Time]]-(Time_horizon-1)/24/60</f>
        <v>43774.393750000003</v>
      </c>
      <c r="G443">
        <f>IF(test_data[[#This Row],[Long]]&gt;Action_Threshold,1,IF(test_data[[#This Row],[Short]]&gt;Action_Threshold,-1,0))</f>
        <v>-1</v>
      </c>
      <c r="H443">
        <f>SUMIFS(test_data[Postion],test_data[Time],"&gt;="&amp;test_data[[#This Row],[Period Time]],test_data[Time],"&lt;="&amp;test_data[[#This Row],[Time]])</f>
        <v>1</v>
      </c>
      <c r="I443">
        <f>IFERROR(test_data[[#This Row],[Final_Position]]-H442,test_data[[#This Row],[Final_Position]])</f>
        <v>-2</v>
      </c>
      <c r="J443">
        <f>ABS(test_data[[#This Row],[Action]])</f>
        <v>2</v>
      </c>
      <c r="K443" s="7">
        <f>test_data[[#This Row],[Final_Position]]*test_data[[#This Row],[Change]]</f>
        <v>-0.10000000000002274</v>
      </c>
      <c r="L443" s="7">
        <f>test_data[[#This Row],[Profit]]*Profit_per_point</f>
        <v>-10000.000000002274</v>
      </c>
      <c r="M443" s="7">
        <f>test_data[[#This Row],[Profit]]*Profit_per_point-ABS(test_data[[#This Row],[Action]])*Fee_per_trade</f>
        <v>-30000.000000002274</v>
      </c>
    </row>
    <row r="444" spans="1:13" x14ac:dyDescent="0.35">
      <c r="A444" s="2">
        <v>43774.407638888886</v>
      </c>
      <c r="B444">
        <v>937.9</v>
      </c>
      <c r="C444">
        <v>0.49014467000961304</v>
      </c>
      <c r="D444">
        <v>0.50985532999038696</v>
      </c>
      <c r="E444">
        <f>IF(B445&gt;0,B445-test_data[[#This Row],[Price]],0)</f>
        <v>0.10000000000002274</v>
      </c>
      <c r="F444" s="2">
        <f>test_data[[#This Row],[Time]]-(Time_horizon-1)/24/60</f>
        <v>43774.394444444442</v>
      </c>
      <c r="G444">
        <f>IF(test_data[[#This Row],[Long]]&gt;Action_Threshold,1,IF(test_data[[#This Row],[Short]]&gt;Action_Threshold,-1,0))</f>
        <v>-1</v>
      </c>
      <c r="H444">
        <f>SUMIFS(test_data[Postion],test_data[Time],"&gt;="&amp;test_data[[#This Row],[Period Time]],test_data[Time],"&lt;="&amp;test_data[[#This Row],[Time]])</f>
        <v>-1</v>
      </c>
      <c r="I444">
        <f>IFERROR(test_data[[#This Row],[Final_Position]]-H443,test_data[[#This Row],[Final_Position]])</f>
        <v>-2</v>
      </c>
      <c r="J444">
        <f>ABS(test_data[[#This Row],[Action]])</f>
        <v>2</v>
      </c>
      <c r="K444" s="7">
        <f>test_data[[#This Row],[Final_Position]]*test_data[[#This Row],[Change]]</f>
        <v>-0.10000000000002274</v>
      </c>
      <c r="L444" s="7">
        <f>test_data[[#This Row],[Profit]]*Profit_per_point</f>
        <v>-10000.000000002274</v>
      </c>
      <c r="M444" s="7">
        <f>test_data[[#This Row],[Profit]]*Profit_per_point-ABS(test_data[[#This Row],[Action]])*Fee_per_trade</f>
        <v>-30000.000000002274</v>
      </c>
    </row>
    <row r="445" spans="1:13" x14ac:dyDescent="0.35">
      <c r="A445" s="2">
        <v>43774.408333333333</v>
      </c>
      <c r="B445">
        <v>938</v>
      </c>
      <c r="C445">
        <v>0.48788553476333618</v>
      </c>
      <c r="D445">
        <v>0.51211440563201904</v>
      </c>
      <c r="E445">
        <f>IF(B446&gt;0,B446-test_data[[#This Row],[Price]],0)</f>
        <v>0.20000000000004547</v>
      </c>
      <c r="F445" s="2">
        <f>test_data[[#This Row],[Time]]-(Time_horizon-1)/24/60</f>
        <v>43774.395138888889</v>
      </c>
      <c r="G445">
        <f>IF(test_data[[#This Row],[Long]]&gt;Action_Threshold,1,IF(test_data[[#This Row],[Short]]&gt;Action_Threshold,-1,0))</f>
        <v>-1</v>
      </c>
      <c r="H445">
        <f>SUMIFS(test_data[Postion],test_data[Time],"&gt;="&amp;test_data[[#This Row],[Period Time]],test_data[Time],"&lt;="&amp;test_data[[#This Row],[Time]])</f>
        <v>-3</v>
      </c>
      <c r="I445">
        <f>IFERROR(test_data[[#This Row],[Final_Position]]-H444,test_data[[#This Row],[Final_Position]])</f>
        <v>-2</v>
      </c>
      <c r="J445">
        <f>ABS(test_data[[#This Row],[Action]])</f>
        <v>2</v>
      </c>
      <c r="K445" s="7">
        <f>test_data[[#This Row],[Final_Position]]*test_data[[#This Row],[Change]]</f>
        <v>-0.60000000000013642</v>
      </c>
      <c r="L445" s="7">
        <f>test_data[[#This Row],[Profit]]*Profit_per_point</f>
        <v>-60000.000000013642</v>
      </c>
      <c r="M445" s="7">
        <f>test_data[[#This Row],[Profit]]*Profit_per_point-ABS(test_data[[#This Row],[Action]])*Fee_per_trade</f>
        <v>-80000.00000001365</v>
      </c>
    </row>
    <row r="446" spans="1:13" x14ac:dyDescent="0.35">
      <c r="A446" s="2">
        <v>43774.40902777778</v>
      </c>
      <c r="B446">
        <v>938.2</v>
      </c>
      <c r="C446">
        <v>0.48683395981788635</v>
      </c>
      <c r="D446">
        <v>0.51316601037979126</v>
      </c>
      <c r="E446">
        <f>IF(B447&gt;0,B447-test_data[[#This Row],[Price]],0)</f>
        <v>0.19999999999993179</v>
      </c>
      <c r="F446" s="2">
        <f>test_data[[#This Row],[Time]]-(Time_horizon-1)/24/60</f>
        <v>43774.395833333336</v>
      </c>
      <c r="G446">
        <f>IF(test_data[[#This Row],[Long]]&gt;Action_Threshold,1,IF(test_data[[#This Row],[Short]]&gt;Action_Threshold,-1,0))</f>
        <v>-1</v>
      </c>
      <c r="H446">
        <f>SUMIFS(test_data[Postion],test_data[Time],"&gt;="&amp;test_data[[#This Row],[Period Time]],test_data[Time],"&lt;="&amp;test_data[[#This Row],[Time]])</f>
        <v>-5</v>
      </c>
      <c r="I446">
        <f>IFERROR(test_data[[#This Row],[Final_Position]]-H445,test_data[[#This Row],[Final_Position]])</f>
        <v>-2</v>
      </c>
      <c r="J446">
        <f>ABS(test_data[[#This Row],[Action]])</f>
        <v>2</v>
      </c>
      <c r="K446" s="7">
        <f>test_data[[#This Row],[Final_Position]]*test_data[[#This Row],[Change]]</f>
        <v>-0.99999999999965894</v>
      </c>
      <c r="L446" s="7">
        <f>test_data[[#This Row],[Profit]]*Profit_per_point</f>
        <v>-99999.99999996589</v>
      </c>
      <c r="M446" s="7">
        <f>test_data[[#This Row],[Profit]]*Profit_per_point-ABS(test_data[[#This Row],[Action]])*Fee_per_trade</f>
        <v>-119999.99999996589</v>
      </c>
    </row>
    <row r="447" spans="1:13" x14ac:dyDescent="0.35">
      <c r="A447" s="2">
        <v>43774.409722222219</v>
      </c>
      <c r="B447">
        <v>938.4</v>
      </c>
      <c r="C447">
        <v>0.48921483755111694</v>
      </c>
      <c r="D447">
        <v>0.51078522205352783</v>
      </c>
      <c r="E447">
        <f>IF(B448&gt;0,B448-test_data[[#This Row],[Price]],0)</f>
        <v>-0.10000000000002274</v>
      </c>
      <c r="F447" s="2">
        <f>test_data[[#This Row],[Time]]-(Time_horizon-1)/24/60</f>
        <v>43774.396527777775</v>
      </c>
      <c r="G447">
        <f>IF(test_data[[#This Row],[Long]]&gt;Action_Threshold,1,IF(test_data[[#This Row],[Short]]&gt;Action_Threshold,-1,0))</f>
        <v>-1</v>
      </c>
      <c r="H447">
        <f>SUMIFS(test_data[Postion],test_data[Time],"&gt;="&amp;test_data[[#This Row],[Period Time]],test_data[Time],"&lt;="&amp;test_data[[#This Row],[Time]])</f>
        <v>-7</v>
      </c>
      <c r="I447">
        <f>IFERROR(test_data[[#This Row],[Final_Position]]-H446,test_data[[#This Row],[Final_Position]])</f>
        <v>-2</v>
      </c>
      <c r="J447">
        <f>ABS(test_data[[#This Row],[Action]])</f>
        <v>2</v>
      </c>
      <c r="K447" s="7">
        <f>test_data[[#This Row],[Final_Position]]*test_data[[#This Row],[Change]]</f>
        <v>0.70000000000015916</v>
      </c>
      <c r="L447" s="7">
        <f>test_data[[#This Row],[Profit]]*Profit_per_point</f>
        <v>70000.00000001592</v>
      </c>
      <c r="M447" s="7">
        <f>test_data[[#This Row],[Profit]]*Profit_per_point-ABS(test_data[[#This Row],[Action]])*Fee_per_trade</f>
        <v>50000.00000001592</v>
      </c>
    </row>
    <row r="448" spans="1:13" x14ac:dyDescent="0.35">
      <c r="A448" s="2">
        <v>43774.410416666666</v>
      </c>
      <c r="B448">
        <v>938.3</v>
      </c>
      <c r="C448">
        <v>0.49198460578918457</v>
      </c>
      <c r="D448">
        <v>0.50801545381546021</v>
      </c>
      <c r="E448">
        <f>IF(B449&gt;0,B449-test_data[[#This Row],[Price]],0)</f>
        <v>-0.19999999999993179</v>
      </c>
      <c r="F448" s="2">
        <f>test_data[[#This Row],[Time]]-(Time_horizon-1)/24/60</f>
        <v>43774.397222222222</v>
      </c>
      <c r="G448">
        <f>IF(test_data[[#This Row],[Long]]&gt;Action_Threshold,1,IF(test_data[[#This Row],[Short]]&gt;Action_Threshold,-1,0))</f>
        <v>-1</v>
      </c>
      <c r="H448">
        <f>SUMIFS(test_data[Postion],test_data[Time],"&gt;="&amp;test_data[[#This Row],[Period Time]],test_data[Time],"&lt;="&amp;test_data[[#This Row],[Time]])</f>
        <v>-9</v>
      </c>
      <c r="I448">
        <f>IFERROR(test_data[[#This Row],[Final_Position]]-H447,test_data[[#This Row],[Final_Position]])</f>
        <v>-2</v>
      </c>
      <c r="J448">
        <f>ABS(test_data[[#This Row],[Action]])</f>
        <v>2</v>
      </c>
      <c r="K448" s="7">
        <f>test_data[[#This Row],[Final_Position]]*test_data[[#This Row],[Change]]</f>
        <v>1.7999999999993861</v>
      </c>
      <c r="L448" s="7">
        <f>test_data[[#This Row],[Profit]]*Profit_per_point</f>
        <v>179999.99999993862</v>
      </c>
      <c r="M448" s="7">
        <f>test_data[[#This Row],[Profit]]*Profit_per_point-ABS(test_data[[#This Row],[Action]])*Fee_per_trade</f>
        <v>159999.99999993862</v>
      </c>
    </row>
    <row r="449" spans="1:13" x14ac:dyDescent="0.35">
      <c r="A449" s="2">
        <v>43774.411111111112</v>
      </c>
      <c r="B449">
        <v>938.1</v>
      </c>
      <c r="C449">
        <v>0.49499797821044922</v>
      </c>
      <c r="D449">
        <v>0.50500196218490601</v>
      </c>
      <c r="E449">
        <f>IF(B450&gt;0,B450-test_data[[#This Row],[Price]],0)</f>
        <v>-0.10000000000002274</v>
      </c>
      <c r="F449" s="2">
        <f>test_data[[#This Row],[Time]]-(Time_horizon-1)/24/60</f>
        <v>43774.397916666669</v>
      </c>
      <c r="G449">
        <f>IF(test_data[[#This Row],[Long]]&gt;Action_Threshold,1,IF(test_data[[#This Row],[Short]]&gt;Action_Threshold,-1,0))</f>
        <v>-1</v>
      </c>
      <c r="H449">
        <f>SUMIFS(test_data[Postion],test_data[Time],"&gt;="&amp;test_data[[#This Row],[Period Time]],test_data[Time],"&lt;="&amp;test_data[[#This Row],[Time]])</f>
        <v>-11</v>
      </c>
      <c r="I449">
        <f>IFERROR(test_data[[#This Row],[Final_Position]]-H448,test_data[[#This Row],[Final_Position]])</f>
        <v>-2</v>
      </c>
      <c r="J449">
        <f>ABS(test_data[[#This Row],[Action]])</f>
        <v>2</v>
      </c>
      <c r="K449" s="7">
        <f>test_data[[#This Row],[Final_Position]]*test_data[[#This Row],[Change]]</f>
        <v>1.1000000000002501</v>
      </c>
      <c r="L449" s="7">
        <f>test_data[[#This Row],[Profit]]*Profit_per_point</f>
        <v>110000.00000002501</v>
      </c>
      <c r="M449" s="7">
        <f>test_data[[#This Row],[Profit]]*Profit_per_point-ABS(test_data[[#This Row],[Action]])*Fee_per_trade</f>
        <v>90000.000000025015</v>
      </c>
    </row>
    <row r="450" spans="1:13" x14ac:dyDescent="0.35">
      <c r="A450" s="2">
        <v>43774.411805555559</v>
      </c>
      <c r="B450">
        <v>938</v>
      </c>
      <c r="C450">
        <v>0.49643257260322571</v>
      </c>
      <c r="D450">
        <v>0.50356745719909668</v>
      </c>
      <c r="E450">
        <f>IF(B451&gt;0,B451-test_data[[#This Row],[Price]],0)</f>
        <v>0.10000000000002274</v>
      </c>
      <c r="F450" s="2">
        <f>test_data[[#This Row],[Time]]-(Time_horizon-1)/24/60</f>
        <v>43774.398611111115</v>
      </c>
      <c r="G450">
        <f>IF(test_data[[#This Row],[Long]]&gt;Action_Threshold,1,IF(test_data[[#This Row],[Short]]&gt;Action_Threshold,-1,0))</f>
        <v>-1</v>
      </c>
      <c r="H450">
        <f>SUMIFS(test_data[Postion],test_data[Time],"&gt;="&amp;test_data[[#This Row],[Period Time]],test_data[Time],"&lt;="&amp;test_data[[#This Row],[Time]])</f>
        <v>-13</v>
      </c>
      <c r="I450">
        <f>IFERROR(test_data[[#This Row],[Final_Position]]-H449,test_data[[#This Row],[Final_Position]])</f>
        <v>-2</v>
      </c>
      <c r="J450">
        <f>ABS(test_data[[#This Row],[Action]])</f>
        <v>2</v>
      </c>
      <c r="K450" s="7">
        <f>test_data[[#This Row],[Final_Position]]*test_data[[#This Row],[Change]]</f>
        <v>-1.3000000000002956</v>
      </c>
      <c r="L450" s="7">
        <f>test_data[[#This Row],[Profit]]*Profit_per_point</f>
        <v>-130000.00000002955</v>
      </c>
      <c r="M450" s="7">
        <f>test_data[[#This Row],[Profit]]*Profit_per_point-ABS(test_data[[#This Row],[Action]])*Fee_per_trade</f>
        <v>-150000.00000002957</v>
      </c>
    </row>
    <row r="451" spans="1:13" x14ac:dyDescent="0.35">
      <c r="A451" s="2">
        <v>43774.412499999999</v>
      </c>
      <c r="B451">
        <v>938.1</v>
      </c>
      <c r="C451">
        <v>0.49361386895179749</v>
      </c>
      <c r="D451">
        <v>0.50638610124588013</v>
      </c>
      <c r="E451">
        <f>IF(B452&gt;0,B452-test_data[[#This Row],[Price]],0)</f>
        <v>0</v>
      </c>
      <c r="F451" s="2">
        <f>test_data[[#This Row],[Time]]-(Time_horizon-1)/24/60</f>
        <v>43774.399305555555</v>
      </c>
      <c r="G451">
        <f>IF(test_data[[#This Row],[Long]]&gt;Action_Threshold,1,IF(test_data[[#This Row],[Short]]&gt;Action_Threshold,-1,0))</f>
        <v>-1</v>
      </c>
      <c r="H451">
        <f>SUMIFS(test_data[Postion],test_data[Time],"&gt;="&amp;test_data[[#This Row],[Period Time]],test_data[Time],"&lt;="&amp;test_data[[#This Row],[Time]])</f>
        <v>-15</v>
      </c>
      <c r="I451">
        <f>IFERROR(test_data[[#This Row],[Final_Position]]-H450,test_data[[#This Row],[Final_Position]])</f>
        <v>-2</v>
      </c>
      <c r="J451">
        <f>ABS(test_data[[#This Row],[Action]])</f>
        <v>2</v>
      </c>
      <c r="K451" s="7">
        <f>test_data[[#This Row],[Final_Position]]*test_data[[#This Row],[Change]]</f>
        <v>0</v>
      </c>
      <c r="L451" s="7">
        <f>test_data[[#This Row],[Profit]]*Profit_per_point</f>
        <v>0</v>
      </c>
      <c r="M451" s="7">
        <f>test_data[[#This Row],[Profit]]*Profit_per_point-ABS(test_data[[#This Row],[Action]])*Fee_per_trade</f>
        <v>-20000</v>
      </c>
    </row>
    <row r="452" spans="1:13" x14ac:dyDescent="0.35">
      <c r="A452" s="2">
        <v>43774.413194444445</v>
      </c>
      <c r="B452">
        <v>938.1</v>
      </c>
      <c r="C452">
        <v>0.49030455946922302</v>
      </c>
      <c r="D452">
        <v>0.50969541072845459</v>
      </c>
      <c r="E452">
        <f>IF(B453&gt;0,B453-test_data[[#This Row],[Price]],0)</f>
        <v>0.10000000000002274</v>
      </c>
      <c r="F452" s="2">
        <f>test_data[[#This Row],[Time]]-(Time_horizon-1)/24/60</f>
        <v>43774.400000000001</v>
      </c>
      <c r="G452">
        <f>IF(test_data[[#This Row],[Long]]&gt;Action_Threshold,1,IF(test_data[[#This Row],[Short]]&gt;Action_Threshold,-1,0))</f>
        <v>-1</v>
      </c>
      <c r="H452">
        <f>SUMIFS(test_data[Postion],test_data[Time],"&gt;="&amp;test_data[[#This Row],[Period Time]],test_data[Time],"&lt;="&amp;test_data[[#This Row],[Time]])</f>
        <v>-17</v>
      </c>
      <c r="I452">
        <f>IFERROR(test_data[[#This Row],[Final_Position]]-H451,test_data[[#This Row],[Final_Position]])</f>
        <v>-2</v>
      </c>
      <c r="J452">
        <f>ABS(test_data[[#This Row],[Action]])</f>
        <v>2</v>
      </c>
      <c r="K452" s="7">
        <f>test_data[[#This Row],[Final_Position]]*test_data[[#This Row],[Change]]</f>
        <v>-1.7000000000003865</v>
      </c>
      <c r="L452" s="7">
        <f>test_data[[#This Row],[Profit]]*Profit_per_point</f>
        <v>-170000.00000003865</v>
      </c>
      <c r="M452" s="7">
        <f>test_data[[#This Row],[Profit]]*Profit_per_point-ABS(test_data[[#This Row],[Action]])*Fee_per_trade</f>
        <v>-190000.00000003865</v>
      </c>
    </row>
    <row r="453" spans="1:13" x14ac:dyDescent="0.35">
      <c r="A453" s="2">
        <v>43774.413888888892</v>
      </c>
      <c r="B453">
        <v>938.2</v>
      </c>
      <c r="C453">
        <v>0.48043659329414368</v>
      </c>
      <c r="D453">
        <v>0.51956343650817871</v>
      </c>
      <c r="E453">
        <f>IF(B454&gt;0,B454-test_data[[#This Row],[Price]],0)</f>
        <v>-0.10000000000002274</v>
      </c>
      <c r="F453" s="2">
        <f>test_data[[#This Row],[Time]]-(Time_horizon-1)/24/60</f>
        <v>43774.400694444448</v>
      </c>
      <c r="G453">
        <f>IF(test_data[[#This Row],[Long]]&gt;Action_Threshold,1,IF(test_data[[#This Row],[Short]]&gt;Action_Threshold,-1,0))</f>
        <v>-1</v>
      </c>
      <c r="H453">
        <f>SUMIFS(test_data[Postion],test_data[Time],"&gt;="&amp;test_data[[#This Row],[Period Time]],test_data[Time],"&lt;="&amp;test_data[[#This Row],[Time]])</f>
        <v>-19</v>
      </c>
      <c r="I453">
        <f>IFERROR(test_data[[#This Row],[Final_Position]]-H452,test_data[[#This Row],[Final_Position]])</f>
        <v>-2</v>
      </c>
      <c r="J453">
        <f>ABS(test_data[[#This Row],[Action]])</f>
        <v>2</v>
      </c>
      <c r="K453" s="7">
        <f>test_data[[#This Row],[Final_Position]]*test_data[[#This Row],[Change]]</f>
        <v>1.900000000000432</v>
      </c>
      <c r="L453" s="7">
        <f>test_data[[#This Row],[Profit]]*Profit_per_point</f>
        <v>190000.00000004319</v>
      </c>
      <c r="M453" s="7">
        <f>test_data[[#This Row],[Profit]]*Profit_per_point-ABS(test_data[[#This Row],[Action]])*Fee_per_trade</f>
        <v>170000.00000004319</v>
      </c>
    </row>
    <row r="454" spans="1:13" x14ac:dyDescent="0.35">
      <c r="A454" s="2">
        <v>43774.414583333331</v>
      </c>
      <c r="B454">
        <v>938.1</v>
      </c>
      <c r="C454">
        <v>0.49672394990921021</v>
      </c>
      <c r="D454">
        <v>0.50327605009078979</v>
      </c>
      <c r="E454">
        <f>IF(B455&gt;0,B455-test_data[[#This Row],[Price]],0)</f>
        <v>-0.10000000000002274</v>
      </c>
      <c r="F454" s="2">
        <f>test_data[[#This Row],[Time]]-(Time_horizon-1)/24/60</f>
        <v>43774.401388888888</v>
      </c>
      <c r="G454">
        <f>IF(test_data[[#This Row],[Long]]&gt;Action_Threshold,1,IF(test_data[[#This Row],[Short]]&gt;Action_Threshold,-1,0))</f>
        <v>-1</v>
      </c>
      <c r="H454">
        <f>SUMIFS(test_data[Postion],test_data[Time],"&gt;="&amp;test_data[[#This Row],[Period Time]],test_data[Time],"&lt;="&amp;test_data[[#This Row],[Time]])</f>
        <v>-19</v>
      </c>
      <c r="I454">
        <f>IFERROR(test_data[[#This Row],[Final_Position]]-H453,test_data[[#This Row],[Final_Position]])</f>
        <v>0</v>
      </c>
      <c r="J454">
        <f>ABS(test_data[[#This Row],[Action]])</f>
        <v>0</v>
      </c>
      <c r="K454" s="7">
        <f>test_data[[#This Row],[Final_Position]]*test_data[[#This Row],[Change]]</f>
        <v>1.900000000000432</v>
      </c>
      <c r="L454" s="7">
        <f>test_data[[#This Row],[Profit]]*Profit_per_point</f>
        <v>190000.00000004319</v>
      </c>
      <c r="M454" s="7">
        <f>test_data[[#This Row],[Profit]]*Profit_per_point-ABS(test_data[[#This Row],[Action]])*Fee_per_trade</f>
        <v>190000.00000004319</v>
      </c>
    </row>
    <row r="455" spans="1:13" x14ac:dyDescent="0.35">
      <c r="A455" s="2">
        <v>43774.415277777778</v>
      </c>
      <c r="B455">
        <v>938</v>
      </c>
      <c r="C455">
        <v>0.51650172472000122</v>
      </c>
      <c r="D455">
        <v>0.48349830508232117</v>
      </c>
      <c r="E455">
        <f>IF(B456&gt;0,B456-test_data[[#This Row],[Price]],0)</f>
        <v>-0.20000000000004547</v>
      </c>
      <c r="F455" s="2">
        <f>test_data[[#This Row],[Time]]-(Time_horizon-1)/24/60</f>
        <v>43774.402083333334</v>
      </c>
      <c r="G455">
        <f>IF(test_data[[#This Row],[Long]]&gt;Action_Threshold,1,IF(test_data[[#This Row],[Short]]&gt;Action_Threshold,-1,0))</f>
        <v>1</v>
      </c>
      <c r="H455">
        <f>SUMIFS(test_data[Postion],test_data[Time],"&gt;="&amp;test_data[[#This Row],[Period Time]],test_data[Time],"&lt;="&amp;test_data[[#This Row],[Time]])</f>
        <v>-17</v>
      </c>
      <c r="I455">
        <f>IFERROR(test_data[[#This Row],[Final_Position]]-H454,test_data[[#This Row],[Final_Position]])</f>
        <v>2</v>
      </c>
      <c r="J455">
        <f>ABS(test_data[[#This Row],[Action]])</f>
        <v>2</v>
      </c>
      <c r="K455" s="7">
        <f>test_data[[#This Row],[Final_Position]]*test_data[[#This Row],[Change]]</f>
        <v>3.4000000000007731</v>
      </c>
      <c r="L455" s="7">
        <f>test_data[[#This Row],[Profit]]*Profit_per_point</f>
        <v>340000.0000000773</v>
      </c>
      <c r="M455" s="7">
        <f>test_data[[#This Row],[Profit]]*Profit_per_point-ABS(test_data[[#This Row],[Action]])*Fee_per_trade</f>
        <v>320000.0000000773</v>
      </c>
    </row>
    <row r="456" spans="1:13" x14ac:dyDescent="0.35">
      <c r="A456" s="2">
        <v>43774.415972222225</v>
      </c>
      <c r="B456">
        <v>937.8</v>
      </c>
      <c r="C456">
        <v>0.55399686098098755</v>
      </c>
      <c r="D456">
        <v>0.44600316882133484</v>
      </c>
      <c r="E456">
        <f>IF(B457&gt;0,B457-test_data[[#This Row],[Price]],0)</f>
        <v>0.10000000000002274</v>
      </c>
      <c r="F456" s="2">
        <f>test_data[[#This Row],[Time]]-(Time_horizon-1)/24/60</f>
        <v>43774.402777777781</v>
      </c>
      <c r="G456">
        <f>IF(test_data[[#This Row],[Long]]&gt;Action_Threshold,1,IF(test_data[[#This Row],[Short]]&gt;Action_Threshold,-1,0))</f>
        <v>1</v>
      </c>
      <c r="H456">
        <f>SUMIFS(test_data[Postion],test_data[Time],"&gt;="&amp;test_data[[#This Row],[Period Time]],test_data[Time],"&lt;="&amp;test_data[[#This Row],[Time]])</f>
        <v>-16</v>
      </c>
      <c r="I456">
        <f>IFERROR(test_data[[#This Row],[Final_Position]]-H455,test_data[[#This Row],[Final_Position]])</f>
        <v>1</v>
      </c>
      <c r="J456">
        <f>ABS(test_data[[#This Row],[Action]])</f>
        <v>1</v>
      </c>
      <c r="K456" s="7">
        <f>test_data[[#This Row],[Final_Position]]*test_data[[#This Row],[Change]]</f>
        <v>-1.6000000000003638</v>
      </c>
      <c r="L456" s="7">
        <f>test_data[[#This Row],[Profit]]*Profit_per_point</f>
        <v>-160000.00000003638</v>
      </c>
      <c r="M456" s="7">
        <f>test_data[[#This Row],[Profit]]*Profit_per_point-ABS(test_data[[#This Row],[Action]])*Fee_per_trade</f>
        <v>-170000.00000003638</v>
      </c>
    </row>
    <row r="457" spans="1:13" x14ac:dyDescent="0.35">
      <c r="A457" s="2">
        <v>43774.416666666664</v>
      </c>
      <c r="B457">
        <v>937.9</v>
      </c>
      <c r="C457">
        <v>0.55236881971359253</v>
      </c>
      <c r="D457">
        <v>0.44763115048408508</v>
      </c>
      <c r="E457">
        <f>IF(B458&gt;0,B458-test_data[[#This Row],[Price]],0)</f>
        <v>0</v>
      </c>
      <c r="F457" s="2">
        <f>test_data[[#This Row],[Time]]-(Time_horizon-1)/24/60</f>
        <v>43774.40347222222</v>
      </c>
      <c r="G457">
        <f>IF(test_data[[#This Row],[Long]]&gt;Action_Threshold,1,IF(test_data[[#This Row],[Short]]&gt;Action_Threshold,-1,0))</f>
        <v>1</v>
      </c>
      <c r="H457">
        <f>SUMIFS(test_data[Postion],test_data[Time],"&gt;="&amp;test_data[[#This Row],[Period Time]],test_data[Time],"&lt;="&amp;test_data[[#This Row],[Time]])</f>
        <v>-14</v>
      </c>
      <c r="I457">
        <f>IFERROR(test_data[[#This Row],[Final_Position]]-H456,test_data[[#This Row],[Final_Position]])</f>
        <v>2</v>
      </c>
      <c r="J457">
        <f>ABS(test_data[[#This Row],[Action]])</f>
        <v>2</v>
      </c>
      <c r="K457" s="7">
        <f>test_data[[#This Row],[Final_Position]]*test_data[[#This Row],[Change]]</f>
        <v>0</v>
      </c>
      <c r="L457" s="7">
        <f>test_data[[#This Row],[Profit]]*Profit_per_point</f>
        <v>0</v>
      </c>
      <c r="M457" s="7">
        <f>test_data[[#This Row],[Profit]]*Profit_per_point-ABS(test_data[[#This Row],[Action]])*Fee_per_trade</f>
        <v>-20000</v>
      </c>
    </row>
    <row r="458" spans="1:13" x14ac:dyDescent="0.35">
      <c r="A458" s="2">
        <v>43774.417361111111</v>
      </c>
      <c r="B458">
        <v>937.9</v>
      </c>
      <c r="C458">
        <v>0.55566251277923584</v>
      </c>
      <c r="D458">
        <v>0.44433748722076416</v>
      </c>
      <c r="E458">
        <f>IF(B459&gt;0,B459-test_data[[#This Row],[Price]],0)</f>
        <v>0</v>
      </c>
      <c r="F458" s="2">
        <f>test_data[[#This Row],[Time]]-(Time_horizon-1)/24/60</f>
        <v>43774.404166666667</v>
      </c>
      <c r="G458">
        <f>IF(test_data[[#This Row],[Long]]&gt;Action_Threshold,1,IF(test_data[[#This Row],[Short]]&gt;Action_Threshold,-1,0))</f>
        <v>1</v>
      </c>
      <c r="H458">
        <f>SUMIFS(test_data[Postion],test_data[Time],"&gt;="&amp;test_data[[#This Row],[Period Time]],test_data[Time],"&lt;="&amp;test_data[[#This Row],[Time]])</f>
        <v>-12</v>
      </c>
      <c r="I458">
        <f>IFERROR(test_data[[#This Row],[Final_Position]]-H457,test_data[[#This Row],[Final_Position]])</f>
        <v>2</v>
      </c>
      <c r="J458">
        <f>ABS(test_data[[#This Row],[Action]])</f>
        <v>2</v>
      </c>
      <c r="K458" s="7">
        <f>test_data[[#This Row],[Final_Position]]*test_data[[#This Row],[Change]]</f>
        <v>0</v>
      </c>
      <c r="L458" s="7">
        <f>test_data[[#This Row],[Profit]]*Profit_per_point</f>
        <v>0</v>
      </c>
      <c r="M458" s="7">
        <f>test_data[[#This Row],[Profit]]*Profit_per_point-ABS(test_data[[#This Row],[Action]])*Fee_per_trade</f>
        <v>-20000</v>
      </c>
    </row>
    <row r="459" spans="1:13" x14ac:dyDescent="0.35">
      <c r="A459" s="2">
        <v>43774.418055555558</v>
      </c>
      <c r="B459">
        <v>937.9</v>
      </c>
      <c r="C459">
        <v>0.56357961893081665</v>
      </c>
      <c r="D459">
        <v>0.43642041087150574</v>
      </c>
      <c r="E459">
        <f>IF(B460&gt;0,B460-test_data[[#This Row],[Price]],0)</f>
        <v>0.10000000000002274</v>
      </c>
      <c r="F459" s="2">
        <f>test_data[[#This Row],[Time]]-(Time_horizon-1)/24/60</f>
        <v>43774.404861111114</v>
      </c>
      <c r="G459">
        <f>IF(test_data[[#This Row],[Long]]&gt;Action_Threshold,1,IF(test_data[[#This Row],[Short]]&gt;Action_Threshold,-1,0))</f>
        <v>1</v>
      </c>
      <c r="H459">
        <f>SUMIFS(test_data[Postion],test_data[Time],"&gt;="&amp;test_data[[#This Row],[Period Time]],test_data[Time],"&lt;="&amp;test_data[[#This Row],[Time]])</f>
        <v>-10</v>
      </c>
      <c r="I459">
        <f>IFERROR(test_data[[#This Row],[Final_Position]]-H458,test_data[[#This Row],[Final_Position]])</f>
        <v>2</v>
      </c>
      <c r="J459">
        <f>ABS(test_data[[#This Row],[Action]])</f>
        <v>2</v>
      </c>
      <c r="K459" s="7">
        <f>test_data[[#This Row],[Final_Position]]*test_data[[#This Row],[Change]]</f>
        <v>-1.0000000000002274</v>
      </c>
      <c r="L459" s="7">
        <f>test_data[[#This Row],[Profit]]*Profit_per_point</f>
        <v>-100000.00000002273</v>
      </c>
      <c r="M459" s="7">
        <f>test_data[[#This Row],[Profit]]*Profit_per_point-ABS(test_data[[#This Row],[Action]])*Fee_per_trade</f>
        <v>-120000.00000002273</v>
      </c>
    </row>
    <row r="460" spans="1:13" x14ac:dyDescent="0.35">
      <c r="A460" s="2">
        <v>43774.418749999997</v>
      </c>
      <c r="B460">
        <v>938</v>
      </c>
      <c r="C460">
        <v>0.5501672625541687</v>
      </c>
      <c r="D460">
        <v>0.4498327374458313</v>
      </c>
      <c r="E460">
        <f>IF(B461&gt;0,B461-test_data[[#This Row],[Price]],0)</f>
        <v>0</v>
      </c>
      <c r="F460" s="2">
        <f>test_data[[#This Row],[Time]]-(Time_horizon-1)/24/60</f>
        <v>43774.405555555553</v>
      </c>
      <c r="G460">
        <f>IF(test_data[[#This Row],[Long]]&gt;Action_Threshold,1,IF(test_data[[#This Row],[Short]]&gt;Action_Threshold,-1,0))</f>
        <v>1</v>
      </c>
      <c r="H460">
        <f>SUMIFS(test_data[Postion],test_data[Time],"&gt;="&amp;test_data[[#This Row],[Period Time]],test_data[Time],"&lt;="&amp;test_data[[#This Row],[Time]])</f>
        <v>-8</v>
      </c>
      <c r="I460">
        <f>IFERROR(test_data[[#This Row],[Final_Position]]-H459,test_data[[#This Row],[Final_Position]])</f>
        <v>2</v>
      </c>
      <c r="J460">
        <f>ABS(test_data[[#This Row],[Action]])</f>
        <v>2</v>
      </c>
      <c r="K460" s="7">
        <f>test_data[[#This Row],[Final_Position]]*test_data[[#This Row],[Change]]</f>
        <v>0</v>
      </c>
      <c r="L460" s="7">
        <f>test_data[[#This Row],[Profit]]*Profit_per_point</f>
        <v>0</v>
      </c>
      <c r="M460" s="7">
        <f>test_data[[#This Row],[Profit]]*Profit_per_point-ABS(test_data[[#This Row],[Action]])*Fee_per_trade</f>
        <v>-20000</v>
      </c>
    </row>
    <row r="461" spans="1:13" x14ac:dyDescent="0.35">
      <c r="A461" s="2">
        <v>43774.419444444444</v>
      </c>
      <c r="B461">
        <v>938</v>
      </c>
      <c r="C461">
        <v>0.56081730127334595</v>
      </c>
      <c r="D461">
        <v>0.43918263912200928</v>
      </c>
      <c r="E461">
        <f>IF(B462&gt;0,B462-test_data[[#This Row],[Price]],0)</f>
        <v>0.10000000000002274</v>
      </c>
      <c r="F461" s="2">
        <f>test_data[[#This Row],[Time]]-(Time_horizon-1)/24/60</f>
        <v>43774.40625</v>
      </c>
      <c r="G461">
        <f>IF(test_data[[#This Row],[Long]]&gt;Action_Threshold,1,IF(test_data[[#This Row],[Short]]&gt;Action_Threshold,-1,0))</f>
        <v>1</v>
      </c>
      <c r="H461">
        <f>SUMIFS(test_data[Postion],test_data[Time],"&gt;="&amp;test_data[[#This Row],[Period Time]],test_data[Time],"&lt;="&amp;test_data[[#This Row],[Time]])</f>
        <v>-6</v>
      </c>
      <c r="I461">
        <f>IFERROR(test_data[[#This Row],[Final_Position]]-H460,test_data[[#This Row],[Final_Position]])</f>
        <v>2</v>
      </c>
      <c r="J461">
        <f>ABS(test_data[[#This Row],[Action]])</f>
        <v>2</v>
      </c>
      <c r="K461" s="7">
        <f>test_data[[#This Row],[Final_Position]]*test_data[[#This Row],[Change]]</f>
        <v>-0.60000000000013642</v>
      </c>
      <c r="L461" s="7">
        <f>test_data[[#This Row],[Profit]]*Profit_per_point</f>
        <v>-60000.000000013642</v>
      </c>
      <c r="M461" s="7">
        <f>test_data[[#This Row],[Profit]]*Profit_per_point-ABS(test_data[[#This Row],[Action]])*Fee_per_trade</f>
        <v>-80000.00000001365</v>
      </c>
    </row>
    <row r="462" spans="1:13" x14ac:dyDescent="0.35">
      <c r="A462" s="2">
        <v>43774.420138888891</v>
      </c>
      <c r="B462">
        <v>938.1</v>
      </c>
      <c r="C462">
        <v>0.52195203304290771</v>
      </c>
      <c r="D462">
        <v>0.47804799675941467</v>
      </c>
      <c r="E462">
        <f>IF(B463&gt;0,B463-test_data[[#This Row],[Price]],0)</f>
        <v>0</v>
      </c>
      <c r="F462" s="2">
        <f>test_data[[#This Row],[Time]]-(Time_horizon-1)/24/60</f>
        <v>43774.406944444447</v>
      </c>
      <c r="G462">
        <f>IF(test_data[[#This Row],[Long]]&gt;Action_Threshold,1,IF(test_data[[#This Row],[Short]]&gt;Action_Threshold,-1,0))</f>
        <v>1</v>
      </c>
      <c r="H462">
        <f>SUMIFS(test_data[Postion],test_data[Time],"&gt;="&amp;test_data[[#This Row],[Period Time]],test_data[Time],"&lt;="&amp;test_data[[#This Row],[Time]])</f>
        <v>-4</v>
      </c>
      <c r="I462">
        <f>IFERROR(test_data[[#This Row],[Final_Position]]-H461,test_data[[#This Row],[Final_Position]])</f>
        <v>2</v>
      </c>
      <c r="J462">
        <f>ABS(test_data[[#This Row],[Action]])</f>
        <v>2</v>
      </c>
      <c r="K462" s="7">
        <f>test_data[[#This Row],[Final_Position]]*test_data[[#This Row],[Change]]</f>
        <v>0</v>
      </c>
      <c r="L462" s="7">
        <f>test_data[[#This Row],[Profit]]*Profit_per_point</f>
        <v>0</v>
      </c>
      <c r="M462" s="7">
        <f>test_data[[#This Row],[Profit]]*Profit_per_point-ABS(test_data[[#This Row],[Action]])*Fee_per_trade</f>
        <v>-20000</v>
      </c>
    </row>
    <row r="463" spans="1:13" x14ac:dyDescent="0.35">
      <c r="A463" s="2">
        <v>43774.42083333333</v>
      </c>
      <c r="B463">
        <v>938.1</v>
      </c>
      <c r="C463">
        <v>0.52748042345046997</v>
      </c>
      <c r="D463">
        <v>0.47251957654953003</v>
      </c>
      <c r="E463">
        <f>IF(B464&gt;0,B464-test_data[[#This Row],[Price]],0)</f>
        <v>0</v>
      </c>
      <c r="F463" s="2">
        <f>test_data[[#This Row],[Time]]-(Time_horizon-1)/24/60</f>
        <v>43774.407638888886</v>
      </c>
      <c r="G463">
        <f>IF(test_data[[#This Row],[Long]]&gt;Action_Threshold,1,IF(test_data[[#This Row],[Short]]&gt;Action_Threshold,-1,0))</f>
        <v>1</v>
      </c>
      <c r="H463">
        <f>SUMIFS(test_data[Postion],test_data[Time],"&gt;="&amp;test_data[[#This Row],[Period Time]],test_data[Time],"&lt;="&amp;test_data[[#This Row],[Time]])</f>
        <v>-2</v>
      </c>
      <c r="I463">
        <f>IFERROR(test_data[[#This Row],[Final_Position]]-H462,test_data[[#This Row],[Final_Position]])</f>
        <v>2</v>
      </c>
      <c r="J463">
        <f>ABS(test_data[[#This Row],[Action]])</f>
        <v>2</v>
      </c>
      <c r="K463" s="7">
        <f>test_data[[#This Row],[Final_Position]]*test_data[[#This Row],[Change]]</f>
        <v>0</v>
      </c>
      <c r="L463" s="7">
        <f>test_data[[#This Row],[Profit]]*Profit_per_point</f>
        <v>0</v>
      </c>
      <c r="M463" s="7">
        <f>test_data[[#This Row],[Profit]]*Profit_per_point-ABS(test_data[[#This Row],[Action]])*Fee_per_trade</f>
        <v>-20000</v>
      </c>
    </row>
    <row r="464" spans="1:13" x14ac:dyDescent="0.35">
      <c r="A464" s="2">
        <v>43774.421527777777</v>
      </c>
      <c r="B464">
        <v>938.1</v>
      </c>
      <c r="C464">
        <v>0.52284491062164307</v>
      </c>
      <c r="D464">
        <v>0.47715514898300171</v>
      </c>
      <c r="E464">
        <f>IF(B465&gt;0,B465-test_data[[#This Row],[Price]],0)</f>
        <v>0.19999999999993179</v>
      </c>
      <c r="F464" s="2">
        <f>test_data[[#This Row],[Time]]-(Time_horizon-1)/24/60</f>
        <v>43774.408333333333</v>
      </c>
      <c r="G464">
        <f>IF(test_data[[#This Row],[Long]]&gt;Action_Threshold,1,IF(test_data[[#This Row],[Short]]&gt;Action_Threshold,-1,0))</f>
        <v>1</v>
      </c>
      <c r="H464">
        <f>SUMIFS(test_data[Postion],test_data[Time],"&gt;="&amp;test_data[[#This Row],[Period Time]],test_data[Time],"&lt;="&amp;test_data[[#This Row],[Time]])</f>
        <v>0</v>
      </c>
      <c r="I464">
        <f>IFERROR(test_data[[#This Row],[Final_Position]]-H463,test_data[[#This Row],[Final_Position]])</f>
        <v>2</v>
      </c>
      <c r="J464">
        <f>ABS(test_data[[#This Row],[Action]])</f>
        <v>2</v>
      </c>
      <c r="K464" s="7">
        <f>test_data[[#This Row],[Final_Position]]*test_data[[#This Row],[Change]]</f>
        <v>0</v>
      </c>
      <c r="L464" s="7">
        <f>test_data[[#This Row],[Profit]]*Profit_per_point</f>
        <v>0</v>
      </c>
      <c r="M464" s="7">
        <f>test_data[[#This Row],[Profit]]*Profit_per_point-ABS(test_data[[#This Row],[Action]])*Fee_per_trade</f>
        <v>-20000</v>
      </c>
    </row>
    <row r="465" spans="1:13" x14ac:dyDescent="0.35">
      <c r="A465" s="2">
        <v>43774.422222222223</v>
      </c>
      <c r="B465">
        <v>938.3</v>
      </c>
      <c r="C465">
        <v>0.46925869584083557</v>
      </c>
      <c r="D465">
        <v>0.53074133396148682</v>
      </c>
      <c r="E465">
        <f>IF(B466&gt;0,B466-test_data[[#This Row],[Price]],0)</f>
        <v>-0.19999999999993179</v>
      </c>
      <c r="F465" s="2">
        <f>test_data[[#This Row],[Time]]-(Time_horizon-1)/24/60</f>
        <v>43774.40902777778</v>
      </c>
      <c r="G465">
        <f>IF(test_data[[#This Row],[Long]]&gt;Action_Threshold,1,IF(test_data[[#This Row],[Short]]&gt;Action_Threshold,-1,0))</f>
        <v>-1</v>
      </c>
      <c r="H465">
        <f>SUMIFS(test_data[Postion],test_data[Time],"&gt;="&amp;test_data[[#This Row],[Period Time]],test_data[Time],"&lt;="&amp;test_data[[#This Row],[Time]])</f>
        <v>0</v>
      </c>
      <c r="I465">
        <f>IFERROR(test_data[[#This Row],[Final_Position]]-H464,test_data[[#This Row],[Final_Position]])</f>
        <v>0</v>
      </c>
      <c r="J465">
        <f>ABS(test_data[[#This Row],[Action]])</f>
        <v>0</v>
      </c>
      <c r="K465" s="7">
        <f>test_data[[#This Row],[Final_Position]]*test_data[[#This Row],[Change]]</f>
        <v>0</v>
      </c>
      <c r="L465" s="7">
        <f>test_data[[#This Row],[Profit]]*Profit_per_point</f>
        <v>0</v>
      </c>
      <c r="M465" s="7">
        <f>test_data[[#This Row],[Profit]]*Profit_per_point-ABS(test_data[[#This Row],[Action]])*Fee_per_trade</f>
        <v>0</v>
      </c>
    </row>
    <row r="466" spans="1:13" x14ac:dyDescent="0.35">
      <c r="A466" s="2">
        <v>43774.42291666667</v>
      </c>
      <c r="B466">
        <v>938.1</v>
      </c>
      <c r="C466">
        <v>0.51933449506759644</v>
      </c>
      <c r="D466">
        <v>0.4806654155254364</v>
      </c>
      <c r="E466">
        <f>IF(B467&gt;0,B467-test_data[[#This Row],[Price]],0)</f>
        <v>-0.10000000000002274</v>
      </c>
      <c r="F466" s="2">
        <f>test_data[[#This Row],[Time]]-(Time_horizon-1)/24/60</f>
        <v>43774.409722222226</v>
      </c>
      <c r="G466">
        <f>IF(test_data[[#This Row],[Long]]&gt;Action_Threshold,1,IF(test_data[[#This Row],[Short]]&gt;Action_Threshold,-1,0))</f>
        <v>1</v>
      </c>
      <c r="H466">
        <f>SUMIFS(test_data[Postion],test_data[Time],"&gt;="&amp;test_data[[#This Row],[Period Time]],test_data[Time],"&lt;="&amp;test_data[[#This Row],[Time]])</f>
        <v>2</v>
      </c>
      <c r="I466">
        <f>IFERROR(test_data[[#This Row],[Final_Position]]-H465,test_data[[#This Row],[Final_Position]])</f>
        <v>2</v>
      </c>
      <c r="J466">
        <f>ABS(test_data[[#This Row],[Action]])</f>
        <v>2</v>
      </c>
      <c r="K466" s="7">
        <f>test_data[[#This Row],[Final_Position]]*test_data[[#This Row],[Change]]</f>
        <v>-0.20000000000004547</v>
      </c>
      <c r="L466" s="7">
        <f>test_data[[#This Row],[Profit]]*Profit_per_point</f>
        <v>-20000.000000004547</v>
      </c>
      <c r="M466" s="7">
        <f>test_data[[#This Row],[Profit]]*Profit_per_point-ABS(test_data[[#This Row],[Action]])*Fee_per_trade</f>
        <v>-40000.000000004547</v>
      </c>
    </row>
    <row r="467" spans="1:13" x14ac:dyDescent="0.35">
      <c r="A467" s="2">
        <v>43774.423611111109</v>
      </c>
      <c r="B467">
        <v>938</v>
      </c>
      <c r="C467">
        <v>0.54585236310958862</v>
      </c>
      <c r="D467">
        <v>0.45414766669273376</v>
      </c>
      <c r="E467">
        <f>IF(B468&gt;0,B468-test_data[[#This Row],[Price]],0)</f>
        <v>0</v>
      </c>
      <c r="F467" s="2">
        <f>test_data[[#This Row],[Time]]-(Time_horizon-1)/24/60</f>
        <v>43774.410416666666</v>
      </c>
      <c r="G467">
        <f>IF(test_data[[#This Row],[Long]]&gt;Action_Threshold,1,IF(test_data[[#This Row],[Short]]&gt;Action_Threshold,-1,0))</f>
        <v>1</v>
      </c>
      <c r="H467">
        <f>SUMIFS(test_data[Postion],test_data[Time],"&gt;="&amp;test_data[[#This Row],[Period Time]],test_data[Time],"&lt;="&amp;test_data[[#This Row],[Time]])</f>
        <v>4</v>
      </c>
      <c r="I467">
        <f>IFERROR(test_data[[#This Row],[Final_Position]]-H466,test_data[[#This Row],[Final_Position]])</f>
        <v>2</v>
      </c>
      <c r="J467">
        <f>ABS(test_data[[#This Row],[Action]])</f>
        <v>2</v>
      </c>
      <c r="K467" s="7">
        <f>test_data[[#This Row],[Final_Position]]*test_data[[#This Row],[Change]]</f>
        <v>0</v>
      </c>
      <c r="L467" s="7">
        <f>test_data[[#This Row],[Profit]]*Profit_per_point</f>
        <v>0</v>
      </c>
      <c r="M467" s="7">
        <f>test_data[[#This Row],[Profit]]*Profit_per_point-ABS(test_data[[#This Row],[Action]])*Fee_per_trade</f>
        <v>-20000</v>
      </c>
    </row>
    <row r="468" spans="1:13" x14ac:dyDescent="0.35">
      <c r="A468" s="2">
        <v>43774.424305555556</v>
      </c>
      <c r="B468">
        <v>938</v>
      </c>
      <c r="C468">
        <v>0.53895580768585205</v>
      </c>
      <c r="D468">
        <v>0.46104425191879272</v>
      </c>
      <c r="E468">
        <f>IF(B469&gt;0,B469-test_data[[#This Row],[Price]],0)</f>
        <v>-0.10000000000002274</v>
      </c>
      <c r="F468" s="2">
        <f>test_data[[#This Row],[Time]]-(Time_horizon-1)/24/60</f>
        <v>43774.411111111112</v>
      </c>
      <c r="G468">
        <f>IF(test_data[[#This Row],[Long]]&gt;Action_Threshold,1,IF(test_data[[#This Row],[Short]]&gt;Action_Threshold,-1,0))</f>
        <v>1</v>
      </c>
      <c r="H468">
        <f>SUMIFS(test_data[Postion],test_data[Time],"&gt;="&amp;test_data[[#This Row],[Period Time]],test_data[Time],"&lt;="&amp;test_data[[#This Row],[Time]])</f>
        <v>6</v>
      </c>
      <c r="I468">
        <f>IFERROR(test_data[[#This Row],[Final_Position]]-H467,test_data[[#This Row],[Final_Position]])</f>
        <v>2</v>
      </c>
      <c r="J468">
        <f>ABS(test_data[[#This Row],[Action]])</f>
        <v>2</v>
      </c>
      <c r="K468" s="7">
        <f>test_data[[#This Row],[Final_Position]]*test_data[[#This Row],[Change]]</f>
        <v>-0.60000000000013642</v>
      </c>
      <c r="L468" s="7">
        <f>test_data[[#This Row],[Profit]]*Profit_per_point</f>
        <v>-60000.000000013642</v>
      </c>
      <c r="M468" s="7">
        <f>test_data[[#This Row],[Profit]]*Profit_per_point-ABS(test_data[[#This Row],[Action]])*Fee_per_trade</f>
        <v>-80000.00000001365</v>
      </c>
    </row>
    <row r="469" spans="1:13" x14ac:dyDescent="0.35">
      <c r="A469" s="2">
        <v>43774.425000000003</v>
      </c>
      <c r="B469">
        <v>937.9</v>
      </c>
      <c r="C469">
        <v>0.57443243265151978</v>
      </c>
      <c r="D469">
        <v>0.42556759715080261</v>
      </c>
      <c r="E469">
        <f>IF(B470&gt;0,B470-test_data[[#This Row],[Price]],0)</f>
        <v>0</v>
      </c>
      <c r="F469" s="2">
        <f>test_data[[#This Row],[Time]]-(Time_horizon-1)/24/60</f>
        <v>43774.411805555559</v>
      </c>
      <c r="G469">
        <f>IF(test_data[[#This Row],[Long]]&gt;Action_Threshold,1,IF(test_data[[#This Row],[Short]]&gt;Action_Threshold,-1,0))</f>
        <v>1</v>
      </c>
      <c r="H469">
        <f>SUMIFS(test_data[Postion],test_data[Time],"&gt;="&amp;test_data[[#This Row],[Period Time]],test_data[Time],"&lt;="&amp;test_data[[#This Row],[Time]])</f>
        <v>8</v>
      </c>
      <c r="I469">
        <f>IFERROR(test_data[[#This Row],[Final_Position]]-H468,test_data[[#This Row],[Final_Position]])</f>
        <v>2</v>
      </c>
      <c r="J469">
        <f>ABS(test_data[[#This Row],[Action]])</f>
        <v>2</v>
      </c>
      <c r="K469" s="7">
        <f>test_data[[#This Row],[Final_Position]]*test_data[[#This Row],[Change]]</f>
        <v>0</v>
      </c>
      <c r="L469" s="7">
        <f>test_data[[#This Row],[Profit]]*Profit_per_point</f>
        <v>0</v>
      </c>
      <c r="M469" s="7">
        <f>test_data[[#This Row],[Profit]]*Profit_per_point-ABS(test_data[[#This Row],[Action]])*Fee_per_trade</f>
        <v>-20000</v>
      </c>
    </row>
    <row r="470" spans="1:13" x14ac:dyDescent="0.35">
      <c r="A470" s="2">
        <v>43774.425694444442</v>
      </c>
      <c r="B470">
        <v>937.9</v>
      </c>
      <c r="C470">
        <v>0.57640624046325684</v>
      </c>
      <c r="D470">
        <v>0.42359372973442078</v>
      </c>
      <c r="E470">
        <f>IF(B471&gt;0,B471-test_data[[#This Row],[Price]],0)</f>
        <v>0</v>
      </c>
      <c r="F470" s="2">
        <f>test_data[[#This Row],[Time]]-(Time_horizon-1)/24/60</f>
        <v>43774.412499999999</v>
      </c>
      <c r="G470">
        <f>IF(test_data[[#This Row],[Long]]&gt;Action_Threshold,1,IF(test_data[[#This Row],[Short]]&gt;Action_Threshold,-1,0))</f>
        <v>1</v>
      </c>
      <c r="H470">
        <f>SUMIFS(test_data[Postion],test_data[Time],"&gt;="&amp;test_data[[#This Row],[Period Time]],test_data[Time],"&lt;="&amp;test_data[[#This Row],[Time]])</f>
        <v>10</v>
      </c>
      <c r="I470">
        <f>IFERROR(test_data[[#This Row],[Final_Position]]-H469,test_data[[#This Row],[Final_Position]])</f>
        <v>2</v>
      </c>
      <c r="J470">
        <f>ABS(test_data[[#This Row],[Action]])</f>
        <v>2</v>
      </c>
      <c r="K470" s="7">
        <f>test_data[[#This Row],[Final_Position]]*test_data[[#This Row],[Change]]</f>
        <v>0</v>
      </c>
      <c r="L470" s="7">
        <f>test_data[[#This Row],[Profit]]*Profit_per_point</f>
        <v>0</v>
      </c>
      <c r="M470" s="7">
        <f>test_data[[#This Row],[Profit]]*Profit_per_point-ABS(test_data[[#This Row],[Action]])*Fee_per_trade</f>
        <v>-20000</v>
      </c>
    </row>
    <row r="471" spans="1:13" x14ac:dyDescent="0.35">
      <c r="A471" s="2">
        <v>43774.426388888889</v>
      </c>
      <c r="B471">
        <v>937.9</v>
      </c>
      <c r="C471">
        <v>0.57629644870758057</v>
      </c>
      <c r="D471">
        <v>0.42370352149009705</v>
      </c>
      <c r="E471">
        <f>IF(B472&gt;0,B472-test_data[[#This Row],[Price]],0)</f>
        <v>-0.29999999999995453</v>
      </c>
      <c r="F471" s="2">
        <f>test_data[[#This Row],[Time]]-(Time_horizon-1)/24/60</f>
        <v>43774.413194444445</v>
      </c>
      <c r="G471">
        <f>IF(test_data[[#This Row],[Long]]&gt;Action_Threshold,1,IF(test_data[[#This Row],[Short]]&gt;Action_Threshold,-1,0))</f>
        <v>1</v>
      </c>
      <c r="H471">
        <f>SUMIFS(test_data[Postion],test_data[Time],"&gt;="&amp;test_data[[#This Row],[Period Time]],test_data[Time],"&lt;="&amp;test_data[[#This Row],[Time]])</f>
        <v>12</v>
      </c>
      <c r="I471">
        <f>IFERROR(test_data[[#This Row],[Final_Position]]-H470,test_data[[#This Row],[Final_Position]])</f>
        <v>2</v>
      </c>
      <c r="J471">
        <f>ABS(test_data[[#This Row],[Action]])</f>
        <v>2</v>
      </c>
      <c r="K471" s="7">
        <f>test_data[[#This Row],[Final_Position]]*test_data[[#This Row],[Change]]</f>
        <v>-3.5999999999994543</v>
      </c>
      <c r="L471" s="7">
        <f>test_data[[#This Row],[Profit]]*Profit_per_point</f>
        <v>-359999.9999999454</v>
      </c>
      <c r="M471" s="7">
        <f>test_data[[#This Row],[Profit]]*Profit_per_point-ABS(test_data[[#This Row],[Action]])*Fee_per_trade</f>
        <v>-379999.9999999454</v>
      </c>
    </row>
    <row r="472" spans="1:13" x14ac:dyDescent="0.35">
      <c r="A472" s="2">
        <v>43774.427083333336</v>
      </c>
      <c r="B472">
        <v>937.6</v>
      </c>
      <c r="C472">
        <v>0.62442600727081299</v>
      </c>
      <c r="D472">
        <v>0.37557396292686462</v>
      </c>
      <c r="E472">
        <f>IF(B473&gt;0,B473-test_data[[#This Row],[Price]],0)</f>
        <v>-0.10000000000002274</v>
      </c>
      <c r="F472" s="2">
        <f>test_data[[#This Row],[Time]]-(Time_horizon-1)/24/60</f>
        <v>43774.413888888892</v>
      </c>
      <c r="G472">
        <f>IF(test_data[[#This Row],[Long]]&gt;Action_Threshold,1,IF(test_data[[#This Row],[Short]]&gt;Action_Threshold,-1,0))</f>
        <v>1</v>
      </c>
      <c r="H472">
        <f>SUMIFS(test_data[Postion],test_data[Time],"&gt;="&amp;test_data[[#This Row],[Period Time]],test_data[Time],"&lt;="&amp;test_data[[#This Row],[Time]])</f>
        <v>14</v>
      </c>
      <c r="I472">
        <f>IFERROR(test_data[[#This Row],[Final_Position]]-H471,test_data[[#This Row],[Final_Position]])</f>
        <v>2</v>
      </c>
      <c r="J472">
        <f>ABS(test_data[[#This Row],[Action]])</f>
        <v>2</v>
      </c>
      <c r="K472" s="7">
        <f>test_data[[#This Row],[Final_Position]]*test_data[[#This Row],[Change]]</f>
        <v>-1.4000000000003183</v>
      </c>
      <c r="L472" s="7">
        <f>test_data[[#This Row],[Profit]]*Profit_per_point</f>
        <v>-140000.00000003184</v>
      </c>
      <c r="M472" s="7">
        <f>test_data[[#This Row],[Profit]]*Profit_per_point-ABS(test_data[[#This Row],[Action]])*Fee_per_trade</f>
        <v>-160000.00000003184</v>
      </c>
    </row>
    <row r="473" spans="1:13" x14ac:dyDescent="0.35">
      <c r="A473" s="2">
        <v>43774.427777777775</v>
      </c>
      <c r="B473">
        <v>937.5</v>
      </c>
      <c r="C473">
        <v>0.61944234371185303</v>
      </c>
      <c r="D473">
        <v>0.38055774569511414</v>
      </c>
      <c r="E473">
        <f>IF(B474&gt;0,B474-test_data[[#This Row],[Price]],0)</f>
        <v>0.10000000000002274</v>
      </c>
      <c r="F473" s="2">
        <f>test_data[[#This Row],[Time]]-(Time_horizon-1)/24/60</f>
        <v>43774.414583333331</v>
      </c>
      <c r="G473">
        <f>IF(test_data[[#This Row],[Long]]&gt;Action_Threshold,1,IF(test_data[[#This Row],[Short]]&gt;Action_Threshold,-1,0))</f>
        <v>1</v>
      </c>
      <c r="H473">
        <f>SUMIFS(test_data[Postion],test_data[Time],"&gt;="&amp;test_data[[#This Row],[Period Time]],test_data[Time],"&lt;="&amp;test_data[[#This Row],[Time]])</f>
        <v>16</v>
      </c>
      <c r="I473">
        <f>IFERROR(test_data[[#This Row],[Final_Position]]-H472,test_data[[#This Row],[Final_Position]])</f>
        <v>2</v>
      </c>
      <c r="J473">
        <f>ABS(test_data[[#This Row],[Action]])</f>
        <v>2</v>
      </c>
      <c r="K473" s="7">
        <f>test_data[[#This Row],[Final_Position]]*test_data[[#This Row],[Change]]</f>
        <v>1.6000000000003638</v>
      </c>
      <c r="L473" s="7">
        <f>test_data[[#This Row],[Profit]]*Profit_per_point</f>
        <v>160000.00000003638</v>
      </c>
      <c r="M473" s="7">
        <f>test_data[[#This Row],[Profit]]*Profit_per_point-ABS(test_data[[#This Row],[Action]])*Fee_per_trade</f>
        <v>140000.00000003638</v>
      </c>
    </row>
    <row r="474" spans="1:13" x14ac:dyDescent="0.35">
      <c r="A474" s="2">
        <v>43774.428472222222</v>
      </c>
      <c r="B474">
        <v>937.6</v>
      </c>
      <c r="C474">
        <v>0.60316997766494751</v>
      </c>
      <c r="D474">
        <v>0.39683005213737488</v>
      </c>
      <c r="E474">
        <f>IF(B475&gt;0,B475-test_data[[#This Row],[Price]],0)</f>
        <v>0.10000000000002274</v>
      </c>
      <c r="F474" s="2">
        <f>test_data[[#This Row],[Time]]-(Time_horizon-1)/24/60</f>
        <v>43774.415277777778</v>
      </c>
      <c r="G474">
        <f>IF(test_data[[#This Row],[Long]]&gt;Action_Threshold,1,IF(test_data[[#This Row],[Short]]&gt;Action_Threshold,-1,0))</f>
        <v>1</v>
      </c>
      <c r="H474">
        <f>SUMIFS(test_data[Postion],test_data[Time],"&gt;="&amp;test_data[[#This Row],[Period Time]],test_data[Time],"&lt;="&amp;test_data[[#This Row],[Time]])</f>
        <v>18</v>
      </c>
      <c r="I474">
        <f>IFERROR(test_data[[#This Row],[Final_Position]]-H473,test_data[[#This Row],[Final_Position]])</f>
        <v>2</v>
      </c>
      <c r="J474">
        <f>ABS(test_data[[#This Row],[Action]])</f>
        <v>2</v>
      </c>
      <c r="K474" s="7">
        <f>test_data[[#This Row],[Final_Position]]*test_data[[#This Row],[Change]]</f>
        <v>1.8000000000004093</v>
      </c>
      <c r="L474" s="7">
        <f>test_data[[#This Row],[Profit]]*Profit_per_point</f>
        <v>180000.00000004092</v>
      </c>
      <c r="M474" s="7">
        <f>test_data[[#This Row],[Profit]]*Profit_per_point-ABS(test_data[[#This Row],[Action]])*Fee_per_trade</f>
        <v>160000.00000004092</v>
      </c>
    </row>
    <row r="475" spans="1:13" x14ac:dyDescent="0.35">
      <c r="A475" s="2">
        <v>43774.429166666669</v>
      </c>
      <c r="B475">
        <v>937.7</v>
      </c>
      <c r="C475">
        <v>0.58842945098876953</v>
      </c>
      <c r="D475">
        <v>0.41157048940658569</v>
      </c>
      <c r="E475">
        <f>IF(B476&gt;0,B476-test_data[[#This Row],[Price]],0)</f>
        <v>0</v>
      </c>
      <c r="F475" s="2">
        <f>test_data[[#This Row],[Time]]-(Time_horizon-1)/24/60</f>
        <v>43774.415972222225</v>
      </c>
      <c r="G475">
        <f>IF(test_data[[#This Row],[Long]]&gt;Action_Threshold,1,IF(test_data[[#This Row],[Short]]&gt;Action_Threshold,-1,0))</f>
        <v>1</v>
      </c>
      <c r="H475">
        <f>SUMIFS(test_data[Postion],test_data[Time],"&gt;="&amp;test_data[[#This Row],[Period Time]],test_data[Time],"&lt;="&amp;test_data[[#This Row],[Time]])</f>
        <v>18</v>
      </c>
      <c r="I475">
        <f>IFERROR(test_data[[#This Row],[Final_Position]]-H474,test_data[[#This Row],[Final_Position]])</f>
        <v>0</v>
      </c>
      <c r="J475">
        <f>ABS(test_data[[#This Row],[Action]])</f>
        <v>0</v>
      </c>
      <c r="K475" s="7">
        <f>test_data[[#This Row],[Final_Position]]*test_data[[#This Row],[Change]]</f>
        <v>0</v>
      </c>
      <c r="L475" s="7">
        <f>test_data[[#This Row],[Profit]]*Profit_per_point</f>
        <v>0</v>
      </c>
      <c r="M475" s="7">
        <f>test_data[[#This Row],[Profit]]*Profit_per_point-ABS(test_data[[#This Row],[Action]])*Fee_per_trade</f>
        <v>0</v>
      </c>
    </row>
    <row r="476" spans="1:13" x14ac:dyDescent="0.35">
      <c r="A476" s="2">
        <v>43774.429861111108</v>
      </c>
      <c r="B476">
        <v>937.7</v>
      </c>
      <c r="C476">
        <v>0.5828823447227478</v>
      </c>
      <c r="D476">
        <v>0.41711774468421936</v>
      </c>
      <c r="E476">
        <f>IF(B477&gt;0,B477-test_data[[#This Row],[Price]],0)</f>
        <v>9.9999999999909051E-2</v>
      </c>
      <c r="F476" s="2">
        <f>test_data[[#This Row],[Time]]-(Time_horizon-1)/24/60</f>
        <v>43774.416666666664</v>
      </c>
      <c r="G476">
        <f>IF(test_data[[#This Row],[Long]]&gt;Action_Threshold,1,IF(test_data[[#This Row],[Short]]&gt;Action_Threshold,-1,0))</f>
        <v>1</v>
      </c>
      <c r="H476">
        <f>SUMIFS(test_data[Postion],test_data[Time],"&gt;="&amp;test_data[[#This Row],[Period Time]],test_data[Time],"&lt;="&amp;test_data[[#This Row],[Time]])</f>
        <v>18</v>
      </c>
      <c r="I476">
        <f>IFERROR(test_data[[#This Row],[Final_Position]]-H475,test_data[[#This Row],[Final_Position]])</f>
        <v>0</v>
      </c>
      <c r="J476">
        <f>ABS(test_data[[#This Row],[Action]])</f>
        <v>0</v>
      </c>
      <c r="K476" s="7">
        <f>test_data[[#This Row],[Final_Position]]*test_data[[#This Row],[Change]]</f>
        <v>1.7999999999983629</v>
      </c>
      <c r="L476" s="7">
        <f>test_data[[#This Row],[Profit]]*Profit_per_point</f>
        <v>179999.99999983629</v>
      </c>
      <c r="M476" s="7">
        <f>test_data[[#This Row],[Profit]]*Profit_per_point-ABS(test_data[[#This Row],[Action]])*Fee_per_trade</f>
        <v>179999.99999983629</v>
      </c>
    </row>
    <row r="477" spans="1:13" x14ac:dyDescent="0.35">
      <c r="A477" s="2">
        <v>43774.430555555555</v>
      </c>
      <c r="B477">
        <v>937.8</v>
      </c>
      <c r="C477">
        <v>0.56303024291992188</v>
      </c>
      <c r="D477">
        <v>0.43696978688240051</v>
      </c>
      <c r="E477">
        <f>IF(B478&gt;0,B478-test_data[[#This Row],[Price]],0)</f>
        <v>-9.9999999999909051E-2</v>
      </c>
      <c r="F477" s="2">
        <f>test_data[[#This Row],[Time]]-(Time_horizon-1)/24/60</f>
        <v>43774.417361111111</v>
      </c>
      <c r="G477">
        <f>IF(test_data[[#This Row],[Long]]&gt;Action_Threshold,1,IF(test_data[[#This Row],[Short]]&gt;Action_Threshold,-1,0))</f>
        <v>1</v>
      </c>
      <c r="H477">
        <f>SUMIFS(test_data[Postion],test_data[Time],"&gt;="&amp;test_data[[#This Row],[Period Time]],test_data[Time],"&lt;="&amp;test_data[[#This Row],[Time]])</f>
        <v>18</v>
      </c>
      <c r="I477">
        <f>IFERROR(test_data[[#This Row],[Final_Position]]-H476,test_data[[#This Row],[Final_Position]])</f>
        <v>0</v>
      </c>
      <c r="J477">
        <f>ABS(test_data[[#This Row],[Action]])</f>
        <v>0</v>
      </c>
      <c r="K477" s="7">
        <f>test_data[[#This Row],[Final_Position]]*test_data[[#This Row],[Change]]</f>
        <v>-1.7999999999983629</v>
      </c>
      <c r="L477" s="7">
        <f>test_data[[#This Row],[Profit]]*Profit_per_point</f>
        <v>-179999.99999983629</v>
      </c>
      <c r="M477" s="7">
        <f>test_data[[#This Row],[Profit]]*Profit_per_point-ABS(test_data[[#This Row],[Action]])*Fee_per_trade</f>
        <v>-179999.99999983629</v>
      </c>
    </row>
    <row r="478" spans="1:13" x14ac:dyDescent="0.35">
      <c r="A478" s="2">
        <v>43774.431250000001</v>
      </c>
      <c r="B478">
        <v>937.7</v>
      </c>
      <c r="C478">
        <v>0.57481002807617188</v>
      </c>
      <c r="D478">
        <v>0.42518997192382813</v>
      </c>
      <c r="E478">
        <f>IF(B479&gt;0,B479-test_data[[#This Row],[Price]],0)</f>
        <v>0</v>
      </c>
      <c r="F478" s="2">
        <f>test_data[[#This Row],[Time]]-(Time_horizon-1)/24/60</f>
        <v>43774.418055555558</v>
      </c>
      <c r="G478">
        <f>IF(test_data[[#This Row],[Long]]&gt;Action_Threshold,1,IF(test_data[[#This Row],[Short]]&gt;Action_Threshold,-1,0))</f>
        <v>1</v>
      </c>
      <c r="H478">
        <f>SUMIFS(test_data[Postion],test_data[Time],"&gt;="&amp;test_data[[#This Row],[Period Time]],test_data[Time],"&lt;="&amp;test_data[[#This Row],[Time]])</f>
        <v>18</v>
      </c>
      <c r="I478">
        <f>IFERROR(test_data[[#This Row],[Final_Position]]-H477,test_data[[#This Row],[Final_Position]])</f>
        <v>0</v>
      </c>
      <c r="J478">
        <f>ABS(test_data[[#This Row],[Action]])</f>
        <v>0</v>
      </c>
      <c r="K478" s="7">
        <f>test_data[[#This Row],[Final_Position]]*test_data[[#This Row],[Change]]</f>
        <v>0</v>
      </c>
      <c r="L478" s="7">
        <f>test_data[[#This Row],[Profit]]*Profit_per_point</f>
        <v>0</v>
      </c>
      <c r="M478" s="7">
        <f>test_data[[#This Row],[Profit]]*Profit_per_point-ABS(test_data[[#This Row],[Action]])*Fee_per_trade</f>
        <v>0</v>
      </c>
    </row>
    <row r="479" spans="1:13" x14ac:dyDescent="0.35">
      <c r="A479" s="2">
        <v>43774.431944444441</v>
      </c>
      <c r="B479">
        <v>937.7</v>
      </c>
      <c r="C479">
        <v>0.56681567430496216</v>
      </c>
      <c r="D479">
        <v>0.43318438529968262</v>
      </c>
      <c r="E479">
        <f>IF(B480&gt;0,B480-test_data[[#This Row],[Price]],0)</f>
        <v>9.9999999999909051E-2</v>
      </c>
      <c r="F479" s="2">
        <f>test_data[[#This Row],[Time]]-(Time_horizon-1)/24/60</f>
        <v>43774.418749999997</v>
      </c>
      <c r="G479">
        <f>IF(test_data[[#This Row],[Long]]&gt;Action_Threshold,1,IF(test_data[[#This Row],[Short]]&gt;Action_Threshold,-1,0))</f>
        <v>1</v>
      </c>
      <c r="H479">
        <f>SUMIFS(test_data[Postion],test_data[Time],"&gt;="&amp;test_data[[#This Row],[Period Time]],test_data[Time],"&lt;="&amp;test_data[[#This Row],[Time]])</f>
        <v>18</v>
      </c>
      <c r="I479">
        <f>IFERROR(test_data[[#This Row],[Final_Position]]-H478,test_data[[#This Row],[Final_Position]])</f>
        <v>0</v>
      </c>
      <c r="J479">
        <f>ABS(test_data[[#This Row],[Action]])</f>
        <v>0</v>
      </c>
      <c r="K479" s="7">
        <f>test_data[[#This Row],[Final_Position]]*test_data[[#This Row],[Change]]</f>
        <v>1.7999999999983629</v>
      </c>
      <c r="L479" s="7">
        <f>test_data[[#This Row],[Profit]]*Profit_per_point</f>
        <v>179999.99999983629</v>
      </c>
      <c r="M479" s="7">
        <f>test_data[[#This Row],[Profit]]*Profit_per_point-ABS(test_data[[#This Row],[Action]])*Fee_per_trade</f>
        <v>179999.99999983629</v>
      </c>
    </row>
    <row r="480" spans="1:13" x14ac:dyDescent="0.35">
      <c r="A480" s="2">
        <v>43774.432638888888</v>
      </c>
      <c r="B480">
        <v>937.8</v>
      </c>
      <c r="C480">
        <v>0.54530221223831177</v>
      </c>
      <c r="D480">
        <v>0.45469778776168823</v>
      </c>
      <c r="E480">
        <f>IF(B481&gt;0,B481-test_data[[#This Row],[Price]],0)</f>
        <v>0.10000000000002274</v>
      </c>
      <c r="F480" s="2">
        <f>test_data[[#This Row],[Time]]-(Time_horizon-1)/24/60</f>
        <v>43774.419444444444</v>
      </c>
      <c r="G480">
        <f>IF(test_data[[#This Row],[Long]]&gt;Action_Threshold,1,IF(test_data[[#This Row],[Short]]&gt;Action_Threshold,-1,0))</f>
        <v>1</v>
      </c>
      <c r="H480">
        <f>SUMIFS(test_data[Postion],test_data[Time],"&gt;="&amp;test_data[[#This Row],[Period Time]],test_data[Time],"&lt;="&amp;test_data[[#This Row],[Time]])</f>
        <v>18</v>
      </c>
      <c r="I480">
        <f>IFERROR(test_data[[#This Row],[Final_Position]]-H479,test_data[[#This Row],[Final_Position]])</f>
        <v>0</v>
      </c>
      <c r="J480">
        <f>ABS(test_data[[#This Row],[Action]])</f>
        <v>0</v>
      </c>
      <c r="K480" s="7">
        <f>test_data[[#This Row],[Final_Position]]*test_data[[#This Row],[Change]]</f>
        <v>1.8000000000004093</v>
      </c>
      <c r="L480" s="7">
        <f>test_data[[#This Row],[Profit]]*Profit_per_point</f>
        <v>180000.00000004092</v>
      </c>
      <c r="M480" s="7">
        <f>test_data[[#This Row],[Profit]]*Profit_per_point-ABS(test_data[[#This Row],[Action]])*Fee_per_trade</f>
        <v>180000.00000004092</v>
      </c>
    </row>
    <row r="481" spans="1:13" x14ac:dyDescent="0.35">
      <c r="A481" s="2">
        <v>43774.433333333334</v>
      </c>
      <c r="B481">
        <v>937.9</v>
      </c>
      <c r="C481">
        <v>0.5314069390296936</v>
      </c>
      <c r="D481">
        <v>0.4685930609703064</v>
      </c>
      <c r="E481">
        <f>IF(B482&gt;0,B482-test_data[[#This Row],[Price]],0)</f>
        <v>-0.10000000000002274</v>
      </c>
      <c r="F481" s="2">
        <f>test_data[[#This Row],[Time]]-(Time_horizon-1)/24/60</f>
        <v>43774.420138888891</v>
      </c>
      <c r="G481">
        <f>IF(test_data[[#This Row],[Long]]&gt;Action_Threshold,1,IF(test_data[[#This Row],[Short]]&gt;Action_Threshold,-1,0))</f>
        <v>1</v>
      </c>
      <c r="H481">
        <f>SUMIFS(test_data[Postion],test_data[Time],"&gt;="&amp;test_data[[#This Row],[Period Time]],test_data[Time],"&lt;="&amp;test_data[[#This Row],[Time]])</f>
        <v>18</v>
      </c>
      <c r="I481">
        <f>IFERROR(test_data[[#This Row],[Final_Position]]-H480,test_data[[#This Row],[Final_Position]])</f>
        <v>0</v>
      </c>
      <c r="J481">
        <f>ABS(test_data[[#This Row],[Action]])</f>
        <v>0</v>
      </c>
      <c r="K481" s="7">
        <f>test_data[[#This Row],[Final_Position]]*test_data[[#This Row],[Change]]</f>
        <v>-1.8000000000004093</v>
      </c>
      <c r="L481" s="7">
        <f>test_data[[#This Row],[Profit]]*Profit_per_point</f>
        <v>-180000.00000004092</v>
      </c>
      <c r="M481" s="7">
        <f>test_data[[#This Row],[Profit]]*Profit_per_point-ABS(test_data[[#This Row],[Action]])*Fee_per_trade</f>
        <v>-180000.00000004092</v>
      </c>
    </row>
    <row r="482" spans="1:13" x14ac:dyDescent="0.35">
      <c r="A482" s="2">
        <v>43774.434027777781</v>
      </c>
      <c r="B482">
        <v>937.8</v>
      </c>
      <c r="C482">
        <v>0.53328788280487061</v>
      </c>
      <c r="D482">
        <v>0.46671214699745178</v>
      </c>
      <c r="E482">
        <f>IF(B483&gt;0,B483-test_data[[#This Row],[Price]],0)</f>
        <v>-0.19999999999993179</v>
      </c>
      <c r="F482" s="2">
        <f>test_data[[#This Row],[Time]]-(Time_horizon-1)/24/60</f>
        <v>43774.420833333337</v>
      </c>
      <c r="G482">
        <f>IF(test_data[[#This Row],[Long]]&gt;Action_Threshold,1,IF(test_data[[#This Row],[Short]]&gt;Action_Threshold,-1,0))</f>
        <v>1</v>
      </c>
      <c r="H482">
        <f>SUMIFS(test_data[Postion],test_data[Time],"&gt;="&amp;test_data[[#This Row],[Period Time]],test_data[Time],"&lt;="&amp;test_data[[#This Row],[Time]])</f>
        <v>18</v>
      </c>
      <c r="I482">
        <f>IFERROR(test_data[[#This Row],[Final_Position]]-H481,test_data[[#This Row],[Final_Position]])</f>
        <v>0</v>
      </c>
      <c r="J482">
        <f>ABS(test_data[[#This Row],[Action]])</f>
        <v>0</v>
      </c>
      <c r="K482" s="7">
        <f>test_data[[#This Row],[Final_Position]]*test_data[[#This Row],[Change]]</f>
        <v>-3.5999999999987722</v>
      </c>
      <c r="L482" s="7">
        <f>test_data[[#This Row],[Profit]]*Profit_per_point</f>
        <v>-359999.99999987724</v>
      </c>
      <c r="M482" s="7">
        <f>test_data[[#This Row],[Profit]]*Profit_per_point-ABS(test_data[[#This Row],[Action]])*Fee_per_trade</f>
        <v>-359999.99999987724</v>
      </c>
    </row>
    <row r="483" spans="1:13" x14ac:dyDescent="0.35">
      <c r="A483" s="2">
        <v>43774.43472222222</v>
      </c>
      <c r="B483">
        <v>937.6</v>
      </c>
      <c r="C483">
        <v>0.5546448826789856</v>
      </c>
      <c r="D483">
        <v>0.44535508751869202</v>
      </c>
      <c r="E483">
        <f>IF(B484&gt;0,B484-test_data[[#This Row],[Price]],0)</f>
        <v>-0.10000000000002274</v>
      </c>
      <c r="F483" s="2">
        <f>test_data[[#This Row],[Time]]-(Time_horizon-1)/24/60</f>
        <v>43774.421527777777</v>
      </c>
      <c r="G483">
        <f>IF(test_data[[#This Row],[Long]]&gt;Action_Threshold,1,IF(test_data[[#This Row],[Short]]&gt;Action_Threshold,-1,0))</f>
        <v>1</v>
      </c>
      <c r="H483">
        <f>SUMIFS(test_data[Postion],test_data[Time],"&gt;="&amp;test_data[[#This Row],[Period Time]],test_data[Time],"&lt;="&amp;test_data[[#This Row],[Time]])</f>
        <v>18</v>
      </c>
      <c r="I483">
        <f>IFERROR(test_data[[#This Row],[Final_Position]]-H482,test_data[[#This Row],[Final_Position]])</f>
        <v>0</v>
      </c>
      <c r="J483">
        <f>ABS(test_data[[#This Row],[Action]])</f>
        <v>0</v>
      </c>
      <c r="K483" s="7">
        <f>test_data[[#This Row],[Final_Position]]*test_data[[#This Row],[Change]]</f>
        <v>-1.8000000000004093</v>
      </c>
      <c r="L483" s="7">
        <f>test_data[[#This Row],[Profit]]*Profit_per_point</f>
        <v>-180000.00000004092</v>
      </c>
      <c r="M483" s="7">
        <f>test_data[[#This Row],[Profit]]*Profit_per_point-ABS(test_data[[#This Row],[Action]])*Fee_per_trade</f>
        <v>-180000.00000004092</v>
      </c>
    </row>
    <row r="484" spans="1:13" x14ac:dyDescent="0.35">
      <c r="A484" s="2">
        <v>43774.435416666667</v>
      </c>
      <c r="B484">
        <v>937.5</v>
      </c>
      <c r="C484">
        <v>0.56204575300216675</v>
      </c>
      <c r="D484">
        <v>0.43795418739318848</v>
      </c>
      <c r="E484">
        <f>IF(B485&gt;0,B485-test_data[[#This Row],[Price]],0)</f>
        <v>0</v>
      </c>
      <c r="F484" s="2">
        <f>test_data[[#This Row],[Time]]-(Time_horizon-1)/24/60</f>
        <v>43774.422222222223</v>
      </c>
      <c r="G484">
        <f>IF(test_data[[#This Row],[Long]]&gt;Action_Threshold,1,IF(test_data[[#This Row],[Short]]&gt;Action_Threshold,-1,0))</f>
        <v>1</v>
      </c>
      <c r="H484">
        <f>SUMIFS(test_data[Postion],test_data[Time],"&gt;="&amp;test_data[[#This Row],[Period Time]],test_data[Time],"&lt;="&amp;test_data[[#This Row],[Time]])</f>
        <v>18</v>
      </c>
      <c r="I484">
        <f>IFERROR(test_data[[#This Row],[Final_Position]]-H483,test_data[[#This Row],[Final_Position]])</f>
        <v>0</v>
      </c>
      <c r="J484">
        <f>ABS(test_data[[#This Row],[Action]])</f>
        <v>0</v>
      </c>
      <c r="K484" s="7">
        <f>test_data[[#This Row],[Final_Position]]*test_data[[#This Row],[Change]]</f>
        <v>0</v>
      </c>
      <c r="L484" s="7">
        <f>test_data[[#This Row],[Profit]]*Profit_per_point</f>
        <v>0</v>
      </c>
      <c r="M484" s="7">
        <f>test_data[[#This Row],[Profit]]*Profit_per_point-ABS(test_data[[#This Row],[Action]])*Fee_per_trade</f>
        <v>0</v>
      </c>
    </row>
    <row r="485" spans="1:13" x14ac:dyDescent="0.35">
      <c r="A485" s="2">
        <v>43774.436111111114</v>
      </c>
      <c r="B485">
        <v>937.5</v>
      </c>
      <c r="C485">
        <v>0.56103736162185669</v>
      </c>
      <c r="D485">
        <v>0.43896263837814331</v>
      </c>
      <c r="E485">
        <f>IF(B486&gt;0,B486-test_data[[#This Row],[Price]],0)</f>
        <v>0</v>
      </c>
      <c r="F485" s="2">
        <f>test_data[[#This Row],[Time]]-(Time_horizon-1)/24/60</f>
        <v>43774.42291666667</v>
      </c>
      <c r="G485">
        <f>IF(test_data[[#This Row],[Long]]&gt;Action_Threshold,1,IF(test_data[[#This Row],[Short]]&gt;Action_Threshold,-1,0))</f>
        <v>1</v>
      </c>
      <c r="H485">
        <f>SUMIFS(test_data[Postion],test_data[Time],"&gt;="&amp;test_data[[#This Row],[Period Time]],test_data[Time],"&lt;="&amp;test_data[[#This Row],[Time]])</f>
        <v>20</v>
      </c>
      <c r="I485">
        <f>IFERROR(test_data[[#This Row],[Final_Position]]-H484,test_data[[#This Row],[Final_Position]])</f>
        <v>2</v>
      </c>
      <c r="J485">
        <f>ABS(test_data[[#This Row],[Action]])</f>
        <v>2</v>
      </c>
      <c r="K485" s="7">
        <f>test_data[[#This Row],[Final_Position]]*test_data[[#This Row],[Change]]</f>
        <v>0</v>
      </c>
      <c r="L485" s="7">
        <f>test_data[[#This Row],[Profit]]*Profit_per_point</f>
        <v>0</v>
      </c>
      <c r="M485" s="7">
        <f>test_data[[#This Row],[Profit]]*Profit_per_point-ABS(test_data[[#This Row],[Action]])*Fee_per_trade</f>
        <v>-20000</v>
      </c>
    </row>
    <row r="486" spans="1:13" x14ac:dyDescent="0.35">
      <c r="A486" s="2">
        <v>43774.436805555553</v>
      </c>
      <c r="B486">
        <v>937.5</v>
      </c>
      <c r="C486">
        <v>0.56709069013595581</v>
      </c>
      <c r="D486">
        <v>0.43290930986404419</v>
      </c>
      <c r="E486">
        <f>IF(B487&gt;0,B487-test_data[[#This Row],[Price]],0)</f>
        <v>-0.10000000000002274</v>
      </c>
      <c r="F486" s="2">
        <f>test_data[[#This Row],[Time]]-(Time_horizon-1)/24/60</f>
        <v>43774.423611111109</v>
      </c>
      <c r="G486">
        <f>IF(test_data[[#This Row],[Long]]&gt;Action_Threshold,1,IF(test_data[[#This Row],[Short]]&gt;Action_Threshold,-1,0))</f>
        <v>1</v>
      </c>
      <c r="H486">
        <f>SUMIFS(test_data[Postion],test_data[Time],"&gt;="&amp;test_data[[#This Row],[Period Time]],test_data[Time],"&lt;="&amp;test_data[[#This Row],[Time]])</f>
        <v>20</v>
      </c>
      <c r="I486">
        <f>IFERROR(test_data[[#This Row],[Final_Position]]-H485,test_data[[#This Row],[Final_Position]])</f>
        <v>0</v>
      </c>
      <c r="J486">
        <f>ABS(test_data[[#This Row],[Action]])</f>
        <v>0</v>
      </c>
      <c r="K486" s="7">
        <f>test_data[[#This Row],[Final_Position]]*test_data[[#This Row],[Change]]</f>
        <v>-2.0000000000004547</v>
      </c>
      <c r="L486" s="7">
        <f>test_data[[#This Row],[Profit]]*Profit_per_point</f>
        <v>-200000.00000004546</v>
      </c>
      <c r="M486" s="7">
        <f>test_data[[#This Row],[Profit]]*Profit_per_point-ABS(test_data[[#This Row],[Action]])*Fee_per_trade</f>
        <v>-200000.00000004546</v>
      </c>
    </row>
    <row r="487" spans="1:13" x14ac:dyDescent="0.35">
      <c r="A487" s="2">
        <v>43774.4375</v>
      </c>
      <c r="B487">
        <v>937.4</v>
      </c>
      <c r="C487">
        <v>0.57906359434127808</v>
      </c>
      <c r="D487">
        <v>0.42093643546104431</v>
      </c>
      <c r="E487">
        <f>IF(B488&gt;0,B488-test_data[[#This Row],[Price]],0)</f>
        <v>0.20000000000004547</v>
      </c>
      <c r="F487" s="2">
        <f>test_data[[#This Row],[Time]]-(Time_horizon-1)/24/60</f>
        <v>43774.424305555556</v>
      </c>
      <c r="G487">
        <f>IF(test_data[[#This Row],[Long]]&gt;Action_Threshold,1,IF(test_data[[#This Row],[Short]]&gt;Action_Threshold,-1,0))</f>
        <v>1</v>
      </c>
      <c r="H487">
        <f>SUMIFS(test_data[Postion],test_data[Time],"&gt;="&amp;test_data[[#This Row],[Period Time]],test_data[Time],"&lt;="&amp;test_data[[#This Row],[Time]])</f>
        <v>20</v>
      </c>
      <c r="I487">
        <f>IFERROR(test_data[[#This Row],[Final_Position]]-H486,test_data[[#This Row],[Final_Position]])</f>
        <v>0</v>
      </c>
      <c r="J487">
        <f>ABS(test_data[[#This Row],[Action]])</f>
        <v>0</v>
      </c>
      <c r="K487" s="7">
        <f>test_data[[#This Row],[Final_Position]]*test_data[[#This Row],[Change]]</f>
        <v>4.0000000000009095</v>
      </c>
      <c r="L487" s="7">
        <f>test_data[[#This Row],[Profit]]*Profit_per_point</f>
        <v>400000.00000009092</v>
      </c>
      <c r="M487" s="7">
        <f>test_data[[#This Row],[Profit]]*Profit_per_point-ABS(test_data[[#This Row],[Action]])*Fee_per_trade</f>
        <v>400000.00000009092</v>
      </c>
    </row>
    <row r="488" spans="1:13" x14ac:dyDescent="0.35">
      <c r="A488" s="2">
        <v>43774.438194444447</v>
      </c>
      <c r="B488">
        <v>937.6</v>
      </c>
      <c r="C488">
        <v>0.54207545518875122</v>
      </c>
      <c r="D488">
        <v>0.45792454481124878</v>
      </c>
      <c r="E488">
        <f>IF(B489&gt;0,B489-test_data[[#This Row],[Price]],0)</f>
        <v>-0.10000000000002274</v>
      </c>
      <c r="F488" s="2">
        <f>test_data[[#This Row],[Time]]-(Time_horizon-1)/24/60</f>
        <v>43774.425000000003</v>
      </c>
      <c r="G488">
        <f>IF(test_data[[#This Row],[Long]]&gt;Action_Threshold,1,IF(test_data[[#This Row],[Short]]&gt;Action_Threshold,-1,0))</f>
        <v>1</v>
      </c>
      <c r="H488">
        <f>SUMIFS(test_data[Postion],test_data[Time],"&gt;="&amp;test_data[[#This Row],[Period Time]],test_data[Time],"&lt;="&amp;test_data[[#This Row],[Time]])</f>
        <v>20</v>
      </c>
      <c r="I488">
        <f>IFERROR(test_data[[#This Row],[Final_Position]]-H487,test_data[[#This Row],[Final_Position]])</f>
        <v>0</v>
      </c>
      <c r="J488">
        <f>ABS(test_data[[#This Row],[Action]])</f>
        <v>0</v>
      </c>
      <c r="K488" s="7">
        <f>test_data[[#This Row],[Final_Position]]*test_data[[#This Row],[Change]]</f>
        <v>-2.0000000000004547</v>
      </c>
      <c r="L488" s="7">
        <f>test_data[[#This Row],[Profit]]*Profit_per_point</f>
        <v>-200000.00000004546</v>
      </c>
      <c r="M488" s="7">
        <f>test_data[[#This Row],[Profit]]*Profit_per_point-ABS(test_data[[#This Row],[Action]])*Fee_per_trade</f>
        <v>-200000.00000004546</v>
      </c>
    </row>
    <row r="489" spans="1:13" x14ac:dyDescent="0.35">
      <c r="A489" s="2">
        <v>43774.438888888886</v>
      </c>
      <c r="B489">
        <v>937.5</v>
      </c>
      <c r="C489">
        <v>0.5614464282989502</v>
      </c>
      <c r="D489">
        <v>0.43855351209640503</v>
      </c>
      <c r="E489">
        <f>IF(B490&gt;0,B490-test_data[[#This Row],[Price]],0)</f>
        <v>0</v>
      </c>
      <c r="F489" s="2">
        <f>test_data[[#This Row],[Time]]-(Time_horizon-1)/24/60</f>
        <v>43774.425694444442</v>
      </c>
      <c r="G489">
        <f>IF(test_data[[#This Row],[Long]]&gt;Action_Threshold,1,IF(test_data[[#This Row],[Short]]&gt;Action_Threshold,-1,0))</f>
        <v>1</v>
      </c>
      <c r="H489">
        <f>SUMIFS(test_data[Postion],test_data[Time],"&gt;="&amp;test_data[[#This Row],[Period Time]],test_data[Time],"&lt;="&amp;test_data[[#This Row],[Time]])</f>
        <v>20</v>
      </c>
      <c r="I489">
        <f>IFERROR(test_data[[#This Row],[Final_Position]]-H488,test_data[[#This Row],[Final_Position]])</f>
        <v>0</v>
      </c>
      <c r="J489">
        <f>ABS(test_data[[#This Row],[Action]])</f>
        <v>0</v>
      </c>
      <c r="K489" s="7">
        <f>test_data[[#This Row],[Final_Position]]*test_data[[#This Row],[Change]]</f>
        <v>0</v>
      </c>
      <c r="L489" s="7">
        <f>test_data[[#This Row],[Profit]]*Profit_per_point</f>
        <v>0</v>
      </c>
      <c r="M489" s="7">
        <f>test_data[[#This Row],[Profit]]*Profit_per_point-ABS(test_data[[#This Row],[Action]])*Fee_per_trade</f>
        <v>0</v>
      </c>
    </row>
    <row r="490" spans="1:13" x14ac:dyDescent="0.35">
      <c r="A490" s="2">
        <v>43774.439583333333</v>
      </c>
      <c r="B490">
        <v>937.5</v>
      </c>
      <c r="C490">
        <v>0.5638267993927002</v>
      </c>
      <c r="D490">
        <v>0.43617329001426697</v>
      </c>
      <c r="E490">
        <f>IF(B491&gt;0,B491-test_data[[#This Row],[Price]],0)</f>
        <v>-0.20000000000004547</v>
      </c>
      <c r="F490" s="2">
        <f>test_data[[#This Row],[Time]]-(Time_horizon-1)/24/60</f>
        <v>43774.426388888889</v>
      </c>
      <c r="G490">
        <f>IF(test_data[[#This Row],[Long]]&gt;Action_Threshold,1,IF(test_data[[#This Row],[Short]]&gt;Action_Threshold,-1,0))</f>
        <v>1</v>
      </c>
      <c r="H490">
        <f>SUMIFS(test_data[Postion],test_data[Time],"&gt;="&amp;test_data[[#This Row],[Period Time]],test_data[Time],"&lt;="&amp;test_data[[#This Row],[Time]])</f>
        <v>20</v>
      </c>
      <c r="I490">
        <f>IFERROR(test_data[[#This Row],[Final_Position]]-H489,test_data[[#This Row],[Final_Position]])</f>
        <v>0</v>
      </c>
      <c r="J490">
        <f>ABS(test_data[[#This Row],[Action]])</f>
        <v>0</v>
      </c>
      <c r="K490" s="7">
        <f>test_data[[#This Row],[Final_Position]]*test_data[[#This Row],[Change]]</f>
        <v>-4.0000000000009095</v>
      </c>
      <c r="L490" s="7">
        <f>test_data[[#This Row],[Profit]]*Profit_per_point</f>
        <v>-400000.00000009092</v>
      </c>
      <c r="M490" s="7">
        <f>test_data[[#This Row],[Profit]]*Profit_per_point-ABS(test_data[[#This Row],[Action]])*Fee_per_trade</f>
        <v>-400000.00000009092</v>
      </c>
    </row>
    <row r="491" spans="1:13" x14ac:dyDescent="0.35">
      <c r="A491" s="2">
        <v>43774.44027777778</v>
      </c>
      <c r="B491">
        <v>937.3</v>
      </c>
      <c r="C491">
        <v>0.59133923053741455</v>
      </c>
      <c r="D491">
        <v>0.40866079926490784</v>
      </c>
      <c r="E491">
        <f>IF(B492&gt;0,B492-test_data[[#This Row],[Price]],0)</f>
        <v>-9.9999999999909051E-2</v>
      </c>
      <c r="F491" s="2">
        <f>test_data[[#This Row],[Time]]-(Time_horizon-1)/24/60</f>
        <v>43774.427083333336</v>
      </c>
      <c r="G491">
        <f>IF(test_data[[#This Row],[Long]]&gt;Action_Threshold,1,IF(test_data[[#This Row],[Short]]&gt;Action_Threshold,-1,0))</f>
        <v>1</v>
      </c>
      <c r="H491">
        <f>SUMIFS(test_data[Postion],test_data[Time],"&gt;="&amp;test_data[[#This Row],[Period Time]],test_data[Time],"&lt;="&amp;test_data[[#This Row],[Time]])</f>
        <v>20</v>
      </c>
      <c r="I491">
        <f>IFERROR(test_data[[#This Row],[Final_Position]]-H490,test_data[[#This Row],[Final_Position]])</f>
        <v>0</v>
      </c>
      <c r="J491">
        <f>ABS(test_data[[#This Row],[Action]])</f>
        <v>0</v>
      </c>
      <c r="K491" s="7">
        <f>test_data[[#This Row],[Final_Position]]*test_data[[#This Row],[Change]]</f>
        <v>-1.999999999998181</v>
      </c>
      <c r="L491" s="7">
        <f>test_data[[#This Row],[Profit]]*Profit_per_point</f>
        <v>-199999.9999998181</v>
      </c>
      <c r="M491" s="7">
        <f>test_data[[#This Row],[Profit]]*Profit_per_point-ABS(test_data[[#This Row],[Action]])*Fee_per_trade</f>
        <v>-199999.9999998181</v>
      </c>
    </row>
    <row r="492" spans="1:13" x14ac:dyDescent="0.35">
      <c r="A492" s="2">
        <v>43774.440972222219</v>
      </c>
      <c r="B492">
        <v>937.2</v>
      </c>
      <c r="C492">
        <v>0.59517151117324829</v>
      </c>
      <c r="D492">
        <v>0.4048285186290741</v>
      </c>
      <c r="E492">
        <f>IF(B493&gt;0,B493-test_data[[#This Row],[Price]],0)</f>
        <v>-0.10000000000002274</v>
      </c>
      <c r="F492" s="2">
        <f>test_data[[#This Row],[Time]]-(Time_horizon-1)/24/60</f>
        <v>43774.427777777775</v>
      </c>
      <c r="G492">
        <f>IF(test_data[[#This Row],[Long]]&gt;Action_Threshold,1,IF(test_data[[#This Row],[Short]]&gt;Action_Threshold,-1,0))</f>
        <v>1</v>
      </c>
      <c r="H492">
        <f>SUMIFS(test_data[Postion],test_data[Time],"&gt;="&amp;test_data[[#This Row],[Period Time]],test_data[Time],"&lt;="&amp;test_data[[#This Row],[Time]])</f>
        <v>20</v>
      </c>
      <c r="I492">
        <f>IFERROR(test_data[[#This Row],[Final_Position]]-H491,test_data[[#This Row],[Final_Position]])</f>
        <v>0</v>
      </c>
      <c r="J492">
        <f>ABS(test_data[[#This Row],[Action]])</f>
        <v>0</v>
      </c>
      <c r="K492" s="7">
        <f>test_data[[#This Row],[Final_Position]]*test_data[[#This Row],[Change]]</f>
        <v>-2.0000000000004547</v>
      </c>
      <c r="L492" s="7">
        <f>test_data[[#This Row],[Profit]]*Profit_per_point</f>
        <v>-200000.00000004546</v>
      </c>
      <c r="M492" s="7">
        <f>test_data[[#This Row],[Profit]]*Profit_per_point-ABS(test_data[[#This Row],[Action]])*Fee_per_trade</f>
        <v>-200000.00000004546</v>
      </c>
    </row>
    <row r="493" spans="1:13" x14ac:dyDescent="0.35">
      <c r="A493" s="2">
        <v>43774.441666666666</v>
      </c>
      <c r="B493">
        <v>937.1</v>
      </c>
      <c r="C493">
        <v>0.57086300849914551</v>
      </c>
      <c r="D493">
        <v>0.42913702130317688</v>
      </c>
      <c r="E493">
        <f>IF(B494&gt;0,B494-test_data[[#This Row],[Price]],0)</f>
        <v>0</v>
      </c>
      <c r="F493" s="2">
        <f>test_data[[#This Row],[Time]]-(Time_horizon-1)/24/60</f>
        <v>43774.428472222222</v>
      </c>
      <c r="G493">
        <f>IF(test_data[[#This Row],[Long]]&gt;Action_Threshold,1,IF(test_data[[#This Row],[Short]]&gt;Action_Threshold,-1,0))</f>
        <v>1</v>
      </c>
      <c r="H493">
        <f>SUMIFS(test_data[Postion],test_data[Time],"&gt;="&amp;test_data[[#This Row],[Period Time]],test_data[Time],"&lt;="&amp;test_data[[#This Row],[Time]])</f>
        <v>20</v>
      </c>
      <c r="I493">
        <f>IFERROR(test_data[[#This Row],[Final_Position]]-H492,test_data[[#This Row],[Final_Position]])</f>
        <v>0</v>
      </c>
      <c r="J493">
        <f>ABS(test_data[[#This Row],[Action]])</f>
        <v>0</v>
      </c>
      <c r="K493" s="7">
        <f>test_data[[#This Row],[Final_Position]]*test_data[[#This Row],[Change]]</f>
        <v>0</v>
      </c>
      <c r="L493" s="7">
        <f>test_data[[#This Row],[Profit]]*Profit_per_point</f>
        <v>0</v>
      </c>
      <c r="M493" s="7">
        <f>test_data[[#This Row],[Profit]]*Profit_per_point-ABS(test_data[[#This Row],[Action]])*Fee_per_trade</f>
        <v>0</v>
      </c>
    </row>
    <row r="494" spans="1:13" x14ac:dyDescent="0.35">
      <c r="A494" s="2">
        <v>43774.442361111112</v>
      </c>
      <c r="B494">
        <v>937.1</v>
      </c>
      <c r="C494">
        <v>0.56807708740234375</v>
      </c>
      <c r="D494">
        <v>0.43192288279533386</v>
      </c>
      <c r="E494">
        <f>IF(B495&gt;0,B495-test_data[[#This Row],[Price]],0)</f>
        <v>-0.10000000000002274</v>
      </c>
      <c r="F494" s="2">
        <f>test_data[[#This Row],[Time]]-(Time_horizon-1)/24/60</f>
        <v>43774.429166666669</v>
      </c>
      <c r="G494">
        <f>IF(test_data[[#This Row],[Long]]&gt;Action_Threshold,1,IF(test_data[[#This Row],[Short]]&gt;Action_Threshold,-1,0))</f>
        <v>1</v>
      </c>
      <c r="H494">
        <f>SUMIFS(test_data[Postion],test_data[Time],"&gt;="&amp;test_data[[#This Row],[Period Time]],test_data[Time],"&lt;="&amp;test_data[[#This Row],[Time]])</f>
        <v>20</v>
      </c>
      <c r="I494">
        <f>IFERROR(test_data[[#This Row],[Final_Position]]-H493,test_data[[#This Row],[Final_Position]])</f>
        <v>0</v>
      </c>
      <c r="J494">
        <f>ABS(test_data[[#This Row],[Action]])</f>
        <v>0</v>
      </c>
      <c r="K494" s="7">
        <f>test_data[[#This Row],[Final_Position]]*test_data[[#This Row],[Change]]</f>
        <v>-2.0000000000004547</v>
      </c>
      <c r="L494" s="7">
        <f>test_data[[#This Row],[Profit]]*Profit_per_point</f>
        <v>-200000.00000004546</v>
      </c>
      <c r="M494" s="7">
        <f>test_data[[#This Row],[Profit]]*Profit_per_point-ABS(test_data[[#This Row],[Action]])*Fee_per_trade</f>
        <v>-200000.00000004546</v>
      </c>
    </row>
    <row r="495" spans="1:13" x14ac:dyDescent="0.35">
      <c r="A495" s="2">
        <v>43774.443055555559</v>
      </c>
      <c r="B495">
        <v>937</v>
      </c>
      <c r="C495">
        <v>0.56398963928222656</v>
      </c>
      <c r="D495">
        <v>0.43601036071777344</v>
      </c>
      <c r="E495">
        <f>IF(B496&gt;0,B496-test_data[[#This Row],[Price]],0)</f>
        <v>0.20000000000004547</v>
      </c>
      <c r="F495" s="2">
        <f>test_data[[#This Row],[Time]]-(Time_horizon-1)/24/60</f>
        <v>43774.429861111115</v>
      </c>
      <c r="G495">
        <f>IF(test_data[[#This Row],[Long]]&gt;Action_Threshold,1,IF(test_data[[#This Row],[Short]]&gt;Action_Threshold,-1,0))</f>
        <v>1</v>
      </c>
      <c r="H495">
        <f>SUMIFS(test_data[Postion],test_data[Time],"&gt;="&amp;test_data[[#This Row],[Period Time]],test_data[Time],"&lt;="&amp;test_data[[#This Row],[Time]])</f>
        <v>20</v>
      </c>
      <c r="I495">
        <f>IFERROR(test_data[[#This Row],[Final_Position]]-H494,test_data[[#This Row],[Final_Position]])</f>
        <v>0</v>
      </c>
      <c r="J495">
        <f>ABS(test_data[[#This Row],[Action]])</f>
        <v>0</v>
      </c>
      <c r="K495" s="7">
        <f>test_data[[#This Row],[Final_Position]]*test_data[[#This Row],[Change]]</f>
        <v>4.0000000000009095</v>
      </c>
      <c r="L495" s="7">
        <f>test_data[[#This Row],[Profit]]*Profit_per_point</f>
        <v>400000.00000009092</v>
      </c>
      <c r="M495" s="7">
        <f>test_data[[#This Row],[Profit]]*Profit_per_point-ABS(test_data[[#This Row],[Action]])*Fee_per_trade</f>
        <v>400000.00000009092</v>
      </c>
    </row>
    <row r="496" spans="1:13" x14ac:dyDescent="0.35">
      <c r="A496" s="2">
        <v>43774.443749999999</v>
      </c>
      <c r="B496">
        <v>937.2</v>
      </c>
      <c r="C496">
        <v>0.53628295660018921</v>
      </c>
      <c r="D496">
        <v>0.46371704339981079</v>
      </c>
      <c r="E496">
        <f>IF(B497&gt;0,B497-test_data[[#This Row],[Price]],0)</f>
        <v>9.9999999999909051E-2</v>
      </c>
      <c r="F496" s="2">
        <f>test_data[[#This Row],[Time]]-(Time_horizon-1)/24/60</f>
        <v>43774.430555555555</v>
      </c>
      <c r="G496">
        <f>IF(test_data[[#This Row],[Long]]&gt;Action_Threshold,1,IF(test_data[[#This Row],[Short]]&gt;Action_Threshold,-1,0))</f>
        <v>1</v>
      </c>
      <c r="H496">
        <f>SUMIFS(test_data[Postion],test_data[Time],"&gt;="&amp;test_data[[#This Row],[Period Time]],test_data[Time],"&lt;="&amp;test_data[[#This Row],[Time]])</f>
        <v>20</v>
      </c>
      <c r="I496">
        <f>IFERROR(test_data[[#This Row],[Final_Position]]-H495,test_data[[#This Row],[Final_Position]])</f>
        <v>0</v>
      </c>
      <c r="J496">
        <f>ABS(test_data[[#This Row],[Action]])</f>
        <v>0</v>
      </c>
      <c r="K496" s="7">
        <f>test_data[[#This Row],[Final_Position]]*test_data[[#This Row],[Change]]</f>
        <v>1.999999999998181</v>
      </c>
      <c r="L496" s="7">
        <f>test_data[[#This Row],[Profit]]*Profit_per_point</f>
        <v>199999.9999998181</v>
      </c>
      <c r="M496" s="7">
        <f>test_data[[#This Row],[Profit]]*Profit_per_point-ABS(test_data[[#This Row],[Action]])*Fee_per_trade</f>
        <v>199999.9999998181</v>
      </c>
    </row>
    <row r="497" spans="1:13" x14ac:dyDescent="0.35">
      <c r="A497" s="2">
        <v>43774.444444444445</v>
      </c>
      <c r="B497">
        <v>937.3</v>
      </c>
      <c r="C497">
        <v>0.53411394357681274</v>
      </c>
      <c r="D497">
        <v>0.46588608622550964</v>
      </c>
      <c r="E497">
        <f>IF(B498&gt;0,B498-test_data[[#This Row],[Price]],0)</f>
        <v>-9.9999999999909051E-2</v>
      </c>
      <c r="F497" s="2">
        <f>test_data[[#This Row],[Time]]-(Time_horizon-1)/24/60</f>
        <v>43774.431250000001</v>
      </c>
      <c r="G497">
        <f>IF(test_data[[#This Row],[Long]]&gt;Action_Threshold,1,IF(test_data[[#This Row],[Short]]&gt;Action_Threshold,-1,0))</f>
        <v>1</v>
      </c>
      <c r="H497">
        <f>SUMIFS(test_data[Postion],test_data[Time],"&gt;="&amp;test_data[[#This Row],[Period Time]],test_data[Time],"&lt;="&amp;test_data[[#This Row],[Time]])</f>
        <v>20</v>
      </c>
      <c r="I497">
        <f>IFERROR(test_data[[#This Row],[Final_Position]]-H496,test_data[[#This Row],[Final_Position]])</f>
        <v>0</v>
      </c>
      <c r="J497">
        <f>ABS(test_data[[#This Row],[Action]])</f>
        <v>0</v>
      </c>
      <c r="K497" s="7">
        <f>test_data[[#This Row],[Final_Position]]*test_data[[#This Row],[Change]]</f>
        <v>-1.999999999998181</v>
      </c>
      <c r="L497" s="7">
        <f>test_data[[#This Row],[Profit]]*Profit_per_point</f>
        <v>-199999.9999998181</v>
      </c>
      <c r="M497" s="7">
        <f>test_data[[#This Row],[Profit]]*Profit_per_point-ABS(test_data[[#This Row],[Action]])*Fee_per_trade</f>
        <v>-199999.9999998181</v>
      </c>
    </row>
    <row r="498" spans="1:13" x14ac:dyDescent="0.35">
      <c r="A498" s="2">
        <v>43774.445138888892</v>
      </c>
      <c r="B498">
        <v>937.2</v>
      </c>
      <c r="C498">
        <v>0.550376296043396</v>
      </c>
      <c r="D498">
        <v>0.44962373375892639</v>
      </c>
      <c r="E498">
        <f>IF(B499&gt;0,B499-test_data[[#This Row],[Price]],0)</f>
        <v>9.9999999999909051E-2</v>
      </c>
      <c r="F498" s="2">
        <f>test_data[[#This Row],[Time]]-(Time_horizon-1)/24/60</f>
        <v>43774.431944444448</v>
      </c>
      <c r="G498">
        <f>IF(test_data[[#This Row],[Long]]&gt;Action_Threshold,1,IF(test_data[[#This Row],[Short]]&gt;Action_Threshold,-1,0))</f>
        <v>1</v>
      </c>
      <c r="H498">
        <f>SUMIFS(test_data[Postion],test_data[Time],"&gt;="&amp;test_data[[#This Row],[Period Time]],test_data[Time],"&lt;="&amp;test_data[[#This Row],[Time]])</f>
        <v>20</v>
      </c>
      <c r="I498">
        <f>IFERROR(test_data[[#This Row],[Final_Position]]-H497,test_data[[#This Row],[Final_Position]])</f>
        <v>0</v>
      </c>
      <c r="J498">
        <f>ABS(test_data[[#This Row],[Action]])</f>
        <v>0</v>
      </c>
      <c r="K498" s="7">
        <f>test_data[[#This Row],[Final_Position]]*test_data[[#This Row],[Change]]</f>
        <v>1.999999999998181</v>
      </c>
      <c r="L498" s="7">
        <f>test_data[[#This Row],[Profit]]*Profit_per_point</f>
        <v>199999.9999998181</v>
      </c>
      <c r="M498" s="7">
        <f>test_data[[#This Row],[Profit]]*Profit_per_point-ABS(test_data[[#This Row],[Action]])*Fee_per_trade</f>
        <v>199999.9999998181</v>
      </c>
    </row>
    <row r="499" spans="1:13" x14ac:dyDescent="0.35">
      <c r="A499" s="2">
        <v>43774.445833333331</v>
      </c>
      <c r="B499">
        <v>937.3</v>
      </c>
      <c r="C499">
        <v>0.52891916036605835</v>
      </c>
      <c r="D499">
        <v>0.47108080983161926</v>
      </c>
      <c r="E499">
        <f>IF(B500&gt;0,B500-test_data[[#This Row],[Price]],0)</f>
        <v>-9.9999999999909051E-2</v>
      </c>
      <c r="F499" s="2">
        <f>test_data[[#This Row],[Time]]-(Time_horizon-1)/24/60</f>
        <v>43774.432638888888</v>
      </c>
      <c r="G499">
        <f>IF(test_data[[#This Row],[Long]]&gt;Action_Threshold,1,IF(test_data[[#This Row],[Short]]&gt;Action_Threshold,-1,0))</f>
        <v>1</v>
      </c>
      <c r="H499">
        <f>SUMIFS(test_data[Postion],test_data[Time],"&gt;="&amp;test_data[[#This Row],[Period Time]],test_data[Time],"&lt;="&amp;test_data[[#This Row],[Time]])</f>
        <v>20</v>
      </c>
      <c r="I499">
        <f>IFERROR(test_data[[#This Row],[Final_Position]]-H498,test_data[[#This Row],[Final_Position]])</f>
        <v>0</v>
      </c>
      <c r="J499">
        <f>ABS(test_data[[#This Row],[Action]])</f>
        <v>0</v>
      </c>
      <c r="K499" s="7">
        <f>test_data[[#This Row],[Final_Position]]*test_data[[#This Row],[Change]]</f>
        <v>-1.999999999998181</v>
      </c>
      <c r="L499" s="7">
        <f>test_data[[#This Row],[Profit]]*Profit_per_point</f>
        <v>-199999.9999998181</v>
      </c>
      <c r="M499" s="7">
        <f>test_data[[#This Row],[Profit]]*Profit_per_point-ABS(test_data[[#This Row],[Action]])*Fee_per_trade</f>
        <v>-199999.9999998181</v>
      </c>
    </row>
    <row r="500" spans="1:13" x14ac:dyDescent="0.35">
      <c r="A500" s="2">
        <v>43774.446527777778</v>
      </c>
      <c r="B500">
        <v>937.2</v>
      </c>
      <c r="C500">
        <v>0.53768175840377808</v>
      </c>
      <c r="D500">
        <v>0.46231818199157715</v>
      </c>
      <c r="E500">
        <f>IF(B501&gt;0,B501-test_data[[#This Row],[Price]],0)</f>
        <v>0</v>
      </c>
      <c r="F500" s="2">
        <f>test_data[[#This Row],[Time]]-(Time_horizon-1)/24/60</f>
        <v>43774.433333333334</v>
      </c>
      <c r="G500">
        <f>IF(test_data[[#This Row],[Long]]&gt;Action_Threshold,1,IF(test_data[[#This Row],[Short]]&gt;Action_Threshold,-1,0))</f>
        <v>1</v>
      </c>
      <c r="H500">
        <f>SUMIFS(test_data[Postion],test_data[Time],"&gt;="&amp;test_data[[#This Row],[Period Time]],test_data[Time],"&lt;="&amp;test_data[[#This Row],[Time]])</f>
        <v>20</v>
      </c>
      <c r="I500">
        <f>IFERROR(test_data[[#This Row],[Final_Position]]-H499,test_data[[#This Row],[Final_Position]])</f>
        <v>0</v>
      </c>
      <c r="J500">
        <f>ABS(test_data[[#This Row],[Action]])</f>
        <v>0</v>
      </c>
      <c r="K500" s="7">
        <f>test_data[[#This Row],[Final_Position]]*test_data[[#This Row],[Change]]</f>
        <v>0</v>
      </c>
      <c r="L500" s="7">
        <f>test_data[[#This Row],[Profit]]*Profit_per_point</f>
        <v>0</v>
      </c>
      <c r="M500" s="7">
        <f>test_data[[#This Row],[Profit]]*Profit_per_point-ABS(test_data[[#This Row],[Action]])*Fee_per_trade</f>
        <v>0</v>
      </c>
    </row>
    <row r="501" spans="1:13" x14ac:dyDescent="0.35">
      <c r="A501" s="2">
        <v>43774.447222222225</v>
      </c>
      <c r="B501">
        <v>937.2</v>
      </c>
      <c r="C501">
        <v>0.52569711208343506</v>
      </c>
      <c r="D501">
        <v>0.47430288791656494</v>
      </c>
      <c r="E501">
        <f>IF(B502&gt;0,B502-test_data[[#This Row],[Price]],0)</f>
        <v>-0.10000000000002274</v>
      </c>
      <c r="F501" s="2">
        <f>test_data[[#This Row],[Time]]-(Time_horizon-1)/24/60</f>
        <v>43774.434027777781</v>
      </c>
      <c r="G501">
        <f>IF(test_data[[#This Row],[Long]]&gt;Action_Threshold,1,IF(test_data[[#This Row],[Short]]&gt;Action_Threshold,-1,0))</f>
        <v>1</v>
      </c>
      <c r="H501">
        <f>SUMIFS(test_data[Postion],test_data[Time],"&gt;="&amp;test_data[[#This Row],[Period Time]],test_data[Time],"&lt;="&amp;test_data[[#This Row],[Time]])</f>
        <v>20</v>
      </c>
      <c r="I501">
        <f>IFERROR(test_data[[#This Row],[Final_Position]]-H500,test_data[[#This Row],[Final_Position]])</f>
        <v>0</v>
      </c>
      <c r="J501">
        <f>ABS(test_data[[#This Row],[Action]])</f>
        <v>0</v>
      </c>
      <c r="K501" s="7">
        <f>test_data[[#This Row],[Final_Position]]*test_data[[#This Row],[Change]]</f>
        <v>-2.0000000000004547</v>
      </c>
      <c r="L501" s="7">
        <f>test_data[[#This Row],[Profit]]*Profit_per_point</f>
        <v>-200000.00000004546</v>
      </c>
      <c r="M501" s="7">
        <f>test_data[[#This Row],[Profit]]*Profit_per_point-ABS(test_data[[#This Row],[Action]])*Fee_per_trade</f>
        <v>-200000.00000004546</v>
      </c>
    </row>
    <row r="502" spans="1:13" x14ac:dyDescent="0.35">
      <c r="A502" s="2">
        <v>43774.447916666664</v>
      </c>
      <c r="B502">
        <v>937.1</v>
      </c>
      <c r="C502">
        <v>0.53276407718658447</v>
      </c>
      <c r="D502">
        <v>0.46723595261573792</v>
      </c>
      <c r="E502">
        <f>IF(B503&gt;0,B503-test_data[[#This Row],[Price]],0)</f>
        <v>0.10000000000002274</v>
      </c>
      <c r="F502" s="2">
        <f>test_data[[#This Row],[Time]]-(Time_horizon-1)/24/60</f>
        <v>43774.43472222222</v>
      </c>
      <c r="G502">
        <f>IF(test_data[[#This Row],[Long]]&gt;Action_Threshold,1,IF(test_data[[#This Row],[Short]]&gt;Action_Threshold,-1,0))</f>
        <v>1</v>
      </c>
      <c r="H502">
        <f>SUMIFS(test_data[Postion],test_data[Time],"&gt;="&amp;test_data[[#This Row],[Period Time]],test_data[Time],"&lt;="&amp;test_data[[#This Row],[Time]])</f>
        <v>20</v>
      </c>
      <c r="I502">
        <f>IFERROR(test_data[[#This Row],[Final_Position]]-H501,test_data[[#This Row],[Final_Position]])</f>
        <v>0</v>
      </c>
      <c r="J502">
        <f>ABS(test_data[[#This Row],[Action]])</f>
        <v>0</v>
      </c>
      <c r="K502" s="7">
        <f>test_data[[#This Row],[Final_Position]]*test_data[[#This Row],[Change]]</f>
        <v>2.0000000000004547</v>
      </c>
      <c r="L502" s="7">
        <f>test_data[[#This Row],[Profit]]*Profit_per_point</f>
        <v>200000.00000004546</v>
      </c>
      <c r="M502" s="7">
        <f>test_data[[#This Row],[Profit]]*Profit_per_point-ABS(test_data[[#This Row],[Action]])*Fee_per_trade</f>
        <v>200000.00000004546</v>
      </c>
    </row>
    <row r="503" spans="1:13" x14ac:dyDescent="0.35">
      <c r="A503" s="2">
        <v>43774.448611111111</v>
      </c>
      <c r="B503">
        <v>937.2</v>
      </c>
      <c r="C503">
        <v>0.5249602198600769</v>
      </c>
      <c r="D503">
        <v>0.47503983974456787</v>
      </c>
      <c r="E503">
        <f>IF(B504&gt;0,B504-test_data[[#This Row],[Price]],0)</f>
        <v>0</v>
      </c>
      <c r="F503" s="2">
        <f>test_data[[#This Row],[Time]]-(Time_horizon-1)/24/60</f>
        <v>43774.435416666667</v>
      </c>
      <c r="G503">
        <f>IF(test_data[[#This Row],[Long]]&gt;Action_Threshold,1,IF(test_data[[#This Row],[Short]]&gt;Action_Threshold,-1,0))</f>
        <v>1</v>
      </c>
      <c r="H503">
        <f>SUMIFS(test_data[Postion],test_data[Time],"&gt;="&amp;test_data[[#This Row],[Period Time]],test_data[Time],"&lt;="&amp;test_data[[#This Row],[Time]])</f>
        <v>20</v>
      </c>
      <c r="I503">
        <f>IFERROR(test_data[[#This Row],[Final_Position]]-H502,test_data[[#This Row],[Final_Position]])</f>
        <v>0</v>
      </c>
      <c r="J503">
        <f>ABS(test_data[[#This Row],[Action]])</f>
        <v>0</v>
      </c>
      <c r="K503" s="7">
        <f>test_data[[#This Row],[Final_Position]]*test_data[[#This Row],[Change]]</f>
        <v>0</v>
      </c>
      <c r="L503" s="7">
        <f>test_data[[#This Row],[Profit]]*Profit_per_point</f>
        <v>0</v>
      </c>
      <c r="M503" s="7">
        <f>test_data[[#This Row],[Profit]]*Profit_per_point-ABS(test_data[[#This Row],[Action]])*Fee_per_trade</f>
        <v>0</v>
      </c>
    </row>
    <row r="504" spans="1:13" x14ac:dyDescent="0.35">
      <c r="A504" s="2">
        <v>43774.449305555558</v>
      </c>
      <c r="B504">
        <v>937.2</v>
      </c>
      <c r="C504">
        <v>0.52520591020584106</v>
      </c>
      <c r="D504">
        <v>0.47479405999183655</v>
      </c>
      <c r="E504">
        <f>IF(B505&gt;0,B505-test_data[[#This Row],[Price]],0)</f>
        <v>0</v>
      </c>
      <c r="F504" s="2">
        <f>test_data[[#This Row],[Time]]-(Time_horizon-1)/24/60</f>
        <v>43774.436111111114</v>
      </c>
      <c r="G504">
        <f>IF(test_data[[#This Row],[Long]]&gt;Action_Threshold,1,IF(test_data[[#This Row],[Short]]&gt;Action_Threshold,-1,0))</f>
        <v>1</v>
      </c>
      <c r="H504">
        <f>SUMIFS(test_data[Postion],test_data[Time],"&gt;="&amp;test_data[[#This Row],[Period Time]],test_data[Time],"&lt;="&amp;test_data[[#This Row],[Time]])</f>
        <v>20</v>
      </c>
      <c r="I504">
        <f>IFERROR(test_data[[#This Row],[Final_Position]]-H503,test_data[[#This Row],[Final_Position]])</f>
        <v>0</v>
      </c>
      <c r="J504">
        <f>ABS(test_data[[#This Row],[Action]])</f>
        <v>0</v>
      </c>
      <c r="K504" s="7">
        <f>test_data[[#This Row],[Final_Position]]*test_data[[#This Row],[Change]]</f>
        <v>0</v>
      </c>
      <c r="L504" s="7">
        <f>test_data[[#This Row],[Profit]]*Profit_per_point</f>
        <v>0</v>
      </c>
      <c r="M504" s="7">
        <f>test_data[[#This Row],[Profit]]*Profit_per_point-ABS(test_data[[#This Row],[Action]])*Fee_per_trade</f>
        <v>0</v>
      </c>
    </row>
    <row r="505" spans="1:13" x14ac:dyDescent="0.35">
      <c r="A505" s="2">
        <v>43774.45</v>
      </c>
      <c r="B505">
        <v>937.2</v>
      </c>
      <c r="C505">
        <v>0.51888114213943481</v>
      </c>
      <c r="D505">
        <v>0.48111885786056519</v>
      </c>
      <c r="E505">
        <f>IF(B506&gt;0,B506-test_data[[#This Row],[Price]],0)</f>
        <v>-0.10000000000002274</v>
      </c>
      <c r="F505" s="2">
        <f>test_data[[#This Row],[Time]]-(Time_horizon-1)/24/60</f>
        <v>43774.436805555553</v>
      </c>
      <c r="G505">
        <f>IF(test_data[[#This Row],[Long]]&gt;Action_Threshold,1,IF(test_data[[#This Row],[Short]]&gt;Action_Threshold,-1,0))</f>
        <v>1</v>
      </c>
      <c r="H505">
        <f>SUMIFS(test_data[Postion],test_data[Time],"&gt;="&amp;test_data[[#This Row],[Period Time]],test_data[Time],"&lt;="&amp;test_data[[#This Row],[Time]])</f>
        <v>20</v>
      </c>
      <c r="I505">
        <f>IFERROR(test_data[[#This Row],[Final_Position]]-H504,test_data[[#This Row],[Final_Position]])</f>
        <v>0</v>
      </c>
      <c r="J505">
        <f>ABS(test_data[[#This Row],[Action]])</f>
        <v>0</v>
      </c>
      <c r="K505" s="7">
        <f>test_data[[#This Row],[Final_Position]]*test_data[[#This Row],[Change]]</f>
        <v>-2.0000000000004547</v>
      </c>
      <c r="L505" s="7">
        <f>test_data[[#This Row],[Profit]]*Profit_per_point</f>
        <v>-200000.00000004546</v>
      </c>
      <c r="M505" s="7">
        <f>test_data[[#This Row],[Profit]]*Profit_per_point-ABS(test_data[[#This Row],[Action]])*Fee_per_trade</f>
        <v>-200000.00000004546</v>
      </c>
    </row>
    <row r="506" spans="1:13" x14ac:dyDescent="0.35">
      <c r="A506" s="2">
        <v>43774.450694444444</v>
      </c>
      <c r="B506">
        <v>937.1</v>
      </c>
      <c r="C506">
        <v>0.54210132360458374</v>
      </c>
      <c r="D506">
        <v>0.45789867639541626</v>
      </c>
      <c r="E506">
        <f>IF(B507&gt;0,B507-test_data[[#This Row],[Price]],0)</f>
        <v>0</v>
      </c>
      <c r="F506" s="2">
        <f>test_data[[#This Row],[Time]]-(Time_horizon-1)/24/60</f>
        <v>43774.4375</v>
      </c>
      <c r="G506">
        <f>IF(test_data[[#This Row],[Long]]&gt;Action_Threshold,1,IF(test_data[[#This Row],[Short]]&gt;Action_Threshold,-1,0))</f>
        <v>1</v>
      </c>
      <c r="H506">
        <f>SUMIFS(test_data[Postion],test_data[Time],"&gt;="&amp;test_data[[#This Row],[Period Time]],test_data[Time],"&lt;="&amp;test_data[[#This Row],[Time]])</f>
        <v>20</v>
      </c>
      <c r="I506">
        <f>IFERROR(test_data[[#This Row],[Final_Position]]-H505,test_data[[#This Row],[Final_Position]])</f>
        <v>0</v>
      </c>
      <c r="J506">
        <f>ABS(test_data[[#This Row],[Action]])</f>
        <v>0</v>
      </c>
      <c r="K506" s="7">
        <f>test_data[[#This Row],[Final_Position]]*test_data[[#This Row],[Change]]</f>
        <v>0</v>
      </c>
      <c r="L506" s="7">
        <f>test_data[[#This Row],[Profit]]*Profit_per_point</f>
        <v>0</v>
      </c>
      <c r="M506" s="7">
        <f>test_data[[#This Row],[Profit]]*Profit_per_point-ABS(test_data[[#This Row],[Action]])*Fee_per_trade</f>
        <v>0</v>
      </c>
    </row>
    <row r="507" spans="1:13" x14ac:dyDescent="0.35">
      <c r="A507" s="2">
        <v>43774.451388888891</v>
      </c>
      <c r="B507">
        <v>937.1</v>
      </c>
      <c r="C507">
        <v>0.53660029172897339</v>
      </c>
      <c r="D507">
        <v>0.46339967846870422</v>
      </c>
      <c r="E507">
        <f>IF(B508&gt;0,B508-test_data[[#This Row],[Price]],0)</f>
        <v>0.5</v>
      </c>
      <c r="F507" s="2">
        <f>test_data[[#This Row],[Time]]-(Time_horizon-1)/24/60</f>
        <v>43774.438194444447</v>
      </c>
      <c r="G507">
        <f>IF(test_data[[#This Row],[Long]]&gt;Action_Threshold,1,IF(test_data[[#This Row],[Short]]&gt;Action_Threshold,-1,0))</f>
        <v>1</v>
      </c>
      <c r="H507">
        <f>SUMIFS(test_data[Postion],test_data[Time],"&gt;="&amp;test_data[[#This Row],[Period Time]],test_data[Time],"&lt;="&amp;test_data[[#This Row],[Time]])</f>
        <v>20</v>
      </c>
      <c r="I507">
        <f>IFERROR(test_data[[#This Row],[Final_Position]]-H506,test_data[[#This Row],[Final_Position]])</f>
        <v>0</v>
      </c>
      <c r="J507">
        <f>ABS(test_data[[#This Row],[Action]])</f>
        <v>0</v>
      </c>
      <c r="K507" s="7">
        <f>test_data[[#This Row],[Final_Position]]*test_data[[#This Row],[Change]]</f>
        <v>10</v>
      </c>
      <c r="L507" s="7">
        <f>test_data[[#This Row],[Profit]]*Profit_per_point</f>
        <v>1000000</v>
      </c>
      <c r="M507" s="7">
        <f>test_data[[#This Row],[Profit]]*Profit_per_point-ABS(test_data[[#This Row],[Action]])*Fee_per_trade</f>
        <v>1000000</v>
      </c>
    </row>
    <row r="508" spans="1:13" x14ac:dyDescent="0.35">
      <c r="A508" s="2">
        <v>43774.45208333333</v>
      </c>
      <c r="B508">
        <v>937.6</v>
      </c>
      <c r="C508">
        <v>0.41449743509292603</v>
      </c>
      <c r="D508">
        <v>0.58550256490707397</v>
      </c>
      <c r="E508">
        <f>IF(B509&gt;0,B509-test_data[[#This Row],[Price]],0)</f>
        <v>0.10000000000002274</v>
      </c>
      <c r="F508" s="2">
        <f>test_data[[#This Row],[Time]]-(Time_horizon-1)/24/60</f>
        <v>43774.438888888886</v>
      </c>
      <c r="G508">
        <f>IF(test_data[[#This Row],[Long]]&gt;Action_Threshold,1,IF(test_data[[#This Row],[Short]]&gt;Action_Threshold,-1,0))</f>
        <v>-1</v>
      </c>
      <c r="H508">
        <f>SUMIFS(test_data[Postion],test_data[Time],"&gt;="&amp;test_data[[#This Row],[Period Time]],test_data[Time],"&lt;="&amp;test_data[[#This Row],[Time]])</f>
        <v>18</v>
      </c>
      <c r="I508">
        <f>IFERROR(test_data[[#This Row],[Final_Position]]-H507,test_data[[#This Row],[Final_Position]])</f>
        <v>-2</v>
      </c>
      <c r="J508">
        <f>ABS(test_data[[#This Row],[Action]])</f>
        <v>2</v>
      </c>
      <c r="K508" s="7">
        <f>test_data[[#This Row],[Final_Position]]*test_data[[#This Row],[Change]]</f>
        <v>1.8000000000004093</v>
      </c>
      <c r="L508" s="7">
        <f>test_data[[#This Row],[Profit]]*Profit_per_point</f>
        <v>180000.00000004092</v>
      </c>
      <c r="M508" s="7">
        <f>test_data[[#This Row],[Profit]]*Profit_per_point-ABS(test_data[[#This Row],[Action]])*Fee_per_trade</f>
        <v>160000.00000004092</v>
      </c>
    </row>
    <row r="509" spans="1:13" x14ac:dyDescent="0.35">
      <c r="A509" s="2">
        <v>43774.452777777777</v>
      </c>
      <c r="B509">
        <v>937.7</v>
      </c>
      <c r="C509">
        <v>0.41786766052246094</v>
      </c>
      <c r="D509">
        <v>0.58213239908218384</v>
      </c>
      <c r="E509">
        <f>IF(B510&gt;0,B510-test_data[[#This Row],[Price]],0)</f>
        <v>0.19999999999993179</v>
      </c>
      <c r="F509" s="2">
        <f>test_data[[#This Row],[Time]]-(Time_horizon-1)/24/60</f>
        <v>43774.439583333333</v>
      </c>
      <c r="G509">
        <f>IF(test_data[[#This Row],[Long]]&gt;Action_Threshold,1,IF(test_data[[#This Row],[Short]]&gt;Action_Threshold,-1,0))</f>
        <v>-1</v>
      </c>
      <c r="H509">
        <f>SUMIFS(test_data[Postion],test_data[Time],"&gt;="&amp;test_data[[#This Row],[Period Time]],test_data[Time],"&lt;="&amp;test_data[[#This Row],[Time]])</f>
        <v>16</v>
      </c>
      <c r="I509">
        <f>IFERROR(test_data[[#This Row],[Final_Position]]-H508,test_data[[#This Row],[Final_Position]])</f>
        <v>-2</v>
      </c>
      <c r="J509">
        <f>ABS(test_data[[#This Row],[Action]])</f>
        <v>2</v>
      </c>
      <c r="K509" s="7">
        <f>test_data[[#This Row],[Final_Position]]*test_data[[#This Row],[Change]]</f>
        <v>3.1999999999989086</v>
      </c>
      <c r="L509" s="7">
        <f>test_data[[#This Row],[Profit]]*Profit_per_point</f>
        <v>319999.99999989086</v>
      </c>
      <c r="M509" s="7">
        <f>test_data[[#This Row],[Profit]]*Profit_per_point-ABS(test_data[[#This Row],[Action]])*Fee_per_trade</f>
        <v>299999.99999989086</v>
      </c>
    </row>
    <row r="510" spans="1:13" x14ac:dyDescent="0.35">
      <c r="A510" s="2">
        <v>43774.453472222223</v>
      </c>
      <c r="B510">
        <v>937.9</v>
      </c>
      <c r="C510">
        <v>0.41157358884811401</v>
      </c>
      <c r="D510">
        <v>0.58842641115188599</v>
      </c>
      <c r="E510">
        <f>IF(B511&gt;0,B511-test_data[[#This Row],[Price]],0)</f>
        <v>-0.10000000000002274</v>
      </c>
      <c r="F510" s="2">
        <f>test_data[[#This Row],[Time]]-(Time_horizon-1)/24/60</f>
        <v>43774.44027777778</v>
      </c>
      <c r="G510">
        <f>IF(test_data[[#This Row],[Long]]&gt;Action_Threshold,1,IF(test_data[[#This Row],[Short]]&gt;Action_Threshold,-1,0))</f>
        <v>-1</v>
      </c>
      <c r="H510">
        <f>SUMIFS(test_data[Postion],test_data[Time],"&gt;="&amp;test_data[[#This Row],[Period Time]],test_data[Time],"&lt;="&amp;test_data[[#This Row],[Time]])</f>
        <v>14</v>
      </c>
      <c r="I510">
        <f>IFERROR(test_data[[#This Row],[Final_Position]]-H509,test_data[[#This Row],[Final_Position]])</f>
        <v>-2</v>
      </c>
      <c r="J510">
        <f>ABS(test_data[[#This Row],[Action]])</f>
        <v>2</v>
      </c>
      <c r="K510" s="7">
        <f>test_data[[#This Row],[Final_Position]]*test_data[[#This Row],[Change]]</f>
        <v>-1.4000000000003183</v>
      </c>
      <c r="L510" s="7">
        <f>test_data[[#This Row],[Profit]]*Profit_per_point</f>
        <v>-140000.00000003184</v>
      </c>
      <c r="M510" s="7">
        <f>test_data[[#This Row],[Profit]]*Profit_per_point-ABS(test_data[[#This Row],[Action]])*Fee_per_trade</f>
        <v>-160000.00000003184</v>
      </c>
    </row>
    <row r="511" spans="1:13" x14ac:dyDescent="0.35">
      <c r="A511" s="2">
        <v>43774.45416666667</v>
      </c>
      <c r="B511">
        <v>937.8</v>
      </c>
      <c r="C511">
        <v>0.44851279258728027</v>
      </c>
      <c r="D511">
        <v>0.55148720741271973</v>
      </c>
      <c r="E511">
        <f>IF(B512&gt;0,B512-test_data[[#This Row],[Price]],0)</f>
        <v>0</v>
      </c>
      <c r="F511" s="2">
        <f>test_data[[#This Row],[Time]]-(Time_horizon-1)/24/60</f>
        <v>43774.440972222226</v>
      </c>
      <c r="G511">
        <f>IF(test_data[[#This Row],[Long]]&gt;Action_Threshold,1,IF(test_data[[#This Row],[Short]]&gt;Action_Threshold,-1,0))</f>
        <v>-1</v>
      </c>
      <c r="H511">
        <f>SUMIFS(test_data[Postion],test_data[Time],"&gt;="&amp;test_data[[#This Row],[Period Time]],test_data[Time],"&lt;="&amp;test_data[[#This Row],[Time]])</f>
        <v>12</v>
      </c>
      <c r="I511">
        <f>IFERROR(test_data[[#This Row],[Final_Position]]-H510,test_data[[#This Row],[Final_Position]])</f>
        <v>-2</v>
      </c>
      <c r="J511">
        <f>ABS(test_data[[#This Row],[Action]])</f>
        <v>2</v>
      </c>
      <c r="K511" s="7">
        <f>test_data[[#This Row],[Final_Position]]*test_data[[#This Row],[Change]]</f>
        <v>0</v>
      </c>
      <c r="L511" s="7">
        <f>test_data[[#This Row],[Profit]]*Profit_per_point</f>
        <v>0</v>
      </c>
      <c r="M511" s="7">
        <f>test_data[[#This Row],[Profit]]*Profit_per_point-ABS(test_data[[#This Row],[Action]])*Fee_per_trade</f>
        <v>-20000</v>
      </c>
    </row>
    <row r="512" spans="1:13" x14ac:dyDescent="0.35">
      <c r="A512" s="2">
        <v>43774.454861111109</v>
      </c>
      <c r="B512">
        <v>937.8</v>
      </c>
      <c r="C512">
        <v>0.46444573998451233</v>
      </c>
      <c r="D512">
        <v>0.53555423021316528</v>
      </c>
      <c r="E512">
        <f>IF(B513&gt;0,B513-test_data[[#This Row],[Price]],0)</f>
        <v>0.10000000000002274</v>
      </c>
      <c r="F512" s="2">
        <f>test_data[[#This Row],[Time]]-(Time_horizon-1)/24/60</f>
        <v>43774.441666666666</v>
      </c>
      <c r="G512">
        <f>IF(test_data[[#This Row],[Long]]&gt;Action_Threshold,1,IF(test_data[[#This Row],[Short]]&gt;Action_Threshold,-1,0))</f>
        <v>-1</v>
      </c>
      <c r="H512">
        <f>SUMIFS(test_data[Postion],test_data[Time],"&gt;="&amp;test_data[[#This Row],[Period Time]],test_data[Time],"&lt;="&amp;test_data[[#This Row],[Time]])</f>
        <v>10</v>
      </c>
      <c r="I512">
        <f>IFERROR(test_data[[#This Row],[Final_Position]]-H511,test_data[[#This Row],[Final_Position]])</f>
        <v>-2</v>
      </c>
      <c r="J512">
        <f>ABS(test_data[[#This Row],[Action]])</f>
        <v>2</v>
      </c>
      <c r="K512" s="7">
        <f>test_data[[#This Row],[Final_Position]]*test_data[[#This Row],[Change]]</f>
        <v>1.0000000000002274</v>
      </c>
      <c r="L512" s="7">
        <f>test_data[[#This Row],[Profit]]*Profit_per_point</f>
        <v>100000.00000002273</v>
      </c>
      <c r="M512" s="7">
        <f>test_data[[#This Row],[Profit]]*Profit_per_point-ABS(test_data[[#This Row],[Action]])*Fee_per_trade</f>
        <v>80000.00000002273</v>
      </c>
    </row>
    <row r="513" spans="1:13" x14ac:dyDescent="0.35">
      <c r="A513" s="2">
        <v>43774.455555555556</v>
      </c>
      <c r="B513">
        <v>937.9</v>
      </c>
      <c r="C513">
        <v>0.45947173237800598</v>
      </c>
      <c r="D513">
        <v>0.54052829742431641</v>
      </c>
      <c r="E513">
        <f>IF(B514&gt;0,B514-test_data[[#This Row],[Price]],0)</f>
        <v>0.10000000000002274</v>
      </c>
      <c r="F513" s="2">
        <f>test_data[[#This Row],[Time]]-(Time_horizon-1)/24/60</f>
        <v>43774.442361111112</v>
      </c>
      <c r="G513">
        <f>IF(test_data[[#This Row],[Long]]&gt;Action_Threshold,1,IF(test_data[[#This Row],[Short]]&gt;Action_Threshold,-1,0))</f>
        <v>-1</v>
      </c>
      <c r="H513">
        <f>SUMIFS(test_data[Postion],test_data[Time],"&gt;="&amp;test_data[[#This Row],[Period Time]],test_data[Time],"&lt;="&amp;test_data[[#This Row],[Time]])</f>
        <v>8</v>
      </c>
      <c r="I513">
        <f>IFERROR(test_data[[#This Row],[Final_Position]]-H512,test_data[[#This Row],[Final_Position]])</f>
        <v>-2</v>
      </c>
      <c r="J513">
        <f>ABS(test_data[[#This Row],[Action]])</f>
        <v>2</v>
      </c>
      <c r="K513" s="7">
        <f>test_data[[#This Row],[Final_Position]]*test_data[[#This Row],[Change]]</f>
        <v>0.8000000000001819</v>
      </c>
      <c r="L513" s="7">
        <f>test_data[[#This Row],[Profit]]*Profit_per_point</f>
        <v>80000.00000001819</v>
      </c>
      <c r="M513" s="7">
        <f>test_data[[#This Row],[Profit]]*Profit_per_point-ABS(test_data[[#This Row],[Action]])*Fee_per_trade</f>
        <v>60000.00000001819</v>
      </c>
    </row>
    <row r="514" spans="1:13" x14ac:dyDescent="0.35">
      <c r="A514" s="2">
        <v>43774.456250000003</v>
      </c>
      <c r="B514">
        <v>938</v>
      </c>
      <c r="C514">
        <v>0.45996183156967163</v>
      </c>
      <c r="D514">
        <v>0.54003822803497314</v>
      </c>
      <c r="E514">
        <f>IF(B515&gt;0,B515-test_data[[#This Row],[Price]],0)</f>
        <v>0</v>
      </c>
      <c r="F514" s="2">
        <f>test_data[[#This Row],[Time]]-(Time_horizon-1)/24/60</f>
        <v>43774.443055555559</v>
      </c>
      <c r="G514">
        <f>IF(test_data[[#This Row],[Long]]&gt;Action_Threshold,1,IF(test_data[[#This Row],[Short]]&gt;Action_Threshold,-1,0))</f>
        <v>-1</v>
      </c>
      <c r="H514">
        <f>SUMIFS(test_data[Postion],test_data[Time],"&gt;="&amp;test_data[[#This Row],[Period Time]],test_data[Time],"&lt;="&amp;test_data[[#This Row],[Time]])</f>
        <v>6</v>
      </c>
      <c r="I514">
        <f>IFERROR(test_data[[#This Row],[Final_Position]]-H513,test_data[[#This Row],[Final_Position]])</f>
        <v>-2</v>
      </c>
      <c r="J514">
        <f>ABS(test_data[[#This Row],[Action]])</f>
        <v>2</v>
      </c>
      <c r="K514" s="7">
        <f>test_data[[#This Row],[Final_Position]]*test_data[[#This Row],[Change]]</f>
        <v>0</v>
      </c>
      <c r="L514" s="7">
        <f>test_data[[#This Row],[Profit]]*Profit_per_point</f>
        <v>0</v>
      </c>
      <c r="M514" s="7">
        <f>test_data[[#This Row],[Profit]]*Profit_per_point-ABS(test_data[[#This Row],[Action]])*Fee_per_trade</f>
        <v>-20000</v>
      </c>
    </row>
    <row r="515" spans="1:13" x14ac:dyDescent="0.35">
      <c r="A515" s="2">
        <v>43774.456944444442</v>
      </c>
      <c r="B515">
        <v>938</v>
      </c>
      <c r="C515">
        <v>0.46783912181854248</v>
      </c>
      <c r="D515">
        <v>0.53216087818145752</v>
      </c>
      <c r="E515">
        <f>IF(B516&gt;0,B516-test_data[[#This Row],[Price]],0)</f>
        <v>-0.10000000000002274</v>
      </c>
      <c r="F515" s="2">
        <f>test_data[[#This Row],[Time]]-(Time_horizon-1)/24/60</f>
        <v>43774.443749999999</v>
      </c>
      <c r="G515">
        <f>IF(test_data[[#This Row],[Long]]&gt;Action_Threshold,1,IF(test_data[[#This Row],[Short]]&gt;Action_Threshold,-1,0))</f>
        <v>-1</v>
      </c>
      <c r="H515">
        <f>SUMIFS(test_data[Postion],test_data[Time],"&gt;="&amp;test_data[[#This Row],[Period Time]],test_data[Time],"&lt;="&amp;test_data[[#This Row],[Time]])</f>
        <v>4</v>
      </c>
      <c r="I515">
        <f>IFERROR(test_data[[#This Row],[Final_Position]]-H514,test_data[[#This Row],[Final_Position]])</f>
        <v>-2</v>
      </c>
      <c r="J515">
        <f>ABS(test_data[[#This Row],[Action]])</f>
        <v>2</v>
      </c>
      <c r="K515" s="7">
        <f>test_data[[#This Row],[Final_Position]]*test_data[[#This Row],[Change]]</f>
        <v>-0.40000000000009095</v>
      </c>
      <c r="L515" s="7">
        <f>test_data[[#This Row],[Profit]]*Profit_per_point</f>
        <v>-40000.000000009095</v>
      </c>
      <c r="M515" s="7">
        <f>test_data[[#This Row],[Profit]]*Profit_per_point-ABS(test_data[[#This Row],[Action]])*Fee_per_trade</f>
        <v>-60000.000000009095</v>
      </c>
    </row>
    <row r="516" spans="1:13" x14ac:dyDescent="0.35">
      <c r="A516" s="2">
        <v>43774.457638888889</v>
      </c>
      <c r="B516">
        <v>937.9</v>
      </c>
      <c r="C516">
        <v>0.47354435920715332</v>
      </c>
      <c r="D516">
        <v>0.52645564079284668</v>
      </c>
      <c r="E516">
        <f>IF(B517&gt;0,B517-test_data[[#This Row],[Price]],0)</f>
        <v>0.10000000000002274</v>
      </c>
      <c r="F516" s="2">
        <f>test_data[[#This Row],[Time]]-(Time_horizon-1)/24/60</f>
        <v>43774.444444444445</v>
      </c>
      <c r="G516">
        <f>IF(test_data[[#This Row],[Long]]&gt;Action_Threshold,1,IF(test_data[[#This Row],[Short]]&gt;Action_Threshold,-1,0))</f>
        <v>-1</v>
      </c>
      <c r="H516">
        <f>SUMIFS(test_data[Postion],test_data[Time],"&gt;="&amp;test_data[[#This Row],[Period Time]],test_data[Time],"&lt;="&amp;test_data[[#This Row],[Time]])</f>
        <v>2</v>
      </c>
      <c r="I516">
        <f>IFERROR(test_data[[#This Row],[Final_Position]]-H515,test_data[[#This Row],[Final_Position]])</f>
        <v>-2</v>
      </c>
      <c r="J516">
        <f>ABS(test_data[[#This Row],[Action]])</f>
        <v>2</v>
      </c>
      <c r="K516" s="7">
        <f>test_data[[#This Row],[Final_Position]]*test_data[[#This Row],[Change]]</f>
        <v>0.20000000000004547</v>
      </c>
      <c r="L516" s="7">
        <f>test_data[[#This Row],[Profit]]*Profit_per_point</f>
        <v>20000.000000004547</v>
      </c>
      <c r="M516" s="7">
        <f>test_data[[#This Row],[Profit]]*Profit_per_point-ABS(test_data[[#This Row],[Action]])*Fee_per_trade</f>
        <v>4.5474735088646412E-9</v>
      </c>
    </row>
    <row r="517" spans="1:13" x14ac:dyDescent="0.35">
      <c r="A517" s="2">
        <v>43774.458333333336</v>
      </c>
      <c r="B517">
        <v>938</v>
      </c>
      <c r="C517">
        <v>0.4711315929889679</v>
      </c>
      <c r="D517">
        <v>0.52886837720870972</v>
      </c>
      <c r="E517">
        <f>IF(B518&gt;0,B518-test_data[[#This Row],[Price]],0)</f>
        <v>0.10000000000002274</v>
      </c>
      <c r="F517" s="2">
        <f>test_data[[#This Row],[Time]]-(Time_horizon-1)/24/60</f>
        <v>43774.445138888892</v>
      </c>
      <c r="G517">
        <f>IF(test_data[[#This Row],[Long]]&gt;Action_Threshold,1,IF(test_data[[#This Row],[Short]]&gt;Action_Threshold,-1,0))</f>
        <v>-1</v>
      </c>
      <c r="H517">
        <f>SUMIFS(test_data[Postion],test_data[Time],"&gt;="&amp;test_data[[#This Row],[Period Time]],test_data[Time],"&lt;="&amp;test_data[[#This Row],[Time]])</f>
        <v>0</v>
      </c>
      <c r="I517">
        <f>IFERROR(test_data[[#This Row],[Final_Position]]-H516,test_data[[#This Row],[Final_Position]])</f>
        <v>-2</v>
      </c>
      <c r="J517">
        <f>ABS(test_data[[#This Row],[Action]])</f>
        <v>2</v>
      </c>
      <c r="K517" s="7">
        <f>test_data[[#This Row],[Final_Position]]*test_data[[#This Row],[Change]]</f>
        <v>0</v>
      </c>
      <c r="L517" s="7">
        <f>test_data[[#This Row],[Profit]]*Profit_per_point</f>
        <v>0</v>
      </c>
      <c r="M517" s="7">
        <f>test_data[[#This Row],[Profit]]*Profit_per_point-ABS(test_data[[#This Row],[Action]])*Fee_per_trade</f>
        <v>-20000</v>
      </c>
    </row>
    <row r="518" spans="1:13" x14ac:dyDescent="0.35">
      <c r="A518" s="2">
        <v>43774.459027777775</v>
      </c>
      <c r="B518">
        <v>938.1</v>
      </c>
      <c r="C518">
        <v>0.47759082913398743</v>
      </c>
      <c r="D518">
        <v>0.52240914106369019</v>
      </c>
      <c r="E518">
        <f>IF(B519&gt;0,B519-test_data[[#This Row],[Price]],0)</f>
        <v>0.29999999999995453</v>
      </c>
      <c r="F518" s="2">
        <f>test_data[[#This Row],[Time]]-(Time_horizon-1)/24/60</f>
        <v>43774.445833333331</v>
      </c>
      <c r="G518">
        <f>IF(test_data[[#This Row],[Long]]&gt;Action_Threshold,1,IF(test_data[[#This Row],[Short]]&gt;Action_Threshold,-1,0))</f>
        <v>-1</v>
      </c>
      <c r="H518">
        <f>SUMIFS(test_data[Postion],test_data[Time],"&gt;="&amp;test_data[[#This Row],[Period Time]],test_data[Time],"&lt;="&amp;test_data[[#This Row],[Time]])</f>
        <v>-2</v>
      </c>
      <c r="I518">
        <f>IFERROR(test_data[[#This Row],[Final_Position]]-H517,test_data[[#This Row],[Final_Position]])</f>
        <v>-2</v>
      </c>
      <c r="J518">
        <f>ABS(test_data[[#This Row],[Action]])</f>
        <v>2</v>
      </c>
      <c r="K518" s="7">
        <f>test_data[[#This Row],[Final_Position]]*test_data[[#This Row],[Change]]</f>
        <v>-0.59999999999990905</v>
      </c>
      <c r="L518" s="7">
        <f>test_data[[#This Row],[Profit]]*Profit_per_point</f>
        <v>-59999.999999990905</v>
      </c>
      <c r="M518" s="7">
        <f>test_data[[#This Row],[Profit]]*Profit_per_point-ABS(test_data[[#This Row],[Action]])*Fee_per_trade</f>
        <v>-79999.999999990905</v>
      </c>
    </row>
    <row r="519" spans="1:13" x14ac:dyDescent="0.35">
      <c r="A519" s="2">
        <v>43774.459722222222</v>
      </c>
      <c r="B519">
        <v>938.4</v>
      </c>
      <c r="C519">
        <v>0.47318890690803528</v>
      </c>
      <c r="D519">
        <v>0.52681100368499756</v>
      </c>
      <c r="E519">
        <f>IF(B520&gt;0,B520-test_data[[#This Row],[Price]],0)</f>
        <v>0</v>
      </c>
      <c r="F519" s="2">
        <f>test_data[[#This Row],[Time]]-(Time_horizon-1)/24/60</f>
        <v>43774.446527777778</v>
      </c>
      <c r="G519">
        <f>IF(test_data[[#This Row],[Long]]&gt;Action_Threshold,1,IF(test_data[[#This Row],[Short]]&gt;Action_Threshold,-1,0))</f>
        <v>-1</v>
      </c>
      <c r="H519">
        <f>SUMIFS(test_data[Postion],test_data[Time],"&gt;="&amp;test_data[[#This Row],[Period Time]],test_data[Time],"&lt;="&amp;test_data[[#This Row],[Time]])</f>
        <v>-4</v>
      </c>
      <c r="I519">
        <f>IFERROR(test_data[[#This Row],[Final_Position]]-H518,test_data[[#This Row],[Final_Position]])</f>
        <v>-2</v>
      </c>
      <c r="J519">
        <f>ABS(test_data[[#This Row],[Action]])</f>
        <v>2</v>
      </c>
      <c r="K519" s="7">
        <f>test_data[[#This Row],[Final_Position]]*test_data[[#This Row],[Change]]</f>
        <v>0</v>
      </c>
      <c r="L519" s="7">
        <f>test_data[[#This Row],[Profit]]*Profit_per_point</f>
        <v>0</v>
      </c>
      <c r="M519" s="7">
        <f>test_data[[#This Row],[Profit]]*Profit_per_point-ABS(test_data[[#This Row],[Action]])*Fee_per_trade</f>
        <v>-20000</v>
      </c>
    </row>
    <row r="520" spans="1:13" x14ac:dyDescent="0.35">
      <c r="A520" s="2">
        <v>43774.460416666669</v>
      </c>
      <c r="B520">
        <v>938.4</v>
      </c>
      <c r="C520">
        <v>0.48289856314659119</v>
      </c>
      <c r="D520">
        <v>0.51710140705108643</v>
      </c>
      <c r="E520">
        <f>IF(B521&gt;0,B521-test_data[[#This Row],[Price]],0)</f>
        <v>-0.10000000000002274</v>
      </c>
      <c r="F520" s="2">
        <f>test_data[[#This Row],[Time]]-(Time_horizon-1)/24/60</f>
        <v>43774.447222222225</v>
      </c>
      <c r="G520">
        <f>IF(test_data[[#This Row],[Long]]&gt;Action_Threshold,1,IF(test_data[[#This Row],[Short]]&gt;Action_Threshold,-1,0))</f>
        <v>-1</v>
      </c>
      <c r="H520">
        <f>SUMIFS(test_data[Postion],test_data[Time],"&gt;="&amp;test_data[[#This Row],[Period Time]],test_data[Time],"&lt;="&amp;test_data[[#This Row],[Time]])</f>
        <v>-6</v>
      </c>
      <c r="I520">
        <f>IFERROR(test_data[[#This Row],[Final_Position]]-H519,test_data[[#This Row],[Final_Position]])</f>
        <v>-2</v>
      </c>
      <c r="J520">
        <f>ABS(test_data[[#This Row],[Action]])</f>
        <v>2</v>
      </c>
      <c r="K520" s="7">
        <f>test_data[[#This Row],[Final_Position]]*test_data[[#This Row],[Change]]</f>
        <v>0.60000000000013642</v>
      </c>
      <c r="L520" s="7">
        <f>test_data[[#This Row],[Profit]]*Profit_per_point</f>
        <v>60000.000000013642</v>
      </c>
      <c r="M520" s="7">
        <f>test_data[[#This Row],[Profit]]*Profit_per_point-ABS(test_data[[#This Row],[Action]])*Fee_per_trade</f>
        <v>40000.000000013642</v>
      </c>
    </row>
    <row r="521" spans="1:13" x14ac:dyDescent="0.35">
      <c r="A521" s="2">
        <v>43774.461111111108</v>
      </c>
      <c r="B521">
        <v>938.3</v>
      </c>
      <c r="C521">
        <v>0.48635149002075195</v>
      </c>
      <c r="D521">
        <v>0.51364856958389282</v>
      </c>
      <c r="E521">
        <f>IF(B522&gt;0,B522-test_data[[#This Row],[Price]],0)</f>
        <v>0.10000000000002274</v>
      </c>
      <c r="F521" s="2">
        <f>test_data[[#This Row],[Time]]-(Time_horizon-1)/24/60</f>
        <v>43774.447916666664</v>
      </c>
      <c r="G521">
        <f>IF(test_data[[#This Row],[Long]]&gt;Action_Threshold,1,IF(test_data[[#This Row],[Short]]&gt;Action_Threshold,-1,0))</f>
        <v>-1</v>
      </c>
      <c r="H521">
        <f>SUMIFS(test_data[Postion],test_data[Time],"&gt;="&amp;test_data[[#This Row],[Period Time]],test_data[Time],"&lt;="&amp;test_data[[#This Row],[Time]])</f>
        <v>-8</v>
      </c>
      <c r="I521">
        <f>IFERROR(test_data[[#This Row],[Final_Position]]-H520,test_data[[#This Row],[Final_Position]])</f>
        <v>-2</v>
      </c>
      <c r="J521">
        <f>ABS(test_data[[#This Row],[Action]])</f>
        <v>2</v>
      </c>
      <c r="K521" s="7">
        <f>test_data[[#This Row],[Final_Position]]*test_data[[#This Row],[Change]]</f>
        <v>-0.8000000000001819</v>
      </c>
      <c r="L521" s="7">
        <f>test_data[[#This Row],[Profit]]*Profit_per_point</f>
        <v>-80000.00000001819</v>
      </c>
      <c r="M521" s="7">
        <f>test_data[[#This Row],[Profit]]*Profit_per_point-ABS(test_data[[#This Row],[Action]])*Fee_per_trade</f>
        <v>-100000.00000001819</v>
      </c>
    </row>
    <row r="522" spans="1:13" x14ac:dyDescent="0.35">
      <c r="A522" s="2">
        <v>43774.461805555555</v>
      </c>
      <c r="B522">
        <v>938.4</v>
      </c>
      <c r="C522">
        <v>0.48339870572090149</v>
      </c>
      <c r="D522">
        <v>0.51660120487213135</v>
      </c>
      <c r="E522">
        <f>IF(B523&gt;0,B523-test_data[[#This Row],[Price]],0)</f>
        <v>0.10000000000002274</v>
      </c>
      <c r="F522" s="2">
        <f>test_data[[#This Row],[Time]]-(Time_horizon-1)/24/60</f>
        <v>43774.448611111111</v>
      </c>
      <c r="G522">
        <f>IF(test_data[[#This Row],[Long]]&gt;Action_Threshold,1,IF(test_data[[#This Row],[Short]]&gt;Action_Threshold,-1,0))</f>
        <v>-1</v>
      </c>
      <c r="H522">
        <f>SUMIFS(test_data[Postion],test_data[Time],"&gt;="&amp;test_data[[#This Row],[Period Time]],test_data[Time],"&lt;="&amp;test_data[[#This Row],[Time]])</f>
        <v>-10</v>
      </c>
      <c r="I522">
        <f>IFERROR(test_data[[#This Row],[Final_Position]]-H521,test_data[[#This Row],[Final_Position]])</f>
        <v>-2</v>
      </c>
      <c r="J522">
        <f>ABS(test_data[[#This Row],[Action]])</f>
        <v>2</v>
      </c>
      <c r="K522" s="7">
        <f>test_data[[#This Row],[Final_Position]]*test_data[[#This Row],[Change]]</f>
        <v>-1.0000000000002274</v>
      </c>
      <c r="L522" s="7">
        <f>test_data[[#This Row],[Profit]]*Profit_per_point</f>
        <v>-100000.00000002273</v>
      </c>
      <c r="M522" s="7">
        <f>test_data[[#This Row],[Profit]]*Profit_per_point-ABS(test_data[[#This Row],[Action]])*Fee_per_trade</f>
        <v>-120000.00000002273</v>
      </c>
    </row>
    <row r="523" spans="1:13" x14ac:dyDescent="0.35">
      <c r="A523" s="2">
        <v>43774.462500000001</v>
      </c>
      <c r="B523">
        <v>938.5</v>
      </c>
      <c r="C523">
        <v>0.48444506525993347</v>
      </c>
      <c r="D523">
        <v>0.51555496454238892</v>
      </c>
      <c r="E523">
        <f>IF(B524&gt;0,B524-test_data[[#This Row],[Price]],0)</f>
        <v>0.89999999999997726</v>
      </c>
      <c r="F523" s="2">
        <f>test_data[[#This Row],[Time]]-(Time_horizon-1)/24/60</f>
        <v>43774.449305555558</v>
      </c>
      <c r="G523">
        <f>IF(test_data[[#This Row],[Long]]&gt;Action_Threshold,1,IF(test_data[[#This Row],[Short]]&gt;Action_Threshold,-1,0))</f>
        <v>-1</v>
      </c>
      <c r="H523">
        <f>SUMIFS(test_data[Postion],test_data[Time],"&gt;="&amp;test_data[[#This Row],[Period Time]],test_data[Time],"&lt;="&amp;test_data[[#This Row],[Time]])</f>
        <v>-12</v>
      </c>
      <c r="I523">
        <f>IFERROR(test_data[[#This Row],[Final_Position]]-H522,test_data[[#This Row],[Final_Position]])</f>
        <v>-2</v>
      </c>
      <c r="J523">
        <f>ABS(test_data[[#This Row],[Action]])</f>
        <v>2</v>
      </c>
      <c r="K523" s="7">
        <f>test_data[[#This Row],[Final_Position]]*test_data[[#This Row],[Change]]</f>
        <v>-10.799999999999727</v>
      </c>
      <c r="L523" s="7">
        <f>test_data[[#This Row],[Profit]]*Profit_per_point</f>
        <v>-1079999.9999999728</v>
      </c>
      <c r="M523" s="7">
        <f>test_data[[#This Row],[Profit]]*Profit_per_point-ABS(test_data[[#This Row],[Action]])*Fee_per_trade</f>
        <v>-1099999.9999999728</v>
      </c>
    </row>
    <row r="524" spans="1:13" x14ac:dyDescent="0.35">
      <c r="A524" s="2">
        <v>43774.463194444441</v>
      </c>
      <c r="B524">
        <v>939.4</v>
      </c>
      <c r="C524">
        <v>0.41933244466781616</v>
      </c>
      <c r="D524">
        <v>0.58066755533218384</v>
      </c>
      <c r="E524">
        <f>IF(B525&gt;0,B525-test_data[[#This Row],[Price]],0)</f>
        <v>0</v>
      </c>
      <c r="F524" s="2">
        <f>test_data[[#This Row],[Time]]-(Time_horizon-1)/24/60</f>
        <v>43774.45</v>
      </c>
      <c r="G524">
        <f>IF(test_data[[#This Row],[Long]]&gt;Action_Threshold,1,IF(test_data[[#This Row],[Short]]&gt;Action_Threshold,-1,0))</f>
        <v>-1</v>
      </c>
      <c r="H524">
        <f>SUMIFS(test_data[Postion],test_data[Time],"&gt;="&amp;test_data[[#This Row],[Period Time]],test_data[Time],"&lt;="&amp;test_data[[#This Row],[Time]])</f>
        <v>-14</v>
      </c>
      <c r="I524">
        <f>IFERROR(test_data[[#This Row],[Final_Position]]-H523,test_data[[#This Row],[Final_Position]])</f>
        <v>-2</v>
      </c>
      <c r="J524">
        <f>ABS(test_data[[#This Row],[Action]])</f>
        <v>2</v>
      </c>
      <c r="K524" s="7">
        <f>test_data[[#This Row],[Final_Position]]*test_data[[#This Row],[Change]]</f>
        <v>0</v>
      </c>
      <c r="L524" s="7">
        <f>test_data[[#This Row],[Profit]]*Profit_per_point</f>
        <v>0</v>
      </c>
      <c r="M524" s="7">
        <f>test_data[[#This Row],[Profit]]*Profit_per_point-ABS(test_data[[#This Row],[Action]])*Fee_per_trade</f>
        <v>-20000</v>
      </c>
    </row>
    <row r="525" spans="1:13" x14ac:dyDescent="0.35">
      <c r="A525" s="2">
        <v>43774.463888888888</v>
      </c>
      <c r="B525">
        <v>939.4</v>
      </c>
      <c r="C525">
        <v>0.48412421345710754</v>
      </c>
      <c r="D525">
        <v>0.51587581634521484</v>
      </c>
      <c r="E525">
        <f>IF(B526&gt;0,B526-test_data[[#This Row],[Price]],0)</f>
        <v>-0.29999999999995453</v>
      </c>
      <c r="F525" s="2">
        <f>test_data[[#This Row],[Time]]-(Time_horizon-1)/24/60</f>
        <v>43774.450694444444</v>
      </c>
      <c r="G525">
        <f>IF(test_data[[#This Row],[Long]]&gt;Action_Threshold,1,IF(test_data[[#This Row],[Short]]&gt;Action_Threshold,-1,0))</f>
        <v>-1</v>
      </c>
      <c r="H525">
        <f>SUMIFS(test_data[Postion],test_data[Time],"&gt;="&amp;test_data[[#This Row],[Period Time]],test_data[Time],"&lt;="&amp;test_data[[#This Row],[Time]])</f>
        <v>-16</v>
      </c>
      <c r="I525">
        <f>IFERROR(test_data[[#This Row],[Final_Position]]-H524,test_data[[#This Row],[Final_Position]])</f>
        <v>-2</v>
      </c>
      <c r="J525">
        <f>ABS(test_data[[#This Row],[Action]])</f>
        <v>2</v>
      </c>
      <c r="K525" s="7">
        <f>test_data[[#This Row],[Final_Position]]*test_data[[#This Row],[Change]]</f>
        <v>4.7999999999992724</v>
      </c>
      <c r="L525" s="7">
        <f>test_data[[#This Row],[Profit]]*Profit_per_point</f>
        <v>479999.99999992724</v>
      </c>
      <c r="M525" s="7">
        <f>test_data[[#This Row],[Profit]]*Profit_per_point-ABS(test_data[[#This Row],[Action]])*Fee_per_trade</f>
        <v>459999.99999992724</v>
      </c>
    </row>
    <row r="526" spans="1:13" x14ac:dyDescent="0.35">
      <c r="A526" s="2">
        <v>43774.464583333334</v>
      </c>
      <c r="B526">
        <v>939.1</v>
      </c>
      <c r="C526">
        <v>0.48693037033081055</v>
      </c>
      <c r="D526">
        <v>0.51306968927383423</v>
      </c>
      <c r="E526">
        <f>IF(B527&gt;0,B527-test_data[[#This Row],[Price]],0)</f>
        <v>-0.10000000000002274</v>
      </c>
      <c r="F526" s="2">
        <f>test_data[[#This Row],[Time]]-(Time_horizon-1)/24/60</f>
        <v>43774.451388888891</v>
      </c>
      <c r="G526">
        <f>IF(test_data[[#This Row],[Long]]&gt;Action_Threshold,1,IF(test_data[[#This Row],[Short]]&gt;Action_Threshold,-1,0))</f>
        <v>-1</v>
      </c>
      <c r="H526">
        <f>SUMIFS(test_data[Postion],test_data[Time],"&gt;="&amp;test_data[[#This Row],[Period Time]],test_data[Time],"&lt;="&amp;test_data[[#This Row],[Time]])</f>
        <v>-18</v>
      </c>
      <c r="I526">
        <f>IFERROR(test_data[[#This Row],[Final_Position]]-H525,test_data[[#This Row],[Final_Position]])</f>
        <v>-2</v>
      </c>
      <c r="J526">
        <f>ABS(test_data[[#This Row],[Action]])</f>
        <v>2</v>
      </c>
      <c r="K526" s="7">
        <f>test_data[[#This Row],[Final_Position]]*test_data[[#This Row],[Change]]</f>
        <v>1.8000000000004093</v>
      </c>
      <c r="L526" s="7">
        <f>test_data[[#This Row],[Profit]]*Profit_per_point</f>
        <v>180000.00000004092</v>
      </c>
      <c r="M526" s="7">
        <f>test_data[[#This Row],[Profit]]*Profit_per_point-ABS(test_data[[#This Row],[Action]])*Fee_per_trade</f>
        <v>160000.00000004092</v>
      </c>
    </row>
    <row r="527" spans="1:13" x14ac:dyDescent="0.35">
      <c r="A527" s="2">
        <v>43774.465277777781</v>
      </c>
      <c r="B527">
        <v>939</v>
      </c>
      <c r="C527">
        <v>0.47062581777572632</v>
      </c>
      <c r="D527">
        <v>0.52937418222427368</v>
      </c>
      <c r="E527">
        <f>IF(B528&gt;0,B528-test_data[[#This Row],[Price]],0)</f>
        <v>0.29999999999995453</v>
      </c>
      <c r="F527" s="2">
        <f>test_data[[#This Row],[Time]]-(Time_horizon-1)/24/60</f>
        <v>43774.452083333337</v>
      </c>
      <c r="G527">
        <f>IF(test_data[[#This Row],[Long]]&gt;Action_Threshold,1,IF(test_data[[#This Row],[Short]]&gt;Action_Threshold,-1,0))</f>
        <v>-1</v>
      </c>
      <c r="H527">
        <f>SUMIFS(test_data[Postion],test_data[Time],"&gt;="&amp;test_data[[#This Row],[Period Time]],test_data[Time],"&lt;="&amp;test_data[[#This Row],[Time]])</f>
        <v>-20</v>
      </c>
      <c r="I527">
        <f>IFERROR(test_data[[#This Row],[Final_Position]]-H526,test_data[[#This Row],[Final_Position]])</f>
        <v>-2</v>
      </c>
      <c r="J527">
        <f>ABS(test_data[[#This Row],[Action]])</f>
        <v>2</v>
      </c>
      <c r="K527" s="7">
        <f>test_data[[#This Row],[Final_Position]]*test_data[[#This Row],[Change]]</f>
        <v>-5.9999999999990905</v>
      </c>
      <c r="L527" s="7">
        <f>test_data[[#This Row],[Profit]]*Profit_per_point</f>
        <v>-599999.99999990908</v>
      </c>
      <c r="M527" s="7">
        <f>test_data[[#This Row],[Profit]]*Profit_per_point-ABS(test_data[[#This Row],[Action]])*Fee_per_trade</f>
        <v>-619999.99999990908</v>
      </c>
    </row>
    <row r="528" spans="1:13" x14ac:dyDescent="0.35">
      <c r="A528" s="2">
        <v>43774.46597222222</v>
      </c>
      <c r="B528">
        <v>939.3</v>
      </c>
      <c r="C528">
        <v>0.46067184209823608</v>
      </c>
      <c r="D528">
        <v>0.53932815790176392</v>
      </c>
      <c r="E528">
        <f>IF(B529&gt;0,B529-test_data[[#This Row],[Price]],0)</f>
        <v>-0.19999999999993179</v>
      </c>
      <c r="F528" s="2">
        <f>test_data[[#This Row],[Time]]-(Time_horizon-1)/24/60</f>
        <v>43774.452777777777</v>
      </c>
      <c r="G528">
        <f>IF(test_data[[#This Row],[Long]]&gt;Action_Threshold,1,IF(test_data[[#This Row],[Short]]&gt;Action_Threshold,-1,0))</f>
        <v>-1</v>
      </c>
      <c r="H528">
        <f>SUMIFS(test_data[Postion],test_data[Time],"&gt;="&amp;test_data[[#This Row],[Period Time]],test_data[Time],"&lt;="&amp;test_data[[#This Row],[Time]])</f>
        <v>-20</v>
      </c>
      <c r="I528">
        <f>IFERROR(test_data[[#This Row],[Final_Position]]-H527,test_data[[#This Row],[Final_Position]])</f>
        <v>0</v>
      </c>
      <c r="J528">
        <f>ABS(test_data[[#This Row],[Action]])</f>
        <v>0</v>
      </c>
      <c r="K528" s="7">
        <f>test_data[[#This Row],[Final_Position]]*test_data[[#This Row],[Change]]</f>
        <v>3.9999999999986358</v>
      </c>
      <c r="L528" s="7">
        <f>test_data[[#This Row],[Profit]]*Profit_per_point</f>
        <v>399999.99999986356</v>
      </c>
      <c r="M528" s="7">
        <f>test_data[[#This Row],[Profit]]*Profit_per_point-ABS(test_data[[#This Row],[Action]])*Fee_per_trade</f>
        <v>399999.99999986356</v>
      </c>
    </row>
    <row r="529" spans="1:13" x14ac:dyDescent="0.35">
      <c r="A529" s="2">
        <v>43774.466666666667</v>
      </c>
      <c r="B529">
        <v>939.1</v>
      </c>
      <c r="C529">
        <v>0.46177440881729126</v>
      </c>
      <c r="D529">
        <v>0.53822559118270874</v>
      </c>
      <c r="E529">
        <f>IF(B530&gt;0,B530-test_data[[#This Row],[Price]],0)</f>
        <v>-0.30000000000006821</v>
      </c>
      <c r="F529" s="2">
        <f>test_data[[#This Row],[Time]]-(Time_horizon-1)/24/60</f>
        <v>43774.453472222223</v>
      </c>
      <c r="G529">
        <f>IF(test_data[[#This Row],[Long]]&gt;Action_Threshold,1,IF(test_data[[#This Row],[Short]]&gt;Action_Threshold,-1,0))</f>
        <v>-1</v>
      </c>
      <c r="H529">
        <f>SUMIFS(test_data[Postion],test_data[Time],"&gt;="&amp;test_data[[#This Row],[Period Time]],test_data[Time],"&lt;="&amp;test_data[[#This Row],[Time]])</f>
        <v>-20</v>
      </c>
      <c r="I529">
        <f>IFERROR(test_data[[#This Row],[Final_Position]]-H528,test_data[[#This Row],[Final_Position]])</f>
        <v>0</v>
      </c>
      <c r="J529">
        <f>ABS(test_data[[#This Row],[Action]])</f>
        <v>0</v>
      </c>
      <c r="K529" s="7">
        <f>test_data[[#This Row],[Final_Position]]*test_data[[#This Row],[Change]]</f>
        <v>6.0000000000013642</v>
      </c>
      <c r="L529" s="7">
        <f>test_data[[#This Row],[Profit]]*Profit_per_point</f>
        <v>600000.00000013644</v>
      </c>
      <c r="M529" s="7">
        <f>test_data[[#This Row],[Profit]]*Profit_per_point-ABS(test_data[[#This Row],[Action]])*Fee_per_trade</f>
        <v>600000.00000013644</v>
      </c>
    </row>
    <row r="530" spans="1:13" x14ac:dyDescent="0.35">
      <c r="A530" s="2">
        <v>43774.467361111114</v>
      </c>
      <c r="B530">
        <v>938.8</v>
      </c>
      <c r="C530">
        <v>0.4792366623878479</v>
      </c>
      <c r="D530">
        <v>0.5207633376121521</v>
      </c>
      <c r="E530">
        <f>IF(B531&gt;0,B531-test_data[[#This Row],[Price]],0)</f>
        <v>0.40000000000009095</v>
      </c>
      <c r="F530" s="2">
        <f>test_data[[#This Row],[Time]]-(Time_horizon-1)/24/60</f>
        <v>43774.45416666667</v>
      </c>
      <c r="G530">
        <f>IF(test_data[[#This Row],[Long]]&gt;Action_Threshold,1,IF(test_data[[#This Row],[Short]]&gt;Action_Threshold,-1,0))</f>
        <v>-1</v>
      </c>
      <c r="H530">
        <f>SUMIFS(test_data[Postion],test_data[Time],"&gt;="&amp;test_data[[#This Row],[Period Time]],test_data[Time],"&lt;="&amp;test_data[[#This Row],[Time]])</f>
        <v>-20</v>
      </c>
      <c r="I530">
        <f>IFERROR(test_data[[#This Row],[Final_Position]]-H529,test_data[[#This Row],[Final_Position]])</f>
        <v>0</v>
      </c>
      <c r="J530">
        <f>ABS(test_data[[#This Row],[Action]])</f>
        <v>0</v>
      </c>
      <c r="K530" s="7">
        <f>test_data[[#This Row],[Final_Position]]*test_data[[#This Row],[Change]]</f>
        <v>-8.000000000001819</v>
      </c>
      <c r="L530" s="7">
        <f>test_data[[#This Row],[Profit]]*Profit_per_point</f>
        <v>-800000.00000018184</v>
      </c>
      <c r="M530" s="7">
        <f>test_data[[#This Row],[Profit]]*Profit_per_point-ABS(test_data[[#This Row],[Action]])*Fee_per_trade</f>
        <v>-800000.00000018184</v>
      </c>
    </row>
    <row r="531" spans="1:13" x14ac:dyDescent="0.35">
      <c r="A531" s="2">
        <v>43774.468055555553</v>
      </c>
      <c r="B531">
        <v>939.2</v>
      </c>
      <c r="C531">
        <v>0.47906073927879333</v>
      </c>
      <c r="D531">
        <v>0.52093923091888428</v>
      </c>
      <c r="E531">
        <f>IF(B532&gt;0,B532-test_data[[#This Row],[Price]],0)</f>
        <v>-0.10000000000002274</v>
      </c>
      <c r="F531" s="2">
        <f>test_data[[#This Row],[Time]]-(Time_horizon-1)/24/60</f>
        <v>43774.454861111109</v>
      </c>
      <c r="G531">
        <f>IF(test_data[[#This Row],[Long]]&gt;Action_Threshold,1,IF(test_data[[#This Row],[Short]]&gt;Action_Threshold,-1,0))</f>
        <v>-1</v>
      </c>
      <c r="H531">
        <f>SUMIFS(test_data[Postion],test_data[Time],"&gt;="&amp;test_data[[#This Row],[Period Time]],test_data[Time],"&lt;="&amp;test_data[[#This Row],[Time]])</f>
        <v>-20</v>
      </c>
      <c r="I531">
        <f>IFERROR(test_data[[#This Row],[Final_Position]]-H530,test_data[[#This Row],[Final_Position]])</f>
        <v>0</v>
      </c>
      <c r="J531">
        <f>ABS(test_data[[#This Row],[Action]])</f>
        <v>0</v>
      </c>
      <c r="K531" s="7">
        <f>test_data[[#This Row],[Final_Position]]*test_data[[#This Row],[Change]]</f>
        <v>2.0000000000004547</v>
      </c>
      <c r="L531" s="7">
        <f>test_data[[#This Row],[Profit]]*Profit_per_point</f>
        <v>200000.00000004546</v>
      </c>
      <c r="M531" s="7">
        <f>test_data[[#This Row],[Profit]]*Profit_per_point-ABS(test_data[[#This Row],[Action]])*Fee_per_trade</f>
        <v>200000.00000004546</v>
      </c>
    </row>
    <row r="532" spans="1:13" x14ac:dyDescent="0.35">
      <c r="A532" s="2">
        <v>43774.46875</v>
      </c>
      <c r="B532">
        <v>939.1</v>
      </c>
      <c r="C532">
        <v>0.4867287278175354</v>
      </c>
      <c r="D532">
        <v>0.51327121257781982</v>
      </c>
      <c r="E532">
        <f>IF(B533&gt;0,B533-test_data[[#This Row],[Price]],0)</f>
        <v>0.29999999999995453</v>
      </c>
      <c r="F532" s="2">
        <f>test_data[[#This Row],[Time]]-(Time_horizon-1)/24/60</f>
        <v>43774.455555555556</v>
      </c>
      <c r="G532">
        <f>IF(test_data[[#This Row],[Long]]&gt;Action_Threshold,1,IF(test_data[[#This Row],[Short]]&gt;Action_Threshold,-1,0))</f>
        <v>-1</v>
      </c>
      <c r="H532">
        <f>SUMIFS(test_data[Postion],test_data[Time],"&gt;="&amp;test_data[[#This Row],[Period Time]],test_data[Time],"&lt;="&amp;test_data[[#This Row],[Time]])</f>
        <v>-20</v>
      </c>
      <c r="I532">
        <f>IFERROR(test_data[[#This Row],[Final_Position]]-H531,test_data[[#This Row],[Final_Position]])</f>
        <v>0</v>
      </c>
      <c r="J532">
        <f>ABS(test_data[[#This Row],[Action]])</f>
        <v>0</v>
      </c>
      <c r="K532" s="7">
        <f>test_data[[#This Row],[Final_Position]]*test_data[[#This Row],[Change]]</f>
        <v>-5.9999999999990905</v>
      </c>
      <c r="L532" s="7">
        <f>test_data[[#This Row],[Profit]]*Profit_per_point</f>
        <v>-599999.99999990908</v>
      </c>
      <c r="M532" s="7">
        <f>test_data[[#This Row],[Profit]]*Profit_per_point-ABS(test_data[[#This Row],[Action]])*Fee_per_trade</f>
        <v>-599999.99999990908</v>
      </c>
    </row>
    <row r="533" spans="1:13" x14ac:dyDescent="0.35">
      <c r="A533" s="2">
        <v>43774.469444444447</v>
      </c>
      <c r="B533">
        <v>939.4</v>
      </c>
      <c r="C533">
        <v>0.47842380404472351</v>
      </c>
      <c r="D533">
        <v>0.5215761661529541</v>
      </c>
      <c r="E533">
        <f>IF(B534&gt;0,B534-test_data[[#This Row],[Price]],0)</f>
        <v>-0.39999999999997726</v>
      </c>
      <c r="F533" s="2">
        <f>test_data[[#This Row],[Time]]-(Time_horizon-1)/24/60</f>
        <v>43774.456250000003</v>
      </c>
      <c r="G533">
        <f>IF(test_data[[#This Row],[Long]]&gt;Action_Threshold,1,IF(test_data[[#This Row],[Short]]&gt;Action_Threshold,-1,0))</f>
        <v>-1</v>
      </c>
      <c r="H533">
        <f>SUMIFS(test_data[Postion],test_data[Time],"&gt;="&amp;test_data[[#This Row],[Period Time]],test_data[Time],"&lt;="&amp;test_data[[#This Row],[Time]])</f>
        <v>-20</v>
      </c>
      <c r="I533">
        <f>IFERROR(test_data[[#This Row],[Final_Position]]-H532,test_data[[#This Row],[Final_Position]])</f>
        <v>0</v>
      </c>
      <c r="J533">
        <f>ABS(test_data[[#This Row],[Action]])</f>
        <v>0</v>
      </c>
      <c r="K533" s="7">
        <f>test_data[[#This Row],[Final_Position]]*test_data[[#This Row],[Change]]</f>
        <v>7.9999999999995453</v>
      </c>
      <c r="L533" s="7">
        <f>test_data[[#This Row],[Profit]]*Profit_per_point</f>
        <v>799999.99999995448</v>
      </c>
      <c r="M533" s="7">
        <f>test_data[[#This Row],[Profit]]*Profit_per_point-ABS(test_data[[#This Row],[Action]])*Fee_per_trade</f>
        <v>799999.99999995448</v>
      </c>
    </row>
    <row r="534" spans="1:13" x14ac:dyDescent="0.35">
      <c r="A534" s="2">
        <v>43774.470138888886</v>
      </c>
      <c r="B534">
        <v>939</v>
      </c>
      <c r="C534">
        <v>0.51672220230102539</v>
      </c>
      <c r="D534">
        <v>0.483277827501297</v>
      </c>
      <c r="E534">
        <f>IF(B535&gt;0,B535-test_data[[#This Row],[Price]],0)</f>
        <v>-0.10000000000002274</v>
      </c>
      <c r="F534" s="2">
        <f>test_data[[#This Row],[Time]]-(Time_horizon-1)/24/60</f>
        <v>43774.456944444442</v>
      </c>
      <c r="G534">
        <f>IF(test_data[[#This Row],[Long]]&gt;Action_Threshold,1,IF(test_data[[#This Row],[Short]]&gt;Action_Threshold,-1,0))</f>
        <v>1</v>
      </c>
      <c r="H534">
        <f>SUMIFS(test_data[Postion],test_data[Time],"&gt;="&amp;test_data[[#This Row],[Period Time]],test_data[Time],"&lt;="&amp;test_data[[#This Row],[Time]])</f>
        <v>-18</v>
      </c>
      <c r="I534">
        <f>IFERROR(test_data[[#This Row],[Final_Position]]-H533,test_data[[#This Row],[Final_Position]])</f>
        <v>2</v>
      </c>
      <c r="J534">
        <f>ABS(test_data[[#This Row],[Action]])</f>
        <v>2</v>
      </c>
      <c r="K534" s="7">
        <f>test_data[[#This Row],[Final_Position]]*test_data[[#This Row],[Change]]</f>
        <v>1.8000000000004093</v>
      </c>
      <c r="L534" s="7">
        <f>test_data[[#This Row],[Profit]]*Profit_per_point</f>
        <v>180000.00000004092</v>
      </c>
      <c r="M534" s="7">
        <f>test_data[[#This Row],[Profit]]*Profit_per_point-ABS(test_data[[#This Row],[Action]])*Fee_per_trade</f>
        <v>160000.00000004092</v>
      </c>
    </row>
    <row r="535" spans="1:13" x14ac:dyDescent="0.35">
      <c r="A535" s="2">
        <v>43774.470833333333</v>
      </c>
      <c r="B535">
        <v>938.9</v>
      </c>
      <c r="C535">
        <v>0.50518333911895752</v>
      </c>
      <c r="D535">
        <v>0.49481666088104248</v>
      </c>
      <c r="E535">
        <f>IF(B536&gt;0,B536-test_data[[#This Row],[Price]],0)</f>
        <v>-0.10000000000002274</v>
      </c>
      <c r="F535" s="2">
        <f>test_data[[#This Row],[Time]]-(Time_horizon-1)/24/60</f>
        <v>43774.457638888889</v>
      </c>
      <c r="G535">
        <f>IF(test_data[[#This Row],[Long]]&gt;Action_Threshold,1,IF(test_data[[#This Row],[Short]]&gt;Action_Threshold,-1,0))</f>
        <v>1</v>
      </c>
      <c r="H535">
        <f>SUMIFS(test_data[Postion],test_data[Time],"&gt;="&amp;test_data[[#This Row],[Period Time]],test_data[Time],"&lt;="&amp;test_data[[#This Row],[Time]])</f>
        <v>-16</v>
      </c>
      <c r="I535">
        <f>IFERROR(test_data[[#This Row],[Final_Position]]-H534,test_data[[#This Row],[Final_Position]])</f>
        <v>2</v>
      </c>
      <c r="J535">
        <f>ABS(test_data[[#This Row],[Action]])</f>
        <v>2</v>
      </c>
      <c r="K535" s="7">
        <f>test_data[[#This Row],[Final_Position]]*test_data[[#This Row],[Change]]</f>
        <v>1.6000000000003638</v>
      </c>
      <c r="L535" s="7">
        <f>test_data[[#This Row],[Profit]]*Profit_per_point</f>
        <v>160000.00000003638</v>
      </c>
      <c r="M535" s="7">
        <f>test_data[[#This Row],[Profit]]*Profit_per_point-ABS(test_data[[#This Row],[Action]])*Fee_per_trade</f>
        <v>140000.00000003638</v>
      </c>
    </row>
    <row r="536" spans="1:13" x14ac:dyDescent="0.35">
      <c r="A536" s="2">
        <v>43774.47152777778</v>
      </c>
      <c r="B536">
        <v>938.8</v>
      </c>
      <c r="C536">
        <v>0.50264126062393188</v>
      </c>
      <c r="D536">
        <v>0.4973587691783905</v>
      </c>
      <c r="E536">
        <f>IF(B537&gt;0,B537-test_data[[#This Row],[Price]],0)</f>
        <v>-9.9999999999909051E-2</v>
      </c>
      <c r="F536" s="2">
        <f>test_data[[#This Row],[Time]]-(Time_horizon-1)/24/60</f>
        <v>43774.458333333336</v>
      </c>
      <c r="G536">
        <f>IF(test_data[[#This Row],[Long]]&gt;Action_Threshold,1,IF(test_data[[#This Row],[Short]]&gt;Action_Threshold,-1,0))</f>
        <v>1</v>
      </c>
      <c r="H536">
        <f>SUMIFS(test_data[Postion],test_data[Time],"&gt;="&amp;test_data[[#This Row],[Period Time]],test_data[Time],"&lt;="&amp;test_data[[#This Row],[Time]])</f>
        <v>-14</v>
      </c>
      <c r="I536">
        <f>IFERROR(test_data[[#This Row],[Final_Position]]-H535,test_data[[#This Row],[Final_Position]])</f>
        <v>2</v>
      </c>
      <c r="J536">
        <f>ABS(test_data[[#This Row],[Action]])</f>
        <v>2</v>
      </c>
      <c r="K536" s="7">
        <f>test_data[[#This Row],[Final_Position]]*test_data[[#This Row],[Change]]</f>
        <v>1.3999999999987267</v>
      </c>
      <c r="L536" s="7">
        <f>test_data[[#This Row],[Profit]]*Profit_per_point</f>
        <v>139999.99999987267</v>
      </c>
      <c r="M536" s="7">
        <f>test_data[[#This Row],[Profit]]*Profit_per_point-ABS(test_data[[#This Row],[Action]])*Fee_per_trade</f>
        <v>119999.99999987267</v>
      </c>
    </row>
    <row r="537" spans="1:13" x14ac:dyDescent="0.35">
      <c r="A537" s="2">
        <v>43774.472222222219</v>
      </c>
      <c r="B537">
        <v>938.7</v>
      </c>
      <c r="C537">
        <v>0.51659953594207764</v>
      </c>
      <c r="D537">
        <v>0.48340049386024475</v>
      </c>
      <c r="E537">
        <f>IF(B538&gt;0,B538-test_data[[#This Row],[Price]],0)</f>
        <v>0.29999999999995453</v>
      </c>
      <c r="F537" s="2">
        <f>test_data[[#This Row],[Time]]-(Time_horizon-1)/24/60</f>
        <v>43774.459027777775</v>
      </c>
      <c r="G537">
        <f>IF(test_data[[#This Row],[Long]]&gt;Action_Threshold,1,IF(test_data[[#This Row],[Short]]&gt;Action_Threshold,-1,0))</f>
        <v>1</v>
      </c>
      <c r="H537">
        <f>SUMIFS(test_data[Postion],test_data[Time],"&gt;="&amp;test_data[[#This Row],[Period Time]],test_data[Time],"&lt;="&amp;test_data[[#This Row],[Time]])</f>
        <v>-12</v>
      </c>
      <c r="I537">
        <f>IFERROR(test_data[[#This Row],[Final_Position]]-H536,test_data[[#This Row],[Final_Position]])</f>
        <v>2</v>
      </c>
      <c r="J537">
        <f>ABS(test_data[[#This Row],[Action]])</f>
        <v>2</v>
      </c>
      <c r="K537" s="7">
        <f>test_data[[#This Row],[Final_Position]]*test_data[[#This Row],[Change]]</f>
        <v>-3.5999999999994543</v>
      </c>
      <c r="L537" s="7">
        <f>test_data[[#This Row],[Profit]]*Profit_per_point</f>
        <v>-359999.9999999454</v>
      </c>
      <c r="M537" s="7">
        <f>test_data[[#This Row],[Profit]]*Profit_per_point-ABS(test_data[[#This Row],[Action]])*Fee_per_trade</f>
        <v>-379999.9999999454</v>
      </c>
    </row>
    <row r="538" spans="1:13" x14ac:dyDescent="0.35">
      <c r="A538" s="2">
        <v>43774.472916666666</v>
      </c>
      <c r="B538">
        <v>939</v>
      </c>
      <c r="C538">
        <v>0.51593583822250366</v>
      </c>
      <c r="D538">
        <v>0.48406419157981873</v>
      </c>
      <c r="E538">
        <f>IF(B539&gt;0,B539-test_data[[#This Row],[Price]],0)</f>
        <v>0</v>
      </c>
      <c r="F538" s="2">
        <f>test_data[[#This Row],[Time]]-(Time_horizon-1)/24/60</f>
        <v>43774.459722222222</v>
      </c>
      <c r="G538">
        <f>IF(test_data[[#This Row],[Long]]&gt;Action_Threshold,1,IF(test_data[[#This Row],[Short]]&gt;Action_Threshold,-1,0))</f>
        <v>1</v>
      </c>
      <c r="H538">
        <f>SUMIFS(test_data[Postion],test_data[Time],"&gt;="&amp;test_data[[#This Row],[Period Time]],test_data[Time],"&lt;="&amp;test_data[[#This Row],[Time]])</f>
        <v>-10</v>
      </c>
      <c r="I538">
        <f>IFERROR(test_data[[#This Row],[Final_Position]]-H537,test_data[[#This Row],[Final_Position]])</f>
        <v>2</v>
      </c>
      <c r="J538">
        <f>ABS(test_data[[#This Row],[Action]])</f>
        <v>2</v>
      </c>
      <c r="K538" s="7">
        <f>test_data[[#This Row],[Final_Position]]*test_data[[#This Row],[Change]]</f>
        <v>0</v>
      </c>
      <c r="L538" s="7">
        <f>test_data[[#This Row],[Profit]]*Profit_per_point</f>
        <v>0</v>
      </c>
      <c r="M538" s="7">
        <f>test_data[[#This Row],[Profit]]*Profit_per_point-ABS(test_data[[#This Row],[Action]])*Fee_per_trade</f>
        <v>-20000</v>
      </c>
    </row>
    <row r="539" spans="1:13" x14ac:dyDescent="0.35">
      <c r="A539" s="2">
        <v>43774.473611111112</v>
      </c>
      <c r="B539">
        <v>939</v>
      </c>
      <c r="C539">
        <v>0.51930838823318481</v>
      </c>
      <c r="D539">
        <v>0.48069152235984802</v>
      </c>
      <c r="E539">
        <f>IF(B540&gt;0,B540-test_data[[#This Row],[Price]],0)</f>
        <v>-0.20000000000004547</v>
      </c>
      <c r="F539" s="2">
        <f>test_data[[#This Row],[Time]]-(Time_horizon-1)/24/60</f>
        <v>43774.460416666669</v>
      </c>
      <c r="G539">
        <f>IF(test_data[[#This Row],[Long]]&gt;Action_Threshold,1,IF(test_data[[#This Row],[Short]]&gt;Action_Threshold,-1,0))</f>
        <v>1</v>
      </c>
      <c r="H539">
        <f>SUMIFS(test_data[Postion],test_data[Time],"&gt;="&amp;test_data[[#This Row],[Period Time]],test_data[Time],"&lt;="&amp;test_data[[#This Row],[Time]])</f>
        <v>-8</v>
      </c>
      <c r="I539">
        <f>IFERROR(test_data[[#This Row],[Final_Position]]-H538,test_data[[#This Row],[Final_Position]])</f>
        <v>2</v>
      </c>
      <c r="J539">
        <f>ABS(test_data[[#This Row],[Action]])</f>
        <v>2</v>
      </c>
      <c r="K539" s="7">
        <f>test_data[[#This Row],[Final_Position]]*test_data[[#This Row],[Change]]</f>
        <v>1.6000000000003638</v>
      </c>
      <c r="L539" s="7">
        <f>test_data[[#This Row],[Profit]]*Profit_per_point</f>
        <v>160000.00000003638</v>
      </c>
      <c r="M539" s="7">
        <f>test_data[[#This Row],[Profit]]*Profit_per_point-ABS(test_data[[#This Row],[Action]])*Fee_per_trade</f>
        <v>140000.00000003638</v>
      </c>
    </row>
    <row r="540" spans="1:13" x14ac:dyDescent="0.35">
      <c r="A540" s="2">
        <v>43774.474305555559</v>
      </c>
      <c r="B540">
        <v>938.8</v>
      </c>
      <c r="C540">
        <v>0.52411597967147827</v>
      </c>
      <c r="D540">
        <v>0.47588402032852173</v>
      </c>
      <c r="E540">
        <f>IF(B541&gt;0,B541-test_data[[#This Row],[Price]],0)</f>
        <v>0.10000000000002274</v>
      </c>
      <c r="F540" s="2">
        <f>test_data[[#This Row],[Time]]-(Time_horizon-1)/24/60</f>
        <v>43774.461111111115</v>
      </c>
      <c r="G540">
        <f>IF(test_data[[#This Row],[Long]]&gt;Action_Threshold,1,IF(test_data[[#This Row],[Short]]&gt;Action_Threshold,-1,0))</f>
        <v>1</v>
      </c>
      <c r="H540">
        <f>SUMIFS(test_data[Postion],test_data[Time],"&gt;="&amp;test_data[[#This Row],[Period Time]],test_data[Time],"&lt;="&amp;test_data[[#This Row],[Time]])</f>
        <v>-6</v>
      </c>
      <c r="I540">
        <f>IFERROR(test_data[[#This Row],[Final_Position]]-H539,test_data[[#This Row],[Final_Position]])</f>
        <v>2</v>
      </c>
      <c r="J540">
        <f>ABS(test_data[[#This Row],[Action]])</f>
        <v>2</v>
      </c>
      <c r="K540" s="7">
        <f>test_data[[#This Row],[Final_Position]]*test_data[[#This Row],[Change]]</f>
        <v>-0.60000000000013642</v>
      </c>
      <c r="L540" s="7">
        <f>test_data[[#This Row],[Profit]]*Profit_per_point</f>
        <v>-60000.000000013642</v>
      </c>
      <c r="M540" s="7">
        <f>test_data[[#This Row],[Profit]]*Profit_per_point-ABS(test_data[[#This Row],[Action]])*Fee_per_trade</f>
        <v>-80000.00000001365</v>
      </c>
    </row>
    <row r="541" spans="1:13" x14ac:dyDescent="0.35">
      <c r="A541" s="2">
        <v>43774.474999999999</v>
      </c>
      <c r="B541">
        <v>938.9</v>
      </c>
      <c r="C541">
        <v>0.53251659870147705</v>
      </c>
      <c r="D541">
        <v>0.46748346090316772</v>
      </c>
      <c r="E541">
        <f>IF(B542&gt;0,B542-test_data[[#This Row],[Price]],0)</f>
        <v>-0.10000000000002274</v>
      </c>
      <c r="F541" s="2">
        <f>test_data[[#This Row],[Time]]-(Time_horizon-1)/24/60</f>
        <v>43774.461805555555</v>
      </c>
      <c r="G541">
        <f>IF(test_data[[#This Row],[Long]]&gt;Action_Threshold,1,IF(test_data[[#This Row],[Short]]&gt;Action_Threshold,-1,0))</f>
        <v>1</v>
      </c>
      <c r="H541">
        <f>SUMIFS(test_data[Postion],test_data[Time],"&gt;="&amp;test_data[[#This Row],[Period Time]],test_data[Time],"&lt;="&amp;test_data[[#This Row],[Time]])</f>
        <v>-4</v>
      </c>
      <c r="I541">
        <f>IFERROR(test_data[[#This Row],[Final_Position]]-H540,test_data[[#This Row],[Final_Position]])</f>
        <v>2</v>
      </c>
      <c r="J541">
        <f>ABS(test_data[[#This Row],[Action]])</f>
        <v>2</v>
      </c>
      <c r="K541" s="7">
        <f>test_data[[#This Row],[Final_Position]]*test_data[[#This Row],[Change]]</f>
        <v>0.40000000000009095</v>
      </c>
      <c r="L541" s="7">
        <f>test_data[[#This Row],[Profit]]*Profit_per_point</f>
        <v>40000.000000009095</v>
      </c>
      <c r="M541" s="7">
        <f>test_data[[#This Row],[Profit]]*Profit_per_point-ABS(test_data[[#This Row],[Action]])*Fee_per_trade</f>
        <v>20000.000000009095</v>
      </c>
    </row>
    <row r="542" spans="1:13" x14ac:dyDescent="0.35">
      <c r="A542" s="2">
        <v>43774.475694444445</v>
      </c>
      <c r="B542">
        <v>938.8</v>
      </c>
      <c r="C542">
        <v>0.54722088575363159</v>
      </c>
      <c r="D542">
        <v>0.4527791440486908</v>
      </c>
      <c r="E542">
        <f>IF(B543&gt;0,B543-test_data[[#This Row],[Price]],0)</f>
        <v>0</v>
      </c>
      <c r="F542" s="2">
        <f>test_data[[#This Row],[Time]]-(Time_horizon-1)/24/60</f>
        <v>43774.462500000001</v>
      </c>
      <c r="G542">
        <f>IF(test_data[[#This Row],[Long]]&gt;Action_Threshold,1,IF(test_data[[#This Row],[Short]]&gt;Action_Threshold,-1,0))</f>
        <v>1</v>
      </c>
      <c r="H542">
        <f>SUMIFS(test_data[Postion],test_data[Time],"&gt;="&amp;test_data[[#This Row],[Period Time]],test_data[Time],"&lt;="&amp;test_data[[#This Row],[Time]])</f>
        <v>-2</v>
      </c>
      <c r="I542">
        <f>IFERROR(test_data[[#This Row],[Final_Position]]-H541,test_data[[#This Row],[Final_Position]])</f>
        <v>2</v>
      </c>
      <c r="J542">
        <f>ABS(test_data[[#This Row],[Action]])</f>
        <v>2</v>
      </c>
      <c r="K542" s="7">
        <f>test_data[[#This Row],[Final_Position]]*test_data[[#This Row],[Change]]</f>
        <v>0</v>
      </c>
      <c r="L542" s="7">
        <f>test_data[[#This Row],[Profit]]*Profit_per_point</f>
        <v>0</v>
      </c>
      <c r="M542" s="7">
        <f>test_data[[#This Row],[Profit]]*Profit_per_point-ABS(test_data[[#This Row],[Action]])*Fee_per_trade</f>
        <v>-20000</v>
      </c>
    </row>
    <row r="543" spans="1:13" x14ac:dyDescent="0.35">
      <c r="A543" s="2">
        <v>43774.476388888892</v>
      </c>
      <c r="B543">
        <v>938.8</v>
      </c>
      <c r="C543">
        <v>0.55657941102981567</v>
      </c>
      <c r="D543">
        <v>0.44342058897018433</v>
      </c>
      <c r="E543">
        <f>IF(B544&gt;0,B544-test_data[[#This Row],[Price]],0)</f>
        <v>0</v>
      </c>
      <c r="F543" s="2">
        <f>test_data[[#This Row],[Time]]-(Time_horizon-1)/24/60</f>
        <v>43774.463194444448</v>
      </c>
      <c r="G543">
        <f>IF(test_data[[#This Row],[Long]]&gt;Action_Threshold,1,IF(test_data[[#This Row],[Short]]&gt;Action_Threshold,-1,0))</f>
        <v>1</v>
      </c>
      <c r="H543">
        <f>SUMIFS(test_data[Postion],test_data[Time],"&gt;="&amp;test_data[[#This Row],[Period Time]],test_data[Time],"&lt;="&amp;test_data[[#This Row],[Time]])</f>
        <v>0</v>
      </c>
      <c r="I543">
        <f>IFERROR(test_data[[#This Row],[Final_Position]]-H542,test_data[[#This Row],[Final_Position]])</f>
        <v>2</v>
      </c>
      <c r="J543">
        <f>ABS(test_data[[#This Row],[Action]])</f>
        <v>2</v>
      </c>
      <c r="K543" s="7">
        <f>test_data[[#This Row],[Final_Position]]*test_data[[#This Row],[Change]]</f>
        <v>0</v>
      </c>
      <c r="L543" s="7">
        <f>test_data[[#This Row],[Profit]]*Profit_per_point</f>
        <v>0</v>
      </c>
      <c r="M543" s="7">
        <f>test_data[[#This Row],[Profit]]*Profit_per_point-ABS(test_data[[#This Row],[Action]])*Fee_per_trade</f>
        <v>-20000</v>
      </c>
    </row>
    <row r="544" spans="1:13" x14ac:dyDescent="0.35">
      <c r="A544" s="2">
        <v>43774.477083333331</v>
      </c>
      <c r="B544">
        <v>938.8</v>
      </c>
      <c r="C544">
        <v>0.54154825210571289</v>
      </c>
      <c r="D544">
        <v>0.45845183730125427</v>
      </c>
      <c r="E544">
        <f>IF(B545&gt;0,B545-test_data[[#This Row],[Price]],0)</f>
        <v>0</v>
      </c>
      <c r="F544" s="2">
        <f>test_data[[#This Row],[Time]]-(Time_horizon-1)/24/60</f>
        <v>43774.463888888888</v>
      </c>
      <c r="G544">
        <f>IF(test_data[[#This Row],[Long]]&gt;Action_Threshold,1,IF(test_data[[#This Row],[Short]]&gt;Action_Threshold,-1,0))</f>
        <v>1</v>
      </c>
      <c r="H544">
        <f>SUMIFS(test_data[Postion],test_data[Time],"&gt;="&amp;test_data[[#This Row],[Period Time]],test_data[Time],"&lt;="&amp;test_data[[#This Row],[Time]])</f>
        <v>2</v>
      </c>
      <c r="I544">
        <f>IFERROR(test_data[[#This Row],[Final_Position]]-H543,test_data[[#This Row],[Final_Position]])</f>
        <v>2</v>
      </c>
      <c r="J544">
        <f>ABS(test_data[[#This Row],[Action]])</f>
        <v>2</v>
      </c>
      <c r="K544" s="7">
        <f>test_data[[#This Row],[Final_Position]]*test_data[[#This Row],[Change]]</f>
        <v>0</v>
      </c>
      <c r="L544" s="7">
        <f>test_data[[#This Row],[Profit]]*Profit_per_point</f>
        <v>0</v>
      </c>
      <c r="M544" s="7">
        <f>test_data[[#This Row],[Profit]]*Profit_per_point-ABS(test_data[[#This Row],[Action]])*Fee_per_trade</f>
        <v>-20000</v>
      </c>
    </row>
    <row r="545" spans="1:13" x14ac:dyDescent="0.35">
      <c r="A545" s="2">
        <v>43774.477777777778</v>
      </c>
      <c r="B545">
        <v>938.8</v>
      </c>
      <c r="C545">
        <v>0.54210036993026733</v>
      </c>
      <c r="D545">
        <v>0.45789963006973267</v>
      </c>
      <c r="E545">
        <f>IF(B546&gt;0,B546-test_data[[#This Row],[Price]],0)</f>
        <v>0.40000000000009095</v>
      </c>
      <c r="F545" s="2">
        <f>test_data[[#This Row],[Time]]-(Time_horizon-1)/24/60</f>
        <v>43774.464583333334</v>
      </c>
      <c r="G545">
        <f>IF(test_data[[#This Row],[Long]]&gt;Action_Threshold,1,IF(test_data[[#This Row],[Short]]&gt;Action_Threshold,-1,0))</f>
        <v>1</v>
      </c>
      <c r="H545">
        <f>SUMIFS(test_data[Postion],test_data[Time],"&gt;="&amp;test_data[[#This Row],[Period Time]],test_data[Time],"&lt;="&amp;test_data[[#This Row],[Time]])</f>
        <v>4</v>
      </c>
      <c r="I545">
        <f>IFERROR(test_data[[#This Row],[Final_Position]]-H544,test_data[[#This Row],[Final_Position]])</f>
        <v>2</v>
      </c>
      <c r="J545">
        <f>ABS(test_data[[#This Row],[Action]])</f>
        <v>2</v>
      </c>
      <c r="K545" s="7">
        <f>test_data[[#This Row],[Final_Position]]*test_data[[#This Row],[Change]]</f>
        <v>1.6000000000003638</v>
      </c>
      <c r="L545" s="7">
        <f>test_data[[#This Row],[Profit]]*Profit_per_point</f>
        <v>160000.00000003638</v>
      </c>
      <c r="M545" s="7">
        <f>test_data[[#This Row],[Profit]]*Profit_per_point-ABS(test_data[[#This Row],[Action]])*Fee_per_trade</f>
        <v>140000.00000003638</v>
      </c>
    </row>
    <row r="546" spans="1:13" x14ac:dyDescent="0.35">
      <c r="A546" s="2">
        <v>43774.478472222225</v>
      </c>
      <c r="B546">
        <v>939.2</v>
      </c>
      <c r="C546">
        <v>0.5071793794631958</v>
      </c>
      <c r="D546">
        <v>0.49282068014144897</v>
      </c>
      <c r="E546">
        <f>IF(B547&gt;0,B547-test_data[[#This Row],[Price]],0)</f>
        <v>-0.20000000000004547</v>
      </c>
      <c r="F546" s="2">
        <f>test_data[[#This Row],[Time]]-(Time_horizon-1)/24/60</f>
        <v>43774.465277777781</v>
      </c>
      <c r="G546">
        <f>IF(test_data[[#This Row],[Long]]&gt;Action_Threshold,1,IF(test_data[[#This Row],[Short]]&gt;Action_Threshold,-1,0))</f>
        <v>1</v>
      </c>
      <c r="H546">
        <f>SUMIFS(test_data[Postion],test_data[Time],"&gt;="&amp;test_data[[#This Row],[Period Time]],test_data[Time],"&lt;="&amp;test_data[[#This Row],[Time]])</f>
        <v>6</v>
      </c>
      <c r="I546">
        <f>IFERROR(test_data[[#This Row],[Final_Position]]-H545,test_data[[#This Row],[Final_Position]])</f>
        <v>2</v>
      </c>
      <c r="J546">
        <f>ABS(test_data[[#This Row],[Action]])</f>
        <v>2</v>
      </c>
      <c r="K546" s="7">
        <f>test_data[[#This Row],[Final_Position]]*test_data[[#This Row],[Change]]</f>
        <v>-1.2000000000002728</v>
      </c>
      <c r="L546" s="7">
        <f>test_data[[#This Row],[Profit]]*Profit_per_point</f>
        <v>-120000.00000002728</v>
      </c>
      <c r="M546" s="7">
        <f>test_data[[#This Row],[Profit]]*Profit_per_point-ABS(test_data[[#This Row],[Action]])*Fee_per_trade</f>
        <v>-140000.0000000273</v>
      </c>
    </row>
    <row r="547" spans="1:13" x14ac:dyDescent="0.35">
      <c r="A547" s="2">
        <v>43774.479166666664</v>
      </c>
      <c r="B547">
        <v>939</v>
      </c>
      <c r="C547">
        <v>0.51085573434829712</v>
      </c>
      <c r="D547">
        <v>0.48914420604705811</v>
      </c>
      <c r="E547">
        <f>IF(B548&gt;0,B548-test_data[[#This Row],[Price]],0)</f>
        <v>0.10000000000002274</v>
      </c>
      <c r="F547" s="2">
        <f>test_data[[#This Row],[Time]]-(Time_horizon-1)/24/60</f>
        <v>43774.46597222222</v>
      </c>
      <c r="G547">
        <f>IF(test_data[[#This Row],[Long]]&gt;Action_Threshold,1,IF(test_data[[#This Row],[Short]]&gt;Action_Threshold,-1,0))</f>
        <v>1</v>
      </c>
      <c r="H547">
        <f>SUMIFS(test_data[Postion],test_data[Time],"&gt;="&amp;test_data[[#This Row],[Period Time]],test_data[Time],"&lt;="&amp;test_data[[#This Row],[Time]])</f>
        <v>8</v>
      </c>
      <c r="I547">
        <f>IFERROR(test_data[[#This Row],[Final_Position]]-H546,test_data[[#This Row],[Final_Position]])</f>
        <v>2</v>
      </c>
      <c r="J547">
        <f>ABS(test_data[[#This Row],[Action]])</f>
        <v>2</v>
      </c>
      <c r="K547" s="7">
        <f>test_data[[#This Row],[Final_Position]]*test_data[[#This Row],[Change]]</f>
        <v>0.8000000000001819</v>
      </c>
      <c r="L547" s="7">
        <f>test_data[[#This Row],[Profit]]*Profit_per_point</f>
        <v>80000.00000001819</v>
      </c>
      <c r="M547" s="7">
        <f>test_data[[#This Row],[Profit]]*Profit_per_point-ABS(test_data[[#This Row],[Action]])*Fee_per_trade</f>
        <v>60000.00000001819</v>
      </c>
    </row>
    <row r="548" spans="1:13" x14ac:dyDescent="0.35">
      <c r="A548" s="2">
        <v>43774.541666666664</v>
      </c>
      <c r="B548">
        <v>939.1</v>
      </c>
      <c r="C548">
        <v>0.50900757312774658</v>
      </c>
      <c r="D548">
        <v>0.49099242687225342</v>
      </c>
      <c r="E548">
        <f>IF(B549&gt;0,B549-test_data[[#This Row],[Price]],0)</f>
        <v>-0.30000000000006821</v>
      </c>
      <c r="F548" s="2">
        <f>test_data[[#This Row],[Time]]-(Time_horizon-1)/24/60</f>
        <v>43774.52847222222</v>
      </c>
      <c r="G548">
        <f>IF(test_data[[#This Row],[Long]]&gt;Action_Threshold,1,IF(test_data[[#This Row],[Short]]&gt;Action_Threshold,-1,0))</f>
        <v>1</v>
      </c>
      <c r="H548">
        <f>SUMIFS(test_data[Postion],test_data[Time],"&gt;="&amp;test_data[[#This Row],[Period Time]],test_data[Time],"&lt;="&amp;test_data[[#This Row],[Time]])</f>
        <v>1</v>
      </c>
      <c r="I548">
        <f>IFERROR(test_data[[#This Row],[Final_Position]]-H547,test_data[[#This Row],[Final_Position]])</f>
        <v>-7</v>
      </c>
      <c r="J548">
        <f>ABS(test_data[[#This Row],[Action]])</f>
        <v>7</v>
      </c>
      <c r="K548" s="7">
        <f>test_data[[#This Row],[Final_Position]]*test_data[[#This Row],[Change]]</f>
        <v>-0.30000000000006821</v>
      </c>
      <c r="L548" s="7">
        <f>test_data[[#This Row],[Profit]]*Profit_per_point</f>
        <v>-30000.000000006821</v>
      </c>
      <c r="M548" s="7">
        <f>test_data[[#This Row],[Profit]]*Profit_per_point-ABS(test_data[[#This Row],[Action]])*Fee_per_trade</f>
        <v>-100000.00000000682</v>
      </c>
    </row>
    <row r="549" spans="1:13" x14ac:dyDescent="0.35">
      <c r="A549" s="2">
        <v>43774.542361111111</v>
      </c>
      <c r="B549">
        <v>938.8</v>
      </c>
      <c r="C549">
        <v>0.5387718677520752</v>
      </c>
      <c r="D549">
        <v>0.46122816205024719</v>
      </c>
      <c r="E549">
        <f>IF(B550&gt;0,B550-test_data[[#This Row],[Price]],0)</f>
        <v>-0.19999999999993179</v>
      </c>
      <c r="F549" s="2">
        <f>test_data[[#This Row],[Time]]-(Time_horizon-1)/24/60</f>
        <v>43774.529166666667</v>
      </c>
      <c r="G549">
        <f>IF(test_data[[#This Row],[Long]]&gt;Action_Threshold,1,IF(test_data[[#This Row],[Short]]&gt;Action_Threshold,-1,0))</f>
        <v>1</v>
      </c>
      <c r="H549">
        <f>SUMIFS(test_data[Postion],test_data[Time],"&gt;="&amp;test_data[[#This Row],[Period Time]],test_data[Time],"&lt;="&amp;test_data[[#This Row],[Time]])</f>
        <v>2</v>
      </c>
      <c r="I549">
        <f>IFERROR(test_data[[#This Row],[Final_Position]]-H548,test_data[[#This Row],[Final_Position]])</f>
        <v>1</v>
      </c>
      <c r="J549">
        <f>ABS(test_data[[#This Row],[Action]])</f>
        <v>1</v>
      </c>
      <c r="K549" s="7">
        <f>test_data[[#This Row],[Final_Position]]*test_data[[#This Row],[Change]]</f>
        <v>-0.39999999999986358</v>
      </c>
      <c r="L549" s="7">
        <f>test_data[[#This Row],[Profit]]*Profit_per_point</f>
        <v>-39999.999999986358</v>
      </c>
      <c r="M549" s="7">
        <f>test_data[[#This Row],[Profit]]*Profit_per_point-ABS(test_data[[#This Row],[Action]])*Fee_per_trade</f>
        <v>-49999.999999986358</v>
      </c>
    </row>
    <row r="550" spans="1:13" x14ac:dyDescent="0.35">
      <c r="A550" s="2">
        <v>43774.543055555558</v>
      </c>
      <c r="B550">
        <v>938.6</v>
      </c>
      <c r="C550">
        <v>0.51473867893218994</v>
      </c>
      <c r="D550">
        <v>0.48526126146316528</v>
      </c>
      <c r="E550">
        <f>IF(B551&gt;0,B551-test_data[[#This Row],[Price]],0)</f>
        <v>-0.20000000000004547</v>
      </c>
      <c r="F550" s="2">
        <f>test_data[[#This Row],[Time]]-(Time_horizon-1)/24/60</f>
        <v>43774.529861111114</v>
      </c>
      <c r="G550">
        <f>IF(test_data[[#This Row],[Long]]&gt;Action_Threshold,1,IF(test_data[[#This Row],[Short]]&gt;Action_Threshold,-1,0))</f>
        <v>1</v>
      </c>
      <c r="H550">
        <f>SUMIFS(test_data[Postion],test_data[Time],"&gt;="&amp;test_data[[#This Row],[Period Time]],test_data[Time],"&lt;="&amp;test_data[[#This Row],[Time]])</f>
        <v>3</v>
      </c>
      <c r="I550">
        <f>IFERROR(test_data[[#This Row],[Final_Position]]-H549,test_data[[#This Row],[Final_Position]])</f>
        <v>1</v>
      </c>
      <c r="J550">
        <f>ABS(test_data[[#This Row],[Action]])</f>
        <v>1</v>
      </c>
      <c r="K550" s="7">
        <f>test_data[[#This Row],[Final_Position]]*test_data[[#This Row],[Change]]</f>
        <v>-0.60000000000013642</v>
      </c>
      <c r="L550" s="7">
        <f>test_data[[#This Row],[Profit]]*Profit_per_point</f>
        <v>-60000.000000013642</v>
      </c>
      <c r="M550" s="7">
        <f>test_data[[#This Row],[Profit]]*Profit_per_point-ABS(test_data[[#This Row],[Action]])*Fee_per_trade</f>
        <v>-70000.00000001365</v>
      </c>
    </row>
    <row r="551" spans="1:13" x14ac:dyDescent="0.35">
      <c r="A551" s="2">
        <v>43774.543749999997</v>
      </c>
      <c r="B551">
        <v>938.4</v>
      </c>
      <c r="C551">
        <v>0.55320000648498535</v>
      </c>
      <c r="D551">
        <v>0.44679993391036987</v>
      </c>
      <c r="E551">
        <f>IF(B552&gt;0,B552-test_data[[#This Row],[Price]],0)</f>
        <v>-0.10000000000002274</v>
      </c>
      <c r="F551" s="2">
        <f>test_data[[#This Row],[Time]]-(Time_horizon-1)/24/60</f>
        <v>43774.530555555553</v>
      </c>
      <c r="G551">
        <f>IF(test_data[[#This Row],[Long]]&gt;Action_Threshold,1,IF(test_data[[#This Row],[Short]]&gt;Action_Threshold,-1,0))</f>
        <v>1</v>
      </c>
      <c r="H551">
        <f>SUMIFS(test_data[Postion],test_data[Time],"&gt;="&amp;test_data[[#This Row],[Period Time]],test_data[Time],"&lt;="&amp;test_data[[#This Row],[Time]])</f>
        <v>4</v>
      </c>
      <c r="I551">
        <f>IFERROR(test_data[[#This Row],[Final_Position]]-H550,test_data[[#This Row],[Final_Position]])</f>
        <v>1</v>
      </c>
      <c r="J551">
        <f>ABS(test_data[[#This Row],[Action]])</f>
        <v>1</v>
      </c>
      <c r="K551" s="7">
        <f>test_data[[#This Row],[Final_Position]]*test_data[[#This Row],[Change]]</f>
        <v>-0.40000000000009095</v>
      </c>
      <c r="L551" s="7">
        <f>test_data[[#This Row],[Profit]]*Profit_per_point</f>
        <v>-40000.000000009095</v>
      </c>
      <c r="M551" s="7">
        <f>test_data[[#This Row],[Profit]]*Profit_per_point-ABS(test_data[[#This Row],[Action]])*Fee_per_trade</f>
        <v>-50000.000000009095</v>
      </c>
    </row>
    <row r="552" spans="1:13" x14ac:dyDescent="0.35">
      <c r="A552" s="2">
        <v>43774.544444444444</v>
      </c>
      <c r="B552">
        <v>938.3</v>
      </c>
      <c r="C552">
        <v>0.52756744623184204</v>
      </c>
      <c r="D552">
        <v>0.47243255376815796</v>
      </c>
      <c r="E552">
        <f>IF(B553&gt;0,B553-test_data[[#This Row],[Price]],0)</f>
        <v>-0.19999999999993179</v>
      </c>
      <c r="F552" s="2">
        <f>test_data[[#This Row],[Time]]-(Time_horizon-1)/24/60</f>
        <v>43774.53125</v>
      </c>
      <c r="G552">
        <f>IF(test_data[[#This Row],[Long]]&gt;Action_Threshold,1,IF(test_data[[#This Row],[Short]]&gt;Action_Threshold,-1,0))</f>
        <v>1</v>
      </c>
      <c r="H552">
        <f>SUMIFS(test_data[Postion],test_data[Time],"&gt;="&amp;test_data[[#This Row],[Period Time]],test_data[Time],"&lt;="&amp;test_data[[#This Row],[Time]])</f>
        <v>5</v>
      </c>
      <c r="I552">
        <f>IFERROR(test_data[[#This Row],[Final_Position]]-H551,test_data[[#This Row],[Final_Position]])</f>
        <v>1</v>
      </c>
      <c r="J552">
        <f>ABS(test_data[[#This Row],[Action]])</f>
        <v>1</v>
      </c>
      <c r="K552" s="7">
        <f>test_data[[#This Row],[Final_Position]]*test_data[[#This Row],[Change]]</f>
        <v>-0.99999999999965894</v>
      </c>
      <c r="L552" s="7">
        <f>test_data[[#This Row],[Profit]]*Profit_per_point</f>
        <v>-99999.99999996589</v>
      </c>
      <c r="M552" s="7">
        <f>test_data[[#This Row],[Profit]]*Profit_per_point-ABS(test_data[[#This Row],[Action]])*Fee_per_trade</f>
        <v>-109999.99999996589</v>
      </c>
    </row>
    <row r="553" spans="1:13" x14ac:dyDescent="0.35">
      <c r="A553" s="2">
        <v>43774.54583333333</v>
      </c>
      <c r="B553">
        <v>938.1</v>
      </c>
      <c r="C553">
        <v>0.54820829629898071</v>
      </c>
      <c r="D553">
        <v>0.45179173350334167</v>
      </c>
      <c r="E553">
        <f>IF(B554&gt;0,B554-test_data[[#This Row],[Price]],0)</f>
        <v>-0.39999999999997726</v>
      </c>
      <c r="F553" s="2">
        <f>test_data[[#This Row],[Time]]-(Time_horizon-1)/24/60</f>
        <v>43774.532638888886</v>
      </c>
      <c r="G553">
        <f>IF(test_data[[#This Row],[Long]]&gt;Action_Threshold,1,IF(test_data[[#This Row],[Short]]&gt;Action_Threshold,-1,0))</f>
        <v>1</v>
      </c>
      <c r="H553">
        <f>SUMIFS(test_data[Postion],test_data[Time],"&gt;="&amp;test_data[[#This Row],[Period Time]],test_data[Time],"&lt;="&amp;test_data[[#This Row],[Time]])</f>
        <v>6</v>
      </c>
      <c r="I553">
        <f>IFERROR(test_data[[#This Row],[Final_Position]]-H552,test_data[[#This Row],[Final_Position]])</f>
        <v>1</v>
      </c>
      <c r="J553">
        <f>ABS(test_data[[#This Row],[Action]])</f>
        <v>1</v>
      </c>
      <c r="K553" s="7">
        <f>test_data[[#This Row],[Final_Position]]*test_data[[#This Row],[Change]]</f>
        <v>-2.3999999999998636</v>
      </c>
      <c r="L553" s="7">
        <f>test_data[[#This Row],[Profit]]*Profit_per_point</f>
        <v>-239999.99999998635</v>
      </c>
      <c r="M553" s="7">
        <f>test_data[[#This Row],[Profit]]*Profit_per_point-ABS(test_data[[#This Row],[Action]])*Fee_per_trade</f>
        <v>-249999.99999998635</v>
      </c>
    </row>
    <row r="554" spans="1:13" x14ac:dyDescent="0.35">
      <c r="A554" s="2">
        <v>43774.546527777777</v>
      </c>
      <c r="B554">
        <v>937.7</v>
      </c>
      <c r="C554">
        <v>0.54018431901931763</v>
      </c>
      <c r="D554">
        <v>0.45981571078300476</v>
      </c>
      <c r="E554">
        <f>IF(B555&gt;0,B555-test_data[[#This Row],[Price]],0)</f>
        <v>0.19999999999993179</v>
      </c>
      <c r="F554" s="2">
        <f>test_data[[#This Row],[Time]]-(Time_horizon-1)/24/60</f>
        <v>43774.533333333333</v>
      </c>
      <c r="G554">
        <f>IF(test_data[[#This Row],[Long]]&gt;Action_Threshold,1,IF(test_data[[#This Row],[Short]]&gt;Action_Threshold,-1,0))</f>
        <v>1</v>
      </c>
      <c r="H554">
        <f>SUMIFS(test_data[Postion],test_data[Time],"&gt;="&amp;test_data[[#This Row],[Period Time]],test_data[Time],"&lt;="&amp;test_data[[#This Row],[Time]])</f>
        <v>7</v>
      </c>
      <c r="I554">
        <f>IFERROR(test_data[[#This Row],[Final_Position]]-H553,test_data[[#This Row],[Final_Position]])</f>
        <v>1</v>
      </c>
      <c r="J554">
        <f>ABS(test_data[[#This Row],[Action]])</f>
        <v>1</v>
      </c>
      <c r="K554" s="7">
        <f>test_data[[#This Row],[Final_Position]]*test_data[[#This Row],[Change]]</f>
        <v>1.3999999999995225</v>
      </c>
      <c r="L554" s="7">
        <f>test_data[[#This Row],[Profit]]*Profit_per_point</f>
        <v>139999.99999995224</v>
      </c>
      <c r="M554" s="7">
        <f>test_data[[#This Row],[Profit]]*Profit_per_point-ABS(test_data[[#This Row],[Action]])*Fee_per_trade</f>
        <v>129999.99999995224</v>
      </c>
    </row>
    <row r="555" spans="1:13" x14ac:dyDescent="0.35">
      <c r="A555" s="2">
        <v>43774.547222222223</v>
      </c>
      <c r="B555">
        <v>937.9</v>
      </c>
      <c r="C555">
        <v>0.49204689264297485</v>
      </c>
      <c r="D555">
        <v>0.50795304775238037</v>
      </c>
      <c r="E555">
        <f>IF(B556&gt;0,B556-test_data[[#This Row],[Price]],0)</f>
        <v>0</v>
      </c>
      <c r="F555" s="2">
        <f>test_data[[#This Row],[Time]]-(Time_horizon-1)/24/60</f>
        <v>43774.53402777778</v>
      </c>
      <c r="G555">
        <f>IF(test_data[[#This Row],[Long]]&gt;Action_Threshold,1,IF(test_data[[#This Row],[Short]]&gt;Action_Threshold,-1,0))</f>
        <v>-1</v>
      </c>
      <c r="H555">
        <f>SUMIFS(test_data[Postion],test_data[Time],"&gt;="&amp;test_data[[#This Row],[Period Time]],test_data[Time],"&lt;="&amp;test_data[[#This Row],[Time]])</f>
        <v>6</v>
      </c>
      <c r="I555">
        <f>IFERROR(test_data[[#This Row],[Final_Position]]-H554,test_data[[#This Row],[Final_Position]])</f>
        <v>-1</v>
      </c>
      <c r="J555">
        <f>ABS(test_data[[#This Row],[Action]])</f>
        <v>1</v>
      </c>
      <c r="K555" s="7">
        <f>test_data[[#This Row],[Final_Position]]*test_data[[#This Row],[Change]]</f>
        <v>0</v>
      </c>
      <c r="L555" s="7">
        <f>test_data[[#This Row],[Profit]]*Profit_per_point</f>
        <v>0</v>
      </c>
      <c r="M555" s="7">
        <f>test_data[[#This Row],[Profit]]*Profit_per_point-ABS(test_data[[#This Row],[Action]])*Fee_per_trade</f>
        <v>-10000</v>
      </c>
    </row>
    <row r="556" spans="1:13" x14ac:dyDescent="0.35">
      <c r="A556" s="2">
        <v>43774.54791666667</v>
      </c>
      <c r="B556">
        <v>937.9</v>
      </c>
      <c r="C556">
        <v>0.47237330675125122</v>
      </c>
      <c r="D556">
        <v>0.52762669324874878</v>
      </c>
      <c r="E556">
        <f>IF(B557&gt;0,B557-test_data[[#This Row],[Price]],0)</f>
        <v>0</v>
      </c>
      <c r="F556" s="2">
        <f>test_data[[#This Row],[Time]]-(Time_horizon-1)/24/60</f>
        <v>43774.534722222226</v>
      </c>
      <c r="G556">
        <f>IF(test_data[[#This Row],[Long]]&gt;Action_Threshold,1,IF(test_data[[#This Row],[Short]]&gt;Action_Threshold,-1,0))</f>
        <v>-1</v>
      </c>
      <c r="H556">
        <f>SUMIFS(test_data[Postion],test_data[Time],"&gt;="&amp;test_data[[#This Row],[Period Time]],test_data[Time],"&lt;="&amp;test_data[[#This Row],[Time]])</f>
        <v>5</v>
      </c>
      <c r="I556">
        <f>IFERROR(test_data[[#This Row],[Final_Position]]-H555,test_data[[#This Row],[Final_Position]])</f>
        <v>-1</v>
      </c>
      <c r="J556">
        <f>ABS(test_data[[#This Row],[Action]])</f>
        <v>1</v>
      </c>
      <c r="K556" s="7">
        <f>test_data[[#This Row],[Final_Position]]*test_data[[#This Row],[Change]]</f>
        <v>0</v>
      </c>
      <c r="L556" s="7">
        <f>test_data[[#This Row],[Profit]]*Profit_per_point</f>
        <v>0</v>
      </c>
      <c r="M556" s="7">
        <f>test_data[[#This Row],[Profit]]*Profit_per_point-ABS(test_data[[#This Row],[Action]])*Fee_per_trade</f>
        <v>-10000</v>
      </c>
    </row>
    <row r="557" spans="1:13" x14ac:dyDescent="0.35">
      <c r="A557" s="2">
        <v>43774.548611111109</v>
      </c>
      <c r="B557">
        <v>937.9</v>
      </c>
      <c r="C557">
        <v>0.46245184540748596</v>
      </c>
      <c r="D557">
        <v>0.53754812479019165</v>
      </c>
      <c r="E557">
        <f>IF(B558&gt;0,B558-test_data[[#This Row],[Price]],0)</f>
        <v>-0.10000000000002274</v>
      </c>
      <c r="F557" s="2">
        <f>test_data[[#This Row],[Time]]-(Time_horizon-1)/24/60</f>
        <v>43774.535416666666</v>
      </c>
      <c r="G557">
        <f>IF(test_data[[#This Row],[Long]]&gt;Action_Threshold,1,IF(test_data[[#This Row],[Short]]&gt;Action_Threshold,-1,0))</f>
        <v>-1</v>
      </c>
      <c r="H557">
        <f>SUMIFS(test_data[Postion],test_data[Time],"&gt;="&amp;test_data[[#This Row],[Period Time]],test_data[Time],"&lt;="&amp;test_data[[#This Row],[Time]])</f>
        <v>4</v>
      </c>
      <c r="I557">
        <f>IFERROR(test_data[[#This Row],[Final_Position]]-H556,test_data[[#This Row],[Final_Position]])</f>
        <v>-1</v>
      </c>
      <c r="J557">
        <f>ABS(test_data[[#This Row],[Action]])</f>
        <v>1</v>
      </c>
      <c r="K557" s="7">
        <f>test_data[[#This Row],[Final_Position]]*test_data[[#This Row],[Change]]</f>
        <v>-0.40000000000009095</v>
      </c>
      <c r="L557" s="7">
        <f>test_data[[#This Row],[Profit]]*Profit_per_point</f>
        <v>-40000.000000009095</v>
      </c>
      <c r="M557" s="7">
        <f>test_data[[#This Row],[Profit]]*Profit_per_point-ABS(test_data[[#This Row],[Action]])*Fee_per_trade</f>
        <v>-50000.000000009095</v>
      </c>
    </row>
    <row r="558" spans="1:13" x14ac:dyDescent="0.35">
      <c r="A558" s="2">
        <v>43774.549305555556</v>
      </c>
      <c r="B558">
        <v>937.8</v>
      </c>
      <c r="C558">
        <v>0.50644803047180176</v>
      </c>
      <c r="D558">
        <v>0.49355193972587585</v>
      </c>
      <c r="E558">
        <f>IF(B559&gt;0,B559-test_data[[#This Row],[Price]],0)</f>
        <v>-0.19999999999993179</v>
      </c>
      <c r="F558" s="2">
        <f>test_data[[#This Row],[Time]]-(Time_horizon-1)/24/60</f>
        <v>43774.536111111112</v>
      </c>
      <c r="G558">
        <f>IF(test_data[[#This Row],[Long]]&gt;Action_Threshold,1,IF(test_data[[#This Row],[Short]]&gt;Action_Threshold,-1,0))</f>
        <v>1</v>
      </c>
      <c r="H558">
        <f>SUMIFS(test_data[Postion],test_data[Time],"&gt;="&amp;test_data[[#This Row],[Period Time]],test_data[Time],"&lt;="&amp;test_data[[#This Row],[Time]])</f>
        <v>5</v>
      </c>
      <c r="I558">
        <f>IFERROR(test_data[[#This Row],[Final_Position]]-H557,test_data[[#This Row],[Final_Position]])</f>
        <v>1</v>
      </c>
      <c r="J558">
        <f>ABS(test_data[[#This Row],[Action]])</f>
        <v>1</v>
      </c>
      <c r="K558" s="7">
        <f>test_data[[#This Row],[Final_Position]]*test_data[[#This Row],[Change]]</f>
        <v>-0.99999999999965894</v>
      </c>
      <c r="L558" s="7">
        <f>test_data[[#This Row],[Profit]]*Profit_per_point</f>
        <v>-99999.99999996589</v>
      </c>
      <c r="M558" s="7">
        <f>test_data[[#This Row],[Profit]]*Profit_per_point-ABS(test_data[[#This Row],[Action]])*Fee_per_trade</f>
        <v>-109999.99999996589</v>
      </c>
    </row>
    <row r="559" spans="1:13" x14ac:dyDescent="0.35">
      <c r="A559" s="2">
        <v>43774.55</v>
      </c>
      <c r="B559">
        <v>937.6</v>
      </c>
      <c r="C559">
        <v>0.52382200956344604</v>
      </c>
      <c r="D559">
        <v>0.47617799043655396</v>
      </c>
      <c r="E559">
        <f>IF(B560&gt;0,B560-test_data[[#This Row],[Price]],0)</f>
        <v>-0.60000000000002274</v>
      </c>
      <c r="F559" s="2">
        <f>test_data[[#This Row],[Time]]-(Time_horizon-1)/24/60</f>
        <v>43774.536805555559</v>
      </c>
      <c r="G559">
        <f>IF(test_data[[#This Row],[Long]]&gt;Action_Threshold,1,IF(test_data[[#This Row],[Short]]&gt;Action_Threshold,-1,0))</f>
        <v>1</v>
      </c>
      <c r="H559">
        <f>SUMIFS(test_data[Postion],test_data[Time],"&gt;="&amp;test_data[[#This Row],[Period Time]],test_data[Time],"&lt;="&amp;test_data[[#This Row],[Time]])</f>
        <v>6</v>
      </c>
      <c r="I559">
        <f>IFERROR(test_data[[#This Row],[Final_Position]]-H558,test_data[[#This Row],[Final_Position]])</f>
        <v>1</v>
      </c>
      <c r="J559">
        <f>ABS(test_data[[#This Row],[Action]])</f>
        <v>1</v>
      </c>
      <c r="K559" s="7">
        <f>test_data[[#This Row],[Final_Position]]*test_data[[#This Row],[Change]]</f>
        <v>-3.6000000000001364</v>
      </c>
      <c r="L559" s="7">
        <f>test_data[[#This Row],[Profit]]*Profit_per_point</f>
        <v>-360000.00000001362</v>
      </c>
      <c r="M559" s="7">
        <f>test_data[[#This Row],[Profit]]*Profit_per_point-ABS(test_data[[#This Row],[Action]])*Fee_per_trade</f>
        <v>-370000.00000001362</v>
      </c>
    </row>
    <row r="560" spans="1:13" x14ac:dyDescent="0.35">
      <c r="A560" s="2">
        <v>43774.550694444442</v>
      </c>
      <c r="B560">
        <v>937</v>
      </c>
      <c r="C560">
        <v>0.57944458723068237</v>
      </c>
      <c r="D560">
        <v>0.42055538296699524</v>
      </c>
      <c r="E560">
        <f>IF(B561&gt;0,B561-test_data[[#This Row],[Price]],0)</f>
        <v>0.20000000000004547</v>
      </c>
      <c r="F560" s="2">
        <f>test_data[[#This Row],[Time]]-(Time_horizon-1)/24/60</f>
        <v>43774.537499999999</v>
      </c>
      <c r="G560">
        <f>IF(test_data[[#This Row],[Long]]&gt;Action_Threshold,1,IF(test_data[[#This Row],[Short]]&gt;Action_Threshold,-1,0))</f>
        <v>1</v>
      </c>
      <c r="H560">
        <f>SUMIFS(test_data[Postion],test_data[Time],"&gt;="&amp;test_data[[#This Row],[Period Time]],test_data[Time],"&lt;="&amp;test_data[[#This Row],[Time]])</f>
        <v>7</v>
      </c>
      <c r="I560">
        <f>IFERROR(test_data[[#This Row],[Final_Position]]-H559,test_data[[#This Row],[Final_Position]])</f>
        <v>1</v>
      </c>
      <c r="J560">
        <f>ABS(test_data[[#This Row],[Action]])</f>
        <v>1</v>
      </c>
      <c r="K560" s="7">
        <f>test_data[[#This Row],[Final_Position]]*test_data[[#This Row],[Change]]</f>
        <v>1.4000000000003183</v>
      </c>
      <c r="L560" s="7">
        <f>test_data[[#This Row],[Profit]]*Profit_per_point</f>
        <v>140000.00000003184</v>
      </c>
      <c r="M560" s="7">
        <f>test_data[[#This Row],[Profit]]*Profit_per_point-ABS(test_data[[#This Row],[Action]])*Fee_per_trade</f>
        <v>130000.00000003184</v>
      </c>
    </row>
    <row r="561" spans="1:13" x14ac:dyDescent="0.35">
      <c r="A561" s="2">
        <v>43774.551388888889</v>
      </c>
      <c r="B561">
        <v>937.2</v>
      </c>
      <c r="C561">
        <v>0.59987348318099976</v>
      </c>
      <c r="D561">
        <v>0.40012651681900024</v>
      </c>
      <c r="E561">
        <f>IF(B562&gt;0,B562-test_data[[#This Row],[Price]],0)</f>
        <v>0.19999999999993179</v>
      </c>
      <c r="F561" s="2">
        <f>test_data[[#This Row],[Time]]-(Time_horizon-1)/24/60</f>
        <v>43774.538194444445</v>
      </c>
      <c r="G561">
        <f>IF(test_data[[#This Row],[Long]]&gt;Action_Threshold,1,IF(test_data[[#This Row],[Short]]&gt;Action_Threshold,-1,0))</f>
        <v>1</v>
      </c>
      <c r="H561">
        <f>SUMIFS(test_data[Postion],test_data[Time],"&gt;="&amp;test_data[[#This Row],[Period Time]],test_data[Time],"&lt;="&amp;test_data[[#This Row],[Time]])</f>
        <v>8</v>
      </c>
      <c r="I561">
        <f>IFERROR(test_data[[#This Row],[Final_Position]]-H560,test_data[[#This Row],[Final_Position]])</f>
        <v>1</v>
      </c>
      <c r="J561">
        <f>ABS(test_data[[#This Row],[Action]])</f>
        <v>1</v>
      </c>
      <c r="K561" s="7">
        <f>test_data[[#This Row],[Final_Position]]*test_data[[#This Row],[Change]]</f>
        <v>1.5999999999994543</v>
      </c>
      <c r="L561" s="7">
        <f>test_data[[#This Row],[Profit]]*Profit_per_point</f>
        <v>159999.99999994543</v>
      </c>
      <c r="M561" s="7">
        <f>test_data[[#This Row],[Profit]]*Profit_per_point-ABS(test_data[[#This Row],[Action]])*Fee_per_trade</f>
        <v>149999.99999994543</v>
      </c>
    </row>
    <row r="562" spans="1:13" x14ac:dyDescent="0.35">
      <c r="A562" s="2">
        <v>43774.552083333336</v>
      </c>
      <c r="B562">
        <v>937.4</v>
      </c>
      <c r="C562">
        <v>0.44973614811897278</v>
      </c>
      <c r="D562">
        <v>0.55026388168334961</v>
      </c>
      <c r="E562">
        <f>IF(B563&gt;0,B563-test_data[[#This Row],[Price]],0)</f>
        <v>0</v>
      </c>
      <c r="F562" s="2">
        <f>test_data[[#This Row],[Time]]-(Time_horizon-1)/24/60</f>
        <v>43774.538888888892</v>
      </c>
      <c r="G562">
        <f>IF(test_data[[#This Row],[Long]]&gt;Action_Threshold,1,IF(test_data[[#This Row],[Short]]&gt;Action_Threshold,-1,0))</f>
        <v>-1</v>
      </c>
      <c r="H562">
        <f>SUMIFS(test_data[Postion],test_data[Time],"&gt;="&amp;test_data[[#This Row],[Period Time]],test_data[Time],"&lt;="&amp;test_data[[#This Row],[Time]])</f>
        <v>7</v>
      </c>
      <c r="I562">
        <f>IFERROR(test_data[[#This Row],[Final_Position]]-H561,test_data[[#This Row],[Final_Position]])</f>
        <v>-1</v>
      </c>
      <c r="J562">
        <f>ABS(test_data[[#This Row],[Action]])</f>
        <v>1</v>
      </c>
      <c r="K562" s="7">
        <f>test_data[[#This Row],[Final_Position]]*test_data[[#This Row],[Change]]</f>
        <v>0</v>
      </c>
      <c r="L562" s="7">
        <f>test_data[[#This Row],[Profit]]*Profit_per_point</f>
        <v>0</v>
      </c>
      <c r="M562" s="7">
        <f>test_data[[#This Row],[Profit]]*Profit_per_point-ABS(test_data[[#This Row],[Action]])*Fee_per_trade</f>
        <v>-10000</v>
      </c>
    </row>
    <row r="563" spans="1:13" x14ac:dyDescent="0.35">
      <c r="A563" s="2">
        <v>43774.552777777775</v>
      </c>
      <c r="B563">
        <v>937.4</v>
      </c>
      <c r="C563">
        <v>0.44989404082298279</v>
      </c>
      <c r="D563">
        <v>0.55010592937469482</v>
      </c>
      <c r="E563">
        <f>IF(B564&gt;0,B564-test_data[[#This Row],[Price]],0)</f>
        <v>0.10000000000002274</v>
      </c>
      <c r="F563" s="2">
        <f>test_data[[#This Row],[Time]]-(Time_horizon-1)/24/60</f>
        <v>43774.539583333331</v>
      </c>
      <c r="G563">
        <f>IF(test_data[[#This Row],[Long]]&gt;Action_Threshold,1,IF(test_data[[#This Row],[Short]]&gt;Action_Threshold,-1,0))</f>
        <v>-1</v>
      </c>
      <c r="H563">
        <f>SUMIFS(test_data[Postion],test_data[Time],"&gt;="&amp;test_data[[#This Row],[Period Time]],test_data[Time],"&lt;="&amp;test_data[[#This Row],[Time]])</f>
        <v>6</v>
      </c>
      <c r="I563">
        <f>IFERROR(test_data[[#This Row],[Final_Position]]-H562,test_data[[#This Row],[Final_Position]])</f>
        <v>-1</v>
      </c>
      <c r="J563">
        <f>ABS(test_data[[#This Row],[Action]])</f>
        <v>1</v>
      </c>
      <c r="K563" s="7">
        <f>test_data[[#This Row],[Final_Position]]*test_data[[#This Row],[Change]]</f>
        <v>0.60000000000013642</v>
      </c>
      <c r="L563" s="7">
        <f>test_data[[#This Row],[Profit]]*Profit_per_point</f>
        <v>60000.000000013642</v>
      </c>
      <c r="M563" s="7">
        <f>test_data[[#This Row],[Profit]]*Profit_per_point-ABS(test_data[[#This Row],[Action]])*Fee_per_trade</f>
        <v>50000.000000013642</v>
      </c>
    </row>
    <row r="564" spans="1:13" x14ac:dyDescent="0.35">
      <c r="A564" s="2">
        <v>43774.553472222222</v>
      </c>
      <c r="B564">
        <v>937.5</v>
      </c>
      <c r="C564">
        <v>0.45548635721206665</v>
      </c>
      <c r="D564">
        <v>0.54451364278793335</v>
      </c>
      <c r="E564">
        <f>IF(B565&gt;0,B565-test_data[[#This Row],[Price]],0)</f>
        <v>-0.29999999999995453</v>
      </c>
      <c r="F564" s="2">
        <f>test_data[[#This Row],[Time]]-(Time_horizon-1)/24/60</f>
        <v>43774.540277777778</v>
      </c>
      <c r="G564">
        <f>IF(test_data[[#This Row],[Long]]&gt;Action_Threshold,1,IF(test_data[[#This Row],[Short]]&gt;Action_Threshold,-1,0))</f>
        <v>-1</v>
      </c>
      <c r="H564">
        <f>SUMIFS(test_data[Postion],test_data[Time],"&gt;="&amp;test_data[[#This Row],[Period Time]],test_data[Time],"&lt;="&amp;test_data[[#This Row],[Time]])</f>
        <v>5</v>
      </c>
      <c r="I564">
        <f>IFERROR(test_data[[#This Row],[Final_Position]]-H563,test_data[[#This Row],[Final_Position]])</f>
        <v>-1</v>
      </c>
      <c r="J564">
        <f>ABS(test_data[[#This Row],[Action]])</f>
        <v>1</v>
      </c>
      <c r="K564" s="7">
        <f>test_data[[#This Row],[Final_Position]]*test_data[[#This Row],[Change]]</f>
        <v>-1.4999999999997726</v>
      </c>
      <c r="L564" s="7">
        <f>test_data[[#This Row],[Profit]]*Profit_per_point</f>
        <v>-149999.99999997727</v>
      </c>
      <c r="M564" s="7">
        <f>test_data[[#This Row],[Profit]]*Profit_per_point-ABS(test_data[[#This Row],[Action]])*Fee_per_trade</f>
        <v>-159999.99999997727</v>
      </c>
    </row>
    <row r="565" spans="1:13" x14ac:dyDescent="0.35">
      <c r="A565" s="2">
        <v>43774.554166666669</v>
      </c>
      <c r="B565">
        <v>937.2</v>
      </c>
      <c r="C565">
        <v>0.45550474524497986</v>
      </c>
      <c r="D565">
        <v>0.54449522495269775</v>
      </c>
      <c r="E565">
        <f>IF(B566&gt;0,B566-test_data[[#This Row],[Price]],0)</f>
        <v>9.9999999999909051E-2</v>
      </c>
      <c r="F565" s="2">
        <f>test_data[[#This Row],[Time]]-(Time_horizon-1)/24/60</f>
        <v>43774.540972222225</v>
      </c>
      <c r="G565">
        <f>IF(test_data[[#This Row],[Long]]&gt;Action_Threshold,1,IF(test_data[[#This Row],[Short]]&gt;Action_Threshold,-1,0))</f>
        <v>-1</v>
      </c>
      <c r="H565">
        <f>SUMIFS(test_data[Postion],test_data[Time],"&gt;="&amp;test_data[[#This Row],[Period Time]],test_data[Time],"&lt;="&amp;test_data[[#This Row],[Time]])</f>
        <v>4</v>
      </c>
      <c r="I565">
        <f>IFERROR(test_data[[#This Row],[Final_Position]]-H564,test_data[[#This Row],[Final_Position]])</f>
        <v>-1</v>
      </c>
      <c r="J565">
        <f>ABS(test_data[[#This Row],[Action]])</f>
        <v>1</v>
      </c>
      <c r="K565" s="7">
        <f>test_data[[#This Row],[Final_Position]]*test_data[[#This Row],[Change]]</f>
        <v>0.3999999999996362</v>
      </c>
      <c r="L565" s="7">
        <f>test_data[[#This Row],[Profit]]*Profit_per_point</f>
        <v>39999.99999996362</v>
      </c>
      <c r="M565" s="7">
        <f>test_data[[#This Row],[Profit]]*Profit_per_point-ABS(test_data[[#This Row],[Action]])*Fee_per_trade</f>
        <v>29999.99999996362</v>
      </c>
    </row>
    <row r="566" spans="1:13" x14ac:dyDescent="0.35">
      <c r="A566" s="2">
        <v>43774.555555555555</v>
      </c>
      <c r="B566">
        <v>937.3</v>
      </c>
      <c r="C566">
        <v>0.53164327144622803</v>
      </c>
      <c r="D566">
        <v>0.46835672855377197</v>
      </c>
      <c r="E566">
        <f>IF(B567&gt;0,B567-test_data[[#This Row],[Price]],0)</f>
        <v>0.40000000000009095</v>
      </c>
      <c r="F566" s="2">
        <f>test_data[[#This Row],[Time]]-(Time_horizon-1)/24/60</f>
        <v>43774.542361111111</v>
      </c>
      <c r="G566">
        <f>IF(test_data[[#This Row],[Long]]&gt;Action_Threshold,1,IF(test_data[[#This Row],[Short]]&gt;Action_Threshold,-1,0))</f>
        <v>1</v>
      </c>
      <c r="H566">
        <f>SUMIFS(test_data[Postion],test_data[Time],"&gt;="&amp;test_data[[#This Row],[Period Time]],test_data[Time],"&lt;="&amp;test_data[[#This Row],[Time]])</f>
        <v>4</v>
      </c>
      <c r="I566">
        <f>IFERROR(test_data[[#This Row],[Final_Position]]-H565,test_data[[#This Row],[Final_Position]])</f>
        <v>0</v>
      </c>
      <c r="J566">
        <f>ABS(test_data[[#This Row],[Action]])</f>
        <v>0</v>
      </c>
      <c r="K566" s="7">
        <f>test_data[[#This Row],[Final_Position]]*test_data[[#This Row],[Change]]</f>
        <v>1.6000000000003638</v>
      </c>
      <c r="L566" s="7">
        <f>test_data[[#This Row],[Profit]]*Profit_per_point</f>
        <v>160000.00000003638</v>
      </c>
      <c r="M566" s="7">
        <f>test_data[[#This Row],[Profit]]*Profit_per_point-ABS(test_data[[#This Row],[Action]])*Fee_per_trade</f>
        <v>160000.00000003638</v>
      </c>
    </row>
    <row r="567" spans="1:13" x14ac:dyDescent="0.35">
      <c r="A567" s="2">
        <v>43774.556250000001</v>
      </c>
      <c r="B567">
        <v>937.7</v>
      </c>
      <c r="C567">
        <v>0.44918033480644226</v>
      </c>
      <c r="D567">
        <v>0.55081969499588013</v>
      </c>
      <c r="E567">
        <f>IF(B568&gt;0,B568-test_data[[#This Row],[Price]],0)</f>
        <v>0.29999999999995453</v>
      </c>
      <c r="F567" s="2">
        <f>test_data[[#This Row],[Time]]-(Time_horizon-1)/24/60</f>
        <v>43774.543055555558</v>
      </c>
      <c r="G567">
        <f>IF(test_data[[#This Row],[Long]]&gt;Action_Threshold,1,IF(test_data[[#This Row],[Short]]&gt;Action_Threshold,-1,0))</f>
        <v>-1</v>
      </c>
      <c r="H567">
        <f>SUMIFS(test_data[Postion],test_data[Time],"&gt;="&amp;test_data[[#This Row],[Period Time]],test_data[Time],"&lt;="&amp;test_data[[#This Row],[Time]])</f>
        <v>2</v>
      </c>
      <c r="I567">
        <f>IFERROR(test_data[[#This Row],[Final_Position]]-H566,test_data[[#This Row],[Final_Position]])</f>
        <v>-2</v>
      </c>
      <c r="J567">
        <f>ABS(test_data[[#This Row],[Action]])</f>
        <v>2</v>
      </c>
      <c r="K567" s="7">
        <f>test_data[[#This Row],[Final_Position]]*test_data[[#This Row],[Change]]</f>
        <v>0.59999999999990905</v>
      </c>
      <c r="L567" s="7">
        <f>test_data[[#This Row],[Profit]]*Profit_per_point</f>
        <v>59999.999999990905</v>
      </c>
      <c r="M567" s="7">
        <f>test_data[[#This Row],[Profit]]*Profit_per_point-ABS(test_data[[#This Row],[Action]])*Fee_per_trade</f>
        <v>39999.999999990905</v>
      </c>
    </row>
    <row r="568" spans="1:13" x14ac:dyDescent="0.35">
      <c r="A568" s="2">
        <v>43774.556944444441</v>
      </c>
      <c r="B568">
        <v>938</v>
      </c>
      <c r="C568">
        <v>0.45903128385543823</v>
      </c>
      <c r="D568">
        <v>0.54096871614456177</v>
      </c>
      <c r="E568">
        <f>IF(B569&gt;0,B569-test_data[[#This Row],[Price]],0)</f>
        <v>0</v>
      </c>
      <c r="F568" s="2">
        <f>test_data[[#This Row],[Time]]-(Time_horizon-1)/24/60</f>
        <v>43774.543749999997</v>
      </c>
      <c r="G568">
        <f>IF(test_data[[#This Row],[Long]]&gt;Action_Threshold,1,IF(test_data[[#This Row],[Short]]&gt;Action_Threshold,-1,0))</f>
        <v>-1</v>
      </c>
      <c r="H568">
        <f>SUMIFS(test_data[Postion],test_data[Time],"&gt;="&amp;test_data[[#This Row],[Period Time]],test_data[Time],"&lt;="&amp;test_data[[#This Row],[Time]])</f>
        <v>0</v>
      </c>
      <c r="I568">
        <f>IFERROR(test_data[[#This Row],[Final_Position]]-H567,test_data[[#This Row],[Final_Position]])</f>
        <v>-2</v>
      </c>
      <c r="J568">
        <f>ABS(test_data[[#This Row],[Action]])</f>
        <v>2</v>
      </c>
      <c r="K568" s="7">
        <f>test_data[[#This Row],[Final_Position]]*test_data[[#This Row],[Change]]</f>
        <v>0</v>
      </c>
      <c r="L568" s="7">
        <f>test_data[[#This Row],[Profit]]*Profit_per_point</f>
        <v>0</v>
      </c>
      <c r="M568" s="7">
        <f>test_data[[#This Row],[Profit]]*Profit_per_point-ABS(test_data[[#This Row],[Action]])*Fee_per_trade</f>
        <v>-20000</v>
      </c>
    </row>
    <row r="569" spans="1:13" x14ac:dyDescent="0.35">
      <c r="A569" s="2">
        <v>43774.557638888888</v>
      </c>
      <c r="B569">
        <v>938</v>
      </c>
      <c r="C569">
        <v>0.46959468722343445</v>
      </c>
      <c r="D569">
        <v>0.53040534257888794</v>
      </c>
      <c r="E569">
        <f>IF(B570&gt;0,B570-test_data[[#This Row],[Price]],0)</f>
        <v>0</v>
      </c>
      <c r="F569" s="2">
        <f>test_data[[#This Row],[Time]]-(Time_horizon-1)/24/60</f>
        <v>43774.544444444444</v>
      </c>
      <c r="G569">
        <f>IF(test_data[[#This Row],[Long]]&gt;Action_Threshold,1,IF(test_data[[#This Row],[Short]]&gt;Action_Threshold,-1,0))</f>
        <v>-1</v>
      </c>
      <c r="H569">
        <f>SUMIFS(test_data[Postion],test_data[Time],"&gt;="&amp;test_data[[#This Row],[Period Time]],test_data[Time],"&lt;="&amp;test_data[[#This Row],[Time]])</f>
        <v>-2</v>
      </c>
      <c r="I569">
        <f>IFERROR(test_data[[#This Row],[Final_Position]]-H568,test_data[[#This Row],[Final_Position]])</f>
        <v>-2</v>
      </c>
      <c r="J569">
        <f>ABS(test_data[[#This Row],[Action]])</f>
        <v>2</v>
      </c>
      <c r="K569" s="7">
        <f>test_data[[#This Row],[Final_Position]]*test_data[[#This Row],[Change]]</f>
        <v>0</v>
      </c>
      <c r="L569" s="7">
        <f>test_data[[#This Row],[Profit]]*Profit_per_point</f>
        <v>0</v>
      </c>
      <c r="M569" s="7">
        <f>test_data[[#This Row],[Profit]]*Profit_per_point-ABS(test_data[[#This Row],[Action]])*Fee_per_trade</f>
        <v>-20000</v>
      </c>
    </row>
    <row r="570" spans="1:13" x14ac:dyDescent="0.35">
      <c r="A570" s="2">
        <v>43774.559027777781</v>
      </c>
      <c r="B570">
        <v>938</v>
      </c>
      <c r="C570">
        <v>0.52889305353164673</v>
      </c>
      <c r="D570">
        <v>0.4711068868637085</v>
      </c>
      <c r="E570">
        <f>IF(B571&gt;0,B571-test_data[[#This Row],[Price]],0)</f>
        <v>0</v>
      </c>
      <c r="F570" s="2">
        <f>test_data[[#This Row],[Time]]-(Time_horizon-1)/24/60</f>
        <v>43774.545833333337</v>
      </c>
      <c r="G570">
        <f>IF(test_data[[#This Row],[Long]]&gt;Action_Threshold,1,IF(test_data[[#This Row],[Short]]&gt;Action_Threshold,-1,0))</f>
        <v>1</v>
      </c>
      <c r="H570">
        <f>SUMIFS(test_data[Postion],test_data[Time],"&gt;="&amp;test_data[[#This Row],[Period Time]],test_data[Time],"&lt;="&amp;test_data[[#This Row],[Time]])</f>
        <v>-2</v>
      </c>
      <c r="I570">
        <f>IFERROR(test_data[[#This Row],[Final_Position]]-H569,test_data[[#This Row],[Final_Position]])</f>
        <v>0</v>
      </c>
      <c r="J570">
        <f>ABS(test_data[[#This Row],[Action]])</f>
        <v>0</v>
      </c>
      <c r="K570" s="7">
        <f>test_data[[#This Row],[Final_Position]]*test_data[[#This Row],[Change]]</f>
        <v>0</v>
      </c>
      <c r="L570" s="7">
        <f>test_data[[#This Row],[Profit]]*Profit_per_point</f>
        <v>0</v>
      </c>
      <c r="M570" s="7">
        <f>test_data[[#This Row],[Profit]]*Profit_per_point-ABS(test_data[[#This Row],[Action]])*Fee_per_trade</f>
        <v>0</v>
      </c>
    </row>
    <row r="571" spans="1:13" x14ac:dyDescent="0.35">
      <c r="A571" s="2">
        <v>43774.55972222222</v>
      </c>
      <c r="B571">
        <v>938</v>
      </c>
      <c r="C571">
        <v>0.41554412245750427</v>
      </c>
      <c r="D571">
        <v>0.58445584774017334</v>
      </c>
      <c r="E571">
        <f>IF(B572&gt;0,B572-test_data[[#This Row],[Price]],0)</f>
        <v>-0.20000000000004547</v>
      </c>
      <c r="F571" s="2">
        <f>test_data[[#This Row],[Time]]-(Time_horizon-1)/24/60</f>
        <v>43774.546527777777</v>
      </c>
      <c r="G571">
        <f>IF(test_data[[#This Row],[Long]]&gt;Action_Threshold,1,IF(test_data[[#This Row],[Short]]&gt;Action_Threshold,-1,0))</f>
        <v>-1</v>
      </c>
      <c r="H571">
        <f>SUMIFS(test_data[Postion],test_data[Time],"&gt;="&amp;test_data[[#This Row],[Period Time]],test_data[Time],"&lt;="&amp;test_data[[#This Row],[Time]])</f>
        <v>-4</v>
      </c>
      <c r="I571">
        <f>IFERROR(test_data[[#This Row],[Final_Position]]-H570,test_data[[#This Row],[Final_Position]])</f>
        <v>-2</v>
      </c>
      <c r="J571">
        <f>ABS(test_data[[#This Row],[Action]])</f>
        <v>2</v>
      </c>
      <c r="K571" s="7">
        <f>test_data[[#This Row],[Final_Position]]*test_data[[#This Row],[Change]]</f>
        <v>0.8000000000001819</v>
      </c>
      <c r="L571" s="7">
        <f>test_data[[#This Row],[Profit]]*Profit_per_point</f>
        <v>80000.00000001819</v>
      </c>
      <c r="M571" s="7">
        <f>test_data[[#This Row],[Profit]]*Profit_per_point-ABS(test_data[[#This Row],[Action]])*Fee_per_trade</f>
        <v>60000.00000001819</v>
      </c>
    </row>
    <row r="572" spans="1:13" x14ac:dyDescent="0.35">
      <c r="A572" s="2">
        <v>43774.560416666667</v>
      </c>
      <c r="B572">
        <v>937.8</v>
      </c>
      <c r="C572">
        <v>0.43253535032272339</v>
      </c>
      <c r="D572">
        <v>0.56746459007263184</v>
      </c>
      <c r="E572">
        <f>IF(B573&gt;0,B573-test_data[[#This Row],[Price]],0)</f>
        <v>0</v>
      </c>
      <c r="F572" s="2">
        <f>test_data[[#This Row],[Time]]-(Time_horizon-1)/24/60</f>
        <v>43774.547222222223</v>
      </c>
      <c r="G572">
        <f>IF(test_data[[#This Row],[Long]]&gt;Action_Threshold,1,IF(test_data[[#This Row],[Short]]&gt;Action_Threshold,-1,0))</f>
        <v>-1</v>
      </c>
      <c r="H572">
        <f>SUMIFS(test_data[Postion],test_data[Time],"&gt;="&amp;test_data[[#This Row],[Period Time]],test_data[Time],"&lt;="&amp;test_data[[#This Row],[Time]])</f>
        <v>-6</v>
      </c>
      <c r="I572">
        <f>IFERROR(test_data[[#This Row],[Final_Position]]-H571,test_data[[#This Row],[Final_Position]])</f>
        <v>-2</v>
      </c>
      <c r="J572">
        <f>ABS(test_data[[#This Row],[Action]])</f>
        <v>2</v>
      </c>
      <c r="K572" s="7">
        <f>test_data[[#This Row],[Final_Position]]*test_data[[#This Row],[Change]]</f>
        <v>0</v>
      </c>
      <c r="L572" s="7">
        <f>test_data[[#This Row],[Profit]]*Profit_per_point</f>
        <v>0</v>
      </c>
      <c r="M572" s="7">
        <f>test_data[[#This Row],[Profit]]*Profit_per_point-ABS(test_data[[#This Row],[Action]])*Fee_per_trade</f>
        <v>-20000</v>
      </c>
    </row>
    <row r="573" spans="1:13" x14ac:dyDescent="0.35">
      <c r="A573" s="2">
        <v>43774.561111111114</v>
      </c>
      <c r="B573">
        <v>937.8</v>
      </c>
      <c r="C573">
        <v>0.41103002429008484</v>
      </c>
      <c r="D573">
        <v>0.58897000551223755</v>
      </c>
      <c r="E573">
        <f>IF(B574&gt;0,B574-test_data[[#This Row],[Price]],0)</f>
        <v>0.20000000000004547</v>
      </c>
      <c r="F573" s="2">
        <f>test_data[[#This Row],[Time]]-(Time_horizon-1)/24/60</f>
        <v>43774.54791666667</v>
      </c>
      <c r="G573">
        <f>IF(test_data[[#This Row],[Long]]&gt;Action_Threshold,1,IF(test_data[[#This Row],[Short]]&gt;Action_Threshold,-1,0))</f>
        <v>-1</v>
      </c>
      <c r="H573">
        <f>SUMIFS(test_data[Postion],test_data[Time],"&gt;="&amp;test_data[[#This Row],[Period Time]],test_data[Time],"&lt;="&amp;test_data[[#This Row],[Time]])</f>
        <v>-6</v>
      </c>
      <c r="I573">
        <f>IFERROR(test_data[[#This Row],[Final_Position]]-H572,test_data[[#This Row],[Final_Position]])</f>
        <v>0</v>
      </c>
      <c r="J573">
        <f>ABS(test_data[[#This Row],[Action]])</f>
        <v>0</v>
      </c>
      <c r="K573" s="7">
        <f>test_data[[#This Row],[Final_Position]]*test_data[[#This Row],[Change]]</f>
        <v>-1.2000000000002728</v>
      </c>
      <c r="L573" s="7">
        <f>test_data[[#This Row],[Profit]]*Profit_per_point</f>
        <v>-120000.00000002728</v>
      </c>
      <c r="M573" s="7">
        <f>test_data[[#This Row],[Profit]]*Profit_per_point-ABS(test_data[[#This Row],[Action]])*Fee_per_trade</f>
        <v>-120000.00000002728</v>
      </c>
    </row>
    <row r="574" spans="1:13" x14ac:dyDescent="0.35">
      <c r="A574" s="2">
        <v>43774.561805555553</v>
      </c>
      <c r="B574">
        <v>938</v>
      </c>
      <c r="C574">
        <v>0.42936345934867859</v>
      </c>
      <c r="D574">
        <v>0.57063651084899902</v>
      </c>
      <c r="E574">
        <f>IF(B575&gt;0,B575-test_data[[#This Row],[Price]],0)</f>
        <v>0</v>
      </c>
      <c r="F574" s="2">
        <f>test_data[[#This Row],[Time]]-(Time_horizon-1)/24/60</f>
        <v>43774.548611111109</v>
      </c>
      <c r="G574">
        <f>IF(test_data[[#This Row],[Long]]&gt;Action_Threshold,1,IF(test_data[[#This Row],[Short]]&gt;Action_Threshold,-1,0))</f>
        <v>-1</v>
      </c>
      <c r="H574">
        <f>SUMIFS(test_data[Postion],test_data[Time],"&gt;="&amp;test_data[[#This Row],[Period Time]],test_data[Time],"&lt;="&amp;test_data[[#This Row],[Time]])</f>
        <v>-6</v>
      </c>
      <c r="I574">
        <f>IFERROR(test_data[[#This Row],[Final_Position]]-H573,test_data[[#This Row],[Final_Position]])</f>
        <v>0</v>
      </c>
      <c r="J574">
        <f>ABS(test_data[[#This Row],[Action]])</f>
        <v>0</v>
      </c>
      <c r="K574" s="7">
        <f>test_data[[#This Row],[Final_Position]]*test_data[[#This Row],[Change]]</f>
        <v>0</v>
      </c>
      <c r="L574" s="7">
        <f>test_data[[#This Row],[Profit]]*Profit_per_point</f>
        <v>0</v>
      </c>
      <c r="M574" s="7">
        <f>test_data[[#This Row],[Profit]]*Profit_per_point-ABS(test_data[[#This Row],[Action]])*Fee_per_trade</f>
        <v>0</v>
      </c>
    </row>
    <row r="575" spans="1:13" x14ac:dyDescent="0.35">
      <c r="A575" s="2">
        <v>43774.5625</v>
      </c>
      <c r="B575">
        <v>938</v>
      </c>
      <c r="C575">
        <v>0.47098755836486816</v>
      </c>
      <c r="D575">
        <v>0.52901244163513184</v>
      </c>
      <c r="E575">
        <f>IF(B576&gt;0,B576-test_data[[#This Row],[Price]],0)</f>
        <v>0</v>
      </c>
      <c r="F575" s="2">
        <f>test_data[[#This Row],[Time]]-(Time_horizon-1)/24/60</f>
        <v>43774.549305555556</v>
      </c>
      <c r="G575">
        <f>IF(test_data[[#This Row],[Long]]&gt;Action_Threshold,1,IF(test_data[[#This Row],[Short]]&gt;Action_Threshold,-1,0))</f>
        <v>-1</v>
      </c>
      <c r="H575">
        <f>SUMIFS(test_data[Postion],test_data[Time],"&gt;="&amp;test_data[[#This Row],[Period Time]],test_data[Time],"&lt;="&amp;test_data[[#This Row],[Time]])</f>
        <v>-6</v>
      </c>
      <c r="I575">
        <f>IFERROR(test_data[[#This Row],[Final_Position]]-H574,test_data[[#This Row],[Final_Position]])</f>
        <v>0</v>
      </c>
      <c r="J575">
        <f>ABS(test_data[[#This Row],[Action]])</f>
        <v>0</v>
      </c>
      <c r="K575" s="7">
        <f>test_data[[#This Row],[Final_Position]]*test_data[[#This Row],[Change]]</f>
        <v>0</v>
      </c>
      <c r="L575" s="7">
        <f>test_data[[#This Row],[Profit]]*Profit_per_point</f>
        <v>0</v>
      </c>
      <c r="M575" s="7">
        <f>test_data[[#This Row],[Profit]]*Profit_per_point-ABS(test_data[[#This Row],[Action]])*Fee_per_trade</f>
        <v>0</v>
      </c>
    </row>
    <row r="576" spans="1:13" x14ac:dyDescent="0.35">
      <c r="A576" s="2">
        <v>43774.563888888886</v>
      </c>
      <c r="B576">
        <v>938</v>
      </c>
      <c r="C576">
        <v>0.37009105086326599</v>
      </c>
      <c r="D576">
        <v>0.62990891933441162</v>
      </c>
      <c r="E576">
        <f>IF(B577&gt;0,B577-test_data[[#This Row],[Price]],0)</f>
        <v>-0.29999999999995453</v>
      </c>
      <c r="F576" s="2">
        <f>test_data[[#This Row],[Time]]-(Time_horizon-1)/24/60</f>
        <v>43774.550694444442</v>
      </c>
      <c r="G576">
        <f>IF(test_data[[#This Row],[Long]]&gt;Action_Threshold,1,IF(test_data[[#This Row],[Short]]&gt;Action_Threshold,-1,0))</f>
        <v>-1</v>
      </c>
      <c r="H576">
        <f>SUMIFS(test_data[Postion],test_data[Time],"&gt;="&amp;test_data[[#This Row],[Period Time]],test_data[Time],"&lt;="&amp;test_data[[#This Row],[Time]])</f>
        <v>-9</v>
      </c>
      <c r="I576">
        <f>IFERROR(test_data[[#This Row],[Final_Position]]-H575,test_data[[#This Row],[Final_Position]])</f>
        <v>-3</v>
      </c>
      <c r="J576">
        <f>ABS(test_data[[#This Row],[Action]])</f>
        <v>3</v>
      </c>
      <c r="K576" s="7">
        <f>test_data[[#This Row],[Final_Position]]*test_data[[#This Row],[Change]]</f>
        <v>2.6999999999995907</v>
      </c>
      <c r="L576" s="7">
        <f>test_data[[#This Row],[Profit]]*Profit_per_point</f>
        <v>269999.99999995908</v>
      </c>
      <c r="M576" s="7">
        <f>test_data[[#This Row],[Profit]]*Profit_per_point-ABS(test_data[[#This Row],[Action]])*Fee_per_trade</f>
        <v>239999.99999995908</v>
      </c>
    </row>
    <row r="577" spans="1:13" x14ac:dyDescent="0.35">
      <c r="A577" s="2">
        <v>43774.564583333333</v>
      </c>
      <c r="B577">
        <v>937.7</v>
      </c>
      <c r="C577">
        <v>0.44664925336837769</v>
      </c>
      <c r="D577">
        <v>0.55335074663162231</v>
      </c>
      <c r="E577">
        <f>IF(B578&gt;0,B578-test_data[[#This Row],[Price]],0)</f>
        <v>0</v>
      </c>
      <c r="F577" s="2">
        <f>test_data[[#This Row],[Time]]-(Time_horizon-1)/24/60</f>
        <v>43774.551388888889</v>
      </c>
      <c r="G577">
        <f>IF(test_data[[#This Row],[Long]]&gt;Action_Threshold,1,IF(test_data[[#This Row],[Short]]&gt;Action_Threshold,-1,0))</f>
        <v>-1</v>
      </c>
      <c r="H577">
        <f>SUMIFS(test_data[Postion],test_data[Time],"&gt;="&amp;test_data[[#This Row],[Period Time]],test_data[Time],"&lt;="&amp;test_data[[#This Row],[Time]])</f>
        <v>-11</v>
      </c>
      <c r="I577">
        <f>IFERROR(test_data[[#This Row],[Final_Position]]-H576,test_data[[#This Row],[Final_Position]])</f>
        <v>-2</v>
      </c>
      <c r="J577">
        <f>ABS(test_data[[#This Row],[Action]])</f>
        <v>2</v>
      </c>
      <c r="K577" s="7">
        <f>test_data[[#This Row],[Final_Position]]*test_data[[#This Row],[Change]]</f>
        <v>0</v>
      </c>
      <c r="L577" s="7">
        <f>test_data[[#This Row],[Profit]]*Profit_per_point</f>
        <v>0</v>
      </c>
      <c r="M577" s="7">
        <f>test_data[[#This Row],[Profit]]*Profit_per_point-ABS(test_data[[#This Row],[Action]])*Fee_per_trade</f>
        <v>-20000</v>
      </c>
    </row>
    <row r="578" spans="1:13" x14ac:dyDescent="0.35">
      <c r="A578" s="2">
        <v>43774.565972222219</v>
      </c>
      <c r="B578">
        <v>937.7</v>
      </c>
      <c r="C578">
        <v>0.43195211887359619</v>
      </c>
      <c r="D578">
        <v>0.56804782152175903</v>
      </c>
      <c r="E578">
        <f>IF(B579&gt;0,B579-test_data[[#This Row],[Price]],0)</f>
        <v>0.19999999999993179</v>
      </c>
      <c r="F578" s="2">
        <f>test_data[[#This Row],[Time]]-(Time_horizon-1)/24/60</f>
        <v>43774.552777777775</v>
      </c>
      <c r="G578">
        <f>IF(test_data[[#This Row],[Long]]&gt;Action_Threshold,1,IF(test_data[[#This Row],[Short]]&gt;Action_Threshold,-1,0))</f>
        <v>-1</v>
      </c>
      <c r="H578">
        <f>SUMIFS(test_data[Postion],test_data[Time],"&gt;="&amp;test_data[[#This Row],[Period Time]],test_data[Time],"&lt;="&amp;test_data[[#This Row],[Time]])</f>
        <v>-12</v>
      </c>
      <c r="I578">
        <f>IFERROR(test_data[[#This Row],[Final_Position]]-H577,test_data[[#This Row],[Final_Position]])</f>
        <v>-1</v>
      </c>
      <c r="J578">
        <f>ABS(test_data[[#This Row],[Action]])</f>
        <v>1</v>
      </c>
      <c r="K578" s="7">
        <f>test_data[[#This Row],[Final_Position]]*test_data[[#This Row],[Change]]</f>
        <v>-2.3999999999991815</v>
      </c>
      <c r="L578" s="7">
        <f>test_data[[#This Row],[Profit]]*Profit_per_point</f>
        <v>-239999.99999991816</v>
      </c>
      <c r="M578" s="7">
        <f>test_data[[#This Row],[Profit]]*Profit_per_point-ABS(test_data[[#This Row],[Action]])*Fee_per_trade</f>
        <v>-249999.99999991816</v>
      </c>
    </row>
    <row r="579" spans="1:13" x14ac:dyDescent="0.35">
      <c r="A579" s="2">
        <v>43774.566666666666</v>
      </c>
      <c r="B579">
        <v>937.9</v>
      </c>
      <c r="C579">
        <v>0.42712321877479553</v>
      </c>
      <c r="D579">
        <v>0.57287681102752686</v>
      </c>
      <c r="E579">
        <f>IF(B580&gt;0,B580-test_data[[#This Row],[Price]],0)</f>
        <v>-0.39999999999997726</v>
      </c>
      <c r="F579" s="2">
        <f>test_data[[#This Row],[Time]]-(Time_horizon-1)/24/60</f>
        <v>43774.553472222222</v>
      </c>
      <c r="G579">
        <f>IF(test_data[[#This Row],[Long]]&gt;Action_Threshold,1,IF(test_data[[#This Row],[Short]]&gt;Action_Threshold,-1,0))</f>
        <v>-1</v>
      </c>
      <c r="H579">
        <f>SUMIFS(test_data[Postion],test_data[Time],"&gt;="&amp;test_data[[#This Row],[Period Time]],test_data[Time],"&lt;="&amp;test_data[[#This Row],[Time]])</f>
        <v>-12</v>
      </c>
      <c r="I579">
        <f>IFERROR(test_data[[#This Row],[Final_Position]]-H578,test_data[[#This Row],[Final_Position]])</f>
        <v>0</v>
      </c>
      <c r="J579">
        <f>ABS(test_data[[#This Row],[Action]])</f>
        <v>0</v>
      </c>
      <c r="K579" s="7">
        <f>test_data[[#This Row],[Final_Position]]*test_data[[#This Row],[Change]]</f>
        <v>4.7999999999997272</v>
      </c>
      <c r="L579" s="7">
        <f>test_data[[#This Row],[Profit]]*Profit_per_point</f>
        <v>479999.9999999727</v>
      </c>
      <c r="M579" s="7">
        <f>test_data[[#This Row],[Profit]]*Profit_per_point-ABS(test_data[[#This Row],[Action]])*Fee_per_trade</f>
        <v>479999.9999999727</v>
      </c>
    </row>
    <row r="580" spans="1:13" x14ac:dyDescent="0.35">
      <c r="A580" s="2">
        <v>43774.567361111112</v>
      </c>
      <c r="B580">
        <v>937.5</v>
      </c>
      <c r="C580">
        <v>0.41723152995109558</v>
      </c>
      <c r="D580">
        <v>0.58276849985122681</v>
      </c>
      <c r="E580">
        <f>IF(B581&gt;0,B581-test_data[[#This Row],[Price]],0)</f>
        <v>0.20000000000004547</v>
      </c>
      <c r="F580" s="2">
        <f>test_data[[#This Row],[Time]]-(Time_horizon-1)/24/60</f>
        <v>43774.554166666669</v>
      </c>
      <c r="G580">
        <f>IF(test_data[[#This Row],[Long]]&gt;Action_Threshold,1,IF(test_data[[#This Row],[Short]]&gt;Action_Threshold,-1,0))</f>
        <v>-1</v>
      </c>
      <c r="H580">
        <f>SUMIFS(test_data[Postion],test_data[Time],"&gt;="&amp;test_data[[#This Row],[Period Time]],test_data[Time],"&lt;="&amp;test_data[[#This Row],[Time]])</f>
        <v>-12</v>
      </c>
      <c r="I580">
        <f>IFERROR(test_data[[#This Row],[Final_Position]]-H579,test_data[[#This Row],[Final_Position]])</f>
        <v>0</v>
      </c>
      <c r="J580">
        <f>ABS(test_data[[#This Row],[Action]])</f>
        <v>0</v>
      </c>
      <c r="K580" s="7">
        <f>test_data[[#This Row],[Final_Position]]*test_data[[#This Row],[Change]]</f>
        <v>-2.4000000000005457</v>
      </c>
      <c r="L580" s="7">
        <f>test_data[[#This Row],[Profit]]*Profit_per_point</f>
        <v>-240000.00000005457</v>
      </c>
      <c r="M580" s="7">
        <f>test_data[[#This Row],[Profit]]*Profit_per_point-ABS(test_data[[#This Row],[Action]])*Fee_per_trade</f>
        <v>-240000.00000005457</v>
      </c>
    </row>
    <row r="581" spans="1:13" x14ac:dyDescent="0.35">
      <c r="A581" s="2">
        <v>43774.568055555559</v>
      </c>
      <c r="B581">
        <v>937.7</v>
      </c>
      <c r="C581">
        <v>0.39033809304237366</v>
      </c>
      <c r="D581">
        <v>0.60966181755065918</v>
      </c>
      <c r="E581">
        <f>IF(B582&gt;0,B582-test_data[[#This Row],[Price]],0)</f>
        <v>0</v>
      </c>
      <c r="F581" s="2">
        <f>test_data[[#This Row],[Time]]-(Time_horizon-1)/24/60</f>
        <v>43774.554861111115</v>
      </c>
      <c r="G581">
        <f>IF(test_data[[#This Row],[Long]]&gt;Action_Threshold,1,IF(test_data[[#This Row],[Short]]&gt;Action_Threshold,-1,0))</f>
        <v>-1</v>
      </c>
      <c r="H581">
        <f>SUMIFS(test_data[Postion],test_data[Time],"&gt;="&amp;test_data[[#This Row],[Period Time]],test_data[Time],"&lt;="&amp;test_data[[#This Row],[Time]])</f>
        <v>-12</v>
      </c>
      <c r="I581">
        <f>IFERROR(test_data[[#This Row],[Final_Position]]-H580,test_data[[#This Row],[Final_Position]])</f>
        <v>0</v>
      </c>
      <c r="J581">
        <f>ABS(test_data[[#This Row],[Action]])</f>
        <v>0</v>
      </c>
      <c r="K581" s="7">
        <f>test_data[[#This Row],[Final_Position]]*test_data[[#This Row],[Change]]</f>
        <v>0</v>
      </c>
      <c r="L581" s="7">
        <f>test_data[[#This Row],[Profit]]*Profit_per_point</f>
        <v>0</v>
      </c>
      <c r="M581" s="7">
        <f>test_data[[#This Row],[Profit]]*Profit_per_point-ABS(test_data[[#This Row],[Action]])*Fee_per_trade</f>
        <v>0</v>
      </c>
    </row>
    <row r="582" spans="1:13" x14ac:dyDescent="0.35">
      <c r="A582" s="2">
        <v>43774.568749999999</v>
      </c>
      <c r="B582">
        <v>937.7</v>
      </c>
      <c r="C582">
        <v>0.41335028409957886</v>
      </c>
      <c r="D582">
        <v>0.58664965629577637</v>
      </c>
      <c r="E582">
        <f>IF(B583&gt;0,B583-test_data[[#This Row],[Price]],0)</f>
        <v>0.19999999999993179</v>
      </c>
      <c r="F582" s="2">
        <f>test_data[[#This Row],[Time]]-(Time_horizon-1)/24/60</f>
        <v>43774.555555555555</v>
      </c>
      <c r="G582">
        <f>IF(test_data[[#This Row],[Long]]&gt;Action_Threshold,1,IF(test_data[[#This Row],[Short]]&gt;Action_Threshold,-1,0))</f>
        <v>-1</v>
      </c>
      <c r="H582">
        <f>SUMIFS(test_data[Postion],test_data[Time],"&gt;="&amp;test_data[[#This Row],[Period Time]],test_data[Time],"&lt;="&amp;test_data[[#This Row],[Time]])</f>
        <v>-13</v>
      </c>
      <c r="I582">
        <f>IFERROR(test_data[[#This Row],[Final_Position]]-H581,test_data[[#This Row],[Final_Position]])</f>
        <v>-1</v>
      </c>
      <c r="J582">
        <f>ABS(test_data[[#This Row],[Action]])</f>
        <v>1</v>
      </c>
      <c r="K582" s="7">
        <f>test_data[[#This Row],[Final_Position]]*test_data[[#This Row],[Change]]</f>
        <v>-2.5999999999991132</v>
      </c>
      <c r="L582" s="7">
        <f>test_data[[#This Row],[Profit]]*Profit_per_point</f>
        <v>-259999.99999991132</v>
      </c>
      <c r="M582" s="7">
        <f>test_data[[#This Row],[Profit]]*Profit_per_point-ABS(test_data[[#This Row],[Action]])*Fee_per_trade</f>
        <v>-269999.99999991129</v>
      </c>
    </row>
    <row r="583" spans="1:13" x14ac:dyDescent="0.35">
      <c r="A583" s="2">
        <v>43774.569444444445</v>
      </c>
      <c r="B583">
        <v>937.9</v>
      </c>
      <c r="C583">
        <v>0.42801442742347717</v>
      </c>
      <c r="D583">
        <v>0.57198560237884521</v>
      </c>
      <c r="E583">
        <f>IF(B584&gt;0,B584-test_data[[#This Row],[Price]],0)</f>
        <v>-0.19999999999993179</v>
      </c>
      <c r="F583" s="2">
        <f>test_data[[#This Row],[Time]]-(Time_horizon-1)/24/60</f>
        <v>43774.556250000001</v>
      </c>
      <c r="G583">
        <f>IF(test_data[[#This Row],[Long]]&gt;Action_Threshold,1,IF(test_data[[#This Row],[Short]]&gt;Action_Threshold,-1,0))</f>
        <v>-1</v>
      </c>
      <c r="H583">
        <f>SUMIFS(test_data[Postion],test_data[Time],"&gt;="&amp;test_data[[#This Row],[Period Time]],test_data[Time],"&lt;="&amp;test_data[[#This Row],[Time]])</f>
        <v>-15</v>
      </c>
      <c r="I583">
        <f>IFERROR(test_data[[#This Row],[Final_Position]]-H582,test_data[[#This Row],[Final_Position]])</f>
        <v>-2</v>
      </c>
      <c r="J583">
        <f>ABS(test_data[[#This Row],[Action]])</f>
        <v>2</v>
      </c>
      <c r="K583" s="7">
        <f>test_data[[#This Row],[Final_Position]]*test_data[[#This Row],[Change]]</f>
        <v>2.9999999999989768</v>
      </c>
      <c r="L583" s="7">
        <f>test_data[[#This Row],[Profit]]*Profit_per_point</f>
        <v>299999.99999989767</v>
      </c>
      <c r="M583" s="7">
        <f>test_data[[#This Row],[Profit]]*Profit_per_point-ABS(test_data[[#This Row],[Action]])*Fee_per_trade</f>
        <v>279999.99999989767</v>
      </c>
    </row>
    <row r="584" spans="1:13" x14ac:dyDescent="0.35">
      <c r="A584" s="2">
        <v>43774.570138888892</v>
      </c>
      <c r="B584">
        <v>937.7</v>
      </c>
      <c r="C584">
        <v>0.45392405986785889</v>
      </c>
      <c r="D584">
        <v>0.54607594013214111</v>
      </c>
      <c r="E584">
        <f>IF(B585&gt;0,B585-test_data[[#This Row],[Price]],0)</f>
        <v>0.19999999999993179</v>
      </c>
      <c r="F584" s="2">
        <f>test_data[[#This Row],[Time]]-(Time_horizon-1)/24/60</f>
        <v>43774.556944444448</v>
      </c>
      <c r="G584">
        <f>IF(test_data[[#This Row],[Long]]&gt;Action_Threshold,1,IF(test_data[[#This Row],[Short]]&gt;Action_Threshold,-1,0))</f>
        <v>-1</v>
      </c>
      <c r="H584">
        <f>SUMIFS(test_data[Postion],test_data[Time],"&gt;="&amp;test_data[[#This Row],[Period Time]],test_data[Time],"&lt;="&amp;test_data[[#This Row],[Time]])</f>
        <v>-15</v>
      </c>
      <c r="I584">
        <f>IFERROR(test_data[[#This Row],[Final_Position]]-H583,test_data[[#This Row],[Final_Position]])</f>
        <v>0</v>
      </c>
      <c r="J584">
        <f>ABS(test_data[[#This Row],[Action]])</f>
        <v>0</v>
      </c>
      <c r="K584" s="7">
        <f>test_data[[#This Row],[Final_Position]]*test_data[[#This Row],[Change]]</f>
        <v>-2.9999999999989768</v>
      </c>
      <c r="L584" s="7">
        <f>test_data[[#This Row],[Profit]]*Profit_per_point</f>
        <v>-299999.99999989767</v>
      </c>
      <c r="M584" s="7">
        <f>test_data[[#This Row],[Profit]]*Profit_per_point-ABS(test_data[[#This Row],[Action]])*Fee_per_trade</f>
        <v>-299999.99999989767</v>
      </c>
    </row>
    <row r="585" spans="1:13" x14ac:dyDescent="0.35">
      <c r="A585" s="2">
        <v>43774.570833333331</v>
      </c>
      <c r="B585">
        <v>937.9</v>
      </c>
      <c r="C585">
        <v>0.42628201842308044</v>
      </c>
      <c r="D585">
        <v>0.57371795177459717</v>
      </c>
      <c r="E585">
        <f>IF(B586&gt;0,B586-test_data[[#This Row],[Price]],0)</f>
        <v>0.20000000000004547</v>
      </c>
      <c r="F585" s="2">
        <f>test_data[[#This Row],[Time]]-(Time_horizon-1)/24/60</f>
        <v>43774.557638888888</v>
      </c>
      <c r="G585">
        <f>IF(test_data[[#This Row],[Long]]&gt;Action_Threshold,1,IF(test_data[[#This Row],[Short]]&gt;Action_Threshold,-1,0))</f>
        <v>-1</v>
      </c>
      <c r="H585">
        <f>SUMIFS(test_data[Postion],test_data[Time],"&gt;="&amp;test_data[[#This Row],[Period Time]],test_data[Time],"&lt;="&amp;test_data[[#This Row],[Time]])</f>
        <v>-15</v>
      </c>
      <c r="I585">
        <f>IFERROR(test_data[[#This Row],[Final_Position]]-H584,test_data[[#This Row],[Final_Position]])</f>
        <v>0</v>
      </c>
      <c r="J585">
        <f>ABS(test_data[[#This Row],[Action]])</f>
        <v>0</v>
      </c>
      <c r="K585" s="7">
        <f>test_data[[#This Row],[Final_Position]]*test_data[[#This Row],[Change]]</f>
        <v>-3.0000000000006821</v>
      </c>
      <c r="L585" s="7">
        <f>test_data[[#This Row],[Profit]]*Profit_per_point</f>
        <v>-300000.00000006822</v>
      </c>
      <c r="M585" s="7">
        <f>test_data[[#This Row],[Profit]]*Profit_per_point-ABS(test_data[[#This Row],[Action]])*Fee_per_trade</f>
        <v>-300000.00000006822</v>
      </c>
    </row>
    <row r="586" spans="1:13" x14ac:dyDescent="0.35">
      <c r="A586" s="2">
        <v>43774.571527777778</v>
      </c>
      <c r="B586">
        <v>938.1</v>
      </c>
      <c r="C586">
        <v>0.40953230857849121</v>
      </c>
      <c r="D586">
        <v>0.59046769142150879</v>
      </c>
      <c r="E586">
        <f>IF(B587&gt;0,B587-test_data[[#This Row],[Price]],0)</f>
        <v>0.29999999999995453</v>
      </c>
      <c r="F586" s="2">
        <f>test_data[[#This Row],[Time]]-(Time_horizon-1)/24/60</f>
        <v>43774.558333333334</v>
      </c>
      <c r="G586">
        <f>IF(test_data[[#This Row],[Long]]&gt;Action_Threshold,1,IF(test_data[[#This Row],[Short]]&gt;Action_Threshold,-1,0))</f>
        <v>-1</v>
      </c>
      <c r="H586">
        <f>SUMIFS(test_data[Postion],test_data[Time],"&gt;="&amp;test_data[[#This Row],[Period Time]],test_data[Time],"&lt;="&amp;test_data[[#This Row],[Time]])</f>
        <v>-15</v>
      </c>
      <c r="I586">
        <f>IFERROR(test_data[[#This Row],[Final_Position]]-H585,test_data[[#This Row],[Final_Position]])</f>
        <v>0</v>
      </c>
      <c r="J586">
        <f>ABS(test_data[[#This Row],[Action]])</f>
        <v>0</v>
      </c>
      <c r="K586" s="7">
        <f>test_data[[#This Row],[Final_Position]]*test_data[[#This Row],[Change]]</f>
        <v>-4.4999999999993179</v>
      </c>
      <c r="L586" s="7">
        <f>test_data[[#This Row],[Profit]]*Profit_per_point</f>
        <v>-449999.99999993178</v>
      </c>
      <c r="M586" s="7">
        <f>test_data[[#This Row],[Profit]]*Profit_per_point-ABS(test_data[[#This Row],[Action]])*Fee_per_trade</f>
        <v>-449999.99999993178</v>
      </c>
    </row>
    <row r="587" spans="1:13" x14ac:dyDescent="0.35">
      <c r="A587" s="2">
        <v>43774.572222222225</v>
      </c>
      <c r="B587">
        <v>938.4</v>
      </c>
      <c r="C587">
        <v>0.4131723940372467</v>
      </c>
      <c r="D587">
        <v>0.58682763576507568</v>
      </c>
      <c r="E587">
        <f>IF(B588&gt;0,B588-test_data[[#This Row],[Price]],0)</f>
        <v>-0.10000000000002274</v>
      </c>
      <c r="F587" s="2">
        <f>test_data[[#This Row],[Time]]-(Time_horizon-1)/24/60</f>
        <v>43774.559027777781</v>
      </c>
      <c r="G587">
        <f>IF(test_data[[#This Row],[Long]]&gt;Action_Threshold,1,IF(test_data[[#This Row],[Short]]&gt;Action_Threshold,-1,0))</f>
        <v>-1</v>
      </c>
      <c r="H587">
        <f>SUMIFS(test_data[Postion],test_data[Time],"&gt;="&amp;test_data[[#This Row],[Period Time]],test_data[Time],"&lt;="&amp;test_data[[#This Row],[Time]])</f>
        <v>-16</v>
      </c>
      <c r="I587">
        <f>IFERROR(test_data[[#This Row],[Final_Position]]-H586,test_data[[#This Row],[Final_Position]])</f>
        <v>-1</v>
      </c>
      <c r="J587">
        <f>ABS(test_data[[#This Row],[Action]])</f>
        <v>1</v>
      </c>
      <c r="K587" s="7">
        <f>test_data[[#This Row],[Final_Position]]*test_data[[#This Row],[Change]]</f>
        <v>1.6000000000003638</v>
      </c>
      <c r="L587" s="7">
        <f>test_data[[#This Row],[Profit]]*Profit_per_point</f>
        <v>160000.00000003638</v>
      </c>
      <c r="M587" s="7">
        <f>test_data[[#This Row],[Profit]]*Profit_per_point-ABS(test_data[[#This Row],[Action]])*Fee_per_trade</f>
        <v>150000.00000003638</v>
      </c>
    </row>
    <row r="588" spans="1:13" x14ac:dyDescent="0.35">
      <c r="A588" s="2">
        <v>43774.572916666664</v>
      </c>
      <c r="B588">
        <v>938.3</v>
      </c>
      <c r="C588">
        <v>0.41293981671333313</v>
      </c>
      <c r="D588">
        <v>0.58706021308898926</v>
      </c>
      <c r="E588">
        <f>IF(B589&gt;0,B589-test_data[[#This Row],[Price]],0)</f>
        <v>0.20000000000004547</v>
      </c>
      <c r="F588" s="2">
        <f>test_data[[#This Row],[Time]]-(Time_horizon-1)/24/60</f>
        <v>43774.55972222222</v>
      </c>
      <c r="G588">
        <f>IF(test_data[[#This Row],[Long]]&gt;Action_Threshold,1,IF(test_data[[#This Row],[Short]]&gt;Action_Threshold,-1,0))</f>
        <v>-1</v>
      </c>
      <c r="H588">
        <f>SUMIFS(test_data[Postion],test_data[Time],"&gt;="&amp;test_data[[#This Row],[Period Time]],test_data[Time],"&lt;="&amp;test_data[[#This Row],[Time]])</f>
        <v>-18</v>
      </c>
      <c r="I588">
        <f>IFERROR(test_data[[#This Row],[Final_Position]]-H587,test_data[[#This Row],[Final_Position]])</f>
        <v>-2</v>
      </c>
      <c r="J588">
        <f>ABS(test_data[[#This Row],[Action]])</f>
        <v>2</v>
      </c>
      <c r="K588" s="7">
        <f>test_data[[#This Row],[Final_Position]]*test_data[[#This Row],[Change]]</f>
        <v>-3.6000000000008185</v>
      </c>
      <c r="L588" s="7">
        <f>test_data[[#This Row],[Profit]]*Profit_per_point</f>
        <v>-360000.00000008184</v>
      </c>
      <c r="M588" s="7">
        <f>test_data[[#This Row],[Profit]]*Profit_per_point-ABS(test_data[[#This Row],[Action]])*Fee_per_trade</f>
        <v>-380000.00000008184</v>
      </c>
    </row>
    <row r="589" spans="1:13" x14ac:dyDescent="0.35">
      <c r="A589" s="2">
        <v>43774.573611111111</v>
      </c>
      <c r="B589">
        <v>938.5</v>
      </c>
      <c r="C589">
        <v>0.43726253509521484</v>
      </c>
      <c r="D589">
        <v>0.56273752450942993</v>
      </c>
      <c r="E589">
        <f>IF(B590&gt;0,B590-test_data[[#This Row],[Price]],0)</f>
        <v>-0.39999999999997726</v>
      </c>
      <c r="F589" s="2">
        <f>test_data[[#This Row],[Time]]-(Time_horizon-1)/24/60</f>
        <v>43774.560416666667</v>
      </c>
      <c r="G589">
        <f>IF(test_data[[#This Row],[Long]]&gt;Action_Threshold,1,IF(test_data[[#This Row],[Short]]&gt;Action_Threshold,-1,0))</f>
        <v>-1</v>
      </c>
      <c r="H589">
        <f>SUMIFS(test_data[Postion],test_data[Time],"&gt;="&amp;test_data[[#This Row],[Period Time]],test_data[Time],"&lt;="&amp;test_data[[#This Row],[Time]])</f>
        <v>-18</v>
      </c>
      <c r="I589">
        <f>IFERROR(test_data[[#This Row],[Final_Position]]-H588,test_data[[#This Row],[Final_Position]])</f>
        <v>0</v>
      </c>
      <c r="J589">
        <f>ABS(test_data[[#This Row],[Action]])</f>
        <v>0</v>
      </c>
      <c r="K589" s="7">
        <f>test_data[[#This Row],[Final_Position]]*test_data[[#This Row],[Change]]</f>
        <v>7.1999999999995907</v>
      </c>
      <c r="L589" s="7">
        <f>test_data[[#This Row],[Profit]]*Profit_per_point</f>
        <v>719999.99999995902</v>
      </c>
      <c r="M589" s="7">
        <f>test_data[[#This Row],[Profit]]*Profit_per_point-ABS(test_data[[#This Row],[Action]])*Fee_per_trade</f>
        <v>719999.99999995902</v>
      </c>
    </row>
    <row r="590" spans="1:13" x14ac:dyDescent="0.35">
      <c r="A590" s="2">
        <v>43774.574305555558</v>
      </c>
      <c r="B590">
        <v>938.1</v>
      </c>
      <c r="C590">
        <v>0.44776618480682373</v>
      </c>
      <c r="D590">
        <v>0.55223381519317627</v>
      </c>
      <c r="E590">
        <f>IF(B591&gt;0,B591-test_data[[#This Row],[Price]],0)</f>
        <v>-0.10000000000002274</v>
      </c>
      <c r="F590" s="2">
        <f>test_data[[#This Row],[Time]]-(Time_horizon-1)/24/60</f>
        <v>43774.561111111114</v>
      </c>
      <c r="G590">
        <f>IF(test_data[[#This Row],[Long]]&gt;Action_Threshold,1,IF(test_data[[#This Row],[Short]]&gt;Action_Threshold,-1,0))</f>
        <v>-1</v>
      </c>
      <c r="H590">
        <f>SUMIFS(test_data[Postion],test_data[Time],"&gt;="&amp;test_data[[#This Row],[Period Time]],test_data[Time],"&lt;="&amp;test_data[[#This Row],[Time]])</f>
        <v>-18</v>
      </c>
      <c r="I590">
        <f>IFERROR(test_data[[#This Row],[Final_Position]]-H589,test_data[[#This Row],[Final_Position]])</f>
        <v>0</v>
      </c>
      <c r="J590">
        <f>ABS(test_data[[#This Row],[Action]])</f>
        <v>0</v>
      </c>
      <c r="K590" s="7">
        <f>test_data[[#This Row],[Final_Position]]*test_data[[#This Row],[Change]]</f>
        <v>1.8000000000004093</v>
      </c>
      <c r="L590" s="7">
        <f>test_data[[#This Row],[Profit]]*Profit_per_point</f>
        <v>180000.00000004092</v>
      </c>
      <c r="M590" s="7">
        <f>test_data[[#This Row],[Profit]]*Profit_per_point-ABS(test_data[[#This Row],[Action]])*Fee_per_trade</f>
        <v>180000.00000004092</v>
      </c>
    </row>
    <row r="591" spans="1:13" x14ac:dyDescent="0.35">
      <c r="A591" s="2">
        <v>43774.574999999997</v>
      </c>
      <c r="B591">
        <v>938</v>
      </c>
      <c r="C591">
        <v>0.39771300554275513</v>
      </c>
      <c r="D591">
        <v>0.60228699445724487</v>
      </c>
      <c r="E591">
        <f>IF(B592&gt;0,B592-test_data[[#This Row],[Price]],0)</f>
        <v>0.10000000000002274</v>
      </c>
      <c r="F591" s="2">
        <f>test_data[[#This Row],[Time]]-(Time_horizon-1)/24/60</f>
        <v>43774.561805555553</v>
      </c>
      <c r="G591">
        <f>IF(test_data[[#This Row],[Long]]&gt;Action_Threshold,1,IF(test_data[[#This Row],[Short]]&gt;Action_Threshold,-1,0))</f>
        <v>-1</v>
      </c>
      <c r="H591">
        <f>SUMIFS(test_data[Postion],test_data[Time],"&gt;="&amp;test_data[[#This Row],[Period Time]],test_data[Time],"&lt;="&amp;test_data[[#This Row],[Time]])</f>
        <v>-18</v>
      </c>
      <c r="I591">
        <f>IFERROR(test_data[[#This Row],[Final_Position]]-H590,test_data[[#This Row],[Final_Position]])</f>
        <v>0</v>
      </c>
      <c r="J591">
        <f>ABS(test_data[[#This Row],[Action]])</f>
        <v>0</v>
      </c>
      <c r="K591" s="7">
        <f>test_data[[#This Row],[Final_Position]]*test_data[[#This Row],[Change]]</f>
        <v>-1.8000000000004093</v>
      </c>
      <c r="L591" s="7">
        <f>test_data[[#This Row],[Profit]]*Profit_per_point</f>
        <v>-180000.00000004092</v>
      </c>
      <c r="M591" s="7">
        <f>test_data[[#This Row],[Profit]]*Profit_per_point-ABS(test_data[[#This Row],[Action]])*Fee_per_trade</f>
        <v>-180000.00000004092</v>
      </c>
    </row>
    <row r="592" spans="1:13" x14ac:dyDescent="0.35">
      <c r="A592" s="2">
        <v>43774.575694444444</v>
      </c>
      <c r="B592">
        <v>938.1</v>
      </c>
      <c r="C592">
        <v>0.43615081906318665</v>
      </c>
      <c r="D592">
        <v>0.56384921073913574</v>
      </c>
      <c r="E592">
        <f>IF(B593&gt;0,B593-test_data[[#This Row],[Price]],0)</f>
        <v>0</v>
      </c>
      <c r="F592" s="2">
        <f>test_data[[#This Row],[Time]]-(Time_horizon-1)/24/60</f>
        <v>43774.5625</v>
      </c>
      <c r="G592">
        <f>IF(test_data[[#This Row],[Long]]&gt;Action_Threshold,1,IF(test_data[[#This Row],[Short]]&gt;Action_Threshold,-1,0))</f>
        <v>-1</v>
      </c>
      <c r="H592">
        <f>SUMIFS(test_data[Postion],test_data[Time],"&gt;="&amp;test_data[[#This Row],[Period Time]],test_data[Time],"&lt;="&amp;test_data[[#This Row],[Time]])</f>
        <v>-18</v>
      </c>
      <c r="I592">
        <f>IFERROR(test_data[[#This Row],[Final_Position]]-H591,test_data[[#This Row],[Final_Position]])</f>
        <v>0</v>
      </c>
      <c r="J592">
        <f>ABS(test_data[[#This Row],[Action]])</f>
        <v>0</v>
      </c>
      <c r="K592" s="7">
        <f>test_data[[#This Row],[Final_Position]]*test_data[[#This Row],[Change]]</f>
        <v>0</v>
      </c>
      <c r="L592" s="7">
        <f>test_data[[#This Row],[Profit]]*Profit_per_point</f>
        <v>0</v>
      </c>
      <c r="M592" s="7">
        <f>test_data[[#This Row],[Profit]]*Profit_per_point-ABS(test_data[[#This Row],[Action]])*Fee_per_trade</f>
        <v>0</v>
      </c>
    </row>
    <row r="593" spans="1:13" x14ac:dyDescent="0.35">
      <c r="A593" s="2">
        <v>43774.576388888891</v>
      </c>
      <c r="B593">
        <v>938.1</v>
      </c>
      <c r="C593">
        <v>0.36937564611434937</v>
      </c>
      <c r="D593">
        <v>0.63062435388565063</v>
      </c>
      <c r="E593">
        <f>IF(B594&gt;0,B594-test_data[[#This Row],[Price]],0)</f>
        <v>0</v>
      </c>
      <c r="F593" s="2">
        <f>test_data[[#This Row],[Time]]-(Time_horizon-1)/24/60</f>
        <v>43774.563194444447</v>
      </c>
      <c r="G593">
        <f>IF(test_data[[#This Row],[Long]]&gt;Action_Threshold,1,IF(test_data[[#This Row],[Short]]&gt;Action_Threshold,-1,0))</f>
        <v>-1</v>
      </c>
      <c r="H593">
        <f>SUMIFS(test_data[Postion],test_data[Time],"&gt;="&amp;test_data[[#This Row],[Period Time]],test_data[Time],"&lt;="&amp;test_data[[#This Row],[Time]])</f>
        <v>-18</v>
      </c>
      <c r="I593">
        <f>IFERROR(test_data[[#This Row],[Final_Position]]-H592,test_data[[#This Row],[Final_Position]])</f>
        <v>0</v>
      </c>
      <c r="J593">
        <f>ABS(test_data[[#This Row],[Action]])</f>
        <v>0</v>
      </c>
      <c r="K593" s="7">
        <f>test_data[[#This Row],[Final_Position]]*test_data[[#This Row],[Change]]</f>
        <v>0</v>
      </c>
      <c r="L593" s="7">
        <f>test_data[[#This Row],[Profit]]*Profit_per_point</f>
        <v>0</v>
      </c>
      <c r="M593" s="7">
        <f>test_data[[#This Row],[Profit]]*Profit_per_point-ABS(test_data[[#This Row],[Action]])*Fee_per_trade</f>
        <v>0</v>
      </c>
    </row>
    <row r="594" spans="1:13" x14ac:dyDescent="0.35">
      <c r="A594" s="2">
        <v>43774.57708333333</v>
      </c>
      <c r="B594">
        <v>938.1</v>
      </c>
      <c r="C594">
        <v>0.40854081511497498</v>
      </c>
      <c r="D594">
        <v>0.59145915508270264</v>
      </c>
      <c r="E594">
        <f>IF(B595&gt;0,B595-test_data[[#This Row],[Price]],0)</f>
        <v>-0.20000000000004547</v>
      </c>
      <c r="F594" s="2">
        <f>test_data[[#This Row],[Time]]-(Time_horizon-1)/24/60</f>
        <v>43774.563888888886</v>
      </c>
      <c r="G594">
        <f>IF(test_data[[#This Row],[Long]]&gt;Action_Threshold,1,IF(test_data[[#This Row],[Short]]&gt;Action_Threshold,-1,0))</f>
        <v>-1</v>
      </c>
      <c r="H594">
        <f>SUMIFS(test_data[Postion],test_data[Time],"&gt;="&amp;test_data[[#This Row],[Period Time]],test_data[Time],"&lt;="&amp;test_data[[#This Row],[Time]])</f>
        <v>-19</v>
      </c>
      <c r="I594">
        <f>IFERROR(test_data[[#This Row],[Final_Position]]-H593,test_data[[#This Row],[Final_Position]])</f>
        <v>-1</v>
      </c>
      <c r="J594">
        <f>ABS(test_data[[#This Row],[Action]])</f>
        <v>1</v>
      </c>
      <c r="K594" s="7">
        <f>test_data[[#This Row],[Final_Position]]*test_data[[#This Row],[Change]]</f>
        <v>3.800000000000864</v>
      </c>
      <c r="L594" s="7">
        <f>test_data[[#This Row],[Profit]]*Profit_per_point</f>
        <v>380000.00000008638</v>
      </c>
      <c r="M594" s="7">
        <f>test_data[[#This Row],[Profit]]*Profit_per_point-ABS(test_data[[#This Row],[Action]])*Fee_per_trade</f>
        <v>370000.00000008638</v>
      </c>
    </row>
    <row r="595" spans="1:13" x14ac:dyDescent="0.35">
      <c r="A595" s="2">
        <v>43774.577777777777</v>
      </c>
      <c r="B595">
        <v>937.9</v>
      </c>
      <c r="C595">
        <v>0.44396176934242249</v>
      </c>
      <c r="D595">
        <v>0.55603820085525513</v>
      </c>
      <c r="E595">
        <f>IF(B596&gt;0,B596-test_data[[#This Row],[Price]],0)</f>
        <v>-0.5</v>
      </c>
      <c r="F595" s="2">
        <f>test_data[[#This Row],[Time]]-(Time_horizon-1)/24/60</f>
        <v>43774.564583333333</v>
      </c>
      <c r="G595">
        <f>IF(test_data[[#This Row],[Long]]&gt;Action_Threshold,1,IF(test_data[[#This Row],[Short]]&gt;Action_Threshold,-1,0))</f>
        <v>-1</v>
      </c>
      <c r="H595">
        <f>SUMIFS(test_data[Postion],test_data[Time],"&gt;="&amp;test_data[[#This Row],[Period Time]],test_data[Time],"&lt;="&amp;test_data[[#This Row],[Time]])</f>
        <v>-19</v>
      </c>
      <c r="I595">
        <f>IFERROR(test_data[[#This Row],[Final_Position]]-H594,test_data[[#This Row],[Final_Position]])</f>
        <v>0</v>
      </c>
      <c r="J595">
        <f>ABS(test_data[[#This Row],[Action]])</f>
        <v>0</v>
      </c>
      <c r="K595" s="7">
        <f>test_data[[#This Row],[Final_Position]]*test_data[[#This Row],[Change]]</f>
        <v>9.5</v>
      </c>
      <c r="L595" s="7">
        <f>test_data[[#This Row],[Profit]]*Profit_per_point</f>
        <v>950000</v>
      </c>
      <c r="M595" s="7">
        <f>test_data[[#This Row],[Profit]]*Profit_per_point-ABS(test_data[[#This Row],[Action]])*Fee_per_trade</f>
        <v>950000</v>
      </c>
    </row>
    <row r="596" spans="1:13" x14ac:dyDescent="0.35">
      <c r="A596" s="2">
        <v>43774.57916666667</v>
      </c>
      <c r="B596">
        <v>937.4</v>
      </c>
      <c r="C596">
        <v>0.45009714365005493</v>
      </c>
      <c r="D596">
        <v>0.54990291595458984</v>
      </c>
      <c r="E596">
        <f>IF(B597&gt;0,B597-test_data[[#This Row],[Price]],0)</f>
        <v>0.20000000000004547</v>
      </c>
      <c r="F596" s="2">
        <f>test_data[[#This Row],[Time]]-(Time_horizon-1)/24/60</f>
        <v>43774.565972222226</v>
      </c>
      <c r="G596">
        <f>IF(test_data[[#This Row],[Long]]&gt;Action_Threshold,1,IF(test_data[[#This Row],[Short]]&gt;Action_Threshold,-1,0))</f>
        <v>-1</v>
      </c>
      <c r="H596">
        <f>SUMIFS(test_data[Postion],test_data[Time],"&gt;="&amp;test_data[[#This Row],[Period Time]],test_data[Time],"&lt;="&amp;test_data[[#This Row],[Time]])</f>
        <v>-19</v>
      </c>
      <c r="I596">
        <f>IFERROR(test_data[[#This Row],[Final_Position]]-H595,test_data[[#This Row],[Final_Position]])</f>
        <v>0</v>
      </c>
      <c r="J596">
        <f>ABS(test_data[[#This Row],[Action]])</f>
        <v>0</v>
      </c>
      <c r="K596" s="7">
        <f>test_data[[#This Row],[Final_Position]]*test_data[[#This Row],[Change]]</f>
        <v>-3.800000000000864</v>
      </c>
      <c r="L596" s="7">
        <f>test_data[[#This Row],[Profit]]*Profit_per_point</f>
        <v>-380000.00000008638</v>
      </c>
      <c r="M596" s="7">
        <f>test_data[[#This Row],[Profit]]*Profit_per_point-ABS(test_data[[#This Row],[Action]])*Fee_per_trade</f>
        <v>-380000.00000008638</v>
      </c>
    </row>
    <row r="597" spans="1:13" x14ac:dyDescent="0.35">
      <c r="A597" s="2">
        <v>43774.579861111109</v>
      </c>
      <c r="B597">
        <v>937.6</v>
      </c>
      <c r="C597">
        <v>0.42395910620689392</v>
      </c>
      <c r="D597">
        <v>0.57604086399078369</v>
      </c>
      <c r="E597">
        <f>IF(B598&gt;0,B598-test_data[[#This Row],[Price]],0)</f>
        <v>0.19999999999993179</v>
      </c>
      <c r="F597" s="2">
        <f>test_data[[#This Row],[Time]]-(Time_horizon-1)/24/60</f>
        <v>43774.566666666666</v>
      </c>
      <c r="G597">
        <f>IF(test_data[[#This Row],[Long]]&gt;Action_Threshold,1,IF(test_data[[#This Row],[Short]]&gt;Action_Threshold,-1,0))</f>
        <v>-1</v>
      </c>
      <c r="H597">
        <f>SUMIFS(test_data[Postion],test_data[Time],"&gt;="&amp;test_data[[#This Row],[Period Time]],test_data[Time],"&lt;="&amp;test_data[[#This Row],[Time]])</f>
        <v>-19</v>
      </c>
      <c r="I597">
        <f>IFERROR(test_data[[#This Row],[Final_Position]]-H596,test_data[[#This Row],[Final_Position]])</f>
        <v>0</v>
      </c>
      <c r="J597">
        <f>ABS(test_data[[#This Row],[Action]])</f>
        <v>0</v>
      </c>
      <c r="K597" s="7">
        <f>test_data[[#This Row],[Final_Position]]*test_data[[#This Row],[Change]]</f>
        <v>-3.799999999998704</v>
      </c>
      <c r="L597" s="7">
        <f>test_data[[#This Row],[Profit]]*Profit_per_point</f>
        <v>-379999.99999987037</v>
      </c>
      <c r="M597" s="7">
        <f>test_data[[#This Row],[Profit]]*Profit_per_point-ABS(test_data[[#This Row],[Action]])*Fee_per_trade</f>
        <v>-379999.99999987037</v>
      </c>
    </row>
    <row r="598" spans="1:13" x14ac:dyDescent="0.35">
      <c r="A598" s="2">
        <v>43774.580555555556</v>
      </c>
      <c r="B598">
        <v>937.8</v>
      </c>
      <c r="C598">
        <v>0.39252182841300964</v>
      </c>
      <c r="D598">
        <v>0.60747820138931274</v>
      </c>
      <c r="E598">
        <f>IF(B599&gt;0,B599-test_data[[#This Row],[Price]],0)</f>
        <v>-0.29999999999995453</v>
      </c>
      <c r="F598" s="2">
        <f>test_data[[#This Row],[Time]]-(Time_horizon-1)/24/60</f>
        <v>43774.567361111112</v>
      </c>
      <c r="G598">
        <f>IF(test_data[[#This Row],[Long]]&gt;Action_Threshold,1,IF(test_data[[#This Row],[Short]]&gt;Action_Threshold,-1,0))</f>
        <v>-1</v>
      </c>
      <c r="H598">
        <f>SUMIFS(test_data[Postion],test_data[Time],"&gt;="&amp;test_data[[#This Row],[Period Time]],test_data[Time],"&lt;="&amp;test_data[[#This Row],[Time]])</f>
        <v>-19</v>
      </c>
      <c r="I598">
        <f>IFERROR(test_data[[#This Row],[Final_Position]]-H597,test_data[[#This Row],[Final_Position]])</f>
        <v>0</v>
      </c>
      <c r="J598">
        <f>ABS(test_data[[#This Row],[Action]])</f>
        <v>0</v>
      </c>
      <c r="K598" s="7">
        <f>test_data[[#This Row],[Final_Position]]*test_data[[#This Row],[Change]]</f>
        <v>5.699999999999136</v>
      </c>
      <c r="L598" s="7">
        <f>test_data[[#This Row],[Profit]]*Profit_per_point</f>
        <v>569999.99999991362</v>
      </c>
      <c r="M598" s="7">
        <f>test_data[[#This Row],[Profit]]*Profit_per_point-ABS(test_data[[#This Row],[Action]])*Fee_per_trade</f>
        <v>569999.99999991362</v>
      </c>
    </row>
    <row r="599" spans="1:13" x14ac:dyDescent="0.35">
      <c r="A599" s="2">
        <v>43774.581250000003</v>
      </c>
      <c r="B599">
        <v>937.5</v>
      </c>
      <c r="C599">
        <v>0.40851148962974548</v>
      </c>
      <c r="D599">
        <v>0.5914885401725769</v>
      </c>
      <c r="E599">
        <f>IF(B600&gt;0,B600-test_data[[#This Row],[Price]],0)</f>
        <v>0.10000000000002274</v>
      </c>
      <c r="F599" s="2">
        <f>test_data[[#This Row],[Time]]-(Time_horizon-1)/24/60</f>
        <v>43774.568055555559</v>
      </c>
      <c r="G599">
        <f>IF(test_data[[#This Row],[Long]]&gt;Action_Threshold,1,IF(test_data[[#This Row],[Short]]&gt;Action_Threshold,-1,0))</f>
        <v>-1</v>
      </c>
      <c r="H599">
        <f>SUMIFS(test_data[Postion],test_data[Time],"&gt;="&amp;test_data[[#This Row],[Period Time]],test_data[Time],"&lt;="&amp;test_data[[#This Row],[Time]])</f>
        <v>-19</v>
      </c>
      <c r="I599">
        <f>IFERROR(test_data[[#This Row],[Final_Position]]-H598,test_data[[#This Row],[Final_Position]])</f>
        <v>0</v>
      </c>
      <c r="J599">
        <f>ABS(test_data[[#This Row],[Action]])</f>
        <v>0</v>
      </c>
      <c r="K599" s="7">
        <f>test_data[[#This Row],[Final_Position]]*test_data[[#This Row],[Change]]</f>
        <v>-1.900000000000432</v>
      </c>
      <c r="L599" s="7">
        <f>test_data[[#This Row],[Profit]]*Profit_per_point</f>
        <v>-190000.00000004319</v>
      </c>
      <c r="M599" s="7">
        <f>test_data[[#This Row],[Profit]]*Profit_per_point-ABS(test_data[[#This Row],[Action]])*Fee_per_trade</f>
        <v>-190000.00000004319</v>
      </c>
    </row>
    <row r="600" spans="1:13" x14ac:dyDescent="0.35">
      <c r="A600" s="2">
        <v>43774.581944444442</v>
      </c>
      <c r="B600">
        <v>937.6</v>
      </c>
      <c r="C600">
        <v>0.40883013606071472</v>
      </c>
      <c r="D600">
        <v>0.59116983413696289</v>
      </c>
      <c r="E600">
        <f>IF(B601&gt;0,B601-test_data[[#This Row],[Price]],0)</f>
        <v>0</v>
      </c>
      <c r="F600" s="2">
        <f>test_data[[#This Row],[Time]]-(Time_horizon-1)/24/60</f>
        <v>43774.568749999999</v>
      </c>
      <c r="G600">
        <f>IF(test_data[[#This Row],[Long]]&gt;Action_Threshold,1,IF(test_data[[#This Row],[Short]]&gt;Action_Threshold,-1,0))</f>
        <v>-1</v>
      </c>
      <c r="H600">
        <f>SUMIFS(test_data[Postion],test_data[Time],"&gt;="&amp;test_data[[#This Row],[Period Time]],test_data[Time],"&lt;="&amp;test_data[[#This Row],[Time]])</f>
        <v>-19</v>
      </c>
      <c r="I600">
        <f>IFERROR(test_data[[#This Row],[Final_Position]]-H599,test_data[[#This Row],[Final_Position]])</f>
        <v>0</v>
      </c>
      <c r="J600">
        <f>ABS(test_data[[#This Row],[Action]])</f>
        <v>0</v>
      </c>
      <c r="K600" s="7">
        <f>test_data[[#This Row],[Final_Position]]*test_data[[#This Row],[Change]]</f>
        <v>0</v>
      </c>
      <c r="L600" s="7">
        <f>test_data[[#This Row],[Profit]]*Profit_per_point</f>
        <v>0</v>
      </c>
      <c r="M600" s="7">
        <f>test_data[[#This Row],[Profit]]*Profit_per_point-ABS(test_data[[#This Row],[Action]])*Fee_per_trade</f>
        <v>0</v>
      </c>
    </row>
    <row r="601" spans="1:13" x14ac:dyDescent="0.35">
      <c r="A601" s="2">
        <v>43774.582638888889</v>
      </c>
      <c r="B601">
        <v>937.6</v>
      </c>
      <c r="C601">
        <v>0.40744891762733459</v>
      </c>
      <c r="D601">
        <v>0.59255105257034302</v>
      </c>
      <c r="E601">
        <f>IF(B602&gt;0,B602-test_data[[#This Row],[Price]],0)</f>
        <v>0.10000000000002274</v>
      </c>
      <c r="F601" s="2">
        <f>test_data[[#This Row],[Time]]-(Time_horizon-1)/24/60</f>
        <v>43774.569444444445</v>
      </c>
      <c r="G601">
        <f>IF(test_data[[#This Row],[Long]]&gt;Action_Threshold,1,IF(test_data[[#This Row],[Short]]&gt;Action_Threshold,-1,0))</f>
        <v>-1</v>
      </c>
      <c r="H601">
        <f>SUMIFS(test_data[Postion],test_data[Time],"&gt;="&amp;test_data[[#This Row],[Period Time]],test_data[Time],"&lt;="&amp;test_data[[#This Row],[Time]])</f>
        <v>-19</v>
      </c>
      <c r="I601">
        <f>IFERROR(test_data[[#This Row],[Final_Position]]-H600,test_data[[#This Row],[Final_Position]])</f>
        <v>0</v>
      </c>
      <c r="J601">
        <f>ABS(test_data[[#This Row],[Action]])</f>
        <v>0</v>
      </c>
      <c r="K601" s="7">
        <f>test_data[[#This Row],[Final_Position]]*test_data[[#This Row],[Change]]</f>
        <v>-1.900000000000432</v>
      </c>
      <c r="L601" s="7">
        <f>test_data[[#This Row],[Profit]]*Profit_per_point</f>
        <v>-190000.00000004319</v>
      </c>
      <c r="M601" s="7">
        <f>test_data[[#This Row],[Profit]]*Profit_per_point-ABS(test_data[[#This Row],[Action]])*Fee_per_trade</f>
        <v>-190000.00000004319</v>
      </c>
    </row>
    <row r="602" spans="1:13" x14ac:dyDescent="0.35">
      <c r="A602" s="2">
        <v>43774.583333333336</v>
      </c>
      <c r="B602">
        <v>937.7</v>
      </c>
      <c r="C602">
        <v>0.41909170150756836</v>
      </c>
      <c r="D602">
        <v>0.58090829849243164</v>
      </c>
      <c r="E602">
        <f>IF(B603&gt;0,B603-test_data[[#This Row],[Price]],0)</f>
        <v>-0.20000000000004547</v>
      </c>
      <c r="F602" s="2">
        <f>test_data[[#This Row],[Time]]-(Time_horizon-1)/24/60</f>
        <v>43774.570138888892</v>
      </c>
      <c r="G602">
        <f>IF(test_data[[#This Row],[Long]]&gt;Action_Threshold,1,IF(test_data[[#This Row],[Short]]&gt;Action_Threshold,-1,0))</f>
        <v>-1</v>
      </c>
      <c r="H602">
        <f>SUMIFS(test_data[Postion],test_data[Time],"&gt;="&amp;test_data[[#This Row],[Period Time]],test_data[Time],"&lt;="&amp;test_data[[#This Row],[Time]])</f>
        <v>-19</v>
      </c>
      <c r="I602">
        <f>IFERROR(test_data[[#This Row],[Final_Position]]-H601,test_data[[#This Row],[Final_Position]])</f>
        <v>0</v>
      </c>
      <c r="J602">
        <f>ABS(test_data[[#This Row],[Action]])</f>
        <v>0</v>
      </c>
      <c r="K602" s="7">
        <f>test_data[[#This Row],[Final_Position]]*test_data[[#This Row],[Change]]</f>
        <v>3.800000000000864</v>
      </c>
      <c r="L602" s="7">
        <f>test_data[[#This Row],[Profit]]*Profit_per_point</f>
        <v>380000.00000008638</v>
      </c>
      <c r="M602" s="7">
        <f>test_data[[#This Row],[Profit]]*Profit_per_point-ABS(test_data[[#This Row],[Action]])*Fee_per_trade</f>
        <v>380000.00000008638</v>
      </c>
    </row>
    <row r="603" spans="1:13" x14ac:dyDescent="0.35">
      <c r="A603" s="2">
        <v>43774.584027777775</v>
      </c>
      <c r="B603">
        <v>937.5</v>
      </c>
      <c r="C603">
        <v>0.46185019612312317</v>
      </c>
      <c r="D603">
        <v>0.53814989328384399</v>
      </c>
      <c r="E603">
        <f>IF(B604&gt;0,B604-test_data[[#This Row],[Price]],0)</f>
        <v>0.20000000000004547</v>
      </c>
      <c r="F603" s="2">
        <f>test_data[[#This Row],[Time]]-(Time_horizon-1)/24/60</f>
        <v>43774.570833333331</v>
      </c>
      <c r="G603">
        <f>IF(test_data[[#This Row],[Long]]&gt;Action_Threshold,1,IF(test_data[[#This Row],[Short]]&gt;Action_Threshold,-1,0))</f>
        <v>-1</v>
      </c>
      <c r="H603">
        <f>SUMIFS(test_data[Postion],test_data[Time],"&gt;="&amp;test_data[[#This Row],[Period Time]],test_data[Time],"&lt;="&amp;test_data[[#This Row],[Time]])</f>
        <v>-19</v>
      </c>
      <c r="I603">
        <f>IFERROR(test_data[[#This Row],[Final_Position]]-H602,test_data[[#This Row],[Final_Position]])</f>
        <v>0</v>
      </c>
      <c r="J603">
        <f>ABS(test_data[[#This Row],[Action]])</f>
        <v>0</v>
      </c>
      <c r="K603" s="7">
        <f>test_data[[#This Row],[Final_Position]]*test_data[[#This Row],[Change]]</f>
        <v>-3.800000000000864</v>
      </c>
      <c r="L603" s="7">
        <f>test_data[[#This Row],[Profit]]*Profit_per_point</f>
        <v>-380000.00000008638</v>
      </c>
      <c r="M603" s="7">
        <f>test_data[[#This Row],[Profit]]*Profit_per_point-ABS(test_data[[#This Row],[Action]])*Fee_per_trade</f>
        <v>-380000.00000008638</v>
      </c>
    </row>
    <row r="604" spans="1:13" x14ac:dyDescent="0.35">
      <c r="A604" s="2">
        <v>43774.584722222222</v>
      </c>
      <c r="B604">
        <v>937.7</v>
      </c>
      <c r="C604">
        <v>0.40657123923301697</v>
      </c>
      <c r="D604">
        <v>0.59342873096466064</v>
      </c>
      <c r="E604">
        <f>IF(B605&gt;0,B605-test_data[[#This Row],[Price]],0)</f>
        <v>0</v>
      </c>
      <c r="F604" s="2">
        <f>test_data[[#This Row],[Time]]-(Time_horizon-1)/24/60</f>
        <v>43774.571527777778</v>
      </c>
      <c r="G604">
        <f>IF(test_data[[#This Row],[Long]]&gt;Action_Threshold,1,IF(test_data[[#This Row],[Short]]&gt;Action_Threshold,-1,0))</f>
        <v>-1</v>
      </c>
      <c r="H604">
        <f>SUMIFS(test_data[Postion],test_data[Time],"&gt;="&amp;test_data[[#This Row],[Period Time]],test_data[Time],"&lt;="&amp;test_data[[#This Row],[Time]])</f>
        <v>-19</v>
      </c>
      <c r="I604">
        <f>IFERROR(test_data[[#This Row],[Final_Position]]-H603,test_data[[#This Row],[Final_Position]])</f>
        <v>0</v>
      </c>
      <c r="J604">
        <f>ABS(test_data[[#This Row],[Action]])</f>
        <v>0</v>
      </c>
      <c r="K604" s="7">
        <f>test_data[[#This Row],[Final_Position]]*test_data[[#This Row],[Change]]</f>
        <v>0</v>
      </c>
      <c r="L604" s="7">
        <f>test_data[[#This Row],[Profit]]*Profit_per_point</f>
        <v>0</v>
      </c>
      <c r="M604" s="7">
        <f>test_data[[#This Row],[Profit]]*Profit_per_point-ABS(test_data[[#This Row],[Action]])*Fee_per_trade</f>
        <v>0</v>
      </c>
    </row>
    <row r="605" spans="1:13" x14ac:dyDescent="0.35">
      <c r="A605" s="2">
        <v>43774.586111111108</v>
      </c>
      <c r="B605">
        <v>937.7</v>
      </c>
      <c r="C605">
        <v>0.43032726645469666</v>
      </c>
      <c r="D605">
        <v>0.56967276334762573</v>
      </c>
      <c r="E605">
        <f>IF(B606&gt;0,B606-test_data[[#This Row],[Price]],0)</f>
        <v>0.39999999999997726</v>
      </c>
      <c r="F605" s="2">
        <f>test_data[[#This Row],[Time]]-(Time_horizon-1)/24/60</f>
        <v>43774.572916666664</v>
      </c>
      <c r="G605">
        <f>IF(test_data[[#This Row],[Long]]&gt;Action_Threshold,1,IF(test_data[[#This Row],[Short]]&gt;Action_Threshold,-1,0))</f>
        <v>-1</v>
      </c>
      <c r="H605">
        <f>SUMIFS(test_data[Postion],test_data[Time],"&gt;="&amp;test_data[[#This Row],[Period Time]],test_data[Time],"&lt;="&amp;test_data[[#This Row],[Time]])</f>
        <v>-18</v>
      </c>
      <c r="I605">
        <f>IFERROR(test_data[[#This Row],[Final_Position]]-H604,test_data[[#This Row],[Final_Position]])</f>
        <v>1</v>
      </c>
      <c r="J605">
        <f>ABS(test_data[[#This Row],[Action]])</f>
        <v>1</v>
      </c>
      <c r="K605" s="7">
        <f>test_data[[#This Row],[Final_Position]]*test_data[[#This Row],[Change]]</f>
        <v>-7.1999999999995907</v>
      </c>
      <c r="L605" s="7">
        <f>test_data[[#This Row],[Profit]]*Profit_per_point</f>
        <v>-719999.99999995902</v>
      </c>
      <c r="M605" s="7">
        <f>test_data[[#This Row],[Profit]]*Profit_per_point-ABS(test_data[[#This Row],[Action]])*Fee_per_trade</f>
        <v>-729999.99999995902</v>
      </c>
    </row>
    <row r="606" spans="1:13" x14ac:dyDescent="0.35">
      <c r="A606" s="2">
        <v>43774.586805555555</v>
      </c>
      <c r="B606">
        <v>938.1</v>
      </c>
      <c r="C606">
        <v>0.4417971670627594</v>
      </c>
      <c r="D606">
        <v>0.55820286273956299</v>
      </c>
      <c r="E606">
        <f>IF(B607&gt;0,B607-test_data[[#This Row],[Price]],0)</f>
        <v>-0.5</v>
      </c>
      <c r="F606" s="2">
        <f>test_data[[#This Row],[Time]]-(Time_horizon-1)/24/60</f>
        <v>43774.573611111111</v>
      </c>
      <c r="G606">
        <f>IF(test_data[[#This Row],[Long]]&gt;Action_Threshold,1,IF(test_data[[#This Row],[Short]]&gt;Action_Threshold,-1,0))</f>
        <v>-1</v>
      </c>
      <c r="H606">
        <f>SUMIFS(test_data[Postion],test_data[Time],"&gt;="&amp;test_data[[#This Row],[Period Time]],test_data[Time],"&lt;="&amp;test_data[[#This Row],[Time]])</f>
        <v>-18</v>
      </c>
      <c r="I606">
        <f>IFERROR(test_data[[#This Row],[Final_Position]]-H605,test_data[[#This Row],[Final_Position]])</f>
        <v>0</v>
      </c>
      <c r="J606">
        <f>ABS(test_data[[#This Row],[Action]])</f>
        <v>0</v>
      </c>
      <c r="K606" s="7">
        <f>test_data[[#This Row],[Final_Position]]*test_data[[#This Row],[Change]]</f>
        <v>9</v>
      </c>
      <c r="L606" s="7">
        <f>test_data[[#This Row],[Profit]]*Profit_per_point</f>
        <v>900000</v>
      </c>
      <c r="M606" s="7">
        <f>test_data[[#This Row],[Profit]]*Profit_per_point-ABS(test_data[[#This Row],[Action]])*Fee_per_trade</f>
        <v>900000</v>
      </c>
    </row>
    <row r="607" spans="1:13" x14ac:dyDescent="0.35">
      <c r="A607" s="2">
        <v>43774.587500000001</v>
      </c>
      <c r="B607">
        <v>937.6</v>
      </c>
      <c r="C607">
        <v>0.43323463201522827</v>
      </c>
      <c r="D607">
        <v>0.56676536798477173</v>
      </c>
      <c r="E607">
        <f>IF(B608&gt;0,B608-test_data[[#This Row],[Price]],0)</f>
        <v>-0.39999999999997726</v>
      </c>
      <c r="F607" s="2">
        <f>test_data[[#This Row],[Time]]-(Time_horizon-1)/24/60</f>
        <v>43774.574305555558</v>
      </c>
      <c r="G607">
        <f>IF(test_data[[#This Row],[Long]]&gt;Action_Threshold,1,IF(test_data[[#This Row],[Short]]&gt;Action_Threshold,-1,0))</f>
        <v>-1</v>
      </c>
      <c r="H607">
        <f>SUMIFS(test_data[Postion],test_data[Time],"&gt;="&amp;test_data[[#This Row],[Period Time]],test_data[Time],"&lt;="&amp;test_data[[#This Row],[Time]])</f>
        <v>-18</v>
      </c>
      <c r="I607">
        <f>IFERROR(test_data[[#This Row],[Final_Position]]-H606,test_data[[#This Row],[Final_Position]])</f>
        <v>0</v>
      </c>
      <c r="J607">
        <f>ABS(test_data[[#This Row],[Action]])</f>
        <v>0</v>
      </c>
      <c r="K607" s="7">
        <f>test_data[[#This Row],[Final_Position]]*test_data[[#This Row],[Change]]</f>
        <v>7.1999999999995907</v>
      </c>
      <c r="L607" s="7">
        <f>test_data[[#This Row],[Profit]]*Profit_per_point</f>
        <v>719999.99999995902</v>
      </c>
      <c r="M607" s="7">
        <f>test_data[[#This Row],[Profit]]*Profit_per_point-ABS(test_data[[#This Row],[Action]])*Fee_per_trade</f>
        <v>719999.99999995902</v>
      </c>
    </row>
    <row r="608" spans="1:13" x14ac:dyDescent="0.35">
      <c r="A608" s="2">
        <v>43774.588888888888</v>
      </c>
      <c r="B608">
        <v>937.2</v>
      </c>
      <c r="C608">
        <v>0.469159334897995</v>
      </c>
      <c r="D608">
        <v>0.53084063529968262</v>
      </c>
      <c r="E608">
        <f>IF(B609&gt;0,B609-test_data[[#This Row],[Price]],0)</f>
        <v>-0.10000000000002274</v>
      </c>
      <c r="F608" s="2">
        <f>test_data[[#This Row],[Time]]-(Time_horizon-1)/24/60</f>
        <v>43774.575694444444</v>
      </c>
      <c r="G608">
        <f>IF(test_data[[#This Row],[Long]]&gt;Action_Threshold,1,IF(test_data[[#This Row],[Short]]&gt;Action_Threshold,-1,0))</f>
        <v>-1</v>
      </c>
      <c r="H608">
        <f>SUMIFS(test_data[Postion],test_data[Time],"&gt;="&amp;test_data[[#This Row],[Period Time]],test_data[Time],"&lt;="&amp;test_data[[#This Row],[Time]])</f>
        <v>-17</v>
      </c>
      <c r="I608">
        <f>IFERROR(test_data[[#This Row],[Final_Position]]-H607,test_data[[#This Row],[Final_Position]])</f>
        <v>1</v>
      </c>
      <c r="J608">
        <f>ABS(test_data[[#This Row],[Action]])</f>
        <v>1</v>
      </c>
      <c r="K608" s="7">
        <f>test_data[[#This Row],[Final_Position]]*test_data[[#This Row],[Change]]</f>
        <v>1.7000000000003865</v>
      </c>
      <c r="L608" s="7">
        <f>test_data[[#This Row],[Profit]]*Profit_per_point</f>
        <v>170000.00000003865</v>
      </c>
      <c r="M608" s="7">
        <f>test_data[[#This Row],[Profit]]*Profit_per_point-ABS(test_data[[#This Row],[Action]])*Fee_per_trade</f>
        <v>160000.00000003865</v>
      </c>
    </row>
    <row r="609" spans="1:13" x14ac:dyDescent="0.35">
      <c r="A609" s="2">
        <v>43774.589583333334</v>
      </c>
      <c r="B609">
        <v>937.1</v>
      </c>
      <c r="C609">
        <v>0.43812534213066101</v>
      </c>
      <c r="D609">
        <v>0.56187468767166138</v>
      </c>
      <c r="E609">
        <f>IF(B610&gt;0,B610-test_data[[#This Row],[Price]],0)</f>
        <v>0.29999999999995453</v>
      </c>
      <c r="F609" s="2">
        <f>test_data[[#This Row],[Time]]-(Time_horizon-1)/24/60</f>
        <v>43774.576388888891</v>
      </c>
      <c r="G609">
        <f>IF(test_data[[#This Row],[Long]]&gt;Action_Threshold,1,IF(test_data[[#This Row],[Short]]&gt;Action_Threshold,-1,0))</f>
        <v>-1</v>
      </c>
      <c r="H609">
        <f>SUMIFS(test_data[Postion],test_data[Time],"&gt;="&amp;test_data[[#This Row],[Period Time]],test_data[Time],"&lt;="&amp;test_data[[#This Row],[Time]])</f>
        <v>-17</v>
      </c>
      <c r="I609">
        <f>IFERROR(test_data[[#This Row],[Final_Position]]-H608,test_data[[#This Row],[Final_Position]])</f>
        <v>0</v>
      </c>
      <c r="J609">
        <f>ABS(test_data[[#This Row],[Action]])</f>
        <v>0</v>
      </c>
      <c r="K609" s="7">
        <f>test_data[[#This Row],[Final_Position]]*test_data[[#This Row],[Change]]</f>
        <v>-5.0999999999992269</v>
      </c>
      <c r="L609" s="7">
        <f>test_data[[#This Row],[Profit]]*Profit_per_point</f>
        <v>-509999.9999999227</v>
      </c>
      <c r="M609" s="7">
        <f>test_data[[#This Row],[Profit]]*Profit_per_point-ABS(test_data[[#This Row],[Action]])*Fee_per_trade</f>
        <v>-509999.9999999227</v>
      </c>
    </row>
    <row r="610" spans="1:13" x14ac:dyDescent="0.35">
      <c r="A610" s="2">
        <v>43774.590277777781</v>
      </c>
      <c r="B610">
        <v>937.4</v>
      </c>
      <c r="C610">
        <v>0.4007207453250885</v>
      </c>
      <c r="D610">
        <v>0.59927928447723389</v>
      </c>
      <c r="E610">
        <f>IF(B611&gt;0,B611-test_data[[#This Row],[Price]],0)</f>
        <v>0</v>
      </c>
      <c r="F610" s="2">
        <f>test_data[[#This Row],[Time]]-(Time_horizon-1)/24/60</f>
        <v>43774.577083333337</v>
      </c>
      <c r="G610">
        <f>IF(test_data[[#This Row],[Long]]&gt;Action_Threshold,1,IF(test_data[[#This Row],[Short]]&gt;Action_Threshold,-1,0))</f>
        <v>-1</v>
      </c>
      <c r="H610">
        <f>SUMIFS(test_data[Postion],test_data[Time],"&gt;="&amp;test_data[[#This Row],[Period Time]],test_data[Time],"&lt;="&amp;test_data[[#This Row],[Time]])</f>
        <v>-17</v>
      </c>
      <c r="I610">
        <f>IFERROR(test_data[[#This Row],[Final_Position]]-H609,test_data[[#This Row],[Final_Position]])</f>
        <v>0</v>
      </c>
      <c r="J610">
        <f>ABS(test_data[[#This Row],[Action]])</f>
        <v>0</v>
      </c>
      <c r="K610" s="7">
        <f>test_data[[#This Row],[Final_Position]]*test_data[[#This Row],[Change]]</f>
        <v>0</v>
      </c>
      <c r="L610" s="7">
        <f>test_data[[#This Row],[Profit]]*Profit_per_point</f>
        <v>0</v>
      </c>
      <c r="M610" s="7">
        <f>test_data[[#This Row],[Profit]]*Profit_per_point-ABS(test_data[[#This Row],[Action]])*Fee_per_trade</f>
        <v>0</v>
      </c>
    </row>
    <row r="611" spans="1:13" x14ac:dyDescent="0.35">
      <c r="A611" s="2">
        <v>43774.59097222222</v>
      </c>
      <c r="B611">
        <v>937.4</v>
      </c>
      <c r="C611">
        <v>0.38489282131195068</v>
      </c>
      <c r="D611">
        <v>0.61510711908340454</v>
      </c>
      <c r="E611">
        <f>IF(B612&gt;0,B612-test_data[[#This Row],[Price]],0)</f>
        <v>-0.19999999999993179</v>
      </c>
      <c r="F611" s="2">
        <f>test_data[[#This Row],[Time]]-(Time_horizon-1)/24/60</f>
        <v>43774.577777777777</v>
      </c>
      <c r="G611">
        <f>IF(test_data[[#This Row],[Long]]&gt;Action_Threshold,1,IF(test_data[[#This Row],[Short]]&gt;Action_Threshold,-1,0))</f>
        <v>-1</v>
      </c>
      <c r="H611">
        <f>SUMIFS(test_data[Postion],test_data[Time],"&gt;="&amp;test_data[[#This Row],[Period Time]],test_data[Time],"&lt;="&amp;test_data[[#This Row],[Time]])</f>
        <v>-17</v>
      </c>
      <c r="I611">
        <f>IFERROR(test_data[[#This Row],[Final_Position]]-H610,test_data[[#This Row],[Final_Position]])</f>
        <v>0</v>
      </c>
      <c r="J611">
        <f>ABS(test_data[[#This Row],[Action]])</f>
        <v>0</v>
      </c>
      <c r="K611" s="7">
        <f>test_data[[#This Row],[Final_Position]]*test_data[[#This Row],[Change]]</f>
        <v>3.3999999999988404</v>
      </c>
      <c r="L611" s="7">
        <f>test_data[[#This Row],[Profit]]*Profit_per_point</f>
        <v>339999.99999988405</v>
      </c>
      <c r="M611" s="7">
        <f>test_data[[#This Row],[Profit]]*Profit_per_point-ABS(test_data[[#This Row],[Action]])*Fee_per_trade</f>
        <v>339999.99999988405</v>
      </c>
    </row>
    <row r="612" spans="1:13" x14ac:dyDescent="0.35">
      <c r="A612" s="2">
        <v>43774.591666666667</v>
      </c>
      <c r="B612">
        <v>937.2</v>
      </c>
      <c r="C612">
        <v>0.42967116832733154</v>
      </c>
      <c r="D612">
        <v>0.57032883167266846</v>
      </c>
      <c r="E612">
        <f>IF(B613&gt;0,B613-test_data[[#This Row],[Price]],0)</f>
        <v>9.9999999999909051E-2</v>
      </c>
      <c r="F612" s="2">
        <f>test_data[[#This Row],[Time]]-(Time_horizon-1)/24/60</f>
        <v>43774.578472222223</v>
      </c>
      <c r="G612">
        <f>IF(test_data[[#This Row],[Long]]&gt;Action_Threshold,1,IF(test_data[[#This Row],[Short]]&gt;Action_Threshold,-1,0))</f>
        <v>-1</v>
      </c>
      <c r="H612">
        <f>SUMIFS(test_data[Postion],test_data[Time],"&gt;="&amp;test_data[[#This Row],[Period Time]],test_data[Time],"&lt;="&amp;test_data[[#This Row],[Time]])</f>
        <v>-17</v>
      </c>
      <c r="I612">
        <f>IFERROR(test_data[[#This Row],[Final_Position]]-H611,test_data[[#This Row],[Final_Position]])</f>
        <v>0</v>
      </c>
      <c r="J612">
        <f>ABS(test_data[[#This Row],[Action]])</f>
        <v>0</v>
      </c>
      <c r="K612" s="7">
        <f>test_data[[#This Row],[Final_Position]]*test_data[[#This Row],[Change]]</f>
        <v>-1.6999999999984539</v>
      </c>
      <c r="L612" s="7">
        <f>test_data[[#This Row],[Profit]]*Profit_per_point</f>
        <v>-169999.9999998454</v>
      </c>
      <c r="M612" s="7">
        <f>test_data[[#This Row],[Profit]]*Profit_per_point-ABS(test_data[[#This Row],[Action]])*Fee_per_trade</f>
        <v>-169999.9999998454</v>
      </c>
    </row>
    <row r="613" spans="1:13" x14ac:dyDescent="0.35">
      <c r="A613" s="2">
        <v>43774.592361111114</v>
      </c>
      <c r="B613">
        <v>937.3</v>
      </c>
      <c r="C613">
        <v>0.40046176314353943</v>
      </c>
      <c r="D613">
        <v>0.59953832626342773</v>
      </c>
      <c r="E613">
        <f>IF(B614&gt;0,B614-test_data[[#This Row],[Price]],0)</f>
        <v>0.30000000000006821</v>
      </c>
      <c r="F613" s="2">
        <f>test_data[[#This Row],[Time]]-(Time_horizon-1)/24/60</f>
        <v>43774.57916666667</v>
      </c>
      <c r="G613">
        <f>IF(test_data[[#This Row],[Long]]&gt;Action_Threshold,1,IF(test_data[[#This Row],[Short]]&gt;Action_Threshold,-1,0))</f>
        <v>-1</v>
      </c>
      <c r="H613">
        <f>SUMIFS(test_data[Postion],test_data[Time],"&gt;="&amp;test_data[[#This Row],[Period Time]],test_data[Time],"&lt;="&amp;test_data[[#This Row],[Time]])</f>
        <v>-18</v>
      </c>
      <c r="I613">
        <f>IFERROR(test_data[[#This Row],[Final_Position]]-H612,test_data[[#This Row],[Final_Position]])</f>
        <v>-1</v>
      </c>
      <c r="J613">
        <f>ABS(test_data[[#This Row],[Action]])</f>
        <v>1</v>
      </c>
      <c r="K613" s="7">
        <f>test_data[[#This Row],[Final_Position]]*test_data[[#This Row],[Change]]</f>
        <v>-5.4000000000012278</v>
      </c>
      <c r="L613" s="7">
        <f>test_data[[#This Row],[Profit]]*Profit_per_point</f>
        <v>-540000.00000012282</v>
      </c>
      <c r="M613" s="7">
        <f>test_data[[#This Row],[Profit]]*Profit_per_point-ABS(test_data[[#This Row],[Action]])*Fee_per_trade</f>
        <v>-550000.00000012282</v>
      </c>
    </row>
    <row r="614" spans="1:13" x14ac:dyDescent="0.35">
      <c r="A614" s="2">
        <v>43774.593055555553</v>
      </c>
      <c r="B614">
        <v>937.6</v>
      </c>
      <c r="C614">
        <v>0.40903401374816895</v>
      </c>
      <c r="D614">
        <v>0.59096598625183105</v>
      </c>
      <c r="E614">
        <f>IF(B615&gt;0,B615-test_data[[#This Row],[Price]],0)</f>
        <v>0.29999999999995453</v>
      </c>
      <c r="F614" s="2">
        <f>test_data[[#This Row],[Time]]-(Time_horizon-1)/24/60</f>
        <v>43774.579861111109</v>
      </c>
      <c r="G614">
        <f>IF(test_data[[#This Row],[Long]]&gt;Action_Threshold,1,IF(test_data[[#This Row],[Short]]&gt;Action_Threshold,-1,0))</f>
        <v>-1</v>
      </c>
      <c r="H614">
        <f>SUMIFS(test_data[Postion],test_data[Time],"&gt;="&amp;test_data[[#This Row],[Period Time]],test_data[Time],"&lt;="&amp;test_data[[#This Row],[Time]])</f>
        <v>-18</v>
      </c>
      <c r="I614">
        <f>IFERROR(test_data[[#This Row],[Final_Position]]-H613,test_data[[#This Row],[Final_Position]])</f>
        <v>0</v>
      </c>
      <c r="J614">
        <f>ABS(test_data[[#This Row],[Action]])</f>
        <v>0</v>
      </c>
      <c r="K614" s="7">
        <f>test_data[[#This Row],[Final_Position]]*test_data[[#This Row],[Change]]</f>
        <v>-5.3999999999991815</v>
      </c>
      <c r="L614" s="7">
        <f>test_data[[#This Row],[Profit]]*Profit_per_point</f>
        <v>-539999.99999991816</v>
      </c>
      <c r="M614" s="7">
        <f>test_data[[#This Row],[Profit]]*Profit_per_point-ABS(test_data[[#This Row],[Action]])*Fee_per_trade</f>
        <v>-539999.99999991816</v>
      </c>
    </row>
    <row r="615" spans="1:13" x14ac:dyDescent="0.35">
      <c r="A615" s="2">
        <v>43774.59375</v>
      </c>
      <c r="B615">
        <v>937.9</v>
      </c>
      <c r="C615">
        <v>0.41151443123817444</v>
      </c>
      <c r="D615">
        <v>0.58848553895950317</v>
      </c>
      <c r="E615">
        <f>IF(B616&gt;0,B616-test_data[[#This Row],[Price]],0)</f>
        <v>-0.10000000000002274</v>
      </c>
      <c r="F615" s="2">
        <f>test_data[[#This Row],[Time]]-(Time_horizon-1)/24/60</f>
        <v>43774.580555555556</v>
      </c>
      <c r="G615">
        <f>IF(test_data[[#This Row],[Long]]&gt;Action_Threshold,1,IF(test_data[[#This Row],[Short]]&gt;Action_Threshold,-1,0))</f>
        <v>-1</v>
      </c>
      <c r="H615">
        <f>SUMIFS(test_data[Postion],test_data[Time],"&gt;="&amp;test_data[[#This Row],[Period Time]],test_data[Time],"&lt;="&amp;test_data[[#This Row],[Time]])</f>
        <v>-18</v>
      </c>
      <c r="I615">
        <f>IFERROR(test_data[[#This Row],[Final_Position]]-H614,test_data[[#This Row],[Final_Position]])</f>
        <v>0</v>
      </c>
      <c r="J615">
        <f>ABS(test_data[[#This Row],[Action]])</f>
        <v>0</v>
      </c>
      <c r="K615" s="7">
        <f>test_data[[#This Row],[Final_Position]]*test_data[[#This Row],[Change]]</f>
        <v>1.8000000000004093</v>
      </c>
      <c r="L615" s="7">
        <f>test_data[[#This Row],[Profit]]*Profit_per_point</f>
        <v>180000.00000004092</v>
      </c>
      <c r="M615" s="7">
        <f>test_data[[#This Row],[Profit]]*Profit_per_point-ABS(test_data[[#This Row],[Action]])*Fee_per_trade</f>
        <v>180000.00000004092</v>
      </c>
    </row>
    <row r="616" spans="1:13" x14ac:dyDescent="0.35">
      <c r="A616" s="2">
        <v>43774.594444444447</v>
      </c>
      <c r="B616">
        <v>937.8</v>
      </c>
      <c r="C616">
        <v>0.45906522870063782</v>
      </c>
      <c r="D616">
        <v>0.54093474149703979</v>
      </c>
      <c r="E616">
        <f>IF(B617&gt;0,B617-test_data[[#This Row],[Price]],0)</f>
        <v>0.40000000000009095</v>
      </c>
      <c r="F616" s="2">
        <f>test_data[[#This Row],[Time]]-(Time_horizon-1)/24/60</f>
        <v>43774.581250000003</v>
      </c>
      <c r="G616">
        <f>IF(test_data[[#This Row],[Long]]&gt;Action_Threshold,1,IF(test_data[[#This Row],[Short]]&gt;Action_Threshold,-1,0))</f>
        <v>-1</v>
      </c>
      <c r="H616">
        <f>SUMIFS(test_data[Postion],test_data[Time],"&gt;="&amp;test_data[[#This Row],[Period Time]],test_data[Time],"&lt;="&amp;test_data[[#This Row],[Time]])</f>
        <v>-18</v>
      </c>
      <c r="I616">
        <f>IFERROR(test_data[[#This Row],[Final_Position]]-H615,test_data[[#This Row],[Final_Position]])</f>
        <v>0</v>
      </c>
      <c r="J616">
        <f>ABS(test_data[[#This Row],[Action]])</f>
        <v>0</v>
      </c>
      <c r="K616" s="7">
        <f>test_data[[#This Row],[Final_Position]]*test_data[[#This Row],[Change]]</f>
        <v>-7.2000000000016371</v>
      </c>
      <c r="L616" s="7">
        <f>test_data[[#This Row],[Profit]]*Profit_per_point</f>
        <v>-720000.00000016368</v>
      </c>
      <c r="M616" s="7">
        <f>test_data[[#This Row],[Profit]]*Profit_per_point-ABS(test_data[[#This Row],[Action]])*Fee_per_trade</f>
        <v>-720000.00000016368</v>
      </c>
    </row>
    <row r="617" spans="1:13" x14ac:dyDescent="0.35">
      <c r="A617" s="2">
        <v>43774.595138888886</v>
      </c>
      <c r="B617">
        <v>938.2</v>
      </c>
      <c r="C617">
        <v>0.40472176671028137</v>
      </c>
      <c r="D617">
        <v>0.59527826309204102</v>
      </c>
      <c r="E617">
        <f>IF(B618&gt;0,B618-test_data[[#This Row],[Price]],0)</f>
        <v>-0.30000000000006821</v>
      </c>
      <c r="F617" s="2">
        <f>test_data[[#This Row],[Time]]-(Time_horizon-1)/24/60</f>
        <v>43774.581944444442</v>
      </c>
      <c r="G617">
        <f>IF(test_data[[#This Row],[Long]]&gt;Action_Threshold,1,IF(test_data[[#This Row],[Short]]&gt;Action_Threshold,-1,0))</f>
        <v>-1</v>
      </c>
      <c r="H617">
        <f>SUMIFS(test_data[Postion],test_data[Time],"&gt;="&amp;test_data[[#This Row],[Period Time]],test_data[Time],"&lt;="&amp;test_data[[#This Row],[Time]])</f>
        <v>-18</v>
      </c>
      <c r="I617">
        <f>IFERROR(test_data[[#This Row],[Final_Position]]-H616,test_data[[#This Row],[Final_Position]])</f>
        <v>0</v>
      </c>
      <c r="J617">
        <f>ABS(test_data[[#This Row],[Action]])</f>
        <v>0</v>
      </c>
      <c r="K617" s="7">
        <f>test_data[[#This Row],[Final_Position]]*test_data[[#This Row],[Change]]</f>
        <v>5.4000000000012278</v>
      </c>
      <c r="L617" s="7">
        <f>test_data[[#This Row],[Profit]]*Profit_per_point</f>
        <v>540000.00000012282</v>
      </c>
      <c r="M617" s="7">
        <f>test_data[[#This Row],[Profit]]*Profit_per_point-ABS(test_data[[#This Row],[Action]])*Fee_per_trade</f>
        <v>540000.00000012282</v>
      </c>
    </row>
    <row r="618" spans="1:13" x14ac:dyDescent="0.35">
      <c r="A618" s="2">
        <v>43774.595833333333</v>
      </c>
      <c r="B618">
        <v>937.9</v>
      </c>
      <c r="C618">
        <v>0.40377646684646606</v>
      </c>
      <c r="D618">
        <v>0.59622347354888916</v>
      </c>
      <c r="E618">
        <f>IF(B619&gt;0,B619-test_data[[#This Row],[Price]],0)</f>
        <v>0</v>
      </c>
      <c r="F618" s="2">
        <f>test_data[[#This Row],[Time]]-(Time_horizon-1)/24/60</f>
        <v>43774.582638888889</v>
      </c>
      <c r="G618">
        <f>IF(test_data[[#This Row],[Long]]&gt;Action_Threshold,1,IF(test_data[[#This Row],[Short]]&gt;Action_Threshold,-1,0))</f>
        <v>-1</v>
      </c>
      <c r="H618">
        <f>SUMIFS(test_data[Postion],test_data[Time],"&gt;="&amp;test_data[[#This Row],[Period Time]],test_data[Time],"&lt;="&amp;test_data[[#This Row],[Time]])</f>
        <v>-18</v>
      </c>
      <c r="I618">
        <f>IFERROR(test_data[[#This Row],[Final_Position]]-H617,test_data[[#This Row],[Final_Position]])</f>
        <v>0</v>
      </c>
      <c r="J618">
        <f>ABS(test_data[[#This Row],[Action]])</f>
        <v>0</v>
      </c>
      <c r="K618" s="7">
        <f>test_data[[#This Row],[Final_Position]]*test_data[[#This Row],[Change]]</f>
        <v>0</v>
      </c>
      <c r="L618" s="7">
        <f>test_data[[#This Row],[Profit]]*Profit_per_point</f>
        <v>0</v>
      </c>
      <c r="M618" s="7">
        <f>test_data[[#This Row],[Profit]]*Profit_per_point-ABS(test_data[[#This Row],[Action]])*Fee_per_trade</f>
        <v>0</v>
      </c>
    </row>
    <row r="619" spans="1:13" x14ac:dyDescent="0.35">
      <c r="A619" s="2">
        <v>43774.59652777778</v>
      </c>
      <c r="B619">
        <v>937.9</v>
      </c>
      <c r="C619">
        <v>0.38347065448760986</v>
      </c>
      <c r="D619">
        <v>0.61652934551239014</v>
      </c>
      <c r="E619">
        <f>IF(B620&gt;0,B620-test_data[[#This Row],[Price]],0)</f>
        <v>-0.10000000000002274</v>
      </c>
      <c r="F619" s="2">
        <f>test_data[[#This Row],[Time]]-(Time_horizon-1)/24/60</f>
        <v>43774.583333333336</v>
      </c>
      <c r="G619">
        <f>IF(test_data[[#This Row],[Long]]&gt;Action_Threshold,1,IF(test_data[[#This Row],[Short]]&gt;Action_Threshold,-1,0))</f>
        <v>-1</v>
      </c>
      <c r="H619">
        <f>SUMIFS(test_data[Postion],test_data[Time],"&gt;="&amp;test_data[[#This Row],[Period Time]],test_data[Time],"&lt;="&amp;test_data[[#This Row],[Time]])</f>
        <v>-18</v>
      </c>
      <c r="I619">
        <f>IFERROR(test_data[[#This Row],[Final_Position]]-H618,test_data[[#This Row],[Final_Position]])</f>
        <v>0</v>
      </c>
      <c r="J619">
        <f>ABS(test_data[[#This Row],[Action]])</f>
        <v>0</v>
      </c>
      <c r="K619" s="7">
        <f>test_data[[#This Row],[Final_Position]]*test_data[[#This Row],[Change]]</f>
        <v>1.8000000000004093</v>
      </c>
      <c r="L619" s="7">
        <f>test_data[[#This Row],[Profit]]*Profit_per_point</f>
        <v>180000.00000004092</v>
      </c>
      <c r="M619" s="7">
        <f>test_data[[#This Row],[Profit]]*Profit_per_point-ABS(test_data[[#This Row],[Action]])*Fee_per_trade</f>
        <v>180000.00000004092</v>
      </c>
    </row>
    <row r="620" spans="1:13" x14ac:dyDescent="0.35">
      <c r="A620" s="2">
        <v>43774.597222222219</v>
      </c>
      <c r="B620">
        <v>937.8</v>
      </c>
      <c r="C620">
        <v>0.40424004197120667</v>
      </c>
      <c r="D620">
        <v>0.59575992822647095</v>
      </c>
      <c r="E620">
        <f>IF(B621&gt;0,B621-test_data[[#This Row],[Price]],0)</f>
        <v>-0.29999999999995453</v>
      </c>
      <c r="F620" s="2">
        <f>test_data[[#This Row],[Time]]-(Time_horizon-1)/24/60</f>
        <v>43774.584027777775</v>
      </c>
      <c r="G620">
        <f>IF(test_data[[#This Row],[Long]]&gt;Action_Threshold,1,IF(test_data[[#This Row],[Short]]&gt;Action_Threshold,-1,0))</f>
        <v>-1</v>
      </c>
      <c r="H620">
        <f>SUMIFS(test_data[Postion],test_data[Time],"&gt;="&amp;test_data[[#This Row],[Period Time]],test_data[Time],"&lt;="&amp;test_data[[#This Row],[Time]])</f>
        <v>-18</v>
      </c>
      <c r="I620">
        <f>IFERROR(test_data[[#This Row],[Final_Position]]-H619,test_data[[#This Row],[Final_Position]])</f>
        <v>0</v>
      </c>
      <c r="J620">
        <f>ABS(test_data[[#This Row],[Action]])</f>
        <v>0</v>
      </c>
      <c r="K620" s="7">
        <f>test_data[[#This Row],[Final_Position]]*test_data[[#This Row],[Change]]</f>
        <v>5.3999999999991815</v>
      </c>
      <c r="L620" s="7">
        <f>test_data[[#This Row],[Profit]]*Profit_per_point</f>
        <v>539999.99999991816</v>
      </c>
      <c r="M620" s="7">
        <f>test_data[[#This Row],[Profit]]*Profit_per_point-ABS(test_data[[#This Row],[Action]])*Fee_per_trade</f>
        <v>539999.99999991816</v>
      </c>
    </row>
    <row r="621" spans="1:13" x14ac:dyDescent="0.35">
      <c r="A621" s="2">
        <v>43774.597916666666</v>
      </c>
      <c r="B621">
        <v>937.5</v>
      </c>
      <c r="C621">
        <v>0.42053589224815369</v>
      </c>
      <c r="D621">
        <v>0.57946407794952393</v>
      </c>
      <c r="E621">
        <f>IF(B622&gt;0,B622-test_data[[#This Row],[Price]],0)</f>
        <v>0.5</v>
      </c>
      <c r="F621" s="2">
        <f>test_data[[#This Row],[Time]]-(Time_horizon-1)/24/60</f>
        <v>43774.584722222222</v>
      </c>
      <c r="G621">
        <f>IF(test_data[[#This Row],[Long]]&gt;Action_Threshold,1,IF(test_data[[#This Row],[Short]]&gt;Action_Threshold,-1,0))</f>
        <v>-1</v>
      </c>
      <c r="H621">
        <f>SUMIFS(test_data[Postion],test_data[Time],"&gt;="&amp;test_data[[#This Row],[Period Time]],test_data[Time],"&lt;="&amp;test_data[[#This Row],[Time]])</f>
        <v>-18</v>
      </c>
      <c r="I621">
        <f>IFERROR(test_data[[#This Row],[Final_Position]]-H620,test_data[[#This Row],[Final_Position]])</f>
        <v>0</v>
      </c>
      <c r="J621">
        <f>ABS(test_data[[#This Row],[Action]])</f>
        <v>0</v>
      </c>
      <c r="K621" s="7">
        <f>test_data[[#This Row],[Final_Position]]*test_data[[#This Row],[Change]]</f>
        <v>-9</v>
      </c>
      <c r="L621" s="7">
        <f>test_data[[#This Row],[Profit]]*Profit_per_point</f>
        <v>-900000</v>
      </c>
      <c r="M621" s="7">
        <f>test_data[[#This Row],[Profit]]*Profit_per_point-ABS(test_data[[#This Row],[Action]])*Fee_per_trade</f>
        <v>-900000</v>
      </c>
    </row>
    <row r="622" spans="1:13" x14ac:dyDescent="0.35">
      <c r="A622" s="2">
        <v>43774.598611111112</v>
      </c>
      <c r="B622">
        <v>938</v>
      </c>
      <c r="C622">
        <v>0.3947085440158844</v>
      </c>
      <c r="D622">
        <v>0.60529148578643799</v>
      </c>
      <c r="E622">
        <f>IF(B623&gt;0,B623-test_data[[#This Row],[Price]],0)</f>
        <v>0</v>
      </c>
      <c r="F622" s="2">
        <f>test_data[[#This Row],[Time]]-(Time_horizon-1)/24/60</f>
        <v>43774.585416666669</v>
      </c>
      <c r="G622">
        <f>IF(test_data[[#This Row],[Long]]&gt;Action_Threshold,1,IF(test_data[[#This Row],[Short]]&gt;Action_Threshold,-1,0))</f>
        <v>-1</v>
      </c>
      <c r="H622">
        <f>SUMIFS(test_data[Postion],test_data[Time],"&gt;="&amp;test_data[[#This Row],[Period Time]],test_data[Time],"&lt;="&amp;test_data[[#This Row],[Time]])</f>
        <v>-18</v>
      </c>
      <c r="I622">
        <f>IFERROR(test_data[[#This Row],[Final_Position]]-H621,test_data[[#This Row],[Final_Position]])</f>
        <v>0</v>
      </c>
      <c r="J622">
        <f>ABS(test_data[[#This Row],[Action]])</f>
        <v>0</v>
      </c>
      <c r="K622" s="7">
        <f>test_data[[#This Row],[Final_Position]]*test_data[[#This Row],[Change]]</f>
        <v>0</v>
      </c>
      <c r="L622" s="7">
        <f>test_data[[#This Row],[Profit]]*Profit_per_point</f>
        <v>0</v>
      </c>
      <c r="M622" s="7">
        <f>test_data[[#This Row],[Profit]]*Profit_per_point-ABS(test_data[[#This Row],[Action]])*Fee_per_trade</f>
        <v>0</v>
      </c>
    </row>
    <row r="623" spans="1:13" x14ac:dyDescent="0.35">
      <c r="A623" s="2">
        <v>43774.599305555559</v>
      </c>
      <c r="B623">
        <v>938</v>
      </c>
      <c r="C623">
        <v>0.38154810667037964</v>
      </c>
      <c r="D623">
        <v>0.61845189332962036</v>
      </c>
      <c r="E623">
        <f>IF(B624&gt;0,B624-test_data[[#This Row],[Price]],0)</f>
        <v>-0.20000000000004547</v>
      </c>
      <c r="F623" s="2">
        <f>test_data[[#This Row],[Time]]-(Time_horizon-1)/24/60</f>
        <v>43774.586111111115</v>
      </c>
      <c r="G623">
        <f>IF(test_data[[#This Row],[Long]]&gt;Action_Threshold,1,IF(test_data[[#This Row],[Short]]&gt;Action_Threshold,-1,0))</f>
        <v>-1</v>
      </c>
      <c r="H623">
        <f>SUMIFS(test_data[Postion],test_data[Time],"&gt;="&amp;test_data[[#This Row],[Period Time]],test_data[Time],"&lt;="&amp;test_data[[#This Row],[Time]])</f>
        <v>-19</v>
      </c>
      <c r="I623">
        <f>IFERROR(test_data[[#This Row],[Final_Position]]-H622,test_data[[#This Row],[Final_Position]])</f>
        <v>-1</v>
      </c>
      <c r="J623">
        <f>ABS(test_data[[#This Row],[Action]])</f>
        <v>1</v>
      </c>
      <c r="K623" s="7">
        <f>test_data[[#This Row],[Final_Position]]*test_data[[#This Row],[Change]]</f>
        <v>3.800000000000864</v>
      </c>
      <c r="L623" s="7">
        <f>test_data[[#This Row],[Profit]]*Profit_per_point</f>
        <v>380000.00000008638</v>
      </c>
      <c r="M623" s="7">
        <f>test_data[[#This Row],[Profit]]*Profit_per_point-ABS(test_data[[#This Row],[Action]])*Fee_per_trade</f>
        <v>370000.00000008638</v>
      </c>
    </row>
    <row r="624" spans="1:13" x14ac:dyDescent="0.35">
      <c r="A624" s="2">
        <v>43774.6</v>
      </c>
      <c r="B624">
        <v>937.8</v>
      </c>
      <c r="C624">
        <v>0.40636324882507324</v>
      </c>
      <c r="D624">
        <v>0.59363675117492676</v>
      </c>
      <c r="E624">
        <f>IF(B625&gt;0,B625-test_data[[#This Row],[Price]],0)</f>
        <v>-0.19999999999993179</v>
      </c>
      <c r="F624" s="2">
        <f>test_data[[#This Row],[Time]]-(Time_horizon-1)/24/60</f>
        <v>43774.586805555555</v>
      </c>
      <c r="G624">
        <f>IF(test_data[[#This Row],[Long]]&gt;Action_Threshold,1,IF(test_data[[#This Row],[Short]]&gt;Action_Threshold,-1,0))</f>
        <v>-1</v>
      </c>
      <c r="H624">
        <f>SUMIFS(test_data[Postion],test_data[Time],"&gt;="&amp;test_data[[#This Row],[Period Time]],test_data[Time],"&lt;="&amp;test_data[[#This Row],[Time]])</f>
        <v>-19</v>
      </c>
      <c r="I624">
        <f>IFERROR(test_data[[#This Row],[Final_Position]]-H623,test_data[[#This Row],[Final_Position]])</f>
        <v>0</v>
      </c>
      <c r="J624">
        <f>ABS(test_data[[#This Row],[Action]])</f>
        <v>0</v>
      </c>
      <c r="K624" s="7">
        <f>test_data[[#This Row],[Final_Position]]*test_data[[#This Row],[Change]]</f>
        <v>3.799999999998704</v>
      </c>
      <c r="L624" s="7">
        <f>test_data[[#This Row],[Profit]]*Profit_per_point</f>
        <v>379999.99999987037</v>
      </c>
      <c r="M624" s="7">
        <f>test_data[[#This Row],[Profit]]*Profit_per_point-ABS(test_data[[#This Row],[Action]])*Fee_per_trade</f>
        <v>379999.99999987037</v>
      </c>
    </row>
    <row r="625" spans="1:13" x14ac:dyDescent="0.35">
      <c r="A625" s="2">
        <v>43774.600694444445</v>
      </c>
      <c r="B625">
        <v>937.6</v>
      </c>
      <c r="C625">
        <v>0.42000889778137207</v>
      </c>
      <c r="D625">
        <v>0.57999116182327271</v>
      </c>
      <c r="E625">
        <f>IF(B626&gt;0,B626-test_data[[#This Row],[Price]],0)</f>
        <v>0.10000000000002274</v>
      </c>
      <c r="F625" s="2">
        <f>test_data[[#This Row],[Time]]-(Time_horizon-1)/24/60</f>
        <v>43774.587500000001</v>
      </c>
      <c r="G625">
        <f>IF(test_data[[#This Row],[Long]]&gt;Action_Threshold,1,IF(test_data[[#This Row],[Short]]&gt;Action_Threshold,-1,0))</f>
        <v>-1</v>
      </c>
      <c r="H625">
        <f>SUMIFS(test_data[Postion],test_data[Time],"&gt;="&amp;test_data[[#This Row],[Period Time]],test_data[Time],"&lt;="&amp;test_data[[#This Row],[Time]])</f>
        <v>-19</v>
      </c>
      <c r="I625">
        <f>IFERROR(test_data[[#This Row],[Final_Position]]-H624,test_data[[#This Row],[Final_Position]])</f>
        <v>0</v>
      </c>
      <c r="J625">
        <f>ABS(test_data[[#This Row],[Action]])</f>
        <v>0</v>
      </c>
      <c r="K625" s="7">
        <f>test_data[[#This Row],[Final_Position]]*test_data[[#This Row],[Change]]</f>
        <v>-1.900000000000432</v>
      </c>
      <c r="L625" s="7">
        <f>test_data[[#This Row],[Profit]]*Profit_per_point</f>
        <v>-190000.00000004319</v>
      </c>
      <c r="M625" s="7">
        <f>test_data[[#This Row],[Profit]]*Profit_per_point-ABS(test_data[[#This Row],[Action]])*Fee_per_trade</f>
        <v>-190000.00000004319</v>
      </c>
    </row>
    <row r="626" spans="1:13" x14ac:dyDescent="0.35">
      <c r="A626" s="2">
        <v>43774.601388888892</v>
      </c>
      <c r="B626">
        <v>937.7</v>
      </c>
      <c r="C626">
        <v>0.40051877498626709</v>
      </c>
      <c r="D626">
        <v>0.59948122501373291</v>
      </c>
      <c r="E626">
        <f>IF(B627&gt;0,B627-test_data[[#This Row],[Price]],0)</f>
        <v>0</v>
      </c>
      <c r="F626" s="2">
        <f>test_data[[#This Row],[Time]]-(Time_horizon-1)/24/60</f>
        <v>43774.588194444448</v>
      </c>
      <c r="G626">
        <f>IF(test_data[[#This Row],[Long]]&gt;Action_Threshold,1,IF(test_data[[#This Row],[Short]]&gt;Action_Threshold,-1,0))</f>
        <v>-1</v>
      </c>
      <c r="H626">
        <f>SUMIFS(test_data[Postion],test_data[Time],"&gt;="&amp;test_data[[#This Row],[Period Time]],test_data[Time],"&lt;="&amp;test_data[[#This Row],[Time]])</f>
        <v>-19</v>
      </c>
      <c r="I626">
        <f>IFERROR(test_data[[#This Row],[Final_Position]]-H625,test_data[[#This Row],[Final_Position]])</f>
        <v>0</v>
      </c>
      <c r="J626">
        <f>ABS(test_data[[#This Row],[Action]])</f>
        <v>0</v>
      </c>
      <c r="K626" s="7">
        <f>test_data[[#This Row],[Final_Position]]*test_data[[#This Row],[Change]]</f>
        <v>0</v>
      </c>
      <c r="L626" s="7">
        <f>test_data[[#This Row],[Profit]]*Profit_per_point</f>
        <v>0</v>
      </c>
      <c r="M626" s="7">
        <f>test_data[[#This Row],[Profit]]*Profit_per_point-ABS(test_data[[#This Row],[Action]])*Fee_per_trade</f>
        <v>0</v>
      </c>
    </row>
    <row r="627" spans="1:13" x14ac:dyDescent="0.35">
      <c r="A627" s="2">
        <v>43774.602083333331</v>
      </c>
      <c r="B627">
        <v>937.7</v>
      </c>
      <c r="C627">
        <v>0.39150303602218628</v>
      </c>
      <c r="D627">
        <v>0.60849696397781372</v>
      </c>
      <c r="E627">
        <f>IF(B628&gt;0,B628-test_data[[#This Row],[Price]],0)</f>
        <v>9.9999999999909051E-2</v>
      </c>
      <c r="F627" s="2">
        <f>test_data[[#This Row],[Time]]-(Time_horizon-1)/24/60</f>
        <v>43774.588888888888</v>
      </c>
      <c r="G627">
        <f>IF(test_data[[#This Row],[Long]]&gt;Action_Threshold,1,IF(test_data[[#This Row],[Short]]&gt;Action_Threshold,-1,0))</f>
        <v>-1</v>
      </c>
      <c r="H627">
        <f>SUMIFS(test_data[Postion],test_data[Time],"&gt;="&amp;test_data[[#This Row],[Period Time]],test_data[Time],"&lt;="&amp;test_data[[#This Row],[Time]])</f>
        <v>-20</v>
      </c>
      <c r="I627">
        <f>IFERROR(test_data[[#This Row],[Final_Position]]-H626,test_data[[#This Row],[Final_Position]])</f>
        <v>-1</v>
      </c>
      <c r="J627">
        <f>ABS(test_data[[#This Row],[Action]])</f>
        <v>1</v>
      </c>
      <c r="K627" s="7">
        <f>test_data[[#This Row],[Final_Position]]*test_data[[#This Row],[Change]]</f>
        <v>-1.999999999998181</v>
      </c>
      <c r="L627" s="7">
        <f>test_data[[#This Row],[Profit]]*Profit_per_point</f>
        <v>-199999.9999998181</v>
      </c>
      <c r="M627" s="7">
        <f>test_data[[#This Row],[Profit]]*Profit_per_point-ABS(test_data[[#This Row],[Action]])*Fee_per_trade</f>
        <v>-209999.9999998181</v>
      </c>
    </row>
    <row r="628" spans="1:13" x14ac:dyDescent="0.35">
      <c r="A628" s="2">
        <v>43774.602777777778</v>
      </c>
      <c r="B628">
        <v>937.8</v>
      </c>
      <c r="C628">
        <v>0.4027245044708252</v>
      </c>
      <c r="D628">
        <v>0.5972754955291748</v>
      </c>
      <c r="E628">
        <f>IF(B629&gt;0,B629-test_data[[#This Row],[Price]],0)</f>
        <v>0</v>
      </c>
      <c r="F628" s="2">
        <f>test_data[[#This Row],[Time]]-(Time_horizon-1)/24/60</f>
        <v>43774.589583333334</v>
      </c>
      <c r="G628">
        <f>IF(test_data[[#This Row],[Long]]&gt;Action_Threshold,1,IF(test_data[[#This Row],[Short]]&gt;Action_Threshold,-1,0))</f>
        <v>-1</v>
      </c>
      <c r="H628">
        <f>SUMIFS(test_data[Postion],test_data[Time],"&gt;="&amp;test_data[[#This Row],[Period Time]],test_data[Time],"&lt;="&amp;test_data[[#This Row],[Time]])</f>
        <v>-20</v>
      </c>
      <c r="I628">
        <f>IFERROR(test_data[[#This Row],[Final_Position]]-H627,test_data[[#This Row],[Final_Position]])</f>
        <v>0</v>
      </c>
      <c r="J628">
        <f>ABS(test_data[[#This Row],[Action]])</f>
        <v>0</v>
      </c>
      <c r="K628" s="7">
        <f>test_data[[#This Row],[Final_Position]]*test_data[[#This Row],[Change]]</f>
        <v>0</v>
      </c>
      <c r="L628" s="7">
        <f>test_data[[#This Row],[Profit]]*Profit_per_point</f>
        <v>0</v>
      </c>
      <c r="M628" s="7">
        <f>test_data[[#This Row],[Profit]]*Profit_per_point-ABS(test_data[[#This Row],[Action]])*Fee_per_trade</f>
        <v>0</v>
      </c>
    </row>
    <row r="629" spans="1:13" x14ac:dyDescent="0.35">
      <c r="A629" s="2">
        <v>43774.603472222225</v>
      </c>
      <c r="B629">
        <v>937.8</v>
      </c>
      <c r="C629">
        <v>0.39840030670166016</v>
      </c>
      <c r="D629">
        <v>0.60159969329833984</v>
      </c>
      <c r="E629">
        <f>IF(B630&gt;0,B630-test_data[[#This Row],[Price]],0)</f>
        <v>-0.29999999999995453</v>
      </c>
      <c r="F629" s="2">
        <f>test_data[[#This Row],[Time]]-(Time_horizon-1)/24/60</f>
        <v>43774.590277777781</v>
      </c>
      <c r="G629">
        <f>IF(test_data[[#This Row],[Long]]&gt;Action_Threshold,1,IF(test_data[[#This Row],[Short]]&gt;Action_Threshold,-1,0))</f>
        <v>-1</v>
      </c>
      <c r="H629">
        <f>SUMIFS(test_data[Postion],test_data[Time],"&gt;="&amp;test_data[[#This Row],[Period Time]],test_data[Time],"&lt;="&amp;test_data[[#This Row],[Time]])</f>
        <v>-20</v>
      </c>
      <c r="I629">
        <f>IFERROR(test_data[[#This Row],[Final_Position]]-H628,test_data[[#This Row],[Final_Position]])</f>
        <v>0</v>
      </c>
      <c r="J629">
        <f>ABS(test_data[[#This Row],[Action]])</f>
        <v>0</v>
      </c>
      <c r="K629" s="7">
        <f>test_data[[#This Row],[Final_Position]]*test_data[[#This Row],[Change]]</f>
        <v>5.9999999999990905</v>
      </c>
      <c r="L629" s="7">
        <f>test_data[[#This Row],[Profit]]*Profit_per_point</f>
        <v>599999.99999990908</v>
      </c>
      <c r="M629" s="7">
        <f>test_data[[#This Row],[Profit]]*Profit_per_point-ABS(test_data[[#This Row],[Action]])*Fee_per_trade</f>
        <v>599999.99999990908</v>
      </c>
    </row>
    <row r="630" spans="1:13" x14ac:dyDescent="0.35">
      <c r="A630" s="2">
        <v>43775.375694444447</v>
      </c>
      <c r="B630">
        <v>937.5</v>
      </c>
      <c r="C630">
        <v>0.55697256326675415</v>
      </c>
      <c r="D630">
        <v>0.44302743673324585</v>
      </c>
      <c r="E630">
        <f>IF(B631&gt;0,B631-test_data[[#This Row],[Price]],0)</f>
        <v>0</v>
      </c>
      <c r="F630" s="2">
        <f>test_data[[#This Row],[Time]]-(Time_horizon-1)/24/60</f>
        <v>43775.362500000003</v>
      </c>
      <c r="G630">
        <f>IF(test_data[[#This Row],[Long]]&gt;Action_Threshold,1,IF(test_data[[#This Row],[Short]]&gt;Action_Threshold,-1,0))</f>
        <v>1</v>
      </c>
      <c r="H630">
        <f>SUMIFS(test_data[Postion],test_data[Time],"&gt;="&amp;test_data[[#This Row],[Period Time]],test_data[Time],"&lt;="&amp;test_data[[#This Row],[Time]])</f>
        <v>1</v>
      </c>
      <c r="I630">
        <f>IFERROR(test_data[[#This Row],[Final_Position]]-H629,test_data[[#This Row],[Final_Position]])</f>
        <v>21</v>
      </c>
      <c r="J630">
        <f>ABS(test_data[[#This Row],[Action]])</f>
        <v>21</v>
      </c>
      <c r="K630" s="7">
        <f>test_data[[#This Row],[Final_Position]]*test_data[[#This Row],[Change]]</f>
        <v>0</v>
      </c>
      <c r="L630" s="7">
        <f>test_data[[#This Row],[Profit]]*Profit_per_point</f>
        <v>0</v>
      </c>
      <c r="M630" s="7">
        <f>test_data[[#This Row],[Profit]]*Profit_per_point-ABS(test_data[[#This Row],[Action]])*Fee_per_trade</f>
        <v>-210000</v>
      </c>
    </row>
    <row r="631" spans="1:13" x14ac:dyDescent="0.35">
      <c r="A631" s="2">
        <v>43775.376388888886</v>
      </c>
      <c r="B631">
        <v>937.5</v>
      </c>
      <c r="C631">
        <v>0.5676538348197937</v>
      </c>
      <c r="D631">
        <v>0.43234613537788391</v>
      </c>
      <c r="E631">
        <f>IF(B632&gt;0,B632-test_data[[#This Row],[Price]],0)</f>
        <v>0</v>
      </c>
      <c r="F631" s="2">
        <f>test_data[[#This Row],[Time]]-(Time_horizon-1)/24/60</f>
        <v>43775.363194444442</v>
      </c>
      <c r="G631">
        <f>IF(test_data[[#This Row],[Long]]&gt;Action_Threshold,1,IF(test_data[[#This Row],[Short]]&gt;Action_Threshold,-1,0))</f>
        <v>1</v>
      </c>
      <c r="H631">
        <f>SUMIFS(test_data[Postion],test_data[Time],"&gt;="&amp;test_data[[#This Row],[Period Time]],test_data[Time],"&lt;="&amp;test_data[[#This Row],[Time]])</f>
        <v>2</v>
      </c>
      <c r="I631">
        <f>IFERROR(test_data[[#This Row],[Final_Position]]-H630,test_data[[#This Row],[Final_Position]])</f>
        <v>1</v>
      </c>
      <c r="J631">
        <f>ABS(test_data[[#This Row],[Action]])</f>
        <v>1</v>
      </c>
      <c r="K631" s="7">
        <f>test_data[[#This Row],[Final_Position]]*test_data[[#This Row],[Change]]</f>
        <v>0</v>
      </c>
      <c r="L631" s="7">
        <f>test_data[[#This Row],[Profit]]*Profit_per_point</f>
        <v>0</v>
      </c>
      <c r="M631" s="7">
        <f>test_data[[#This Row],[Profit]]*Profit_per_point-ABS(test_data[[#This Row],[Action]])*Fee_per_trade</f>
        <v>-10000</v>
      </c>
    </row>
    <row r="632" spans="1:13" x14ac:dyDescent="0.35">
      <c r="A632" s="2">
        <v>43775.377083333333</v>
      </c>
      <c r="B632">
        <v>937.5</v>
      </c>
      <c r="C632">
        <v>0.56999945640563965</v>
      </c>
      <c r="D632">
        <v>0.43000054359436035</v>
      </c>
      <c r="E632">
        <f>IF(B633&gt;0,B633-test_data[[#This Row],[Price]],0)</f>
        <v>-0.10000000000002274</v>
      </c>
      <c r="F632" s="2">
        <f>test_data[[#This Row],[Time]]-(Time_horizon-1)/24/60</f>
        <v>43775.363888888889</v>
      </c>
      <c r="G632">
        <f>IF(test_data[[#This Row],[Long]]&gt;Action_Threshold,1,IF(test_data[[#This Row],[Short]]&gt;Action_Threshold,-1,0))</f>
        <v>1</v>
      </c>
      <c r="H632">
        <f>SUMIFS(test_data[Postion],test_data[Time],"&gt;="&amp;test_data[[#This Row],[Period Time]],test_data[Time],"&lt;="&amp;test_data[[#This Row],[Time]])</f>
        <v>3</v>
      </c>
      <c r="I632">
        <f>IFERROR(test_data[[#This Row],[Final_Position]]-H631,test_data[[#This Row],[Final_Position]])</f>
        <v>1</v>
      </c>
      <c r="J632">
        <f>ABS(test_data[[#This Row],[Action]])</f>
        <v>1</v>
      </c>
      <c r="K632" s="7">
        <f>test_data[[#This Row],[Final_Position]]*test_data[[#This Row],[Change]]</f>
        <v>-0.30000000000006821</v>
      </c>
      <c r="L632" s="7">
        <f>test_data[[#This Row],[Profit]]*Profit_per_point</f>
        <v>-30000.000000006821</v>
      </c>
      <c r="M632" s="7">
        <f>test_data[[#This Row],[Profit]]*Profit_per_point-ABS(test_data[[#This Row],[Action]])*Fee_per_trade</f>
        <v>-40000.000000006825</v>
      </c>
    </row>
    <row r="633" spans="1:13" x14ac:dyDescent="0.35">
      <c r="A633" s="2">
        <v>43775.37777777778</v>
      </c>
      <c r="B633">
        <v>937.4</v>
      </c>
      <c r="C633">
        <v>0.60909903049468994</v>
      </c>
      <c r="D633">
        <v>0.39090102910995483</v>
      </c>
      <c r="E633">
        <f>IF(B634&gt;0,B634-test_data[[#This Row],[Price]],0)</f>
        <v>-0.10000000000002274</v>
      </c>
      <c r="F633" s="2">
        <f>test_data[[#This Row],[Time]]-(Time_horizon-1)/24/60</f>
        <v>43775.364583333336</v>
      </c>
      <c r="G633">
        <f>IF(test_data[[#This Row],[Long]]&gt;Action_Threshold,1,IF(test_data[[#This Row],[Short]]&gt;Action_Threshold,-1,0))</f>
        <v>1</v>
      </c>
      <c r="H633">
        <f>SUMIFS(test_data[Postion],test_data[Time],"&gt;="&amp;test_data[[#This Row],[Period Time]],test_data[Time],"&lt;="&amp;test_data[[#This Row],[Time]])</f>
        <v>4</v>
      </c>
      <c r="I633">
        <f>IFERROR(test_data[[#This Row],[Final_Position]]-H632,test_data[[#This Row],[Final_Position]])</f>
        <v>1</v>
      </c>
      <c r="J633">
        <f>ABS(test_data[[#This Row],[Action]])</f>
        <v>1</v>
      </c>
      <c r="K633" s="7">
        <f>test_data[[#This Row],[Final_Position]]*test_data[[#This Row],[Change]]</f>
        <v>-0.40000000000009095</v>
      </c>
      <c r="L633" s="7">
        <f>test_data[[#This Row],[Profit]]*Profit_per_point</f>
        <v>-40000.000000009095</v>
      </c>
      <c r="M633" s="7">
        <f>test_data[[#This Row],[Profit]]*Profit_per_point-ABS(test_data[[#This Row],[Action]])*Fee_per_trade</f>
        <v>-50000.000000009095</v>
      </c>
    </row>
    <row r="634" spans="1:13" x14ac:dyDescent="0.35">
      <c r="A634" s="2">
        <v>43775.378472222219</v>
      </c>
      <c r="B634">
        <v>937.3</v>
      </c>
      <c r="C634">
        <v>0.61805671453475952</v>
      </c>
      <c r="D634">
        <v>0.38194334506988525</v>
      </c>
      <c r="E634">
        <f>IF(B635&gt;0,B635-test_data[[#This Row],[Price]],0)</f>
        <v>0</v>
      </c>
      <c r="F634" s="2">
        <f>test_data[[#This Row],[Time]]-(Time_horizon-1)/24/60</f>
        <v>43775.365277777775</v>
      </c>
      <c r="G634">
        <f>IF(test_data[[#This Row],[Long]]&gt;Action_Threshold,1,IF(test_data[[#This Row],[Short]]&gt;Action_Threshold,-1,0))</f>
        <v>1</v>
      </c>
      <c r="H634">
        <f>SUMIFS(test_data[Postion],test_data[Time],"&gt;="&amp;test_data[[#This Row],[Period Time]],test_data[Time],"&lt;="&amp;test_data[[#This Row],[Time]])</f>
        <v>5</v>
      </c>
      <c r="I634">
        <f>IFERROR(test_data[[#This Row],[Final_Position]]-H633,test_data[[#This Row],[Final_Position]])</f>
        <v>1</v>
      </c>
      <c r="J634">
        <f>ABS(test_data[[#This Row],[Action]])</f>
        <v>1</v>
      </c>
      <c r="K634" s="7">
        <f>test_data[[#This Row],[Final_Position]]*test_data[[#This Row],[Change]]</f>
        <v>0</v>
      </c>
      <c r="L634" s="7">
        <f>test_data[[#This Row],[Profit]]*Profit_per_point</f>
        <v>0</v>
      </c>
      <c r="M634" s="7">
        <f>test_data[[#This Row],[Profit]]*Profit_per_point-ABS(test_data[[#This Row],[Action]])*Fee_per_trade</f>
        <v>-10000</v>
      </c>
    </row>
    <row r="635" spans="1:13" x14ac:dyDescent="0.35">
      <c r="A635" s="2">
        <v>43775.379166666666</v>
      </c>
      <c r="B635">
        <v>937.3</v>
      </c>
      <c r="C635">
        <v>0.5773317813873291</v>
      </c>
      <c r="D635">
        <v>0.42266815900802612</v>
      </c>
      <c r="E635">
        <f>IF(B636&gt;0,B636-test_data[[#This Row],[Price]],0)</f>
        <v>-9.9999999999909051E-2</v>
      </c>
      <c r="F635" s="2">
        <f>test_data[[#This Row],[Time]]-(Time_horizon-1)/24/60</f>
        <v>43775.365972222222</v>
      </c>
      <c r="G635">
        <f>IF(test_data[[#This Row],[Long]]&gt;Action_Threshold,1,IF(test_data[[#This Row],[Short]]&gt;Action_Threshold,-1,0))</f>
        <v>1</v>
      </c>
      <c r="H635">
        <f>SUMIFS(test_data[Postion],test_data[Time],"&gt;="&amp;test_data[[#This Row],[Period Time]],test_data[Time],"&lt;="&amp;test_data[[#This Row],[Time]])</f>
        <v>6</v>
      </c>
      <c r="I635">
        <f>IFERROR(test_data[[#This Row],[Final_Position]]-H634,test_data[[#This Row],[Final_Position]])</f>
        <v>1</v>
      </c>
      <c r="J635">
        <f>ABS(test_data[[#This Row],[Action]])</f>
        <v>1</v>
      </c>
      <c r="K635" s="7">
        <f>test_data[[#This Row],[Final_Position]]*test_data[[#This Row],[Change]]</f>
        <v>-0.5999999999994543</v>
      </c>
      <c r="L635" s="7">
        <f>test_data[[#This Row],[Profit]]*Profit_per_point</f>
        <v>-59999.99999994543</v>
      </c>
      <c r="M635" s="7">
        <f>test_data[[#This Row],[Profit]]*Profit_per_point-ABS(test_data[[#This Row],[Action]])*Fee_per_trade</f>
        <v>-69999.99999994543</v>
      </c>
    </row>
    <row r="636" spans="1:13" x14ac:dyDescent="0.35">
      <c r="A636" s="2">
        <v>43775.379861111112</v>
      </c>
      <c r="B636">
        <v>937.2</v>
      </c>
      <c r="C636">
        <v>0.62297511100769043</v>
      </c>
      <c r="D636">
        <v>0.37702485918998718</v>
      </c>
      <c r="E636">
        <f>IF(B637&gt;0,B637-test_data[[#This Row],[Price]],0)</f>
        <v>0</v>
      </c>
      <c r="F636" s="2">
        <f>test_data[[#This Row],[Time]]-(Time_horizon-1)/24/60</f>
        <v>43775.366666666669</v>
      </c>
      <c r="G636">
        <f>IF(test_data[[#This Row],[Long]]&gt;Action_Threshold,1,IF(test_data[[#This Row],[Short]]&gt;Action_Threshold,-1,0))</f>
        <v>1</v>
      </c>
      <c r="H636">
        <f>SUMIFS(test_data[Postion],test_data[Time],"&gt;="&amp;test_data[[#This Row],[Period Time]],test_data[Time],"&lt;="&amp;test_data[[#This Row],[Time]])</f>
        <v>7</v>
      </c>
      <c r="I636">
        <f>IFERROR(test_data[[#This Row],[Final_Position]]-H635,test_data[[#This Row],[Final_Position]])</f>
        <v>1</v>
      </c>
      <c r="J636">
        <f>ABS(test_data[[#This Row],[Action]])</f>
        <v>1</v>
      </c>
      <c r="K636" s="7">
        <f>test_data[[#This Row],[Final_Position]]*test_data[[#This Row],[Change]]</f>
        <v>0</v>
      </c>
      <c r="L636" s="7">
        <f>test_data[[#This Row],[Profit]]*Profit_per_point</f>
        <v>0</v>
      </c>
      <c r="M636" s="7">
        <f>test_data[[#This Row],[Profit]]*Profit_per_point-ABS(test_data[[#This Row],[Action]])*Fee_per_trade</f>
        <v>-10000</v>
      </c>
    </row>
    <row r="637" spans="1:13" x14ac:dyDescent="0.35">
      <c r="A637" s="2">
        <v>43775.380555555559</v>
      </c>
      <c r="B637">
        <v>937.2</v>
      </c>
      <c r="C637">
        <v>0.57993847131729126</v>
      </c>
      <c r="D637">
        <v>0.42006155848503113</v>
      </c>
      <c r="E637">
        <f>IF(B638&gt;0,B638-test_data[[#This Row],[Price]],0)</f>
        <v>0</v>
      </c>
      <c r="F637" s="2">
        <f>test_data[[#This Row],[Time]]-(Time_horizon-1)/24/60</f>
        <v>43775.367361111115</v>
      </c>
      <c r="G637">
        <f>IF(test_data[[#This Row],[Long]]&gt;Action_Threshold,1,IF(test_data[[#This Row],[Short]]&gt;Action_Threshold,-1,0))</f>
        <v>1</v>
      </c>
      <c r="H637">
        <f>SUMIFS(test_data[Postion],test_data[Time],"&gt;="&amp;test_data[[#This Row],[Period Time]],test_data[Time],"&lt;="&amp;test_data[[#This Row],[Time]])</f>
        <v>8</v>
      </c>
      <c r="I637">
        <f>IFERROR(test_data[[#This Row],[Final_Position]]-H636,test_data[[#This Row],[Final_Position]])</f>
        <v>1</v>
      </c>
      <c r="J637">
        <f>ABS(test_data[[#This Row],[Action]])</f>
        <v>1</v>
      </c>
      <c r="K637" s="7">
        <f>test_data[[#This Row],[Final_Position]]*test_data[[#This Row],[Change]]</f>
        <v>0</v>
      </c>
      <c r="L637" s="7">
        <f>test_data[[#This Row],[Profit]]*Profit_per_point</f>
        <v>0</v>
      </c>
      <c r="M637" s="7">
        <f>test_data[[#This Row],[Profit]]*Profit_per_point-ABS(test_data[[#This Row],[Action]])*Fee_per_trade</f>
        <v>-10000</v>
      </c>
    </row>
    <row r="638" spans="1:13" x14ac:dyDescent="0.35">
      <c r="A638" s="2">
        <v>43775.381249999999</v>
      </c>
      <c r="B638">
        <v>937.2</v>
      </c>
      <c r="C638">
        <v>0.57684707641601563</v>
      </c>
      <c r="D638">
        <v>0.42315289378166199</v>
      </c>
      <c r="E638">
        <f>IF(B639&gt;0,B639-test_data[[#This Row],[Price]],0)</f>
        <v>0</v>
      </c>
      <c r="F638" s="2">
        <f>test_data[[#This Row],[Time]]-(Time_horizon-1)/24/60</f>
        <v>43775.368055555555</v>
      </c>
      <c r="G638">
        <f>IF(test_data[[#This Row],[Long]]&gt;Action_Threshold,1,IF(test_data[[#This Row],[Short]]&gt;Action_Threshold,-1,0))</f>
        <v>1</v>
      </c>
      <c r="H638">
        <f>SUMIFS(test_data[Postion],test_data[Time],"&gt;="&amp;test_data[[#This Row],[Period Time]],test_data[Time],"&lt;="&amp;test_data[[#This Row],[Time]])</f>
        <v>9</v>
      </c>
      <c r="I638">
        <f>IFERROR(test_data[[#This Row],[Final_Position]]-H637,test_data[[#This Row],[Final_Position]])</f>
        <v>1</v>
      </c>
      <c r="J638">
        <f>ABS(test_data[[#This Row],[Action]])</f>
        <v>1</v>
      </c>
      <c r="K638" s="7">
        <f>test_data[[#This Row],[Final_Position]]*test_data[[#This Row],[Change]]</f>
        <v>0</v>
      </c>
      <c r="L638" s="7">
        <f>test_data[[#This Row],[Profit]]*Profit_per_point</f>
        <v>0</v>
      </c>
      <c r="M638" s="7">
        <f>test_data[[#This Row],[Profit]]*Profit_per_point-ABS(test_data[[#This Row],[Action]])*Fee_per_trade</f>
        <v>-10000</v>
      </c>
    </row>
    <row r="639" spans="1:13" x14ac:dyDescent="0.35">
      <c r="A639" s="2">
        <v>43775.381944444445</v>
      </c>
      <c r="B639">
        <v>937.2</v>
      </c>
      <c r="C639">
        <v>0.57821196317672729</v>
      </c>
      <c r="D639">
        <v>0.42178797721862793</v>
      </c>
      <c r="E639">
        <f>IF(B640&gt;0,B640-test_data[[#This Row],[Price]],0)</f>
        <v>0</v>
      </c>
      <c r="F639" s="2">
        <f>test_data[[#This Row],[Time]]-(Time_horizon-1)/24/60</f>
        <v>43775.368750000001</v>
      </c>
      <c r="G639">
        <f>IF(test_data[[#This Row],[Long]]&gt;Action_Threshold,1,IF(test_data[[#This Row],[Short]]&gt;Action_Threshold,-1,0))</f>
        <v>1</v>
      </c>
      <c r="H639">
        <f>SUMIFS(test_data[Postion],test_data[Time],"&gt;="&amp;test_data[[#This Row],[Period Time]],test_data[Time],"&lt;="&amp;test_data[[#This Row],[Time]])</f>
        <v>10</v>
      </c>
      <c r="I639">
        <f>IFERROR(test_data[[#This Row],[Final_Position]]-H638,test_data[[#This Row],[Final_Position]])</f>
        <v>1</v>
      </c>
      <c r="J639">
        <f>ABS(test_data[[#This Row],[Action]])</f>
        <v>1</v>
      </c>
      <c r="K639" s="7">
        <f>test_data[[#This Row],[Final_Position]]*test_data[[#This Row],[Change]]</f>
        <v>0</v>
      </c>
      <c r="L639" s="7">
        <f>test_data[[#This Row],[Profit]]*Profit_per_point</f>
        <v>0</v>
      </c>
      <c r="M639" s="7">
        <f>test_data[[#This Row],[Profit]]*Profit_per_point-ABS(test_data[[#This Row],[Action]])*Fee_per_trade</f>
        <v>-10000</v>
      </c>
    </row>
    <row r="640" spans="1:13" x14ac:dyDescent="0.35">
      <c r="A640" s="2">
        <v>43775.382638888892</v>
      </c>
      <c r="B640">
        <v>937.2</v>
      </c>
      <c r="C640">
        <v>0.56530016660690308</v>
      </c>
      <c r="D640">
        <v>0.43469983339309692</v>
      </c>
      <c r="E640">
        <f>IF(B641&gt;0,B641-test_data[[#This Row],[Price]],0)</f>
        <v>9.9999999999909051E-2</v>
      </c>
      <c r="F640" s="2">
        <f>test_data[[#This Row],[Time]]-(Time_horizon-1)/24/60</f>
        <v>43775.369444444448</v>
      </c>
      <c r="G640">
        <f>IF(test_data[[#This Row],[Long]]&gt;Action_Threshold,1,IF(test_data[[#This Row],[Short]]&gt;Action_Threshold,-1,0))</f>
        <v>1</v>
      </c>
      <c r="H640">
        <f>SUMIFS(test_data[Postion],test_data[Time],"&gt;="&amp;test_data[[#This Row],[Period Time]],test_data[Time],"&lt;="&amp;test_data[[#This Row],[Time]])</f>
        <v>11</v>
      </c>
      <c r="I640">
        <f>IFERROR(test_data[[#This Row],[Final_Position]]-H639,test_data[[#This Row],[Final_Position]])</f>
        <v>1</v>
      </c>
      <c r="J640">
        <f>ABS(test_data[[#This Row],[Action]])</f>
        <v>1</v>
      </c>
      <c r="K640" s="7">
        <f>test_data[[#This Row],[Final_Position]]*test_data[[#This Row],[Change]]</f>
        <v>1.0999999999989996</v>
      </c>
      <c r="L640" s="7">
        <f>test_data[[#This Row],[Profit]]*Profit_per_point</f>
        <v>109999.99999989996</v>
      </c>
      <c r="M640" s="7">
        <f>test_data[[#This Row],[Profit]]*Profit_per_point-ABS(test_data[[#This Row],[Action]])*Fee_per_trade</f>
        <v>99999.999999899956</v>
      </c>
    </row>
    <row r="641" spans="1:13" x14ac:dyDescent="0.35">
      <c r="A641" s="2">
        <v>43775.383333333331</v>
      </c>
      <c r="B641">
        <v>937.3</v>
      </c>
      <c r="C641">
        <v>0.52585899829864502</v>
      </c>
      <c r="D641">
        <v>0.47414097189903259</v>
      </c>
      <c r="E641">
        <f>IF(B642&gt;0,B642-test_data[[#This Row],[Price]],0)</f>
        <v>0</v>
      </c>
      <c r="F641" s="2">
        <f>test_data[[#This Row],[Time]]-(Time_horizon-1)/24/60</f>
        <v>43775.370138888888</v>
      </c>
      <c r="G641">
        <f>IF(test_data[[#This Row],[Long]]&gt;Action_Threshold,1,IF(test_data[[#This Row],[Short]]&gt;Action_Threshold,-1,0))</f>
        <v>1</v>
      </c>
      <c r="H641">
        <f>SUMIFS(test_data[Postion],test_data[Time],"&gt;="&amp;test_data[[#This Row],[Period Time]],test_data[Time],"&lt;="&amp;test_data[[#This Row],[Time]])</f>
        <v>12</v>
      </c>
      <c r="I641">
        <f>IFERROR(test_data[[#This Row],[Final_Position]]-H640,test_data[[#This Row],[Final_Position]])</f>
        <v>1</v>
      </c>
      <c r="J641">
        <f>ABS(test_data[[#This Row],[Action]])</f>
        <v>1</v>
      </c>
      <c r="K641" s="7">
        <f>test_data[[#This Row],[Final_Position]]*test_data[[#This Row],[Change]]</f>
        <v>0</v>
      </c>
      <c r="L641" s="7">
        <f>test_data[[#This Row],[Profit]]*Profit_per_point</f>
        <v>0</v>
      </c>
      <c r="M641" s="7">
        <f>test_data[[#This Row],[Profit]]*Profit_per_point-ABS(test_data[[#This Row],[Action]])*Fee_per_trade</f>
        <v>-10000</v>
      </c>
    </row>
    <row r="642" spans="1:13" x14ac:dyDescent="0.35">
      <c r="A642" s="2">
        <v>43775.384027777778</v>
      </c>
      <c r="B642">
        <v>937.3</v>
      </c>
      <c r="C642">
        <v>0.55693590641021729</v>
      </c>
      <c r="D642">
        <v>0.4430641233921051</v>
      </c>
      <c r="E642">
        <f>IF(B643&gt;0,B643-test_data[[#This Row],[Price]],0)</f>
        <v>0</v>
      </c>
      <c r="F642" s="2">
        <f>test_data[[#This Row],[Time]]-(Time_horizon-1)/24/60</f>
        <v>43775.370833333334</v>
      </c>
      <c r="G642">
        <f>IF(test_data[[#This Row],[Long]]&gt;Action_Threshold,1,IF(test_data[[#This Row],[Short]]&gt;Action_Threshold,-1,0))</f>
        <v>1</v>
      </c>
      <c r="H642">
        <f>SUMIFS(test_data[Postion],test_data[Time],"&gt;="&amp;test_data[[#This Row],[Period Time]],test_data[Time],"&lt;="&amp;test_data[[#This Row],[Time]])</f>
        <v>13</v>
      </c>
      <c r="I642">
        <f>IFERROR(test_data[[#This Row],[Final_Position]]-H641,test_data[[#This Row],[Final_Position]])</f>
        <v>1</v>
      </c>
      <c r="J642">
        <f>ABS(test_data[[#This Row],[Action]])</f>
        <v>1</v>
      </c>
      <c r="K642" s="7">
        <f>test_data[[#This Row],[Final_Position]]*test_data[[#This Row],[Change]]</f>
        <v>0</v>
      </c>
      <c r="L642" s="7">
        <f>test_data[[#This Row],[Profit]]*Profit_per_point</f>
        <v>0</v>
      </c>
      <c r="M642" s="7">
        <f>test_data[[#This Row],[Profit]]*Profit_per_point-ABS(test_data[[#This Row],[Action]])*Fee_per_trade</f>
        <v>-10000</v>
      </c>
    </row>
    <row r="643" spans="1:13" x14ac:dyDescent="0.35">
      <c r="A643" s="2">
        <v>43775.384722222225</v>
      </c>
      <c r="B643">
        <v>937.3</v>
      </c>
      <c r="C643">
        <v>0.55438655614852905</v>
      </c>
      <c r="D643">
        <v>0.44561338424682617</v>
      </c>
      <c r="E643">
        <f>IF(B644&gt;0,B644-test_data[[#This Row],[Price]],0)</f>
        <v>0</v>
      </c>
      <c r="F643" s="2">
        <f>test_data[[#This Row],[Time]]-(Time_horizon-1)/24/60</f>
        <v>43775.371527777781</v>
      </c>
      <c r="G643">
        <f>IF(test_data[[#This Row],[Long]]&gt;Action_Threshold,1,IF(test_data[[#This Row],[Short]]&gt;Action_Threshold,-1,0))</f>
        <v>1</v>
      </c>
      <c r="H643">
        <f>SUMIFS(test_data[Postion],test_data[Time],"&gt;="&amp;test_data[[#This Row],[Period Time]],test_data[Time],"&lt;="&amp;test_data[[#This Row],[Time]])</f>
        <v>14</v>
      </c>
      <c r="I643">
        <f>IFERROR(test_data[[#This Row],[Final_Position]]-H642,test_data[[#This Row],[Final_Position]])</f>
        <v>1</v>
      </c>
      <c r="J643">
        <f>ABS(test_data[[#This Row],[Action]])</f>
        <v>1</v>
      </c>
      <c r="K643" s="7">
        <f>test_data[[#This Row],[Final_Position]]*test_data[[#This Row],[Change]]</f>
        <v>0</v>
      </c>
      <c r="L643" s="7">
        <f>test_data[[#This Row],[Profit]]*Profit_per_point</f>
        <v>0</v>
      </c>
      <c r="M643" s="7">
        <f>test_data[[#This Row],[Profit]]*Profit_per_point-ABS(test_data[[#This Row],[Action]])*Fee_per_trade</f>
        <v>-10000</v>
      </c>
    </row>
    <row r="644" spans="1:13" x14ac:dyDescent="0.35">
      <c r="A644" s="2">
        <v>43775.385416666664</v>
      </c>
      <c r="B644">
        <v>937.3</v>
      </c>
      <c r="C644">
        <v>0.55298697948455811</v>
      </c>
      <c r="D644">
        <v>0.44701296091079712</v>
      </c>
      <c r="E644">
        <f>IF(B645&gt;0,B645-test_data[[#This Row],[Price]],0)</f>
        <v>0.10000000000002274</v>
      </c>
      <c r="F644" s="2">
        <f>test_data[[#This Row],[Time]]-(Time_horizon-1)/24/60</f>
        <v>43775.37222222222</v>
      </c>
      <c r="G644">
        <f>IF(test_data[[#This Row],[Long]]&gt;Action_Threshold,1,IF(test_data[[#This Row],[Short]]&gt;Action_Threshold,-1,0))</f>
        <v>1</v>
      </c>
      <c r="H644">
        <f>SUMIFS(test_data[Postion],test_data[Time],"&gt;="&amp;test_data[[#This Row],[Period Time]],test_data[Time],"&lt;="&amp;test_data[[#This Row],[Time]])</f>
        <v>15</v>
      </c>
      <c r="I644">
        <f>IFERROR(test_data[[#This Row],[Final_Position]]-H643,test_data[[#This Row],[Final_Position]])</f>
        <v>1</v>
      </c>
      <c r="J644">
        <f>ABS(test_data[[#This Row],[Action]])</f>
        <v>1</v>
      </c>
      <c r="K644" s="7">
        <f>test_data[[#This Row],[Final_Position]]*test_data[[#This Row],[Change]]</f>
        <v>1.5000000000003411</v>
      </c>
      <c r="L644" s="7">
        <f>test_data[[#This Row],[Profit]]*Profit_per_point</f>
        <v>150000.00000003411</v>
      </c>
      <c r="M644" s="7">
        <f>test_data[[#This Row],[Profit]]*Profit_per_point-ABS(test_data[[#This Row],[Action]])*Fee_per_trade</f>
        <v>140000.00000003411</v>
      </c>
    </row>
    <row r="645" spans="1:13" x14ac:dyDescent="0.35">
      <c r="A645" s="2">
        <v>43775.386111111111</v>
      </c>
      <c r="B645">
        <v>937.4</v>
      </c>
      <c r="C645">
        <v>0.51727074384689331</v>
      </c>
      <c r="D645">
        <v>0.48272925615310669</v>
      </c>
      <c r="E645">
        <f>IF(B646&gt;0,B646-test_data[[#This Row],[Price]],0)</f>
        <v>-0.10000000000002274</v>
      </c>
      <c r="F645" s="2">
        <f>test_data[[#This Row],[Time]]-(Time_horizon-1)/24/60</f>
        <v>43775.372916666667</v>
      </c>
      <c r="G645">
        <f>IF(test_data[[#This Row],[Long]]&gt;Action_Threshold,1,IF(test_data[[#This Row],[Short]]&gt;Action_Threshold,-1,0))</f>
        <v>1</v>
      </c>
      <c r="H645">
        <f>SUMIFS(test_data[Postion],test_data[Time],"&gt;="&amp;test_data[[#This Row],[Period Time]],test_data[Time],"&lt;="&amp;test_data[[#This Row],[Time]])</f>
        <v>16</v>
      </c>
      <c r="I645">
        <f>IFERROR(test_data[[#This Row],[Final_Position]]-H644,test_data[[#This Row],[Final_Position]])</f>
        <v>1</v>
      </c>
      <c r="J645">
        <f>ABS(test_data[[#This Row],[Action]])</f>
        <v>1</v>
      </c>
      <c r="K645" s="7">
        <f>test_data[[#This Row],[Final_Position]]*test_data[[#This Row],[Change]]</f>
        <v>-1.6000000000003638</v>
      </c>
      <c r="L645" s="7">
        <f>test_data[[#This Row],[Profit]]*Profit_per_point</f>
        <v>-160000.00000003638</v>
      </c>
      <c r="M645" s="7">
        <f>test_data[[#This Row],[Profit]]*Profit_per_point-ABS(test_data[[#This Row],[Action]])*Fee_per_trade</f>
        <v>-170000.00000003638</v>
      </c>
    </row>
    <row r="646" spans="1:13" x14ac:dyDescent="0.35">
      <c r="A646" s="2">
        <v>43775.386805555558</v>
      </c>
      <c r="B646">
        <v>937.3</v>
      </c>
      <c r="C646">
        <v>0.57602196931838989</v>
      </c>
      <c r="D646">
        <v>0.42397800087928772</v>
      </c>
      <c r="E646">
        <f>IF(B647&gt;0,B647-test_data[[#This Row],[Price]],0)</f>
        <v>0.20000000000004547</v>
      </c>
      <c r="F646" s="2">
        <f>test_data[[#This Row],[Time]]-(Time_horizon-1)/24/60</f>
        <v>43775.373611111114</v>
      </c>
      <c r="G646">
        <f>IF(test_data[[#This Row],[Long]]&gt;Action_Threshold,1,IF(test_data[[#This Row],[Short]]&gt;Action_Threshold,-1,0))</f>
        <v>1</v>
      </c>
      <c r="H646">
        <f>SUMIFS(test_data[Postion],test_data[Time],"&gt;="&amp;test_data[[#This Row],[Period Time]],test_data[Time],"&lt;="&amp;test_data[[#This Row],[Time]])</f>
        <v>17</v>
      </c>
      <c r="I646">
        <f>IFERROR(test_data[[#This Row],[Final_Position]]-H645,test_data[[#This Row],[Final_Position]])</f>
        <v>1</v>
      </c>
      <c r="J646">
        <f>ABS(test_data[[#This Row],[Action]])</f>
        <v>1</v>
      </c>
      <c r="K646" s="7">
        <f>test_data[[#This Row],[Final_Position]]*test_data[[#This Row],[Change]]</f>
        <v>3.4000000000007731</v>
      </c>
      <c r="L646" s="7">
        <f>test_data[[#This Row],[Profit]]*Profit_per_point</f>
        <v>340000.0000000773</v>
      </c>
      <c r="M646" s="7">
        <f>test_data[[#This Row],[Profit]]*Profit_per_point-ABS(test_data[[#This Row],[Action]])*Fee_per_trade</f>
        <v>330000.0000000773</v>
      </c>
    </row>
    <row r="647" spans="1:13" x14ac:dyDescent="0.35">
      <c r="A647" s="2">
        <v>43775.387499999997</v>
      </c>
      <c r="B647">
        <v>937.5</v>
      </c>
      <c r="C647">
        <v>0.50271528959274292</v>
      </c>
      <c r="D647">
        <v>0.49728468060493469</v>
      </c>
      <c r="E647">
        <f>IF(B648&gt;0,B648-test_data[[#This Row],[Price]],0)</f>
        <v>0</v>
      </c>
      <c r="F647" s="2">
        <f>test_data[[#This Row],[Time]]-(Time_horizon-1)/24/60</f>
        <v>43775.374305555553</v>
      </c>
      <c r="G647">
        <f>IF(test_data[[#This Row],[Long]]&gt;Action_Threshold,1,IF(test_data[[#This Row],[Short]]&gt;Action_Threshold,-1,0))</f>
        <v>1</v>
      </c>
      <c r="H647">
        <f>SUMIFS(test_data[Postion],test_data[Time],"&gt;="&amp;test_data[[#This Row],[Period Time]],test_data[Time],"&lt;="&amp;test_data[[#This Row],[Time]])</f>
        <v>18</v>
      </c>
      <c r="I647">
        <f>IFERROR(test_data[[#This Row],[Final_Position]]-H646,test_data[[#This Row],[Final_Position]])</f>
        <v>1</v>
      </c>
      <c r="J647">
        <f>ABS(test_data[[#This Row],[Action]])</f>
        <v>1</v>
      </c>
      <c r="K647" s="7">
        <f>test_data[[#This Row],[Final_Position]]*test_data[[#This Row],[Change]]</f>
        <v>0</v>
      </c>
      <c r="L647" s="7">
        <f>test_data[[#This Row],[Profit]]*Profit_per_point</f>
        <v>0</v>
      </c>
      <c r="M647" s="7">
        <f>test_data[[#This Row],[Profit]]*Profit_per_point-ABS(test_data[[#This Row],[Action]])*Fee_per_trade</f>
        <v>-10000</v>
      </c>
    </row>
    <row r="648" spans="1:13" x14ac:dyDescent="0.35">
      <c r="A648" s="2">
        <v>43775.388194444444</v>
      </c>
      <c r="B648">
        <v>937.5</v>
      </c>
      <c r="C648">
        <v>0.50683504343032837</v>
      </c>
      <c r="D648">
        <v>0.49316492676734924</v>
      </c>
      <c r="E648">
        <f>IF(B649&gt;0,B649-test_data[[#This Row],[Price]],0)</f>
        <v>0.20000000000004547</v>
      </c>
      <c r="F648" s="2">
        <f>test_data[[#This Row],[Time]]-(Time_horizon-1)/24/60</f>
        <v>43775.375</v>
      </c>
      <c r="G648">
        <f>IF(test_data[[#This Row],[Long]]&gt;Action_Threshold,1,IF(test_data[[#This Row],[Short]]&gt;Action_Threshold,-1,0))</f>
        <v>1</v>
      </c>
      <c r="H648">
        <f>SUMIFS(test_data[Postion],test_data[Time],"&gt;="&amp;test_data[[#This Row],[Period Time]],test_data[Time],"&lt;="&amp;test_data[[#This Row],[Time]])</f>
        <v>19</v>
      </c>
      <c r="I648">
        <f>IFERROR(test_data[[#This Row],[Final_Position]]-H647,test_data[[#This Row],[Final_Position]])</f>
        <v>1</v>
      </c>
      <c r="J648">
        <f>ABS(test_data[[#This Row],[Action]])</f>
        <v>1</v>
      </c>
      <c r="K648" s="7">
        <f>test_data[[#This Row],[Final_Position]]*test_data[[#This Row],[Change]]</f>
        <v>3.800000000000864</v>
      </c>
      <c r="L648" s="7">
        <f>test_data[[#This Row],[Profit]]*Profit_per_point</f>
        <v>380000.00000008638</v>
      </c>
      <c r="M648" s="7">
        <f>test_data[[#This Row],[Profit]]*Profit_per_point-ABS(test_data[[#This Row],[Action]])*Fee_per_trade</f>
        <v>370000.00000008638</v>
      </c>
    </row>
    <row r="649" spans="1:13" x14ac:dyDescent="0.35">
      <c r="A649" s="2">
        <v>43775.388888888891</v>
      </c>
      <c r="B649">
        <v>937.7</v>
      </c>
      <c r="C649">
        <v>0.40696156024932861</v>
      </c>
      <c r="D649">
        <v>0.59303843975067139</v>
      </c>
      <c r="E649">
        <f>IF(B650&gt;0,B650-test_data[[#This Row],[Price]],0)</f>
        <v>0</v>
      </c>
      <c r="F649" s="2">
        <f>test_data[[#This Row],[Time]]-(Time_horizon-1)/24/60</f>
        <v>43775.375694444447</v>
      </c>
      <c r="G649">
        <f>IF(test_data[[#This Row],[Long]]&gt;Action_Threshold,1,IF(test_data[[#This Row],[Short]]&gt;Action_Threshold,-1,0))</f>
        <v>-1</v>
      </c>
      <c r="H649">
        <f>SUMIFS(test_data[Postion],test_data[Time],"&gt;="&amp;test_data[[#This Row],[Period Time]],test_data[Time],"&lt;="&amp;test_data[[#This Row],[Time]])</f>
        <v>18</v>
      </c>
      <c r="I649">
        <f>IFERROR(test_data[[#This Row],[Final_Position]]-H648,test_data[[#This Row],[Final_Position]])</f>
        <v>-1</v>
      </c>
      <c r="J649">
        <f>ABS(test_data[[#This Row],[Action]])</f>
        <v>1</v>
      </c>
      <c r="K649" s="7">
        <f>test_data[[#This Row],[Final_Position]]*test_data[[#This Row],[Change]]</f>
        <v>0</v>
      </c>
      <c r="L649" s="7">
        <f>test_data[[#This Row],[Profit]]*Profit_per_point</f>
        <v>0</v>
      </c>
      <c r="M649" s="7">
        <f>test_data[[#This Row],[Profit]]*Profit_per_point-ABS(test_data[[#This Row],[Action]])*Fee_per_trade</f>
        <v>-10000</v>
      </c>
    </row>
    <row r="650" spans="1:13" x14ac:dyDescent="0.35">
      <c r="A650" s="2">
        <v>43775.38958333333</v>
      </c>
      <c r="B650">
        <v>937.7</v>
      </c>
      <c r="C650">
        <v>0.42026260495185852</v>
      </c>
      <c r="D650">
        <v>0.57973742485046387</v>
      </c>
      <c r="E650">
        <f>IF(B651&gt;0,B651-test_data[[#This Row],[Price]],0)</f>
        <v>0</v>
      </c>
      <c r="F650" s="2">
        <f>test_data[[#This Row],[Time]]-(Time_horizon-1)/24/60</f>
        <v>43775.376388888886</v>
      </c>
      <c r="G650">
        <f>IF(test_data[[#This Row],[Long]]&gt;Action_Threshold,1,IF(test_data[[#This Row],[Short]]&gt;Action_Threshold,-1,0))</f>
        <v>-1</v>
      </c>
      <c r="H650">
        <f>SUMIFS(test_data[Postion],test_data[Time],"&gt;="&amp;test_data[[#This Row],[Period Time]],test_data[Time],"&lt;="&amp;test_data[[#This Row],[Time]])</f>
        <v>16</v>
      </c>
      <c r="I650">
        <f>IFERROR(test_data[[#This Row],[Final_Position]]-H649,test_data[[#This Row],[Final_Position]])</f>
        <v>-2</v>
      </c>
      <c r="J650">
        <f>ABS(test_data[[#This Row],[Action]])</f>
        <v>2</v>
      </c>
      <c r="K650" s="7">
        <f>test_data[[#This Row],[Final_Position]]*test_data[[#This Row],[Change]]</f>
        <v>0</v>
      </c>
      <c r="L650" s="7">
        <f>test_data[[#This Row],[Profit]]*Profit_per_point</f>
        <v>0</v>
      </c>
      <c r="M650" s="7">
        <f>test_data[[#This Row],[Profit]]*Profit_per_point-ABS(test_data[[#This Row],[Action]])*Fee_per_trade</f>
        <v>-20000</v>
      </c>
    </row>
    <row r="651" spans="1:13" x14ac:dyDescent="0.35">
      <c r="A651" s="2">
        <v>43775.390277777777</v>
      </c>
      <c r="B651">
        <v>937.7</v>
      </c>
      <c r="C651">
        <v>0.43706664443016052</v>
      </c>
      <c r="D651">
        <v>0.56293332576751709</v>
      </c>
      <c r="E651">
        <f>IF(B652&gt;0,B652-test_data[[#This Row],[Price]],0)</f>
        <v>9.9999999999909051E-2</v>
      </c>
      <c r="F651" s="2">
        <f>test_data[[#This Row],[Time]]-(Time_horizon-1)/24/60</f>
        <v>43775.377083333333</v>
      </c>
      <c r="G651">
        <f>IF(test_data[[#This Row],[Long]]&gt;Action_Threshold,1,IF(test_data[[#This Row],[Short]]&gt;Action_Threshold,-1,0))</f>
        <v>-1</v>
      </c>
      <c r="H651">
        <f>SUMIFS(test_data[Postion],test_data[Time],"&gt;="&amp;test_data[[#This Row],[Period Time]],test_data[Time],"&lt;="&amp;test_data[[#This Row],[Time]])</f>
        <v>14</v>
      </c>
      <c r="I651">
        <f>IFERROR(test_data[[#This Row],[Final_Position]]-H650,test_data[[#This Row],[Final_Position]])</f>
        <v>-2</v>
      </c>
      <c r="J651">
        <f>ABS(test_data[[#This Row],[Action]])</f>
        <v>2</v>
      </c>
      <c r="K651" s="7">
        <f>test_data[[#This Row],[Final_Position]]*test_data[[#This Row],[Change]]</f>
        <v>1.3999999999987267</v>
      </c>
      <c r="L651" s="7">
        <f>test_data[[#This Row],[Profit]]*Profit_per_point</f>
        <v>139999.99999987267</v>
      </c>
      <c r="M651" s="7">
        <f>test_data[[#This Row],[Profit]]*Profit_per_point-ABS(test_data[[#This Row],[Action]])*Fee_per_trade</f>
        <v>119999.99999987267</v>
      </c>
    </row>
    <row r="652" spans="1:13" x14ac:dyDescent="0.35">
      <c r="A652" s="2">
        <v>43775.390972222223</v>
      </c>
      <c r="B652">
        <v>937.8</v>
      </c>
      <c r="C652">
        <v>0.43432733416557312</v>
      </c>
      <c r="D652">
        <v>0.56567269563674927</v>
      </c>
      <c r="E652">
        <f>IF(B653&gt;0,B653-test_data[[#This Row],[Price]],0)</f>
        <v>-9.9999999999909051E-2</v>
      </c>
      <c r="F652" s="2">
        <f>test_data[[#This Row],[Time]]-(Time_horizon-1)/24/60</f>
        <v>43775.37777777778</v>
      </c>
      <c r="G652">
        <f>IF(test_data[[#This Row],[Long]]&gt;Action_Threshold,1,IF(test_data[[#This Row],[Short]]&gt;Action_Threshold,-1,0))</f>
        <v>-1</v>
      </c>
      <c r="H652">
        <f>SUMIFS(test_data[Postion],test_data[Time],"&gt;="&amp;test_data[[#This Row],[Period Time]],test_data[Time],"&lt;="&amp;test_data[[#This Row],[Time]])</f>
        <v>12</v>
      </c>
      <c r="I652">
        <f>IFERROR(test_data[[#This Row],[Final_Position]]-H651,test_data[[#This Row],[Final_Position]])</f>
        <v>-2</v>
      </c>
      <c r="J652">
        <f>ABS(test_data[[#This Row],[Action]])</f>
        <v>2</v>
      </c>
      <c r="K652" s="7">
        <f>test_data[[#This Row],[Final_Position]]*test_data[[#This Row],[Change]]</f>
        <v>-1.1999999999989086</v>
      </c>
      <c r="L652" s="7">
        <f>test_data[[#This Row],[Profit]]*Profit_per_point</f>
        <v>-119999.99999989086</v>
      </c>
      <c r="M652" s="7">
        <f>test_data[[#This Row],[Profit]]*Profit_per_point-ABS(test_data[[#This Row],[Action]])*Fee_per_trade</f>
        <v>-139999.99999989086</v>
      </c>
    </row>
    <row r="653" spans="1:13" x14ac:dyDescent="0.35">
      <c r="A653" s="2">
        <v>43775.39166666667</v>
      </c>
      <c r="B653">
        <v>937.7</v>
      </c>
      <c r="C653">
        <v>0.48846551775932312</v>
      </c>
      <c r="D653">
        <v>0.51153457164764404</v>
      </c>
      <c r="E653">
        <f>IF(B654&gt;0,B654-test_data[[#This Row],[Price]],0)</f>
        <v>-0.10000000000002274</v>
      </c>
      <c r="F653" s="2">
        <f>test_data[[#This Row],[Time]]-(Time_horizon-1)/24/60</f>
        <v>43775.378472222226</v>
      </c>
      <c r="G653">
        <f>IF(test_data[[#This Row],[Long]]&gt;Action_Threshold,1,IF(test_data[[#This Row],[Short]]&gt;Action_Threshold,-1,0))</f>
        <v>-1</v>
      </c>
      <c r="H653">
        <f>SUMIFS(test_data[Postion],test_data[Time],"&gt;="&amp;test_data[[#This Row],[Period Time]],test_data[Time],"&lt;="&amp;test_data[[#This Row],[Time]])</f>
        <v>10</v>
      </c>
      <c r="I653">
        <f>IFERROR(test_data[[#This Row],[Final_Position]]-H652,test_data[[#This Row],[Final_Position]])</f>
        <v>-2</v>
      </c>
      <c r="J653">
        <f>ABS(test_data[[#This Row],[Action]])</f>
        <v>2</v>
      </c>
      <c r="K653" s="7">
        <f>test_data[[#This Row],[Final_Position]]*test_data[[#This Row],[Change]]</f>
        <v>-1.0000000000002274</v>
      </c>
      <c r="L653" s="7">
        <f>test_data[[#This Row],[Profit]]*Profit_per_point</f>
        <v>-100000.00000002273</v>
      </c>
      <c r="M653" s="7">
        <f>test_data[[#This Row],[Profit]]*Profit_per_point-ABS(test_data[[#This Row],[Action]])*Fee_per_trade</f>
        <v>-120000.00000002273</v>
      </c>
    </row>
    <row r="654" spans="1:13" x14ac:dyDescent="0.35">
      <c r="A654" s="2">
        <v>43775.392361111109</v>
      </c>
      <c r="B654">
        <v>937.6</v>
      </c>
      <c r="C654">
        <v>0.51562154293060303</v>
      </c>
      <c r="D654">
        <v>0.48437842726707458</v>
      </c>
      <c r="E654">
        <f>IF(B655&gt;0,B655-test_data[[#This Row],[Price]],0)</f>
        <v>0.19999999999993179</v>
      </c>
      <c r="F654" s="2">
        <f>test_data[[#This Row],[Time]]-(Time_horizon-1)/24/60</f>
        <v>43775.379166666666</v>
      </c>
      <c r="G654">
        <f>IF(test_data[[#This Row],[Long]]&gt;Action_Threshold,1,IF(test_data[[#This Row],[Short]]&gt;Action_Threshold,-1,0))</f>
        <v>1</v>
      </c>
      <c r="H654">
        <f>SUMIFS(test_data[Postion],test_data[Time],"&gt;="&amp;test_data[[#This Row],[Period Time]],test_data[Time],"&lt;="&amp;test_data[[#This Row],[Time]])</f>
        <v>10</v>
      </c>
      <c r="I654">
        <f>IFERROR(test_data[[#This Row],[Final_Position]]-H653,test_data[[#This Row],[Final_Position]])</f>
        <v>0</v>
      </c>
      <c r="J654">
        <f>ABS(test_data[[#This Row],[Action]])</f>
        <v>0</v>
      </c>
      <c r="K654" s="7">
        <f>test_data[[#This Row],[Final_Position]]*test_data[[#This Row],[Change]]</f>
        <v>1.9999999999993179</v>
      </c>
      <c r="L654" s="7">
        <f>test_data[[#This Row],[Profit]]*Profit_per_point</f>
        <v>199999.99999993178</v>
      </c>
      <c r="M654" s="7">
        <f>test_data[[#This Row],[Profit]]*Profit_per_point-ABS(test_data[[#This Row],[Action]])*Fee_per_trade</f>
        <v>199999.99999993178</v>
      </c>
    </row>
    <row r="655" spans="1:13" x14ac:dyDescent="0.35">
      <c r="A655" s="2">
        <v>43775.393055555556</v>
      </c>
      <c r="B655">
        <v>937.8</v>
      </c>
      <c r="C655">
        <v>0.46079310774803162</v>
      </c>
      <c r="D655">
        <v>0.539206862449646</v>
      </c>
      <c r="E655">
        <f>IF(B656&gt;0,B656-test_data[[#This Row],[Price]],0)</f>
        <v>-9.9999999999909051E-2</v>
      </c>
      <c r="F655" s="2">
        <f>test_data[[#This Row],[Time]]-(Time_horizon-1)/24/60</f>
        <v>43775.379861111112</v>
      </c>
      <c r="G655">
        <f>IF(test_data[[#This Row],[Long]]&gt;Action_Threshold,1,IF(test_data[[#This Row],[Short]]&gt;Action_Threshold,-1,0))</f>
        <v>-1</v>
      </c>
      <c r="H655">
        <f>SUMIFS(test_data[Postion],test_data[Time],"&gt;="&amp;test_data[[#This Row],[Period Time]],test_data[Time],"&lt;="&amp;test_data[[#This Row],[Time]])</f>
        <v>8</v>
      </c>
      <c r="I655">
        <f>IFERROR(test_data[[#This Row],[Final_Position]]-H654,test_data[[#This Row],[Final_Position]])</f>
        <v>-2</v>
      </c>
      <c r="J655">
        <f>ABS(test_data[[#This Row],[Action]])</f>
        <v>2</v>
      </c>
      <c r="K655" s="7">
        <f>test_data[[#This Row],[Final_Position]]*test_data[[#This Row],[Change]]</f>
        <v>-0.7999999999992724</v>
      </c>
      <c r="L655" s="7">
        <f>test_data[[#This Row],[Profit]]*Profit_per_point</f>
        <v>-79999.99999992724</v>
      </c>
      <c r="M655" s="7">
        <f>test_data[[#This Row],[Profit]]*Profit_per_point-ABS(test_data[[#This Row],[Action]])*Fee_per_trade</f>
        <v>-99999.99999992724</v>
      </c>
    </row>
    <row r="656" spans="1:13" x14ac:dyDescent="0.35">
      <c r="A656" s="2">
        <v>43775.393750000003</v>
      </c>
      <c r="B656">
        <v>937.7</v>
      </c>
      <c r="C656">
        <v>0.50762581825256348</v>
      </c>
      <c r="D656">
        <v>0.49237418174743652</v>
      </c>
      <c r="E656">
        <f>IF(B657&gt;0,B657-test_data[[#This Row],[Price]],0)</f>
        <v>0.19999999999993179</v>
      </c>
      <c r="F656" s="2">
        <f>test_data[[#This Row],[Time]]-(Time_horizon-1)/24/60</f>
        <v>43775.380555555559</v>
      </c>
      <c r="G656">
        <f>IF(test_data[[#This Row],[Long]]&gt;Action_Threshold,1,IF(test_data[[#This Row],[Short]]&gt;Action_Threshold,-1,0))</f>
        <v>1</v>
      </c>
      <c r="H656">
        <f>SUMIFS(test_data[Postion],test_data[Time],"&gt;="&amp;test_data[[#This Row],[Period Time]],test_data[Time],"&lt;="&amp;test_data[[#This Row],[Time]])</f>
        <v>8</v>
      </c>
      <c r="I656">
        <f>IFERROR(test_data[[#This Row],[Final_Position]]-H655,test_data[[#This Row],[Final_Position]])</f>
        <v>0</v>
      </c>
      <c r="J656">
        <f>ABS(test_data[[#This Row],[Action]])</f>
        <v>0</v>
      </c>
      <c r="K656" s="7">
        <f>test_data[[#This Row],[Final_Position]]*test_data[[#This Row],[Change]]</f>
        <v>1.5999999999994543</v>
      </c>
      <c r="L656" s="7">
        <f>test_data[[#This Row],[Profit]]*Profit_per_point</f>
        <v>159999.99999994543</v>
      </c>
      <c r="M656" s="7">
        <f>test_data[[#This Row],[Profit]]*Profit_per_point-ABS(test_data[[#This Row],[Action]])*Fee_per_trade</f>
        <v>159999.99999994543</v>
      </c>
    </row>
    <row r="657" spans="1:13" x14ac:dyDescent="0.35">
      <c r="A657" s="2">
        <v>43775.394444444442</v>
      </c>
      <c r="B657">
        <v>937.9</v>
      </c>
      <c r="C657">
        <v>0.46383139491081238</v>
      </c>
      <c r="D657">
        <v>0.53616857528686523</v>
      </c>
      <c r="E657">
        <f>IF(B658&gt;0,B658-test_data[[#This Row],[Price]],0)</f>
        <v>0</v>
      </c>
      <c r="F657" s="2">
        <f>test_data[[#This Row],[Time]]-(Time_horizon-1)/24/60</f>
        <v>43775.381249999999</v>
      </c>
      <c r="G657">
        <f>IF(test_data[[#This Row],[Long]]&gt;Action_Threshold,1,IF(test_data[[#This Row],[Short]]&gt;Action_Threshold,-1,0))</f>
        <v>-1</v>
      </c>
      <c r="H657">
        <f>SUMIFS(test_data[Postion],test_data[Time],"&gt;="&amp;test_data[[#This Row],[Period Time]],test_data[Time],"&lt;="&amp;test_data[[#This Row],[Time]])</f>
        <v>6</v>
      </c>
      <c r="I657">
        <f>IFERROR(test_data[[#This Row],[Final_Position]]-H656,test_data[[#This Row],[Final_Position]])</f>
        <v>-2</v>
      </c>
      <c r="J657">
        <f>ABS(test_data[[#This Row],[Action]])</f>
        <v>2</v>
      </c>
      <c r="K657" s="7">
        <f>test_data[[#This Row],[Final_Position]]*test_data[[#This Row],[Change]]</f>
        <v>0</v>
      </c>
      <c r="L657" s="7">
        <f>test_data[[#This Row],[Profit]]*Profit_per_point</f>
        <v>0</v>
      </c>
      <c r="M657" s="7">
        <f>test_data[[#This Row],[Profit]]*Profit_per_point-ABS(test_data[[#This Row],[Action]])*Fee_per_trade</f>
        <v>-20000</v>
      </c>
    </row>
    <row r="658" spans="1:13" x14ac:dyDescent="0.35">
      <c r="A658" s="2">
        <v>43775.395138888889</v>
      </c>
      <c r="B658">
        <v>937.9</v>
      </c>
      <c r="C658">
        <v>0.47450068593025208</v>
      </c>
      <c r="D658">
        <v>0.52549928426742554</v>
      </c>
      <c r="E658">
        <f>IF(B659&gt;0,B659-test_data[[#This Row],[Price]],0)</f>
        <v>0.10000000000002274</v>
      </c>
      <c r="F658" s="2">
        <f>test_data[[#This Row],[Time]]-(Time_horizon-1)/24/60</f>
        <v>43775.381944444445</v>
      </c>
      <c r="G658">
        <f>IF(test_data[[#This Row],[Long]]&gt;Action_Threshold,1,IF(test_data[[#This Row],[Short]]&gt;Action_Threshold,-1,0))</f>
        <v>-1</v>
      </c>
      <c r="H658">
        <f>SUMIFS(test_data[Postion],test_data[Time],"&gt;="&amp;test_data[[#This Row],[Period Time]],test_data[Time],"&lt;="&amp;test_data[[#This Row],[Time]])</f>
        <v>4</v>
      </c>
      <c r="I658">
        <f>IFERROR(test_data[[#This Row],[Final_Position]]-H657,test_data[[#This Row],[Final_Position]])</f>
        <v>-2</v>
      </c>
      <c r="J658">
        <f>ABS(test_data[[#This Row],[Action]])</f>
        <v>2</v>
      </c>
      <c r="K658" s="7">
        <f>test_data[[#This Row],[Final_Position]]*test_data[[#This Row],[Change]]</f>
        <v>0.40000000000009095</v>
      </c>
      <c r="L658" s="7">
        <f>test_data[[#This Row],[Profit]]*Profit_per_point</f>
        <v>40000.000000009095</v>
      </c>
      <c r="M658" s="7">
        <f>test_data[[#This Row],[Profit]]*Profit_per_point-ABS(test_data[[#This Row],[Action]])*Fee_per_trade</f>
        <v>20000.000000009095</v>
      </c>
    </row>
    <row r="659" spans="1:13" x14ac:dyDescent="0.35">
      <c r="A659" s="2">
        <v>43775.395833333336</v>
      </c>
      <c r="B659">
        <v>938</v>
      </c>
      <c r="C659">
        <v>0.47082561254501343</v>
      </c>
      <c r="D659">
        <v>0.52917438745498657</v>
      </c>
      <c r="E659">
        <f>IF(B660&gt;0,B660-test_data[[#This Row],[Price]],0)</f>
        <v>-0.20000000000004547</v>
      </c>
      <c r="F659" s="2">
        <f>test_data[[#This Row],[Time]]-(Time_horizon-1)/24/60</f>
        <v>43775.382638888892</v>
      </c>
      <c r="G659">
        <f>IF(test_data[[#This Row],[Long]]&gt;Action_Threshold,1,IF(test_data[[#This Row],[Short]]&gt;Action_Threshold,-1,0))</f>
        <v>-1</v>
      </c>
      <c r="H659">
        <f>SUMIFS(test_data[Postion],test_data[Time],"&gt;="&amp;test_data[[#This Row],[Period Time]],test_data[Time],"&lt;="&amp;test_data[[#This Row],[Time]])</f>
        <v>2</v>
      </c>
      <c r="I659">
        <f>IFERROR(test_data[[#This Row],[Final_Position]]-H658,test_data[[#This Row],[Final_Position]])</f>
        <v>-2</v>
      </c>
      <c r="J659">
        <f>ABS(test_data[[#This Row],[Action]])</f>
        <v>2</v>
      </c>
      <c r="K659" s="7">
        <f>test_data[[#This Row],[Final_Position]]*test_data[[#This Row],[Change]]</f>
        <v>-0.40000000000009095</v>
      </c>
      <c r="L659" s="7">
        <f>test_data[[#This Row],[Profit]]*Profit_per_point</f>
        <v>-40000.000000009095</v>
      </c>
      <c r="M659" s="7">
        <f>test_data[[#This Row],[Profit]]*Profit_per_point-ABS(test_data[[#This Row],[Action]])*Fee_per_trade</f>
        <v>-60000.000000009095</v>
      </c>
    </row>
    <row r="660" spans="1:13" x14ac:dyDescent="0.35">
      <c r="A660" s="2">
        <v>43775.396527777775</v>
      </c>
      <c r="B660">
        <v>937.8</v>
      </c>
      <c r="C660">
        <v>0.53016012907028198</v>
      </c>
      <c r="D660">
        <v>0.46983987092971802</v>
      </c>
      <c r="E660">
        <f>IF(B661&gt;0,B661-test_data[[#This Row],[Price]],0)</f>
        <v>0</v>
      </c>
      <c r="F660" s="2">
        <f>test_data[[#This Row],[Time]]-(Time_horizon-1)/24/60</f>
        <v>43775.383333333331</v>
      </c>
      <c r="G660">
        <f>IF(test_data[[#This Row],[Long]]&gt;Action_Threshold,1,IF(test_data[[#This Row],[Short]]&gt;Action_Threshold,-1,0))</f>
        <v>1</v>
      </c>
      <c r="H660">
        <f>SUMIFS(test_data[Postion],test_data[Time],"&gt;="&amp;test_data[[#This Row],[Period Time]],test_data[Time],"&lt;="&amp;test_data[[#This Row],[Time]])</f>
        <v>2</v>
      </c>
      <c r="I660">
        <f>IFERROR(test_data[[#This Row],[Final_Position]]-H659,test_data[[#This Row],[Final_Position]])</f>
        <v>0</v>
      </c>
      <c r="J660">
        <f>ABS(test_data[[#This Row],[Action]])</f>
        <v>0</v>
      </c>
      <c r="K660" s="7">
        <f>test_data[[#This Row],[Final_Position]]*test_data[[#This Row],[Change]]</f>
        <v>0</v>
      </c>
      <c r="L660" s="7">
        <f>test_data[[#This Row],[Profit]]*Profit_per_point</f>
        <v>0</v>
      </c>
      <c r="M660" s="7">
        <f>test_data[[#This Row],[Profit]]*Profit_per_point-ABS(test_data[[#This Row],[Action]])*Fee_per_trade</f>
        <v>0</v>
      </c>
    </row>
    <row r="661" spans="1:13" x14ac:dyDescent="0.35">
      <c r="A661" s="2">
        <v>43775.397222222222</v>
      </c>
      <c r="B661">
        <v>937.8</v>
      </c>
      <c r="C661">
        <v>0.51905196905136108</v>
      </c>
      <c r="D661">
        <v>0.48094800114631653</v>
      </c>
      <c r="E661">
        <f>IF(B662&gt;0,B662-test_data[[#This Row],[Price]],0)</f>
        <v>0.10000000000002274</v>
      </c>
      <c r="F661" s="2">
        <f>test_data[[#This Row],[Time]]-(Time_horizon-1)/24/60</f>
        <v>43775.384027777778</v>
      </c>
      <c r="G661">
        <f>IF(test_data[[#This Row],[Long]]&gt;Action_Threshold,1,IF(test_data[[#This Row],[Short]]&gt;Action_Threshold,-1,0))</f>
        <v>1</v>
      </c>
      <c r="H661">
        <f>SUMIFS(test_data[Postion],test_data[Time],"&gt;="&amp;test_data[[#This Row],[Period Time]],test_data[Time],"&lt;="&amp;test_data[[#This Row],[Time]])</f>
        <v>2</v>
      </c>
      <c r="I661">
        <f>IFERROR(test_data[[#This Row],[Final_Position]]-H660,test_data[[#This Row],[Final_Position]])</f>
        <v>0</v>
      </c>
      <c r="J661">
        <f>ABS(test_data[[#This Row],[Action]])</f>
        <v>0</v>
      </c>
      <c r="K661" s="7">
        <f>test_data[[#This Row],[Final_Position]]*test_data[[#This Row],[Change]]</f>
        <v>0.20000000000004547</v>
      </c>
      <c r="L661" s="7">
        <f>test_data[[#This Row],[Profit]]*Profit_per_point</f>
        <v>20000.000000004547</v>
      </c>
      <c r="M661" s="7">
        <f>test_data[[#This Row],[Profit]]*Profit_per_point-ABS(test_data[[#This Row],[Action]])*Fee_per_trade</f>
        <v>20000.000000004547</v>
      </c>
    </row>
    <row r="662" spans="1:13" x14ac:dyDescent="0.35">
      <c r="A662" s="2">
        <v>43775.397916666669</v>
      </c>
      <c r="B662">
        <v>937.9</v>
      </c>
      <c r="C662">
        <v>0.49921524524688721</v>
      </c>
      <c r="D662">
        <v>0.50078475475311279</v>
      </c>
      <c r="E662">
        <f>IF(B663&gt;0,B663-test_data[[#This Row],[Price]],0)</f>
        <v>-0.10000000000002274</v>
      </c>
      <c r="F662" s="2">
        <f>test_data[[#This Row],[Time]]-(Time_horizon-1)/24/60</f>
        <v>43775.384722222225</v>
      </c>
      <c r="G662">
        <f>IF(test_data[[#This Row],[Long]]&gt;Action_Threshold,1,IF(test_data[[#This Row],[Short]]&gt;Action_Threshold,-1,0))</f>
        <v>-1</v>
      </c>
      <c r="H662">
        <f>SUMIFS(test_data[Postion],test_data[Time],"&gt;="&amp;test_data[[#This Row],[Period Time]],test_data[Time],"&lt;="&amp;test_data[[#This Row],[Time]])</f>
        <v>0</v>
      </c>
      <c r="I662">
        <f>IFERROR(test_data[[#This Row],[Final_Position]]-H661,test_data[[#This Row],[Final_Position]])</f>
        <v>-2</v>
      </c>
      <c r="J662">
        <f>ABS(test_data[[#This Row],[Action]])</f>
        <v>2</v>
      </c>
      <c r="K662" s="7">
        <f>test_data[[#This Row],[Final_Position]]*test_data[[#This Row],[Change]]</f>
        <v>0</v>
      </c>
      <c r="L662" s="7">
        <f>test_data[[#This Row],[Profit]]*Profit_per_point</f>
        <v>0</v>
      </c>
      <c r="M662" s="7">
        <f>test_data[[#This Row],[Profit]]*Profit_per_point-ABS(test_data[[#This Row],[Action]])*Fee_per_trade</f>
        <v>-20000</v>
      </c>
    </row>
    <row r="663" spans="1:13" x14ac:dyDescent="0.35">
      <c r="A663" s="2">
        <v>43775.398611111108</v>
      </c>
      <c r="B663">
        <v>937.8</v>
      </c>
      <c r="C663">
        <v>0.53802955150604248</v>
      </c>
      <c r="D663">
        <v>0.46197038888931274</v>
      </c>
      <c r="E663">
        <f>IF(B664&gt;0,B664-test_data[[#This Row],[Price]],0)</f>
        <v>0.30000000000006821</v>
      </c>
      <c r="F663" s="2">
        <f>test_data[[#This Row],[Time]]-(Time_horizon-1)/24/60</f>
        <v>43775.385416666664</v>
      </c>
      <c r="G663">
        <f>IF(test_data[[#This Row],[Long]]&gt;Action_Threshold,1,IF(test_data[[#This Row],[Short]]&gt;Action_Threshold,-1,0))</f>
        <v>1</v>
      </c>
      <c r="H663">
        <f>SUMIFS(test_data[Postion],test_data[Time],"&gt;="&amp;test_data[[#This Row],[Period Time]],test_data[Time],"&lt;="&amp;test_data[[#This Row],[Time]])</f>
        <v>0</v>
      </c>
      <c r="I663">
        <f>IFERROR(test_data[[#This Row],[Final_Position]]-H662,test_data[[#This Row],[Final_Position]])</f>
        <v>0</v>
      </c>
      <c r="J663">
        <f>ABS(test_data[[#This Row],[Action]])</f>
        <v>0</v>
      </c>
      <c r="K663" s="7">
        <f>test_data[[#This Row],[Final_Position]]*test_data[[#This Row],[Change]]</f>
        <v>0</v>
      </c>
      <c r="L663" s="7">
        <f>test_data[[#This Row],[Profit]]*Profit_per_point</f>
        <v>0</v>
      </c>
      <c r="M663" s="7">
        <f>test_data[[#This Row],[Profit]]*Profit_per_point-ABS(test_data[[#This Row],[Action]])*Fee_per_trade</f>
        <v>0</v>
      </c>
    </row>
    <row r="664" spans="1:13" x14ac:dyDescent="0.35">
      <c r="A664" s="2">
        <v>43775.399305555555</v>
      </c>
      <c r="B664">
        <v>938.1</v>
      </c>
      <c r="C664">
        <v>0.45656383037567139</v>
      </c>
      <c r="D664">
        <v>0.54343616962432861</v>
      </c>
      <c r="E664">
        <f>IF(B665&gt;0,B665-test_data[[#This Row],[Price]],0)</f>
        <v>0.19999999999993179</v>
      </c>
      <c r="F664" s="2">
        <f>test_data[[#This Row],[Time]]-(Time_horizon-1)/24/60</f>
        <v>43775.386111111111</v>
      </c>
      <c r="G664">
        <f>IF(test_data[[#This Row],[Long]]&gt;Action_Threshold,1,IF(test_data[[#This Row],[Short]]&gt;Action_Threshold,-1,0))</f>
        <v>-1</v>
      </c>
      <c r="H664">
        <f>SUMIFS(test_data[Postion],test_data[Time],"&gt;="&amp;test_data[[#This Row],[Period Time]],test_data[Time],"&lt;="&amp;test_data[[#This Row],[Time]])</f>
        <v>-2</v>
      </c>
      <c r="I664">
        <f>IFERROR(test_data[[#This Row],[Final_Position]]-H663,test_data[[#This Row],[Final_Position]])</f>
        <v>-2</v>
      </c>
      <c r="J664">
        <f>ABS(test_data[[#This Row],[Action]])</f>
        <v>2</v>
      </c>
      <c r="K664" s="7">
        <f>test_data[[#This Row],[Final_Position]]*test_data[[#This Row],[Change]]</f>
        <v>-0.39999999999986358</v>
      </c>
      <c r="L664" s="7">
        <f>test_data[[#This Row],[Profit]]*Profit_per_point</f>
        <v>-39999.999999986358</v>
      </c>
      <c r="M664" s="7">
        <f>test_data[[#This Row],[Profit]]*Profit_per_point-ABS(test_data[[#This Row],[Action]])*Fee_per_trade</f>
        <v>-59999.999999986358</v>
      </c>
    </row>
    <row r="665" spans="1:13" x14ac:dyDescent="0.35">
      <c r="A665" s="2">
        <v>43775.4</v>
      </c>
      <c r="B665">
        <v>938.3</v>
      </c>
      <c r="C665">
        <v>0.43934693932533264</v>
      </c>
      <c r="D665">
        <v>0.56065303087234497</v>
      </c>
      <c r="E665">
        <f>IF(B666&gt;0,B666-test_data[[#This Row],[Price]],0)</f>
        <v>-9.9999999999909051E-2</v>
      </c>
      <c r="F665" s="2">
        <f>test_data[[#This Row],[Time]]-(Time_horizon-1)/24/60</f>
        <v>43775.386805555558</v>
      </c>
      <c r="G665">
        <f>IF(test_data[[#This Row],[Long]]&gt;Action_Threshold,1,IF(test_data[[#This Row],[Short]]&gt;Action_Threshold,-1,0))</f>
        <v>-1</v>
      </c>
      <c r="H665">
        <f>SUMIFS(test_data[Postion],test_data[Time],"&gt;="&amp;test_data[[#This Row],[Period Time]],test_data[Time],"&lt;="&amp;test_data[[#This Row],[Time]])</f>
        <v>-4</v>
      </c>
      <c r="I665">
        <f>IFERROR(test_data[[#This Row],[Final_Position]]-H664,test_data[[#This Row],[Final_Position]])</f>
        <v>-2</v>
      </c>
      <c r="J665">
        <f>ABS(test_data[[#This Row],[Action]])</f>
        <v>2</v>
      </c>
      <c r="K665" s="7">
        <f>test_data[[#This Row],[Final_Position]]*test_data[[#This Row],[Change]]</f>
        <v>0.3999999999996362</v>
      </c>
      <c r="L665" s="7">
        <f>test_data[[#This Row],[Profit]]*Profit_per_point</f>
        <v>39999.99999996362</v>
      </c>
      <c r="M665" s="7">
        <f>test_data[[#This Row],[Profit]]*Profit_per_point-ABS(test_data[[#This Row],[Action]])*Fee_per_trade</f>
        <v>19999.99999996362</v>
      </c>
    </row>
    <row r="666" spans="1:13" x14ac:dyDescent="0.35">
      <c r="A666" s="2">
        <v>43775.400694444441</v>
      </c>
      <c r="B666">
        <v>938.2</v>
      </c>
      <c r="C666">
        <v>0.4790668785572052</v>
      </c>
      <c r="D666">
        <v>0.52093303203582764</v>
      </c>
      <c r="E666">
        <f>IF(B667&gt;0,B667-test_data[[#This Row],[Price]],0)</f>
        <v>9.9999999999909051E-2</v>
      </c>
      <c r="F666" s="2">
        <f>test_data[[#This Row],[Time]]-(Time_horizon-1)/24/60</f>
        <v>43775.387499999997</v>
      </c>
      <c r="G666">
        <f>IF(test_data[[#This Row],[Long]]&gt;Action_Threshold,1,IF(test_data[[#This Row],[Short]]&gt;Action_Threshold,-1,0))</f>
        <v>-1</v>
      </c>
      <c r="H666">
        <f>SUMIFS(test_data[Postion],test_data[Time],"&gt;="&amp;test_data[[#This Row],[Period Time]],test_data[Time],"&lt;="&amp;test_data[[#This Row],[Time]])</f>
        <v>-6</v>
      </c>
      <c r="I666">
        <f>IFERROR(test_data[[#This Row],[Final_Position]]-H665,test_data[[#This Row],[Final_Position]])</f>
        <v>-2</v>
      </c>
      <c r="J666">
        <f>ABS(test_data[[#This Row],[Action]])</f>
        <v>2</v>
      </c>
      <c r="K666" s="7">
        <f>test_data[[#This Row],[Final_Position]]*test_data[[#This Row],[Change]]</f>
        <v>-0.5999999999994543</v>
      </c>
      <c r="L666" s="7">
        <f>test_data[[#This Row],[Profit]]*Profit_per_point</f>
        <v>-59999.99999994543</v>
      </c>
      <c r="M666" s="7">
        <f>test_data[[#This Row],[Profit]]*Profit_per_point-ABS(test_data[[#This Row],[Action]])*Fee_per_trade</f>
        <v>-79999.99999994543</v>
      </c>
    </row>
    <row r="667" spans="1:13" x14ac:dyDescent="0.35">
      <c r="A667" s="2">
        <v>43775.401388888888</v>
      </c>
      <c r="B667">
        <v>938.3</v>
      </c>
      <c r="C667">
        <v>0.45997172594070435</v>
      </c>
      <c r="D667">
        <v>0.54002827405929565</v>
      </c>
      <c r="E667">
        <f>IF(B668&gt;0,B668-test_data[[#This Row],[Price]],0)</f>
        <v>0.10000000000002274</v>
      </c>
      <c r="F667" s="2">
        <f>test_data[[#This Row],[Time]]-(Time_horizon-1)/24/60</f>
        <v>43775.388194444444</v>
      </c>
      <c r="G667">
        <f>IF(test_data[[#This Row],[Long]]&gt;Action_Threshold,1,IF(test_data[[#This Row],[Short]]&gt;Action_Threshold,-1,0))</f>
        <v>-1</v>
      </c>
      <c r="H667">
        <f>SUMIFS(test_data[Postion],test_data[Time],"&gt;="&amp;test_data[[#This Row],[Period Time]],test_data[Time],"&lt;="&amp;test_data[[#This Row],[Time]])</f>
        <v>-8</v>
      </c>
      <c r="I667">
        <f>IFERROR(test_data[[#This Row],[Final_Position]]-H666,test_data[[#This Row],[Final_Position]])</f>
        <v>-2</v>
      </c>
      <c r="J667">
        <f>ABS(test_data[[#This Row],[Action]])</f>
        <v>2</v>
      </c>
      <c r="K667" s="7">
        <f>test_data[[#This Row],[Final_Position]]*test_data[[#This Row],[Change]]</f>
        <v>-0.8000000000001819</v>
      </c>
      <c r="L667" s="7">
        <f>test_data[[#This Row],[Profit]]*Profit_per_point</f>
        <v>-80000.00000001819</v>
      </c>
      <c r="M667" s="7">
        <f>test_data[[#This Row],[Profit]]*Profit_per_point-ABS(test_data[[#This Row],[Action]])*Fee_per_trade</f>
        <v>-100000.00000001819</v>
      </c>
    </row>
    <row r="668" spans="1:13" x14ac:dyDescent="0.35">
      <c r="A668" s="2">
        <v>43775.402083333334</v>
      </c>
      <c r="B668">
        <v>938.4</v>
      </c>
      <c r="C668">
        <v>0.45530632138252258</v>
      </c>
      <c r="D668">
        <v>0.5446937084197998</v>
      </c>
      <c r="E668">
        <f>IF(B669&gt;0,B669-test_data[[#This Row],[Price]],0)</f>
        <v>0.10000000000002274</v>
      </c>
      <c r="F668" s="2">
        <f>test_data[[#This Row],[Time]]-(Time_horizon-1)/24/60</f>
        <v>43775.388888888891</v>
      </c>
      <c r="G668">
        <f>IF(test_data[[#This Row],[Long]]&gt;Action_Threshold,1,IF(test_data[[#This Row],[Short]]&gt;Action_Threshold,-1,0))</f>
        <v>-1</v>
      </c>
      <c r="H668">
        <f>SUMIFS(test_data[Postion],test_data[Time],"&gt;="&amp;test_data[[#This Row],[Period Time]],test_data[Time],"&lt;="&amp;test_data[[#This Row],[Time]])</f>
        <v>-10</v>
      </c>
      <c r="I668">
        <f>IFERROR(test_data[[#This Row],[Final_Position]]-H667,test_data[[#This Row],[Final_Position]])</f>
        <v>-2</v>
      </c>
      <c r="J668">
        <f>ABS(test_data[[#This Row],[Action]])</f>
        <v>2</v>
      </c>
      <c r="K668" s="7">
        <f>test_data[[#This Row],[Final_Position]]*test_data[[#This Row],[Change]]</f>
        <v>-1.0000000000002274</v>
      </c>
      <c r="L668" s="7">
        <f>test_data[[#This Row],[Profit]]*Profit_per_point</f>
        <v>-100000.00000002273</v>
      </c>
      <c r="M668" s="7">
        <f>test_data[[#This Row],[Profit]]*Profit_per_point-ABS(test_data[[#This Row],[Action]])*Fee_per_trade</f>
        <v>-120000.00000002273</v>
      </c>
    </row>
    <row r="669" spans="1:13" x14ac:dyDescent="0.35">
      <c r="A669" s="2">
        <v>43775.402777777781</v>
      </c>
      <c r="B669">
        <v>938.5</v>
      </c>
      <c r="C669">
        <v>0.45484226942062378</v>
      </c>
      <c r="D669">
        <v>0.545157790184021</v>
      </c>
      <c r="E669">
        <f>IF(B670&gt;0,B670-test_data[[#This Row],[Price]],0)</f>
        <v>0</v>
      </c>
      <c r="F669" s="2">
        <f>test_data[[#This Row],[Time]]-(Time_horizon-1)/24/60</f>
        <v>43775.389583333337</v>
      </c>
      <c r="G669">
        <f>IF(test_data[[#This Row],[Long]]&gt;Action_Threshold,1,IF(test_data[[#This Row],[Short]]&gt;Action_Threshold,-1,0))</f>
        <v>-1</v>
      </c>
      <c r="H669">
        <f>SUMIFS(test_data[Postion],test_data[Time],"&gt;="&amp;test_data[[#This Row],[Period Time]],test_data[Time],"&lt;="&amp;test_data[[#This Row],[Time]])</f>
        <v>-10</v>
      </c>
      <c r="I669">
        <f>IFERROR(test_data[[#This Row],[Final_Position]]-H668,test_data[[#This Row],[Final_Position]])</f>
        <v>0</v>
      </c>
      <c r="J669">
        <f>ABS(test_data[[#This Row],[Action]])</f>
        <v>0</v>
      </c>
      <c r="K669" s="7">
        <f>test_data[[#This Row],[Final_Position]]*test_data[[#This Row],[Change]]</f>
        <v>0</v>
      </c>
      <c r="L669" s="7">
        <f>test_data[[#This Row],[Profit]]*Profit_per_point</f>
        <v>0</v>
      </c>
      <c r="M669" s="7">
        <f>test_data[[#This Row],[Profit]]*Profit_per_point-ABS(test_data[[#This Row],[Action]])*Fee_per_trade</f>
        <v>0</v>
      </c>
    </row>
    <row r="670" spans="1:13" x14ac:dyDescent="0.35">
      <c r="A670" s="2">
        <v>43775.40347222222</v>
      </c>
      <c r="B670">
        <v>938.5</v>
      </c>
      <c r="C670">
        <v>0.47188845276832581</v>
      </c>
      <c r="D670">
        <v>0.52811157703399658</v>
      </c>
      <c r="E670">
        <f>IF(B671&gt;0,B671-test_data[[#This Row],[Price]],0)</f>
        <v>0</v>
      </c>
      <c r="F670" s="2">
        <f>test_data[[#This Row],[Time]]-(Time_horizon-1)/24/60</f>
        <v>43775.390277777777</v>
      </c>
      <c r="G670">
        <f>IF(test_data[[#This Row],[Long]]&gt;Action_Threshold,1,IF(test_data[[#This Row],[Short]]&gt;Action_Threshold,-1,0))</f>
        <v>-1</v>
      </c>
      <c r="H670">
        <f>SUMIFS(test_data[Postion],test_data[Time],"&gt;="&amp;test_data[[#This Row],[Period Time]],test_data[Time],"&lt;="&amp;test_data[[#This Row],[Time]])</f>
        <v>-10</v>
      </c>
      <c r="I670">
        <f>IFERROR(test_data[[#This Row],[Final_Position]]-H669,test_data[[#This Row],[Final_Position]])</f>
        <v>0</v>
      </c>
      <c r="J670">
        <f>ABS(test_data[[#This Row],[Action]])</f>
        <v>0</v>
      </c>
      <c r="K670" s="7">
        <f>test_data[[#This Row],[Final_Position]]*test_data[[#This Row],[Change]]</f>
        <v>0</v>
      </c>
      <c r="L670" s="7">
        <f>test_data[[#This Row],[Profit]]*Profit_per_point</f>
        <v>0</v>
      </c>
      <c r="M670" s="7">
        <f>test_data[[#This Row],[Profit]]*Profit_per_point-ABS(test_data[[#This Row],[Action]])*Fee_per_trade</f>
        <v>0</v>
      </c>
    </row>
    <row r="671" spans="1:13" x14ac:dyDescent="0.35">
      <c r="A671" s="2">
        <v>43775.404166666667</v>
      </c>
      <c r="B671">
        <v>938.5</v>
      </c>
      <c r="C671">
        <v>0.48876333236694336</v>
      </c>
      <c r="D671">
        <v>0.51123666763305664</v>
      </c>
      <c r="E671">
        <f>IF(B672&gt;0,B672-test_data[[#This Row],[Price]],0)</f>
        <v>-0.10000000000002274</v>
      </c>
      <c r="F671" s="2">
        <f>test_data[[#This Row],[Time]]-(Time_horizon-1)/24/60</f>
        <v>43775.390972222223</v>
      </c>
      <c r="G671">
        <f>IF(test_data[[#This Row],[Long]]&gt;Action_Threshold,1,IF(test_data[[#This Row],[Short]]&gt;Action_Threshold,-1,0))</f>
        <v>-1</v>
      </c>
      <c r="H671">
        <f>SUMIFS(test_data[Postion],test_data[Time],"&gt;="&amp;test_data[[#This Row],[Period Time]],test_data[Time],"&lt;="&amp;test_data[[#This Row],[Time]])</f>
        <v>-10</v>
      </c>
      <c r="I671">
        <f>IFERROR(test_data[[#This Row],[Final_Position]]-H670,test_data[[#This Row],[Final_Position]])</f>
        <v>0</v>
      </c>
      <c r="J671">
        <f>ABS(test_data[[#This Row],[Action]])</f>
        <v>0</v>
      </c>
      <c r="K671" s="7">
        <f>test_data[[#This Row],[Final_Position]]*test_data[[#This Row],[Change]]</f>
        <v>1.0000000000002274</v>
      </c>
      <c r="L671" s="7">
        <f>test_data[[#This Row],[Profit]]*Profit_per_point</f>
        <v>100000.00000002273</v>
      </c>
      <c r="M671" s="7">
        <f>test_data[[#This Row],[Profit]]*Profit_per_point-ABS(test_data[[#This Row],[Action]])*Fee_per_trade</f>
        <v>100000.00000002273</v>
      </c>
    </row>
    <row r="672" spans="1:13" x14ac:dyDescent="0.35">
      <c r="A672" s="2">
        <v>43775.404861111114</v>
      </c>
      <c r="B672">
        <v>938.4</v>
      </c>
      <c r="C672">
        <v>0.52573013305664063</v>
      </c>
      <c r="D672">
        <v>0.47426983714103699</v>
      </c>
      <c r="E672">
        <f>IF(B673&gt;0,B673-test_data[[#This Row],[Price]],0)</f>
        <v>0.20000000000004547</v>
      </c>
      <c r="F672" s="2">
        <f>test_data[[#This Row],[Time]]-(Time_horizon-1)/24/60</f>
        <v>43775.39166666667</v>
      </c>
      <c r="G672">
        <f>IF(test_data[[#This Row],[Long]]&gt;Action_Threshold,1,IF(test_data[[#This Row],[Short]]&gt;Action_Threshold,-1,0))</f>
        <v>1</v>
      </c>
      <c r="H672">
        <f>SUMIFS(test_data[Postion],test_data[Time],"&gt;="&amp;test_data[[#This Row],[Period Time]],test_data[Time],"&lt;="&amp;test_data[[#This Row],[Time]])</f>
        <v>-8</v>
      </c>
      <c r="I672">
        <f>IFERROR(test_data[[#This Row],[Final_Position]]-H671,test_data[[#This Row],[Final_Position]])</f>
        <v>2</v>
      </c>
      <c r="J672">
        <f>ABS(test_data[[#This Row],[Action]])</f>
        <v>2</v>
      </c>
      <c r="K672" s="7">
        <f>test_data[[#This Row],[Final_Position]]*test_data[[#This Row],[Change]]</f>
        <v>-1.6000000000003638</v>
      </c>
      <c r="L672" s="7">
        <f>test_data[[#This Row],[Profit]]*Profit_per_point</f>
        <v>-160000.00000003638</v>
      </c>
      <c r="M672" s="7">
        <f>test_data[[#This Row],[Profit]]*Profit_per_point-ABS(test_data[[#This Row],[Action]])*Fee_per_trade</f>
        <v>-180000.00000003638</v>
      </c>
    </row>
    <row r="673" spans="1:13" x14ac:dyDescent="0.35">
      <c r="A673" s="2">
        <v>43775.405555555553</v>
      </c>
      <c r="B673">
        <v>938.6</v>
      </c>
      <c r="C673">
        <v>0.4854598343372345</v>
      </c>
      <c r="D673">
        <v>0.51454007625579834</v>
      </c>
      <c r="E673">
        <f>IF(B674&gt;0,B674-test_data[[#This Row],[Price]],0)</f>
        <v>0</v>
      </c>
      <c r="F673" s="2">
        <f>test_data[[#This Row],[Time]]-(Time_horizon-1)/24/60</f>
        <v>43775.392361111109</v>
      </c>
      <c r="G673">
        <f>IF(test_data[[#This Row],[Long]]&gt;Action_Threshold,1,IF(test_data[[#This Row],[Short]]&gt;Action_Threshold,-1,0))</f>
        <v>-1</v>
      </c>
      <c r="H673">
        <f>SUMIFS(test_data[Postion],test_data[Time],"&gt;="&amp;test_data[[#This Row],[Period Time]],test_data[Time],"&lt;="&amp;test_data[[#This Row],[Time]])</f>
        <v>-8</v>
      </c>
      <c r="I673">
        <f>IFERROR(test_data[[#This Row],[Final_Position]]-H672,test_data[[#This Row],[Final_Position]])</f>
        <v>0</v>
      </c>
      <c r="J673">
        <f>ABS(test_data[[#This Row],[Action]])</f>
        <v>0</v>
      </c>
      <c r="K673" s="7">
        <f>test_data[[#This Row],[Final_Position]]*test_data[[#This Row],[Change]]</f>
        <v>0</v>
      </c>
      <c r="L673" s="7">
        <f>test_data[[#This Row],[Profit]]*Profit_per_point</f>
        <v>0</v>
      </c>
      <c r="M673" s="7">
        <f>test_data[[#This Row],[Profit]]*Profit_per_point-ABS(test_data[[#This Row],[Action]])*Fee_per_trade</f>
        <v>0</v>
      </c>
    </row>
    <row r="674" spans="1:13" x14ac:dyDescent="0.35">
      <c r="A674" s="2">
        <v>43775.40625</v>
      </c>
      <c r="B674">
        <v>938.6</v>
      </c>
      <c r="C674">
        <v>0.4942513108253479</v>
      </c>
      <c r="D674">
        <v>0.50574862957000732</v>
      </c>
      <c r="E674">
        <f>IF(B675&gt;0,B675-test_data[[#This Row],[Price]],0)</f>
        <v>-0.10000000000002274</v>
      </c>
      <c r="F674" s="2">
        <f>test_data[[#This Row],[Time]]-(Time_horizon-1)/24/60</f>
        <v>43775.393055555556</v>
      </c>
      <c r="G674">
        <f>IF(test_data[[#This Row],[Long]]&gt;Action_Threshold,1,IF(test_data[[#This Row],[Short]]&gt;Action_Threshold,-1,0))</f>
        <v>-1</v>
      </c>
      <c r="H674">
        <f>SUMIFS(test_data[Postion],test_data[Time],"&gt;="&amp;test_data[[#This Row],[Period Time]],test_data[Time],"&lt;="&amp;test_data[[#This Row],[Time]])</f>
        <v>-10</v>
      </c>
      <c r="I674">
        <f>IFERROR(test_data[[#This Row],[Final_Position]]-H673,test_data[[#This Row],[Final_Position]])</f>
        <v>-2</v>
      </c>
      <c r="J674">
        <f>ABS(test_data[[#This Row],[Action]])</f>
        <v>2</v>
      </c>
      <c r="K674" s="7">
        <f>test_data[[#This Row],[Final_Position]]*test_data[[#This Row],[Change]]</f>
        <v>1.0000000000002274</v>
      </c>
      <c r="L674" s="7">
        <f>test_data[[#This Row],[Profit]]*Profit_per_point</f>
        <v>100000.00000002273</v>
      </c>
      <c r="M674" s="7">
        <f>test_data[[#This Row],[Profit]]*Profit_per_point-ABS(test_data[[#This Row],[Action]])*Fee_per_trade</f>
        <v>80000.00000002273</v>
      </c>
    </row>
    <row r="675" spans="1:13" x14ac:dyDescent="0.35">
      <c r="A675" s="2">
        <v>43775.406944444447</v>
      </c>
      <c r="B675">
        <v>938.5</v>
      </c>
      <c r="C675">
        <v>0.53112572431564331</v>
      </c>
      <c r="D675">
        <v>0.46887430548667908</v>
      </c>
      <c r="E675">
        <f>IF(B676&gt;0,B676-test_data[[#This Row],[Price]],0)</f>
        <v>-0.29999999999995453</v>
      </c>
      <c r="F675" s="2">
        <f>test_data[[#This Row],[Time]]-(Time_horizon-1)/24/60</f>
        <v>43775.393750000003</v>
      </c>
      <c r="G675">
        <f>IF(test_data[[#This Row],[Long]]&gt;Action_Threshold,1,IF(test_data[[#This Row],[Short]]&gt;Action_Threshold,-1,0))</f>
        <v>1</v>
      </c>
      <c r="H675">
        <f>SUMIFS(test_data[Postion],test_data[Time],"&gt;="&amp;test_data[[#This Row],[Period Time]],test_data[Time],"&lt;="&amp;test_data[[#This Row],[Time]])</f>
        <v>-8</v>
      </c>
      <c r="I675">
        <f>IFERROR(test_data[[#This Row],[Final_Position]]-H674,test_data[[#This Row],[Final_Position]])</f>
        <v>2</v>
      </c>
      <c r="J675">
        <f>ABS(test_data[[#This Row],[Action]])</f>
        <v>2</v>
      </c>
      <c r="K675" s="7">
        <f>test_data[[#This Row],[Final_Position]]*test_data[[#This Row],[Change]]</f>
        <v>2.3999999999996362</v>
      </c>
      <c r="L675" s="7">
        <f>test_data[[#This Row],[Profit]]*Profit_per_point</f>
        <v>239999.99999996362</v>
      </c>
      <c r="M675" s="7">
        <f>test_data[[#This Row],[Profit]]*Profit_per_point-ABS(test_data[[#This Row],[Action]])*Fee_per_trade</f>
        <v>219999.99999996362</v>
      </c>
    </row>
    <row r="676" spans="1:13" x14ac:dyDescent="0.35">
      <c r="A676" s="2">
        <v>43775.407638888886</v>
      </c>
      <c r="B676">
        <v>938.2</v>
      </c>
      <c r="C676">
        <v>0.5698208212852478</v>
      </c>
      <c r="D676">
        <v>0.4301791787147522</v>
      </c>
      <c r="E676">
        <f>IF(B677&gt;0,B677-test_data[[#This Row],[Price]],0)</f>
        <v>9.9999999999909051E-2</v>
      </c>
      <c r="F676" s="2">
        <f>test_data[[#This Row],[Time]]-(Time_horizon-1)/24/60</f>
        <v>43775.394444444442</v>
      </c>
      <c r="G676">
        <f>IF(test_data[[#This Row],[Long]]&gt;Action_Threshold,1,IF(test_data[[#This Row],[Short]]&gt;Action_Threshold,-1,0))</f>
        <v>1</v>
      </c>
      <c r="H676">
        <f>SUMIFS(test_data[Postion],test_data[Time],"&gt;="&amp;test_data[[#This Row],[Period Time]],test_data[Time],"&lt;="&amp;test_data[[#This Row],[Time]])</f>
        <v>-8</v>
      </c>
      <c r="I676">
        <f>IFERROR(test_data[[#This Row],[Final_Position]]-H675,test_data[[#This Row],[Final_Position]])</f>
        <v>0</v>
      </c>
      <c r="J676">
        <f>ABS(test_data[[#This Row],[Action]])</f>
        <v>0</v>
      </c>
      <c r="K676" s="7">
        <f>test_data[[#This Row],[Final_Position]]*test_data[[#This Row],[Change]]</f>
        <v>-0.7999999999992724</v>
      </c>
      <c r="L676" s="7">
        <f>test_data[[#This Row],[Profit]]*Profit_per_point</f>
        <v>-79999.99999992724</v>
      </c>
      <c r="M676" s="7">
        <f>test_data[[#This Row],[Profit]]*Profit_per_point-ABS(test_data[[#This Row],[Action]])*Fee_per_trade</f>
        <v>-79999.99999992724</v>
      </c>
    </row>
    <row r="677" spans="1:13" x14ac:dyDescent="0.35">
      <c r="A677" s="2">
        <v>43775.408333333333</v>
      </c>
      <c r="B677">
        <v>938.3</v>
      </c>
      <c r="C677">
        <v>0.53443533182144165</v>
      </c>
      <c r="D677">
        <v>0.46556469798088074</v>
      </c>
      <c r="E677">
        <f>IF(B678&gt;0,B678-test_data[[#This Row],[Price]],0)</f>
        <v>0</v>
      </c>
      <c r="F677" s="2">
        <f>test_data[[#This Row],[Time]]-(Time_horizon-1)/24/60</f>
        <v>43775.395138888889</v>
      </c>
      <c r="G677">
        <f>IF(test_data[[#This Row],[Long]]&gt;Action_Threshold,1,IF(test_data[[#This Row],[Short]]&gt;Action_Threshold,-1,0))</f>
        <v>1</v>
      </c>
      <c r="H677">
        <f>SUMIFS(test_data[Postion],test_data[Time],"&gt;="&amp;test_data[[#This Row],[Period Time]],test_data[Time],"&lt;="&amp;test_data[[#This Row],[Time]])</f>
        <v>-6</v>
      </c>
      <c r="I677">
        <f>IFERROR(test_data[[#This Row],[Final_Position]]-H676,test_data[[#This Row],[Final_Position]])</f>
        <v>2</v>
      </c>
      <c r="J677">
        <f>ABS(test_data[[#This Row],[Action]])</f>
        <v>2</v>
      </c>
      <c r="K677" s="7">
        <f>test_data[[#This Row],[Final_Position]]*test_data[[#This Row],[Change]]</f>
        <v>0</v>
      </c>
      <c r="L677" s="7">
        <f>test_data[[#This Row],[Profit]]*Profit_per_point</f>
        <v>0</v>
      </c>
      <c r="M677" s="7">
        <f>test_data[[#This Row],[Profit]]*Profit_per_point-ABS(test_data[[#This Row],[Action]])*Fee_per_trade</f>
        <v>-20000</v>
      </c>
    </row>
    <row r="678" spans="1:13" x14ac:dyDescent="0.35">
      <c r="A678" s="2">
        <v>43775.40902777778</v>
      </c>
      <c r="B678">
        <v>938.3</v>
      </c>
      <c r="C678">
        <v>0.55211681127548218</v>
      </c>
      <c r="D678">
        <v>0.44788321852684021</v>
      </c>
      <c r="E678">
        <f>IF(B679&gt;0,B679-test_data[[#This Row],[Price]],0)</f>
        <v>-9.9999999999909051E-2</v>
      </c>
      <c r="F678" s="2">
        <f>test_data[[#This Row],[Time]]-(Time_horizon-1)/24/60</f>
        <v>43775.395833333336</v>
      </c>
      <c r="G678">
        <f>IF(test_data[[#This Row],[Long]]&gt;Action_Threshold,1,IF(test_data[[#This Row],[Short]]&gt;Action_Threshold,-1,0))</f>
        <v>1</v>
      </c>
      <c r="H678">
        <f>SUMIFS(test_data[Postion],test_data[Time],"&gt;="&amp;test_data[[#This Row],[Period Time]],test_data[Time],"&lt;="&amp;test_data[[#This Row],[Time]])</f>
        <v>-4</v>
      </c>
      <c r="I678">
        <f>IFERROR(test_data[[#This Row],[Final_Position]]-H677,test_data[[#This Row],[Final_Position]])</f>
        <v>2</v>
      </c>
      <c r="J678">
        <f>ABS(test_data[[#This Row],[Action]])</f>
        <v>2</v>
      </c>
      <c r="K678" s="7">
        <f>test_data[[#This Row],[Final_Position]]*test_data[[#This Row],[Change]]</f>
        <v>0.3999999999996362</v>
      </c>
      <c r="L678" s="7">
        <f>test_data[[#This Row],[Profit]]*Profit_per_point</f>
        <v>39999.99999996362</v>
      </c>
      <c r="M678" s="7">
        <f>test_data[[#This Row],[Profit]]*Profit_per_point-ABS(test_data[[#This Row],[Action]])*Fee_per_trade</f>
        <v>19999.99999996362</v>
      </c>
    </row>
    <row r="679" spans="1:13" x14ac:dyDescent="0.35">
      <c r="A679" s="2">
        <v>43775.409722222219</v>
      </c>
      <c r="B679">
        <v>938.2</v>
      </c>
      <c r="C679">
        <v>0.57785803079605103</v>
      </c>
      <c r="D679">
        <v>0.42214199900627136</v>
      </c>
      <c r="E679">
        <f>IF(B680&gt;0,B680-test_data[[#This Row],[Price]],0)</f>
        <v>0</v>
      </c>
      <c r="F679" s="2">
        <f>test_data[[#This Row],[Time]]-(Time_horizon-1)/24/60</f>
        <v>43775.396527777775</v>
      </c>
      <c r="G679">
        <f>IF(test_data[[#This Row],[Long]]&gt;Action_Threshold,1,IF(test_data[[#This Row],[Short]]&gt;Action_Threshold,-1,0))</f>
        <v>1</v>
      </c>
      <c r="H679">
        <f>SUMIFS(test_data[Postion],test_data[Time],"&gt;="&amp;test_data[[#This Row],[Period Time]],test_data[Time],"&lt;="&amp;test_data[[#This Row],[Time]])</f>
        <v>-2</v>
      </c>
      <c r="I679">
        <f>IFERROR(test_data[[#This Row],[Final_Position]]-H678,test_data[[#This Row],[Final_Position]])</f>
        <v>2</v>
      </c>
      <c r="J679">
        <f>ABS(test_data[[#This Row],[Action]])</f>
        <v>2</v>
      </c>
      <c r="K679" s="7">
        <f>test_data[[#This Row],[Final_Position]]*test_data[[#This Row],[Change]]</f>
        <v>0</v>
      </c>
      <c r="L679" s="7">
        <f>test_data[[#This Row],[Profit]]*Profit_per_point</f>
        <v>0</v>
      </c>
      <c r="M679" s="7">
        <f>test_data[[#This Row],[Profit]]*Profit_per_point-ABS(test_data[[#This Row],[Action]])*Fee_per_trade</f>
        <v>-20000</v>
      </c>
    </row>
    <row r="680" spans="1:13" x14ac:dyDescent="0.35">
      <c r="A680" s="2">
        <v>43775.410416666666</v>
      </c>
      <c r="B680">
        <v>938.2</v>
      </c>
      <c r="C680">
        <v>0.57742840051651001</v>
      </c>
      <c r="D680">
        <v>0.4225715696811676</v>
      </c>
      <c r="E680">
        <f>IF(B681&gt;0,B681-test_data[[#This Row],[Price]],0)</f>
        <v>9.9999999999909051E-2</v>
      </c>
      <c r="F680" s="2">
        <f>test_data[[#This Row],[Time]]-(Time_horizon-1)/24/60</f>
        <v>43775.397222222222</v>
      </c>
      <c r="G680">
        <f>IF(test_data[[#This Row],[Long]]&gt;Action_Threshold,1,IF(test_data[[#This Row],[Short]]&gt;Action_Threshold,-1,0))</f>
        <v>1</v>
      </c>
      <c r="H680">
        <f>SUMIFS(test_data[Postion],test_data[Time],"&gt;="&amp;test_data[[#This Row],[Period Time]],test_data[Time],"&lt;="&amp;test_data[[#This Row],[Time]])</f>
        <v>-2</v>
      </c>
      <c r="I680">
        <f>IFERROR(test_data[[#This Row],[Final_Position]]-H679,test_data[[#This Row],[Final_Position]])</f>
        <v>0</v>
      </c>
      <c r="J680">
        <f>ABS(test_data[[#This Row],[Action]])</f>
        <v>0</v>
      </c>
      <c r="K680" s="7">
        <f>test_data[[#This Row],[Final_Position]]*test_data[[#This Row],[Change]]</f>
        <v>-0.1999999999998181</v>
      </c>
      <c r="L680" s="7">
        <f>test_data[[#This Row],[Profit]]*Profit_per_point</f>
        <v>-19999.99999998181</v>
      </c>
      <c r="M680" s="7">
        <f>test_data[[#This Row],[Profit]]*Profit_per_point-ABS(test_data[[#This Row],[Action]])*Fee_per_trade</f>
        <v>-19999.99999998181</v>
      </c>
    </row>
    <row r="681" spans="1:13" x14ac:dyDescent="0.35">
      <c r="A681" s="2">
        <v>43775.411111111112</v>
      </c>
      <c r="B681">
        <v>938.3</v>
      </c>
      <c r="C681">
        <v>0.54901725053787231</v>
      </c>
      <c r="D681">
        <v>0.4509827196598053</v>
      </c>
      <c r="E681">
        <f>IF(B682&gt;0,B682-test_data[[#This Row],[Price]],0)</f>
        <v>0</v>
      </c>
      <c r="F681" s="2">
        <f>test_data[[#This Row],[Time]]-(Time_horizon-1)/24/60</f>
        <v>43775.397916666669</v>
      </c>
      <c r="G681">
        <f>IF(test_data[[#This Row],[Long]]&gt;Action_Threshold,1,IF(test_data[[#This Row],[Short]]&gt;Action_Threshold,-1,0))</f>
        <v>1</v>
      </c>
      <c r="H681">
        <f>SUMIFS(test_data[Postion],test_data[Time],"&gt;="&amp;test_data[[#This Row],[Period Time]],test_data[Time],"&lt;="&amp;test_data[[#This Row],[Time]])</f>
        <v>-2</v>
      </c>
      <c r="I681">
        <f>IFERROR(test_data[[#This Row],[Final_Position]]-H680,test_data[[#This Row],[Final_Position]])</f>
        <v>0</v>
      </c>
      <c r="J681">
        <f>ABS(test_data[[#This Row],[Action]])</f>
        <v>0</v>
      </c>
      <c r="K681" s="7">
        <f>test_data[[#This Row],[Final_Position]]*test_data[[#This Row],[Change]]</f>
        <v>0</v>
      </c>
      <c r="L681" s="7">
        <f>test_data[[#This Row],[Profit]]*Profit_per_point</f>
        <v>0</v>
      </c>
      <c r="M681" s="7">
        <f>test_data[[#This Row],[Profit]]*Profit_per_point-ABS(test_data[[#This Row],[Action]])*Fee_per_trade</f>
        <v>0</v>
      </c>
    </row>
    <row r="682" spans="1:13" x14ac:dyDescent="0.35">
      <c r="A682" s="2">
        <v>43775.411805555559</v>
      </c>
      <c r="B682">
        <v>938.3</v>
      </c>
      <c r="C682">
        <v>0.56694656610488892</v>
      </c>
      <c r="D682">
        <v>0.4330534040927887</v>
      </c>
      <c r="E682">
        <f>IF(B683&gt;0,B683-test_data[[#This Row],[Price]],0)</f>
        <v>-9.9999999999909051E-2</v>
      </c>
      <c r="F682" s="2">
        <f>test_data[[#This Row],[Time]]-(Time_horizon-1)/24/60</f>
        <v>43775.398611111115</v>
      </c>
      <c r="G682">
        <f>IF(test_data[[#This Row],[Long]]&gt;Action_Threshold,1,IF(test_data[[#This Row],[Short]]&gt;Action_Threshold,-1,0))</f>
        <v>1</v>
      </c>
      <c r="H682">
        <f>SUMIFS(test_data[Postion],test_data[Time],"&gt;="&amp;test_data[[#This Row],[Period Time]],test_data[Time],"&lt;="&amp;test_data[[#This Row],[Time]])</f>
        <v>0</v>
      </c>
      <c r="I682">
        <f>IFERROR(test_data[[#This Row],[Final_Position]]-H681,test_data[[#This Row],[Final_Position]])</f>
        <v>2</v>
      </c>
      <c r="J682">
        <f>ABS(test_data[[#This Row],[Action]])</f>
        <v>2</v>
      </c>
      <c r="K682" s="7">
        <f>test_data[[#This Row],[Final_Position]]*test_data[[#This Row],[Change]]</f>
        <v>0</v>
      </c>
      <c r="L682" s="7">
        <f>test_data[[#This Row],[Profit]]*Profit_per_point</f>
        <v>0</v>
      </c>
      <c r="M682" s="7">
        <f>test_data[[#This Row],[Profit]]*Profit_per_point-ABS(test_data[[#This Row],[Action]])*Fee_per_trade</f>
        <v>-20000</v>
      </c>
    </row>
    <row r="683" spans="1:13" x14ac:dyDescent="0.35">
      <c r="A683" s="2">
        <v>43775.412499999999</v>
      </c>
      <c r="B683">
        <v>938.2</v>
      </c>
      <c r="C683">
        <v>0.62092006206512451</v>
      </c>
      <c r="D683">
        <v>0.37907996773719788</v>
      </c>
      <c r="E683">
        <f>IF(B684&gt;0,B684-test_data[[#This Row],[Price]],0)</f>
        <v>0</v>
      </c>
      <c r="F683" s="2">
        <f>test_data[[#This Row],[Time]]-(Time_horizon-1)/24/60</f>
        <v>43775.399305555555</v>
      </c>
      <c r="G683">
        <f>IF(test_data[[#This Row],[Long]]&gt;Action_Threshold,1,IF(test_data[[#This Row],[Short]]&gt;Action_Threshold,-1,0))</f>
        <v>1</v>
      </c>
      <c r="H683">
        <f>SUMIFS(test_data[Postion],test_data[Time],"&gt;="&amp;test_data[[#This Row],[Period Time]],test_data[Time],"&lt;="&amp;test_data[[#This Row],[Time]])</f>
        <v>0</v>
      </c>
      <c r="I683">
        <f>IFERROR(test_data[[#This Row],[Final_Position]]-H682,test_data[[#This Row],[Final_Position]])</f>
        <v>0</v>
      </c>
      <c r="J683">
        <f>ABS(test_data[[#This Row],[Action]])</f>
        <v>0</v>
      </c>
      <c r="K683" s="7">
        <f>test_data[[#This Row],[Final_Position]]*test_data[[#This Row],[Change]]</f>
        <v>0</v>
      </c>
      <c r="L683" s="7">
        <f>test_data[[#This Row],[Profit]]*Profit_per_point</f>
        <v>0</v>
      </c>
      <c r="M683" s="7">
        <f>test_data[[#This Row],[Profit]]*Profit_per_point-ABS(test_data[[#This Row],[Action]])*Fee_per_trade</f>
        <v>0</v>
      </c>
    </row>
    <row r="684" spans="1:13" x14ac:dyDescent="0.35">
      <c r="A684" s="2">
        <v>43775.413194444445</v>
      </c>
      <c r="B684">
        <v>938.2</v>
      </c>
      <c r="C684">
        <v>0.60162961483001709</v>
      </c>
      <c r="D684">
        <v>0.39837035536766052</v>
      </c>
      <c r="E684">
        <f>IF(B685&gt;0,B685-test_data[[#This Row],[Price]],0)</f>
        <v>0</v>
      </c>
      <c r="F684" s="2">
        <f>test_data[[#This Row],[Time]]-(Time_horizon-1)/24/60</f>
        <v>43775.4</v>
      </c>
      <c r="G684">
        <f>IF(test_data[[#This Row],[Long]]&gt;Action_Threshold,1,IF(test_data[[#This Row],[Short]]&gt;Action_Threshold,-1,0))</f>
        <v>1</v>
      </c>
      <c r="H684">
        <f>SUMIFS(test_data[Postion],test_data[Time],"&gt;="&amp;test_data[[#This Row],[Period Time]],test_data[Time],"&lt;="&amp;test_data[[#This Row],[Time]])</f>
        <v>2</v>
      </c>
      <c r="I684">
        <f>IFERROR(test_data[[#This Row],[Final_Position]]-H683,test_data[[#This Row],[Final_Position]])</f>
        <v>2</v>
      </c>
      <c r="J684">
        <f>ABS(test_data[[#This Row],[Action]])</f>
        <v>2</v>
      </c>
      <c r="K684" s="7">
        <f>test_data[[#This Row],[Final_Position]]*test_data[[#This Row],[Change]]</f>
        <v>0</v>
      </c>
      <c r="L684" s="7">
        <f>test_data[[#This Row],[Profit]]*Profit_per_point</f>
        <v>0</v>
      </c>
      <c r="M684" s="7">
        <f>test_data[[#This Row],[Profit]]*Profit_per_point-ABS(test_data[[#This Row],[Action]])*Fee_per_trade</f>
        <v>-20000</v>
      </c>
    </row>
    <row r="685" spans="1:13" x14ac:dyDescent="0.35">
      <c r="A685" s="2">
        <v>43775.413888888892</v>
      </c>
      <c r="B685">
        <v>938.2</v>
      </c>
      <c r="C685">
        <v>0.59545284509658813</v>
      </c>
      <c r="D685">
        <v>0.40454715490341187</v>
      </c>
      <c r="E685">
        <f>IF(B686&gt;0,B686-test_data[[#This Row],[Price]],0)</f>
        <v>-0.10000000000002274</v>
      </c>
      <c r="F685" s="2">
        <f>test_data[[#This Row],[Time]]-(Time_horizon-1)/24/60</f>
        <v>43775.400694444448</v>
      </c>
      <c r="G685">
        <f>IF(test_data[[#This Row],[Long]]&gt;Action_Threshold,1,IF(test_data[[#This Row],[Short]]&gt;Action_Threshold,-1,0))</f>
        <v>1</v>
      </c>
      <c r="H685">
        <f>SUMIFS(test_data[Postion],test_data[Time],"&gt;="&amp;test_data[[#This Row],[Period Time]],test_data[Time],"&lt;="&amp;test_data[[#This Row],[Time]])</f>
        <v>4</v>
      </c>
      <c r="I685">
        <f>IFERROR(test_data[[#This Row],[Final_Position]]-H684,test_data[[#This Row],[Final_Position]])</f>
        <v>2</v>
      </c>
      <c r="J685">
        <f>ABS(test_data[[#This Row],[Action]])</f>
        <v>2</v>
      </c>
      <c r="K685" s="7">
        <f>test_data[[#This Row],[Final_Position]]*test_data[[#This Row],[Change]]</f>
        <v>-0.40000000000009095</v>
      </c>
      <c r="L685" s="7">
        <f>test_data[[#This Row],[Profit]]*Profit_per_point</f>
        <v>-40000.000000009095</v>
      </c>
      <c r="M685" s="7">
        <f>test_data[[#This Row],[Profit]]*Profit_per_point-ABS(test_data[[#This Row],[Action]])*Fee_per_trade</f>
        <v>-60000.000000009095</v>
      </c>
    </row>
    <row r="686" spans="1:13" x14ac:dyDescent="0.35">
      <c r="A686" s="2">
        <v>43775.414583333331</v>
      </c>
      <c r="B686">
        <v>938.1</v>
      </c>
      <c r="C686">
        <v>0.62325257062911987</v>
      </c>
      <c r="D686">
        <v>0.3767474889755249</v>
      </c>
      <c r="E686">
        <f>IF(B687&gt;0,B687-test_data[[#This Row],[Price]],0)</f>
        <v>-0.10000000000002274</v>
      </c>
      <c r="F686" s="2">
        <f>test_data[[#This Row],[Time]]-(Time_horizon-1)/24/60</f>
        <v>43775.401388888888</v>
      </c>
      <c r="G686">
        <f>IF(test_data[[#This Row],[Long]]&gt;Action_Threshold,1,IF(test_data[[#This Row],[Short]]&gt;Action_Threshold,-1,0))</f>
        <v>1</v>
      </c>
      <c r="H686">
        <f>SUMIFS(test_data[Postion],test_data[Time],"&gt;="&amp;test_data[[#This Row],[Period Time]],test_data[Time],"&lt;="&amp;test_data[[#This Row],[Time]])</f>
        <v>6</v>
      </c>
      <c r="I686">
        <f>IFERROR(test_data[[#This Row],[Final_Position]]-H685,test_data[[#This Row],[Final_Position]])</f>
        <v>2</v>
      </c>
      <c r="J686">
        <f>ABS(test_data[[#This Row],[Action]])</f>
        <v>2</v>
      </c>
      <c r="K686" s="7">
        <f>test_data[[#This Row],[Final_Position]]*test_data[[#This Row],[Change]]</f>
        <v>-0.60000000000013642</v>
      </c>
      <c r="L686" s="7">
        <f>test_data[[#This Row],[Profit]]*Profit_per_point</f>
        <v>-60000.000000013642</v>
      </c>
      <c r="M686" s="7">
        <f>test_data[[#This Row],[Profit]]*Profit_per_point-ABS(test_data[[#This Row],[Action]])*Fee_per_trade</f>
        <v>-80000.00000001365</v>
      </c>
    </row>
    <row r="687" spans="1:13" x14ac:dyDescent="0.35">
      <c r="A687" s="2">
        <v>43775.415277777778</v>
      </c>
      <c r="B687">
        <v>938</v>
      </c>
      <c r="C687">
        <v>0.63168436288833618</v>
      </c>
      <c r="D687">
        <v>0.36831566691398621</v>
      </c>
      <c r="E687">
        <f>IF(B688&gt;0,B688-test_data[[#This Row],[Price]],0)</f>
        <v>-0.10000000000002274</v>
      </c>
      <c r="F687" s="2">
        <f>test_data[[#This Row],[Time]]-(Time_horizon-1)/24/60</f>
        <v>43775.402083333334</v>
      </c>
      <c r="G687">
        <f>IF(test_data[[#This Row],[Long]]&gt;Action_Threshold,1,IF(test_data[[#This Row],[Short]]&gt;Action_Threshold,-1,0))</f>
        <v>1</v>
      </c>
      <c r="H687">
        <f>SUMIFS(test_data[Postion],test_data[Time],"&gt;="&amp;test_data[[#This Row],[Period Time]],test_data[Time],"&lt;="&amp;test_data[[#This Row],[Time]])</f>
        <v>8</v>
      </c>
      <c r="I687">
        <f>IFERROR(test_data[[#This Row],[Final_Position]]-H686,test_data[[#This Row],[Final_Position]])</f>
        <v>2</v>
      </c>
      <c r="J687">
        <f>ABS(test_data[[#This Row],[Action]])</f>
        <v>2</v>
      </c>
      <c r="K687" s="7">
        <f>test_data[[#This Row],[Final_Position]]*test_data[[#This Row],[Change]]</f>
        <v>-0.8000000000001819</v>
      </c>
      <c r="L687" s="7">
        <f>test_data[[#This Row],[Profit]]*Profit_per_point</f>
        <v>-80000.00000001819</v>
      </c>
      <c r="M687" s="7">
        <f>test_data[[#This Row],[Profit]]*Profit_per_point-ABS(test_data[[#This Row],[Action]])*Fee_per_trade</f>
        <v>-100000.00000001819</v>
      </c>
    </row>
    <row r="688" spans="1:13" x14ac:dyDescent="0.35">
      <c r="A688" s="2">
        <v>43775.415972222225</v>
      </c>
      <c r="B688">
        <v>937.9</v>
      </c>
      <c r="C688">
        <v>0.63413500785827637</v>
      </c>
      <c r="D688">
        <v>0.36586496233940125</v>
      </c>
      <c r="E688">
        <f>IF(B689&gt;0,B689-test_data[[#This Row],[Price]],0)</f>
        <v>0.10000000000002274</v>
      </c>
      <c r="F688" s="2">
        <f>test_data[[#This Row],[Time]]-(Time_horizon-1)/24/60</f>
        <v>43775.402777777781</v>
      </c>
      <c r="G688">
        <f>IF(test_data[[#This Row],[Long]]&gt;Action_Threshold,1,IF(test_data[[#This Row],[Short]]&gt;Action_Threshold,-1,0))</f>
        <v>1</v>
      </c>
      <c r="H688">
        <f>SUMIFS(test_data[Postion],test_data[Time],"&gt;="&amp;test_data[[#This Row],[Period Time]],test_data[Time],"&lt;="&amp;test_data[[#This Row],[Time]])</f>
        <v>10</v>
      </c>
      <c r="I688">
        <f>IFERROR(test_data[[#This Row],[Final_Position]]-H687,test_data[[#This Row],[Final_Position]])</f>
        <v>2</v>
      </c>
      <c r="J688">
        <f>ABS(test_data[[#This Row],[Action]])</f>
        <v>2</v>
      </c>
      <c r="K688" s="7">
        <f>test_data[[#This Row],[Final_Position]]*test_data[[#This Row],[Change]]</f>
        <v>1.0000000000002274</v>
      </c>
      <c r="L688" s="7">
        <f>test_data[[#This Row],[Profit]]*Profit_per_point</f>
        <v>100000.00000002273</v>
      </c>
      <c r="M688" s="7">
        <f>test_data[[#This Row],[Profit]]*Profit_per_point-ABS(test_data[[#This Row],[Action]])*Fee_per_trade</f>
        <v>80000.00000002273</v>
      </c>
    </row>
    <row r="689" spans="1:13" x14ac:dyDescent="0.35">
      <c r="A689" s="2">
        <v>43775.416666666664</v>
      </c>
      <c r="B689">
        <v>938</v>
      </c>
      <c r="C689">
        <v>0.56498277187347412</v>
      </c>
      <c r="D689">
        <v>0.43501725792884827</v>
      </c>
      <c r="E689">
        <f>IF(B690&gt;0,B690-test_data[[#This Row],[Price]],0)</f>
        <v>0</v>
      </c>
      <c r="F689" s="2">
        <f>test_data[[#This Row],[Time]]-(Time_horizon-1)/24/60</f>
        <v>43775.40347222222</v>
      </c>
      <c r="G689">
        <f>IF(test_data[[#This Row],[Long]]&gt;Action_Threshold,1,IF(test_data[[#This Row],[Short]]&gt;Action_Threshold,-1,0))</f>
        <v>1</v>
      </c>
      <c r="H689">
        <f>SUMIFS(test_data[Postion],test_data[Time],"&gt;="&amp;test_data[[#This Row],[Period Time]],test_data[Time],"&lt;="&amp;test_data[[#This Row],[Time]])</f>
        <v>12</v>
      </c>
      <c r="I689">
        <f>IFERROR(test_data[[#This Row],[Final_Position]]-H688,test_data[[#This Row],[Final_Position]])</f>
        <v>2</v>
      </c>
      <c r="J689">
        <f>ABS(test_data[[#This Row],[Action]])</f>
        <v>2</v>
      </c>
      <c r="K689" s="7">
        <f>test_data[[#This Row],[Final_Position]]*test_data[[#This Row],[Change]]</f>
        <v>0</v>
      </c>
      <c r="L689" s="7">
        <f>test_data[[#This Row],[Profit]]*Profit_per_point</f>
        <v>0</v>
      </c>
      <c r="M689" s="7">
        <f>test_data[[#This Row],[Profit]]*Profit_per_point-ABS(test_data[[#This Row],[Action]])*Fee_per_trade</f>
        <v>-20000</v>
      </c>
    </row>
    <row r="690" spans="1:13" x14ac:dyDescent="0.35">
      <c r="A690" s="2">
        <v>43775.417361111111</v>
      </c>
      <c r="B690">
        <v>938</v>
      </c>
      <c r="C690">
        <v>0.5837128758430481</v>
      </c>
      <c r="D690">
        <v>0.4162871241569519</v>
      </c>
      <c r="E690">
        <f>IF(B691&gt;0,B691-test_data[[#This Row],[Price]],0)</f>
        <v>-0.10000000000002274</v>
      </c>
      <c r="F690" s="2">
        <f>test_data[[#This Row],[Time]]-(Time_horizon-1)/24/60</f>
        <v>43775.404166666667</v>
      </c>
      <c r="G690">
        <f>IF(test_data[[#This Row],[Long]]&gt;Action_Threshold,1,IF(test_data[[#This Row],[Short]]&gt;Action_Threshold,-1,0))</f>
        <v>1</v>
      </c>
      <c r="H690">
        <f>SUMIFS(test_data[Postion],test_data[Time],"&gt;="&amp;test_data[[#This Row],[Period Time]],test_data[Time],"&lt;="&amp;test_data[[#This Row],[Time]])</f>
        <v>14</v>
      </c>
      <c r="I690">
        <f>IFERROR(test_data[[#This Row],[Final_Position]]-H689,test_data[[#This Row],[Final_Position]])</f>
        <v>2</v>
      </c>
      <c r="J690">
        <f>ABS(test_data[[#This Row],[Action]])</f>
        <v>2</v>
      </c>
      <c r="K690" s="7">
        <f>test_data[[#This Row],[Final_Position]]*test_data[[#This Row],[Change]]</f>
        <v>-1.4000000000003183</v>
      </c>
      <c r="L690" s="7">
        <f>test_data[[#This Row],[Profit]]*Profit_per_point</f>
        <v>-140000.00000003184</v>
      </c>
      <c r="M690" s="7">
        <f>test_data[[#This Row],[Profit]]*Profit_per_point-ABS(test_data[[#This Row],[Action]])*Fee_per_trade</f>
        <v>-160000.00000003184</v>
      </c>
    </row>
    <row r="691" spans="1:13" x14ac:dyDescent="0.35">
      <c r="A691" s="2">
        <v>43775.418055555558</v>
      </c>
      <c r="B691">
        <v>937.9</v>
      </c>
      <c r="C691">
        <v>0.6138572096824646</v>
      </c>
      <c r="D691">
        <v>0.3861427903175354</v>
      </c>
      <c r="E691">
        <f>IF(B692&gt;0,B692-test_data[[#This Row],[Price]],0)</f>
        <v>-0.19999999999993179</v>
      </c>
      <c r="F691" s="2">
        <f>test_data[[#This Row],[Time]]-(Time_horizon-1)/24/60</f>
        <v>43775.404861111114</v>
      </c>
      <c r="G691">
        <f>IF(test_data[[#This Row],[Long]]&gt;Action_Threshold,1,IF(test_data[[#This Row],[Short]]&gt;Action_Threshold,-1,0))</f>
        <v>1</v>
      </c>
      <c r="H691">
        <f>SUMIFS(test_data[Postion],test_data[Time],"&gt;="&amp;test_data[[#This Row],[Period Time]],test_data[Time],"&lt;="&amp;test_data[[#This Row],[Time]])</f>
        <v>16</v>
      </c>
      <c r="I691">
        <f>IFERROR(test_data[[#This Row],[Final_Position]]-H690,test_data[[#This Row],[Final_Position]])</f>
        <v>2</v>
      </c>
      <c r="J691">
        <f>ABS(test_data[[#This Row],[Action]])</f>
        <v>2</v>
      </c>
      <c r="K691" s="7">
        <f>test_data[[#This Row],[Final_Position]]*test_data[[#This Row],[Change]]</f>
        <v>-3.1999999999989086</v>
      </c>
      <c r="L691" s="7">
        <f>test_data[[#This Row],[Profit]]*Profit_per_point</f>
        <v>-319999.99999989086</v>
      </c>
      <c r="M691" s="7">
        <f>test_data[[#This Row],[Profit]]*Profit_per_point-ABS(test_data[[#This Row],[Action]])*Fee_per_trade</f>
        <v>-339999.99999989086</v>
      </c>
    </row>
    <row r="692" spans="1:13" x14ac:dyDescent="0.35">
      <c r="A692" s="2">
        <v>43775.418749999997</v>
      </c>
      <c r="B692">
        <v>937.7</v>
      </c>
      <c r="C692">
        <v>0.62670910358428955</v>
      </c>
      <c r="D692">
        <v>0.37329092621803284</v>
      </c>
      <c r="E692">
        <f>IF(B693&gt;0,B693-test_data[[#This Row],[Price]],0)</f>
        <v>9.9999999999909051E-2</v>
      </c>
      <c r="F692" s="2">
        <f>test_data[[#This Row],[Time]]-(Time_horizon-1)/24/60</f>
        <v>43775.405555555553</v>
      </c>
      <c r="G692">
        <f>IF(test_data[[#This Row],[Long]]&gt;Action_Threshold,1,IF(test_data[[#This Row],[Short]]&gt;Action_Threshold,-1,0))</f>
        <v>1</v>
      </c>
      <c r="H692">
        <f>SUMIFS(test_data[Postion],test_data[Time],"&gt;="&amp;test_data[[#This Row],[Period Time]],test_data[Time],"&lt;="&amp;test_data[[#This Row],[Time]])</f>
        <v>16</v>
      </c>
      <c r="I692">
        <f>IFERROR(test_data[[#This Row],[Final_Position]]-H691,test_data[[#This Row],[Final_Position]])</f>
        <v>0</v>
      </c>
      <c r="J692">
        <f>ABS(test_data[[#This Row],[Action]])</f>
        <v>0</v>
      </c>
      <c r="K692" s="7">
        <f>test_data[[#This Row],[Final_Position]]*test_data[[#This Row],[Change]]</f>
        <v>1.5999999999985448</v>
      </c>
      <c r="L692" s="7">
        <f>test_data[[#This Row],[Profit]]*Profit_per_point</f>
        <v>159999.99999985448</v>
      </c>
      <c r="M692" s="7">
        <f>test_data[[#This Row],[Profit]]*Profit_per_point-ABS(test_data[[#This Row],[Action]])*Fee_per_trade</f>
        <v>159999.99999985448</v>
      </c>
    </row>
    <row r="693" spans="1:13" x14ac:dyDescent="0.35">
      <c r="A693" s="2">
        <v>43775.419444444444</v>
      </c>
      <c r="B693">
        <v>937.8</v>
      </c>
      <c r="C693">
        <v>0.55682015419006348</v>
      </c>
      <c r="D693">
        <v>0.44317984580993652</v>
      </c>
      <c r="E693">
        <f>IF(B694&gt;0,B694-test_data[[#This Row],[Price]],0)</f>
        <v>0.10000000000002274</v>
      </c>
      <c r="F693" s="2">
        <f>test_data[[#This Row],[Time]]-(Time_horizon-1)/24/60</f>
        <v>43775.40625</v>
      </c>
      <c r="G693">
        <f>IF(test_data[[#This Row],[Long]]&gt;Action_Threshold,1,IF(test_data[[#This Row],[Short]]&gt;Action_Threshold,-1,0))</f>
        <v>1</v>
      </c>
      <c r="H693">
        <f>SUMIFS(test_data[Postion],test_data[Time],"&gt;="&amp;test_data[[#This Row],[Period Time]],test_data[Time],"&lt;="&amp;test_data[[#This Row],[Time]])</f>
        <v>18</v>
      </c>
      <c r="I693">
        <f>IFERROR(test_data[[#This Row],[Final_Position]]-H692,test_data[[#This Row],[Final_Position]])</f>
        <v>2</v>
      </c>
      <c r="J693">
        <f>ABS(test_data[[#This Row],[Action]])</f>
        <v>2</v>
      </c>
      <c r="K693" s="7">
        <f>test_data[[#This Row],[Final_Position]]*test_data[[#This Row],[Change]]</f>
        <v>1.8000000000004093</v>
      </c>
      <c r="L693" s="7">
        <f>test_data[[#This Row],[Profit]]*Profit_per_point</f>
        <v>180000.00000004092</v>
      </c>
      <c r="M693" s="7">
        <f>test_data[[#This Row],[Profit]]*Profit_per_point-ABS(test_data[[#This Row],[Action]])*Fee_per_trade</f>
        <v>160000.00000004092</v>
      </c>
    </row>
    <row r="694" spans="1:13" x14ac:dyDescent="0.35">
      <c r="A694" s="2">
        <v>43775.420138888891</v>
      </c>
      <c r="B694">
        <v>937.9</v>
      </c>
      <c r="C694">
        <v>0.54936206340789795</v>
      </c>
      <c r="D694">
        <v>0.45063793659210205</v>
      </c>
      <c r="E694">
        <f>IF(B695&gt;0,B695-test_data[[#This Row],[Price]],0)</f>
        <v>0.10000000000002274</v>
      </c>
      <c r="F694" s="2">
        <f>test_data[[#This Row],[Time]]-(Time_horizon-1)/24/60</f>
        <v>43775.406944444447</v>
      </c>
      <c r="G694">
        <f>IF(test_data[[#This Row],[Long]]&gt;Action_Threshold,1,IF(test_data[[#This Row],[Short]]&gt;Action_Threshold,-1,0))</f>
        <v>1</v>
      </c>
      <c r="H694">
        <f>SUMIFS(test_data[Postion],test_data[Time],"&gt;="&amp;test_data[[#This Row],[Period Time]],test_data[Time],"&lt;="&amp;test_data[[#This Row],[Time]])</f>
        <v>20</v>
      </c>
      <c r="I694">
        <f>IFERROR(test_data[[#This Row],[Final_Position]]-H693,test_data[[#This Row],[Final_Position]])</f>
        <v>2</v>
      </c>
      <c r="J694">
        <f>ABS(test_data[[#This Row],[Action]])</f>
        <v>2</v>
      </c>
      <c r="K694" s="7">
        <f>test_data[[#This Row],[Final_Position]]*test_data[[#This Row],[Change]]</f>
        <v>2.0000000000004547</v>
      </c>
      <c r="L694" s="7">
        <f>test_data[[#This Row],[Profit]]*Profit_per_point</f>
        <v>200000.00000004546</v>
      </c>
      <c r="M694" s="7">
        <f>test_data[[#This Row],[Profit]]*Profit_per_point-ABS(test_data[[#This Row],[Action]])*Fee_per_trade</f>
        <v>180000.00000004546</v>
      </c>
    </row>
    <row r="695" spans="1:13" x14ac:dyDescent="0.35">
      <c r="A695" s="2">
        <v>43775.42083333333</v>
      </c>
      <c r="B695">
        <v>938</v>
      </c>
      <c r="C695">
        <v>0.53809481859207153</v>
      </c>
      <c r="D695">
        <v>0.46190512180328369</v>
      </c>
      <c r="E695">
        <f>IF(B696&gt;0,B696-test_data[[#This Row],[Price]],0)</f>
        <v>-0.20000000000004547</v>
      </c>
      <c r="F695" s="2">
        <f>test_data[[#This Row],[Time]]-(Time_horizon-1)/24/60</f>
        <v>43775.407638888886</v>
      </c>
      <c r="G695">
        <f>IF(test_data[[#This Row],[Long]]&gt;Action_Threshold,1,IF(test_data[[#This Row],[Short]]&gt;Action_Threshold,-1,0))</f>
        <v>1</v>
      </c>
      <c r="H695">
        <f>SUMIFS(test_data[Postion],test_data[Time],"&gt;="&amp;test_data[[#This Row],[Period Time]],test_data[Time],"&lt;="&amp;test_data[[#This Row],[Time]])</f>
        <v>20</v>
      </c>
      <c r="I695">
        <f>IFERROR(test_data[[#This Row],[Final_Position]]-H694,test_data[[#This Row],[Final_Position]])</f>
        <v>0</v>
      </c>
      <c r="J695">
        <f>ABS(test_data[[#This Row],[Action]])</f>
        <v>0</v>
      </c>
      <c r="K695" s="7">
        <f>test_data[[#This Row],[Final_Position]]*test_data[[#This Row],[Change]]</f>
        <v>-4.0000000000009095</v>
      </c>
      <c r="L695" s="7">
        <f>test_data[[#This Row],[Profit]]*Profit_per_point</f>
        <v>-400000.00000009092</v>
      </c>
      <c r="M695" s="7">
        <f>test_data[[#This Row],[Profit]]*Profit_per_point-ABS(test_data[[#This Row],[Action]])*Fee_per_trade</f>
        <v>-400000.00000009092</v>
      </c>
    </row>
    <row r="696" spans="1:13" x14ac:dyDescent="0.35">
      <c r="A696" s="2">
        <v>43775.421527777777</v>
      </c>
      <c r="B696">
        <v>937.8</v>
      </c>
      <c r="C696">
        <v>0.5957520604133606</v>
      </c>
      <c r="D696">
        <v>0.40424790978431702</v>
      </c>
      <c r="E696">
        <f>IF(B697&gt;0,B697-test_data[[#This Row],[Price]],0)</f>
        <v>0</v>
      </c>
      <c r="F696" s="2">
        <f>test_data[[#This Row],[Time]]-(Time_horizon-1)/24/60</f>
        <v>43775.408333333333</v>
      </c>
      <c r="G696">
        <f>IF(test_data[[#This Row],[Long]]&gt;Action_Threshold,1,IF(test_data[[#This Row],[Short]]&gt;Action_Threshold,-1,0))</f>
        <v>1</v>
      </c>
      <c r="H696">
        <f>SUMIFS(test_data[Postion],test_data[Time],"&gt;="&amp;test_data[[#This Row],[Period Time]],test_data[Time],"&lt;="&amp;test_data[[#This Row],[Time]])</f>
        <v>20</v>
      </c>
      <c r="I696">
        <f>IFERROR(test_data[[#This Row],[Final_Position]]-H695,test_data[[#This Row],[Final_Position]])</f>
        <v>0</v>
      </c>
      <c r="J696">
        <f>ABS(test_data[[#This Row],[Action]])</f>
        <v>0</v>
      </c>
      <c r="K696" s="7">
        <f>test_data[[#This Row],[Final_Position]]*test_data[[#This Row],[Change]]</f>
        <v>0</v>
      </c>
      <c r="L696" s="7">
        <f>test_data[[#This Row],[Profit]]*Profit_per_point</f>
        <v>0</v>
      </c>
      <c r="M696" s="7">
        <f>test_data[[#This Row],[Profit]]*Profit_per_point-ABS(test_data[[#This Row],[Action]])*Fee_per_trade</f>
        <v>0</v>
      </c>
    </row>
    <row r="697" spans="1:13" x14ac:dyDescent="0.35">
      <c r="A697" s="2">
        <v>43775.422222222223</v>
      </c>
      <c r="B697">
        <v>937.8</v>
      </c>
      <c r="C697">
        <v>0.57065033912658691</v>
      </c>
      <c r="D697">
        <v>0.4293496310710907</v>
      </c>
      <c r="E697">
        <f>IF(B698&gt;0,B698-test_data[[#This Row],[Price]],0)</f>
        <v>0.20000000000004547</v>
      </c>
      <c r="F697" s="2">
        <f>test_data[[#This Row],[Time]]-(Time_horizon-1)/24/60</f>
        <v>43775.40902777778</v>
      </c>
      <c r="G697">
        <f>IF(test_data[[#This Row],[Long]]&gt;Action_Threshold,1,IF(test_data[[#This Row],[Short]]&gt;Action_Threshold,-1,0))</f>
        <v>1</v>
      </c>
      <c r="H697">
        <f>SUMIFS(test_data[Postion],test_data[Time],"&gt;="&amp;test_data[[#This Row],[Period Time]],test_data[Time],"&lt;="&amp;test_data[[#This Row],[Time]])</f>
        <v>20</v>
      </c>
      <c r="I697">
        <f>IFERROR(test_data[[#This Row],[Final_Position]]-H696,test_data[[#This Row],[Final_Position]])</f>
        <v>0</v>
      </c>
      <c r="J697">
        <f>ABS(test_data[[#This Row],[Action]])</f>
        <v>0</v>
      </c>
      <c r="K697" s="7">
        <f>test_data[[#This Row],[Final_Position]]*test_data[[#This Row],[Change]]</f>
        <v>4.0000000000009095</v>
      </c>
      <c r="L697" s="7">
        <f>test_data[[#This Row],[Profit]]*Profit_per_point</f>
        <v>400000.00000009092</v>
      </c>
      <c r="M697" s="7">
        <f>test_data[[#This Row],[Profit]]*Profit_per_point-ABS(test_data[[#This Row],[Action]])*Fee_per_trade</f>
        <v>400000.00000009092</v>
      </c>
    </row>
    <row r="698" spans="1:13" x14ac:dyDescent="0.35">
      <c r="A698" s="2">
        <v>43775.42291666667</v>
      </c>
      <c r="B698">
        <v>938</v>
      </c>
      <c r="C698">
        <v>0.52512294054031372</v>
      </c>
      <c r="D698">
        <v>0.47487711906433105</v>
      </c>
      <c r="E698">
        <f>IF(B699&gt;0,B699-test_data[[#This Row],[Price]],0)</f>
        <v>0</v>
      </c>
      <c r="F698" s="2">
        <f>test_data[[#This Row],[Time]]-(Time_horizon-1)/24/60</f>
        <v>43775.409722222226</v>
      </c>
      <c r="G698">
        <f>IF(test_data[[#This Row],[Long]]&gt;Action_Threshold,1,IF(test_data[[#This Row],[Short]]&gt;Action_Threshold,-1,0))</f>
        <v>1</v>
      </c>
      <c r="H698">
        <f>SUMIFS(test_data[Postion],test_data[Time],"&gt;="&amp;test_data[[#This Row],[Period Time]],test_data[Time],"&lt;="&amp;test_data[[#This Row],[Time]])</f>
        <v>20</v>
      </c>
      <c r="I698">
        <f>IFERROR(test_data[[#This Row],[Final_Position]]-H697,test_data[[#This Row],[Final_Position]])</f>
        <v>0</v>
      </c>
      <c r="J698">
        <f>ABS(test_data[[#This Row],[Action]])</f>
        <v>0</v>
      </c>
      <c r="K698" s="7">
        <f>test_data[[#This Row],[Final_Position]]*test_data[[#This Row],[Change]]</f>
        <v>0</v>
      </c>
      <c r="L698" s="7">
        <f>test_data[[#This Row],[Profit]]*Profit_per_point</f>
        <v>0</v>
      </c>
      <c r="M698" s="7">
        <f>test_data[[#This Row],[Profit]]*Profit_per_point-ABS(test_data[[#This Row],[Action]])*Fee_per_trade</f>
        <v>0</v>
      </c>
    </row>
    <row r="699" spans="1:13" x14ac:dyDescent="0.35">
      <c r="A699" s="2">
        <v>43775.423611111109</v>
      </c>
      <c r="B699">
        <v>938</v>
      </c>
      <c r="C699">
        <v>0.54556620121002197</v>
      </c>
      <c r="D699">
        <v>0.45443379878997803</v>
      </c>
      <c r="E699">
        <f>IF(B700&gt;0,B700-test_data[[#This Row],[Price]],0)</f>
        <v>0</v>
      </c>
      <c r="F699" s="2">
        <f>test_data[[#This Row],[Time]]-(Time_horizon-1)/24/60</f>
        <v>43775.410416666666</v>
      </c>
      <c r="G699">
        <f>IF(test_data[[#This Row],[Long]]&gt;Action_Threshold,1,IF(test_data[[#This Row],[Short]]&gt;Action_Threshold,-1,0))</f>
        <v>1</v>
      </c>
      <c r="H699">
        <f>SUMIFS(test_data[Postion],test_data[Time],"&gt;="&amp;test_data[[#This Row],[Period Time]],test_data[Time],"&lt;="&amp;test_data[[#This Row],[Time]])</f>
        <v>20</v>
      </c>
      <c r="I699">
        <f>IFERROR(test_data[[#This Row],[Final_Position]]-H698,test_data[[#This Row],[Final_Position]])</f>
        <v>0</v>
      </c>
      <c r="J699">
        <f>ABS(test_data[[#This Row],[Action]])</f>
        <v>0</v>
      </c>
      <c r="K699" s="7">
        <f>test_data[[#This Row],[Final_Position]]*test_data[[#This Row],[Change]]</f>
        <v>0</v>
      </c>
      <c r="L699" s="7">
        <f>test_data[[#This Row],[Profit]]*Profit_per_point</f>
        <v>0</v>
      </c>
      <c r="M699" s="7">
        <f>test_data[[#This Row],[Profit]]*Profit_per_point-ABS(test_data[[#This Row],[Action]])*Fee_per_trade</f>
        <v>0</v>
      </c>
    </row>
    <row r="700" spans="1:13" x14ac:dyDescent="0.35">
      <c r="A700" s="2">
        <v>43775.424305555556</v>
      </c>
      <c r="B700">
        <v>938</v>
      </c>
      <c r="C700">
        <v>0.5406728982925415</v>
      </c>
      <c r="D700">
        <v>0.45932707190513611</v>
      </c>
      <c r="E700">
        <f>IF(B701&gt;0,B701-test_data[[#This Row],[Price]],0)</f>
        <v>0</v>
      </c>
      <c r="F700" s="2">
        <f>test_data[[#This Row],[Time]]-(Time_horizon-1)/24/60</f>
        <v>43775.411111111112</v>
      </c>
      <c r="G700">
        <f>IF(test_data[[#This Row],[Long]]&gt;Action_Threshold,1,IF(test_data[[#This Row],[Short]]&gt;Action_Threshold,-1,0))</f>
        <v>1</v>
      </c>
      <c r="H700">
        <f>SUMIFS(test_data[Postion],test_data[Time],"&gt;="&amp;test_data[[#This Row],[Period Time]],test_data[Time],"&lt;="&amp;test_data[[#This Row],[Time]])</f>
        <v>20</v>
      </c>
      <c r="I700">
        <f>IFERROR(test_data[[#This Row],[Final_Position]]-H699,test_data[[#This Row],[Final_Position]])</f>
        <v>0</v>
      </c>
      <c r="J700">
        <f>ABS(test_data[[#This Row],[Action]])</f>
        <v>0</v>
      </c>
      <c r="K700" s="7">
        <f>test_data[[#This Row],[Final_Position]]*test_data[[#This Row],[Change]]</f>
        <v>0</v>
      </c>
      <c r="L700" s="7">
        <f>test_data[[#This Row],[Profit]]*Profit_per_point</f>
        <v>0</v>
      </c>
      <c r="M700" s="7">
        <f>test_data[[#This Row],[Profit]]*Profit_per_point-ABS(test_data[[#This Row],[Action]])*Fee_per_trade</f>
        <v>0</v>
      </c>
    </row>
    <row r="701" spans="1:13" x14ac:dyDescent="0.35">
      <c r="A701" s="2">
        <v>43775.425000000003</v>
      </c>
      <c r="B701">
        <v>938</v>
      </c>
      <c r="C701">
        <v>0.53702628612518311</v>
      </c>
      <c r="D701">
        <v>0.46297368407249451</v>
      </c>
      <c r="E701">
        <f>IF(B702&gt;0,B702-test_data[[#This Row],[Price]],0)</f>
        <v>0</v>
      </c>
      <c r="F701" s="2">
        <f>test_data[[#This Row],[Time]]-(Time_horizon-1)/24/60</f>
        <v>43775.411805555559</v>
      </c>
      <c r="G701">
        <f>IF(test_data[[#This Row],[Long]]&gt;Action_Threshold,1,IF(test_data[[#This Row],[Short]]&gt;Action_Threshold,-1,0))</f>
        <v>1</v>
      </c>
      <c r="H701">
        <f>SUMIFS(test_data[Postion],test_data[Time],"&gt;="&amp;test_data[[#This Row],[Period Time]],test_data[Time],"&lt;="&amp;test_data[[#This Row],[Time]])</f>
        <v>20</v>
      </c>
      <c r="I701">
        <f>IFERROR(test_data[[#This Row],[Final_Position]]-H700,test_data[[#This Row],[Final_Position]])</f>
        <v>0</v>
      </c>
      <c r="J701">
        <f>ABS(test_data[[#This Row],[Action]])</f>
        <v>0</v>
      </c>
      <c r="K701" s="7">
        <f>test_data[[#This Row],[Final_Position]]*test_data[[#This Row],[Change]]</f>
        <v>0</v>
      </c>
      <c r="L701" s="7">
        <f>test_data[[#This Row],[Profit]]*Profit_per_point</f>
        <v>0</v>
      </c>
      <c r="M701" s="7">
        <f>test_data[[#This Row],[Profit]]*Profit_per_point-ABS(test_data[[#This Row],[Action]])*Fee_per_trade</f>
        <v>0</v>
      </c>
    </row>
    <row r="702" spans="1:13" x14ac:dyDescent="0.35">
      <c r="A702" s="2">
        <v>43775.425694444442</v>
      </c>
      <c r="B702">
        <v>938</v>
      </c>
      <c r="C702">
        <v>0.52797842025756836</v>
      </c>
      <c r="D702">
        <v>0.47202154994010925</v>
      </c>
      <c r="E702">
        <f>IF(B703&gt;0,B703-test_data[[#This Row],[Price]],0)</f>
        <v>0</v>
      </c>
      <c r="F702" s="2">
        <f>test_data[[#This Row],[Time]]-(Time_horizon-1)/24/60</f>
        <v>43775.412499999999</v>
      </c>
      <c r="G702">
        <f>IF(test_data[[#This Row],[Long]]&gt;Action_Threshold,1,IF(test_data[[#This Row],[Short]]&gt;Action_Threshold,-1,0))</f>
        <v>1</v>
      </c>
      <c r="H702">
        <f>SUMIFS(test_data[Postion],test_data[Time],"&gt;="&amp;test_data[[#This Row],[Period Time]],test_data[Time],"&lt;="&amp;test_data[[#This Row],[Time]])</f>
        <v>20</v>
      </c>
      <c r="I702">
        <f>IFERROR(test_data[[#This Row],[Final_Position]]-H701,test_data[[#This Row],[Final_Position]])</f>
        <v>0</v>
      </c>
      <c r="J702">
        <f>ABS(test_data[[#This Row],[Action]])</f>
        <v>0</v>
      </c>
      <c r="K702" s="7">
        <f>test_data[[#This Row],[Final_Position]]*test_data[[#This Row],[Change]]</f>
        <v>0</v>
      </c>
      <c r="L702" s="7">
        <f>test_data[[#This Row],[Profit]]*Profit_per_point</f>
        <v>0</v>
      </c>
      <c r="M702" s="7">
        <f>test_data[[#This Row],[Profit]]*Profit_per_point-ABS(test_data[[#This Row],[Action]])*Fee_per_trade</f>
        <v>0</v>
      </c>
    </row>
    <row r="703" spans="1:13" x14ac:dyDescent="0.35">
      <c r="A703" s="2">
        <v>43775.426388888889</v>
      </c>
      <c r="B703">
        <v>938</v>
      </c>
      <c r="C703">
        <v>0.52298295497894287</v>
      </c>
      <c r="D703">
        <v>0.47701707482337952</v>
      </c>
      <c r="E703">
        <f>IF(B704&gt;0,B704-test_data[[#This Row],[Price]],0)</f>
        <v>0.10000000000002274</v>
      </c>
      <c r="F703" s="2">
        <f>test_data[[#This Row],[Time]]-(Time_horizon-1)/24/60</f>
        <v>43775.413194444445</v>
      </c>
      <c r="G703">
        <f>IF(test_data[[#This Row],[Long]]&gt;Action_Threshold,1,IF(test_data[[#This Row],[Short]]&gt;Action_Threshold,-1,0))</f>
        <v>1</v>
      </c>
      <c r="H703">
        <f>SUMIFS(test_data[Postion],test_data[Time],"&gt;="&amp;test_data[[#This Row],[Period Time]],test_data[Time],"&lt;="&amp;test_data[[#This Row],[Time]])</f>
        <v>20</v>
      </c>
      <c r="I703">
        <f>IFERROR(test_data[[#This Row],[Final_Position]]-H702,test_data[[#This Row],[Final_Position]])</f>
        <v>0</v>
      </c>
      <c r="J703">
        <f>ABS(test_data[[#This Row],[Action]])</f>
        <v>0</v>
      </c>
      <c r="K703" s="7">
        <f>test_data[[#This Row],[Final_Position]]*test_data[[#This Row],[Change]]</f>
        <v>2.0000000000004547</v>
      </c>
      <c r="L703" s="7">
        <f>test_data[[#This Row],[Profit]]*Profit_per_point</f>
        <v>200000.00000004546</v>
      </c>
      <c r="M703" s="7">
        <f>test_data[[#This Row],[Profit]]*Profit_per_point-ABS(test_data[[#This Row],[Action]])*Fee_per_trade</f>
        <v>200000.00000004546</v>
      </c>
    </row>
    <row r="704" spans="1:13" x14ac:dyDescent="0.35">
      <c r="A704" s="2">
        <v>43775.427083333336</v>
      </c>
      <c r="B704">
        <v>938.1</v>
      </c>
      <c r="C704">
        <v>0.48699674010276794</v>
      </c>
      <c r="D704">
        <v>0.51300323009490967</v>
      </c>
      <c r="E704">
        <f>IF(B705&gt;0,B705-test_data[[#This Row],[Price]],0)</f>
        <v>0</v>
      </c>
      <c r="F704" s="2">
        <f>test_data[[#This Row],[Time]]-(Time_horizon-1)/24/60</f>
        <v>43775.413888888892</v>
      </c>
      <c r="G704">
        <f>IF(test_data[[#This Row],[Long]]&gt;Action_Threshold,1,IF(test_data[[#This Row],[Short]]&gt;Action_Threshold,-1,0))</f>
        <v>-1</v>
      </c>
      <c r="H704">
        <f>SUMIFS(test_data[Postion],test_data[Time],"&gt;="&amp;test_data[[#This Row],[Period Time]],test_data[Time],"&lt;="&amp;test_data[[#This Row],[Time]])</f>
        <v>18</v>
      </c>
      <c r="I704">
        <f>IFERROR(test_data[[#This Row],[Final_Position]]-H703,test_data[[#This Row],[Final_Position]])</f>
        <v>-2</v>
      </c>
      <c r="J704">
        <f>ABS(test_data[[#This Row],[Action]])</f>
        <v>2</v>
      </c>
      <c r="K704" s="7">
        <f>test_data[[#This Row],[Final_Position]]*test_data[[#This Row],[Change]]</f>
        <v>0</v>
      </c>
      <c r="L704" s="7">
        <f>test_data[[#This Row],[Profit]]*Profit_per_point</f>
        <v>0</v>
      </c>
      <c r="M704" s="7">
        <f>test_data[[#This Row],[Profit]]*Profit_per_point-ABS(test_data[[#This Row],[Action]])*Fee_per_trade</f>
        <v>-20000</v>
      </c>
    </row>
    <row r="705" spans="1:13" x14ac:dyDescent="0.35">
      <c r="A705" s="2">
        <v>43775.427777777775</v>
      </c>
      <c r="B705">
        <v>938.1</v>
      </c>
      <c r="C705">
        <v>0.47007831931114197</v>
      </c>
      <c r="D705">
        <v>0.52992165088653564</v>
      </c>
      <c r="E705">
        <f>IF(B706&gt;0,B706-test_data[[#This Row],[Price]],0)</f>
        <v>-0.10000000000002274</v>
      </c>
      <c r="F705" s="2">
        <f>test_data[[#This Row],[Time]]-(Time_horizon-1)/24/60</f>
        <v>43775.414583333331</v>
      </c>
      <c r="G705">
        <f>IF(test_data[[#This Row],[Long]]&gt;Action_Threshold,1,IF(test_data[[#This Row],[Short]]&gt;Action_Threshold,-1,0))</f>
        <v>-1</v>
      </c>
      <c r="H705">
        <f>SUMIFS(test_data[Postion],test_data[Time],"&gt;="&amp;test_data[[#This Row],[Period Time]],test_data[Time],"&lt;="&amp;test_data[[#This Row],[Time]])</f>
        <v>16</v>
      </c>
      <c r="I705">
        <f>IFERROR(test_data[[#This Row],[Final_Position]]-H704,test_data[[#This Row],[Final_Position]])</f>
        <v>-2</v>
      </c>
      <c r="J705">
        <f>ABS(test_data[[#This Row],[Action]])</f>
        <v>2</v>
      </c>
      <c r="K705" s="7">
        <f>test_data[[#This Row],[Final_Position]]*test_data[[#This Row],[Change]]</f>
        <v>-1.6000000000003638</v>
      </c>
      <c r="L705" s="7">
        <f>test_data[[#This Row],[Profit]]*Profit_per_point</f>
        <v>-160000.00000003638</v>
      </c>
      <c r="M705" s="7">
        <f>test_data[[#This Row],[Profit]]*Profit_per_point-ABS(test_data[[#This Row],[Action]])*Fee_per_trade</f>
        <v>-180000.00000003638</v>
      </c>
    </row>
    <row r="706" spans="1:13" x14ac:dyDescent="0.35">
      <c r="A706" s="2">
        <v>43775.428472222222</v>
      </c>
      <c r="B706">
        <v>938</v>
      </c>
      <c r="C706">
        <v>0.52201604843139648</v>
      </c>
      <c r="D706">
        <v>0.47798395156860352</v>
      </c>
      <c r="E706">
        <f>IF(B707&gt;0,B707-test_data[[#This Row],[Price]],0)</f>
        <v>0.10000000000002274</v>
      </c>
      <c r="F706" s="2">
        <f>test_data[[#This Row],[Time]]-(Time_horizon-1)/24/60</f>
        <v>43775.415277777778</v>
      </c>
      <c r="G706">
        <f>IF(test_data[[#This Row],[Long]]&gt;Action_Threshold,1,IF(test_data[[#This Row],[Short]]&gt;Action_Threshold,-1,0))</f>
        <v>1</v>
      </c>
      <c r="H706">
        <f>SUMIFS(test_data[Postion],test_data[Time],"&gt;="&amp;test_data[[#This Row],[Period Time]],test_data[Time],"&lt;="&amp;test_data[[#This Row],[Time]])</f>
        <v>16</v>
      </c>
      <c r="I706">
        <f>IFERROR(test_data[[#This Row],[Final_Position]]-H705,test_data[[#This Row],[Final_Position]])</f>
        <v>0</v>
      </c>
      <c r="J706">
        <f>ABS(test_data[[#This Row],[Action]])</f>
        <v>0</v>
      </c>
      <c r="K706" s="7">
        <f>test_data[[#This Row],[Final_Position]]*test_data[[#This Row],[Change]]</f>
        <v>1.6000000000003638</v>
      </c>
      <c r="L706" s="7">
        <f>test_data[[#This Row],[Profit]]*Profit_per_point</f>
        <v>160000.00000003638</v>
      </c>
      <c r="M706" s="7">
        <f>test_data[[#This Row],[Profit]]*Profit_per_point-ABS(test_data[[#This Row],[Action]])*Fee_per_trade</f>
        <v>160000.00000003638</v>
      </c>
    </row>
    <row r="707" spans="1:13" x14ac:dyDescent="0.35">
      <c r="A707" s="2">
        <v>43775.429166666669</v>
      </c>
      <c r="B707">
        <v>938.1</v>
      </c>
      <c r="C707">
        <v>0.47564604878425598</v>
      </c>
      <c r="D707">
        <v>0.52435398101806641</v>
      </c>
      <c r="E707">
        <f>IF(B708&gt;0,B708-test_data[[#This Row],[Price]],0)</f>
        <v>-0.10000000000002274</v>
      </c>
      <c r="F707" s="2">
        <f>test_data[[#This Row],[Time]]-(Time_horizon-1)/24/60</f>
        <v>43775.415972222225</v>
      </c>
      <c r="G707">
        <f>IF(test_data[[#This Row],[Long]]&gt;Action_Threshold,1,IF(test_data[[#This Row],[Short]]&gt;Action_Threshold,-1,0))</f>
        <v>-1</v>
      </c>
      <c r="H707">
        <f>SUMIFS(test_data[Postion],test_data[Time],"&gt;="&amp;test_data[[#This Row],[Period Time]],test_data[Time],"&lt;="&amp;test_data[[#This Row],[Time]])</f>
        <v>14</v>
      </c>
      <c r="I707">
        <f>IFERROR(test_data[[#This Row],[Final_Position]]-H706,test_data[[#This Row],[Final_Position]])</f>
        <v>-2</v>
      </c>
      <c r="J707">
        <f>ABS(test_data[[#This Row],[Action]])</f>
        <v>2</v>
      </c>
      <c r="K707" s="7">
        <f>test_data[[#This Row],[Final_Position]]*test_data[[#This Row],[Change]]</f>
        <v>-1.4000000000003183</v>
      </c>
      <c r="L707" s="7">
        <f>test_data[[#This Row],[Profit]]*Profit_per_point</f>
        <v>-140000.00000003184</v>
      </c>
      <c r="M707" s="7">
        <f>test_data[[#This Row],[Profit]]*Profit_per_point-ABS(test_data[[#This Row],[Action]])*Fee_per_trade</f>
        <v>-160000.00000003184</v>
      </c>
    </row>
    <row r="708" spans="1:13" x14ac:dyDescent="0.35">
      <c r="A708" s="2">
        <v>43775.429861111108</v>
      </c>
      <c r="B708">
        <v>938</v>
      </c>
      <c r="C708">
        <v>0.53064996004104614</v>
      </c>
      <c r="D708">
        <v>0.46935003995895386</v>
      </c>
      <c r="E708">
        <f>IF(B709&gt;0,B709-test_data[[#This Row],[Price]],0)</f>
        <v>-0.10000000000002274</v>
      </c>
      <c r="F708" s="2">
        <f>test_data[[#This Row],[Time]]-(Time_horizon-1)/24/60</f>
        <v>43775.416666666664</v>
      </c>
      <c r="G708">
        <f>IF(test_data[[#This Row],[Long]]&gt;Action_Threshold,1,IF(test_data[[#This Row],[Short]]&gt;Action_Threshold,-1,0))</f>
        <v>1</v>
      </c>
      <c r="H708">
        <f>SUMIFS(test_data[Postion],test_data[Time],"&gt;="&amp;test_data[[#This Row],[Period Time]],test_data[Time],"&lt;="&amp;test_data[[#This Row],[Time]])</f>
        <v>14</v>
      </c>
      <c r="I708">
        <f>IFERROR(test_data[[#This Row],[Final_Position]]-H707,test_data[[#This Row],[Final_Position]])</f>
        <v>0</v>
      </c>
      <c r="J708">
        <f>ABS(test_data[[#This Row],[Action]])</f>
        <v>0</v>
      </c>
      <c r="K708" s="7">
        <f>test_data[[#This Row],[Final_Position]]*test_data[[#This Row],[Change]]</f>
        <v>-1.4000000000003183</v>
      </c>
      <c r="L708" s="7">
        <f>test_data[[#This Row],[Profit]]*Profit_per_point</f>
        <v>-140000.00000003184</v>
      </c>
      <c r="M708" s="7">
        <f>test_data[[#This Row],[Profit]]*Profit_per_point-ABS(test_data[[#This Row],[Action]])*Fee_per_trade</f>
        <v>-140000.00000003184</v>
      </c>
    </row>
    <row r="709" spans="1:13" x14ac:dyDescent="0.35">
      <c r="A709" s="2">
        <v>43775.430555555555</v>
      </c>
      <c r="B709">
        <v>937.9</v>
      </c>
      <c r="C709">
        <v>0.56716233491897583</v>
      </c>
      <c r="D709">
        <v>0.43283769488334656</v>
      </c>
      <c r="E709">
        <f>IF(B710&gt;0,B710-test_data[[#This Row],[Price]],0)</f>
        <v>0</v>
      </c>
      <c r="F709" s="2">
        <f>test_data[[#This Row],[Time]]-(Time_horizon-1)/24/60</f>
        <v>43775.417361111111</v>
      </c>
      <c r="G709">
        <f>IF(test_data[[#This Row],[Long]]&gt;Action_Threshold,1,IF(test_data[[#This Row],[Short]]&gt;Action_Threshold,-1,0))</f>
        <v>1</v>
      </c>
      <c r="H709">
        <f>SUMIFS(test_data[Postion],test_data[Time],"&gt;="&amp;test_data[[#This Row],[Period Time]],test_data[Time],"&lt;="&amp;test_data[[#This Row],[Time]])</f>
        <v>14</v>
      </c>
      <c r="I709">
        <f>IFERROR(test_data[[#This Row],[Final_Position]]-H708,test_data[[#This Row],[Final_Position]])</f>
        <v>0</v>
      </c>
      <c r="J709">
        <f>ABS(test_data[[#This Row],[Action]])</f>
        <v>0</v>
      </c>
      <c r="K709" s="7">
        <f>test_data[[#This Row],[Final_Position]]*test_data[[#This Row],[Change]]</f>
        <v>0</v>
      </c>
      <c r="L709" s="7">
        <f>test_data[[#This Row],[Profit]]*Profit_per_point</f>
        <v>0</v>
      </c>
      <c r="M709" s="7">
        <f>test_data[[#This Row],[Profit]]*Profit_per_point-ABS(test_data[[#This Row],[Action]])*Fee_per_trade</f>
        <v>0</v>
      </c>
    </row>
    <row r="710" spans="1:13" x14ac:dyDescent="0.35">
      <c r="A710" s="2">
        <v>43775.431250000001</v>
      </c>
      <c r="B710">
        <v>937.9</v>
      </c>
      <c r="C710">
        <v>0.5486035943031311</v>
      </c>
      <c r="D710">
        <v>0.45139643549919128</v>
      </c>
      <c r="E710">
        <f>IF(B711&gt;0,B711-test_data[[#This Row],[Price]],0)</f>
        <v>-0.10000000000002274</v>
      </c>
      <c r="F710" s="2">
        <f>test_data[[#This Row],[Time]]-(Time_horizon-1)/24/60</f>
        <v>43775.418055555558</v>
      </c>
      <c r="G710">
        <f>IF(test_data[[#This Row],[Long]]&gt;Action_Threshold,1,IF(test_data[[#This Row],[Short]]&gt;Action_Threshold,-1,0))</f>
        <v>1</v>
      </c>
      <c r="H710">
        <f>SUMIFS(test_data[Postion],test_data[Time],"&gt;="&amp;test_data[[#This Row],[Period Time]],test_data[Time],"&lt;="&amp;test_data[[#This Row],[Time]])</f>
        <v>14</v>
      </c>
      <c r="I710">
        <f>IFERROR(test_data[[#This Row],[Final_Position]]-H709,test_data[[#This Row],[Final_Position]])</f>
        <v>0</v>
      </c>
      <c r="J710">
        <f>ABS(test_data[[#This Row],[Action]])</f>
        <v>0</v>
      </c>
      <c r="K710" s="7">
        <f>test_data[[#This Row],[Final_Position]]*test_data[[#This Row],[Change]]</f>
        <v>-1.4000000000003183</v>
      </c>
      <c r="L710" s="7">
        <f>test_data[[#This Row],[Profit]]*Profit_per_point</f>
        <v>-140000.00000003184</v>
      </c>
      <c r="M710" s="7">
        <f>test_data[[#This Row],[Profit]]*Profit_per_point-ABS(test_data[[#This Row],[Action]])*Fee_per_trade</f>
        <v>-140000.00000003184</v>
      </c>
    </row>
    <row r="711" spans="1:13" x14ac:dyDescent="0.35">
      <c r="A711" s="2">
        <v>43775.431944444441</v>
      </c>
      <c r="B711">
        <v>937.8</v>
      </c>
      <c r="C711">
        <v>0.59098857641220093</v>
      </c>
      <c r="D711">
        <v>0.40901139378547668</v>
      </c>
      <c r="E711">
        <f>IF(B712&gt;0,B712-test_data[[#This Row],[Price]],0)</f>
        <v>-9.9999999999909051E-2</v>
      </c>
      <c r="F711" s="2">
        <f>test_data[[#This Row],[Time]]-(Time_horizon-1)/24/60</f>
        <v>43775.418749999997</v>
      </c>
      <c r="G711">
        <f>IF(test_data[[#This Row],[Long]]&gt;Action_Threshold,1,IF(test_data[[#This Row],[Short]]&gt;Action_Threshold,-1,0))</f>
        <v>1</v>
      </c>
      <c r="H711">
        <f>SUMIFS(test_data[Postion],test_data[Time],"&gt;="&amp;test_data[[#This Row],[Period Time]],test_data[Time],"&lt;="&amp;test_data[[#This Row],[Time]])</f>
        <v>14</v>
      </c>
      <c r="I711">
        <f>IFERROR(test_data[[#This Row],[Final_Position]]-H710,test_data[[#This Row],[Final_Position]])</f>
        <v>0</v>
      </c>
      <c r="J711">
        <f>ABS(test_data[[#This Row],[Action]])</f>
        <v>0</v>
      </c>
      <c r="K711" s="7">
        <f>test_data[[#This Row],[Final_Position]]*test_data[[#This Row],[Change]]</f>
        <v>-1.3999999999987267</v>
      </c>
      <c r="L711" s="7">
        <f>test_data[[#This Row],[Profit]]*Profit_per_point</f>
        <v>-139999.99999987267</v>
      </c>
      <c r="M711" s="7">
        <f>test_data[[#This Row],[Profit]]*Profit_per_point-ABS(test_data[[#This Row],[Action]])*Fee_per_trade</f>
        <v>-139999.99999987267</v>
      </c>
    </row>
    <row r="712" spans="1:13" x14ac:dyDescent="0.35">
      <c r="A712" s="2">
        <v>43775.432638888888</v>
      </c>
      <c r="B712">
        <v>937.7</v>
      </c>
      <c r="C712">
        <v>0.61944377422332764</v>
      </c>
      <c r="D712">
        <v>0.38055619597434998</v>
      </c>
      <c r="E712">
        <f>IF(B713&gt;0,B713-test_data[[#This Row],[Price]],0)</f>
        <v>-0.10000000000002274</v>
      </c>
      <c r="F712" s="2">
        <f>test_data[[#This Row],[Time]]-(Time_horizon-1)/24/60</f>
        <v>43775.419444444444</v>
      </c>
      <c r="G712">
        <f>IF(test_data[[#This Row],[Long]]&gt;Action_Threshold,1,IF(test_data[[#This Row],[Short]]&gt;Action_Threshold,-1,0))</f>
        <v>1</v>
      </c>
      <c r="H712">
        <f>SUMIFS(test_data[Postion],test_data[Time],"&gt;="&amp;test_data[[#This Row],[Period Time]],test_data[Time],"&lt;="&amp;test_data[[#This Row],[Time]])</f>
        <v>14</v>
      </c>
      <c r="I712">
        <f>IFERROR(test_data[[#This Row],[Final_Position]]-H711,test_data[[#This Row],[Final_Position]])</f>
        <v>0</v>
      </c>
      <c r="J712">
        <f>ABS(test_data[[#This Row],[Action]])</f>
        <v>0</v>
      </c>
      <c r="K712" s="7">
        <f>test_data[[#This Row],[Final_Position]]*test_data[[#This Row],[Change]]</f>
        <v>-1.4000000000003183</v>
      </c>
      <c r="L712" s="7">
        <f>test_data[[#This Row],[Profit]]*Profit_per_point</f>
        <v>-140000.00000003184</v>
      </c>
      <c r="M712" s="7">
        <f>test_data[[#This Row],[Profit]]*Profit_per_point-ABS(test_data[[#This Row],[Action]])*Fee_per_trade</f>
        <v>-140000.00000003184</v>
      </c>
    </row>
    <row r="713" spans="1:13" x14ac:dyDescent="0.35">
      <c r="A713" s="2">
        <v>43775.433333333334</v>
      </c>
      <c r="B713">
        <v>937.6</v>
      </c>
      <c r="C713">
        <v>0.62598031759262085</v>
      </c>
      <c r="D713">
        <v>0.37401971220970154</v>
      </c>
      <c r="E713">
        <f>IF(B714&gt;0,B714-test_data[[#This Row],[Price]],0)</f>
        <v>0.10000000000002274</v>
      </c>
      <c r="F713" s="2">
        <f>test_data[[#This Row],[Time]]-(Time_horizon-1)/24/60</f>
        <v>43775.420138888891</v>
      </c>
      <c r="G713">
        <f>IF(test_data[[#This Row],[Long]]&gt;Action_Threshold,1,IF(test_data[[#This Row],[Short]]&gt;Action_Threshold,-1,0))</f>
        <v>1</v>
      </c>
      <c r="H713">
        <f>SUMIFS(test_data[Postion],test_data[Time],"&gt;="&amp;test_data[[#This Row],[Period Time]],test_data[Time],"&lt;="&amp;test_data[[#This Row],[Time]])</f>
        <v>14</v>
      </c>
      <c r="I713">
        <f>IFERROR(test_data[[#This Row],[Final_Position]]-H712,test_data[[#This Row],[Final_Position]])</f>
        <v>0</v>
      </c>
      <c r="J713">
        <f>ABS(test_data[[#This Row],[Action]])</f>
        <v>0</v>
      </c>
      <c r="K713" s="7">
        <f>test_data[[#This Row],[Final_Position]]*test_data[[#This Row],[Change]]</f>
        <v>1.4000000000003183</v>
      </c>
      <c r="L713" s="7">
        <f>test_data[[#This Row],[Profit]]*Profit_per_point</f>
        <v>140000.00000003184</v>
      </c>
      <c r="M713" s="7">
        <f>test_data[[#This Row],[Profit]]*Profit_per_point-ABS(test_data[[#This Row],[Action]])*Fee_per_trade</f>
        <v>140000.00000003184</v>
      </c>
    </row>
    <row r="714" spans="1:13" x14ac:dyDescent="0.35">
      <c r="A714" s="2">
        <v>43775.434027777781</v>
      </c>
      <c r="B714">
        <v>937.7</v>
      </c>
      <c r="C714">
        <v>0.55567377805709839</v>
      </c>
      <c r="D714">
        <v>0.44432622194290161</v>
      </c>
      <c r="E714">
        <f>IF(B715&gt;0,B715-test_data[[#This Row],[Price]],0)</f>
        <v>9.9999999999909051E-2</v>
      </c>
      <c r="F714" s="2">
        <f>test_data[[#This Row],[Time]]-(Time_horizon-1)/24/60</f>
        <v>43775.420833333337</v>
      </c>
      <c r="G714">
        <f>IF(test_data[[#This Row],[Long]]&gt;Action_Threshold,1,IF(test_data[[#This Row],[Short]]&gt;Action_Threshold,-1,0))</f>
        <v>1</v>
      </c>
      <c r="H714">
        <f>SUMIFS(test_data[Postion],test_data[Time],"&gt;="&amp;test_data[[#This Row],[Period Time]],test_data[Time],"&lt;="&amp;test_data[[#This Row],[Time]])</f>
        <v>14</v>
      </c>
      <c r="I714">
        <f>IFERROR(test_data[[#This Row],[Final_Position]]-H713,test_data[[#This Row],[Final_Position]])</f>
        <v>0</v>
      </c>
      <c r="J714">
        <f>ABS(test_data[[#This Row],[Action]])</f>
        <v>0</v>
      </c>
      <c r="K714" s="7">
        <f>test_data[[#This Row],[Final_Position]]*test_data[[#This Row],[Change]]</f>
        <v>1.3999999999987267</v>
      </c>
      <c r="L714" s="7">
        <f>test_data[[#This Row],[Profit]]*Profit_per_point</f>
        <v>139999.99999987267</v>
      </c>
      <c r="M714" s="7">
        <f>test_data[[#This Row],[Profit]]*Profit_per_point-ABS(test_data[[#This Row],[Action]])*Fee_per_trade</f>
        <v>139999.99999987267</v>
      </c>
    </row>
    <row r="715" spans="1:13" x14ac:dyDescent="0.35">
      <c r="A715" s="2">
        <v>43775.43472222222</v>
      </c>
      <c r="B715">
        <v>937.8</v>
      </c>
      <c r="C715">
        <v>0.54552805423736572</v>
      </c>
      <c r="D715">
        <v>0.45447197556495667</v>
      </c>
      <c r="E715">
        <f>IF(B716&gt;0,B716-test_data[[#This Row],[Price]],0)</f>
        <v>0</v>
      </c>
      <c r="F715" s="2">
        <f>test_data[[#This Row],[Time]]-(Time_horizon-1)/24/60</f>
        <v>43775.421527777777</v>
      </c>
      <c r="G715">
        <f>IF(test_data[[#This Row],[Long]]&gt;Action_Threshold,1,IF(test_data[[#This Row],[Short]]&gt;Action_Threshold,-1,0))</f>
        <v>1</v>
      </c>
      <c r="H715">
        <f>SUMIFS(test_data[Postion],test_data[Time],"&gt;="&amp;test_data[[#This Row],[Period Time]],test_data[Time],"&lt;="&amp;test_data[[#This Row],[Time]])</f>
        <v>14</v>
      </c>
      <c r="I715">
        <f>IFERROR(test_data[[#This Row],[Final_Position]]-H714,test_data[[#This Row],[Final_Position]])</f>
        <v>0</v>
      </c>
      <c r="J715">
        <f>ABS(test_data[[#This Row],[Action]])</f>
        <v>0</v>
      </c>
      <c r="K715" s="7">
        <f>test_data[[#This Row],[Final_Position]]*test_data[[#This Row],[Change]]</f>
        <v>0</v>
      </c>
      <c r="L715" s="7">
        <f>test_data[[#This Row],[Profit]]*Profit_per_point</f>
        <v>0</v>
      </c>
      <c r="M715" s="7">
        <f>test_data[[#This Row],[Profit]]*Profit_per_point-ABS(test_data[[#This Row],[Action]])*Fee_per_trade</f>
        <v>0</v>
      </c>
    </row>
    <row r="716" spans="1:13" x14ac:dyDescent="0.35">
      <c r="A716" s="2">
        <v>43775.435416666667</v>
      </c>
      <c r="B716">
        <v>937.8</v>
      </c>
      <c r="C716">
        <v>0.55861985683441162</v>
      </c>
      <c r="D716">
        <v>0.44138011336326599</v>
      </c>
      <c r="E716">
        <f>IF(B717&gt;0,B717-test_data[[#This Row],[Price]],0)</f>
        <v>0</v>
      </c>
      <c r="F716" s="2">
        <f>test_data[[#This Row],[Time]]-(Time_horizon-1)/24/60</f>
        <v>43775.422222222223</v>
      </c>
      <c r="G716">
        <f>IF(test_data[[#This Row],[Long]]&gt;Action_Threshold,1,IF(test_data[[#This Row],[Short]]&gt;Action_Threshold,-1,0))</f>
        <v>1</v>
      </c>
      <c r="H716">
        <f>SUMIFS(test_data[Postion],test_data[Time],"&gt;="&amp;test_data[[#This Row],[Period Time]],test_data[Time],"&lt;="&amp;test_data[[#This Row],[Time]])</f>
        <v>14</v>
      </c>
      <c r="I716">
        <f>IFERROR(test_data[[#This Row],[Final_Position]]-H715,test_data[[#This Row],[Final_Position]])</f>
        <v>0</v>
      </c>
      <c r="J716">
        <f>ABS(test_data[[#This Row],[Action]])</f>
        <v>0</v>
      </c>
      <c r="K716" s="7">
        <f>test_data[[#This Row],[Final_Position]]*test_data[[#This Row],[Change]]</f>
        <v>0</v>
      </c>
      <c r="L716" s="7">
        <f>test_data[[#This Row],[Profit]]*Profit_per_point</f>
        <v>0</v>
      </c>
      <c r="M716" s="7">
        <f>test_data[[#This Row],[Profit]]*Profit_per_point-ABS(test_data[[#This Row],[Action]])*Fee_per_trade</f>
        <v>0</v>
      </c>
    </row>
    <row r="717" spans="1:13" x14ac:dyDescent="0.35">
      <c r="A717" s="2">
        <v>43775.436111111114</v>
      </c>
      <c r="B717">
        <v>937.8</v>
      </c>
      <c r="C717">
        <v>0.5642889142036438</v>
      </c>
      <c r="D717">
        <v>0.4357110857963562</v>
      </c>
      <c r="E717">
        <f>IF(B718&gt;0,B718-test_data[[#This Row],[Price]],0)</f>
        <v>0.10000000000002274</v>
      </c>
      <c r="F717" s="2">
        <f>test_data[[#This Row],[Time]]-(Time_horizon-1)/24/60</f>
        <v>43775.42291666667</v>
      </c>
      <c r="G717">
        <f>IF(test_data[[#This Row],[Long]]&gt;Action_Threshold,1,IF(test_data[[#This Row],[Short]]&gt;Action_Threshold,-1,0))</f>
        <v>1</v>
      </c>
      <c r="H717">
        <f>SUMIFS(test_data[Postion],test_data[Time],"&gt;="&amp;test_data[[#This Row],[Period Time]],test_data[Time],"&lt;="&amp;test_data[[#This Row],[Time]])</f>
        <v>14</v>
      </c>
      <c r="I717">
        <f>IFERROR(test_data[[#This Row],[Final_Position]]-H716,test_data[[#This Row],[Final_Position]])</f>
        <v>0</v>
      </c>
      <c r="J717">
        <f>ABS(test_data[[#This Row],[Action]])</f>
        <v>0</v>
      </c>
      <c r="K717" s="7">
        <f>test_data[[#This Row],[Final_Position]]*test_data[[#This Row],[Change]]</f>
        <v>1.4000000000003183</v>
      </c>
      <c r="L717" s="7">
        <f>test_data[[#This Row],[Profit]]*Profit_per_point</f>
        <v>140000.00000003184</v>
      </c>
      <c r="M717" s="7">
        <f>test_data[[#This Row],[Profit]]*Profit_per_point-ABS(test_data[[#This Row],[Action]])*Fee_per_trade</f>
        <v>140000.00000003184</v>
      </c>
    </row>
    <row r="718" spans="1:13" x14ac:dyDescent="0.35">
      <c r="A718" s="2">
        <v>43775.436805555553</v>
      </c>
      <c r="B718">
        <v>937.9</v>
      </c>
      <c r="C718">
        <v>0.53039306402206421</v>
      </c>
      <c r="D718">
        <v>0.46960693597793579</v>
      </c>
      <c r="E718">
        <f>IF(B719&gt;0,B719-test_data[[#This Row],[Price]],0)</f>
        <v>0</v>
      </c>
      <c r="F718" s="2">
        <f>test_data[[#This Row],[Time]]-(Time_horizon-1)/24/60</f>
        <v>43775.423611111109</v>
      </c>
      <c r="G718">
        <f>IF(test_data[[#This Row],[Long]]&gt;Action_Threshold,1,IF(test_data[[#This Row],[Short]]&gt;Action_Threshold,-1,0))</f>
        <v>1</v>
      </c>
      <c r="H718">
        <f>SUMIFS(test_data[Postion],test_data[Time],"&gt;="&amp;test_data[[#This Row],[Period Time]],test_data[Time],"&lt;="&amp;test_data[[#This Row],[Time]])</f>
        <v>14</v>
      </c>
      <c r="I718">
        <f>IFERROR(test_data[[#This Row],[Final_Position]]-H717,test_data[[#This Row],[Final_Position]])</f>
        <v>0</v>
      </c>
      <c r="J718">
        <f>ABS(test_data[[#This Row],[Action]])</f>
        <v>0</v>
      </c>
      <c r="K718" s="7">
        <f>test_data[[#This Row],[Final_Position]]*test_data[[#This Row],[Change]]</f>
        <v>0</v>
      </c>
      <c r="L718" s="7">
        <f>test_data[[#This Row],[Profit]]*Profit_per_point</f>
        <v>0</v>
      </c>
      <c r="M718" s="7">
        <f>test_data[[#This Row],[Profit]]*Profit_per_point-ABS(test_data[[#This Row],[Action]])*Fee_per_trade</f>
        <v>0</v>
      </c>
    </row>
    <row r="719" spans="1:13" x14ac:dyDescent="0.35">
      <c r="A719" s="2">
        <v>43775.4375</v>
      </c>
      <c r="B719">
        <v>937.9</v>
      </c>
      <c r="C719">
        <v>0.54065060615539551</v>
      </c>
      <c r="D719">
        <v>0.4593493640422821</v>
      </c>
      <c r="E719">
        <f>IF(B720&gt;0,B720-test_data[[#This Row],[Price]],0)</f>
        <v>0.10000000000002274</v>
      </c>
      <c r="F719" s="2">
        <f>test_data[[#This Row],[Time]]-(Time_horizon-1)/24/60</f>
        <v>43775.424305555556</v>
      </c>
      <c r="G719">
        <f>IF(test_data[[#This Row],[Long]]&gt;Action_Threshold,1,IF(test_data[[#This Row],[Short]]&gt;Action_Threshold,-1,0))</f>
        <v>1</v>
      </c>
      <c r="H719">
        <f>SUMIFS(test_data[Postion],test_data[Time],"&gt;="&amp;test_data[[#This Row],[Period Time]],test_data[Time],"&lt;="&amp;test_data[[#This Row],[Time]])</f>
        <v>14</v>
      </c>
      <c r="I719">
        <f>IFERROR(test_data[[#This Row],[Final_Position]]-H718,test_data[[#This Row],[Final_Position]])</f>
        <v>0</v>
      </c>
      <c r="J719">
        <f>ABS(test_data[[#This Row],[Action]])</f>
        <v>0</v>
      </c>
      <c r="K719" s="7">
        <f>test_data[[#This Row],[Final_Position]]*test_data[[#This Row],[Change]]</f>
        <v>1.4000000000003183</v>
      </c>
      <c r="L719" s="7">
        <f>test_data[[#This Row],[Profit]]*Profit_per_point</f>
        <v>140000.00000003184</v>
      </c>
      <c r="M719" s="7">
        <f>test_data[[#This Row],[Profit]]*Profit_per_point-ABS(test_data[[#This Row],[Action]])*Fee_per_trade</f>
        <v>140000.00000003184</v>
      </c>
    </row>
    <row r="720" spans="1:13" x14ac:dyDescent="0.35">
      <c r="A720" s="2">
        <v>43775.438194444447</v>
      </c>
      <c r="B720">
        <v>938</v>
      </c>
      <c r="C720">
        <v>0.51264983415603638</v>
      </c>
      <c r="D720">
        <v>0.48735013604164124</v>
      </c>
      <c r="E720">
        <f>IF(B721&gt;0,B721-test_data[[#This Row],[Price]],0)</f>
        <v>-0.10000000000002274</v>
      </c>
      <c r="F720" s="2">
        <f>test_data[[#This Row],[Time]]-(Time_horizon-1)/24/60</f>
        <v>43775.425000000003</v>
      </c>
      <c r="G720">
        <f>IF(test_data[[#This Row],[Long]]&gt;Action_Threshold,1,IF(test_data[[#This Row],[Short]]&gt;Action_Threshold,-1,0))</f>
        <v>1</v>
      </c>
      <c r="H720">
        <f>SUMIFS(test_data[Postion],test_data[Time],"&gt;="&amp;test_data[[#This Row],[Period Time]],test_data[Time],"&lt;="&amp;test_data[[#This Row],[Time]])</f>
        <v>14</v>
      </c>
      <c r="I720">
        <f>IFERROR(test_data[[#This Row],[Final_Position]]-H719,test_data[[#This Row],[Final_Position]])</f>
        <v>0</v>
      </c>
      <c r="J720">
        <f>ABS(test_data[[#This Row],[Action]])</f>
        <v>0</v>
      </c>
      <c r="K720" s="7">
        <f>test_data[[#This Row],[Final_Position]]*test_data[[#This Row],[Change]]</f>
        <v>-1.4000000000003183</v>
      </c>
      <c r="L720" s="7">
        <f>test_data[[#This Row],[Profit]]*Profit_per_point</f>
        <v>-140000.00000003184</v>
      </c>
      <c r="M720" s="7">
        <f>test_data[[#This Row],[Profit]]*Profit_per_point-ABS(test_data[[#This Row],[Action]])*Fee_per_trade</f>
        <v>-140000.00000003184</v>
      </c>
    </row>
    <row r="721" spans="1:13" x14ac:dyDescent="0.35">
      <c r="A721" s="2">
        <v>43775.438888888886</v>
      </c>
      <c r="B721">
        <v>937.9</v>
      </c>
      <c r="C721">
        <v>0.55280208587646484</v>
      </c>
      <c r="D721">
        <v>0.44719791412353516</v>
      </c>
      <c r="E721">
        <f>IF(B722&gt;0,B722-test_data[[#This Row],[Price]],0)</f>
        <v>-0.10000000000002274</v>
      </c>
      <c r="F721" s="2">
        <f>test_data[[#This Row],[Time]]-(Time_horizon-1)/24/60</f>
        <v>43775.425694444442</v>
      </c>
      <c r="G721">
        <f>IF(test_data[[#This Row],[Long]]&gt;Action_Threshold,1,IF(test_data[[#This Row],[Short]]&gt;Action_Threshold,-1,0))</f>
        <v>1</v>
      </c>
      <c r="H721">
        <f>SUMIFS(test_data[Postion],test_data[Time],"&gt;="&amp;test_data[[#This Row],[Period Time]],test_data[Time],"&lt;="&amp;test_data[[#This Row],[Time]])</f>
        <v>14</v>
      </c>
      <c r="I721">
        <f>IFERROR(test_data[[#This Row],[Final_Position]]-H720,test_data[[#This Row],[Final_Position]])</f>
        <v>0</v>
      </c>
      <c r="J721">
        <f>ABS(test_data[[#This Row],[Action]])</f>
        <v>0</v>
      </c>
      <c r="K721" s="7">
        <f>test_data[[#This Row],[Final_Position]]*test_data[[#This Row],[Change]]</f>
        <v>-1.4000000000003183</v>
      </c>
      <c r="L721" s="7">
        <f>test_data[[#This Row],[Profit]]*Profit_per_point</f>
        <v>-140000.00000003184</v>
      </c>
      <c r="M721" s="7">
        <f>test_data[[#This Row],[Profit]]*Profit_per_point-ABS(test_data[[#This Row],[Action]])*Fee_per_trade</f>
        <v>-140000.00000003184</v>
      </c>
    </row>
    <row r="722" spans="1:13" x14ac:dyDescent="0.35">
      <c r="A722" s="2">
        <v>43775.439583333333</v>
      </c>
      <c r="B722">
        <v>937.8</v>
      </c>
      <c r="C722">
        <v>0.57030290365219116</v>
      </c>
      <c r="D722">
        <v>0.42969712615013123</v>
      </c>
      <c r="E722">
        <f>IF(B723&gt;0,B723-test_data[[#This Row],[Price]],0)</f>
        <v>0.10000000000002274</v>
      </c>
      <c r="F722" s="2">
        <f>test_data[[#This Row],[Time]]-(Time_horizon-1)/24/60</f>
        <v>43775.426388888889</v>
      </c>
      <c r="G722">
        <f>IF(test_data[[#This Row],[Long]]&gt;Action_Threshold,1,IF(test_data[[#This Row],[Short]]&gt;Action_Threshold,-1,0))</f>
        <v>1</v>
      </c>
      <c r="H722">
        <f>SUMIFS(test_data[Postion],test_data[Time],"&gt;="&amp;test_data[[#This Row],[Period Time]],test_data[Time],"&lt;="&amp;test_data[[#This Row],[Time]])</f>
        <v>14</v>
      </c>
      <c r="I722">
        <f>IFERROR(test_data[[#This Row],[Final_Position]]-H721,test_data[[#This Row],[Final_Position]])</f>
        <v>0</v>
      </c>
      <c r="J722">
        <f>ABS(test_data[[#This Row],[Action]])</f>
        <v>0</v>
      </c>
      <c r="K722" s="7">
        <f>test_data[[#This Row],[Final_Position]]*test_data[[#This Row],[Change]]</f>
        <v>1.4000000000003183</v>
      </c>
      <c r="L722" s="7">
        <f>test_data[[#This Row],[Profit]]*Profit_per_point</f>
        <v>140000.00000003184</v>
      </c>
      <c r="M722" s="7">
        <f>test_data[[#This Row],[Profit]]*Profit_per_point-ABS(test_data[[#This Row],[Action]])*Fee_per_trade</f>
        <v>140000.00000003184</v>
      </c>
    </row>
    <row r="723" spans="1:13" x14ac:dyDescent="0.35">
      <c r="A723" s="2">
        <v>43775.44027777778</v>
      </c>
      <c r="B723">
        <v>937.9</v>
      </c>
      <c r="C723">
        <v>0.52387499809265137</v>
      </c>
      <c r="D723">
        <v>0.47612503170967102</v>
      </c>
      <c r="E723">
        <f>IF(B724&gt;0,B724-test_data[[#This Row],[Price]],0)</f>
        <v>0</v>
      </c>
      <c r="F723" s="2">
        <f>test_data[[#This Row],[Time]]-(Time_horizon-1)/24/60</f>
        <v>43775.427083333336</v>
      </c>
      <c r="G723">
        <f>IF(test_data[[#This Row],[Long]]&gt;Action_Threshold,1,IF(test_data[[#This Row],[Short]]&gt;Action_Threshold,-1,0))</f>
        <v>1</v>
      </c>
      <c r="H723">
        <f>SUMIFS(test_data[Postion],test_data[Time],"&gt;="&amp;test_data[[#This Row],[Period Time]],test_data[Time],"&lt;="&amp;test_data[[#This Row],[Time]])</f>
        <v>14</v>
      </c>
      <c r="I723">
        <f>IFERROR(test_data[[#This Row],[Final_Position]]-H722,test_data[[#This Row],[Final_Position]])</f>
        <v>0</v>
      </c>
      <c r="J723">
        <f>ABS(test_data[[#This Row],[Action]])</f>
        <v>0</v>
      </c>
      <c r="K723" s="7">
        <f>test_data[[#This Row],[Final_Position]]*test_data[[#This Row],[Change]]</f>
        <v>0</v>
      </c>
      <c r="L723" s="7">
        <f>test_data[[#This Row],[Profit]]*Profit_per_point</f>
        <v>0</v>
      </c>
      <c r="M723" s="7">
        <f>test_data[[#This Row],[Profit]]*Profit_per_point-ABS(test_data[[#This Row],[Action]])*Fee_per_trade</f>
        <v>0</v>
      </c>
    </row>
    <row r="724" spans="1:13" x14ac:dyDescent="0.35">
      <c r="A724" s="2">
        <v>43775.440972222219</v>
      </c>
      <c r="B724">
        <v>937.9</v>
      </c>
      <c r="C724">
        <v>0.5279088020324707</v>
      </c>
      <c r="D724">
        <v>0.4720911979675293</v>
      </c>
      <c r="E724">
        <f>IF(B725&gt;0,B725-test_data[[#This Row],[Price]],0)</f>
        <v>0</v>
      </c>
      <c r="F724" s="2">
        <f>test_data[[#This Row],[Time]]-(Time_horizon-1)/24/60</f>
        <v>43775.427777777775</v>
      </c>
      <c r="G724">
        <f>IF(test_data[[#This Row],[Long]]&gt;Action_Threshold,1,IF(test_data[[#This Row],[Short]]&gt;Action_Threshold,-1,0))</f>
        <v>1</v>
      </c>
      <c r="H724">
        <f>SUMIFS(test_data[Postion],test_data[Time],"&gt;="&amp;test_data[[#This Row],[Period Time]],test_data[Time],"&lt;="&amp;test_data[[#This Row],[Time]])</f>
        <v>16</v>
      </c>
      <c r="I724">
        <f>IFERROR(test_data[[#This Row],[Final_Position]]-H723,test_data[[#This Row],[Final_Position]])</f>
        <v>2</v>
      </c>
      <c r="J724">
        <f>ABS(test_data[[#This Row],[Action]])</f>
        <v>2</v>
      </c>
      <c r="K724" s="7">
        <f>test_data[[#This Row],[Final_Position]]*test_data[[#This Row],[Change]]</f>
        <v>0</v>
      </c>
      <c r="L724" s="7">
        <f>test_data[[#This Row],[Profit]]*Profit_per_point</f>
        <v>0</v>
      </c>
      <c r="M724" s="7">
        <f>test_data[[#This Row],[Profit]]*Profit_per_point-ABS(test_data[[#This Row],[Action]])*Fee_per_trade</f>
        <v>-20000</v>
      </c>
    </row>
    <row r="725" spans="1:13" x14ac:dyDescent="0.35">
      <c r="A725" s="2">
        <v>43775.441666666666</v>
      </c>
      <c r="B725">
        <v>937.9</v>
      </c>
      <c r="C725">
        <v>0.52454191446304321</v>
      </c>
      <c r="D725">
        <v>0.47545808553695679</v>
      </c>
      <c r="E725">
        <f>IF(B726&gt;0,B726-test_data[[#This Row],[Price]],0)</f>
        <v>0</v>
      </c>
      <c r="F725" s="2">
        <f>test_data[[#This Row],[Time]]-(Time_horizon-1)/24/60</f>
        <v>43775.428472222222</v>
      </c>
      <c r="G725">
        <f>IF(test_data[[#This Row],[Long]]&gt;Action_Threshold,1,IF(test_data[[#This Row],[Short]]&gt;Action_Threshold,-1,0))</f>
        <v>1</v>
      </c>
      <c r="H725">
        <f>SUMIFS(test_data[Postion],test_data[Time],"&gt;="&amp;test_data[[#This Row],[Period Time]],test_data[Time],"&lt;="&amp;test_data[[#This Row],[Time]])</f>
        <v>18</v>
      </c>
      <c r="I725">
        <f>IFERROR(test_data[[#This Row],[Final_Position]]-H724,test_data[[#This Row],[Final_Position]])</f>
        <v>2</v>
      </c>
      <c r="J725">
        <f>ABS(test_data[[#This Row],[Action]])</f>
        <v>2</v>
      </c>
      <c r="K725" s="7">
        <f>test_data[[#This Row],[Final_Position]]*test_data[[#This Row],[Change]]</f>
        <v>0</v>
      </c>
      <c r="L725" s="7">
        <f>test_data[[#This Row],[Profit]]*Profit_per_point</f>
        <v>0</v>
      </c>
      <c r="M725" s="7">
        <f>test_data[[#This Row],[Profit]]*Profit_per_point-ABS(test_data[[#This Row],[Action]])*Fee_per_trade</f>
        <v>-20000</v>
      </c>
    </row>
    <row r="726" spans="1:13" x14ac:dyDescent="0.35">
      <c r="A726" s="2">
        <v>43775.442361111112</v>
      </c>
      <c r="B726">
        <v>937.9</v>
      </c>
      <c r="C726">
        <v>0.52035599946975708</v>
      </c>
      <c r="D726">
        <v>0.47964394092559814</v>
      </c>
      <c r="E726">
        <f>IF(B727&gt;0,B727-test_data[[#This Row],[Price]],0)</f>
        <v>-0.19999999999993179</v>
      </c>
      <c r="F726" s="2">
        <f>test_data[[#This Row],[Time]]-(Time_horizon-1)/24/60</f>
        <v>43775.429166666669</v>
      </c>
      <c r="G726">
        <f>IF(test_data[[#This Row],[Long]]&gt;Action_Threshold,1,IF(test_data[[#This Row],[Short]]&gt;Action_Threshold,-1,0))</f>
        <v>1</v>
      </c>
      <c r="H726">
        <f>SUMIFS(test_data[Postion],test_data[Time],"&gt;="&amp;test_data[[#This Row],[Period Time]],test_data[Time],"&lt;="&amp;test_data[[#This Row],[Time]])</f>
        <v>18</v>
      </c>
      <c r="I726">
        <f>IFERROR(test_data[[#This Row],[Final_Position]]-H725,test_data[[#This Row],[Final_Position]])</f>
        <v>0</v>
      </c>
      <c r="J726">
        <f>ABS(test_data[[#This Row],[Action]])</f>
        <v>0</v>
      </c>
      <c r="K726" s="7">
        <f>test_data[[#This Row],[Final_Position]]*test_data[[#This Row],[Change]]</f>
        <v>-3.5999999999987722</v>
      </c>
      <c r="L726" s="7">
        <f>test_data[[#This Row],[Profit]]*Profit_per_point</f>
        <v>-359999.99999987724</v>
      </c>
      <c r="M726" s="7">
        <f>test_data[[#This Row],[Profit]]*Profit_per_point-ABS(test_data[[#This Row],[Action]])*Fee_per_trade</f>
        <v>-359999.99999987724</v>
      </c>
    </row>
    <row r="727" spans="1:13" x14ac:dyDescent="0.35">
      <c r="A727" s="2">
        <v>43775.443055555559</v>
      </c>
      <c r="B727">
        <v>937.7</v>
      </c>
      <c r="C727">
        <v>0.59466689825057983</v>
      </c>
      <c r="D727">
        <v>0.40533310174942017</v>
      </c>
      <c r="E727">
        <f>IF(B728&gt;0,B728-test_data[[#This Row],[Price]],0)</f>
        <v>-0.20000000000004547</v>
      </c>
      <c r="F727" s="2">
        <f>test_data[[#This Row],[Time]]-(Time_horizon-1)/24/60</f>
        <v>43775.429861111115</v>
      </c>
      <c r="G727">
        <f>IF(test_data[[#This Row],[Long]]&gt;Action_Threshold,1,IF(test_data[[#This Row],[Short]]&gt;Action_Threshold,-1,0))</f>
        <v>1</v>
      </c>
      <c r="H727">
        <f>SUMIFS(test_data[Postion],test_data[Time],"&gt;="&amp;test_data[[#This Row],[Period Time]],test_data[Time],"&lt;="&amp;test_data[[#This Row],[Time]])</f>
        <v>20</v>
      </c>
      <c r="I727">
        <f>IFERROR(test_data[[#This Row],[Final_Position]]-H726,test_data[[#This Row],[Final_Position]])</f>
        <v>2</v>
      </c>
      <c r="J727">
        <f>ABS(test_data[[#This Row],[Action]])</f>
        <v>2</v>
      </c>
      <c r="K727" s="7">
        <f>test_data[[#This Row],[Final_Position]]*test_data[[#This Row],[Change]]</f>
        <v>-4.0000000000009095</v>
      </c>
      <c r="L727" s="7">
        <f>test_data[[#This Row],[Profit]]*Profit_per_point</f>
        <v>-400000.00000009092</v>
      </c>
      <c r="M727" s="7">
        <f>test_data[[#This Row],[Profit]]*Profit_per_point-ABS(test_data[[#This Row],[Action]])*Fee_per_trade</f>
        <v>-420000.00000009092</v>
      </c>
    </row>
    <row r="728" spans="1:13" x14ac:dyDescent="0.35">
      <c r="A728" s="2">
        <v>43775.443749999999</v>
      </c>
      <c r="B728">
        <v>937.5</v>
      </c>
      <c r="C728">
        <v>0.62596803903579712</v>
      </c>
      <c r="D728">
        <v>0.37403190135955811</v>
      </c>
      <c r="E728">
        <f>IF(B729&gt;0,B729-test_data[[#This Row],[Price]],0)</f>
        <v>0</v>
      </c>
      <c r="F728" s="2">
        <f>test_data[[#This Row],[Time]]-(Time_horizon-1)/24/60</f>
        <v>43775.430555555555</v>
      </c>
      <c r="G728">
        <f>IF(test_data[[#This Row],[Long]]&gt;Action_Threshold,1,IF(test_data[[#This Row],[Short]]&gt;Action_Threshold,-1,0))</f>
        <v>1</v>
      </c>
      <c r="H728">
        <f>SUMIFS(test_data[Postion],test_data[Time],"&gt;="&amp;test_data[[#This Row],[Period Time]],test_data[Time],"&lt;="&amp;test_data[[#This Row],[Time]])</f>
        <v>20</v>
      </c>
      <c r="I728">
        <f>IFERROR(test_data[[#This Row],[Final_Position]]-H727,test_data[[#This Row],[Final_Position]])</f>
        <v>0</v>
      </c>
      <c r="J728">
        <f>ABS(test_data[[#This Row],[Action]])</f>
        <v>0</v>
      </c>
      <c r="K728" s="7">
        <f>test_data[[#This Row],[Final_Position]]*test_data[[#This Row],[Change]]</f>
        <v>0</v>
      </c>
      <c r="L728" s="7">
        <f>test_data[[#This Row],[Profit]]*Profit_per_point</f>
        <v>0</v>
      </c>
      <c r="M728" s="7">
        <f>test_data[[#This Row],[Profit]]*Profit_per_point-ABS(test_data[[#This Row],[Action]])*Fee_per_trade</f>
        <v>0</v>
      </c>
    </row>
    <row r="729" spans="1:13" x14ac:dyDescent="0.35">
      <c r="A729" s="2">
        <v>43775.444444444445</v>
      </c>
      <c r="B729">
        <v>937.5</v>
      </c>
      <c r="C729">
        <v>0.58249491453170776</v>
      </c>
      <c r="D729">
        <v>0.41750511527061462</v>
      </c>
      <c r="E729">
        <f>IF(B730&gt;0,B730-test_data[[#This Row],[Price]],0)</f>
        <v>0.10000000000002274</v>
      </c>
      <c r="F729" s="2">
        <f>test_data[[#This Row],[Time]]-(Time_horizon-1)/24/60</f>
        <v>43775.431250000001</v>
      </c>
      <c r="G729">
        <f>IF(test_data[[#This Row],[Long]]&gt;Action_Threshold,1,IF(test_data[[#This Row],[Short]]&gt;Action_Threshold,-1,0))</f>
        <v>1</v>
      </c>
      <c r="H729">
        <f>SUMIFS(test_data[Postion],test_data[Time],"&gt;="&amp;test_data[[#This Row],[Period Time]],test_data[Time],"&lt;="&amp;test_data[[#This Row],[Time]])</f>
        <v>20</v>
      </c>
      <c r="I729">
        <f>IFERROR(test_data[[#This Row],[Final_Position]]-H728,test_data[[#This Row],[Final_Position]])</f>
        <v>0</v>
      </c>
      <c r="J729">
        <f>ABS(test_data[[#This Row],[Action]])</f>
        <v>0</v>
      </c>
      <c r="K729" s="7">
        <f>test_data[[#This Row],[Final_Position]]*test_data[[#This Row],[Change]]</f>
        <v>2.0000000000004547</v>
      </c>
      <c r="L729" s="7">
        <f>test_data[[#This Row],[Profit]]*Profit_per_point</f>
        <v>200000.00000004546</v>
      </c>
      <c r="M729" s="7">
        <f>test_data[[#This Row],[Profit]]*Profit_per_point-ABS(test_data[[#This Row],[Action]])*Fee_per_trade</f>
        <v>200000.00000004546</v>
      </c>
    </row>
    <row r="730" spans="1:13" x14ac:dyDescent="0.35">
      <c r="A730" s="2">
        <v>43775.445138888892</v>
      </c>
      <c r="B730">
        <v>937.6</v>
      </c>
      <c r="C730">
        <v>0.54831236600875854</v>
      </c>
      <c r="D730">
        <v>0.45168769359588623</v>
      </c>
      <c r="E730">
        <f>IF(B731&gt;0,B731-test_data[[#This Row],[Price]],0)</f>
        <v>0.10000000000002274</v>
      </c>
      <c r="F730" s="2">
        <f>test_data[[#This Row],[Time]]-(Time_horizon-1)/24/60</f>
        <v>43775.431944444448</v>
      </c>
      <c r="G730">
        <f>IF(test_data[[#This Row],[Long]]&gt;Action_Threshold,1,IF(test_data[[#This Row],[Short]]&gt;Action_Threshold,-1,0))</f>
        <v>1</v>
      </c>
      <c r="H730">
        <f>SUMIFS(test_data[Postion],test_data[Time],"&gt;="&amp;test_data[[#This Row],[Period Time]],test_data[Time],"&lt;="&amp;test_data[[#This Row],[Time]])</f>
        <v>20</v>
      </c>
      <c r="I730">
        <f>IFERROR(test_data[[#This Row],[Final_Position]]-H729,test_data[[#This Row],[Final_Position]])</f>
        <v>0</v>
      </c>
      <c r="J730">
        <f>ABS(test_data[[#This Row],[Action]])</f>
        <v>0</v>
      </c>
      <c r="K730" s="7">
        <f>test_data[[#This Row],[Final_Position]]*test_data[[#This Row],[Change]]</f>
        <v>2.0000000000004547</v>
      </c>
      <c r="L730" s="7">
        <f>test_data[[#This Row],[Profit]]*Profit_per_point</f>
        <v>200000.00000004546</v>
      </c>
      <c r="M730" s="7">
        <f>test_data[[#This Row],[Profit]]*Profit_per_point-ABS(test_data[[#This Row],[Action]])*Fee_per_trade</f>
        <v>200000.00000004546</v>
      </c>
    </row>
    <row r="731" spans="1:13" x14ac:dyDescent="0.35">
      <c r="A731" s="2">
        <v>43775.445833333331</v>
      </c>
      <c r="B731">
        <v>937.7</v>
      </c>
      <c r="C731">
        <v>0.5356903076171875</v>
      </c>
      <c r="D731">
        <v>0.46430963277816772</v>
      </c>
      <c r="E731">
        <f>IF(B732&gt;0,B732-test_data[[#This Row],[Price]],0)</f>
        <v>0</v>
      </c>
      <c r="F731" s="2">
        <f>test_data[[#This Row],[Time]]-(Time_horizon-1)/24/60</f>
        <v>43775.432638888888</v>
      </c>
      <c r="G731">
        <f>IF(test_data[[#This Row],[Long]]&gt;Action_Threshold,1,IF(test_data[[#This Row],[Short]]&gt;Action_Threshold,-1,0))</f>
        <v>1</v>
      </c>
      <c r="H731">
        <f>SUMIFS(test_data[Postion],test_data[Time],"&gt;="&amp;test_data[[#This Row],[Period Time]],test_data[Time],"&lt;="&amp;test_data[[#This Row],[Time]])</f>
        <v>20</v>
      </c>
      <c r="I731">
        <f>IFERROR(test_data[[#This Row],[Final_Position]]-H730,test_data[[#This Row],[Final_Position]])</f>
        <v>0</v>
      </c>
      <c r="J731">
        <f>ABS(test_data[[#This Row],[Action]])</f>
        <v>0</v>
      </c>
      <c r="K731" s="7">
        <f>test_data[[#This Row],[Final_Position]]*test_data[[#This Row],[Change]]</f>
        <v>0</v>
      </c>
      <c r="L731" s="7">
        <f>test_data[[#This Row],[Profit]]*Profit_per_point</f>
        <v>0</v>
      </c>
      <c r="M731" s="7">
        <f>test_data[[#This Row],[Profit]]*Profit_per_point-ABS(test_data[[#This Row],[Action]])*Fee_per_trade</f>
        <v>0</v>
      </c>
    </row>
    <row r="732" spans="1:13" x14ac:dyDescent="0.35">
      <c r="A732" s="2">
        <v>43775.446527777778</v>
      </c>
      <c r="B732">
        <v>937.7</v>
      </c>
      <c r="C732">
        <v>0.54796648025512695</v>
      </c>
      <c r="D732">
        <v>0.45203357934951782</v>
      </c>
      <c r="E732">
        <f>IF(B733&gt;0,B733-test_data[[#This Row],[Price]],0)</f>
        <v>0</v>
      </c>
      <c r="F732" s="2">
        <f>test_data[[#This Row],[Time]]-(Time_horizon-1)/24/60</f>
        <v>43775.433333333334</v>
      </c>
      <c r="G732">
        <f>IF(test_data[[#This Row],[Long]]&gt;Action_Threshold,1,IF(test_data[[#This Row],[Short]]&gt;Action_Threshold,-1,0))</f>
        <v>1</v>
      </c>
      <c r="H732">
        <f>SUMIFS(test_data[Postion],test_data[Time],"&gt;="&amp;test_data[[#This Row],[Period Time]],test_data[Time],"&lt;="&amp;test_data[[#This Row],[Time]])</f>
        <v>20</v>
      </c>
      <c r="I732">
        <f>IFERROR(test_data[[#This Row],[Final_Position]]-H731,test_data[[#This Row],[Final_Position]])</f>
        <v>0</v>
      </c>
      <c r="J732">
        <f>ABS(test_data[[#This Row],[Action]])</f>
        <v>0</v>
      </c>
      <c r="K732" s="7">
        <f>test_data[[#This Row],[Final_Position]]*test_data[[#This Row],[Change]]</f>
        <v>0</v>
      </c>
      <c r="L732" s="7">
        <f>test_data[[#This Row],[Profit]]*Profit_per_point</f>
        <v>0</v>
      </c>
      <c r="M732" s="7">
        <f>test_data[[#This Row],[Profit]]*Profit_per_point-ABS(test_data[[#This Row],[Action]])*Fee_per_trade</f>
        <v>0</v>
      </c>
    </row>
    <row r="733" spans="1:13" x14ac:dyDescent="0.35">
      <c r="A733" s="2">
        <v>43775.447222222225</v>
      </c>
      <c r="B733">
        <v>937.7</v>
      </c>
      <c r="C733">
        <v>0.55159550905227661</v>
      </c>
      <c r="D733">
        <v>0.44840452075004578</v>
      </c>
      <c r="E733">
        <f>IF(B734&gt;0,B734-test_data[[#This Row],[Price]],0)</f>
        <v>9.9999999999909051E-2</v>
      </c>
      <c r="F733" s="2">
        <f>test_data[[#This Row],[Time]]-(Time_horizon-1)/24/60</f>
        <v>43775.434027777781</v>
      </c>
      <c r="G733">
        <f>IF(test_data[[#This Row],[Long]]&gt;Action_Threshold,1,IF(test_data[[#This Row],[Short]]&gt;Action_Threshold,-1,0))</f>
        <v>1</v>
      </c>
      <c r="H733">
        <f>SUMIFS(test_data[Postion],test_data[Time],"&gt;="&amp;test_data[[#This Row],[Period Time]],test_data[Time],"&lt;="&amp;test_data[[#This Row],[Time]])</f>
        <v>20</v>
      </c>
      <c r="I733">
        <f>IFERROR(test_data[[#This Row],[Final_Position]]-H732,test_data[[#This Row],[Final_Position]])</f>
        <v>0</v>
      </c>
      <c r="J733">
        <f>ABS(test_data[[#This Row],[Action]])</f>
        <v>0</v>
      </c>
      <c r="K733" s="7">
        <f>test_data[[#This Row],[Final_Position]]*test_data[[#This Row],[Change]]</f>
        <v>1.999999999998181</v>
      </c>
      <c r="L733" s="7">
        <f>test_data[[#This Row],[Profit]]*Profit_per_point</f>
        <v>199999.9999998181</v>
      </c>
      <c r="M733" s="7">
        <f>test_data[[#This Row],[Profit]]*Profit_per_point-ABS(test_data[[#This Row],[Action]])*Fee_per_trade</f>
        <v>199999.9999998181</v>
      </c>
    </row>
    <row r="734" spans="1:13" x14ac:dyDescent="0.35">
      <c r="A734" s="2">
        <v>43775.447916666664</v>
      </c>
      <c r="B734">
        <v>937.8</v>
      </c>
      <c r="C734">
        <v>0.52491778135299683</v>
      </c>
      <c r="D734">
        <v>0.47508218884468079</v>
      </c>
      <c r="E734">
        <f>IF(B735&gt;0,B735-test_data[[#This Row],[Price]],0)</f>
        <v>0</v>
      </c>
      <c r="F734" s="2">
        <f>test_data[[#This Row],[Time]]-(Time_horizon-1)/24/60</f>
        <v>43775.43472222222</v>
      </c>
      <c r="G734">
        <f>IF(test_data[[#This Row],[Long]]&gt;Action_Threshold,1,IF(test_data[[#This Row],[Short]]&gt;Action_Threshold,-1,0))</f>
        <v>1</v>
      </c>
      <c r="H734">
        <f>SUMIFS(test_data[Postion],test_data[Time],"&gt;="&amp;test_data[[#This Row],[Period Time]],test_data[Time],"&lt;="&amp;test_data[[#This Row],[Time]])</f>
        <v>20</v>
      </c>
      <c r="I734">
        <f>IFERROR(test_data[[#This Row],[Final_Position]]-H733,test_data[[#This Row],[Final_Position]])</f>
        <v>0</v>
      </c>
      <c r="J734">
        <f>ABS(test_data[[#This Row],[Action]])</f>
        <v>0</v>
      </c>
      <c r="K734" s="7">
        <f>test_data[[#This Row],[Final_Position]]*test_data[[#This Row],[Change]]</f>
        <v>0</v>
      </c>
      <c r="L734" s="7">
        <f>test_data[[#This Row],[Profit]]*Profit_per_point</f>
        <v>0</v>
      </c>
      <c r="M734" s="7">
        <f>test_data[[#This Row],[Profit]]*Profit_per_point-ABS(test_data[[#This Row],[Action]])*Fee_per_trade</f>
        <v>0</v>
      </c>
    </row>
    <row r="735" spans="1:13" x14ac:dyDescent="0.35">
      <c r="A735" s="2">
        <v>43775.448611111111</v>
      </c>
      <c r="B735">
        <v>937.8</v>
      </c>
      <c r="C735">
        <v>0.53561431169509888</v>
      </c>
      <c r="D735">
        <v>0.46438571810722351</v>
      </c>
      <c r="E735">
        <f>IF(B736&gt;0,B736-test_data[[#This Row],[Price]],0)</f>
        <v>0</v>
      </c>
      <c r="F735" s="2">
        <f>test_data[[#This Row],[Time]]-(Time_horizon-1)/24/60</f>
        <v>43775.435416666667</v>
      </c>
      <c r="G735">
        <f>IF(test_data[[#This Row],[Long]]&gt;Action_Threshold,1,IF(test_data[[#This Row],[Short]]&gt;Action_Threshold,-1,0))</f>
        <v>1</v>
      </c>
      <c r="H735">
        <f>SUMIFS(test_data[Postion],test_data[Time],"&gt;="&amp;test_data[[#This Row],[Period Time]],test_data[Time],"&lt;="&amp;test_data[[#This Row],[Time]])</f>
        <v>20</v>
      </c>
      <c r="I735">
        <f>IFERROR(test_data[[#This Row],[Final_Position]]-H734,test_data[[#This Row],[Final_Position]])</f>
        <v>0</v>
      </c>
      <c r="J735">
        <f>ABS(test_data[[#This Row],[Action]])</f>
        <v>0</v>
      </c>
      <c r="K735" s="7">
        <f>test_data[[#This Row],[Final_Position]]*test_data[[#This Row],[Change]]</f>
        <v>0</v>
      </c>
      <c r="L735" s="7">
        <f>test_data[[#This Row],[Profit]]*Profit_per_point</f>
        <v>0</v>
      </c>
      <c r="M735" s="7">
        <f>test_data[[#This Row],[Profit]]*Profit_per_point-ABS(test_data[[#This Row],[Action]])*Fee_per_trade</f>
        <v>0</v>
      </c>
    </row>
    <row r="736" spans="1:13" x14ac:dyDescent="0.35">
      <c r="A736" s="2">
        <v>43775.449305555558</v>
      </c>
      <c r="B736">
        <v>937.8</v>
      </c>
      <c r="C736">
        <v>0.53771466016769409</v>
      </c>
      <c r="D736">
        <v>0.46228539943695068</v>
      </c>
      <c r="E736">
        <f>IF(B737&gt;0,B737-test_data[[#This Row],[Price]],0)</f>
        <v>0</v>
      </c>
      <c r="F736" s="2">
        <f>test_data[[#This Row],[Time]]-(Time_horizon-1)/24/60</f>
        <v>43775.436111111114</v>
      </c>
      <c r="G736">
        <f>IF(test_data[[#This Row],[Long]]&gt;Action_Threshold,1,IF(test_data[[#This Row],[Short]]&gt;Action_Threshold,-1,0))</f>
        <v>1</v>
      </c>
      <c r="H736">
        <f>SUMIFS(test_data[Postion],test_data[Time],"&gt;="&amp;test_data[[#This Row],[Period Time]],test_data[Time],"&lt;="&amp;test_data[[#This Row],[Time]])</f>
        <v>20</v>
      </c>
      <c r="I736">
        <f>IFERROR(test_data[[#This Row],[Final_Position]]-H735,test_data[[#This Row],[Final_Position]])</f>
        <v>0</v>
      </c>
      <c r="J736">
        <f>ABS(test_data[[#This Row],[Action]])</f>
        <v>0</v>
      </c>
      <c r="K736" s="7">
        <f>test_data[[#This Row],[Final_Position]]*test_data[[#This Row],[Change]]</f>
        <v>0</v>
      </c>
      <c r="L736" s="7">
        <f>test_data[[#This Row],[Profit]]*Profit_per_point</f>
        <v>0</v>
      </c>
      <c r="M736" s="7">
        <f>test_data[[#This Row],[Profit]]*Profit_per_point-ABS(test_data[[#This Row],[Action]])*Fee_per_trade</f>
        <v>0</v>
      </c>
    </row>
    <row r="737" spans="1:13" x14ac:dyDescent="0.35">
      <c r="A737" s="2">
        <v>43775.45</v>
      </c>
      <c r="B737">
        <v>937.8</v>
      </c>
      <c r="C737">
        <v>0.53364986181259155</v>
      </c>
      <c r="D737">
        <v>0.46635016798973083</v>
      </c>
      <c r="E737">
        <f>IF(B738&gt;0,B738-test_data[[#This Row],[Price]],0)</f>
        <v>-9.9999999999909051E-2</v>
      </c>
      <c r="F737" s="2">
        <f>test_data[[#This Row],[Time]]-(Time_horizon-1)/24/60</f>
        <v>43775.436805555553</v>
      </c>
      <c r="G737">
        <f>IF(test_data[[#This Row],[Long]]&gt;Action_Threshold,1,IF(test_data[[#This Row],[Short]]&gt;Action_Threshold,-1,0))</f>
        <v>1</v>
      </c>
      <c r="H737">
        <f>SUMIFS(test_data[Postion],test_data[Time],"&gt;="&amp;test_data[[#This Row],[Period Time]],test_data[Time],"&lt;="&amp;test_data[[#This Row],[Time]])</f>
        <v>20</v>
      </c>
      <c r="I737">
        <f>IFERROR(test_data[[#This Row],[Final_Position]]-H736,test_data[[#This Row],[Final_Position]])</f>
        <v>0</v>
      </c>
      <c r="J737">
        <f>ABS(test_data[[#This Row],[Action]])</f>
        <v>0</v>
      </c>
      <c r="K737" s="7">
        <f>test_data[[#This Row],[Final_Position]]*test_data[[#This Row],[Change]]</f>
        <v>-1.999999999998181</v>
      </c>
      <c r="L737" s="7">
        <f>test_data[[#This Row],[Profit]]*Profit_per_point</f>
        <v>-199999.9999998181</v>
      </c>
      <c r="M737" s="7">
        <f>test_data[[#This Row],[Profit]]*Profit_per_point-ABS(test_data[[#This Row],[Action]])*Fee_per_trade</f>
        <v>-199999.9999998181</v>
      </c>
    </row>
    <row r="738" spans="1:13" x14ac:dyDescent="0.35">
      <c r="A738" s="2">
        <v>43775.450694444444</v>
      </c>
      <c r="B738">
        <v>937.7</v>
      </c>
      <c r="C738">
        <v>0.56190639734268188</v>
      </c>
      <c r="D738">
        <v>0.43809360265731812</v>
      </c>
      <c r="E738">
        <f>IF(B739&gt;0,B739-test_data[[#This Row],[Price]],0)</f>
        <v>0</v>
      </c>
      <c r="F738" s="2">
        <f>test_data[[#This Row],[Time]]-(Time_horizon-1)/24/60</f>
        <v>43775.4375</v>
      </c>
      <c r="G738">
        <f>IF(test_data[[#This Row],[Long]]&gt;Action_Threshold,1,IF(test_data[[#This Row],[Short]]&gt;Action_Threshold,-1,0))</f>
        <v>1</v>
      </c>
      <c r="H738">
        <f>SUMIFS(test_data[Postion],test_data[Time],"&gt;="&amp;test_data[[#This Row],[Period Time]],test_data[Time],"&lt;="&amp;test_data[[#This Row],[Time]])</f>
        <v>20</v>
      </c>
      <c r="I738">
        <f>IFERROR(test_data[[#This Row],[Final_Position]]-H737,test_data[[#This Row],[Final_Position]])</f>
        <v>0</v>
      </c>
      <c r="J738">
        <f>ABS(test_data[[#This Row],[Action]])</f>
        <v>0</v>
      </c>
      <c r="K738" s="7">
        <f>test_data[[#This Row],[Final_Position]]*test_data[[#This Row],[Change]]</f>
        <v>0</v>
      </c>
      <c r="L738" s="7">
        <f>test_data[[#This Row],[Profit]]*Profit_per_point</f>
        <v>0</v>
      </c>
      <c r="M738" s="7">
        <f>test_data[[#This Row],[Profit]]*Profit_per_point-ABS(test_data[[#This Row],[Action]])*Fee_per_trade</f>
        <v>0</v>
      </c>
    </row>
    <row r="739" spans="1:13" x14ac:dyDescent="0.35">
      <c r="A739" s="2">
        <v>43775.451388888891</v>
      </c>
      <c r="B739">
        <v>937.7</v>
      </c>
      <c r="C739">
        <v>0.5440448522567749</v>
      </c>
      <c r="D739">
        <v>0.4559551477432251</v>
      </c>
      <c r="E739">
        <f>IF(B740&gt;0,B740-test_data[[#This Row],[Price]],0)</f>
        <v>-0.10000000000002274</v>
      </c>
      <c r="F739" s="2">
        <f>test_data[[#This Row],[Time]]-(Time_horizon-1)/24/60</f>
        <v>43775.438194444447</v>
      </c>
      <c r="G739">
        <f>IF(test_data[[#This Row],[Long]]&gt;Action_Threshold,1,IF(test_data[[#This Row],[Short]]&gt;Action_Threshold,-1,0))</f>
        <v>1</v>
      </c>
      <c r="H739">
        <f>SUMIFS(test_data[Postion],test_data[Time],"&gt;="&amp;test_data[[#This Row],[Period Time]],test_data[Time],"&lt;="&amp;test_data[[#This Row],[Time]])</f>
        <v>20</v>
      </c>
      <c r="I739">
        <f>IFERROR(test_data[[#This Row],[Final_Position]]-H738,test_data[[#This Row],[Final_Position]])</f>
        <v>0</v>
      </c>
      <c r="J739">
        <f>ABS(test_data[[#This Row],[Action]])</f>
        <v>0</v>
      </c>
      <c r="K739" s="7">
        <f>test_data[[#This Row],[Final_Position]]*test_data[[#This Row],[Change]]</f>
        <v>-2.0000000000004547</v>
      </c>
      <c r="L739" s="7">
        <f>test_data[[#This Row],[Profit]]*Profit_per_point</f>
        <v>-200000.00000004546</v>
      </c>
      <c r="M739" s="7">
        <f>test_data[[#This Row],[Profit]]*Profit_per_point-ABS(test_data[[#This Row],[Action]])*Fee_per_trade</f>
        <v>-200000.00000004546</v>
      </c>
    </row>
    <row r="740" spans="1:13" x14ac:dyDescent="0.35">
      <c r="A740" s="2">
        <v>43775.45208333333</v>
      </c>
      <c r="B740">
        <v>937.6</v>
      </c>
      <c r="C740">
        <v>0.58265411853790283</v>
      </c>
      <c r="D740">
        <v>0.41734588146209717</v>
      </c>
      <c r="E740">
        <f>IF(B741&gt;0,B741-test_data[[#This Row],[Price]],0)</f>
        <v>-0.10000000000002274</v>
      </c>
      <c r="F740" s="2">
        <f>test_data[[#This Row],[Time]]-(Time_horizon-1)/24/60</f>
        <v>43775.438888888886</v>
      </c>
      <c r="G740">
        <f>IF(test_data[[#This Row],[Long]]&gt;Action_Threshold,1,IF(test_data[[#This Row],[Short]]&gt;Action_Threshold,-1,0))</f>
        <v>1</v>
      </c>
      <c r="H740">
        <f>SUMIFS(test_data[Postion],test_data[Time],"&gt;="&amp;test_data[[#This Row],[Period Time]],test_data[Time],"&lt;="&amp;test_data[[#This Row],[Time]])</f>
        <v>20</v>
      </c>
      <c r="I740">
        <f>IFERROR(test_data[[#This Row],[Final_Position]]-H739,test_data[[#This Row],[Final_Position]])</f>
        <v>0</v>
      </c>
      <c r="J740">
        <f>ABS(test_data[[#This Row],[Action]])</f>
        <v>0</v>
      </c>
      <c r="K740" s="7">
        <f>test_data[[#This Row],[Final_Position]]*test_data[[#This Row],[Change]]</f>
        <v>-2.0000000000004547</v>
      </c>
      <c r="L740" s="7">
        <f>test_data[[#This Row],[Profit]]*Profit_per_point</f>
        <v>-200000.00000004546</v>
      </c>
      <c r="M740" s="7">
        <f>test_data[[#This Row],[Profit]]*Profit_per_point-ABS(test_data[[#This Row],[Action]])*Fee_per_trade</f>
        <v>-200000.00000004546</v>
      </c>
    </row>
    <row r="741" spans="1:13" x14ac:dyDescent="0.35">
      <c r="A741" s="2">
        <v>43775.452777777777</v>
      </c>
      <c r="B741">
        <v>937.5</v>
      </c>
      <c r="C741">
        <v>0.59552085399627686</v>
      </c>
      <c r="D741">
        <v>0.40447914600372314</v>
      </c>
      <c r="E741">
        <f>IF(B742&gt;0,B742-test_data[[#This Row],[Price]],0)</f>
        <v>0</v>
      </c>
      <c r="F741" s="2">
        <f>test_data[[#This Row],[Time]]-(Time_horizon-1)/24/60</f>
        <v>43775.439583333333</v>
      </c>
      <c r="G741">
        <f>IF(test_data[[#This Row],[Long]]&gt;Action_Threshold,1,IF(test_data[[#This Row],[Short]]&gt;Action_Threshold,-1,0))</f>
        <v>1</v>
      </c>
      <c r="H741">
        <f>SUMIFS(test_data[Postion],test_data[Time],"&gt;="&amp;test_data[[#This Row],[Period Time]],test_data[Time],"&lt;="&amp;test_data[[#This Row],[Time]])</f>
        <v>20</v>
      </c>
      <c r="I741">
        <f>IFERROR(test_data[[#This Row],[Final_Position]]-H740,test_data[[#This Row],[Final_Position]])</f>
        <v>0</v>
      </c>
      <c r="J741">
        <f>ABS(test_data[[#This Row],[Action]])</f>
        <v>0</v>
      </c>
      <c r="K741" s="7">
        <f>test_data[[#This Row],[Final_Position]]*test_data[[#This Row],[Change]]</f>
        <v>0</v>
      </c>
      <c r="L741" s="7">
        <f>test_data[[#This Row],[Profit]]*Profit_per_point</f>
        <v>0</v>
      </c>
      <c r="M741" s="7">
        <f>test_data[[#This Row],[Profit]]*Profit_per_point-ABS(test_data[[#This Row],[Action]])*Fee_per_trade</f>
        <v>0</v>
      </c>
    </row>
    <row r="742" spans="1:13" x14ac:dyDescent="0.35">
      <c r="A742" s="2">
        <v>43775.453472222223</v>
      </c>
      <c r="B742">
        <v>937.5</v>
      </c>
      <c r="C742">
        <v>0.56568259000778198</v>
      </c>
      <c r="D742">
        <v>0.43431735038757324</v>
      </c>
      <c r="E742">
        <f>IF(B743&gt;0,B743-test_data[[#This Row],[Price]],0)</f>
        <v>0</v>
      </c>
      <c r="F742" s="2">
        <f>test_data[[#This Row],[Time]]-(Time_horizon-1)/24/60</f>
        <v>43775.44027777778</v>
      </c>
      <c r="G742">
        <f>IF(test_data[[#This Row],[Long]]&gt;Action_Threshold,1,IF(test_data[[#This Row],[Short]]&gt;Action_Threshold,-1,0))</f>
        <v>1</v>
      </c>
      <c r="H742">
        <f>SUMIFS(test_data[Postion],test_data[Time],"&gt;="&amp;test_data[[#This Row],[Period Time]],test_data[Time],"&lt;="&amp;test_data[[#This Row],[Time]])</f>
        <v>20</v>
      </c>
      <c r="I742">
        <f>IFERROR(test_data[[#This Row],[Final_Position]]-H741,test_data[[#This Row],[Final_Position]])</f>
        <v>0</v>
      </c>
      <c r="J742">
        <f>ABS(test_data[[#This Row],[Action]])</f>
        <v>0</v>
      </c>
      <c r="K742" s="7">
        <f>test_data[[#This Row],[Final_Position]]*test_data[[#This Row],[Change]]</f>
        <v>0</v>
      </c>
      <c r="L742" s="7">
        <f>test_data[[#This Row],[Profit]]*Profit_per_point</f>
        <v>0</v>
      </c>
      <c r="M742" s="7">
        <f>test_data[[#This Row],[Profit]]*Profit_per_point-ABS(test_data[[#This Row],[Action]])*Fee_per_trade</f>
        <v>0</v>
      </c>
    </row>
    <row r="743" spans="1:13" x14ac:dyDescent="0.35">
      <c r="A743" s="2">
        <v>43775.45416666667</v>
      </c>
      <c r="B743">
        <v>937.5</v>
      </c>
      <c r="C743">
        <v>0.56403940916061401</v>
      </c>
      <c r="D743">
        <v>0.43596065044403076</v>
      </c>
      <c r="E743">
        <f>IF(B744&gt;0,B744-test_data[[#This Row],[Price]],0)</f>
        <v>0</v>
      </c>
      <c r="F743" s="2">
        <f>test_data[[#This Row],[Time]]-(Time_horizon-1)/24/60</f>
        <v>43775.440972222226</v>
      </c>
      <c r="G743">
        <f>IF(test_data[[#This Row],[Long]]&gt;Action_Threshold,1,IF(test_data[[#This Row],[Short]]&gt;Action_Threshold,-1,0))</f>
        <v>1</v>
      </c>
      <c r="H743">
        <f>SUMIFS(test_data[Postion],test_data[Time],"&gt;="&amp;test_data[[#This Row],[Period Time]],test_data[Time],"&lt;="&amp;test_data[[#This Row],[Time]])</f>
        <v>20</v>
      </c>
      <c r="I743">
        <f>IFERROR(test_data[[#This Row],[Final_Position]]-H742,test_data[[#This Row],[Final_Position]])</f>
        <v>0</v>
      </c>
      <c r="J743">
        <f>ABS(test_data[[#This Row],[Action]])</f>
        <v>0</v>
      </c>
      <c r="K743" s="7">
        <f>test_data[[#This Row],[Final_Position]]*test_data[[#This Row],[Change]]</f>
        <v>0</v>
      </c>
      <c r="L743" s="7">
        <f>test_data[[#This Row],[Profit]]*Profit_per_point</f>
        <v>0</v>
      </c>
      <c r="M743" s="7">
        <f>test_data[[#This Row],[Profit]]*Profit_per_point-ABS(test_data[[#This Row],[Action]])*Fee_per_trade</f>
        <v>0</v>
      </c>
    </row>
    <row r="744" spans="1:13" x14ac:dyDescent="0.35">
      <c r="A744" s="2">
        <v>43775.454861111109</v>
      </c>
      <c r="B744">
        <v>937.5</v>
      </c>
      <c r="C744">
        <v>0.56180959939956665</v>
      </c>
      <c r="D744">
        <v>0.43819043040275574</v>
      </c>
      <c r="E744">
        <f>IF(B745&gt;0,B745-test_data[[#This Row],[Price]],0)</f>
        <v>0.10000000000002274</v>
      </c>
      <c r="F744" s="2">
        <f>test_data[[#This Row],[Time]]-(Time_horizon-1)/24/60</f>
        <v>43775.441666666666</v>
      </c>
      <c r="G744">
        <f>IF(test_data[[#This Row],[Long]]&gt;Action_Threshold,1,IF(test_data[[#This Row],[Short]]&gt;Action_Threshold,-1,0))</f>
        <v>1</v>
      </c>
      <c r="H744">
        <f>SUMIFS(test_data[Postion],test_data[Time],"&gt;="&amp;test_data[[#This Row],[Period Time]],test_data[Time],"&lt;="&amp;test_data[[#This Row],[Time]])</f>
        <v>20</v>
      </c>
      <c r="I744">
        <f>IFERROR(test_data[[#This Row],[Final_Position]]-H743,test_data[[#This Row],[Final_Position]])</f>
        <v>0</v>
      </c>
      <c r="J744">
        <f>ABS(test_data[[#This Row],[Action]])</f>
        <v>0</v>
      </c>
      <c r="K744" s="7">
        <f>test_data[[#This Row],[Final_Position]]*test_data[[#This Row],[Change]]</f>
        <v>2.0000000000004547</v>
      </c>
      <c r="L744" s="7">
        <f>test_data[[#This Row],[Profit]]*Profit_per_point</f>
        <v>200000.00000004546</v>
      </c>
      <c r="M744" s="7">
        <f>test_data[[#This Row],[Profit]]*Profit_per_point-ABS(test_data[[#This Row],[Action]])*Fee_per_trade</f>
        <v>200000.00000004546</v>
      </c>
    </row>
    <row r="745" spans="1:13" x14ac:dyDescent="0.35">
      <c r="A745" s="2">
        <v>43775.455555555556</v>
      </c>
      <c r="B745">
        <v>937.6</v>
      </c>
      <c r="C745">
        <v>0.53462457656860352</v>
      </c>
      <c r="D745">
        <v>0.46537545323371887</v>
      </c>
      <c r="E745">
        <f>IF(B746&gt;0,B746-test_data[[#This Row],[Price]],0)</f>
        <v>-0.10000000000002274</v>
      </c>
      <c r="F745" s="2">
        <f>test_data[[#This Row],[Time]]-(Time_horizon-1)/24/60</f>
        <v>43775.442361111112</v>
      </c>
      <c r="G745">
        <f>IF(test_data[[#This Row],[Long]]&gt;Action_Threshold,1,IF(test_data[[#This Row],[Short]]&gt;Action_Threshold,-1,0))</f>
        <v>1</v>
      </c>
      <c r="H745">
        <f>SUMIFS(test_data[Postion],test_data[Time],"&gt;="&amp;test_data[[#This Row],[Period Time]],test_data[Time],"&lt;="&amp;test_data[[#This Row],[Time]])</f>
        <v>20</v>
      </c>
      <c r="I745">
        <f>IFERROR(test_data[[#This Row],[Final_Position]]-H744,test_data[[#This Row],[Final_Position]])</f>
        <v>0</v>
      </c>
      <c r="J745">
        <f>ABS(test_data[[#This Row],[Action]])</f>
        <v>0</v>
      </c>
      <c r="K745" s="7">
        <f>test_data[[#This Row],[Final_Position]]*test_data[[#This Row],[Change]]</f>
        <v>-2.0000000000004547</v>
      </c>
      <c r="L745" s="7">
        <f>test_data[[#This Row],[Profit]]*Profit_per_point</f>
        <v>-200000.00000004546</v>
      </c>
      <c r="M745" s="7">
        <f>test_data[[#This Row],[Profit]]*Profit_per_point-ABS(test_data[[#This Row],[Action]])*Fee_per_trade</f>
        <v>-200000.00000004546</v>
      </c>
    </row>
    <row r="746" spans="1:13" x14ac:dyDescent="0.35">
      <c r="A746" s="2">
        <v>43775.456250000003</v>
      </c>
      <c r="B746">
        <v>937.5</v>
      </c>
      <c r="C746">
        <v>0.58950412273406982</v>
      </c>
      <c r="D746">
        <v>0.41049584746360779</v>
      </c>
      <c r="E746">
        <f>IF(B747&gt;0,B747-test_data[[#This Row],[Price]],0)</f>
        <v>0</v>
      </c>
      <c r="F746" s="2">
        <f>test_data[[#This Row],[Time]]-(Time_horizon-1)/24/60</f>
        <v>43775.443055555559</v>
      </c>
      <c r="G746">
        <f>IF(test_data[[#This Row],[Long]]&gt;Action_Threshold,1,IF(test_data[[#This Row],[Short]]&gt;Action_Threshold,-1,0))</f>
        <v>1</v>
      </c>
      <c r="H746">
        <f>SUMIFS(test_data[Postion],test_data[Time],"&gt;="&amp;test_data[[#This Row],[Period Time]],test_data[Time],"&lt;="&amp;test_data[[#This Row],[Time]])</f>
        <v>20</v>
      </c>
      <c r="I746">
        <f>IFERROR(test_data[[#This Row],[Final_Position]]-H745,test_data[[#This Row],[Final_Position]])</f>
        <v>0</v>
      </c>
      <c r="J746">
        <f>ABS(test_data[[#This Row],[Action]])</f>
        <v>0</v>
      </c>
      <c r="K746" s="7">
        <f>test_data[[#This Row],[Final_Position]]*test_data[[#This Row],[Change]]</f>
        <v>0</v>
      </c>
      <c r="L746" s="7">
        <f>test_data[[#This Row],[Profit]]*Profit_per_point</f>
        <v>0</v>
      </c>
      <c r="M746" s="7">
        <f>test_data[[#This Row],[Profit]]*Profit_per_point-ABS(test_data[[#This Row],[Action]])*Fee_per_trade</f>
        <v>0</v>
      </c>
    </row>
    <row r="747" spans="1:13" x14ac:dyDescent="0.35">
      <c r="A747" s="2">
        <v>43775.456944444442</v>
      </c>
      <c r="B747">
        <v>937.5</v>
      </c>
      <c r="C747">
        <v>0.55825746059417725</v>
      </c>
      <c r="D747">
        <v>0.44174250960350037</v>
      </c>
      <c r="E747">
        <f>IF(B748&gt;0,B748-test_data[[#This Row],[Price]],0)</f>
        <v>-0.10000000000002274</v>
      </c>
      <c r="F747" s="2">
        <f>test_data[[#This Row],[Time]]-(Time_horizon-1)/24/60</f>
        <v>43775.443749999999</v>
      </c>
      <c r="G747">
        <f>IF(test_data[[#This Row],[Long]]&gt;Action_Threshold,1,IF(test_data[[#This Row],[Short]]&gt;Action_Threshold,-1,0))</f>
        <v>1</v>
      </c>
      <c r="H747">
        <f>SUMIFS(test_data[Postion],test_data[Time],"&gt;="&amp;test_data[[#This Row],[Period Time]],test_data[Time],"&lt;="&amp;test_data[[#This Row],[Time]])</f>
        <v>20</v>
      </c>
      <c r="I747">
        <f>IFERROR(test_data[[#This Row],[Final_Position]]-H746,test_data[[#This Row],[Final_Position]])</f>
        <v>0</v>
      </c>
      <c r="J747">
        <f>ABS(test_data[[#This Row],[Action]])</f>
        <v>0</v>
      </c>
      <c r="K747" s="7">
        <f>test_data[[#This Row],[Final_Position]]*test_data[[#This Row],[Change]]</f>
        <v>-2.0000000000004547</v>
      </c>
      <c r="L747" s="7">
        <f>test_data[[#This Row],[Profit]]*Profit_per_point</f>
        <v>-200000.00000004546</v>
      </c>
      <c r="M747" s="7">
        <f>test_data[[#This Row],[Profit]]*Profit_per_point-ABS(test_data[[#This Row],[Action]])*Fee_per_trade</f>
        <v>-200000.00000004546</v>
      </c>
    </row>
    <row r="748" spans="1:13" x14ac:dyDescent="0.35">
      <c r="A748" s="2">
        <v>43775.457638888889</v>
      </c>
      <c r="B748">
        <v>937.4</v>
      </c>
      <c r="C748">
        <v>0.59869176149368286</v>
      </c>
      <c r="D748">
        <v>0.40130823850631714</v>
      </c>
      <c r="E748">
        <f>IF(B749&gt;0,B749-test_data[[#This Row],[Price]],0)</f>
        <v>-0.10000000000002274</v>
      </c>
      <c r="F748" s="2">
        <f>test_data[[#This Row],[Time]]-(Time_horizon-1)/24/60</f>
        <v>43775.444444444445</v>
      </c>
      <c r="G748">
        <f>IF(test_data[[#This Row],[Long]]&gt;Action_Threshold,1,IF(test_data[[#This Row],[Short]]&gt;Action_Threshold,-1,0))</f>
        <v>1</v>
      </c>
      <c r="H748">
        <f>SUMIFS(test_data[Postion],test_data[Time],"&gt;="&amp;test_data[[#This Row],[Period Time]],test_data[Time],"&lt;="&amp;test_data[[#This Row],[Time]])</f>
        <v>20</v>
      </c>
      <c r="I748">
        <f>IFERROR(test_data[[#This Row],[Final_Position]]-H747,test_data[[#This Row],[Final_Position]])</f>
        <v>0</v>
      </c>
      <c r="J748">
        <f>ABS(test_data[[#This Row],[Action]])</f>
        <v>0</v>
      </c>
      <c r="K748" s="7">
        <f>test_data[[#This Row],[Final_Position]]*test_data[[#This Row],[Change]]</f>
        <v>-2.0000000000004547</v>
      </c>
      <c r="L748" s="7">
        <f>test_data[[#This Row],[Profit]]*Profit_per_point</f>
        <v>-200000.00000004546</v>
      </c>
      <c r="M748" s="7">
        <f>test_data[[#This Row],[Profit]]*Profit_per_point-ABS(test_data[[#This Row],[Action]])*Fee_per_trade</f>
        <v>-200000.00000004546</v>
      </c>
    </row>
    <row r="749" spans="1:13" x14ac:dyDescent="0.35">
      <c r="A749" s="2">
        <v>43775.458333333336</v>
      </c>
      <c r="B749">
        <v>937.3</v>
      </c>
      <c r="C749">
        <v>0.60049736499786377</v>
      </c>
      <c r="D749">
        <v>0.39950266480445862</v>
      </c>
      <c r="E749">
        <f>IF(B750&gt;0,B750-test_data[[#This Row],[Price]],0)</f>
        <v>0.10000000000002274</v>
      </c>
      <c r="F749" s="2">
        <f>test_data[[#This Row],[Time]]-(Time_horizon-1)/24/60</f>
        <v>43775.445138888892</v>
      </c>
      <c r="G749">
        <f>IF(test_data[[#This Row],[Long]]&gt;Action_Threshold,1,IF(test_data[[#This Row],[Short]]&gt;Action_Threshold,-1,0))</f>
        <v>1</v>
      </c>
      <c r="H749">
        <f>SUMIFS(test_data[Postion],test_data[Time],"&gt;="&amp;test_data[[#This Row],[Period Time]],test_data[Time],"&lt;="&amp;test_data[[#This Row],[Time]])</f>
        <v>20</v>
      </c>
      <c r="I749">
        <f>IFERROR(test_data[[#This Row],[Final_Position]]-H748,test_data[[#This Row],[Final_Position]])</f>
        <v>0</v>
      </c>
      <c r="J749">
        <f>ABS(test_data[[#This Row],[Action]])</f>
        <v>0</v>
      </c>
      <c r="K749" s="7">
        <f>test_data[[#This Row],[Final_Position]]*test_data[[#This Row],[Change]]</f>
        <v>2.0000000000004547</v>
      </c>
      <c r="L749" s="7">
        <f>test_data[[#This Row],[Profit]]*Profit_per_point</f>
        <v>200000.00000004546</v>
      </c>
      <c r="M749" s="7">
        <f>test_data[[#This Row],[Profit]]*Profit_per_point-ABS(test_data[[#This Row],[Action]])*Fee_per_trade</f>
        <v>200000.00000004546</v>
      </c>
    </row>
    <row r="750" spans="1:13" x14ac:dyDescent="0.35">
      <c r="A750" s="2">
        <v>43775.459027777775</v>
      </c>
      <c r="B750">
        <v>937.4</v>
      </c>
      <c r="C750">
        <v>0.54140394926071167</v>
      </c>
      <c r="D750">
        <v>0.45859608054161072</v>
      </c>
      <c r="E750">
        <f>IF(B751&gt;0,B751-test_data[[#This Row],[Price]],0)</f>
        <v>0.20000000000004547</v>
      </c>
      <c r="F750" s="2">
        <f>test_data[[#This Row],[Time]]-(Time_horizon-1)/24/60</f>
        <v>43775.445833333331</v>
      </c>
      <c r="G750">
        <f>IF(test_data[[#This Row],[Long]]&gt;Action_Threshold,1,IF(test_data[[#This Row],[Short]]&gt;Action_Threshold,-1,0))</f>
        <v>1</v>
      </c>
      <c r="H750">
        <f>SUMIFS(test_data[Postion],test_data[Time],"&gt;="&amp;test_data[[#This Row],[Period Time]],test_data[Time],"&lt;="&amp;test_data[[#This Row],[Time]])</f>
        <v>20</v>
      </c>
      <c r="I750">
        <f>IFERROR(test_data[[#This Row],[Final_Position]]-H749,test_data[[#This Row],[Final_Position]])</f>
        <v>0</v>
      </c>
      <c r="J750">
        <f>ABS(test_data[[#This Row],[Action]])</f>
        <v>0</v>
      </c>
      <c r="K750" s="7">
        <f>test_data[[#This Row],[Final_Position]]*test_data[[#This Row],[Change]]</f>
        <v>4.0000000000009095</v>
      </c>
      <c r="L750" s="7">
        <f>test_data[[#This Row],[Profit]]*Profit_per_point</f>
        <v>400000.00000009092</v>
      </c>
      <c r="M750" s="7">
        <f>test_data[[#This Row],[Profit]]*Profit_per_point-ABS(test_data[[#This Row],[Action]])*Fee_per_trade</f>
        <v>400000.00000009092</v>
      </c>
    </row>
    <row r="751" spans="1:13" x14ac:dyDescent="0.35">
      <c r="A751" s="2">
        <v>43775.459722222222</v>
      </c>
      <c r="B751">
        <v>937.6</v>
      </c>
      <c r="C751">
        <v>0.52015006542205811</v>
      </c>
      <c r="D751">
        <v>0.47984993457794189</v>
      </c>
      <c r="E751">
        <f>IF(B752&gt;0,B752-test_data[[#This Row],[Price]],0)</f>
        <v>0</v>
      </c>
      <c r="F751" s="2">
        <f>test_data[[#This Row],[Time]]-(Time_horizon-1)/24/60</f>
        <v>43775.446527777778</v>
      </c>
      <c r="G751">
        <f>IF(test_data[[#This Row],[Long]]&gt;Action_Threshold,1,IF(test_data[[#This Row],[Short]]&gt;Action_Threshold,-1,0))</f>
        <v>1</v>
      </c>
      <c r="H751">
        <f>SUMIFS(test_data[Postion],test_data[Time],"&gt;="&amp;test_data[[#This Row],[Period Time]],test_data[Time],"&lt;="&amp;test_data[[#This Row],[Time]])</f>
        <v>20</v>
      </c>
      <c r="I751">
        <f>IFERROR(test_data[[#This Row],[Final_Position]]-H750,test_data[[#This Row],[Final_Position]])</f>
        <v>0</v>
      </c>
      <c r="J751">
        <f>ABS(test_data[[#This Row],[Action]])</f>
        <v>0</v>
      </c>
      <c r="K751" s="7">
        <f>test_data[[#This Row],[Final_Position]]*test_data[[#This Row],[Change]]</f>
        <v>0</v>
      </c>
      <c r="L751" s="7">
        <f>test_data[[#This Row],[Profit]]*Profit_per_point</f>
        <v>0</v>
      </c>
      <c r="M751" s="7">
        <f>test_data[[#This Row],[Profit]]*Profit_per_point-ABS(test_data[[#This Row],[Action]])*Fee_per_trade</f>
        <v>0</v>
      </c>
    </row>
    <row r="752" spans="1:13" x14ac:dyDescent="0.35">
      <c r="A752" s="2">
        <v>43775.460416666669</v>
      </c>
      <c r="B752">
        <v>937.6</v>
      </c>
      <c r="C752">
        <v>0.53185498714447021</v>
      </c>
      <c r="D752">
        <v>0.46814504265785217</v>
      </c>
      <c r="E752">
        <f>IF(B753&gt;0,B753-test_data[[#This Row],[Price]],0)</f>
        <v>-0.10000000000002274</v>
      </c>
      <c r="F752" s="2">
        <f>test_data[[#This Row],[Time]]-(Time_horizon-1)/24/60</f>
        <v>43775.447222222225</v>
      </c>
      <c r="G752">
        <f>IF(test_data[[#This Row],[Long]]&gt;Action_Threshold,1,IF(test_data[[#This Row],[Short]]&gt;Action_Threshold,-1,0))</f>
        <v>1</v>
      </c>
      <c r="H752">
        <f>SUMIFS(test_data[Postion],test_data[Time],"&gt;="&amp;test_data[[#This Row],[Period Time]],test_data[Time],"&lt;="&amp;test_data[[#This Row],[Time]])</f>
        <v>20</v>
      </c>
      <c r="I752">
        <f>IFERROR(test_data[[#This Row],[Final_Position]]-H751,test_data[[#This Row],[Final_Position]])</f>
        <v>0</v>
      </c>
      <c r="J752">
        <f>ABS(test_data[[#This Row],[Action]])</f>
        <v>0</v>
      </c>
      <c r="K752" s="7">
        <f>test_data[[#This Row],[Final_Position]]*test_data[[#This Row],[Change]]</f>
        <v>-2.0000000000004547</v>
      </c>
      <c r="L752" s="7">
        <f>test_data[[#This Row],[Profit]]*Profit_per_point</f>
        <v>-200000.00000004546</v>
      </c>
      <c r="M752" s="7">
        <f>test_data[[#This Row],[Profit]]*Profit_per_point-ABS(test_data[[#This Row],[Action]])*Fee_per_trade</f>
        <v>-200000.00000004546</v>
      </c>
    </row>
    <row r="753" spans="1:13" x14ac:dyDescent="0.35">
      <c r="A753" s="2">
        <v>43775.461111111108</v>
      </c>
      <c r="B753">
        <v>937.5</v>
      </c>
      <c r="C753">
        <v>0.56612825393676758</v>
      </c>
      <c r="D753">
        <v>0.43387168645858765</v>
      </c>
      <c r="E753">
        <f>IF(B754&gt;0,B754-test_data[[#This Row],[Price]],0)</f>
        <v>0.10000000000002274</v>
      </c>
      <c r="F753" s="2">
        <f>test_data[[#This Row],[Time]]-(Time_horizon-1)/24/60</f>
        <v>43775.447916666664</v>
      </c>
      <c r="G753">
        <f>IF(test_data[[#This Row],[Long]]&gt;Action_Threshold,1,IF(test_data[[#This Row],[Short]]&gt;Action_Threshold,-1,0))</f>
        <v>1</v>
      </c>
      <c r="H753">
        <f>SUMIFS(test_data[Postion],test_data[Time],"&gt;="&amp;test_data[[#This Row],[Period Time]],test_data[Time],"&lt;="&amp;test_data[[#This Row],[Time]])</f>
        <v>20</v>
      </c>
      <c r="I753">
        <f>IFERROR(test_data[[#This Row],[Final_Position]]-H752,test_data[[#This Row],[Final_Position]])</f>
        <v>0</v>
      </c>
      <c r="J753">
        <f>ABS(test_data[[#This Row],[Action]])</f>
        <v>0</v>
      </c>
      <c r="K753" s="7">
        <f>test_data[[#This Row],[Final_Position]]*test_data[[#This Row],[Change]]</f>
        <v>2.0000000000004547</v>
      </c>
      <c r="L753" s="7">
        <f>test_data[[#This Row],[Profit]]*Profit_per_point</f>
        <v>200000.00000004546</v>
      </c>
      <c r="M753" s="7">
        <f>test_data[[#This Row],[Profit]]*Profit_per_point-ABS(test_data[[#This Row],[Action]])*Fee_per_trade</f>
        <v>200000.00000004546</v>
      </c>
    </row>
    <row r="754" spans="1:13" x14ac:dyDescent="0.35">
      <c r="A754" s="2">
        <v>43775.461805555555</v>
      </c>
      <c r="B754">
        <v>937.6</v>
      </c>
      <c r="C754">
        <v>0.52197068929672241</v>
      </c>
      <c r="D754">
        <v>0.4780292809009552</v>
      </c>
      <c r="E754">
        <f>IF(B755&gt;0,B755-test_data[[#This Row],[Price]],0)</f>
        <v>0</v>
      </c>
      <c r="F754" s="2">
        <f>test_data[[#This Row],[Time]]-(Time_horizon-1)/24/60</f>
        <v>43775.448611111111</v>
      </c>
      <c r="G754">
        <f>IF(test_data[[#This Row],[Long]]&gt;Action_Threshold,1,IF(test_data[[#This Row],[Short]]&gt;Action_Threshold,-1,0))</f>
        <v>1</v>
      </c>
      <c r="H754">
        <f>SUMIFS(test_data[Postion],test_data[Time],"&gt;="&amp;test_data[[#This Row],[Period Time]],test_data[Time],"&lt;="&amp;test_data[[#This Row],[Time]])</f>
        <v>20</v>
      </c>
      <c r="I754">
        <f>IFERROR(test_data[[#This Row],[Final_Position]]-H753,test_data[[#This Row],[Final_Position]])</f>
        <v>0</v>
      </c>
      <c r="J754">
        <f>ABS(test_data[[#This Row],[Action]])</f>
        <v>0</v>
      </c>
      <c r="K754" s="7">
        <f>test_data[[#This Row],[Final_Position]]*test_data[[#This Row],[Change]]</f>
        <v>0</v>
      </c>
      <c r="L754" s="7">
        <f>test_data[[#This Row],[Profit]]*Profit_per_point</f>
        <v>0</v>
      </c>
      <c r="M754" s="7">
        <f>test_data[[#This Row],[Profit]]*Profit_per_point-ABS(test_data[[#This Row],[Action]])*Fee_per_trade</f>
        <v>0</v>
      </c>
    </row>
    <row r="755" spans="1:13" x14ac:dyDescent="0.35">
      <c r="A755" s="2">
        <v>43775.462500000001</v>
      </c>
      <c r="B755">
        <v>937.6</v>
      </c>
      <c r="C755">
        <v>0.52569466829299927</v>
      </c>
      <c r="D755">
        <v>0.47430527210235596</v>
      </c>
      <c r="E755">
        <f>IF(B756&gt;0,B756-test_data[[#This Row],[Price]],0)</f>
        <v>0</v>
      </c>
      <c r="F755" s="2">
        <f>test_data[[#This Row],[Time]]-(Time_horizon-1)/24/60</f>
        <v>43775.449305555558</v>
      </c>
      <c r="G755">
        <f>IF(test_data[[#This Row],[Long]]&gt;Action_Threshold,1,IF(test_data[[#This Row],[Short]]&gt;Action_Threshold,-1,0))</f>
        <v>1</v>
      </c>
      <c r="H755">
        <f>SUMIFS(test_data[Postion],test_data[Time],"&gt;="&amp;test_data[[#This Row],[Period Time]],test_data[Time],"&lt;="&amp;test_data[[#This Row],[Time]])</f>
        <v>20</v>
      </c>
      <c r="I755">
        <f>IFERROR(test_data[[#This Row],[Final_Position]]-H754,test_data[[#This Row],[Final_Position]])</f>
        <v>0</v>
      </c>
      <c r="J755">
        <f>ABS(test_data[[#This Row],[Action]])</f>
        <v>0</v>
      </c>
      <c r="K755" s="7">
        <f>test_data[[#This Row],[Final_Position]]*test_data[[#This Row],[Change]]</f>
        <v>0</v>
      </c>
      <c r="L755" s="7">
        <f>test_data[[#This Row],[Profit]]*Profit_per_point</f>
        <v>0</v>
      </c>
      <c r="M755" s="7">
        <f>test_data[[#This Row],[Profit]]*Profit_per_point-ABS(test_data[[#This Row],[Action]])*Fee_per_trade</f>
        <v>0</v>
      </c>
    </row>
    <row r="756" spans="1:13" x14ac:dyDescent="0.35">
      <c r="A756" s="2">
        <v>43775.463194444441</v>
      </c>
      <c r="B756">
        <v>937.6</v>
      </c>
      <c r="C756">
        <v>0.51754921674728394</v>
      </c>
      <c r="D756">
        <v>0.48245078325271606</v>
      </c>
      <c r="E756">
        <f>IF(B757&gt;0,B757-test_data[[#This Row],[Price]],0)</f>
        <v>-0.10000000000002274</v>
      </c>
      <c r="F756" s="2">
        <f>test_data[[#This Row],[Time]]-(Time_horizon-1)/24/60</f>
        <v>43775.45</v>
      </c>
      <c r="G756">
        <f>IF(test_data[[#This Row],[Long]]&gt;Action_Threshold,1,IF(test_data[[#This Row],[Short]]&gt;Action_Threshold,-1,0))</f>
        <v>1</v>
      </c>
      <c r="H756">
        <f>SUMIFS(test_data[Postion],test_data[Time],"&gt;="&amp;test_data[[#This Row],[Period Time]],test_data[Time],"&lt;="&amp;test_data[[#This Row],[Time]])</f>
        <v>20</v>
      </c>
      <c r="I756">
        <f>IFERROR(test_data[[#This Row],[Final_Position]]-H755,test_data[[#This Row],[Final_Position]])</f>
        <v>0</v>
      </c>
      <c r="J756">
        <f>ABS(test_data[[#This Row],[Action]])</f>
        <v>0</v>
      </c>
      <c r="K756" s="7">
        <f>test_data[[#This Row],[Final_Position]]*test_data[[#This Row],[Change]]</f>
        <v>-2.0000000000004547</v>
      </c>
      <c r="L756" s="7">
        <f>test_data[[#This Row],[Profit]]*Profit_per_point</f>
        <v>-200000.00000004546</v>
      </c>
      <c r="M756" s="7">
        <f>test_data[[#This Row],[Profit]]*Profit_per_point-ABS(test_data[[#This Row],[Action]])*Fee_per_trade</f>
        <v>-200000.00000004546</v>
      </c>
    </row>
    <row r="757" spans="1:13" x14ac:dyDescent="0.35">
      <c r="A757" s="2">
        <v>43775.463888888888</v>
      </c>
      <c r="B757">
        <v>937.5</v>
      </c>
      <c r="C757">
        <v>0.5556301474571228</v>
      </c>
      <c r="D757">
        <v>0.44436988234519958</v>
      </c>
      <c r="E757">
        <f>IF(B758&gt;0,B758-test_data[[#This Row],[Price]],0)</f>
        <v>0</v>
      </c>
      <c r="F757" s="2">
        <f>test_data[[#This Row],[Time]]-(Time_horizon-1)/24/60</f>
        <v>43775.450694444444</v>
      </c>
      <c r="G757">
        <f>IF(test_data[[#This Row],[Long]]&gt;Action_Threshold,1,IF(test_data[[#This Row],[Short]]&gt;Action_Threshold,-1,0))</f>
        <v>1</v>
      </c>
      <c r="H757">
        <f>SUMIFS(test_data[Postion],test_data[Time],"&gt;="&amp;test_data[[#This Row],[Period Time]],test_data[Time],"&lt;="&amp;test_data[[#This Row],[Time]])</f>
        <v>20</v>
      </c>
      <c r="I757">
        <f>IFERROR(test_data[[#This Row],[Final_Position]]-H756,test_data[[#This Row],[Final_Position]])</f>
        <v>0</v>
      </c>
      <c r="J757">
        <f>ABS(test_data[[#This Row],[Action]])</f>
        <v>0</v>
      </c>
      <c r="K757" s="7">
        <f>test_data[[#This Row],[Final_Position]]*test_data[[#This Row],[Change]]</f>
        <v>0</v>
      </c>
      <c r="L757" s="7">
        <f>test_data[[#This Row],[Profit]]*Profit_per_point</f>
        <v>0</v>
      </c>
      <c r="M757" s="7">
        <f>test_data[[#This Row],[Profit]]*Profit_per_point-ABS(test_data[[#This Row],[Action]])*Fee_per_trade</f>
        <v>0</v>
      </c>
    </row>
    <row r="758" spans="1:13" x14ac:dyDescent="0.35">
      <c r="A758" s="2">
        <v>43775.464583333334</v>
      </c>
      <c r="B758">
        <v>937.5</v>
      </c>
      <c r="C758">
        <v>0.5352243185043335</v>
      </c>
      <c r="D758">
        <v>0.46477571129798889</v>
      </c>
      <c r="E758">
        <f>IF(B759&gt;0,B759-test_data[[#This Row],[Price]],0)</f>
        <v>0.10000000000002274</v>
      </c>
      <c r="F758" s="2">
        <f>test_data[[#This Row],[Time]]-(Time_horizon-1)/24/60</f>
        <v>43775.451388888891</v>
      </c>
      <c r="G758">
        <f>IF(test_data[[#This Row],[Long]]&gt;Action_Threshold,1,IF(test_data[[#This Row],[Short]]&gt;Action_Threshold,-1,0))</f>
        <v>1</v>
      </c>
      <c r="H758">
        <f>SUMIFS(test_data[Postion],test_data[Time],"&gt;="&amp;test_data[[#This Row],[Period Time]],test_data[Time],"&lt;="&amp;test_data[[#This Row],[Time]])</f>
        <v>20</v>
      </c>
      <c r="I758">
        <f>IFERROR(test_data[[#This Row],[Final_Position]]-H757,test_data[[#This Row],[Final_Position]])</f>
        <v>0</v>
      </c>
      <c r="J758">
        <f>ABS(test_data[[#This Row],[Action]])</f>
        <v>0</v>
      </c>
      <c r="K758" s="7">
        <f>test_data[[#This Row],[Final_Position]]*test_data[[#This Row],[Change]]</f>
        <v>2.0000000000004547</v>
      </c>
      <c r="L758" s="7">
        <f>test_data[[#This Row],[Profit]]*Profit_per_point</f>
        <v>200000.00000004546</v>
      </c>
      <c r="M758" s="7">
        <f>test_data[[#This Row],[Profit]]*Profit_per_point-ABS(test_data[[#This Row],[Action]])*Fee_per_trade</f>
        <v>200000.00000004546</v>
      </c>
    </row>
    <row r="759" spans="1:13" x14ac:dyDescent="0.35">
      <c r="A759" s="2">
        <v>43775.465277777781</v>
      </c>
      <c r="B759">
        <v>937.6</v>
      </c>
      <c r="C759">
        <v>0.4952789843082428</v>
      </c>
      <c r="D759">
        <v>0.50472098588943481</v>
      </c>
      <c r="E759">
        <f>IF(B760&gt;0,B760-test_data[[#This Row],[Price]],0)</f>
        <v>0.10000000000002274</v>
      </c>
      <c r="F759" s="2">
        <f>test_data[[#This Row],[Time]]-(Time_horizon-1)/24/60</f>
        <v>43775.452083333337</v>
      </c>
      <c r="G759">
        <f>IF(test_data[[#This Row],[Long]]&gt;Action_Threshold,1,IF(test_data[[#This Row],[Short]]&gt;Action_Threshold,-1,0))</f>
        <v>-1</v>
      </c>
      <c r="H759">
        <f>SUMIFS(test_data[Postion],test_data[Time],"&gt;="&amp;test_data[[#This Row],[Period Time]],test_data[Time],"&lt;="&amp;test_data[[#This Row],[Time]])</f>
        <v>18</v>
      </c>
      <c r="I759">
        <f>IFERROR(test_data[[#This Row],[Final_Position]]-H758,test_data[[#This Row],[Final_Position]])</f>
        <v>-2</v>
      </c>
      <c r="J759">
        <f>ABS(test_data[[#This Row],[Action]])</f>
        <v>2</v>
      </c>
      <c r="K759" s="7">
        <f>test_data[[#This Row],[Final_Position]]*test_data[[#This Row],[Change]]</f>
        <v>1.8000000000004093</v>
      </c>
      <c r="L759" s="7">
        <f>test_data[[#This Row],[Profit]]*Profit_per_point</f>
        <v>180000.00000004092</v>
      </c>
      <c r="M759" s="7">
        <f>test_data[[#This Row],[Profit]]*Profit_per_point-ABS(test_data[[#This Row],[Action]])*Fee_per_trade</f>
        <v>160000.00000004092</v>
      </c>
    </row>
    <row r="760" spans="1:13" x14ac:dyDescent="0.35">
      <c r="A760" s="2">
        <v>43775.46597222222</v>
      </c>
      <c r="B760">
        <v>937.7</v>
      </c>
      <c r="C760">
        <v>0.46237406134605408</v>
      </c>
      <c r="D760">
        <v>0.53762590885162354</v>
      </c>
      <c r="E760">
        <f>IF(B761&gt;0,B761-test_data[[#This Row],[Price]],0)</f>
        <v>-0.10000000000002274</v>
      </c>
      <c r="F760" s="2">
        <f>test_data[[#This Row],[Time]]-(Time_horizon-1)/24/60</f>
        <v>43775.452777777777</v>
      </c>
      <c r="G760">
        <f>IF(test_data[[#This Row],[Long]]&gt;Action_Threshold,1,IF(test_data[[#This Row],[Short]]&gt;Action_Threshold,-1,0))</f>
        <v>-1</v>
      </c>
      <c r="H760">
        <f>SUMIFS(test_data[Postion],test_data[Time],"&gt;="&amp;test_data[[#This Row],[Period Time]],test_data[Time],"&lt;="&amp;test_data[[#This Row],[Time]])</f>
        <v>16</v>
      </c>
      <c r="I760">
        <f>IFERROR(test_data[[#This Row],[Final_Position]]-H759,test_data[[#This Row],[Final_Position]])</f>
        <v>-2</v>
      </c>
      <c r="J760">
        <f>ABS(test_data[[#This Row],[Action]])</f>
        <v>2</v>
      </c>
      <c r="K760" s="7">
        <f>test_data[[#This Row],[Final_Position]]*test_data[[#This Row],[Change]]</f>
        <v>-1.6000000000003638</v>
      </c>
      <c r="L760" s="7">
        <f>test_data[[#This Row],[Profit]]*Profit_per_point</f>
        <v>-160000.00000003638</v>
      </c>
      <c r="M760" s="7">
        <f>test_data[[#This Row],[Profit]]*Profit_per_point-ABS(test_data[[#This Row],[Action]])*Fee_per_trade</f>
        <v>-180000.00000003638</v>
      </c>
    </row>
    <row r="761" spans="1:13" x14ac:dyDescent="0.35">
      <c r="A761" s="2">
        <v>43775.466666666667</v>
      </c>
      <c r="B761">
        <v>937.6</v>
      </c>
      <c r="C761">
        <v>0.50783711671829224</v>
      </c>
      <c r="D761">
        <v>0.49216294288635254</v>
      </c>
      <c r="E761">
        <f>IF(B762&gt;0,B762-test_data[[#This Row],[Price]],0)</f>
        <v>0.10000000000002274</v>
      </c>
      <c r="F761" s="2">
        <f>test_data[[#This Row],[Time]]-(Time_horizon-1)/24/60</f>
        <v>43775.453472222223</v>
      </c>
      <c r="G761">
        <f>IF(test_data[[#This Row],[Long]]&gt;Action_Threshold,1,IF(test_data[[#This Row],[Short]]&gt;Action_Threshold,-1,0))</f>
        <v>1</v>
      </c>
      <c r="H761">
        <f>SUMIFS(test_data[Postion],test_data[Time],"&gt;="&amp;test_data[[#This Row],[Period Time]],test_data[Time],"&lt;="&amp;test_data[[#This Row],[Time]])</f>
        <v>16</v>
      </c>
      <c r="I761">
        <f>IFERROR(test_data[[#This Row],[Final_Position]]-H760,test_data[[#This Row],[Final_Position]])</f>
        <v>0</v>
      </c>
      <c r="J761">
        <f>ABS(test_data[[#This Row],[Action]])</f>
        <v>0</v>
      </c>
      <c r="K761" s="7">
        <f>test_data[[#This Row],[Final_Position]]*test_data[[#This Row],[Change]]</f>
        <v>1.6000000000003638</v>
      </c>
      <c r="L761" s="7">
        <f>test_data[[#This Row],[Profit]]*Profit_per_point</f>
        <v>160000.00000003638</v>
      </c>
      <c r="M761" s="7">
        <f>test_data[[#This Row],[Profit]]*Profit_per_point-ABS(test_data[[#This Row],[Action]])*Fee_per_trade</f>
        <v>160000.00000003638</v>
      </c>
    </row>
    <row r="762" spans="1:13" x14ac:dyDescent="0.35">
      <c r="A762" s="2">
        <v>43775.467361111114</v>
      </c>
      <c r="B762">
        <v>937.7</v>
      </c>
      <c r="C762">
        <v>0.48236232995986938</v>
      </c>
      <c r="D762">
        <v>0.51763772964477539</v>
      </c>
      <c r="E762">
        <f>IF(B763&gt;0,B763-test_data[[#This Row],[Price]],0)</f>
        <v>0.19999999999993179</v>
      </c>
      <c r="F762" s="2">
        <f>test_data[[#This Row],[Time]]-(Time_horizon-1)/24/60</f>
        <v>43775.45416666667</v>
      </c>
      <c r="G762">
        <f>IF(test_data[[#This Row],[Long]]&gt;Action_Threshold,1,IF(test_data[[#This Row],[Short]]&gt;Action_Threshold,-1,0))</f>
        <v>-1</v>
      </c>
      <c r="H762">
        <f>SUMIFS(test_data[Postion],test_data[Time],"&gt;="&amp;test_data[[#This Row],[Period Time]],test_data[Time],"&lt;="&amp;test_data[[#This Row],[Time]])</f>
        <v>14</v>
      </c>
      <c r="I762">
        <f>IFERROR(test_data[[#This Row],[Final_Position]]-H761,test_data[[#This Row],[Final_Position]])</f>
        <v>-2</v>
      </c>
      <c r="J762">
        <f>ABS(test_data[[#This Row],[Action]])</f>
        <v>2</v>
      </c>
      <c r="K762" s="7">
        <f>test_data[[#This Row],[Final_Position]]*test_data[[#This Row],[Change]]</f>
        <v>2.799999999999045</v>
      </c>
      <c r="L762" s="7">
        <f>test_data[[#This Row],[Profit]]*Profit_per_point</f>
        <v>279999.99999990448</v>
      </c>
      <c r="M762" s="7">
        <f>test_data[[#This Row],[Profit]]*Profit_per_point-ABS(test_data[[#This Row],[Action]])*Fee_per_trade</f>
        <v>259999.99999990448</v>
      </c>
    </row>
    <row r="763" spans="1:13" x14ac:dyDescent="0.35">
      <c r="A763" s="2">
        <v>43775.468055555553</v>
      </c>
      <c r="B763">
        <v>937.9</v>
      </c>
      <c r="C763">
        <v>0.43536180257797241</v>
      </c>
      <c r="D763">
        <v>0.56463819742202759</v>
      </c>
      <c r="E763">
        <f>IF(B764&gt;0,B764-test_data[[#This Row],[Price]],0)</f>
        <v>0.20000000000004547</v>
      </c>
      <c r="F763" s="2">
        <f>test_data[[#This Row],[Time]]-(Time_horizon-1)/24/60</f>
        <v>43775.454861111109</v>
      </c>
      <c r="G763">
        <f>IF(test_data[[#This Row],[Long]]&gt;Action_Threshold,1,IF(test_data[[#This Row],[Short]]&gt;Action_Threshold,-1,0))</f>
        <v>-1</v>
      </c>
      <c r="H763">
        <f>SUMIFS(test_data[Postion],test_data[Time],"&gt;="&amp;test_data[[#This Row],[Period Time]],test_data[Time],"&lt;="&amp;test_data[[#This Row],[Time]])</f>
        <v>12</v>
      </c>
      <c r="I763">
        <f>IFERROR(test_data[[#This Row],[Final_Position]]-H762,test_data[[#This Row],[Final_Position]])</f>
        <v>-2</v>
      </c>
      <c r="J763">
        <f>ABS(test_data[[#This Row],[Action]])</f>
        <v>2</v>
      </c>
      <c r="K763" s="7">
        <f>test_data[[#This Row],[Final_Position]]*test_data[[#This Row],[Change]]</f>
        <v>2.4000000000005457</v>
      </c>
      <c r="L763" s="7">
        <f>test_data[[#This Row],[Profit]]*Profit_per_point</f>
        <v>240000.00000005457</v>
      </c>
      <c r="M763" s="7">
        <f>test_data[[#This Row],[Profit]]*Profit_per_point-ABS(test_data[[#This Row],[Action]])*Fee_per_trade</f>
        <v>220000.00000005457</v>
      </c>
    </row>
    <row r="764" spans="1:13" x14ac:dyDescent="0.35">
      <c r="A764" s="2">
        <v>43775.46875</v>
      </c>
      <c r="B764">
        <v>938.1</v>
      </c>
      <c r="C764">
        <v>0.44143342971801758</v>
      </c>
      <c r="D764">
        <v>0.55856657028198242</v>
      </c>
      <c r="E764">
        <f>IF(B765&gt;0,B765-test_data[[#This Row],[Price]],0)</f>
        <v>-0.10000000000002274</v>
      </c>
      <c r="F764" s="2">
        <f>test_data[[#This Row],[Time]]-(Time_horizon-1)/24/60</f>
        <v>43775.455555555556</v>
      </c>
      <c r="G764">
        <f>IF(test_data[[#This Row],[Long]]&gt;Action_Threshold,1,IF(test_data[[#This Row],[Short]]&gt;Action_Threshold,-1,0))</f>
        <v>-1</v>
      </c>
      <c r="H764">
        <f>SUMIFS(test_data[Postion],test_data[Time],"&gt;="&amp;test_data[[#This Row],[Period Time]],test_data[Time],"&lt;="&amp;test_data[[#This Row],[Time]])</f>
        <v>10</v>
      </c>
      <c r="I764">
        <f>IFERROR(test_data[[#This Row],[Final_Position]]-H763,test_data[[#This Row],[Final_Position]])</f>
        <v>-2</v>
      </c>
      <c r="J764">
        <f>ABS(test_data[[#This Row],[Action]])</f>
        <v>2</v>
      </c>
      <c r="K764" s="7">
        <f>test_data[[#This Row],[Final_Position]]*test_data[[#This Row],[Change]]</f>
        <v>-1.0000000000002274</v>
      </c>
      <c r="L764" s="7">
        <f>test_data[[#This Row],[Profit]]*Profit_per_point</f>
        <v>-100000.00000002273</v>
      </c>
      <c r="M764" s="7">
        <f>test_data[[#This Row],[Profit]]*Profit_per_point-ABS(test_data[[#This Row],[Action]])*Fee_per_trade</f>
        <v>-120000.00000002273</v>
      </c>
    </row>
    <row r="765" spans="1:13" x14ac:dyDescent="0.35">
      <c r="A765" s="2">
        <v>43775.469444444447</v>
      </c>
      <c r="B765">
        <v>938</v>
      </c>
      <c r="C765">
        <v>0.47063726186752319</v>
      </c>
      <c r="D765">
        <v>0.52936279773712158</v>
      </c>
      <c r="E765">
        <f>IF(B766&gt;0,B766-test_data[[#This Row],[Price]],0)</f>
        <v>0</v>
      </c>
      <c r="F765" s="2">
        <f>test_data[[#This Row],[Time]]-(Time_horizon-1)/24/60</f>
        <v>43775.456250000003</v>
      </c>
      <c r="G765">
        <f>IF(test_data[[#This Row],[Long]]&gt;Action_Threshold,1,IF(test_data[[#This Row],[Short]]&gt;Action_Threshold,-1,0))</f>
        <v>-1</v>
      </c>
      <c r="H765">
        <f>SUMIFS(test_data[Postion],test_data[Time],"&gt;="&amp;test_data[[#This Row],[Period Time]],test_data[Time],"&lt;="&amp;test_data[[#This Row],[Time]])</f>
        <v>8</v>
      </c>
      <c r="I765">
        <f>IFERROR(test_data[[#This Row],[Final_Position]]-H764,test_data[[#This Row],[Final_Position]])</f>
        <v>-2</v>
      </c>
      <c r="J765">
        <f>ABS(test_data[[#This Row],[Action]])</f>
        <v>2</v>
      </c>
      <c r="K765" s="7">
        <f>test_data[[#This Row],[Final_Position]]*test_data[[#This Row],[Change]]</f>
        <v>0</v>
      </c>
      <c r="L765" s="7">
        <f>test_data[[#This Row],[Profit]]*Profit_per_point</f>
        <v>0</v>
      </c>
      <c r="M765" s="7">
        <f>test_data[[#This Row],[Profit]]*Profit_per_point-ABS(test_data[[#This Row],[Action]])*Fee_per_trade</f>
        <v>-20000</v>
      </c>
    </row>
    <row r="766" spans="1:13" x14ac:dyDescent="0.35">
      <c r="A766" s="2">
        <v>43775.470138888886</v>
      </c>
      <c r="B766">
        <v>938</v>
      </c>
      <c r="C766">
        <v>0.48143488168716431</v>
      </c>
      <c r="D766">
        <v>0.51856505870819092</v>
      </c>
      <c r="E766">
        <f>IF(B767&gt;0,B767-test_data[[#This Row],[Price]],0)</f>
        <v>0</v>
      </c>
      <c r="F766" s="2">
        <f>test_data[[#This Row],[Time]]-(Time_horizon-1)/24/60</f>
        <v>43775.456944444442</v>
      </c>
      <c r="G766">
        <f>IF(test_data[[#This Row],[Long]]&gt;Action_Threshold,1,IF(test_data[[#This Row],[Short]]&gt;Action_Threshold,-1,0))</f>
        <v>-1</v>
      </c>
      <c r="H766">
        <f>SUMIFS(test_data[Postion],test_data[Time],"&gt;="&amp;test_data[[#This Row],[Period Time]],test_data[Time],"&lt;="&amp;test_data[[#This Row],[Time]])</f>
        <v>6</v>
      </c>
      <c r="I766">
        <f>IFERROR(test_data[[#This Row],[Final_Position]]-H765,test_data[[#This Row],[Final_Position]])</f>
        <v>-2</v>
      </c>
      <c r="J766">
        <f>ABS(test_data[[#This Row],[Action]])</f>
        <v>2</v>
      </c>
      <c r="K766" s="7">
        <f>test_data[[#This Row],[Final_Position]]*test_data[[#This Row],[Change]]</f>
        <v>0</v>
      </c>
      <c r="L766" s="7">
        <f>test_data[[#This Row],[Profit]]*Profit_per_point</f>
        <v>0</v>
      </c>
      <c r="M766" s="7">
        <f>test_data[[#This Row],[Profit]]*Profit_per_point-ABS(test_data[[#This Row],[Action]])*Fee_per_trade</f>
        <v>-20000</v>
      </c>
    </row>
    <row r="767" spans="1:13" x14ac:dyDescent="0.35">
      <c r="A767" s="2">
        <v>43775.470833333333</v>
      </c>
      <c r="B767">
        <v>938</v>
      </c>
      <c r="C767">
        <v>0.4874299168586731</v>
      </c>
      <c r="D767">
        <v>0.5125700831413269</v>
      </c>
      <c r="E767">
        <f>IF(B768&gt;0,B768-test_data[[#This Row],[Price]],0)</f>
        <v>-0.10000000000002274</v>
      </c>
      <c r="F767" s="2">
        <f>test_data[[#This Row],[Time]]-(Time_horizon-1)/24/60</f>
        <v>43775.457638888889</v>
      </c>
      <c r="G767">
        <f>IF(test_data[[#This Row],[Long]]&gt;Action_Threshold,1,IF(test_data[[#This Row],[Short]]&gt;Action_Threshold,-1,0))</f>
        <v>-1</v>
      </c>
      <c r="H767">
        <f>SUMIFS(test_data[Postion],test_data[Time],"&gt;="&amp;test_data[[#This Row],[Period Time]],test_data[Time],"&lt;="&amp;test_data[[#This Row],[Time]])</f>
        <v>4</v>
      </c>
      <c r="I767">
        <f>IFERROR(test_data[[#This Row],[Final_Position]]-H766,test_data[[#This Row],[Final_Position]])</f>
        <v>-2</v>
      </c>
      <c r="J767">
        <f>ABS(test_data[[#This Row],[Action]])</f>
        <v>2</v>
      </c>
      <c r="K767" s="7">
        <f>test_data[[#This Row],[Final_Position]]*test_data[[#This Row],[Change]]</f>
        <v>-0.40000000000009095</v>
      </c>
      <c r="L767" s="7">
        <f>test_data[[#This Row],[Profit]]*Profit_per_point</f>
        <v>-40000.000000009095</v>
      </c>
      <c r="M767" s="7">
        <f>test_data[[#This Row],[Profit]]*Profit_per_point-ABS(test_data[[#This Row],[Action]])*Fee_per_trade</f>
        <v>-60000.000000009095</v>
      </c>
    </row>
    <row r="768" spans="1:13" x14ac:dyDescent="0.35">
      <c r="A768" s="2">
        <v>43775.47152777778</v>
      </c>
      <c r="B768">
        <v>937.9</v>
      </c>
      <c r="C768">
        <v>0.50389480590820313</v>
      </c>
      <c r="D768">
        <v>0.49610516428947449</v>
      </c>
      <c r="E768">
        <f>IF(B769&gt;0,B769-test_data[[#This Row],[Price]],0)</f>
        <v>0</v>
      </c>
      <c r="F768" s="2">
        <f>test_data[[#This Row],[Time]]-(Time_horizon-1)/24/60</f>
        <v>43775.458333333336</v>
      </c>
      <c r="G768">
        <f>IF(test_data[[#This Row],[Long]]&gt;Action_Threshold,1,IF(test_data[[#This Row],[Short]]&gt;Action_Threshold,-1,0))</f>
        <v>1</v>
      </c>
      <c r="H768">
        <f>SUMIFS(test_data[Postion],test_data[Time],"&gt;="&amp;test_data[[#This Row],[Period Time]],test_data[Time],"&lt;="&amp;test_data[[#This Row],[Time]])</f>
        <v>4</v>
      </c>
      <c r="I768">
        <f>IFERROR(test_data[[#This Row],[Final_Position]]-H767,test_data[[#This Row],[Final_Position]])</f>
        <v>0</v>
      </c>
      <c r="J768">
        <f>ABS(test_data[[#This Row],[Action]])</f>
        <v>0</v>
      </c>
      <c r="K768" s="7">
        <f>test_data[[#This Row],[Final_Position]]*test_data[[#This Row],[Change]]</f>
        <v>0</v>
      </c>
      <c r="L768" s="7">
        <f>test_data[[#This Row],[Profit]]*Profit_per_point</f>
        <v>0</v>
      </c>
      <c r="M768" s="7">
        <f>test_data[[#This Row],[Profit]]*Profit_per_point-ABS(test_data[[#This Row],[Action]])*Fee_per_trade</f>
        <v>0</v>
      </c>
    </row>
    <row r="769" spans="1:13" x14ac:dyDescent="0.35">
      <c r="A769" s="2">
        <v>43775.472222222219</v>
      </c>
      <c r="B769">
        <v>937.9</v>
      </c>
      <c r="C769">
        <v>0.50579679012298584</v>
      </c>
      <c r="D769">
        <v>0.49420326948165894</v>
      </c>
      <c r="E769">
        <f>IF(B770&gt;0,B770-test_data[[#This Row],[Price]],0)</f>
        <v>0.10000000000002274</v>
      </c>
      <c r="F769" s="2">
        <f>test_data[[#This Row],[Time]]-(Time_horizon-1)/24/60</f>
        <v>43775.459027777775</v>
      </c>
      <c r="G769">
        <f>IF(test_data[[#This Row],[Long]]&gt;Action_Threshold,1,IF(test_data[[#This Row],[Short]]&gt;Action_Threshold,-1,0))</f>
        <v>1</v>
      </c>
      <c r="H769">
        <f>SUMIFS(test_data[Postion],test_data[Time],"&gt;="&amp;test_data[[#This Row],[Period Time]],test_data[Time],"&lt;="&amp;test_data[[#This Row],[Time]])</f>
        <v>4</v>
      </c>
      <c r="I769">
        <f>IFERROR(test_data[[#This Row],[Final_Position]]-H768,test_data[[#This Row],[Final_Position]])</f>
        <v>0</v>
      </c>
      <c r="J769">
        <f>ABS(test_data[[#This Row],[Action]])</f>
        <v>0</v>
      </c>
      <c r="K769" s="7">
        <f>test_data[[#This Row],[Final_Position]]*test_data[[#This Row],[Change]]</f>
        <v>0.40000000000009095</v>
      </c>
      <c r="L769" s="7">
        <f>test_data[[#This Row],[Profit]]*Profit_per_point</f>
        <v>40000.000000009095</v>
      </c>
      <c r="M769" s="7">
        <f>test_data[[#This Row],[Profit]]*Profit_per_point-ABS(test_data[[#This Row],[Action]])*Fee_per_trade</f>
        <v>40000.000000009095</v>
      </c>
    </row>
    <row r="770" spans="1:13" x14ac:dyDescent="0.35">
      <c r="A770" s="2">
        <v>43775.472916666666</v>
      </c>
      <c r="B770">
        <v>938</v>
      </c>
      <c r="C770">
        <v>0.51469331979751587</v>
      </c>
      <c r="D770">
        <v>0.48530662059783936</v>
      </c>
      <c r="E770">
        <f>IF(B771&gt;0,B771-test_data[[#This Row],[Price]],0)</f>
        <v>-0.10000000000002274</v>
      </c>
      <c r="F770" s="2">
        <f>test_data[[#This Row],[Time]]-(Time_horizon-1)/24/60</f>
        <v>43775.459722222222</v>
      </c>
      <c r="G770">
        <f>IF(test_data[[#This Row],[Long]]&gt;Action_Threshold,1,IF(test_data[[#This Row],[Short]]&gt;Action_Threshold,-1,0))</f>
        <v>1</v>
      </c>
      <c r="H770">
        <f>SUMIFS(test_data[Postion],test_data[Time],"&gt;="&amp;test_data[[#This Row],[Period Time]],test_data[Time],"&lt;="&amp;test_data[[#This Row],[Time]])</f>
        <v>4</v>
      </c>
      <c r="I770">
        <f>IFERROR(test_data[[#This Row],[Final_Position]]-H769,test_data[[#This Row],[Final_Position]])</f>
        <v>0</v>
      </c>
      <c r="J770">
        <f>ABS(test_data[[#This Row],[Action]])</f>
        <v>0</v>
      </c>
      <c r="K770" s="7">
        <f>test_data[[#This Row],[Final_Position]]*test_data[[#This Row],[Change]]</f>
        <v>-0.40000000000009095</v>
      </c>
      <c r="L770" s="7">
        <f>test_data[[#This Row],[Profit]]*Profit_per_point</f>
        <v>-40000.000000009095</v>
      </c>
      <c r="M770" s="7">
        <f>test_data[[#This Row],[Profit]]*Profit_per_point-ABS(test_data[[#This Row],[Action]])*Fee_per_trade</f>
        <v>-40000.000000009095</v>
      </c>
    </row>
    <row r="771" spans="1:13" x14ac:dyDescent="0.35">
      <c r="A771" s="2">
        <v>43775.473611111112</v>
      </c>
      <c r="B771">
        <v>937.9</v>
      </c>
      <c r="C771">
        <v>0.51668250560760498</v>
      </c>
      <c r="D771">
        <v>0.48331746459007263</v>
      </c>
      <c r="E771">
        <f>IF(B772&gt;0,B772-test_data[[#This Row],[Price]],0)</f>
        <v>0</v>
      </c>
      <c r="F771" s="2">
        <f>test_data[[#This Row],[Time]]-(Time_horizon-1)/24/60</f>
        <v>43775.460416666669</v>
      </c>
      <c r="G771">
        <f>IF(test_data[[#This Row],[Long]]&gt;Action_Threshold,1,IF(test_data[[#This Row],[Short]]&gt;Action_Threshold,-1,0))</f>
        <v>1</v>
      </c>
      <c r="H771">
        <f>SUMIFS(test_data[Postion],test_data[Time],"&gt;="&amp;test_data[[#This Row],[Period Time]],test_data[Time],"&lt;="&amp;test_data[[#This Row],[Time]])</f>
        <v>4</v>
      </c>
      <c r="I771">
        <f>IFERROR(test_data[[#This Row],[Final_Position]]-H770,test_data[[#This Row],[Final_Position]])</f>
        <v>0</v>
      </c>
      <c r="J771">
        <f>ABS(test_data[[#This Row],[Action]])</f>
        <v>0</v>
      </c>
      <c r="K771" s="7">
        <f>test_data[[#This Row],[Final_Position]]*test_data[[#This Row],[Change]]</f>
        <v>0</v>
      </c>
      <c r="L771" s="7">
        <f>test_data[[#This Row],[Profit]]*Profit_per_point</f>
        <v>0</v>
      </c>
      <c r="M771" s="7">
        <f>test_data[[#This Row],[Profit]]*Profit_per_point-ABS(test_data[[#This Row],[Action]])*Fee_per_trade</f>
        <v>0</v>
      </c>
    </row>
    <row r="772" spans="1:13" x14ac:dyDescent="0.35">
      <c r="A772" s="2">
        <v>43775.474305555559</v>
      </c>
      <c r="B772">
        <v>937.9</v>
      </c>
      <c r="C772">
        <v>0.51944065093994141</v>
      </c>
      <c r="D772">
        <v>0.48055937886238098</v>
      </c>
      <c r="E772">
        <f>IF(B773&gt;0,B773-test_data[[#This Row],[Price]],0)</f>
        <v>0</v>
      </c>
      <c r="F772" s="2">
        <f>test_data[[#This Row],[Time]]-(Time_horizon-1)/24/60</f>
        <v>43775.461111111115</v>
      </c>
      <c r="G772">
        <f>IF(test_data[[#This Row],[Long]]&gt;Action_Threshold,1,IF(test_data[[#This Row],[Short]]&gt;Action_Threshold,-1,0))</f>
        <v>1</v>
      </c>
      <c r="H772">
        <f>SUMIFS(test_data[Postion],test_data[Time],"&gt;="&amp;test_data[[#This Row],[Period Time]],test_data[Time],"&lt;="&amp;test_data[[#This Row],[Time]])</f>
        <v>4</v>
      </c>
      <c r="I772">
        <f>IFERROR(test_data[[#This Row],[Final_Position]]-H771,test_data[[#This Row],[Final_Position]])</f>
        <v>0</v>
      </c>
      <c r="J772">
        <f>ABS(test_data[[#This Row],[Action]])</f>
        <v>0</v>
      </c>
      <c r="K772" s="7">
        <f>test_data[[#This Row],[Final_Position]]*test_data[[#This Row],[Change]]</f>
        <v>0</v>
      </c>
      <c r="L772" s="7">
        <f>test_data[[#This Row],[Profit]]*Profit_per_point</f>
        <v>0</v>
      </c>
      <c r="M772" s="7">
        <f>test_data[[#This Row],[Profit]]*Profit_per_point-ABS(test_data[[#This Row],[Action]])*Fee_per_trade</f>
        <v>0</v>
      </c>
    </row>
    <row r="773" spans="1:13" x14ac:dyDescent="0.35">
      <c r="A773" s="2">
        <v>43775.474999999999</v>
      </c>
      <c r="B773">
        <v>937.9</v>
      </c>
      <c r="C773">
        <v>0.5243154764175415</v>
      </c>
      <c r="D773">
        <v>0.47568449378013611</v>
      </c>
      <c r="E773">
        <f>IF(B774&gt;0,B774-test_data[[#This Row],[Price]],0)</f>
        <v>0.20000000000004547</v>
      </c>
      <c r="F773" s="2">
        <f>test_data[[#This Row],[Time]]-(Time_horizon-1)/24/60</f>
        <v>43775.461805555555</v>
      </c>
      <c r="G773">
        <f>IF(test_data[[#This Row],[Long]]&gt;Action_Threshold,1,IF(test_data[[#This Row],[Short]]&gt;Action_Threshold,-1,0))</f>
        <v>1</v>
      </c>
      <c r="H773">
        <f>SUMIFS(test_data[Postion],test_data[Time],"&gt;="&amp;test_data[[#This Row],[Period Time]],test_data[Time],"&lt;="&amp;test_data[[#This Row],[Time]])</f>
        <v>4</v>
      </c>
      <c r="I773">
        <f>IFERROR(test_data[[#This Row],[Final_Position]]-H772,test_data[[#This Row],[Final_Position]])</f>
        <v>0</v>
      </c>
      <c r="J773">
        <f>ABS(test_data[[#This Row],[Action]])</f>
        <v>0</v>
      </c>
      <c r="K773" s="7">
        <f>test_data[[#This Row],[Final_Position]]*test_data[[#This Row],[Change]]</f>
        <v>0.8000000000001819</v>
      </c>
      <c r="L773" s="7">
        <f>test_data[[#This Row],[Profit]]*Profit_per_point</f>
        <v>80000.00000001819</v>
      </c>
      <c r="M773" s="7">
        <f>test_data[[#This Row],[Profit]]*Profit_per_point-ABS(test_data[[#This Row],[Action]])*Fee_per_trade</f>
        <v>80000.00000001819</v>
      </c>
    </row>
    <row r="774" spans="1:13" x14ac:dyDescent="0.35">
      <c r="A774" s="2">
        <v>43775.475694444445</v>
      </c>
      <c r="B774">
        <v>938.1</v>
      </c>
      <c r="C774">
        <v>0.51665419340133667</v>
      </c>
      <c r="D774">
        <v>0.48334586620330811</v>
      </c>
      <c r="E774">
        <f>IF(B775&gt;0,B775-test_data[[#This Row],[Price]],0)</f>
        <v>-0.10000000000002274</v>
      </c>
      <c r="F774" s="2">
        <f>test_data[[#This Row],[Time]]-(Time_horizon-1)/24/60</f>
        <v>43775.462500000001</v>
      </c>
      <c r="G774">
        <f>IF(test_data[[#This Row],[Long]]&gt;Action_Threshold,1,IF(test_data[[#This Row],[Short]]&gt;Action_Threshold,-1,0))</f>
        <v>1</v>
      </c>
      <c r="H774">
        <f>SUMIFS(test_data[Postion],test_data[Time],"&gt;="&amp;test_data[[#This Row],[Period Time]],test_data[Time],"&lt;="&amp;test_data[[#This Row],[Time]])</f>
        <v>4</v>
      </c>
      <c r="I774">
        <f>IFERROR(test_data[[#This Row],[Final_Position]]-H773,test_data[[#This Row],[Final_Position]])</f>
        <v>0</v>
      </c>
      <c r="J774">
        <f>ABS(test_data[[#This Row],[Action]])</f>
        <v>0</v>
      </c>
      <c r="K774" s="7">
        <f>test_data[[#This Row],[Final_Position]]*test_data[[#This Row],[Change]]</f>
        <v>-0.40000000000009095</v>
      </c>
      <c r="L774" s="7">
        <f>test_data[[#This Row],[Profit]]*Profit_per_point</f>
        <v>-40000.000000009095</v>
      </c>
      <c r="M774" s="7">
        <f>test_data[[#This Row],[Profit]]*Profit_per_point-ABS(test_data[[#This Row],[Action]])*Fee_per_trade</f>
        <v>-40000.000000009095</v>
      </c>
    </row>
    <row r="775" spans="1:13" x14ac:dyDescent="0.35">
      <c r="A775" s="2">
        <v>43775.476388888892</v>
      </c>
      <c r="B775">
        <v>938</v>
      </c>
      <c r="C775">
        <v>0.5165061354637146</v>
      </c>
      <c r="D775">
        <v>0.48349383473396301</v>
      </c>
      <c r="E775">
        <f>IF(B776&gt;0,B776-test_data[[#This Row],[Price]],0)</f>
        <v>-0.20000000000004547</v>
      </c>
      <c r="F775" s="2">
        <f>test_data[[#This Row],[Time]]-(Time_horizon-1)/24/60</f>
        <v>43775.463194444448</v>
      </c>
      <c r="G775">
        <f>IF(test_data[[#This Row],[Long]]&gt;Action_Threshold,1,IF(test_data[[#This Row],[Short]]&gt;Action_Threshold,-1,0))</f>
        <v>1</v>
      </c>
      <c r="H775">
        <f>SUMIFS(test_data[Postion],test_data[Time],"&gt;="&amp;test_data[[#This Row],[Period Time]],test_data[Time],"&lt;="&amp;test_data[[#This Row],[Time]])</f>
        <v>4</v>
      </c>
      <c r="I775">
        <f>IFERROR(test_data[[#This Row],[Final_Position]]-H774,test_data[[#This Row],[Final_Position]])</f>
        <v>0</v>
      </c>
      <c r="J775">
        <f>ABS(test_data[[#This Row],[Action]])</f>
        <v>0</v>
      </c>
      <c r="K775" s="7">
        <f>test_data[[#This Row],[Final_Position]]*test_data[[#This Row],[Change]]</f>
        <v>-0.8000000000001819</v>
      </c>
      <c r="L775" s="7">
        <f>test_data[[#This Row],[Profit]]*Profit_per_point</f>
        <v>-80000.00000001819</v>
      </c>
      <c r="M775" s="7">
        <f>test_data[[#This Row],[Profit]]*Profit_per_point-ABS(test_data[[#This Row],[Action]])*Fee_per_trade</f>
        <v>-80000.00000001819</v>
      </c>
    </row>
    <row r="776" spans="1:13" x14ac:dyDescent="0.35">
      <c r="A776" s="2">
        <v>43775.477083333331</v>
      </c>
      <c r="B776">
        <v>937.8</v>
      </c>
      <c r="C776">
        <v>0.55407977104187012</v>
      </c>
      <c r="D776">
        <v>0.44592028856277466</v>
      </c>
      <c r="E776">
        <f>IF(B777&gt;0,B777-test_data[[#This Row],[Price]],0)</f>
        <v>0.10000000000002274</v>
      </c>
      <c r="F776" s="2">
        <f>test_data[[#This Row],[Time]]-(Time_horizon-1)/24/60</f>
        <v>43775.463888888888</v>
      </c>
      <c r="G776">
        <f>IF(test_data[[#This Row],[Long]]&gt;Action_Threshold,1,IF(test_data[[#This Row],[Short]]&gt;Action_Threshold,-1,0))</f>
        <v>1</v>
      </c>
      <c r="H776">
        <f>SUMIFS(test_data[Postion],test_data[Time],"&gt;="&amp;test_data[[#This Row],[Period Time]],test_data[Time],"&lt;="&amp;test_data[[#This Row],[Time]])</f>
        <v>4</v>
      </c>
      <c r="I776">
        <f>IFERROR(test_data[[#This Row],[Final_Position]]-H775,test_data[[#This Row],[Final_Position]])</f>
        <v>0</v>
      </c>
      <c r="J776">
        <f>ABS(test_data[[#This Row],[Action]])</f>
        <v>0</v>
      </c>
      <c r="K776" s="7">
        <f>test_data[[#This Row],[Final_Position]]*test_data[[#This Row],[Change]]</f>
        <v>0.40000000000009095</v>
      </c>
      <c r="L776" s="7">
        <f>test_data[[#This Row],[Profit]]*Profit_per_point</f>
        <v>40000.000000009095</v>
      </c>
      <c r="M776" s="7">
        <f>test_data[[#This Row],[Profit]]*Profit_per_point-ABS(test_data[[#This Row],[Action]])*Fee_per_trade</f>
        <v>40000.000000009095</v>
      </c>
    </row>
    <row r="777" spans="1:13" x14ac:dyDescent="0.35">
      <c r="A777" s="2">
        <v>43775.477777777778</v>
      </c>
      <c r="B777">
        <v>937.9</v>
      </c>
      <c r="C777">
        <v>0.53296494483947754</v>
      </c>
      <c r="D777">
        <v>0.46703511476516724</v>
      </c>
      <c r="E777">
        <f>IF(B778&gt;0,B778-test_data[[#This Row],[Price]],0)</f>
        <v>-0.19999999999993179</v>
      </c>
      <c r="F777" s="2">
        <f>test_data[[#This Row],[Time]]-(Time_horizon-1)/24/60</f>
        <v>43775.464583333334</v>
      </c>
      <c r="G777">
        <f>IF(test_data[[#This Row],[Long]]&gt;Action_Threshold,1,IF(test_data[[#This Row],[Short]]&gt;Action_Threshold,-1,0))</f>
        <v>1</v>
      </c>
      <c r="H777">
        <f>SUMIFS(test_data[Postion],test_data[Time],"&gt;="&amp;test_data[[#This Row],[Period Time]],test_data[Time],"&lt;="&amp;test_data[[#This Row],[Time]])</f>
        <v>4</v>
      </c>
      <c r="I777">
        <f>IFERROR(test_data[[#This Row],[Final_Position]]-H776,test_data[[#This Row],[Final_Position]])</f>
        <v>0</v>
      </c>
      <c r="J777">
        <f>ABS(test_data[[#This Row],[Action]])</f>
        <v>0</v>
      </c>
      <c r="K777" s="7">
        <f>test_data[[#This Row],[Final_Position]]*test_data[[#This Row],[Change]]</f>
        <v>-0.79999999999972715</v>
      </c>
      <c r="L777" s="7">
        <f>test_data[[#This Row],[Profit]]*Profit_per_point</f>
        <v>-79999.999999972715</v>
      </c>
      <c r="M777" s="7">
        <f>test_data[[#This Row],[Profit]]*Profit_per_point-ABS(test_data[[#This Row],[Action]])*Fee_per_trade</f>
        <v>-79999.999999972715</v>
      </c>
    </row>
    <row r="778" spans="1:13" x14ac:dyDescent="0.35">
      <c r="A778" s="2">
        <v>43775.478472222225</v>
      </c>
      <c r="B778">
        <v>937.7</v>
      </c>
      <c r="C778">
        <v>0.57784652709960938</v>
      </c>
      <c r="D778">
        <v>0.42215344309806824</v>
      </c>
      <c r="E778">
        <f>IF(B779&gt;0,B779-test_data[[#This Row],[Price]],0)</f>
        <v>9.9999999999909051E-2</v>
      </c>
      <c r="F778" s="2">
        <f>test_data[[#This Row],[Time]]-(Time_horizon-1)/24/60</f>
        <v>43775.465277777781</v>
      </c>
      <c r="G778">
        <f>IF(test_data[[#This Row],[Long]]&gt;Action_Threshold,1,IF(test_data[[#This Row],[Short]]&gt;Action_Threshold,-1,0))</f>
        <v>1</v>
      </c>
      <c r="H778">
        <f>SUMIFS(test_data[Postion],test_data[Time],"&gt;="&amp;test_data[[#This Row],[Period Time]],test_data[Time],"&lt;="&amp;test_data[[#This Row],[Time]])</f>
        <v>4</v>
      </c>
      <c r="I778">
        <f>IFERROR(test_data[[#This Row],[Final_Position]]-H777,test_data[[#This Row],[Final_Position]])</f>
        <v>0</v>
      </c>
      <c r="J778">
        <f>ABS(test_data[[#This Row],[Action]])</f>
        <v>0</v>
      </c>
      <c r="K778" s="7">
        <f>test_data[[#This Row],[Final_Position]]*test_data[[#This Row],[Change]]</f>
        <v>0.3999999999996362</v>
      </c>
      <c r="L778" s="7">
        <f>test_data[[#This Row],[Profit]]*Profit_per_point</f>
        <v>39999.99999996362</v>
      </c>
      <c r="M778" s="7">
        <f>test_data[[#This Row],[Profit]]*Profit_per_point-ABS(test_data[[#This Row],[Action]])*Fee_per_trade</f>
        <v>39999.99999996362</v>
      </c>
    </row>
    <row r="779" spans="1:13" x14ac:dyDescent="0.35">
      <c r="A779" s="2">
        <v>43775.479166666664</v>
      </c>
      <c r="B779">
        <v>937.8</v>
      </c>
      <c r="C779">
        <v>0.53806811571121216</v>
      </c>
      <c r="D779">
        <v>0.46193182468414307</v>
      </c>
      <c r="E779">
        <f>IF(B780&gt;0,B780-test_data[[#This Row],[Price]],0)</f>
        <v>0.20000000000004547</v>
      </c>
      <c r="F779" s="2">
        <f>test_data[[#This Row],[Time]]-(Time_horizon-1)/24/60</f>
        <v>43775.46597222222</v>
      </c>
      <c r="G779">
        <f>IF(test_data[[#This Row],[Long]]&gt;Action_Threshold,1,IF(test_data[[#This Row],[Short]]&gt;Action_Threshold,-1,0))</f>
        <v>1</v>
      </c>
      <c r="H779">
        <f>SUMIFS(test_data[Postion],test_data[Time],"&gt;="&amp;test_data[[#This Row],[Period Time]],test_data[Time],"&lt;="&amp;test_data[[#This Row],[Time]])</f>
        <v>6</v>
      </c>
      <c r="I779">
        <f>IFERROR(test_data[[#This Row],[Final_Position]]-H778,test_data[[#This Row],[Final_Position]])</f>
        <v>2</v>
      </c>
      <c r="J779">
        <f>ABS(test_data[[#This Row],[Action]])</f>
        <v>2</v>
      </c>
      <c r="K779" s="7">
        <f>test_data[[#This Row],[Final_Position]]*test_data[[#This Row],[Change]]</f>
        <v>1.2000000000002728</v>
      </c>
      <c r="L779" s="7">
        <f>test_data[[#This Row],[Profit]]*Profit_per_point</f>
        <v>120000.00000002728</v>
      </c>
      <c r="M779" s="7">
        <f>test_data[[#This Row],[Profit]]*Profit_per_point-ABS(test_data[[#This Row],[Action]])*Fee_per_trade</f>
        <v>100000.00000002728</v>
      </c>
    </row>
    <row r="780" spans="1:13" x14ac:dyDescent="0.35">
      <c r="A780" s="2">
        <v>43775.541666666664</v>
      </c>
      <c r="B780">
        <v>938</v>
      </c>
      <c r="C780">
        <v>0.51891195774078369</v>
      </c>
      <c r="D780">
        <v>0.48108801245689392</v>
      </c>
      <c r="E780">
        <f>IF(B781&gt;0,B781-test_data[[#This Row],[Price]],0)</f>
        <v>0</v>
      </c>
      <c r="F780" s="2">
        <f>test_data[[#This Row],[Time]]-(Time_horizon-1)/24/60</f>
        <v>43775.52847222222</v>
      </c>
      <c r="G780">
        <f>IF(test_data[[#This Row],[Long]]&gt;Action_Threshold,1,IF(test_data[[#This Row],[Short]]&gt;Action_Threshold,-1,0))</f>
        <v>1</v>
      </c>
      <c r="H780">
        <f>SUMIFS(test_data[Postion],test_data[Time],"&gt;="&amp;test_data[[#This Row],[Period Time]],test_data[Time],"&lt;="&amp;test_data[[#This Row],[Time]])</f>
        <v>1</v>
      </c>
      <c r="I780">
        <f>IFERROR(test_data[[#This Row],[Final_Position]]-H779,test_data[[#This Row],[Final_Position]])</f>
        <v>-5</v>
      </c>
      <c r="J780">
        <f>ABS(test_data[[#This Row],[Action]])</f>
        <v>5</v>
      </c>
      <c r="K780" s="7">
        <f>test_data[[#This Row],[Final_Position]]*test_data[[#This Row],[Change]]</f>
        <v>0</v>
      </c>
      <c r="L780" s="7">
        <f>test_data[[#This Row],[Profit]]*Profit_per_point</f>
        <v>0</v>
      </c>
      <c r="M780" s="7">
        <f>test_data[[#This Row],[Profit]]*Profit_per_point-ABS(test_data[[#This Row],[Action]])*Fee_per_trade</f>
        <v>-50000</v>
      </c>
    </row>
    <row r="781" spans="1:13" x14ac:dyDescent="0.35">
      <c r="A781" s="2">
        <v>43775.542361111111</v>
      </c>
      <c r="B781">
        <v>938</v>
      </c>
      <c r="C781">
        <v>0.5127793550491333</v>
      </c>
      <c r="D781">
        <v>0.48722067475318909</v>
      </c>
      <c r="E781">
        <f>IF(B782&gt;0,B782-test_data[[#This Row],[Price]],0)</f>
        <v>0.10000000000002274</v>
      </c>
      <c r="F781" s="2">
        <f>test_data[[#This Row],[Time]]-(Time_horizon-1)/24/60</f>
        <v>43775.529166666667</v>
      </c>
      <c r="G781">
        <f>IF(test_data[[#This Row],[Long]]&gt;Action_Threshold,1,IF(test_data[[#This Row],[Short]]&gt;Action_Threshold,-1,0))</f>
        <v>1</v>
      </c>
      <c r="H781">
        <f>SUMIFS(test_data[Postion],test_data[Time],"&gt;="&amp;test_data[[#This Row],[Period Time]],test_data[Time],"&lt;="&amp;test_data[[#This Row],[Time]])</f>
        <v>2</v>
      </c>
      <c r="I781">
        <f>IFERROR(test_data[[#This Row],[Final_Position]]-H780,test_data[[#This Row],[Final_Position]])</f>
        <v>1</v>
      </c>
      <c r="J781">
        <f>ABS(test_data[[#This Row],[Action]])</f>
        <v>1</v>
      </c>
      <c r="K781" s="7">
        <f>test_data[[#This Row],[Final_Position]]*test_data[[#This Row],[Change]]</f>
        <v>0.20000000000004547</v>
      </c>
      <c r="L781" s="7">
        <f>test_data[[#This Row],[Profit]]*Profit_per_point</f>
        <v>20000.000000004547</v>
      </c>
      <c r="M781" s="7">
        <f>test_data[[#This Row],[Profit]]*Profit_per_point-ABS(test_data[[#This Row],[Action]])*Fee_per_trade</f>
        <v>10000.000000004547</v>
      </c>
    </row>
    <row r="782" spans="1:13" x14ac:dyDescent="0.35">
      <c r="A782" s="2">
        <v>43775.543055555558</v>
      </c>
      <c r="B782">
        <v>938.1</v>
      </c>
      <c r="C782">
        <v>0.51937443017959595</v>
      </c>
      <c r="D782">
        <v>0.48062556982040405</v>
      </c>
      <c r="E782">
        <f>IF(B783&gt;0,B783-test_data[[#This Row],[Price]],0)</f>
        <v>-0.10000000000002274</v>
      </c>
      <c r="F782" s="2">
        <f>test_data[[#This Row],[Time]]-(Time_horizon-1)/24/60</f>
        <v>43775.529861111114</v>
      </c>
      <c r="G782">
        <f>IF(test_data[[#This Row],[Long]]&gt;Action_Threshold,1,IF(test_data[[#This Row],[Short]]&gt;Action_Threshold,-1,0))</f>
        <v>1</v>
      </c>
      <c r="H782">
        <f>SUMIFS(test_data[Postion],test_data[Time],"&gt;="&amp;test_data[[#This Row],[Period Time]],test_data[Time],"&lt;="&amp;test_data[[#This Row],[Time]])</f>
        <v>3</v>
      </c>
      <c r="I782">
        <f>IFERROR(test_data[[#This Row],[Final_Position]]-H781,test_data[[#This Row],[Final_Position]])</f>
        <v>1</v>
      </c>
      <c r="J782">
        <f>ABS(test_data[[#This Row],[Action]])</f>
        <v>1</v>
      </c>
      <c r="K782" s="7">
        <f>test_data[[#This Row],[Final_Position]]*test_data[[#This Row],[Change]]</f>
        <v>-0.30000000000006821</v>
      </c>
      <c r="L782" s="7">
        <f>test_data[[#This Row],[Profit]]*Profit_per_point</f>
        <v>-30000.000000006821</v>
      </c>
      <c r="M782" s="7">
        <f>test_data[[#This Row],[Profit]]*Profit_per_point-ABS(test_data[[#This Row],[Action]])*Fee_per_trade</f>
        <v>-40000.000000006825</v>
      </c>
    </row>
    <row r="783" spans="1:13" x14ac:dyDescent="0.35">
      <c r="A783" s="2">
        <v>43775.543749999997</v>
      </c>
      <c r="B783">
        <v>938</v>
      </c>
      <c r="C783">
        <v>0.51139295101165771</v>
      </c>
      <c r="D783">
        <v>0.48860707879066467</v>
      </c>
      <c r="E783">
        <f>IF(B784&gt;0,B784-test_data[[#This Row],[Price]],0)</f>
        <v>-0.10000000000002274</v>
      </c>
      <c r="F783" s="2">
        <f>test_data[[#This Row],[Time]]-(Time_horizon-1)/24/60</f>
        <v>43775.530555555553</v>
      </c>
      <c r="G783">
        <f>IF(test_data[[#This Row],[Long]]&gt;Action_Threshold,1,IF(test_data[[#This Row],[Short]]&gt;Action_Threshold,-1,0))</f>
        <v>1</v>
      </c>
      <c r="H783">
        <f>SUMIFS(test_data[Postion],test_data[Time],"&gt;="&amp;test_data[[#This Row],[Period Time]],test_data[Time],"&lt;="&amp;test_data[[#This Row],[Time]])</f>
        <v>4</v>
      </c>
      <c r="I783">
        <f>IFERROR(test_data[[#This Row],[Final_Position]]-H782,test_data[[#This Row],[Final_Position]])</f>
        <v>1</v>
      </c>
      <c r="J783">
        <f>ABS(test_data[[#This Row],[Action]])</f>
        <v>1</v>
      </c>
      <c r="K783" s="7">
        <f>test_data[[#This Row],[Final_Position]]*test_data[[#This Row],[Change]]</f>
        <v>-0.40000000000009095</v>
      </c>
      <c r="L783" s="7">
        <f>test_data[[#This Row],[Profit]]*Profit_per_point</f>
        <v>-40000.000000009095</v>
      </c>
      <c r="M783" s="7">
        <f>test_data[[#This Row],[Profit]]*Profit_per_point-ABS(test_data[[#This Row],[Action]])*Fee_per_trade</f>
        <v>-50000.000000009095</v>
      </c>
    </row>
    <row r="784" spans="1:13" x14ac:dyDescent="0.35">
      <c r="A784" s="2">
        <v>43775.544444444444</v>
      </c>
      <c r="B784">
        <v>937.9</v>
      </c>
      <c r="C784">
        <v>0.54075074195861816</v>
      </c>
      <c r="D784">
        <v>0.45924919843673706</v>
      </c>
      <c r="E784">
        <f>IF(B785&gt;0,B785-test_data[[#This Row],[Price]],0)</f>
        <v>0</v>
      </c>
      <c r="F784" s="2">
        <f>test_data[[#This Row],[Time]]-(Time_horizon-1)/24/60</f>
        <v>43775.53125</v>
      </c>
      <c r="G784">
        <f>IF(test_data[[#This Row],[Long]]&gt;Action_Threshold,1,IF(test_data[[#This Row],[Short]]&gt;Action_Threshold,-1,0))</f>
        <v>1</v>
      </c>
      <c r="H784">
        <f>SUMIFS(test_data[Postion],test_data[Time],"&gt;="&amp;test_data[[#This Row],[Period Time]],test_data[Time],"&lt;="&amp;test_data[[#This Row],[Time]])</f>
        <v>5</v>
      </c>
      <c r="I784">
        <f>IFERROR(test_data[[#This Row],[Final_Position]]-H783,test_data[[#This Row],[Final_Position]])</f>
        <v>1</v>
      </c>
      <c r="J784">
        <f>ABS(test_data[[#This Row],[Action]])</f>
        <v>1</v>
      </c>
      <c r="K784" s="7">
        <f>test_data[[#This Row],[Final_Position]]*test_data[[#This Row],[Change]]</f>
        <v>0</v>
      </c>
      <c r="L784" s="7">
        <f>test_data[[#This Row],[Profit]]*Profit_per_point</f>
        <v>0</v>
      </c>
      <c r="M784" s="7">
        <f>test_data[[#This Row],[Profit]]*Profit_per_point-ABS(test_data[[#This Row],[Action]])*Fee_per_trade</f>
        <v>-10000</v>
      </c>
    </row>
    <row r="785" spans="1:13" x14ac:dyDescent="0.35">
      <c r="A785" s="2">
        <v>43775.545138888891</v>
      </c>
      <c r="B785">
        <v>937.9</v>
      </c>
      <c r="C785">
        <v>0.52323234081268311</v>
      </c>
      <c r="D785">
        <v>0.47676771879196167</v>
      </c>
      <c r="E785">
        <f>IF(B786&gt;0,B786-test_data[[#This Row],[Price]],0)</f>
        <v>0.10000000000002274</v>
      </c>
      <c r="F785" s="2">
        <f>test_data[[#This Row],[Time]]-(Time_horizon-1)/24/60</f>
        <v>43775.531944444447</v>
      </c>
      <c r="G785">
        <f>IF(test_data[[#This Row],[Long]]&gt;Action_Threshold,1,IF(test_data[[#This Row],[Short]]&gt;Action_Threshold,-1,0))</f>
        <v>1</v>
      </c>
      <c r="H785">
        <f>SUMIFS(test_data[Postion],test_data[Time],"&gt;="&amp;test_data[[#This Row],[Period Time]],test_data[Time],"&lt;="&amp;test_data[[#This Row],[Time]])</f>
        <v>6</v>
      </c>
      <c r="I785">
        <f>IFERROR(test_data[[#This Row],[Final_Position]]-H784,test_data[[#This Row],[Final_Position]])</f>
        <v>1</v>
      </c>
      <c r="J785">
        <f>ABS(test_data[[#This Row],[Action]])</f>
        <v>1</v>
      </c>
      <c r="K785" s="7">
        <f>test_data[[#This Row],[Final_Position]]*test_data[[#This Row],[Change]]</f>
        <v>0.60000000000013642</v>
      </c>
      <c r="L785" s="7">
        <f>test_data[[#This Row],[Profit]]*Profit_per_point</f>
        <v>60000.000000013642</v>
      </c>
      <c r="M785" s="7">
        <f>test_data[[#This Row],[Profit]]*Profit_per_point-ABS(test_data[[#This Row],[Action]])*Fee_per_trade</f>
        <v>50000.000000013642</v>
      </c>
    </row>
    <row r="786" spans="1:13" x14ac:dyDescent="0.35">
      <c r="A786" s="2">
        <v>43775.54583333333</v>
      </c>
      <c r="B786">
        <v>938</v>
      </c>
      <c r="C786">
        <v>0.51796972751617432</v>
      </c>
      <c r="D786">
        <v>0.48203027248382568</v>
      </c>
      <c r="E786">
        <f>IF(B787&gt;0,B787-test_data[[#This Row],[Price]],0)</f>
        <v>0</v>
      </c>
      <c r="F786" s="2">
        <f>test_data[[#This Row],[Time]]-(Time_horizon-1)/24/60</f>
        <v>43775.532638888886</v>
      </c>
      <c r="G786">
        <f>IF(test_data[[#This Row],[Long]]&gt;Action_Threshold,1,IF(test_data[[#This Row],[Short]]&gt;Action_Threshold,-1,0))</f>
        <v>1</v>
      </c>
      <c r="H786">
        <f>SUMIFS(test_data[Postion],test_data[Time],"&gt;="&amp;test_data[[#This Row],[Period Time]],test_data[Time],"&lt;="&amp;test_data[[#This Row],[Time]])</f>
        <v>7</v>
      </c>
      <c r="I786">
        <f>IFERROR(test_data[[#This Row],[Final_Position]]-H785,test_data[[#This Row],[Final_Position]])</f>
        <v>1</v>
      </c>
      <c r="J786">
        <f>ABS(test_data[[#This Row],[Action]])</f>
        <v>1</v>
      </c>
      <c r="K786" s="7">
        <f>test_data[[#This Row],[Final_Position]]*test_data[[#This Row],[Change]]</f>
        <v>0</v>
      </c>
      <c r="L786" s="7">
        <f>test_data[[#This Row],[Profit]]*Profit_per_point</f>
        <v>0</v>
      </c>
      <c r="M786" s="7">
        <f>test_data[[#This Row],[Profit]]*Profit_per_point-ABS(test_data[[#This Row],[Action]])*Fee_per_trade</f>
        <v>-10000</v>
      </c>
    </row>
    <row r="787" spans="1:13" x14ac:dyDescent="0.35">
      <c r="A787" s="2">
        <v>43775.546527777777</v>
      </c>
      <c r="B787">
        <v>938</v>
      </c>
      <c r="C787">
        <v>0.50571304559707642</v>
      </c>
      <c r="D787">
        <v>0.4942869246006012</v>
      </c>
      <c r="E787">
        <f>IF(B788&gt;0,B788-test_data[[#This Row],[Price]],0)</f>
        <v>0</v>
      </c>
      <c r="F787" s="2">
        <f>test_data[[#This Row],[Time]]-(Time_horizon-1)/24/60</f>
        <v>43775.533333333333</v>
      </c>
      <c r="G787">
        <f>IF(test_data[[#This Row],[Long]]&gt;Action_Threshold,1,IF(test_data[[#This Row],[Short]]&gt;Action_Threshold,-1,0))</f>
        <v>1</v>
      </c>
      <c r="H787">
        <f>SUMIFS(test_data[Postion],test_data[Time],"&gt;="&amp;test_data[[#This Row],[Period Time]],test_data[Time],"&lt;="&amp;test_data[[#This Row],[Time]])</f>
        <v>8</v>
      </c>
      <c r="I787">
        <f>IFERROR(test_data[[#This Row],[Final_Position]]-H786,test_data[[#This Row],[Final_Position]])</f>
        <v>1</v>
      </c>
      <c r="J787">
        <f>ABS(test_data[[#This Row],[Action]])</f>
        <v>1</v>
      </c>
      <c r="K787" s="7">
        <f>test_data[[#This Row],[Final_Position]]*test_data[[#This Row],[Change]]</f>
        <v>0</v>
      </c>
      <c r="L787" s="7">
        <f>test_data[[#This Row],[Profit]]*Profit_per_point</f>
        <v>0</v>
      </c>
      <c r="M787" s="7">
        <f>test_data[[#This Row],[Profit]]*Profit_per_point-ABS(test_data[[#This Row],[Action]])*Fee_per_trade</f>
        <v>-10000</v>
      </c>
    </row>
    <row r="788" spans="1:13" x14ac:dyDescent="0.35">
      <c r="A788" s="2">
        <v>43775.547222222223</v>
      </c>
      <c r="B788">
        <v>938</v>
      </c>
      <c r="C788">
        <v>0.50384223461151123</v>
      </c>
      <c r="D788">
        <v>0.49615782499313354</v>
      </c>
      <c r="E788">
        <f>IF(B789&gt;0,B789-test_data[[#This Row],[Price]],0)</f>
        <v>0.20000000000004547</v>
      </c>
      <c r="F788" s="2">
        <f>test_data[[#This Row],[Time]]-(Time_horizon-1)/24/60</f>
        <v>43775.53402777778</v>
      </c>
      <c r="G788">
        <f>IF(test_data[[#This Row],[Long]]&gt;Action_Threshold,1,IF(test_data[[#This Row],[Short]]&gt;Action_Threshold,-1,0))</f>
        <v>1</v>
      </c>
      <c r="H788">
        <f>SUMIFS(test_data[Postion],test_data[Time],"&gt;="&amp;test_data[[#This Row],[Period Time]],test_data[Time],"&lt;="&amp;test_data[[#This Row],[Time]])</f>
        <v>9</v>
      </c>
      <c r="I788">
        <f>IFERROR(test_data[[#This Row],[Final_Position]]-H787,test_data[[#This Row],[Final_Position]])</f>
        <v>1</v>
      </c>
      <c r="J788">
        <f>ABS(test_data[[#This Row],[Action]])</f>
        <v>1</v>
      </c>
      <c r="K788" s="7">
        <f>test_data[[#This Row],[Final_Position]]*test_data[[#This Row],[Change]]</f>
        <v>1.8000000000004093</v>
      </c>
      <c r="L788" s="7">
        <f>test_data[[#This Row],[Profit]]*Profit_per_point</f>
        <v>180000.00000004092</v>
      </c>
      <c r="M788" s="7">
        <f>test_data[[#This Row],[Profit]]*Profit_per_point-ABS(test_data[[#This Row],[Action]])*Fee_per_trade</f>
        <v>170000.00000004092</v>
      </c>
    </row>
    <row r="789" spans="1:13" x14ac:dyDescent="0.35">
      <c r="A789" s="2">
        <v>43775.54791666667</v>
      </c>
      <c r="B789">
        <v>938.2</v>
      </c>
      <c r="C789">
        <v>0.50174826383590698</v>
      </c>
      <c r="D789">
        <v>0.49825170636177063</v>
      </c>
      <c r="E789">
        <f>IF(B790&gt;0,B790-test_data[[#This Row],[Price]],0)</f>
        <v>0.29999999999995453</v>
      </c>
      <c r="F789" s="2">
        <f>test_data[[#This Row],[Time]]-(Time_horizon-1)/24/60</f>
        <v>43775.534722222226</v>
      </c>
      <c r="G789">
        <f>IF(test_data[[#This Row],[Long]]&gt;Action_Threshold,1,IF(test_data[[#This Row],[Short]]&gt;Action_Threshold,-1,0))</f>
        <v>1</v>
      </c>
      <c r="H789">
        <f>SUMIFS(test_data[Postion],test_data[Time],"&gt;="&amp;test_data[[#This Row],[Period Time]],test_data[Time],"&lt;="&amp;test_data[[#This Row],[Time]])</f>
        <v>10</v>
      </c>
      <c r="I789">
        <f>IFERROR(test_data[[#This Row],[Final_Position]]-H788,test_data[[#This Row],[Final_Position]])</f>
        <v>1</v>
      </c>
      <c r="J789">
        <f>ABS(test_data[[#This Row],[Action]])</f>
        <v>1</v>
      </c>
      <c r="K789" s="7">
        <f>test_data[[#This Row],[Final_Position]]*test_data[[#This Row],[Change]]</f>
        <v>2.9999999999995453</v>
      </c>
      <c r="L789" s="7">
        <f>test_data[[#This Row],[Profit]]*Profit_per_point</f>
        <v>299999.99999995454</v>
      </c>
      <c r="M789" s="7">
        <f>test_data[[#This Row],[Profit]]*Profit_per_point-ABS(test_data[[#This Row],[Action]])*Fee_per_trade</f>
        <v>289999.99999995454</v>
      </c>
    </row>
    <row r="790" spans="1:13" x14ac:dyDescent="0.35">
      <c r="A790" s="2">
        <v>43775.548611111109</v>
      </c>
      <c r="B790">
        <v>938.5</v>
      </c>
      <c r="C790">
        <v>0.49221524596214294</v>
      </c>
      <c r="D790">
        <v>0.50778472423553467</v>
      </c>
      <c r="E790">
        <f>IF(B791&gt;0,B791-test_data[[#This Row],[Price]],0)</f>
        <v>0</v>
      </c>
      <c r="F790" s="2">
        <f>test_data[[#This Row],[Time]]-(Time_horizon-1)/24/60</f>
        <v>43775.535416666666</v>
      </c>
      <c r="G790">
        <f>IF(test_data[[#This Row],[Long]]&gt;Action_Threshold,1,IF(test_data[[#This Row],[Short]]&gt;Action_Threshold,-1,0))</f>
        <v>-1</v>
      </c>
      <c r="H790">
        <f>SUMIFS(test_data[Postion],test_data[Time],"&gt;="&amp;test_data[[#This Row],[Period Time]],test_data[Time],"&lt;="&amp;test_data[[#This Row],[Time]])</f>
        <v>9</v>
      </c>
      <c r="I790">
        <f>IFERROR(test_data[[#This Row],[Final_Position]]-H789,test_data[[#This Row],[Final_Position]])</f>
        <v>-1</v>
      </c>
      <c r="J790">
        <f>ABS(test_data[[#This Row],[Action]])</f>
        <v>1</v>
      </c>
      <c r="K790" s="7">
        <f>test_data[[#This Row],[Final_Position]]*test_data[[#This Row],[Change]]</f>
        <v>0</v>
      </c>
      <c r="L790" s="7">
        <f>test_data[[#This Row],[Profit]]*Profit_per_point</f>
        <v>0</v>
      </c>
      <c r="M790" s="7">
        <f>test_data[[#This Row],[Profit]]*Profit_per_point-ABS(test_data[[#This Row],[Action]])*Fee_per_trade</f>
        <v>-10000</v>
      </c>
    </row>
    <row r="791" spans="1:13" x14ac:dyDescent="0.35">
      <c r="A791" s="2">
        <v>43775.549305555556</v>
      </c>
      <c r="B791">
        <v>938.5</v>
      </c>
      <c r="C791">
        <v>0.48202487826347351</v>
      </c>
      <c r="D791">
        <v>0.5179750919342041</v>
      </c>
      <c r="E791">
        <f>IF(B792&gt;0,B792-test_data[[#This Row],[Price]],0)</f>
        <v>-0.10000000000002274</v>
      </c>
      <c r="F791" s="2">
        <f>test_data[[#This Row],[Time]]-(Time_horizon-1)/24/60</f>
        <v>43775.536111111112</v>
      </c>
      <c r="G791">
        <f>IF(test_data[[#This Row],[Long]]&gt;Action_Threshold,1,IF(test_data[[#This Row],[Short]]&gt;Action_Threshold,-1,0))</f>
        <v>-1</v>
      </c>
      <c r="H791">
        <f>SUMIFS(test_data[Postion],test_data[Time],"&gt;="&amp;test_data[[#This Row],[Period Time]],test_data[Time],"&lt;="&amp;test_data[[#This Row],[Time]])</f>
        <v>8</v>
      </c>
      <c r="I791">
        <f>IFERROR(test_data[[#This Row],[Final_Position]]-H790,test_data[[#This Row],[Final_Position]])</f>
        <v>-1</v>
      </c>
      <c r="J791">
        <f>ABS(test_data[[#This Row],[Action]])</f>
        <v>1</v>
      </c>
      <c r="K791" s="7">
        <f>test_data[[#This Row],[Final_Position]]*test_data[[#This Row],[Change]]</f>
        <v>-0.8000000000001819</v>
      </c>
      <c r="L791" s="7">
        <f>test_data[[#This Row],[Profit]]*Profit_per_point</f>
        <v>-80000.00000001819</v>
      </c>
      <c r="M791" s="7">
        <f>test_data[[#This Row],[Profit]]*Profit_per_point-ABS(test_data[[#This Row],[Action]])*Fee_per_trade</f>
        <v>-90000.00000001819</v>
      </c>
    </row>
    <row r="792" spans="1:13" x14ac:dyDescent="0.35">
      <c r="A792" s="2">
        <v>43775.55</v>
      </c>
      <c r="B792">
        <v>938.4</v>
      </c>
      <c r="C792">
        <v>0.47968930006027222</v>
      </c>
      <c r="D792">
        <v>0.52031069993972778</v>
      </c>
      <c r="E792">
        <f>IF(B793&gt;0,B793-test_data[[#This Row],[Price]],0)</f>
        <v>-0.10000000000002274</v>
      </c>
      <c r="F792" s="2">
        <f>test_data[[#This Row],[Time]]-(Time_horizon-1)/24/60</f>
        <v>43775.536805555559</v>
      </c>
      <c r="G792">
        <f>IF(test_data[[#This Row],[Long]]&gt;Action_Threshold,1,IF(test_data[[#This Row],[Short]]&gt;Action_Threshold,-1,0))</f>
        <v>-1</v>
      </c>
      <c r="H792">
        <f>SUMIFS(test_data[Postion],test_data[Time],"&gt;="&amp;test_data[[#This Row],[Period Time]],test_data[Time],"&lt;="&amp;test_data[[#This Row],[Time]])</f>
        <v>7</v>
      </c>
      <c r="I792">
        <f>IFERROR(test_data[[#This Row],[Final_Position]]-H791,test_data[[#This Row],[Final_Position]])</f>
        <v>-1</v>
      </c>
      <c r="J792">
        <f>ABS(test_data[[#This Row],[Action]])</f>
        <v>1</v>
      </c>
      <c r="K792" s="7">
        <f>test_data[[#This Row],[Final_Position]]*test_data[[#This Row],[Change]]</f>
        <v>-0.70000000000015916</v>
      </c>
      <c r="L792" s="7">
        <f>test_data[[#This Row],[Profit]]*Profit_per_point</f>
        <v>-70000.00000001592</v>
      </c>
      <c r="M792" s="7">
        <f>test_data[[#This Row],[Profit]]*Profit_per_point-ABS(test_data[[#This Row],[Action]])*Fee_per_trade</f>
        <v>-80000.00000001592</v>
      </c>
    </row>
    <row r="793" spans="1:13" x14ac:dyDescent="0.35">
      <c r="A793" s="2">
        <v>43775.550694444442</v>
      </c>
      <c r="B793">
        <v>938.3</v>
      </c>
      <c r="C793">
        <v>0.49230912327766418</v>
      </c>
      <c r="D793">
        <v>0.5076909065246582</v>
      </c>
      <c r="E793">
        <f>IF(B794&gt;0,B794-test_data[[#This Row],[Price]],0)</f>
        <v>0.30000000000006821</v>
      </c>
      <c r="F793" s="2">
        <f>test_data[[#This Row],[Time]]-(Time_horizon-1)/24/60</f>
        <v>43775.537499999999</v>
      </c>
      <c r="G793">
        <f>IF(test_data[[#This Row],[Long]]&gt;Action_Threshold,1,IF(test_data[[#This Row],[Short]]&gt;Action_Threshold,-1,0))</f>
        <v>-1</v>
      </c>
      <c r="H793">
        <f>SUMIFS(test_data[Postion],test_data[Time],"&gt;="&amp;test_data[[#This Row],[Period Time]],test_data[Time],"&lt;="&amp;test_data[[#This Row],[Time]])</f>
        <v>6</v>
      </c>
      <c r="I793">
        <f>IFERROR(test_data[[#This Row],[Final_Position]]-H792,test_data[[#This Row],[Final_Position]])</f>
        <v>-1</v>
      </c>
      <c r="J793">
        <f>ABS(test_data[[#This Row],[Action]])</f>
        <v>1</v>
      </c>
      <c r="K793" s="7">
        <f>test_data[[#This Row],[Final_Position]]*test_data[[#This Row],[Change]]</f>
        <v>1.8000000000004093</v>
      </c>
      <c r="L793" s="7">
        <f>test_data[[#This Row],[Profit]]*Profit_per_point</f>
        <v>180000.00000004092</v>
      </c>
      <c r="M793" s="7">
        <f>test_data[[#This Row],[Profit]]*Profit_per_point-ABS(test_data[[#This Row],[Action]])*Fee_per_trade</f>
        <v>170000.00000004092</v>
      </c>
    </row>
    <row r="794" spans="1:13" x14ac:dyDescent="0.35">
      <c r="A794" s="2">
        <v>43775.551388888889</v>
      </c>
      <c r="B794">
        <v>938.6</v>
      </c>
      <c r="C794">
        <v>0.52367401123046875</v>
      </c>
      <c r="D794">
        <v>0.47632601857185364</v>
      </c>
      <c r="E794">
        <f>IF(B795&gt;0,B795-test_data[[#This Row],[Price]],0)</f>
        <v>0.10000000000002274</v>
      </c>
      <c r="F794" s="2">
        <f>test_data[[#This Row],[Time]]-(Time_horizon-1)/24/60</f>
        <v>43775.538194444445</v>
      </c>
      <c r="G794">
        <f>IF(test_data[[#This Row],[Long]]&gt;Action_Threshold,1,IF(test_data[[#This Row],[Short]]&gt;Action_Threshold,-1,0))</f>
        <v>1</v>
      </c>
      <c r="H794">
        <f>SUMIFS(test_data[Postion],test_data[Time],"&gt;="&amp;test_data[[#This Row],[Period Time]],test_data[Time],"&lt;="&amp;test_data[[#This Row],[Time]])</f>
        <v>7</v>
      </c>
      <c r="I794">
        <f>IFERROR(test_data[[#This Row],[Final_Position]]-H793,test_data[[#This Row],[Final_Position]])</f>
        <v>1</v>
      </c>
      <c r="J794">
        <f>ABS(test_data[[#This Row],[Action]])</f>
        <v>1</v>
      </c>
      <c r="K794" s="7">
        <f>test_data[[#This Row],[Final_Position]]*test_data[[#This Row],[Change]]</f>
        <v>0.70000000000015916</v>
      </c>
      <c r="L794" s="7">
        <f>test_data[[#This Row],[Profit]]*Profit_per_point</f>
        <v>70000.00000001592</v>
      </c>
      <c r="M794" s="7">
        <f>test_data[[#This Row],[Profit]]*Profit_per_point-ABS(test_data[[#This Row],[Action]])*Fee_per_trade</f>
        <v>60000.00000001592</v>
      </c>
    </row>
    <row r="795" spans="1:13" x14ac:dyDescent="0.35">
      <c r="A795" s="2">
        <v>43775.552083333336</v>
      </c>
      <c r="B795">
        <v>938.7</v>
      </c>
      <c r="C795">
        <v>0.52952486276626587</v>
      </c>
      <c r="D795">
        <v>0.47047519683837891</v>
      </c>
      <c r="E795">
        <f>IF(B796&gt;0,B796-test_data[[#This Row],[Price]],0)</f>
        <v>9.9999999999909051E-2</v>
      </c>
      <c r="F795" s="2">
        <f>test_data[[#This Row],[Time]]-(Time_horizon-1)/24/60</f>
        <v>43775.538888888892</v>
      </c>
      <c r="G795">
        <f>IF(test_data[[#This Row],[Long]]&gt;Action_Threshold,1,IF(test_data[[#This Row],[Short]]&gt;Action_Threshold,-1,0))</f>
        <v>1</v>
      </c>
      <c r="H795">
        <f>SUMIFS(test_data[Postion],test_data[Time],"&gt;="&amp;test_data[[#This Row],[Period Time]],test_data[Time],"&lt;="&amp;test_data[[#This Row],[Time]])</f>
        <v>8</v>
      </c>
      <c r="I795">
        <f>IFERROR(test_data[[#This Row],[Final_Position]]-H794,test_data[[#This Row],[Final_Position]])</f>
        <v>1</v>
      </c>
      <c r="J795">
        <f>ABS(test_data[[#This Row],[Action]])</f>
        <v>1</v>
      </c>
      <c r="K795" s="7">
        <f>test_data[[#This Row],[Final_Position]]*test_data[[#This Row],[Change]]</f>
        <v>0.7999999999992724</v>
      </c>
      <c r="L795" s="7">
        <f>test_data[[#This Row],[Profit]]*Profit_per_point</f>
        <v>79999.99999992724</v>
      </c>
      <c r="M795" s="7">
        <f>test_data[[#This Row],[Profit]]*Profit_per_point-ABS(test_data[[#This Row],[Action]])*Fee_per_trade</f>
        <v>69999.99999992724</v>
      </c>
    </row>
    <row r="796" spans="1:13" x14ac:dyDescent="0.35">
      <c r="A796" s="2">
        <v>43775.552777777775</v>
      </c>
      <c r="B796">
        <v>938.8</v>
      </c>
      <c r="C796">
        <v>0.53261822462081909</v>
      </c>
      <c r="D796">
        <v>0.4673818051815033</v>
      </c>
      <c r="E796">
        <f>IF(B797&gt;0,B797-test_data[[#This Row],[Price]],0)</f>
        <v>-9.9999999999909051E-2</v>
      </c>
      <c r="F796" s="2">
        <f>test_data[[#This Row],[Time]]-(Time_horizon-1)/24/60</f>
        <v>43775.539583333331</v>
      </c>
      <c r="G796">
        <f>IF(test_data[[#This Row],[Long]]&gt;Action_Threshold,1,IF(test_data[[#This Row],[Short]]&gt;Action_Threshold,-1,0))</f>
        <v>1</v>
      </c>
      <c r="H796">
        <f>SUMIFS(test_data[Postion],test_data[Time],"&gt;="&amp;test_data[[#This Row],[Period Time]],test_data[Time],"&lt;="&amp;test_data[[#This Row],[Time]])</f>
        <v>9</v>
      </c>
      <c r="I796">
        <f>IFERROR(test_data[[#This Row],[Final_Position]]-H795,test_data[[#This Row],[Final_Position]])</f>
        <v>1</v>
      </c>
      <c r="J796">
        <f>ABS(test_data[[#This Row],[Action]])</f>
        <v>1</v>
      </c>
      <c r="K796" s="7">
        <f>test_data[[#This Row],[Final_Position]]*test_data[[#This Row],[Change]]</f>
        <v>-0.89999999999918145</v>
      </c>
      <c r="L796" s="7">
        <f>test_data[[#This Row],[Profit]]*Profit_per_point</f>
        <v>-89999.999999918145</v>
      </c>
      <c r="M796" s="7">
        <f>test_data[[#This Row],[Profit]]*Profit_per_point-ABS(test_data[[#This Row],[Action]])*Fee_per_trade</f>
        <v>-99999.999999918145</v>
      </c>
    </row>
    <row r="797" spans="1:13" x14ac:dyDescent="0.35">
      <c r="A797" s="2">
        <v>43775.553472222222</v>
      </c>
      <c r="B797">
        <v>938.7</v>
      </c>
      <c r="C797">
        <v>0.50780355930328369</v>
      </c>
      <c r="D797">
        <v>0.49219644069671631</v>
      </c>
      <c r="E797">
        <f>IF(B798&gt;0,B798-test_data[[#This Row],[Price]],0)</f>
        <v>9.9999999999909051E-2</v>
      </c>
      <c r="F797" s="2">
        <f>test_data[[#This Row],[Time]]-(Time_horizon-1)/24/60</f>
        <v>43775.540277777778</v>
      </c>
      <c r="G797">
        <f>IF(test_data[[#This Row],[Long]]&gt;Action_Threshold,1,IF(test_data[[#This Row],[Short]]&gt;Action_Threshold,-1,0))</f>
        <v>1</v>
      </c>
      <c r="H797">
        <f>SUMIFS(test_data[Postion],test_data[Time],"&gt;="&amp;test_data[[#This Row],[Period Time]],test_data[Time],"&lt;="&amp;test_data[[#This Row],[Time]])</f>
        <v>10</v>
      </c>
      <c r="I797">
        <f>IFERROR(test_data[[#This Row],[Final_Position]]-H796,test_data[[#This Row],[Final_Position]])</f>
        <v>1</v>
      </c>
      <c r="J797">
        <f>ABS(test_data[[#This Row],[Action]])</f>
        <v>1</v>
      </c>
      <c r="K797" s="7">
        <f>test_data[[#This Row],[Final_Position]]*test_data[[#This Row],[Change]]</f>
        <v>0.99999999999909051</v>
      </c>
      <c r="L797" s="7">
        <f>test_data[[#This Row],[Profit]]*Profit_per_point</f>
        <v>99999.999999909051</v>
      </c>
      <c r="M797" s="7">
        <f>test_data[[#This Row],[Profit]]*Profit_per_point-ABS(test_data[[#This Row],[Action]])*Fee_per_trade</f>
        <v>89999.999999909051</v>
      </c>
    </row>
    <row r="798" spans="1:13" x14ac:dyDescent="0.35">
      <c r="A798" s="2">
        <v>43775.554166666669</v>
      </c>
      <c r="B798">
        <v>938.8</v>
      </c>
      <c r="C798">
        <v>0.53653925657272339</v>
      </c>
      <c r="D798">
        <v>0.46346071362495422</v>
      </c>
      <c r="E798">
        <f>IF(B799&gt;0,B799-test_data[[#This Row],[Price]],0)</f>
        <v>0.60000000000002274</v>
      </c>
      <c r="F798" s="2">
        <f>test_data[[#This Row],[Time]]-(Time_horizon-1)/24/60</f>
        <v>43775.540972222225</v>
      </c>
      <c r="G798">
        <f>IF(test_data[[#This Row],[Long]]&gt;Action_Threshold,1,IF(test_data[[#This Row],[Short]]&gt;Action_Threshold,-1,0))</f>
        <v>1</v>
      </c>
      <c r="H798">
        <f>SUMIFS(test_data[Postion],test_data[Time],"&gt;="&amp;test_data[[#This Row],[Period Time]],test_data[Time],"&lt;="&amp;test_data[[#This Row],[Time]])</f>
        <v>11</v>
      </c>
      <c r="I798">
        <f>IFERROR(test_data[[#This Row],[Final_Position]]-H797,test_data[[#This Row],[Final_Position]])</f>
        <v>1</v>
      </c>
      <c r="J798">
        <f>ABS(test_data[[#This Row],[Action]])</f>
        <v>1</v>
      </c>
      <c r="K798" s="7">
        <f>test_data[[#This Row],[Final_Position]]*test_data[[#This Row],[Change]]</f>
        <v>6.6000000000002501</v>
      </c>
      <c r="L798" s="7">
        <f>test_data[[#This Row],[Profit]]*Profit_per_point</f>
        <v>660000.00000002503</v>
      </c>
      <c r="M798" s="7">
        <f>test_data[[#This Row],[Profit]]*Profit_per_point-ABS(test_data[[#This Row],[Action]])*Fee_per_trade</f>
        <v>650000.00000002503</v>
      </c>
    </row>
    <row r="799" spans="1:13" x14ac:dyDescent="0.35">
      <c r="A799" s="2">
        <v>43775.554861111108</v>
      </c>
      <c r="B799">
        <v>939.4</v>
      </c>
      <c r="C799">
        <v>0.53122556209564209</v>
      </c>
      <c r="D799">
        <v>0.46877440810203552</v>
      </c>
      <c r="E799">
        <f>IF(B800&gt;0,B800-test_data[[#This Row],[Price]],0)</f>
        <v>0</v>
      </c>
      <c r="F799" s="2">
        <f>test_data[[#This Row],[Time]]-(Time_horizon-1)/24/60</f>
        <v>43775.541666666664</v>
      </c>
      <c r="G799">
        <f>IF(test_data[[#This Row],[Long]]&gt;Action_Threshold,1,IF(test_data[[#This Row],[Short]]&gt;Action_Threshold,-1,0))</f>
        <v>1</v>
      </c>
      <c r="H799">
        <f>SUMIFS(test_data[Postion],test_data[Time],"&gt;="&amp;test_data[[#This Row],[Period Time]],test_data[Time],"&lt;="&amp;test_data[[#This Row],[Time]])</f>
        <v>12</v>
      </c>
      <c r="I799">
        <f>IFERROR(test_data[[#This Row],[Final_Position]]-H798,test_data[[#This Row],[Final_Position]])</f>
        <v>1</v>
      </c>
      <c r="J799">
        <f>ABS(test_data[[#This Row],[Action]])</f>
        <v>1</v>
      </c>
      <c r="K799" s="7">
        <f>test_data[[#This Row],[Final_Position]]*test_data[[#This Row],[Change]]</f>
        <v>0</v>
      </c>
      <c r="L799" s="7">
        <f>test_data[[#This Row],[Profit]]*Profit_per_point</f>
        <v>0</v>
      </c>
      <c r="M799" s="7">
        <f>test_data[[#This Row],[Profit]]*Profit_per_point-ABS(test_data[[#This Row],[Action]])*Fee_per_trade</f>
        <v>-10000</v>
      </c>
    </row>
    <row r="800" spans="1:13" x14ac:dyDescent="0.35">
      <c r="A800" s="2">
        <v>43775.555555555555</v>
      </c>
      <c r="B800">
        <v>939.4</v>
      </c>
      <c r="C800">
        <v>0.52911442518234253</v>
      </c>
      <c r="D800">
        <v>0.47088548541069031</v>
      </c>
      <c r="E800">
        <f>IF(B801&gt;0,B801-test_data[[#This Row],[Price]],0)</f>
        <v>-0.39999999999997726</v>
      </c>
      <c r="F800" s="2">
        <f>test_data[[#This Row],[Time]]-(Time_horizon-1)/24/60</f>
        <v>43775.542361111111</v>
      </c>
      <c r="G800">
        <f>IF(test_data[[#This Row],[Long]]&gt;Action_Threshold,1,IF(test_data[[#This Row],[Short]]&gt;Action_Threshold,-1,0))</f>
        <v>1</v>
      </c>
      <c r="H800">
        <f>SUMIFS(test_data[Postion],test_data[Time],"&gt;="&amp;test_data[[#This Row],[Period Time]],test_data[Time],"&lt;="&amp;test_data[[#This Row],[Time]])</f>
        <v>12</v>
      </c>
      <c r="I800">
        <f>IFERROR(test_data[[#This Row],[Final_Position]]-H799,test_data[[#This Row],[Final_Position]])</f>
        <v>0</v>
      </c>
      <c r="J800">
        <f>ABS(test_data[[#This Row],[Action]])</f>
        <v>0</v>
      </c>
      <c r="K800" s="7">
        <f>test_data[[#This Row],[Final_Position]]*test_data[[#This Row],[Change]]</f>
        <v>-4.7999999999997272</v>
      </c>
      <c r="L800" s="7">
        <f>test_data[[#This Row],[Profit]]*Profit_per_point</f>
        <v>-479999.9999999727</v>
      </c>
      <c r="M800" s="7">
        <f>test_data[[#This Row],[Profit]]*Profit_per_point-ABS(test_data[[#This Row],[Action]])*Fee_per_trade</f>
        <v>-479999.9999999727</v>
      </c>
    </row>
    <row r="801" spans="1:13" x14ac:dyDescent="0.35">
      <c r="A801" s="2">
        <v>43775.556250000001</v>
      </c>
      <c r="B801">
        <v>939</v>
      </c>
      <c r="C801">
        <v>0.52141696214675903</v>
      </c>
      <c r="D801">
        <v>0.47858306765556335</v>
      </c>
      <c r="E801">
        <f>IF(B802&gt;0,B802-test_data[[#This Row],[Price]],0)</f>
        <v>0.20000000000004547</v>
      </c>
      <c r="F801" s="2">
        <f>test_data[[#This Row],[Time]]-(Time_horizon-1)/24/60</f>
        <v>43775.543055555558</v>
      </c>
      <c r="G801">
        <f>IF(test_data[[#This Row],[Long]]&gt;Action_Threshold,1,IF(test_data[[#This Row],[Short]]&gt;Action_Threshold,-1,0))</f>
        <v>1</v>
      </c>
      <c r="H801">
        <f>SUMIFS(test_data[Postion],test_data[Time],"&gt;="&amp;test_data[[#This Row],[Period Time]],test_data[Time],"&lt;="&amp;test_data[[#This Row],[Time]])</f>
        <v>12</v>
      </c>
      <c r="I801">
        <f>IFERROR(test_data[[#This Row],[Final_Position]]-H800,test_data[[#This Row],[Final_Position]])</f>
        <v>0</v>
      </c>
      <c r="J801">
        <f>ABS(test_data[[#This Row],[Action]])</f>
        <v>0</v>
      </c>
      <c r="K801" s="7">
        <f>test_data[[#This Row],[Final_Position]]*test_data[[#This Row],[Change]]</f>
        <v>2.4000000000005457</v>
      </c>
      <c r="L801" s="7">
        <f>test_data[[#This Row],[Profit]]*Profit_per_point</f>
        <v>240000.00000005457</v>
      </c>
      <c r="M801" s="7">
        <f>test_data[[#This Row],[Profit]]*Profit_per_point-ABS(test_data[[#This Row],[Action]])*Fee_per_trade</f>
        <v>240000.00000005457</v>
      </c>
    </row>
    <row r="802" spans="1:13" x14ac:dyDescent="0.35">
      <c r="A802" s="2">
        <v>43775.556944444441</v>
      </c>
      <c r="B802">
        <v>939.2</v>
      </c>
      <c r="C802">
        <v>0.54495388269424438</v>
      </c>
      <c r="D802">
        <v>0.45504611730575562</v>
      </c>
      <c r="E802">
        <f>IF(B803&gt;0,B803-test_data[[#This Row],[Price]],0)</f>
        <v>0.19999999999993179</v>
      </c>
      <c r="F802" s="2">
        <f>test_data[[#This Row],[Time]]-(Time_horizon-1)/24/60</f>
        <v>43775.543749999997</v>
      </c>
      <c r="G802">
        <f>IF(test_data[[#This Row],[Long]]&gt;Action_Threshold,1,IF(test_data[[#This Row],[Short]]&gt;Action_Threshold,-1,0))</f>
        <v>1</v>
      </c>
      <c r="H802">
        <f>SUMIFS(test_data[Postion],test_data[Time],"&gt;="&amp;test_data[[#This Row],[Period Time]],test_data[Time],"&lt;="&amp;test_data[[#This Row],[Time]])</f>
        <v>12</v>
      </c>
      <c r="I802">
        <f>IFERROR(test_data[[#This Row],[Final_Position]]-H801,test_data[[#This Row],[Final_Position]])</f>
        <v>0</v>
      </c>
      <c r="J802">
        <f>ABS(test_data[[#This Row],[Action]])</f>
        <v>0</v>
      </c>
      <c r="K802" s="7">
        <f>test_data[[#This Row],[Final_Position]]*test_data[[#This Row],[Change]]</f>
        <v>2.3999999999991815</v>
      </c>
      <c r="L802" s="7">
        <f>test_data[[#This Row],[Profit]]*Profit_per_point</f>
        <v>239999.99999991816</v>
      </c>
      <c r="M802" s="7">
        <f>test_data[[#This Row],[Profit]]*Profit_per_point-ABS(test_data[[#This Row],[Action]])*Fee_per_trade</f>
        <v>239999.99999991816</v>
      </c>
    </row>
    <row r="803" spans="1:13" x14ac:dyDescent="0.35">
      <c r="A803" s="2">
        <v>43775.557638888888</v>
      </c>
      <c r="B803">
        <v>939.4</v>
      </c>
      <c r="C803">
        <v>0.55230629444122314</v>
      </c>
      <c r="D803">
        <v>0.44769370555877686</v>
      </c>
      <c r="E803">
        <f>IF(B804&gt;0,B804-test_data[[#This Row],[Price]],0)</f>
        <v>0.30000000000006821</v>
      </c>
      <c r="F803" s="2">
        <f>test_data[[#This Row],[Time]]-(Time_horizon-1)/24/60</f>
        <v>43775.544444444444</v>
      </c>
      <c r="G803">
        <f>IF(test_data[[#This Row],[Long]]&gt;Action_Threshold,1,IF(test_data[[#This Row],[Short]]&gt;Action_Threshold,-1,0))</f>
        <v>1</v>
      </c>
      <c r="H803">
        <f>SUMIFS(test_data[Postion],test_data[Time],"&gt;="&amp;test_data[[#This Row],[Period Time]],test_data[Time],"&lt;="&amp;test_data[[#This Row],[Time]])</f>
        <v>12</v>
      </c>
      <c r="I803">
        <f>IFERROR(test_data[[#This Row],[Final_Position]]-H802,test_data[[#This Row],[Final_Position]])</f>
        <v>0</v>
      </c>
      <c r="J803">
        <f>ABS(test_data[[#This Row],[Action]])</f>
        <v>0</v>
      </c>
      <c r="K803" s="7">
        <f>test_data[[#This Row],[Final_Position]]*test_data[[#This Row],[Change]]</f>
        <v>3.6000000000008185</v>
      </c>
      <c r="L803" s="7">
        <f>test_data[[#This Row],[Profit]]*Profit_per_point</f>
        <v>360000.00000008184</v>
      </c>
      <c r="M803" s="7">
        <f>test_data[[#This Row],[Profit]]*Profit_per_point-ABS(test_data[[#This Row],[Action]])*Fee_per_trade</f>
        <v>360000.00000008184</v>
      </c>
    </row>
    <row r="804" spans="1:13" x14ac:dyDescent="0.35">
      <c r="A804" s="2">
        <v>43775.558333333334</v>
      </c>
      <c r="B804">
        <v>939.7</v>
      </c>
      <c r="C804">
        <v>0.55584555864334106</v>
      </c>
      <c r="D804">
        <v>0.44415441155433655</v>
      </c>
      <c r="E804">
        <f>IF(B805&gt;0,B805-test_data[[#This Row],[Price]],0)</f>
        <v>-0.10000000000002274</v>
      </c>
      <c r="F804" s="2">
        <f>test_data[[#This Row],[Time]]-(Time_horizon-1)/24/60</f>
        <v>43775.545138888891</v>
      </c>
      <c r="G804">
        <f>IF(test_data[[#This Row],[Long]]&gt;Action_Threshold,1,IF(test_data[[#This Row],[Short]]&gt;Action_Threshold,-1,0))</f>
        <v>1</v>
      </c>
      <c r="H804">
        <f>SUMIFS(test_data[Postion],test_data[Time],"&gt;="&amp;test_data[[#This Row],[Period Time]],test_data[Time],"&lt;="&amp;test_data[[#This Row],[Time]])</f>
        <v>12</v>
      </c>
      <c r="I804">
        <f>IFERROR(test_data[[#This Row],[Final_Position]]-H803,test_data[[#This Row],[Final_Position]])</f>
        <v>0</v>
      </c>
      <c r="J804">
        <f>ABS(test_data[[#This Row],[Action]])</f>
        <v>0</v>
      </c>
      <c r="K804" s="7">
        <f>test_data[[#This Row],[Final_Position]]*test_data[[#This Row],[Change]]</f>
        <v>-1.2000000000002728</v>
      </c>
      <c r="L804" s="7">
        <f>test_data[[#This Row],[Profit]]*Profit_per_point</f>
        <v>-120000.00000002728</v>
      </c>
      <c r="M804" s="7">
        <f>test_data[[#This Row],[Profit]]*Profit_per_point-ABS(test_data[[#This Row],[Action]])*Fee_per_trade</f>
        <v>-120000.00000002728</v>
      </c>
    </row>
    <row r="805" spans="1:13" x14ac:dyDescent="0.35">
      <c r="A805" s="2">
        <v>43775.559027777781</v>
      </c>
      <c r="B805">
        <v>939.6</v>
      </c>
      <c r="C805">
        <v>0.54176527261734009</v>
      </c>
      <c r="D805">
        <v>0.45823478698730469</v>
      </c>
      <c r="E805">
        <f>IF(B806&gt;0,B806-test_data[[#This Row],[Price]],0)</f>
        <v>0.60000000000002274</v>
      </c>
      <c r="F805" s="2">
        <f>test_data[[#This Row],[Time]]-(Time_horizon-1)/24/60</f>
        <v>43775.545833333337</v>
      </c>
      <c r="G805">
        <f>IF(test_data[[#This Row],[Long]]&gt;Action_Threshold,1,IF(test_data[[#This Row],[Short]]&gt;Action_Threshold,-1,0))</f>
        <v>1</v>
      </c>
      <c r="H805">
        <f>SUMIFS(test_data[Postion],test_data[Time],"&gt;="&amp;test_data[[#This Row],[Period Time]],test_data[Time],"&lt;="&amp;test_data[[#This Row],[Time]])</f>
        <v>12</v>
      </c>
      <c r="I805">
        <f>IFERROR(test_data[[#This Row],[Final_Position]]-H804,test_data[[#This Row],[Final_Position]])</f>
        <v>0</v>
      </c>
      <c r="J805">
        <f>ABS(test_data[[#This Row],[Action]])</f>
        <v>0</v>
      </c>
      <c r="K805" s="7">
        <f>test_data[[#This Row],[Final_Position]]*test_data[[#This Row],[Change]]</f>
        <v>7.2000000000002728</v>
      </c>
      <c r="L805" s="7">
        <f>test_data[[#This Row],[Profit]]*Profit_per_point</f>
        <v>720000.00000002724</v>
      </c>
      <c r="M805" s="7">
        <f>test_data[[#This Row],[Profit]]*Profit_per_point-ABS(test_data[[#This Row],[Action]])*Fee_per_trade</f>
        <v>720000.00000002724</v>
      </c>
    </row>
    <row r="806" spans="1:13" x14ac:dyDescent="0.35">
      <c r="A806" s="2">
        <v>43775.55972222222</v>
      </c>
      <c r="B806">
        <v>940.2</v>
      </c>
      <c r="C806">
        <v>0.56263190507888794</v>
      </c>
      <c r="D806">
        <v>0.4373680055141449</v>
      </c>
      <c r="E806">
        <f>IF(B807&gt;0,B807-test_data[[#This Row],[Price]],0)</f>
        <v>-0.40000000000009095</v>
      </c>
      <c r="F806" s="2">
        <f>test_data[[#This Row],[Time]]-(Time_horizon-1)/24/60</f>
        <v>43775.546527777777</v>
      </c>
      <c r="G806">
        <f>IF(test_data[[#This Row],[Long]]&gt;Action_Threshold,1,IF(test_data[[#This Row],[Short]]&gt;Action_Threshold,-1,0))</f>
        <v>1</v>
      </c>
      <c r="H806">
        <f>SUMIFS(test_data[Postion],test_data[Time],"&gt;="&amp;test_data[[#This Row],[Period Time]],test_data[Time],"&lt;="&amp;test_data[[#This Row],[Time]])</f>
        <v>12</v>
      </c>
      <c r="I806">
        <f>IFERROR(test_data[[#This Row],[Final_Position]]-H805,test_data[[#This Row],[Final_Position]])</f>
        <v>0</v>
      </c>
      <c r="J806">
        <f>ABS(test_data[[#This Row],[Action]])</f>
        <v>0</v>
      </c>
      <c r="K806" s="7">
        <f>test_data[[#This Row],[Final_Position]]*test_data[[#This Row],[Change]]</f>
        <v>-4.8000000000010914</v>
      </c>
      <c r="L806" s="7">
        <f>test_data[[#This Row],[Profit]]*Profit_per_point</f>
        <v>-480000.00000010914</v>
      </c>
      <c r="M806" s="7">
        <f>test_data[[#This Row],[Profit]]*Profit_per_point-ABS(test_data[[#This Row],[Action]])*Fee_per_trade</f>
        <v>-480000.00000010914</v>
      </c>
    </row>
    <row r="807" spans="1:13" x14ac:dyDescent="0.35">
      <c r="A807" s="2">
        <v>43775.560416666667</v>
      </c>
      <c r="B807">
        <v>939.8</v>
      </c>
      <c r="C807">
        <v>0.54621356725692749</v>
      </c>
      <c r="D807">
        <v>0.45378637313842773</v>
      </c>
      <c r="E807">
        <f>IF(B808&gt;0,B808-test_data[[#This Row],[Price]],0)</f>
        <v>0.10000000000002274</v>
      </c>
      <c r="F807" s="2">
        <f>test_data[[#This Row],[Time]]-(Time_horizon-1)/24/60</f>
        <v>43775.547222222223</v>
      </c>
      <c r="G807">
        <f>IF(test_data[[#This Row],[Long]]&gt;Action_Threshold,1,IF(test_data[[#This Row],[Short]]&gt;Action_Threshold,-1,0))</f>
        <v>1</v>
      </c>
      <c r="H807">
        <f>SUMIFS(test_data[Postion],test_data[Time],"&gt;="&amp;test_data[[#This Row],[Period Time]],test_data[Time],"&lt;="&amp;test_data[[#This Row],[Time]])</f>
        <v>12</v>
      </c>
      <c r="I807">
        <f>IFERROR(test_data[[#This Row],[Final_Position]]-H806,test_data[[#This Row],[Final_Position]])</f>
        <v>0</v>
      </c>
      <c r="J807">
        <f>ABS(test_data[[#This Row],[Action]])</f>
        <v>0</v>
      </c>
      <c r="K807" s="7">
        <f>test_data[[#This Row],[Final_Position]]*test_data[[#This Row],[Change]]</f>
        <v>1.2000000000002728</v>
      </c>
      <c r="L807" s="7">
        <f>test_data[[#This Row],[Profit]]*Profit_per_point</f>
        <v>120000.00000002728</v>
      </c>
      <c r="M807" s="7">
        <f>test_data[[#This Row],[Profit]]*Profit_per_point-ABS(test_data[[#This Row],[Action]])*Fee_per_trade</f>
        <v>120000.00000002728</v>
      </c>
    </row>
    <row r="808" spans="1:13" x14ac:dyDescent="0.35">
      <c r="A808" s="2">
        <v>43775.561111111114</v>
      </c>
      <c r="B808">
        <v>939.9</v>
      </c>
      <c r="C808">
        <v>0.54587775468826294</v>
      </c>
      <c r="D808">
        <v>0.45412224531173706</v>
      </c>
      <c r="E808">
        <f>IF(B809&gt;0,B809-test_data[[#This Row],[Price]],0)</f>
        <v>0</v>
      </c>
      <c r="F808" s="2">
        <f>test_data[[#This Row],[Time]]-(Time_horizon-1)/24/60</f>
        <v>43775.54791666667</v>
      </c>
      <c r="G808">
        <f>IF(test_data[[#This Row],[Long]]&gt;Action_Threshold,1,IF(test_data[[#This Row],[Short]]&gt;Action_Threshold,-1,0))</f>
        <v>1</v>
      </c>
      <c r="H808">
        <f>SUMIFS(test_data[Postion],test_data[Time],"&gt;="&amp;test_data[[#This Row],[Period Time]],test_data[Time],"&lt;="&amp;test_data[[#This Row],[Time]])</f>
        <v>12</v>
      </c>
      <c r="I808">
        <f>IFERROR(test_data[[#This Row],[Final_Position]]-H807,test_data[[#This Row],[Final_Position]])</f>
        <v>0</v>
      </c>
      <c r="J808">
        <f>ABS(test_data[[#This Row],[Action]])</f>
        <v>0</v>
      </c>
      <c r="K808" s="7">
        <f>test_data[[#This Row],[Final_Position]]*test_data[[#This Row],[Change]]</f>
        <v>0</v>
      </c>
      <c r="L808" s="7">
        <f>test_data[[#This Row],[Profit]]*Profit_per_point</f>
        <v>0</v>
      </c>
      <c r="M808" s="7">
        <f>test_data[[#This Row],[Profit]]*Profit_per_point-ABS(test_data[[#This Row],[Action]])*Fee_per_trade</f>
        <v>0</v>
      </c>
    </row>
    <row r="809" spans="1:13" x14ac:dyDescent="0.35">
      <c r="A809" s="2">
        <v>43775.561805555553</v>
      </c>
      <c r="B809">
        <v>939.9</v>
      </c>
      <c r="C809">
        <v>0.53717845678329468</v>
      </c>
      <c r="D809">
        <v>0.46282157301902771</v>
      </c>
      <c r="E809">
        <f>IF(B810&gt;0,B810-test_data[[#This Row],[Price]],0)</f>
        <v>0</v>
      </c>
      <c r="F809" s="2">
        <f>test_data[[#This Row],[Time]]-(Time_horizon-1)/24/60</f>
        <v>43775.548611111109</v>
      </c>
      <c r="G809">
        <f>IF(test_data[[#This Row],[Long]]&gt;Action_Threshold,1,IF(test_data[[#This Row],[Short]]&gt;Action_Threshold,-1,0))</f>
        <v>1</v>
      </c>
      <c r="H809">
        <f>SUMIFS(test_data[Postion],test_data[Time],"&gt;="&amp;test_data[[#This Row],[Period Time]],test_data[Time],"&lt;="&amp;test_data[[#This Row],[Time]])</f>
        <v>12</v>
      </c>
      <c r="I809">
        <f>IFERROR(test_data[[#This Row],[Final_Position]]-H808,test_data[[#This Row],[Final_Position]])</f>
        <v>0</v>
      </c>
      <c r="J809">
        <f>ABS(test_data[[#This Row],[Action]])</f>
        <v>0</v>
      </c>
      <c r="K809" s="7">
        <f>test_data[[#This Row],[Final_Position]]*test_data[[#This Row],[Change]]</f>
        <v>0</v>
      </c>
      <c r="L809" s="7">
        <f>test_data[[#This Row],[Profit]]*Profit_per_point</f>
        <v>0</v>
      </c>
      <c r="M809" s="7">
        <f>test_data[[#This Row],[Profit]]*Profit_per_point-ABS(test_data[[#This Row],[Action]])*Fee_per_trade</f>
        <v>0</v>
      </c>
    </row>
    <row r="810" spans="1:13" x14ac:dyDescent="0.35">
      <c r="A810" s="2">
        <v>43775.5625</v>
      </c>
      <c r="B810">
        <v>939.9</v>
      </c>
      <c r="C810">
        <v>0.55291932821273804</v>
      </c>
      <c r="D810">
        <v>0.44708073139190674</v>
      </c>
      <c r="E810">
        <f>IF(B811&gt;0,B811-test_data[[#This Row],[Price]],0)</f>
        <v>0</v>
      </c>
      <c r="F810" s="2">
        <f>test_data[[#This Row],[Time]]-(Time_horizon-1)/24/60</f>
        <v>43775.549305555556</v>
      </c>
      <c r="G810">
        <f>IF(test_data[[#This Row],[Long]]&gt;Action_Threshold,1,IF(test_data[[#This Row],[Short]]&gt;Action_Threshold,-1,0))</f>
        <v>1</v>
      </c>
      <c r="H810">
        <f>SUMIFS(test_data[Postion],test_data[Time],"&gt;="&amp;test_data[[#This Row],[Period Time]],test_data[Time],"&lt;="&amp;test_data[[#This Row],[Time]])</f>
        <v>14</v>
      </c>
      <c r="I810">
        <f>IFERROR(test_data[[#This Row],[Final_Position]]-H809,test_data[[#This Row],[Final_Position]])</f>
        <v>2</v>
      </c>
      <c r="J810">
        <f>ABS(test_data[[#This Row],[Action]])</f>
        <v>2</v>
      </c>
      <c r="K810" s="7">
        <f>test_data[[#This Row],[Final_Position]]*test_data[[#This Row],[Change]]</f>
        <v>0</v>
      </c>
      <c r="L810" s="7">
        <f>test_data[[#This Row],[Profit]]*Profit_per_point</f>
        <v>0</v>
      </c>
      <c r="M810" s="7">
        <f>test_data[[#This Row],[Profit]]*Profit_per_point-ABS(test_data[[#This Row],[Action]])*Fee_per_trade</f>
        <v>-20000</v>
      </c>
    </row>
    <row r="811" spans="1:13" x14ac:dyDescent="0.35">
      <c r="A811" s="2">
        <v>43775.563194444447</v>
      </c>
      <c r="B811">
        <v>939.9</v>
      </c>
      <c r="C811">
        <v>0.54017007350921631</v>
      </c>
      <c r="D811">
        <v>0.45982998609542847</v>
      </c>
      <c r="E811">
        <f>IF(B812&gt;0,B812-test_data[[#This Row],[Price]],0)</f>
        <v>0</v>
      </c>
      <c r="F811" s="2">
        <f>test_data[[#This Row],[Time]]-(Time_horizon-1)/24/60</f>
        <v>43775.55</v>
      </c>
      <c r="G811">
        <f>IF(test_data[[#This Row],[Long]]&gt;Action_Threshold,1,IF(test_data[[#This Row],[Short]]&gt;Action_Threshold,-1,0))</f>
        <v>1</v>
      </c>
      <c r="H811">
        <f>SUMIFS(test_data[Postion],test_data[Time],"&gt;="&amp;test_data[[#This Row],[Period Time]],test_data[Time],"&lt;="&amp;test_data[[#This Row],[Time]])</f>
        <v>16</v>
      </c>
      <c r="I811">
        <f>IFERROR(test_data[[#This Row],[Final_Position]]-H810,test_data[[#This Row],[Final_Position]])</f>
        <v>2</v>
      </c>
      <c r="J811">
        <f>ABS(test_data[[#This Row],[Action]])</f>
        <v>2</v>
      </c>
      <c r="K811" s="7">
        <f>test_data[[#This Row],[Final_Position]]*test_data[[#This Row],[Change]]</f>
        <v>0</v>
      </c>
      <c r="L811" s="7">
        <f>test_data[[#This Row],[Profit]]*Profit_per_point</f>
        <v>0</v>
      </c>
      <c r="M811" s="7">
        <f>test_data[[#This Row],[Profit]]*Profit_per_point-ABS(test_data[[#This Row],[Action]])*Fee_per_trade</f>
        <v>-20000</v>
      </c>
    </row>
    <row r="812" spans="1:13" x14ac:dyDescent="0.35">
      <c r="A812" s="2">
        <v>43775.563888888886</v>
      </c>
      <c r="B812">
        <v>939.9</v>
      </c>
      <c r="C812">
        <v>0.54639548063278198</v>
      </c>
      <c r="D812">
        <v>0.45360448956489563</v>
      </c>
      <c r="E812">
        <f>IF(B813&gt;0,B813-test_data[[#This Row],[Price]],0)</f>
        <v>0.20000000000004547</v>
      </c>
      <c r="F812" s="2">
        <f>test_data[[#This Row],[Time]]-(Time_horizon-1)/24/60</f>
        <v>43775.550694444442</v>
      </c>
      <c r="G812">
        <f>IF(test_data[[#This Row],[Long]]&gt;Action_Threshold,1,IF(test_data[[#This Row],[Short]]&gt;Action_Threshold,-1,0))</f>
        <v>1</v>
      </c>
      <c r="H812">
        <f>SUMIFS(test_data[Postion],test_data[Time],"&gt;="&amp;test_data[[#This Row],[Period Time]],test_data[Time],"&lt;="&amp;test_data[[#This Row],[Time]])</f>
        <v>18</v>
      </c>
      <c r="I812">
        <f>IFERROR(test_data[[#This Row],[Final_Position]]-H811,test_data[[#This Row],[Final_Position]])</f>
        <v>2</v>
      </c>
      <c r="J812">
        <f>ABS(test_data[[#This Row],[Action]])</f>
        <v>2</v>
      </c>
      <c r="K812" s="7">
        <f>test_data[[#This Row],[Final_Position]]*test_data[[#This Row],[Change]]</f>
        <v>3.6000000000008185</v>
      </c>
      <c r="L812" s="7">
        <f>test_data[[#This Row],[Profit]]*Profit_per_point</f>
        <v>360000.00000008184</v>
      </c>
      <c r="M812" s="7">
        <f>test_data[[#This Row],[Profit]]*Profit_per_point-ABS(test_data[[#This Row],[Action]])*Fee_per_trade</f>
        <v>340000.00000008184</v>
      </c>
    </row>
    <row r="813" spans="1:13" x14ac:dyDescent="0.35">
      <c r="A813" s="2">
        <v>43775.564583333333</v>
      </c>
      <c r="B813">
        <v>940.1</v>
      </c>
      <c r="C813">
        <v>0.55642205476760864</v>
      </c>
      <c r="D813">
        <v>0.44357788562774658</v>
      </c>
      <c r="E813">
        <f>IF(B814&gt;0,B814-test_data[[#This Row],[Price]],0)</f>
        <v>-0.10000000000002274</v>
      </c>
      <c r="F813" s="2">
        <f>test_data[[#This Row],[Time]]-(Time_horizon-1)/24/60</f>
        <v>43775.551388888889</v>
      </c>
      <c r="G813">
        <f>IF(test_data[[#This Row],[Long]]&gt;Action_Threshold,1,IF(test_data[[#This Row],[Short]]&gt;Action_Threshold,-1,0))</f>
        <v>1</v>
      </c>
      <c r="H813">
        <f>SUMIFS(test_data[Postion],test_data[Time],"&gt;="&amp;test_data[[#This Row],[Period Time]],test_data[Time],"&lt;="&amp;test_data[[#This Row],[Time]])</f>
        <v>20</v>
      </c>
      <c r="I813">
        <f>IFERROR(test_data[[#This Row],[Final_Position]]-H812,test_data[[#This Row],[Final_Position]])</f>
        <v>2</v>
      </c>
      <c r="J813">
        <f>ABS(test_data[[#This Row],[Action]])</f>
        <v>2</v>
      </c>
      <c r="K813" s="7">
        <f>test_data[[#This Row],[Final_Position]]*test_data[[#This Row],[Change]]</f>
        <v>-2.0000000000004547</v>
      </c>
      <c r="L813" s="7">
        <f>test_data[[#This Row],[Profit]]*Profit_per_point</f>
        <v>-200000.00000004546</v>
      </c>
      <c r="M813" s="7">
        <f>test_data[[#This Row],[Profit]]*Profit_per_point-ABS(test_data[[#This Row],[Action]])*Fee_per_trade</f>
        <v>-220000.00000004546</v>
      </c>
    </row>
    <row r="814" spans="1:13" x14ac:dyDescent="0.35">
      <c r="A814" s="2">
        <v>43775.56527777778</v>
      </c>
      <c r="B814">
        <v>940</v>
      </c>
      <c r="C814">
        <v>0.54878658056259155</v>
      </c>
      <c r="D814">
        <v>0.45121341943740845</v>
      </c>
      <c r="E814">
        <f>IF(B815&gt;0,B815-test_data[[#This Row],[Price]],0)</f>
        <v>0.10000000000002274</v>
      </c>
      <c r="F814" s="2">
        <f>test_data[[#This Row],[Time]]-(Time_horizon-1)/24/60</f>
        <v>43775.552083333336</v>
      </c>
      <c r="G814">
        <f>IF(test_data[[#This Row],[Long]]&gt;Action_Threshold,1,IF(test_data[[#This Row],[Short]]&gt;Action_Threshold,-1,0))</f>
        <v>1</v>
      </c>
      <c r="H814">
        <f>SUMIFS(test_data[Postion],test_data[Time],"&gt;="&amp;test_data[[#This Row],[Period Time]],test_data[Time],"&lt;="&amp;test_data[[#This Row],[Time]])</f>
        <v>20</v>
      </c>
      <c r="I814">
        <f>IFERROR(test_data[[#This Row],[Final_Position]]-H813,test_data[[#This Row],[Final_Position]])</f>
        <v>0</v>
      </c>
      <c r="J814">
        <f>ABS(test_data[[#This Row],[Action]])</f>
        <v>0</v>
      </c>
      <c r="K814" s="7">
        <f>test_data[[#This Row],[Final_Position]]*test_data[[#This Row],[Change]]</f>
        <v>2.0000000000004547</v>
      </c>
      <c r="L814" s="7">
        <f>test_data[[#This Row],[Profit]]*Profit_per_point</f>
        <v>200000.00000004546</v>
      </c>
      <c r="M814" s="7">
        <f>test_data[[#This Row],[Profit]]*Profit_per_point-ABS(test_data[[#This Row],[Action]])*Fee_per_trade</f>
        <v>200000.00000004546</v>
      </c>
    </row>
    <row r="815" spans="1:13" x14ac:dyDescent="0.35">
      <c r="A815" s="2">
        <v>43775.565972222219</v>
      </c>
      <c r="B815">
        <v>940.1</v>
      </c>
      <c r="C815">
        <v>0.54430633783340454</v>
      </c>
      <c r="D815">
        <v>0.45569369196891785</v>
      </c>
      <c r="E815">
        <f>IF(B816&gt;0,B816-test_data[[#This Row],[Price]],0)</f>
        <v>0</v>
      </c>
      <c r="F815" s="2">
        <f>test_data[[#This Row],[Time]]-(Time_horizon-1)/24/60</f>
        <v>43775.552777777775</v>
      </c>
      <c r="G815">
        <f>IF(test_data[[#This Row],[Long]]&gt;Action_Threshold,1,IF(test_data[[#This Row],[Short]]&gt;Action_Threshold,-1,0))</f>
        <v>1</v>
      </c>
      <c r="H815">
        <f>SUMIFS(test_data[Postion],test_data[Time],"&gt;="&amp;test_data[[#This Row],[Period Time]],test_data[Time],"&lt;="&amp;test_data[[#This Row],[Time]])</f>
        <v>20</v>
      </c>
      <c r="I815">
        <f>IFERROR(test_data[[#This Row],[Final_Position]]-H814,test_data[[#This Row],[Final_Position]])</f>
        <v>0</v>
      </c>
      <c r="J815">
        <f>ABS(test_data[[#This Row],[Action]])</f>
        <v>0</v>
      </c>
      <c r="K815" s="7">
        <f>test_data[[#This Row],[Final_Position]]*test_data[[#This Row],[Change]]</f>
        <v>0</v>
      </c>
      <c r="L815" s="7">
        <f>test_data[[#This Row],[Profit]]*Profit_per_point</f>
        <v>0</v>
      </c>
      <c r="M815" s="7">
        <f>test_data[[#This Row],[Profit]]*Profit_per_point-ABS(test_data[[#This Row],[Action]])*Fee_per_trade</f>
        <v>0</v>
      </c>
    </row>
    <row r="816" spans="1:13" x14ac:dyDescent="0.35">
      <c r="A816" s="2">
        <v>43775.566666666666</v>
      </c>
      <c r="B816">
        <v>940.1</v>
      </c>
      <c r="C816">
        <v>0.5477021336555481</v>
      </c>
      <c r="D816">
        <v>0.4522978663444519</v>
      </c>
      <c r="E816">
        <f>IF(B817&gt;0,B817-test_data[[#This Row],[Price]],0)</f>
        <v>-0.20000000000004547</v>
      </c>
      <c r="F816" s="2">
        <f>test_data[[#This Row],[Time]]-(Time_horizon-1)/24/60</f>
        <v>43775.553472222222</v>
      </c>
      <c r="G816">
        <f>IF(test_data[[#This Row],[Long]]&gt;Action_Threshold,1,IF(test_data[[#This Row],[Short]]&gt;Action_Threshold,-1,0))</f>
        <v>1</v>
      </c>
      <c r="H816">
        <f>SUMIFS(test_data[Postion],test_data[Time],"&gt;="&amp;test_data[[#This Row],[Period Time]],test_data[Time],"&lt;="&amp;test_data[[#This Row],[Time]])</f>
        <v>20</v>
      </c>
      <c r="I816">
        <f>IFERROR(test_data[[#This Row],[Final_Position]]-H815,test_data[[#This Row],[Final_Position]])</f>
        <v>0</v>
      </c>
      <c r="J816">
        <f>ABS(test_data[[#This Row],[Action]])</f>
        <v>0</v>
      </c>
      <c r="K816" s="7">
        <f>test_data[[#This Row],[Final_Position]]*test_data[[#This Row],[Change]]</f>
        <v>-4.0000000000009095</v>
      </c>
      <c r="L816" s="7">
        <f>test_data[[#This Row],[Profit]]*Profit_per_point</f>
        <v>-400000.00000009092</v>
      </c>
      <c r="M816" s="7">
        <f>test_data[[#This Row],[Profit]]*Profit_per_point-ABS(test_data[[#This Row],[Action]])*Fee_per_trade</f>
        <v>-400000.00000009092</v>
      </c>
    </row>
    <row r="817" spans="1:13" x14ac:dyDescent="0.35">
      <c r="A817" s="2">
        <v>43775.567361111112</v>
      </c>
      <c r="B817">
        <v>939.9</v>
      </c>
      <c r="C817">
        <v>0.53676587343215942</v>
      </c>
      <c r="D817">
        <v>0.46323418617248535</v>
      </c>
      <c r="E817">
        <f>IF(B818&gt;0,B818-test_data[[#This Row],[Price]],0)</f>
        <v>-0.10000000000002274</v>
      </c>
      <c r="F817" s="2">
        <f>test_data[[#This Row],[Time]]-(Time_horizon-1)/24/60</f>
        <v>43775.554166666669</v>
      </c>
      <c r="G817">
        <f>IF(test_data[[#This Row],[Long]]&gt;Action_Threshold,1,IF(test_data[[#This Row],[Short]]&gt;Action_Threshold,-1,0))</f>
        <v>1</v>
      </c>
      <c r="H817">
        <f>SUMIFS(test_data[Postion],test_data[Time],"&gt;="&amp;test_data[[#This Row],[Period Time]],test_data[Time],"&lt;="&amp;test_data[[#This Row],[Time]])</f>
        <v>20</v>
      </c>
      <c r="I817">
        <f>IFERROR(test_data[[#This Row],[Final_Position]]-H816,test_data[[#This Row],[Final_Position]])</f>
        <v>0</v>
      </c>
      <c r="J817">
        <f>ABS(test_data[[#This Row],[Action]])</f>
        <v>0</v>
      </c>
      <c r="K817" s="7">
        <f>test_data[[#This Row],[Final_Position]]*test_data[[#This Row],[Change]]</f>
        <v>-2.0000000000004547</v>
      </c>
      <c r="L817" s="7">
        <f>test_data[[#This Row],[Profit]]*Profit_per_point</f>
        <v>-200000.00000004546</v>
      </c>
      <c r="M817" s="7">
        <f>test_data[[#This Row],[Profit]]*Profit_per_point-ABS(test_data[[#This Row],[Action]])*Fee_per_trade</f>
        <v>-200000.00000004546</v>
      </c>
    </row>
    <row r="818" spans="1:13" x14ac:dyDescent="0.35">
      <c r="A818" s="2">
        <v>43775.568055555559</v>
      </c>
      <c r="B818">
        <v>939.8</v>
      </c>
      <c r="C818">
        <v>0.5464329719543457</v>
      </c>
      <c r="D818">
        <v>0.4535670280456543</v>
      </c>
      <c r="E818">
        <f>IF(B819&gt;0,B819-test_data[[#This Row],[Price]],0)</f>
        <v>-0.19999999999993179</v>
      </c>
      <c r="F818" s="2">
        <f>test_data[[#This Row],[Time]]-(Time_horizon-1)/24/60</f>
        <v>43775.554861111115</v>
      </c>
      <c r="G818">
        <f>IF(test_data[[#This Row],[Long]]&gt;Action_Threshold,1,IF(test_data[[#This Row],[Short]]&gt;Action_Threshold,-1,0))</f>
        <v>1</v>
      </c>
      <c r="H818">
        <f>SUMIFS(test_data[Postion],test_data[Time],"&gt;="&amp;test_data[[#This Row],[Period Time]],test_data[Time],"&lt;="&amp;test_data[[#This Row],[Time]])</f>
        <v>20</v>
      </c>
      <c r="I818">
        <f>IFERROR(test_data[[#This Row],[Final_Position]]-H817,test_data[[#This Row],[Final_Position]])</f>
        <v>0</v>
      </c>
      <c r="J818">
        <f>ABS(test_data[[#This Row],[Action]])</f>
        <v>0</v>
      </c>
      <c r="K818" s="7">
        <f>test_data[[#This Row],[Final_Position]]*test_data[[#This Row],[Change]]</f>
        <v>-3.9999999999986358</v>
      </c>
      <c r="L818" s="7">
        <f>test_data[[#This Row],[Profit]]*Profit_per_point</f>
        <v>-399999.99999986356</v>
      </c>
      <c r="M818" s="7">
        <f>test_data[[#This Row],[Profit]]*Profit_per_point-ABS(test_data[[#This Row],[Action]])*Fee_per_trade</f>
        <v>-399999.99999986356</v>
      </c>
    </row>
    <row r="819" spans="1:13" x14ac:dyDescent="0.35">
      <c r="A819" s="2">
        <v>43775.568749999999</v>
      </c>
      <c r="B819">
        <v>939.6</v>
      </c>
      <c r="C819">
        <v>0.55541503429412842</v>
      </c>
      <c r="D819">
        <v>0.44458499550819397</v>
      </c>
      <c r="E819">
        <f>IF(B820&gt;0,B820-test_data[[#This Row],[Price]],0)</f>
        <v>0.10000000000002274</v>
      </c>
      <c r="F819" s="2">
        <f>test_data[[#This Row],[Time]]-(Time_horizon-1)/24/60</f>
        <v>43775.555555555555</v>
      </c>
      <c r="G819">
        <f>IF(test_data[[#This Row],[Long]]&gt;Action_Threshold,1,IF(test_data[[#This Row],[Short]]&gt;Action_Threshold,-1,0))</f>
        <v>1</v>
      </c>
      <c r="H819">
        <f>SUMIFS(test_data[Postion],test_data[Time],"&gt;="&amp;test_data[[#This Row],[Period Time]],test_data[Time],"&lt;="&amp;test_data[[#This Row],[Time]])</f>
        <v>20</v>
      </c>
      <c r="I819">
        <f>IFERROR(test_data[[#This Row],[Final_Position]]-H818,test_data[[#This Row],[Final_Position]])</f>
        <v>0</v>
      </c>
      <c r="J819">
        <f>ABS(test_data[[#This Row],[Action]])</f>
        <v>0</v>
      </c>
      <c r="K819" s="7">
        <f>test_data[[#This Row],[Final_Position]]*test_data[[#This Row],[Change]]</f>
        <v>2.0000000000004547</v>
      </c>
      <c r="L819" s="7">
        <f>test_data[[#This Row],[Profit]]*Profit_per_point</f>
        <v>200000.00000004546</v>
      </c>
      <c r="M819" s="7">
        <f>test_data[[#This Row],[Profit]]*Profit_per_point-ABS(test_data[[#This Row],[Action]])*Fee_per_trade</f>
        <v>200000.00000004546</v>
      </c>
    </row>
    <row r="820" spans="1:13" x14ac:dyDescent="0.35">
      <c r="A820" s="2">
        <v>43775.569444444445</v>
      </c>
      <c r="B820">
        <v>939.7</v>
      </c>
      <c r="C820">
        <v>0.54434895515441895</v>
      </c>
      <c r="D820">
        <v>0.45565107464790344</v>
      </c>
      <c r="E820">
        <f>IF(B821&gt;0,B821-test_data[[#This Row],[Price]],0)</f>
        <v>9.9999999999909051E-2</v>
      </c>
      <c r="F820" s="2">
        <f>test_data[[#This Row],[Time]]-(Time_horizon-1)/24/60</f>
        <v>43775.556250000001</v>
      </c>
      <c r="G820">
        <f>IF(test_data[[#This Row],[Long]]&gt;Action_Threshold,1,IF(test_data[[#This Row],[Short]]&gt;Action_Threshold,-1,0))</f>
        <v>1</v>
      </c>
      <c r="H820">
        <f>SUMIFS(test_data[Postion],test_data[Time],"&gt;="&amp;test_data[[#This Row],[Period Time]],test_data[Time],"&lt;="&amp;test_data[[#This Row],[Time]])</f>
        <v>20</v>
      </c>
      <c r="I820">
        <f>IFERROR(test_data[[#This Row],[Final_Position]]-H819,test_data[[#This Row],[Final_Position]])</f>
        <v>0</v>
      </c>
      <c r="J820">
        <f>ABS(test_data[[#This Row],[Action]])</f>
        <v>0</v>
      </c>
      <c r="K820" s="7">
        <f>test_data[[#This Row],[Final_Position]]*test_data[[#This Row],[Change]]</f>
        <v>1.999999999998181</v>
      </c>
      <c r="L820" s="7">
        <f>test_data[[#This Row],[Profit]]*Profit_per_point</f>
        <v>199999.9999998181</v>
      </c>
      <c r="M820" s="7">
        <f>test_data[[#This Row],[Profit]]*Profit_per_point-ABS(test_data[[#This Row],[Action]])*Fee_per_trade</f>
        <v>199999.9999998181</v>
      </c>
    </row>
    <row r="821" spans="1:13" x14ac:dyDescent="0.35">
      <c r="A821" s="2">
        <v>43775.570138888892</v>
      </c>
      <c r="B821">
        <v>939.8</v>
      </c>
      <c r="C821">
        <v>0.54201227426528931</v>
      </c>
      <c r="D821">
        <v>0.45798772573471069</v>
      </c>
      <c r="E821">
        <f>IF(B822&gt;0,B822-test_data[[#This Row],[Price]],0)</f>
        <v>0.10000000000002274</v>
      </c>
      <c r="F821" s="2">
        <f>test_data[[#This Row],[Time]]-(Time_horizon-1)/24/60</f>
        <v>43775.556944444448</v>
      </c>
      <c r="G821">
        <f>IF(test_data[[#This Row],[Long]]&gt;Action_Threshold,1,IF(test_data[[#This Row],[Short]]&gt;Action_Threshold,-1,0))</f>
        <v>1</v>
      </c>
      <c r="H821">
        <f>SUMIFS(test_data[Postion],test_data[Time],"&gt;="&amp;test_data[[#This Row],[Period Time]],test_data[Time],"&lt;="&amp;test_data[[#This Row],[Time]])</f>
        <v>20</v>
      </c>
      <c r="I821">
        <f>IFERROR(test_data[[#This Row],[Final_Position]]-H820,test_data[[#This Row],[Final_Position]])</f>
        <v>0</v>
      </c>
      <c r="J821">
        <f>ABS(test_data[[#This Row],[Action]])</f>
        <v>0</v>
      </c>
      <c r="K821" s="7">
        <f>test_data[[#This Row],[Final_Position]]*test_data[[#This Row],[Change]]</f>
        <v>2.0000000000004547</v>
      </c>
      <c r="L821" s="7">
        <f>test_data[[#This Row],[Profit]]*Profit_per_point</f>
        <v>200000.00000004546</v>
      </c>
      <c r="M821" s="7">
        <f>test_data[[#This Row],[Profit]]*Profit_per_point-ABS(test_data[[#This Row],[Action]])*Fee_per_trade</f>
        <v>200000.00000004546</v>
      </c>
    </row>
    <row r="822" spans="1:13" x14ac:dyDescent="0.35">
      <c r="A822" s="2">
        <v>43775.570833333331</v>
      </c>
      <c r="B822">
        <v>939.9</v>
      </c>
      <c r="C822">
        <v>0.54524821043014526</v>
      </c>
      <c r="D822">
        <v>0.45475175976753235</v>
      </c>
      <c r="E822">
        <f>IF(B823&gt;0,B823-test_data[[#This Row],[Price]],0)</f>
        <v>0</v>
      </c>
      <c r="F822" s="2">
        <f>test_data[[#This Row],[Time]]-(Time_horizon-1)/24/60</f>
        <v>43775.557638888888</v>
      </c>
      <c r="G822">
        <f>IF(test_data[[#This Row],[Long]]&gt;Action_Threshold,1,IF(test_data[[#This Row],[Short]]&gt;Action_Threshold,-1,0))</f>
        <v>1</v>
      </c>
      <c r="H822">
        <f>SUMIFS(test_data[Postion],test_data[Time],"&gt;="&amp;test_data[[#This Row],[Period Time]],test_data[Time],"&lt;="&amp;test_data[[#This Row],[Time]])</f>
        <v>20</v>
      </c>
      <c r="I822">
        <f>IFERROR(test_data[[#This Row],[Final_Position]]-H821,test_data[[#This Row],[Final_Position]])</f>
        <v>0</v>
      </c>
      <c r="J822">
        <f>ABS(test_data[[#This Row],[Action]])</f>
        <v>0</v>
      </c>
      <c r="K822" s="7">
        <f>test_data[[#This Row],[Final_Position]]*test_data[[#This Row],[Change]]</f>
        <v>0</v>
      </c>
      <c r="L822" s="7">
        <f>test_data[[#This Row],[Profit]]*Profit_per_point</f>
        <v>0</v>
      </c>
      <c r="M822" s="7">
        <f>test_data[[#This Row],[Profit]]*Profit_per_point-ABS(test_data[[#This Row],[Action]])*Fee_per_trade</f>
        <v>0</v>
      </c>
    </row>
    <row r="823" spans="1:13" x14ac:dyDescent="0.35">
      <c r="A823" s="2">
        <v>43775.571527777778</v>
      </c>
      <c r="B823">
        <v>939.9</v>
      </c>
      <c r="C823">
        <v>0.55575889348983765</v>
      </c>
      <c r="D823">
        <v>0.44424113631248474</v>
      </c>
      <c r="E823">
        <f>IF(B824&gt;0,B824-test_data[[#This Row],[Price]],0)</f>
        <v>0</v>
      </c>
      <c r="F823" s="2">
        <f>test_data[[#This Row],[Time]]-(Time_horizon-1)/24/60</f>
        <v>43775.558333333334</v>
      </c>
      <c r="G823">
        <f>IF(test_data[[#This Row],[Long]]&gt;Action_Threshold,1,IF(test_data[[#This Row],[Short]]&gt;Action_Threshold,-1,0))</f>
        <v>1</v>
      </c>
      <c r="H823">
        <f>SUMIFS(test_data[Postion],test_data[Time],"&gt;="&amp;test_data[[#This Row],[Period Time]],test_data[Time],"&lt;="&amp;test_data[[#This Row],[Time]])</f>
        <v>20</v>
      </c>
      <c r="I823">
        <f>IFERROR(test_data[[#This Row],[Final_Position]]-H822,test_data[[#This Row],[Final_Position]])</f>
        <v>0</v>
      </c>
      <c r="J823">
        <f>ABS(test_data[[#This Row],[Action]])</f>
        <v>0</v>
      </c>
      <c r="K823" s="7">
        <f>test_data[[#This Row],[Final_Position]]*test_data[[#This Row],[Change]]</f>
        <v>0</v>
      </c>
      <c r="L823" s="7">
        <f>test_data[[#This Row],[Profit]]*Profit_per_point</f>
        <v>0</v>
      </c>
      <c r="M823" s="7">
        <f>test_data[[#This Row],[Profit]]*Profit_per_point-ABS(test_data[[#This Row],[Action]])*Fee_per_trade</f>
        <v>0</v>
      </c>
    </row>
    <row r="824" spans="1:13" x14ac:dyDescent="0.35">
      <c r="A824" s="2">
        <v>43775.572222222225</v>
      </c>
      <c r="B824">
        <v>939.9</v>
      </c>
      <c r="C824">
        <v>0.55161792039871216</v>
      </c>
      <c r="D824">
        <v>0.44838201999664307</v>
      </c>
      <c r="E824">
        <f>IF(B825&gt;0,B825-test_data[[#This Row],[Price]],0)</f>
        <v>-0.19999999999993179</v>
      </c>
      <c r="F824" s="2">
        <f>test_data[[#This Row],[Time]]-(Time_horizon-1)/24/60</f>
        <v>43775.559027777781</v>
      </c>
      <c r="G824">
        <f>IF(test_data[[#This Row],[Long]]&gt;Action_Threshold,1,IF(test_data[[#This Row],[Short]]&gt;Action_Threshold,-1,0))</f>
        <v>1</v>
      </c>
      <c r="H824">
        <f>SUMIFS(test_data[Postion],test_data[Time],"&gt;="&amp;test_data[[#This Row],[Period Time]],test_data[Time],"&lt;="&amp;test_data[[#This Row],[Time]])</f>
        <v>20</v>
      </c>
      <c r="I824">
        <f>IFERROR(test_data[[#This Row],[Final_Position]]-H823,test_data[[#This Row],[Final_Position]])</f>
        <v>0</v>
      </c>
      <c r="J824">
        <f>ABS(test_data[[#This Row],[Action]])</f>
        <v>0</v>
      </c>
      <c r="K824" s="7">
        <f>test_data[[#This Row],[Final_Position]]*test_data[[#This Row],[Change]]</f>
        <v>-3.9999999999986358</v>
      </c>
      <c r="L824" s="7">
        <f>test_data[[#This Row],[Profit]]*Profit_per_point</f>
        <v>-399999.99999986356</v>
      </c>
      <c r="M824" s="7">
        <f>test_data[[#This Row],[Profit]]*Profit_per_point-ABS(test_data[[#This Row],[Action]])*Fee_per_trade</f>
        <v>-399999.99999986356</v>
      </c>
    </row>
    <row r="825" spans="1:13" x14ac:dyDescent="0.35">
      <c r="A825" s="2">
        <v>43775.572916666664</v>
      </c>
      <c r="B825">
        <v>939.7</v>
      </c>
      <c r="C825">
        <v>0.5983428955078125</v>
      </c>
      <c r="D825">
        <v>0.40165707468986511</v>
      </c>
      <c r="E825">
        <f>IF(B826&gt;0,B826-test_data[[#This Row],[Price]],0)</f>
        <v>9.9999999999909051E-2</v>
      </c>
      <c r="F825" s="2">
        <f>test_data[[#This Row],[Time]]-(Time_horizon-1)/24/60</f>
        <v>43775.55972222222</v>
      </c>
      <c r="G825">
        <f>IF(test_data[[#This Row],[Long]]&gt;Action_Threshold,1,IF(test_data[[#This Row],[Short]]&gt;Action_Threshold,-1,0))</f>
        <v>1</v>
      </c>
      <c r="H825">
        <f>SUMIFS(test_data[Postion],test_data[Time],"&gt;="&amp;test_data[[#This Row],[Period Time]],test_data[Time],"&lt;="&amp;test_data[[#This Row],[Time]])</f>
        <v>20</v>
      </c>
      <c r="I825">
        <f>IFERROR(test_data[[#This Row],[Final_Position]]-H824,test_data[[#This Row],[Final_Position]])</f>
        <v>0</v>
      </c>
      <c r="J825">
        <f>ABS(test_data[[#This Row],[Action]])</f>
        <v>0</v>
      </c>
      <c r="K825" s="7">
        <f>test_data[[#This Row],[Final_Position]]*test_data[[#This Row],[Change]]</f>
        <v>1.999999999998181</v>
      </c>
      <c r="L825" s="7">
        <f>test_data[[#This Row],[Profit]]*Profit_per_point</f>
        <v>199999.9999998181</v>
      </c>
      <c r="M825" s="7">
        <f>test_data[[#This Row],[Profit]]*Profit_per_point-ABS(test_data[[#This Row],[Action]])*Fee_per_trade</f>
        <v>199999.9999998181</v>
      </c>
    </row>
    <row r="826" spans="1:13" x14ac:dyDescent="0.35">
      <c r="A826" s="2">
        <v>43775.573611111111</v>
      </c>
      <c r="B826">
        <v>939.8</v>
      </c>
      <c r="C826">
        <v>0.54971587657928467</v>
      </c>
      <c r="D826">
        <v>0.45028415322303772</v>
      </c>
      <c r="E826">
        <f>IF(B827&gt;0,B827-test_data[[#This Row],[Price]],0)</f>
        <v>-0.19999999999993179</v>
      </c>
      <c r="F826" s="2">
        <f>test_data[[#This Row],[Time]]-(Time_horizon-1)/24/60</f>
        <v>43775.560416666667</v>
      </c>
      <c r="G826">
        <f>IF(test_data[[#This Row],[Long]]&gt;Action_Threshold,1,IF(test_data[[#This Row],[Short]]&gt;Action_Threshold,-1,0))</f>
        <v>1</v>
      </c>
      <c r="H826">
        <f>SUMIFS(test_data[Postion],test_data[Time],"&gt;="&amp;test_data[[#This Row],[Period Time]],test_data[Time],"&lt;="&amp;test_data[[#This Row],[Time]])</f>
        <v>20</v>
      </c>
      <c r="I826">
        <f>IFERROR(test_data[[#This Row],[Final_Position]]-H825,test_data[[#This Row],[Final_Position]])</f>
        <v>0</v>
      </c>
      <c r="J826">
        <f>ABS(test_data[[#This Row],[Action]])</f>
        <v>0</v>
      </c>
      <c r="K826" s="7">
        <f>test_data[[#This Row],[Final_Position]]*test_data[[#This Row],[Change]]</f>
        <v>-3.9999999999986358</v>
      </c>
      <c r="L826" s="7">
        <f>test_data[[#This Row],[Profit]]*Profit_per_point</f>
        <v>-399999.99999986356</v>
      </c>
      <c r="M826" s="7">
        <f>test_data[[#This Row],[Profit]]*Profit_per_point-ABS(test_data[[#This Row],[Action]])*Fee_per_trade</f>
        <v>-399999.99999986356</v>
      </c>
    </row>
    <row r="827" spans="1:13" x14ac:dyDescent="0.35">
      <c r="A827" s="2">
        <v>43775.574305555558</v>
      </c>
      <c r="B827">
        <v>939.6</v>
      </c>
      <c r="C827">
        <v>0.58821892738342285</v>
      </c>
      <c r="D827">
        <v>0.41178101301193237</v>
      </c>
      <c r="E827">
        <f>IF(B828&gt;0,B828-test_data[[#This Row],[Price]],0)</f>
        <v>0</v>
      </c>
      <c r="F827" s="2">
        <f>test_data[[#This Row],[Time]]-(Time_horizon-1)/24/60</f>
        <v>43775.561111111114</v>
      </c>
      <c r="G827">
        <f>IF(test_data[[#This Row],[Long]]&gt;Action_Threshold,1,IF(test_data[[#This Row],[Short]]&gt;Action_Threshold,-1,0))</f>
        <v>1</v>
      </c>
      <c r="H827">
        <f>SUMIFS(test_data[Postion],test_data[Time],"&gt;="&amp;test_data[[#This Row],[Period Time]],test_data[Time],"&lt;="&amp;test_data[[#This Row],[Time]])</f>
        <v>20</v>
      </c>
      <c r="I827">
        <f>IFERROR(test_data[[#This Row],[Final_Position]]-H826,test_data[[#This Row],[Final_Position]])</f>
        <v>0</v>
      </c>
      <c r="J827">
        <f>ABS(test_data[[#This Row],[Action]])</f>
        <v>0</v>
      </c>
      <c r="K827" s="7">
        <f>test_data[[#This Row],[Final_Position]]*test_data[[#This Row],[Change]]</f>
        <v>0</v>
      </c>
      <c r="L827" s="7">
        <f>test_data[[#This Row],[Profit]]*Profit_per_point</f>
        <v>0</v>
      </c>
      <c r="M827" s="7">
        <f>test_data[[#This Row],[Profit]]*Profit_per_point-ABS(test_data[[#This Row],[Action]])*Fee_per_trade</f>
        <v>0</v>
      </c>
    </row>
    <row r="828" spans="1:13" x14ac:dyDescent="0.35">
      <c r="A828" s="2">
        <v>43775.574999999997</v>
      </c>
      <c r="B828">
        <v>939.6</v>
      </c>
      <c r="C828">
        <v>0.54769915342330933</v>
      </c>
      <c r="D828">
        <v>0.45230093598365784</v>
      </c>
      <c r="E828">
        <f>IF(B829&gt;0,B829-test_data[[#This Row],[Price]],0)</f>
        <v>0.29999999999995453</v>
      </c>
      <c r="F828" s="2">
        <f>test_data[[#This Row],[Time]]-(Time_horizon-1)/24/60</f>
        <v>43775.561805555553</v>
      </c>
      <c r="G828">
        <f>IF(test_data[[#This Row],[Long]]&gt;Action_Threshold,1,IF(test_data[[#This Row],[Short]]&gt;Action_Threshold,-1,0))</f>
        <v>1</v>
      </c>
      <c r="H828">
        <f>SUMIFS(test_data[Postion],test_data[Time],"&gt;="&amp;test_data[[#This Row],[Period Time]],test_data[Time],"&lt;="&amp;test_data[[#This Row],[Time]])</f>
        <v>20</v>
      </c>
      <c r="I828">
        <f>IFERROR(test_data[[#This Row],[Final_Position]]-H827,test_data[[#This Row],[Final_Position]])</f>
        <v>0</v>
      </c>
      <c r="J828">
        <f>ABS(test_data[[#This Row],[Action]])</f>
        <v>0</v>
      </c>
      <c r="K828" s="7">
        <f>test_data[[#This Row],[Final_Position]]*test_data[[#This Row],[Change]]</f>
        <v>5.9999999999990905</v>
      </c>
      <c r="L828" s="7">
        <f>test_data[[#This Row],[Profit]]*Profit_per_point</f>
        <v>599999.99999990908</v>
      </c>
      <c r="M828" s="7">
        <f>test_data[[#This Row],[Profit]]*Profit_per_point-ABS(test_data[[#This Row],[Action]])*Fee_per_trade</f>
        <v>599999.99999990908</v>
      </c>
    </row>
    <row r="829" spans="1:13" x14ac:dyDescent="0.35">
      <c r="A829" s="2">
        <v>43775.575694444444</v>
      </c>
      <c r="B829">
        <v>939.9</v>
      </c>
      <c r="C829">
        <v>0.53221946954727173</v>
      </c>
      <c r="D829">
        <v>0.46778056025505066</v>
      </c>
      <c r="E829">
        <f>IF(B830&gt;0,B830-test_data[[#This Row],[Price]],0)</f>
        <v>-0.19999999999993179</v>
      </c>
      <c r="F829" s="2">
        <f>test_data[[#This Row],[Time]]-(Time_horizon-1)/24/60</f>
        <v>43775.5625</v>
      </c>
      <c r="G829">
        <f>IF(test_data[[#This Row],[Long]]&gt;Action_Threshold,1,IF(test_data[[#This Row],[Short]]&gt;Action_Threshold,-1,0))</f>
        <v>1</v>
      </c>
      <c r="H829">
        <f>SUMIFS(test_data[Postion],test_data[Time],"&gt;="&amp;test_data[[#This Row],[Period Time]],test_data[Time],"&lt;="&amp;test_data[[#This Row],[Time]])</f>
        <v>20</v>
      </c>
      <c r="I829">
        <f>IFERROR(test_data[[#This Row],[Final_Position]]-H828,test_data[[#This Row],[Final_Position]])</f>
        <v>0</v>
      </c>
      <c r="J829">
        <f>ABS(test_data[[#This Row],[Action]])</f>
        <v>0</v>
      </c>
      <c r="K829" s="7">
        <f>test_data[[#This Row],[Final_Position]]*test_data[[#This Row],[Change]]</f>
        <v>-3.9999999999986358</v>
      </c>
      <c r="L829" s="7">
        <f>test_data[[#This Row],[Profit]]*Profit_per_point</f>
        <v>-399999.99999986356</v>
      </c>
      <c r="M829" s="7">
        <f>test_data[[#This Row],[Profit]]*Profit_per_point-ABS(test_data[[#This Row],[Action]])*Fee_per_trade</f>
        <v>-399999.99999986356</v>
      </c>
    </row>
    <row r="830" spans="1:13" x14ac:dyDescent="0.35">
      <c r="A830" s="2">
        <v>43775.576388888891</v>
      </c>
      <c r="B830">
        <v>939.7</v>
      </c>
      <c r="C830">
        <v>0.56506913900375366</v>
      </c>
      <c r="D830">
        <v>0.43493086099624634</v>
      </c>
      <c r="E830">
        <f>IF(B831&gt;0,B831-test_data[[#This Row],[Price]],0)</f>
        <v>-0.10000000000002274</v>
      </c>
      <c r="F830" s="2">
        <f>test_data[[#This Row],[Time]]-(Time_horizon-1)/24/60</f>
        <v>43775.563194444447</v>
      </c>
      <c r="G830">
        <f>IF(test_data[[#This Row],[Long]]&gt;Action_Threshold,1,IF(test_data[[#This Row],[Short]]&gt;Action_Threshold,-1,0))</f>
        <v>1</v>
      </c>
      <c r="H830">
        <f>SUMIFS(test_data[Postion],test_data[Time],"&gt;="&amp;test_data[[#This Row],[Period Time]],test_data[Time],"&lt;="&amp;test_data[[#This Row],[Time]])</f>
        <v>20</v>
      </c>
      <c r="I830">
        <f>IFERROR(test_data[[#This Row],[Final_Position]]-H829,test_data[[#This Row],[Final_Position]])</f>
        <v>0</v>
      </c>
      <c r="J830">
        <f>ABS(test_data[[#This Row],[Action]])</f>
        <v>0</v>
      </c>
      <c r="K830" s="7">
        <f>test_data[[#This Row],[Final_Position]]*test_data[[#This Row],[Change]]</f>
        <v>-2.0000000000004547</v>
      </c>
      <c r="L830" s="7">
        <f>test_data[[#This Row],[Profit]]*Profit_per_point</f>
        <v>-200000.00000004546</v>
      </c>
      <c r="M830" s="7">
        <f>test_data[[#This Row],[Profit]]*Profit_per_point-ABS(test_data[[#This Row],[Action]])*Fee_per_trade</f>
        <v>-200000.00000004546</v>
      </c>
    </row>
    <row r="831" spans="1:13" x14ac:dyDescent="0.35">
      <c r="A831" s="2">
        <v>43775.57708333333</v>
      </c>
      <c r="B831">
        <v>939.6</v>
      </c>
      <c r="C831">
        <v>0.56349867582321167</v>
      </c>
      <c r="D831">
        <v>0.43650126457214355</v>
      </c>
      <c r="E831">
        <f>IF(B832&gt;0,B832-test_data[[#This Row],[Price]],0)</f>
        <v>0</v>
      </c>
      <c r="F831" s="2">
        <f>test_data[[#This Row],[Time]]-(Time_horizon-1)/24/60</f>
        <v>43775.563888888886</v>
      </c>
      <c r="G831">
        <f>IF(test_data[[#This Row],[Long]]&gt;Action_Threshold,1,IF(test_data[[#This Row],[Short]]&gt;Action_Threshold,-1,0))</f>
        <v>1</v>
      </c>
      <c r="H831">
        <f>SUMIFS(test_data[Postion],test_data[Time],"&gt;="&amp;test_data[[#This Row],[Period Time]],test_data[Time],"&lt;="&amp;test_data[[#This Row],[Time]])</f>
        <v>20</v>
      </c>
      <c r="I831">
        <f>IFERROR(test_data[[#This Row],[Final_Position]]-H830,test_data[[#This Row],[Final_Position]])</f>
        <v>0</v>
      </c>
      <c r="J831">
        <f>ABS(test_data[[#This Row],[Action]])</f>
        <v>0</v>
      </c>
      <c r="K831" s="7">
        <f>test_data[[#This Row],[Final_Position]]*test_data[[#This Row],[Change]]</f>
        <v>0</v>
      </c>
      <c r="L831" s="7">
        <f>test_data[[#This Row],[Profit]]*Profit_per_point</f>
        <v>0</v>
      </c>
      <c r="M831" s="7">
        <f>test_data[[#This Row],[Profit]]*Profit_per_point-ABS(test_data[[#This Row],[Action]])*Fee_per_trade</f>
        <v>0</v>
      </c>
    </row>
    <row r="832" spans="1:13" x14ac:dyDescent="0.35">
      <c r="A832" s="2">
        <v>43775.577777777777</v>
      </c>
      <c r="B832">
        <v>939.6</v>
      </c>
      <c r="C832">
        <v>0.53137785196304321</v>
      </c>
      <c r="D832">
        <v>0.46862208843231201</v>
      </c>
      <c r="E832">
        <f>IF(B833&gt;0,B833-test_data[[#This Row],[Price]],0)</f>
        <v>-0.10000000000002274</v>
      </c>
      <c r="F832" s="2">
        <f>test_data[[#This Row],[Time]]-(Time_horizon-1)/24/60</f>
        <v>43775.564583333333</v>
      </c>
      <c r="G832">
        <f>IF(test_data[[#This Row],[Long]]&gt;Action_Threshold,1,IF(test_data[[#This Row],[Short]]&gt;Action_Threshold,-1,0))</f>
        <v>1</v>
      </c>
      <c r="H832">
        <f>SUMIFS(test_data[Postion],test_data[Time],"&gt;="&amp;test_data[[#This Row],[Period Time]],test_data[Time],"&lt;="&amp;test_data[[#This Row],[Time]])</f>
        <v>20</v>
      </c>
      <c r="I832">
        <f>IFERROR(test_data[[#This Row],[Final_Position]]-H831,test_data[[#This Row],[Final_Position]])</f>
        <v>0</v>
      </c>
      <c r="J832">
        <f>ABS(test_data[[#This Row],[Action]])</f>
        <v>0</v>
      </c>
      <c r="K832" s="7">
        <f>test_data[[#This Row],[Final_Position]]*test_data[[#This Row],[Change]]</f>
        <v>-2.0000000000004547</v>
      </c>
      <c r="L832" s="7">
        <f>test_data[[#This Row],[Profit]]*Profit_per_point</f>
        <v>-200000.00000004546</v>
      </c>
      <c r="M832" s="7">
        <f>test_data[[#This Row],[Profit]]*Profit_per_point-ABS(test_data[[#This Row],[Action]])*Fee_per_trade</f>
        <v>-200000.00000004546</v>
      </c>
    </row>
    <row r="833" spans="1:13" x14ac:dyDescent="0.35">
      <c r="A833" s="2">
        <v>43775.578472222223</v>
      </c>
      <c r="B833">
        <v>939.5</v>
      </c>
      <c r="C833">
        <v>0.57067102193832397</v>
      </c>
      <c r="D833">
        <v>0.42932894825935364</v>
      </c>
      <c r="E833">
        <f>IF(B834&gt;0,B834-test_data[[#This Row],[Price]],0)</f>
        <v>0</v>
      </c>
      <c r="F833" s="2">
        <f>test_data[[#This Row],[Time]]-(Time_horizon-1)/24/60</f>
        <v>43775.56527777778</v>
      </c>
      <c r="G833">
        <f>IF(test_data[[#This Row],[Long]]&gt;Action_Threshold,1,IF(test_data[[#This Row],[Short]]&gt;Action_Threshold,-1,0))</f>
        <v>1</v>
      </c>
      <c r="H833">
        <f>SUMIFS(test_data[Postion],test_data[Time],"&gt;="&amp;test_data[[#This Row],[Period Time]],test_data[Time],"&lt;="&amp;test_data[[#This Row],[Time]])</f>
        <v>20</v>
      </c>
      <c r="I833">
        <f>IFERROR(test_data[[#This Row],[Final_Position]]-H832,test_data[[#This Row],[Final_Position]])</f>
        <v>0</v>
      </c>
      <c r="J833">
        <f>ABS(test_data[[#This Row],[Action]])</f>
        <v>0</v>
      </c>
      <c r="K833" s="7">
        <f>test_data[[#This Row],[Final_Position]]*test_data[[#This Row],[Change]]</f>
        <v>0</v>
      </c>
      <c r="L833" s="7">
        <f>test_data[[#This Row],[Profit]]*Profit_per_point</f>
        <v>0</v>
      </c>
      <c r="M833" s="7">
        <f>test_data[[#This Row],[Profit]]*Profit_per_point-ABS(test_data[[#This Row],[Action]])*Fee_per_trade</f>
        <v>0</v>
      </c>
    </row>
    <row r="834" spans="1:13" x14ac:dyDescent="0.35">
      <c r="A834" s="2">
        <v>43775.57916666667</v>
      </c>
      <c r="B834">
        <v>939.5</v>
      </c>
      <c r="C834">
        <v>0.52105790376663208</v>
      </c>
      <c r="D834">
        <v>0.47894206643104553</v>
      </c>
      <c r="E834">
        <f>IF(B835&gt;0,B835-test_data[[#This Row],[Price]],0)</f>
        <v>-0.10000000000002274</v>
      </c>
      <c r="F834" s="2">
        <f>test_data[[#This Row],[Time]]-(Time_horizon-1)/24/60</f>
        <v>43775.565972222226</v>
      </c>
      <c r="G834">
        <f>IF(test_data[[#This Row],[Long]]&gt;Action_Threshold,1,IF(test_data[[#This Row],[Short]]&gt;Action_Threshold,-1,0))</f>
        <v>1</v>
      </c>
      <c r="H834">
        <f>SUMIFS(test_data[Postion],test_data[Time],"&gt;="&amp;test_data[[#This Row],[Period Time]],test_data[Time],"&lt;="&amp;test_data[[#This Row],[Time]])</f>
        <v>20</v>
      </c>
      <c r="I834">
        <f>IFERROR(test_data[[#This Row],[Final_Position]]-H833,test_data[[#This Row],[Final_Position]])</f>
        <v>0</v>
      </c>
      <c r="J834">
        <f>ABS(test_data[[#This Row],[Action]])</f>
        <v>0</v>
      </c>
      <c r="K834" s="7">
        <f>test_data[[#This Row],[Final_Position]]*test_data[[#This Row],[Change]]</f>
        <v>-2.0000000000004547</v>
      </c>
      <c r="L834" s="7">
        <f>test_data[[#This Row],[Profit]]*Profit_per_point</f>
        <v>-200000.00000004546</v>
      </c>
      <c r="M834" s="7">
        <f>test_data[[#This Row],[Profit]]*Profit_per_point-ABS(test_data[[#This Row],[Action]])*Fee_per_trade</f>
        <v>-200000.00000004546</v>
      </c>
    </row>
    <row r="835" spans="1:13" x14ac:dyDescent="0.35">
      <c r="A835" s="2">
        <v>43775.579861111109</v>
      </c>
      <c r="B835">
        <v>939.4</v>
      </c>
      <c r="C835">
        <v>0.55902099609375</v>
      </c>
      <c r="D835">
        <v>0.44097897410392761</v>
      </c>
      <c r="E835">
        <f>IF(B836&gt;0,B836-test_data[[#This Row],[Price]],0)</f>
        <v>0.10000000000002274</v>
      </c>
      <c r="F835" s="2">
        <f>test_data[[#This Row],[Time]]-(Time_horizon-1)/24/60</f>
        <v>43775.566666666666</v>
      </c>
      <c r="G835">
        <f>IF(test_data[[#This Row],[Long]]&gt;Action_Threshold,1,IF(test_data[[#This Row],[Short]]&gt;Action_Threshold,-1,0))</f>
        <v>1</v>
      </c>
      <c r="H835">
        <f>SUMIFS(test_data[Postion],test_data[Time],"&gt;="&amp;test_data[[#This Row],[Period Time]],test_data[Time],"&lt;="&amp;test_data[[#This Row],[Time]])</f>
        <v>20</v>
      </c>
      <c r="I835">
        <f>IFERROR(test_data[[#This Row],[Final_Position]]-H834,test_data[[#This Row],[Final_Position]])</f>
        <v>0</v>
      </c>
      <c r="J835">
        <f>ABS(test_data[[#This Row],[Action]])</f>
        <v>0</v>
      </c>
      <c r="K835" s="7">
        <f>test_data[[#This Row],[Final_Position]]*test_data[[#This Row],[Change]]</f>
        <v>2.0000000000004547</v>
      </c>
      <c r="L835" s="7">
        <f>test_data[[#This Row],[Profit]]*Profit_per_point</f>
        <v>200000.00000004546</v>
      </c>
      <c r="M835" s="7">
        <f>test_data[[#This Row],[Profit]]*Profit_per_point-ABS(test_data[[#This Row],[Action]])*Fee_per_trade</f>
        <v>200000.00000004546</v>
      </c>
    </row>
    <row r="836" spans="1:13" x14ac:dyDescent="0.35">
      <c r="A836" s="2">
        <v>43775.580555555556</v>
      </c>
      <c r="B836">
        <v>939.5</v>
      </c>
      <c r="C836">
        <v>0.51793336868286133</v>
      </c>
      <c r="D836">
        <v>0.48206666111946106</v>
      </c>
      <c r="E836">
        <f>IF(B837&gt;0,B837-test_data[[#This Row],[Price]],0)</f>
        <v>0</v>
      </c>
      <c r="F836" s="2">
        <f>test_data[[#This Row],[Time]]-(Time_horizon-1)/24/60</f>
        <v>43775.567361111112</v>
      </c>
      <c r="G836">
        <f>IF(test_data[[#This Row],[Long]]&gt;Action_Threshold,1,IF(test_data[[#This Row],[Short]]&gt;Action_Threshold,-1,0))</f>
        <v>1</v>
      </c>
      <c r="H836">
        <f>SUMIFS(test_data[Postion],test_data[Time],"&gt;="&amp;test_data[[#This Row],[Period Time]],test_data[Time],"&lt;="&amp;test_data[[#This Row],[Time]])</f>
        <v>20</v>
      </c>
      <c r="I836">
        <f>IFERROR(test_data[[#This Row],[Final_Position]]-H835,test_data[[#This Row],[Final_Position]])</f>
        <v>0</v>
      </c>
      <c r="J836">
        <f>ABS(test_data[[#This Row],[Action]])</f>
        <v>0</v>
      </c>
      <c r="K836" s="7">
        <f>test_data[[#This Row],[Final_Position]]*test_data[[#This Row],[Change]]</f>
        <v>0</v>
      </c>
      <c r="L836" s="7">
        <f>test_data[[#This Row],[Profit]]*Profit_per_point</f>
        <v>0</v>
      </c>
      <c r="M836" s="7">
        <f>test_data[[#This Row],[Profit]]*Profit_per_point-ABS(test_data[[#This Row],[Action]])*Fee_per_trade</f>
        <v>0</v>
      </c>
    </row>
    <row r="837" spans="1:13" x14ac:dyDescent="0.35">
      <c r="A837" s="2">
        <v>43775.581250000003</v>
      </c>
      <c r="B837">
        <v>939.5</v>
      </c>
      <c r="C837">
        <v>0.50692588090896606</v>
      </c>
      <c r="D837">
        <v>0.49307414889335632</v>
      </c>
      <c r="E837">
        <f>IF(B838&gt;0,B838-test_data[[#This Row],[Price]],0)</f>
        <v>-0.29999999999995453</v>
      </c>
      <c r="F837" s="2">
        <f>test_data[[#This Row],[Time]]-(Time_horizon-1)/24/60</f>
        <v>43775.568055555559</v>
      </c>
      <c r="G837">
        <f>IF(test_data[[#This Row],[Long]]&gt;Action_Threshold,1,IF(test_data[[#This Row],[Short]]&gt;Action_Threshold,-1,0))</f>
        <v>1</v>
      </c>
      <c r="H837">
        <f>SUMIFS(test_data[Postion],test_data[Time],"&gt;="&amp;test_data[[#This Row],[Period Time]],test_data[Time],"&lt;="&amp;test_data[[#This Row],[Time]])</f>
        <v>20</v>
      </c>
      <c r="I837">
        <f>IFERROR(test_data[[#This Row],[Final_Position]]-H836,test_data[[#This Row],[Final_Position]])</f>
        <v>0</v>
      </c>
      <c r="J837">
        <f>ABS(test_data[[#This Row],[Action]])</f>
        <v>0</v>
      </c>
      <c r="K837" s="7">
        <f>test_data[[#This Row],[Final_Position]]*test_data[[#This Row],[Change]]</f>
        <v>-5.9999999999990905</v>
      </c>
      <c r="L837" s="7">
        <f>test_data[[#This Row],[Profit]]*Profit_per_point</f>
        <v>-599999.99999990908</v>
      </c>
      <c r="M837" s="7">
        <f>test_data[[#This Row],[Profit]]*Profit_per_point-ABS(test_data[[#This Row],[Action]])*Fee_per_trade</f>
        <v>-599999.99999990908</v>
      </c>
    </row>
    <row r="838" spans="1:13" x14ac:dyDescent="0.35">
      <c r="A838" s="2">
        <v>43775.581944444442</v>
      </c>
      <c r="B838">
        <v>939.2</v>
      </c>
      <c r="C838">
        <v>0.54156136512756348</v>
      </c>
      <c r="D838">
        <v>0.4584386944770813</v>
      </c>
      <c r="E838">
        <f>IF(B839&gt;0,B839-test_data[[#This Row],[Price]],0)</f>
        <v>-0.20000000000004547</v>
      </c>
      <c r="F838" s="2">
        <f>test_data[[#This Row],[Time]]-(Time_horizon-1)/24/60</f>
        <v>43775.568749999999</v>
      </c>
      <c r="G838">
        <f>IF(test_data[[#This Row],[Long]]&gt;Action_Threshold,1,IF(test_data[[#This Row],[Short]]&gt;Action_Threshold,-1,0))</f>
        <v>1</v>
      </c>
      <c r="H838">
        <f>SUMIFS(test_data[Postion],test_data[Time],"&gt;="&amp;test_data[[#This Row],[Period Time]],test_data[Time],"&lt;="&amp;test_data[[#This Row],[Time]])</f>
        <v>20</v>
      </c>
      <c r="I838">
        <f>IFERROR(test_data[[#This Row],[Final_Position]]-H837,test_data[[#This Row],[Final_Position]])</f>
        <v>0</v>
      </c>
      <c r="J838">
        <f>ABS(test_data[[#This Row],[Action]])</f>
        <v>0</v>
      </c>
      <c r="K838" s="7">
        <f>test_data[[#This Row],[Final_Position]]*test_data[[#This Row],[Change]]</f>
        <v>-4.0000000000009095</v>
      </c>
      <c r="L838" s="7">
        <f>test_data[[#This Row],[Profit]]*Profit_per_point</f>
        <v>-400000.00000009092</v>
      </c>
      <c r="M838" s="7">
        <f>test_data[[#This Row],[Profit]]*Profit_per_point-ABS(test_data[[#This Row],[Action]])*Fee_per_trade</f>
        <v>-400000.00000009092</v>
      </c>
    </row>
    <row r="839" spans="1:13" x14ac:dyDescent="0.35">
      <c r="A839" s="2">
        <v>43775.582638888889</v>
      </c>
      <c r="B839">
        <v>939</v>
      </c>
      <c r="C839">
        <v>0.55163860321044922</v>
      </c>
      <c r="D839">
        <v>0.44836136698722839</v>
      </c>
      <c r="E839">
        <f>IF(B840&gt;0,B840-test_data[[#This Row],[Price]],0)</f>
        <v>0</v>
      </c>
      <c r="F839" s="2">
        <f>test_data[[#This Row],[Time]]-(Time_horizon-1)/24/60</f>
        <v>43775.569444444445</v>
      </c>
      <c r="G839">
        <f>IF(test_data[[#This Row],[Long]]&gt;Action_Threshold,1,IF(test_data[[#This Row],[Short]]&gt;Action_Threshold,-1,0))</f>
        <v>1</v>
      </c>
      <c r="H839">
        <f>SUMIFS(test_data[Postion],test_data[Time],"&gt;="&amp;test_data[[#This Row],[Period Time]],test_data[Time],"&lt;="&amp;test_data[[#This Row],[Time]])</f>
        <v>20</v>
      </c>
      <c r="I839">
        <f>IFERROR(test_data[[#This Row],[Final_Position]]-H838,test_data[[#This Row],[Final_Position]])</f>
        <v>0</v>
      </c>
      <c r="J839">
        <f>ABS(test_data[[#This Row],[Action]])</f>
        <v>0</v>
      </c>
      <c r="K839" s="7">
        <f>test_data[[#This Row],[Final_Position]]*test_data[[#This Row],[Change]]</f>
        <v>0</v>
      </c>
      <c r="L839" s="7">
        <f>test_data[[#This Row],[Profit]]*Profit_per_point</f>
        <v>0</v>
      </c>
      <c r="M839" s="7">
        <f>test_data[[#This Row],[Profit]]*Profit_per_point-ABS(test_data[[#This Row],[Action]])*Fee_per_trade</f>
        <v>0</v>
      </c>
    </row>
    <row r="840" spans="1:13" x14ac:dyDescent="0.35">
      <c r="A840" s="2">
        <v>43775.583333333336</v>
      </c>
      <c r="B840">
        <v>939</v>
      </c>
      <c r="C840">
        <v>0.48682653903961182</v>
      </c>
      <c r="D840">
        <v>0.51317346096038818</v>
      </c>
      <c r="E840">
        <f>IF(B841&gt;0,B841-test_data[[#This Row],[Price]],0)</f>
        <v>-0.29999999999995453</v>
      </c>
      <c r="F840" s="2">
        <f>test_data[[#This Row],[Time]]-(Time_horizon-1)/24/60</f>
        <v>43775.570138888892</v>
      </c>
      <c r="G840">
        <f>IF(test_data[[#This Row],[Long]]&gt;Action_Threshold,1,IF(test_data[[#This Row],[Short]]&gt;Action_Threshold,-1,0))</f>
        <v>-1</v>
      </c>
      <c r="H840">
        <f>SUMIFS(test_data[Postion],test_data[Time],"&gt;="&amp;test_data[[#This Row],[Period Time]],test_data[Time],"&lt;="&amp;test_data[[#This Row],[Time]])</f>
        <v>18</v>
      </c>
      <c r="I840">
        <f>IFERROR(test_data[[#This Row],[Final_Position]]-H839,test_data[[#This Row],[Final_Position]])</f>
        <v>-2</v>
      </c>
      <c r="J840">
        <f>ABS(test_data[[#This Row],[Action]])</f>
        <v>2</v>
      </c>
      <c r="K840" s="7">
        <f>test_data[[#This Row],[Final_Position]]*test_data[[#This Row],[Change]]</f>
        <v>-5.3999999999991815</v>
      </c>
      <c r="L840" s="7">
        <f>test_data[[#This Row],[Profit]]*Profit_per_point</f>
        <v>-539999.99999991816</v>
      </c>
      <c r="M840" s="7">
        <f>test_data[[#This Row],[Profit]]*Profit_per_point-ABS(test_data[[#This Row],[Action]])*Fee_per_trade</f>
        <v>-559999.99999991816</v>
      </c>
    </row>
    <row r="841" spans="1:13" x14ac:dyDescent="0.35">
      <c r="A841" s="2">
        <v>43775.584027777775</v>
      </c>
      <c r="B841">
        <v>938.7</v>
      </c>
      <c r="C841">
        <v>0.51496833562850952</v>
      </c>
      <c r="D841">
        <v>0.48503163456916809</v>
      </c>
      <c r="E841">
        <f>IF(B842&gt;0,B842-test_data[[#This Row],[Price]],0)</f>
        <v>-0.10000000000002274</v>
      </c>
      <c r="F841" s="2">
        <f>test_data[[#This Row],[Time]]-(Time_horizon-1)/24/60</f>
        <v>43775.570833333331</v>
      </c>
      <c r="G841">
        <f>IF(test_data[[#This Row],[Long]]&gt;Action_Threshold,1,IF(test_data[[#This Row],[Short]]&gt;Action_Threshold,-1,0))</f>
        <v>1</v>
      </c>
      <c r="H841">
        <f>SUMIFS(test_data[Postion],test_data[Time],"&gt;="&amp;test_data[[#This Row],[Period Time]],test_data[Time],"&lt;="&amp;test_data[[#This Row],[Time]])</f>
        <v>18</v>
      </c>
      <c r="I841">
        <f>IFERROR(test_data[[#This Row],[Final_Position]]-H840,test_data[[#This Row],[Final_Position]])</f>
        <v>0</v>
      </c>
      <c r="J841">
        <f>ABS(test_data[[#This Row],[Action]])</f>
        <v>0</v>
      </c>
      <c r="K841" s="7">
        <f>test_data[[#This Row],[Final_Position]]*test_data[[#This Row],[Change]]</f>
        <v>-1.8000000000004093</v>
      </c>
      <c r="L841" s="7">
        <f>test_data[[#This Row],[Profit]]*Profit_per_point</f>
        <v>-180000.00000004092</v>
      </c>
      <c r="M841" s="7">
        <f>test_data[[#This Row],[Profit]]*Profit_per_point-ABS(test_data[[#This Row],[Action]])*Fee_per_trade</f>
        <v>-180000.00000004092</v>
      </c>
    </row>
    <row r="842" spans="1:13" x14ac:dyDescent="0.35">
      <c r="A842" s="2">
        <v>43775.584722222222</v>
      </c>
      <c r="B842">
        <v>938.6</v>
      </c>
      <c r="C842">
        <v>0.49988037347793579</v>
      </c>
      <c r="D842">
        <v>0.50011962652206421</v>
      </c>
      <c r="E842">
        <f>IF(B843&gt;0,B843-test_data[[#This Row],[Price]],0)</f>
        <v>-0.30000000000006821</v>
      </c>
      <c r="F842" s="2">
        <f>test_data[[#This Row],[Time]]-(Time_horizon-1)/24/60</f>
        <v>43775.571527777778</v>
      </c>
      <c r="G842">
        <f>IF(test_data[[#This Row],[Long]]&gt;Action_Threshold,1,IF(test_data[[#This Row],[Short]]&gt;Action_Threshold,-1,0))</f>
        <v>-1</v>
      </c>
      <c r="H842">
        <f>SUMIFS(test_data[Postion],test_data[Time],"&gt;="&amp;test_data[[#This Row],[Period Time]],test_data[Time],"&lt;="&amp;test_data[[#This Row],[Time]])</f>
        <v>16</v>
      </c>
      <c r="I842">
        <f>IFERROR(test_data[[#This Row],[Final_Position]]-H841,test_data[[#This Row],[Final_Position]])</f>
        <v>-2</v>
      </c>
      <c r="J842">
        <f>ABS(test_data[[#This Row],[Action]])</f>
        <v>2</v>
      </c>
      <c r="K842" s="7">
        <f>test_data[[#This Row],[Final_Position]]*test_data[[#This Row],[Change]]</f>
        <v>-4.8000000000010914</v>
      </c>
      <c r="L842" s="7">
        <f>test_data[[#This Row],[Profit]]*Profit_per_point</f>
        <v>-480000.00000010914</v>
      </c>
      <c r="M842" s="7">
        <f>test_data[[#This Row],[Profit]]*Profit_per_point-ABS(test_data[[#This Row],[Action]])*Fee_per_trade</f>
        <v>-500000.00000010914</v>
      </c>
    </row>
    <row r="843" spans="1:13" x14ac:dyDescent="0.35">
      <c r="A843" s="2">
        <v>43775.585416666669</v>
      </c>
      <c r="B843">
        <v>938.3</v>
      </c>
      <c r="C843">
        <v>0.50651496648788452</v>
      </c>
      <c r="D843">
        <v>0.49348500370979309</v>
      </c>
      <c r="E843">
        <f>IF(B844&gt;0,B844-test_data[[#This Row],[Price]],0)</f>
        <v>0.5</v>
      </c>
      <c r="F843" s="2">
        <f>test_data[[#This Row],[Time]]-(Time_horizon-1)/24/60</f>
        <v>43775.572222222225</v>
      </c>
      <c r="G843">
        <f>IF(test_data[[#This Row],[Long]]&gt;Action_Threshold,1,IF(test_data[[#This Row],[Short]]&gt;Action_Threshold,-1,0))</f>
        <v>1</v>
      </c>
      <c r="H843">
        <f>SUMIFS(test_data[Postion],test_data[Time],"&gt;="&amp;test_data[[#This Row],[Period Time]],test_data[Time],"&lt;="&amp;test_data[[#This Row],[Time]])</f>
        <v>16</v>
      </c>
      <c r="I843">
        <f>IFERROR(test_data[[#This Row],[Final_Position]]-H842,test_data[[#This Row],[Final_Position]])</f>
        <v>0</v>
      </c>
      <c r="J843">
        <f>ABS(test_data[[#This Row],[Action]])</f>
        <v>0</v>
      </c>
      <c r="K843" s="7">
        <f>test_data[[#This Row],[Final_Position]]*test_data[[#This Row],[Change]]</f>
        <v>8</v>
      </c>
      <c r="L843" s="7">
        <f>test_data[[#This Row],[Profit]]*Profit_per_point</f>
        <v>800000</v>
      </c>
      <c r="M843" s="7">
        <f>test_data[[#This Row],[Profit]]*Profit_per_point-ABS(test_data[[#This Row],[Action]])*Fee_per_trade</f>
        <v>800000</v>
      </c>
    </row>
    <row r="844" spans="1:13" x14ac:dyDescent="0.35">
      <c r="A844" s="2">
        <v>43775.586111111108</v>
      </c>
      <c r="B844">
        <v>938.8</v>
      </c>
      <c r="C844">
        <v>0.46166133880615234</v>
      </c>
      <c r="D844">
        <v>0.53833866119384766</v>
      </c>
      <c r="E844">
        <f>IF(B845&gt;0,B845-test_data[[#This Row],[Price]],0)</f>
        <v>-9.9999999999909051E-2</v>
      </c>
      <c r="F844" s="2">
        <f>test_data[[#This Row],[Time]]-(Time_horizon-1)/24/60</f>
        <v>43775.572916666664</v>
      </c>
      <c r="G844">
        <f>IF(test_data[[#This Row],[Long]]&gt;Action_Threshold,1,IF(test_data[[#This Row],[Short]]&gt;Action_Threshold,-1,0))</f>
        <v>-1</v>
      </c>
      <c r="H844">
        <f>SUMIFS(test_data[Postion],test_data[Time],"&gt;="&amp;test_data[[#This Row],[Period Time]],test_data[Time],"&lt;="&amp;test_data[[#This Row],[Time]])</f>
        <v>14</v>
      </c>
      <c r="I844">
        <f>IFERROR(test_data[[#This Row],[Final_Position]]-H843,test_data[[#This Row],[Final_Position]])</f>
        <v>-2</v>
      </c>
      <c r="J844">
        <f>ABS(test_data[[#This Row],[Action]])</f>
        <v>2</v>
      </c>
      <c r="K844" s="7">
        <f>test_data[[#This Row],[Final_Position]]*test_data[[#This Row],[Change]]</f>
        <v>-1.3999999999987267</v>
      </c>
      <c r="L844" s="7">
        <f>test_data[[#This Row],[Profit]]*Profit_per_point</f>
        <v>-139999.99999987267</v>
      </c>
      <c r="M844" s="7">
        <f>test_data[[#This Row],[Profit]]*Profit_per_point-ABS(test_data[[#This Row],[Action]])*Fee_per_trade</f>
        <v>-159999.99999987267</v>
      </c>
    </row>
    <row r="845" spans="1:13" x14ac:dyDescent="0.35">
      <c r="A845" s="2">
        <v>43775.586805555555</v>
      </c>
      <c r="B845">
        <v>938.7</v>
      </c>
      <c r="C845">
        <v>0.48383539915084839</v>
      </c>
      <c r="D845">
        <v>0.51616466045379639</v>
      </c>
      <c r="E845">
        <f>IF(B846&gt;0,B846-test_data[[#This Row],[Price]],0)</f>
        <v>-0.30000000000006821</v>
      </c>
      <c r="F845" s="2">
        <f>test_data[[#This Row],[Time]]-(Time_horizon-1)/24/60</f>
        <v>43775.573611111111</v>
      </c>
      <c r="G845">
        <f>IF(test_data[[#This Row],[Long]]&gt;Action_Threshold,1,IF(test_data[[#This Row],[Short]]&gt;Action_Threshold,-1,0))</f>
        <v>-1</v>
      </c>
      <c r="H845">
        <f>SUMIFS(test_data[Postion],test_data[Time],"&gt;="&amp;test_data[[#This Row],[Period Time]],test_data[Time],"&lt;="&amp;test_data[[#This Row],[Time]])</f>
        <v>12</v>
      </c>
      <c r="I845">
        <f>IFERROR(test_data[[#This Row],[Final_Position]]-H844,test_data[[#This Row],[Final_Position]])</f>
        <v>-2</v>
      </c>
      <c r="J845">
        <f>ABS(test_data[[#This Row],[Action]])</f>
        <v>2</v>
      </c>
      <c r="K845" s="7">
        <f>test_data[[#This Row],[Final_Position]]*test_data[[#This Row],[Change]]</f>
        <v>-3.6000000000008185</v>
      </c>
      <c r="L845" s="7">
        <f>test_data[[#This Row],[Profit]]*Profit_per_point</f>
        <v>-360000.00000008184</v>
      </c>
      <c r="M845" s="7">
        <f>test_data[[#This Row],[Profit]]*Profit_per_point-ABS(test_data[[#This Row],[Action]])*Fee_per_trade</f>
        <v>-380000.00000008184</v>
      </c>
    </row>
    <row r="846" spans="1:13" x14ac:dyDescent="0.35">
      <c r="A846" s="2">
        <v>43775.587500000001</v>
      </c>
      <c r="B846">
        <v>938.4</v>
      </c>
      <c r="C846">
        <v>0.48212683200836182</v>
      </c>
      <c r="D846">
        <v>0.51787316799163818</v>
      </c>
      <c r="E846">
        <f>IF(B847&gt;0,B847-test_data[[#This Row],[Price]],0)</f>
        <v>0.10000000000002274</v>
      </c>
      <c r="F846" s="2">
        <f>test_data[[#This Row],[Time]]-(Time_horizon-1)/24/60</f>
        <v>43775.574305555558</v>
      </c>
      <c r="G846">
        <f>IF(test_data[[#This Row],[Long]]&gt;Action_Threshold,1,IF(test_data[[#This Row],[Short]]&gt;Action_Threshold,-1,0))</f>
        <v>-1</v>
      </c>
      <c r="H846">
        <f>SUMIFS(test_data[Postion],test_data[Time],"&gt;="&amp;test_data[[#This Row],[Period Time]],test_data[Time],"&lt;="&amp;test_data[[#This Row],[Time]])</f>
        <v>10</v>
      </c>
      <c r="I846">
        <f>IFERROR(test_data[[#This Row],[Final_Position]]-H845,test_data[[#This Row],[Final_Position]])</f>
        <v>-2</v>
      </c>
      <c r="J846">
        <f>ABS(test_data[[#This Row],[Action]])</f>
        <v>2</v>
      </c>
      <c r="K846" s="7">
        <f>test_data[[#This Row],[Final_Position]]*test_data[[#This Row],[Change]]</f>
        <v>1.0000000000002274</v>
      </c>
      <c r="L846" s="7">
        <f>test_data[[#This Row],[Profit]]*Profit_per_point</f>
        <v>100000.00000002273</v>
      </c>
      <c r="M846" s="7">
        <f>test_data[[#This Row],[Profit]]*Profit_per_point-ABS(test_data[[#This Row],[Action]])*Fee_per_trade</f>
        <v>80000.00000002273</v>
      </c>
    </row>
    <row r="847" spans="1:13" x14ac:dyDescent="0.35">
      <c r="A847" s="2">
        <v>43775.588194444441</v>
      </c>
      <c r="B847">
        <v>938.5</v>
      </c>
      <c r="C847">
        <v>0.45363393425941467</v>
      </c>
      <c r="D847">
        <v>0.54636609554290771</v>
      </c>
      <c r="E847">
        <f>IF(B848&gt;0,B848-test_data[[#This Row],[Price]],0)</f>
        <v>-0.29999999999995453</v>
      </c>
      <c r="F847" s="2">
        <f>test_data[[#This Row],[Time]]-(Time_horizon-1)/24/60</f>
        <v>43775.574999999997</v>
      </c>
      <c r="G847">
        <f>IF(test_data[[#This Row],[Long]]&gt;Action_Threshold,1,IF(test_data[[#This Row],[Short]]&gt;Action_Threshold,-1,0))</f>
        <v>-1</v>
      </c>
      <c r="H847">
        <f>SUMIFS(test_data[Postion],test_data[Time],"&gt;="&amp;test_data[[#This Row],[Period Time]],test_data[Time],"&lt;="&amp;test_data[[#This Row],[Time]])</f>
        <v>8</v>
      </c>
      <c r="I847">
        <f>IFERROR(test_data[[#This Row],[Final_Position]]-H846,test_data[[#This Row],[Final_Position]])</f>
        <v>-2</v>
      </c>
      <c r="J847">
        <f>ABS(test_data[[#This Row],[Action]])</f>
        <v>2</v>
      </c>
      <c r="K847" s="7">
        <f>test_data[[#This Row],[Final_Position]]*test_data[[#This Row],[Change]]</f>
        <v>-2.3999999999996362</v>
      </c>
      <c r="L847" s="7">
        <f>test_data[[#This Row],[Profit]]*Profit_per_point</f>
        <v>-239999.99999996362</v>
      </c>
      <c r="M847" s="7">
        <f>test_data[[#This Row],[Profit]]*Profit_per_point-ABS(test_data[[#This Row],[Action]])*Fee_per_trade</f>
        <v>-259999.99999996362</v>
      </c>
    </row>
    <row r="848" spans="1:13" x14ac:dyDescent="0.35">
      <c r="A848" s="2">
        <v>43775.588888888888</v>
      </c>
      <c r="B848">
        <v>938.2</v>
      </c>
      <c r="C848">
        <v>0.47947382926940918</v>
      </c>
      <c r="D848">
        <v>0.5205262303352356</v>
      </c>
      <c r="E848">
        <f>IF(B849&gt;0,B849-test_data[[#This Row],[Price]],0)</f>
        <v>-0.20000000000004547</v>
      </c>
      <c r="F848" s="2">
        <f>test_data[[#This Row],[Time]]-(Time_horizon-1)/24/60</f>
        <v>43775.575694444444</v>
      </c>
      <c r="G848">
        <f>IF(test_data[[#This Row],[Long]]&gt;Action_Threshold,1,IF(test_data[[#This Row],[Short]]&gt;Action_Threshold,-1,0))</f>
        <v>-1</v>
      </c>
      <c r="H848">
        <f>SUMIFS(test_data[Postion],test_data[Time],"&gt;="&amp;test_data[[#This Row],[Period Time]],test_data[Time],"&lt;="&amp;test_data[[#This Row],[Time]])</f>
        <v>6</v>
      </c>
      <c r="I848">
        <f>IFERROR(test_data[[#This Row],[Final_Position]]-H847,test_data[[#This Row],[Final_Position]])</f>
        <v>-2</v>
      </c>
      <c r="J848">
        <f>ABS(test_data[[#This Row],[Action]])</f>
        <v>2</v>
      </c>
      <c r="K848" s="7">
        <f>test_data[[#This Row],[Final_Position]]*test_data[[#This Row],[Change]]</f>
        <v>-1.2000000000002728</v>
      </c>
      <c r="L848" s="7">
        <f>test_data[[#This Row],[Profit]]*Profit_per_point</f>
        <v>-120000.00000002728</v>
      </c>
      <c r="M848" s="7">
        <f>test_data[[#This Row],[Profit]]*Profit_per_point-ABS(test_data[[#This Row],[Action]])*Fee_per_trade</f>
        <v>-140000.0000000273</v>
      </c>
    </row>
    <row r="849" spans="1:13" x14ac:dyDescent="0.35">
      <c r="A849" s="2">
        <v>43775.589583333334</v>
      </c>
      <c r="B849">
        <v>938</v>
      </c>
      <c r="C849">
        <v>0.45838379859924316</v>
      </c>
      <c r="D849">
        <v>0.54161620140075684</v>
      </c>
      <c r="E849">
        <f>IF(B850&gt;0,B850-test_data[[#This Row],[Price]],0)</f>
        <v>0.29999999999995453</v>
      </c>
      <c r="F849" s="2">
        <f>test_data[[#This Row],[Time]]-(Time_horizon-1)/24/60</f>
        <v>43775.576388888891</v>
      </c>
      <c r="G849">
        <f>IF(test_data[[#This Row],[Long]]&gt;Action_Threshold,1,IF(test_data[[#This Row],[Short]]&gt;Action_Threshold,-1,0))</f>
        <v>-1</v>
      </c>
      <c r="H849">
        <f>SUMIFS(test_data[Postion],test_data[Time],"&gt;="&amp;test_data[[#This Row],[Period Time]],test_data[Time],"&lt;="&amp;test_data[[#This Row],[Time]])</f>
        <v>4</v>
      </c>
      <c r="I849">
        <f>IFERROR(test_data[[#This Row],[Final_Position]]-H848,test_data[[#This Row],[Final_Position]])</f>
        <v>-2</v>
      </c>
      <c r="J849">
        <f>ABS(test_data[[#This Row],[Action]])</f>
        <v>2</v>
      </c>
      <c r="K849" s="7">
        <f>test_data[[#This Row],[Final_Position]]*test_data[[#This Row],[Change]]</f>
        <v>1.1999999999998181</v>
      </c>
      <c r="L849" s="7">
        <f>test_data[[#This Row],[Profit]]*Profit_per_point</f>
        <v>119999.99999998181</v>
      </c>
      <c r="M849" s="7">
        <f>test_data[[#This Row],[Profit]]*Profit_per_point-ABS(test_data[[#This Row],[Action]])*Fee_per_trade</f>
        <v>99999.99999998181</v>
      </c>
    </row>
    <row r="850" spans="1:13" x14ac:dyDescent="0.35">
      <c r="A850" s="2">
        <v>43775.590277777781</v>
      </c>
      <c r="B850">
        <v>938.3</v>
      </c>
      <c r="C850">
        <v>0.43308115005493164</v>
      </c>
      <c r="D850">
        <v>0.56691890954971313</v>
      </c>
      <c r="E850">
        <f>IF(B851&gt;0,B851-test_data[[#This Row],[Price]],0)</f>
        <v>0.20000000000004547</v>
      </c>
      <c r="F850" s="2">
        <f>test_data[[#This Row],[Time]]-(Time_horizon-1)/24/60</f>
        <v>43775.577083333337</v>
      </c>
      <c r="G850">
        <f>IF(test_data[[#This Row],[Long]]&gt;Action_Threshold,1,IF(test_data[[#This Row],[Short]]&gt;Action_Threshold,-1,0))</f>
        <v>-1</v>
      </c>
      <c r="H850">
        <f>SUMIFS(test_data[Postion],test_data[Time],"&gt;="&amp;test_data[[#This Row],[Period Time]],test_data[Time],"&lt;="&amp;test_data[[#This Row],[Time]])</f>
        <v>2</v>
      </c>
      <c r="I850">
        <f>IFERROR(test_data[[#This Row],[Final_Position]]-H849,test_data[[#This Row],[Final_Position]])</f>
        <v>-2</v>
      </c>
      <c r="J850">
        <f>ABS(test_data[[#This Row],[Action]])</f>
        <v>2</v>
      </c>
      <c r="K850" s="7">
        <f>test_data[[#This Row],[Final_Position]]*test_data[[#This Row],[Change]]</f>
        <v>0.40000000000009095</v>
      </c>
      <c r="L850" s="7">
        <f>test_data[[#This Row],[Profit]]*Profit_per_point</f>
        <v>40000.000000009095</v>
      </c>
      <c r="M850" s="7">
        <f>test_data[[#This Row],[Profit]]*Profit_per_point-ABS(test_data[[#This Row],[Action]])*Fee_per_trade</f>
        <v>20000.000000009095</v>
      </c>
    </row>
    <row r="851" spans="1:13" x14ac:dyDescent="0.35">
      <c r="A851" s="2">
        <v>43775.59097222222</v>
      </c>
      <c r="B851">
        <v>938.5</v>
      </c>
      <c r="C851">
        <v>0.43658483028411865</v>
      </c>
      <c r="D851">
        <v>0.56341511011123657</v>
      </c>
      <c r="E851">
        <f>IF(B852&gt;0,B852-test_data[[#This Row],[Price]],0)</f>
        <v>0.10000000000002274</v>
      </c>
      <c r="F851" s="2">
        <f>test_data[[#This Row],[Time]]-(Time_horizon-1)/24/60</f>
        <v>43775.577777777777</v>
      </c>
      <c r="G851">
        <f>IF(test_data[[#This Row],[Long]]&gt;Action_Threshold,1,IF(test_data[[#This Row],[Short]]&gt;Action_Threshold,-1,0))</f>
        <v>-1</v>
      </c>
      <c r="H851">
        <f>SUMIFS(test_data[Postion],test_data[Time],"&gt;="&amp;test_data[[#This Row],[Period Time]],test_data[Time],"&lt;="&amp;test_data[[#This Row],[Time]])</f>
        <v>0</v>
      </c>
      <c r="I851">
        <f>IFERROR(test_data[[#This Row],[Final_Position]]-H850,test_data[[#This Row],[Final_Position]])</f>
        <v>-2</v>
      </c>
      <c r="J851">
        <f>ABS(test_data[[#This Row],[Action]])</f>
        <v>2</v>
      </c>
      <c r="K851" s="7">
        <f>test_data[[#This Row],[Final_Position]]*test_data[[#This Row],[Change]]</f>
        <v>0</v>
      </c>
      <c r="L851" s="7">
        <f>test_data[[#This Row],[Profit]]*Profit_per_point</f>
        <v>0</v>
      </c>
      <c r="M851" s="7">
        <f>test_data[[#This Row],[Profit]]*Profit_per_point-ABS(test_data[[#This Row],[Action]])*Fee_per_trade</f>
        <v>-20000</v>
      </c>
    </row>
    <row r="852" spans="1:13" x14ac:dyDescent="0.35">
      <c r="A852" s="2">
        <v>43775.591666666667</v>
      </c>
      <c r="B852">
        <v>938.6</v>
      </c>
      <c r="C852">
        <v>0.43953874707221985</v>
      </c>
      <c r="D852">
        <v>0.56046122312545776</v>
      </c>
      <c r="E852">
        <f>IF(B853&gt;0,B853-test_data[[#This Row],[Price]],0)</f>
        <v>-0.20000000000004547</v>
      </c>
      <c r="F852" s="2">
        <f>test_data[[#This Row],[Time]]-(Time_horizon-1)/24/60</f>
        <v>43775.578472222223</v>
      </c>
      <c r="G852">
        <f>IF(test_data[[#This Row],[Long]]&gt;Action_Threshold,1,IF(test_data[[#This Row],[Short]]&gt;Action_Threshold,-1,0))</f>
        <v>-1</v>
      </c>
      <c r="H852">
        <f>SUMIFS(test_data[Postion],test_data[Time],"&gt;="&amp;test_data[[#This Row],[Period Time]],test_data[Time],"&lt;="&amp;test_data[[#This Row],[Time]])</f>
        <v>-2</v>
      </c>
      <c r="I852">
        <f>IFERROR(test_data[[#This Row],[Final_Position]]-H851,test_data[[#This Row],[Final_Position]])</f>
        <v>-2</v>
      </c>
      <c r="J852">
        <f>ABS(test_data[[#This Row],[Action]])</f>
        <v>2</v>
      </c>
      <c r="K852" s="7">
        <f>test_data[[#This Row],[Final_Position]]*test_data[[#This Row],[Change]]</f>
        <v>0.40000000000009095</v>
      </c>
      <c r="L852" s="7">
        <f>test_data[[#This Row],[Profit]]*Profit_per_point</f>
        <v>40000.000000009095</v>
      </c>
      <c r="M852" s="7">
        <f>test_data[[#This Row],[Profit]]*Profit_per_point-ABS(test_data[[#This Row],[Action]])*Fee_per_trade</f>
        <v>20000.000000009095</v>
      </c>
    </row>
    <row r="853" spans="1:13" x14ac:dyDescent="0.35">
      <c r="A853" s="2">
        <v>43775.592361111114</v>
      </c>
      <c r="B853">
        <v>938.4</v>
      </c>
      <c r="C853">
        <v>0.45807328820228577</v>
      </c>
      <c r="D853">
        <v>0.54192674160003662</v>
      </c>
      <c r="E853">
        <f>IF(B854&gt;0,B854-test_data[[#This Row],[Price]],0)</f>
        <v>-0.10000000000002274</v>
      </c>
      <c r="F853" s="2">
        <f>test_data[[#This Row],[Time]]-(Time_horizon-1)/24/60</f>
        <v>43775.57916666667</v>
      </c>
      <c r="G853">
        <f>IF(test_data[[#This Row],[Long]]&gt;Action_Threshold,1,IF(test_data[[#This Row],[Short]]&gt;Action_Threshold,-1,0))</f>
        <v>-1</v>
      </c>
      <c r="H853">
        <f>SUMIFS(test_data[Postion],test_data[Time],"&gt;="&amp;test_data[[#This Row],[Period Time]],test_data[Time],"&lt;="&amp;test_data[[#This Row],[Time]])</f>
        <v>-4</v>
      </c>
      <c r="I853">
        <f>IFERROR(test_data[[#This Row],[Final_Position]]-H852,test_data[[#This Row],[Final_Position]])</f>
        <v>-2</v>
      </c>
      <c r="J853">
        <f>ABS(test_data[[#This Row],[Action]])</f>
        <v>2</v>
      </c>
      <c r="K853" s="7">
        <f>test_data[[#This Row],[Final_Position]]*test_data[[#This Row],[Change]]</f>
        <v>0.40000000000009095</v>
      </c>
      <c r="L853" s="7">
        <f>test_data[[#This Row],[Profit]]*Profit_per_point</f>
        <v>40000.000000009095</v>
      </c>
      <c r="M853" s="7">
        <f>test_data[[#This Row],[Profit]]*Profit_per_point-ABS(test_data[[#This Row],[Action]])*Fee_per_trade</f>
        <v>20000.000000009095</v>
      </c>
    </row>
    <row r="854" spans="1:13" x14ac:dyDescent="0.35">
      <c r="A854" s="2">
        <v>43775.593055555553</v>
      </c>
      <c r="B854">
        <v>938.3</v>
      </c>
      <c r="C854">
        <v>0.46533164381980896</v>
      </c>
      <c r="D854">
        <v>0.53466838598251343</v>
      </c>
      <c r="E854">
        <f>IF(B855&gt;0,B855-test_data[[#This Row],[Price]],0)</f>
        <v>-0.19999999999993179</v>
      </c>
      <c r="F854" s="2">
        <f>test_data[[#This Row],[Time]]-(Time_horizon-1)/24/60</f>
        <v>43775.579861111109</v>
      </c>
      <c r="G854">
        <f>IF(test_data[[#This Row],[Long]]&gt;Action_Threshold,1,IF(test_data[[#This Row],[Short]]&gt;Action_Threshold,-1,0))</f>
        <v>-1</v>
      </c>
      <c r="H854">
        <f>SUMIFS(test_data[Postion],test_data[Time],"&gt;="&amp;test_data[[#This Row],[Period Time]],test_data[Time],"&lt;="&amp;test_data[[#This Row],[Time]])</f>
        <v>-6</v>
      </c>
      <c r="I854">
        <f>IFERROR(test_data[[#This Row],[Final_Position]]-H853,test_data[[#This Row],[Final_Position]])</f>
        <v>-2</v>
      </c>
      <c r="J854">
        <f>ABS(test_data[[#This Row],[Action]])</f>
        <v>2</v>
      </c>
      <c r="K854" s="7">
        <f>test_data[[#This Row],[Final_Position]]*test_data[[#This Row],[Change]]</f>
        <v>1.1999999999995907</v>
      </c>
      <c r="L854" s="7">
        <f>test_data[[#This Row],[Profit]]*Profit_per_point</f>
        <v>119999.99999995908</v>
      </c>
      <c r="M854" s="7">
        <f>test_data[[#This Row],[Profit]]*Profit_per_point-ABS(test_data[[#This Row],[Action]])*Fee_per_trade</f>
        <v>99999.99999995908</v>
      </c>
    </row>
    <row r="855" spans="1:13" x14ac:dyDescent="0.35">
      <c r="A855" s="2">
        <v>43775.59375</v>
      </c>
      <c r="B855">
        <v>938.1</v>
      </c>
      <c r="C855">
        <v>0.47567081451416016</v>
      </c>
      <c r="D855">
        <v>0.52432924509048462</v>
      </c>
      <c r="E855">
        <f>IF(B856&gt;0,B856-test_data[[#This Row],[Price]],0)</f>
        <v>0</v>
      </c>
      <c r="F855" s="2">
        <f>test_data[[#This Row],[Time]]-(Time_horizon-1)/24/60</f>
        <v>43775.580555555556</v>
      </c>
      <c r="G855">
        <f>IF(test_data[[#This Row],[Long]]&gt;Action_Threshold,1,IF(test_data[[#This Row],[Short]]&gt;Action_Threshold,-1,0))</f>
        <v>-1</v>
      </c>
      <c r="H855">
        <f>SUMIFS(test_data[Postion],test_data[Time],"&gt;="&amp;test_data[[#This Row],[Period Time]],test_data[Time],"&lt;="&amp;test_data[[#This Row],[Time]])</f>
        <v>-8</v>
      </c>
      <c r="I855">
        <f>IFERROR(test_data[[#This Row],[Final_Position]]-H854,test_data[[#This Row],[Final_Position]])</f>
        <v>-2</v>
      </c>
      <c r="J855">
        <f>ABS(test_data[[#This Row],[Action]])</f>
        <v>2</v>
      </c>
      <c r="K855" s="7">
        <f>test_data[[#This Row],[Final_Position]]*test_data[[#This Row],[Change]]</f>
        <v>0</v>
      </c>
      <c r="L855" s="7">
        <f>test_data[[#This Row],[Profit]]*Profit_per_point</f>
        <v>0</v>
      </c>
      <c r="M855" s="7">
        <f>test_data[[#This Row],[Profit]]*Profit_per_point-ABS(test_data[[#This Row],[Action]])*Fee_per_trade</f>
        <v>-20000</v>
      </c>
    </row>
    <row r="856" spans="1:13" x14ac:dyDescent="0.35">
      <c r="A856" s="2">
        <v>43775.594444444447</v>
      </c>
      <c r="B856">
        <v>938.1</v>
      </c>
      <c r="C856">
        <v>0.40872454643249512</v>
      </c>
      <c r="D856">
        <v>0.59127551317214966</v>
      </c>
      <c r="E856">
        <f>IF(B857&gt;0,B857-test_data[[#This Row],[Price]],0)</f>
        <v>-0.39999999999997726</v>
      </c>
      <c r="F856" s="2">
        <f>test_data[[#This Row],[Time]]-(Time_horizon-1)/24/60</f>
        <v>43775.581250000003</v>
      </c>
      <c r="G856">
        <f>IF(test_data[[#This Row],[Long]]&gt;Action_Threshold,1,IF(test_data[[#This Row],[Short]]&gt;Action_Threshold,-1,0))</f>
        <v>-1</v>
      </c>
      <c r="H856">
        <f>SUMIFS(test_data[Postion],test_data[Time],"&gt;="&amp;test_data[[#This Row],[Period Time]],test_data[Time],"&lt;="&amp;test_data[[#This Row],[Time]])</f>
        <v>-10</v>
      </c>
      <c r="I856">
        <f>IFERROR(test_data[[#This Row],[Final_Position]]-H855,test_data[[#This Row],[Final_Position]])</f>
        <v>-2</v>
      </c>
      <c r="J856">
        <f>ABS(test_data[[#This Row],[Action]])</f>
        <v>2</v>
      </c>
      <c r="K856" s="7">
        <f>test_data[[#This Row],[Final_Position]]*test_data[[#This Row],[Change]]</f>
        <v>3.9999999999997726</v>
      </c>
      <c r="L856" s="7">
        <f>test_data[[#This Row],[Profit]]*Profit_per_point</f>
        <v>399999.99999997724</v>
      </c>
      <c r="M856" s="7">
        <f>test_data[[#This Row],[Profit]]*Profit_per_point-ABS(test_data[[#This Row],[Action]])*Fee_per_trade</f>
        <v>379999.99999997724</v>
      </c>
    </row>
    <row r="857" spans="1:13" x14ac:dyDescent="0.35">
      <c r="A857" s="2">
        <v>43775.595138888886</v>
      </c>
      <c r="B857">
        <v>937.7</v>
      </c>
      <c r="C857">
        <v>0.47561201453208923</v>
      </c>
      <c r="D857">
        <v>0.52438801527023315</v>
      </c>
      <c r="E857">
        <f>IF(B858&gt;0,B858-test_data[[#This Row],[Price]],0)</f>
        <v>0.19999999999993179</v>
      </c>
      <c r="F857" s="2">
        <f>test_data[[#This Row],[Time]]-(Time_horizon-1)/24/60</f>
        <v>43775.581944444442</v>
      </c>
      <c r="G857">
        <f>IF(test_data[[#This Row],[Long]]&gt;Action_Threshold,1,IF(test_data[[#This Row],[Short]]&gt;Action_Threshold,-1,0))</f>
        <v>-1</v>
      </c>
      <c r="H857">
        <f>SUMIFS(test_data[Postion],test_data[Time],"&gt;="&amp;test_data[[#This Row],[Period Time]],test_data[Time],"&lt;="&amp;test_data[[#This Row],[Time]])</f>
        <v>-12</v>
      </c>
      <c r="I857">
        <f>IFERROR(test_data[[#This Row],[Final_Position]]-H856,test_data[[#This Row],[Final_Position]])</f>
        <v>-2</v>
      </c>
      <c r="J857">
        <f>ABS(test_data[[#This Row],[Action]])</f>
        <v>2</v>
      </c>
      <c r="K857" s="7">
        <f>test_data[[#This Row],[Final_Position]]*test_data[[#This Row],[Change]]</f>
        <v>-2.3999999999991815</v>
      </c>
      <c r="L857" s="7">
        <f>test_data[[#This Row],[Profit]]*Profit_per_point</f>
        <v>-239999.99999991816</v>
      </c>
      <c r="M857" s="7">
        <f>test_data[[#This Row],[Profit]]*Profit_per_point-ABS(test_data[[#This Row],[Action]])*Fee_per_trade</f>
        <v>-259999.99999991816</v>
      </c>
    </row>
    <row r="858" spans="1:13" x14ac:dyDescent="0.35">
      <c r="A858" s="2">
        <v>43775.595833333333</v>
      </c>
      <c r="B858">
        <v>937.9</v>
      </c>
      <c r="C858">
        <v>0.40124347805976868</v>
      </c>
      <c r="D858">
        <v>0.59875655174255371</v>
      </c>
      <c r="E858">
        <f>IF(B859&gt;0,B859-test_data[[#This Row],[Price]],0)</f>
        <v>-0.60000000000002274</v>
      </c>
      <c r="F858" s="2">
        <f>test_data[[#This Row],[Time]]-(Time_horizon-1)/24/60</f>
        <v>43775.582638888889</v>
      </c>
      <c r="G858">
        <f>IF(test_data[[#This Row],[Long]]&gt;Action_Threshold,1,IF(test_data[[#This Row],[Short]]&gt;Action_Threshold,-1,0))</f>
        <v>-1</v>
      </c>
      <c r="H858">
        <f>SUMIFS(test_data[Postion],test_data[Time],"&gt;="&amp;test_data[[#This Row],[Period Time]],test_data[Time],"&lt;="&amp;test_data[[#This Row],[Time]])</f>
        <v>-14</v>
      </c>
      <c r="I858">
        <f>IFERROR(test_data[[#This Row],[Final_Position]]-H857,test_data[[#This Row],[Final_Position]])</f>
        <v>-2</v>
      </c>
      <c r="J858">
        <f>ABS(test_data[[#This Row],[Action]])</f>
        <v>2</v>
      </c>
      <c r="K858" s="7">
        <f>test_data[[#This Row],[Final_Position]]*test_data[[#This Row],[Change]]</f>
        <v>8.4000000000003183</v>
      </c>
      <c r="L858" s="7">
        <f>test_data[[#This Row],[Profit]]*Profit_per_point</f>
        <v>840000.00000003178</v>
      </c>
      <c r="M858" s="7">
        <f>test_data[[#This Row],[Profit]]*Profit_per_point-ABS(test_data[[#This Row],[Action]])*Fee_per_trade</f>
        <v>820000.00000003178</v>
      </c>
    </row>
    <row r="859" spans="1:13" x14ac:dyDescent="0.35">
      <c r="A859" s="2">
        <v>43775.59652777778</v>
      </c>
      <c r="B859">
        <v>937.3</v>
      </c>
      <c r="C859">
        <v>0.44468355178833008</v>
      </c>
      <c r="D859">
        <v>0.55531644821166992</v>
      </c>
      <c r="E859">
        <f>IF(B860&gt;0,B860-test_data[[#This Row],[Price]],0)</f>
        <v>0.10000000000002274</v>
      </c>
      <c r="F859" s="2">
        <f>test_data[[#This Row],[Time]]-(Time_horizon-1)/24/60</f>
        <v>43775.583333333336</v>
      </c>
      <c r="G859">
        <f>IF(test_data[[#This Row],[Long]]&gt;Action_Threshold,1,IF(test_data[[#This Row],[Short]]&gt;Action_Threshold,-1,0))</f>
        <v>-1</v>
      </c>
      <c r="H859">
        <f>SUMIFS(test_data[Postion],test_data[Time],"&gt;="&amp;test_data[[#This Row],[Period Time]],test_data[Time],"&lt;="&amp;test_data[[#This Row],[Time]])</f>
        <v>-16</v>
      </c>
      <c r="I859">
        <f>IFERROR(test_data[[#This Row],[Final_Position]]-H858,test_data[[#This Row],[Final_Position]])</f>
        <v>-2</v>
      </c>
      <c r="J859">
        <f>ABS(test_data[[#This Row],[Action]])</f>
        <v>2</v>
      </c>
      <c r="K859" s="7">
        <f>test_data[[#This Row],[Final_Position]]*test_data[[#This Row],[Change]]</f>
        <v>-1.6000000000003638</v>
      </c>
      <c r="L859" s="7">
        <f>test_data[[#This Row],[Profit]]*Profit_per_point</f>
        <v>-160000.00000003638</v>
      </c>
      <c r="M859" s="7">
        <f>test_data[[#This Row],[Profit]]*Profit_per_point-ABS(test_data[[#This Row],[Action]])*Fee_per_trade</f>
        <v>-180000.00000003638</v>
      </c>
    </row>
    <row r="860" spans="1:13" x14ac:dyDescent="0.35">
      <c r="A860" s="2">
        <v>43775.597222222219</v>
      </c>
      <c r="B860">
        <v>937.4</v>
      </c>
      <c r="C860">
        <v>0.38798847794532776</v>
      </c>
      <c r="D860">
        <v>0.61201149225234985</v>
      </c>
      <c r="E860">
        <f>IF(B861&gt;0,B861-test_data[[#This Row],[Price]],0)</f>
        <v>0.30000000000006821</v>
      </c>
      <c r="F860" s="2">
        <f>test_data[[#This Row],[Time]]-(Time_horizon-1)/24/60</f>
        <v>43775.584027777775</v>
      </c>
      <c r="G860">
        <f>IF(test_data[[#This Row],[Long]]&gt;Action_Threshold,1,IF(test_data[[#This Row],[Short]]&gt;Action_Threshold,-1,0))</f>
        <v>-1</v>
      </c>
      <c r="H860">
        <f>SUMIFS(test_data[Postion],test_data[Time],"&gt;="&amp;test_data[[#This Row],[Period Time]],test_data[Time],"&lt;="&amp;test_data[[#This Row],[Time]])</f>
        <v>-16</v>
      </c>
      <c r="I860">
        <f>IFERROR(test_data[[#This Row],[Final_Position]]-H859,test_data[[#This Row],[Final_Position]])</f>
        <v>0</v>
      </c>
      <c r="J860">
        <f>ABS(test_data[[#This Row],[Action]])</f>
        <v>0</v>
      </c>
      <c r="K860" s="7">
        <f>test_data[[#This Row],[Final_Position]]*test_data[[#This Row],[Change]]</f>
        <v>-4.8000000000010914</v>
      </c>
      <c r="L860" s="7">
        <f>test_data[[#This Row],[Profit]]*Profit_per_point</f>
        <v>-480000.00000010914</v>
      </c>
      <c r="M860" s="7">
        <f>test_data[[#This Row],[Profit]]*Profit_per_point-ABS(test_data[[#This Row],[Action]])*Fee_per_trade</f>
        <v>-480000.00000010914</v>
      </c>
    </row>
    <row r="861" spans="1:13" x14ac:dyDescent="0.35">
      <c r="A861" s="2">
        <v>43775.597916666666</v>
      </c>
      <c r="B861">
        <v>937.7</v>
      </c>
      <c r="C861">
        <v>0.38789850473403931</v>
      </c>
      <c r="D861">
        <v>0.61210149526596069</v>
      </c>
      <c r="E861">
        <f>IF(B862&gt;0,B862-test_data[[#This Row],[Price]],0)</f>
        <v>9.9999999999909051E-2</v>
      </c>
      <c r="F861" s="2">
        <f>test_data[[#This Row],[Time]]-(Time_horizon-1)/24/60</f>
        <v>43775.584722222222</v>
      </c>
      <c r="G861">
        <f>IF(test_data[[#This Row],[Long]]&gt;Action_Threshold,1,IF(test_data[[#This Row],[Short]]&gt;Action_Threshold,-1,0))</f>
        <v>-1</v>
      </c>
      <c r="H861">
        <f>SUMIFS(test_data[Postion],test_data[Time],"&gt;="&amp;test_data[[#This Row],[Period Time]],test_data[Time],"&lt;="&amp;test_data[[#This Row],[Time]])</f>
        <v>-18</v>
      </c>
      <c r="I861">
        <f>IFERROR(test_data[[#This Row],[Final_Position]]-H860,test_data[[#This Row],[Final_Position]])</f>
        <v>-2</v>
      </c>
      <c r="J861">
        <f>ABS(test_data[[#This Row],[Action]])</f>
        <v>2</v>
      </c>
      <c r="K861" s="7">
        <f>test_data[[#This Row],[Final_Position]]*test_data[[#This Row],[Change]]</f>
        <v>-1.7999999999983629</v>
      </c>
      <c r="L861" s="7">
        <f>test_data[[#This Row],[Profit]]*Profit_per_point</f>
        <v>-179999.99999983629</v>
      </c>
      <c r="M861" s="7">
        <f>test_data[[#This Row],[Profit]]*Profit_per_point-ABS(test_data[[#This Row],[Action]])*Fee_per_trade</f>
        <v>-199999.99999983629</v>
      </c>
    </row>
    <row r="862" spans="1:13" x14ac:dyDescent="0.35">
      <c r="A862" s="2">
        <v>43775.598611111112</v>
      </c>
      <c r="B862">
        <v>937.8</v>
      </c>
      <c r="C862">
        <v>0.39142531156539917</v>
      </c>
      <c r="D862">
        <v>0.60857468843460083</v>
      </c>
      <c r="E862">
        <f>IF(B863&gt;0,B863-test_data[[#This Row],[Price]],0)</f>
        <v>-9.9999999999909051E-2</v>
      </c>
      <c r="F862" s="2">
        <f>test_data[[#This Row],[Time]]-(Time_horizon-1)/24/60</f>
        <v>43775.585416666669</v>
      </c>
      <c r="G862">
        <f>IF(test_data[[#This Row],[Long]]&gt;Action_Threshold,1,IF(test_data[[#This Row],[Short]]&gt;Action_Threshold,-1,0))</f>
        <v>-1</v>
      </c>
      <c r="H862">
        <f>SUMIFS(test_data[Postion],test_data[Time],"&gt;="&amp;test_data[[#This Row],[Period Time]],test_data[Time],"&lt;="&amp;test_data[[#This Row],[Time]])</f>
        <v>-18</v>
      </c>
      <c r="I862">
        <f>IFERROR(test_data[[#This Row],[Final_Position]]-H861,test_data[[#This Row],[Final_Position]])</f>
        <v>0</v>
      </c>
      <c r="J862">
        <f>ABS(test_data[[#This Row],[Action]])</f>
        <v>0</v>
      </c>
      <c r="K862" s="7">
        <f>test_data[[#This Row],[Final_Position]]*test_data[[#This Row],[Change]]</f>
        <v>1.7999999999983629</v>
      </c>
      <c r="L862" s="7">
        <f>test_data[[#This Row],[Profit]]*Profit_per_point</f>
        <v>179999.99999983629</v>
      </c>
      <c r="M862" s="7">
        <f>test_data[[#This Row],[Profit]]*Profit_per_point-ABS(test_data[[#This Row],[Action]])*Fee_per_trade</f>
        <v>179999.99999983629</v>
      </c>
    </row>
    <row r="863" spans="1:13" x14ac:dyDescent="0.35">
      <c r="A863" s="2">
        <v>43775.599305555559</v>
      </c>
      <c r="B863">
        <v>937.7</v>
      </c>
      <c r="C863">
        <v>0.43149057030677795</v>
      </c>
      <c r="D863">
        <v>0.56850945949554443</v>
      </c>
      <c r="E863">
        <f>IF(B864&gt;0,B864-test_data[[#This Row],[Price]],0)</f>
        <v>0</v>
      </c>
      <c r="F863" s="2">
        <f>test_data[[#This Row],[Time]]-(Time_horizon-1)/24/60</f>
        <v>43775.586111111115</v>
      </c>
      <c r="G863">
        <f>IF(test_data[[#This Row],[Long]]&gt;Action_Threshold,1,IF(test_data[[#This Row],[Short]]&gt;Action_Threshold,-1,0))</f>
        <v>-1</v>
      </c>
      <c r="H863">
        <f>SUMIFS(test_data[Postion],test_data[Time],"&gt;="&amp;test_data[[#This Row],[Period Time]],test_data[Time],"&lt;="&amp;test_data[[#This Row],[Time]])</f>
        <v>-20</v>
      </c>
      <c r="I863">
        <f>IFERROR(test_data[[#This Row],[Final_Position]]-H862,test_data[[#This Row],[Final_Position]])</f>
        <v>-2</v>
      </c>
      <c r="J863">
        <f>ABS(test_data[[#This Row],[Action]])</f>
        <v>2</v>
      </c>
      <c r="K863" s="7">
        <f>test_data[[#This Row],[Final_Position]]*test_data[[#This Row],[Change]]</f>
        <v>0</v>
      </c>
      <c r="L863" s="7">
        <f>test_data[[#This Row],[Profit]]*Profit_per_point</f>
        <v>0</v>
      </c>
      <c r="M863" s="7">
        <f>test_data[[#This Row],[Profit]]*Profit_per_point-ABS(test_data[[#This Row],[Action]])*Fee_per_trade</f>
        <v>-20000</v>
      </c>
    </row>
    <row r="864" spans="1:13" x14ac:dyDescent="0.35">
      <c r="A864" s="2">
        <v>43775.6</v>
      </c>
      <c r="B864">
        <v>937.7</v>
      </c>
      <c r="C864">
        <v>0.37528151273727417</v>
      </c>
      <c r="D864">
        <v>0.62471848726272583</v>
      </c>
      <c r="E864">
        <f>IF(B865&gt;0,B865-test_data[[#This Row],[Price]],0)</f>
        <v>9.9999999999909051E-2</v>
      </c>
      <c r="F864" s="2">
        <f>test_data[[#This Row],[Time]]-(Time_horizon-1)/24/60</f>
        <v>43775.586805555555</v>
      </c>
      <c r="G864">
        <f>IF(test_data[[#This Row],[Long]]&gt;Action_Threshold,1,IF(test_data[[#This Row],[Short]]&gt;Action_Threshold,-1,0))</f>
        <v>-1</v>
      </c>
      <c r="H864">
        <f>SUMIFS(test_data[Postion],test_data[Time],"&gt;="&amp;test_data[[#This Row],[Period Time]],test_data[Time],"&lt;="&amp;test_data[[#This Row],[Time]])</f>
        <v>-20</v>
      </c>
      <c r="I864">
        <f>IFERROR(test_data[[#This Row],[Final_Position]]-H863,test_data[[#This Row],[Final_Position]])</f>
        <v>0</v>
      </c>
      <c r="J864">
        <f>ABS(test_data[[#This Row],[Action]])</f>
        <v>0</v>
      </c>
      <c r="K864" s="7">
        <f>test_data[[#This Row],[Final_Position]]*test_data[[#This Row],[Change]]</f>
        <v>-1.999999999998181</v>
      </c>
      <c r="L864" s="7">
        <f>test_data[[#This Row],[Profit]]*Profit_per_point</f>
        <v>-199999.9999998181</v>
      </c>
      <c r="M864" s="7">
        <f>test_data[[#This Row],[Profit]]*Profit_per_point-ABS(test_data[[#This Row],[Action]])*Fee_per_trade</f>
        <v>-199999.9999998181</v>
      </c>
    </row>
    <row r="865" spans="1:13" x14ac:dyDescent="0.35">
      <c r="A865" s="2">
        <v>43775.600694444445</v>
      </c>
      <c r="B865">
        <v>937.8</v>
      </c>
      <c r="C865">
        <v>0.38791638612747192</v>
      </c>
      <c r="D865">
        <v>0.61208361387252808</v>
      </c>
      <c r="E865">
        <f>IF(B866&gt;0,B866-test_data[[#This Row],[Price]],0)</f>
        <v>-9.9999999999909051E-2</v>
      </c>
      <c r="F865" s="2">
        <f>test_data[[#This Row],[Time]]-(Time_horizon-1)/24/60</f>
        <v>43775.587500000001</v>
      </c>
      <c r="G865">
        <f>IF(test_data[[#This Row],[Long]]&gt;Action_Threshold,1,IF(test_data[[#This Row],[Short]]&gt;Action_Threshold,-1,0))</f>
        <v>-1</v>
      </c>
      <c r="H865">
        <f>SUMIFS(test_data[Postion],test_data[Time],"&gt;="&amp;test_data[[#This Row],[Period Time]],test_data[Time],"&lt;="&amp;test_data[[#This Row],[Time]])</f>
        <v>-20</v>
      </c>
      <c r="I865">
        <f>IFERROR(test_data[[#This Row],[Final_Position]]-H864,test_data[[#This Row],[Final_Position]])</f>
        <v>0</v>
      </c>
      <c r="J865">
        <f>ABS(test_data[[#This Row],[Action]])</f>
        <v>0</v>
      </c>
      <c r="K865" s="7">
        <f>test_data[[#This Row],[Final_Position]]*test_data[[#This Row],[Change]]</f>
        <v>1.999999999998181</v>
      </c>
      <c r="L865" s="7">
        <f>test_data[[#This Row],[Profit]]*Profit_per_point</f>
        <v>199999.9999998181</v>
      </c>
      <c r="M865" s="7">
        <f>test_data[[#This Row],[Profit]]*Profit_per_point-ABS(test_data[[#This Row],[Action]])*Fee_per_trade</f>
        <v>199999.9999998181</v>
      </c>
    </row>
    <row r="866" spans="1:13" x14ac:dyDescent="0.35">
      <c r="A866" s="2">
        <v>43775.601388888892</v>
      </c>
      <c r="B866">
        <v>937.7</v>
      </c>
      <c r="C866">
        <v>0.41937234997749329</v>
      </c>
      <c r="D866">
        <v>0.58062762022018433</v>
      </c>
      <c r="E866">
        <f>IF(B867&gt;0,B867-test_data[[#This Row],[Price]],0)</f>
        <v>-0.20000000000004547</v>
      </c>
      <c r="F866" s="2">
        <f>test_data[[#This Row],[Time]]-(Time_horizon-1)/24/60</f>
        <v>43775.588194444448</v>
      </c>
      <c r="G866">
        <f>IF(test_data[[#This Row],[Long]]&gt;Action_Threshold,1,IF(test_data[[#This Row],[Short]]&gt;Action_Threshold,-1,0))</f>
        <v>-1</v>
      </c>
      <c r="H866">
        <f>SUMIFS(test_data[Postion],test_data[Time],"&gt;="&amp;test_data[[#This Row],[Period Time]],test_data[Time],"&lt;="&amp;test_data[[#This Row],[Time]])</f>
        <v>-20</v>
      </c>
      <c r="I866">
        <f>IFERROR(test_data[[#This Row],[Final_Position]]-H865,test_data[[#This Row],[Final_Position]])</f>
        <v>0</v>
      </c>
      <c r="J866">
        <f>ABS(test_data[[#This Row],[Action]])</f>
        <v>0</v>
      </c>
      <c r="K866" s="7">
        <f>test_data[[#This Row],[Final_Position]]*test_data[[#This Row],[Change]]</f>
        <v>4.0000000000009095</v>
      </c>
      <c r="L866" s="7">
        <f>test_data[[#This Row],[Profit]]*Profit_per_point</f>
        <v>400000.00000009092</v>
      </c>
      <c r="M866" s="7">
        <f>test_data[[#This Row],[Profit]]*Profit_per_point-ABS(test_data[[#This Row],[Action]])*Fee_per_trade</f>
        <v>400000.00000009092</v>
      </c>
    </row>
    <row r="867" spans="1:13" x14ac:dyDescent="0.35">
      <c r="A867" s="2">
        <v>43775.602083333331</v>
      </c>
      <c r="B867">
        <v>937.5</v>
      </c>
      <c r="C867">
        <v>0.41718026995658875</v>
      </c>
      <c r="D867">
        <v>0.58281975984573364</v>
      </c>
      <c r="E867">
        <f>IF(B868&gt;0,B868-test_data[[#This Row],[Price]],0)</f>
        <v>0.29999999999995453</v>
      </c>
      <c r="F867" s="2">
        <f>test_data[[#This Row],[Time]]-(Time_horizon-1)/24/60</f>
        <v>43775.588888888888</v>
      </c>
      <c r="G867">
        <f>IF(test_data[[#This Row],[Long]]&gt;Action_Threshold,1,IF(test_data[[#This Row],[Short]]&gt;Action_Threshold,-1,0))</f>
        <v>-1</v>
      </c>
      <c r="H867">
        <f>SUMIFS(test_data[Postion],test_data[Time],"&gt;="&amp;test_data[[#This Row],[Period Time]],test_data[Time],"&lt;="&amp;test_data[[#This Row],[Time]])</f>
        <v>-20</v>
      </c>
      <c r="I867">
        <f>IFERROR(test_data[[#This Row],[Final_Position]]-H866,test_data[[#This Row],[Final_Position]])</f>
        <v>0</v>
      </c>
      <c r="J867">
        <f>ABS(test_data[[#This Row],[Action]])</f>
        <v>0</v>
      </c>
      <c r="K867" s="7">
        <f>test_data[[#This Row],[Final_Position]]*test_data[[#This Row],[Change]]</f>
        <v>-5.9999999999990905</v>
      </c>
      <c r="L867" s="7">
        <f>test_data[[#This Row],[Profit]]*Profit_per_point</f>
        <v>-599999.99999990908</v>
      </c>
      <c r="M867" s="7">
        <f>test_data[[#This Row],[Profit]]*Profit_per_point-ABS(test_data[[#This Row],[Action]])*Fee_per_trade</f>
        <v>-599999.99999990908</v>
      </c>
    </row>
    <row r="868" spans="1:13" x14ac:dyDescent="0.35">
      <c r="A868" s="2">
        <v>43775.602777777778</v>
      </c>
      <c r="B868">
        <v>937.8</v>
      </c>
      <c r="C868">
        <v>0.38141018152236938</v>
      </c>
      <c r="D868">
        <v>0.61858975887298584</v>
      </c>
      <c r="E868">
        <f>IF(B869&gt;0,B869-test_data[[#This Row],[Price]],0)</f>
        <v>-0.19999999999993179</v>
      </c>
      <c r="F868" s="2">
        <f>test_data[[#This Row],[Time]]-(Time_horizon-1)/24/60</f>
        <v>43775.589583333334</v>
      </c>
      <c r="G868">
        <f>IF(test_data[[#This Row],[Long]]&gt;Action_Threshold,1,IF(test_data[[#This Row],[Short]]&gt;Action_Threshold,-1,0))</f>
        <v>-1</v>
      </c>
      <c r="H868">
        <f>SUMIFS(test_data[Postion],test_data[Time],"&gt;="&amp;test_data[[#This Row],[Period Time]],test_data[Time],"&lt;="&amp;test_data[[#This Row],[Time]])</f>
        <v>-20</v>
      </c>
      <c r="I868">
        <f>IFERROR(test_data[[#This Row],[Final_Position]]-H867,test_data[[#This Row],[Final_Position]])</f>
        <v>0</v>
      </c>
      <c r="J868">
        <f>ABS(test_data[[#This Row],[Action]])</f>
        <v>0</v>
      </c>
      <c r="K868" s="7">
        <f>test_data[[#This Row],[Final_Position]]*test_data[[#This Row],[Change]]</f>
        <v>3.9999999999986358</v>
      </c>
      <c r="L868" s="7">
        <f>test_data[[#This Row],[Profit]]*Profit_per_point</f>
        <v>399999.99999986356</v>
      </c>
      <c r="M868" s="7">
        <f>test_data[[#This Row],[Profit]]*Profit_per_point-ABS(test_data[[#This Row],[Action]])*Fee_per_trade</f>
        <v>399999.99999986356</v>
      </c>
    </row>
    <row r="869" spans="1:13" x14ac:dyDescent="0.35">
      <c r="A869" s="2">
        <v>43775.603472222225</v>
      </c>
      <c r="B869">
        <v>937.6</v>
      </c>
      <c r="C869">
        <v>0.40820109844207764</v>
      </c>
      <c r="D869">
        <v>0.59179890155792236</v>
      </c>
      <c r="E869">
        <f>IF(B870&gt;0,B870-test_data[[#This Row],[Price]],0)</f>
        <v>0.19999999999993179</v>
      </c>
      <c r="F869" s="2">
        <f>test_data[[#This Row],[Time]]-(Time_horizon-1)/24/60</f>
        <v>43775.590277777781</v>
      </c>
      <c r="G869">
        <f>IF(test_data[[#This Row],[Long]]&gt;Action_Threshold,1,IF(test_data[[#This Row],[Short]]&gt;Action_Threshold,-1,0))</f>
        <v>-1</v>
      </c>
      <c r="H869">
        <f>SUMIFS(test_data[Postion],test_data[Time],"&gt;="&amp;test_data[[#This Row],[Period Time]],test_data[Time],"&lt;="&amp;test_data[[#This Row],[Time]])</f>
        <v>-20</v>
      </c>
      <c r="I869">
        <f>IFERROR(test_data[[#This Row],[Final_Position]]-H868,test_data[[#This Row],[Final_Position]])</f>
        <v>0</v>
      </c>
      <c r="J869">
        <f>ABS(test_data[[#This Row],[Action]])</f>
        <v>0</v>
      </c>
      <c r="K869" s="7">
        <f>test_data[[#This Row],[Final_Position]]*test_data[[#This Row],[Change]]</f>
        <v>-3.9999999999986358</v>
      </c>
      <c r="L869" s="7">
        <f>test_data[[#This Row],[Profit]]*Profit_per_point</f>
        <v>-399999.99999986356</v>
      </c>
      <c r="M869" s="7">
        <f>test_data[[#This Row],[Profit]]*Profit_per_point-ABS(test_data[[#This Row],[Action]])*Fee_per_trade</f>
        <v>-399999.99999986356</v>
      </c>
    </row>
    <row r="870" spans="1:13" x14ac:dyDescent="0.35">
      <c r="A870" s="2">
        <v>43776.375694444447</v>
      </c>
      <c r="B870">
        <v>937.8</v>
      </c>
      <c r="C870">
        <v>0.54281949996948242</v>
      </c>
      <c r="D870">
        <v>0.45718050003051758</v>
      </c>
      <c r="E870">
        <f>IF(B871&gt;0,B871-test_data[[#This Row],[Price]],0)</f>
        <v>-0.19999999999993179</v>
      </c>
      <c r="F870" s="2">
        <f>test_data[[#This Row],[Time]]-(Time_horizon-1)/24/60</f>
        <v>43776.362500000003</v>
      </c>
      <c r="G870">
        <f>IF(test_data[[#This Row],[Long]]&gt;Action_Threshold,1,IF(test_data[[#This Row],[Short]]&gt;Action_Threshold,-1,0))</f>
        <v>1</v>
      </c>
      <c r="H870">
        <f>SUMIFS(test_data[Postion],test_data[Time],"&gt;="&amp;test_data[[#This Row],[Period Time]],test_data[Time],"&lt;="&amp;test_data[[#This Row],[Time]])</f>
        <v>1</v>
      </c>
      <c r="I870">
        <f>IFERROR(test_data[[#This Row],[Final_Position]]-H869,test_data[[#This Row],[Final_Position]])</f>
        <v>21</v>
      </c>
      <c r="J870">
        <f>ABS(test_data[[#This Row],[Action]])</f>
        <v>21</v>
      </c>
      <c r="K870" s="7">
        <f>test_data[[#This Row],[Final_Position]]*test_data[[#This Row],[Change]]</f>
        <v>-0.19999999999993179</v>
      </c>
      <c r="L870" s="7">
        <f>test_data[[#This Row],[Profit]]*Profit_per_point</f>
        <v>-19999.999999993179</v>
      </c>
      <c r="M870" s="7">
        <f>test_data[[#This Row],[Profit]]*Profit_per_point-ABS(test_data[[#This Row],[Action]])*Fee_per_trade</f>
        <v>-229999.99999999319</v>
      </c>
    </row>
    <row r="871" spans="1:13" x14ac:dyDescent="0.35">
      <c r="A871" s="2">
        <v>43776.376388888886</v>
      </c>
      <c r="B871">
        <v>937.6</v>
      </c>
      <c r="C871">
        <v>0.55570477247238159</v>
      </c>
      <c r="D871">
        <v>0.4442952573299408</v>
      </c>
      <c r="E871">
        <f>IF(B872&gt;0,B872-test_data[[#This Row],[Price]],0)</f>
        <v>-0.10000000000002274</v>
      </c>
      <c r="F871" s="2">
        <f>test_data[[#This Row],[Time]]-(Time_horizon-1)/24/60</f>
        <v>43776.363194444442</v>
      </c>
      <c r="G871">
        <f>IF(test_data[[#This Row],[Long]]&gt;Action_Threshold,1,IF(test_data[[#This Row],[Short]]&gt;Action_Threshold,-1,0))</f>
        <v>1</v>
      </c>
      <c r="H871">
        <f>SUMIFS(test_data[Postion],test_data[Time],"&gt;="&amp;test_data[[#This Row],[Period Time]],test_data[Time],"&lt;="&amp;test_data[[#This Row],[Time]])</f>
        <v>2</v>
      </c>
      <c r="I871">
        <f>IFERROR(test_data[[#This Row],[Final_Position]]-H870,test_data[[#This Row],[Final_Position]])</f>
        <v>1</v>
      </c>
      <c r="J871">
        <f>ABS(test_data[[#This Row],[Action]])</f>
        <v>1</v>
      </c>
      <c r="K871" s="7">
        <f>test_data[[#This Row],[Final_Position]]*test_data[[#This Row],[Change]]</f>
        <v>-0.20000000000004547</v>
      </c>
      <c r="L871" s="7">
        <f>test_data[[#This Row],[Profit]]*Profit_per_point</f>
        <v>-20000.000000004547</v>
      </c>
      <c r="M871" s="7">
        <f>test_data[[#This Row],[Profit]]*Profit_per_point-ABS(test_data[[#This Row],[Action]])*Fee_per_trade</f>
        <v>-30000.000000004547</v>
      </c>
    </row>
    <row r="872" spans="1:13" x14ac:dyDescent="0.35">
      <c r="A872" s="2">
        <v>43776.377083333333</v>
      </c>
      <c r="B872">
        <v>937.5</v>
      </c>
      <c r="C872">
        <v>0.56122565269470215</v>
      </c>
      <c r="D872">
        <v>0.43877431750297546</v>
      </c>
      <c r="E872">
        <f>IF(B873&gt;0,B873-test_data[[#This Row],[Price]],0)</f>
        <v>0</v>
      </c>
      <c r="F872" s="2">
        <f>test_data[[#This Row],[Time]]-(Time_horizon-1)/24/60</f>
        <v>43776.363888888889</v>
      </c>
      <c r="G872">
        <f>IF(test_data[[#This Row],[Long]]&gt;Action_Threshold,1,IF(test_data[[#This Row],[Short]]&gt;Action_Threshold,-1,0))</f>
        <v>1</v>
      </c>
      <c r="H872">
        <f>SUMIFS(test_data[Postion],test_data[Time],"&gt;="&amp;test_data[[#This Row],[Period Time]],test_data[Time],"&lt;="&amp;test_data[[#This Row],[Time]])</f>
        <v>3</v>
      </c>
      <c r="I872">
        <f>IFERROR(test_data[[#This Row],[Final_Position]]-H871,test_data[[#This Row],[Final_Position]])</f>
        <v>1</v>
      </c>
      <c r="J872">
        <f>ABS(test_data[[#This Row],[Action]])</f>
        <v>1</v>
      </c>
      <c r="K872" s="7">
        <f>test_data[[#This Row],[Final_Position]]*test_data[[#This Row],[Change]]</f>
        <v>0</v>
      </c>
      <c r="L872" s="7">
        <f>test_data[[#This Row],[Profit]]*Profit_per_point</f>
        <v>0</v>
      </c>
      <c r="M872" s="7">
        <f>test_data[[#This Row],[Profit]]*Profit_per_point-ABS(test_data[[#This Row],[Action]])*Fee_per_trade</f>
        <v>-10000</v>
      </c>
    </row>
    <row r="873" spans="1:13" x14ac:dyDescent="0.35">
      <c r="A873" s="2">
        <v>43776.37777777778</v>
      </c>
      <c r="B873">
        <v>937.5</v>
      </c>
      <c r="C873">
        <v>0.51262497901916504</v>
      </c>
      <c r="D873">
        <v>0.48737502098083496</v>
      </c>
      <c r="E873">
        <f>IF(B874&gt;0,B874-test_data[[#This Row],[Price]],0)</f>
        <v>0.20000000000004547</v>
      </c>
      <c r="F873" s="2">
        <f>test_data[[#This Row],[Time]]-(Time_horizon-1)/24/60</f>
        <v>43776.364583333336</v>
      </c>
      <c r="G873">
        <f>IF(test_data[[#This Row],[Long]]&gt;Action_Threshold,1,IF(test_data[[#This Row],[Short]]&gt;Action_Threshold,-1,0))</f>
        <v>1</v>
      </c>
      <c r="H873">
        <f>SUMIFS(test_data[Postion],test_data[Time],"&gt;="&amp;test_data[[#This Row],[Period Time]],test_data[Time],"&lt;="&amp;test_data[[#This Row],[Time]])</f>
        <v>4</v>
      </c>
      <c r="I873">
        <f>IFERROR(test_data[[#This Row],[Final_Position]]-H872,test_data[[#This Row],[Final_Position]])</f>
        <v>1</v>
      </c>
      <c r="J873">
        <f>ABS(test_data[[#This Row],[Action]])</f>
        <v>1</v>
      </c>
      <c r="K873" s="7">
        <f>test_data[[#This Row],[Final_Position]]*test_data[[#This Row],[Change]]</f>
        <v>0.8000000000001819</v>
      </c>
      <c r="L873" s="7">
        <f>test_data[[#This Row],[Profit]]*Profit_per_point</f>
        <v>80000.00000001819</v>
      </c>
      <c r="M873" s="7">
        <f>test_data[[#This Row],[Profit]]*Profit_per_point-ABS(test_data[[#This Row],[Action]])*Fee_per_trade</f>
        <v>70000.00000001819</v>
      </c>
    </row>
    <row r="874" spans="1:13" x14ac:dyDescent="0.35">
      <c r="A874" s="2">
        <v>43776.378472222219</v>
      </c>
      <c r="B874">
        <v>937.7</v>
      </c>
      <c r="C874">
        <v>0.46941789984703064</v>
      </c>
      <c r="D874">
        <v>0.53058218955993652</v>
      </c>
      <c r="E874">
        <f>IF(B875&gt;0,B875-test_data[[#This Row],[Price]],0)</f>
        <v>-0.20000000000004547</v>
      </c>
      <c r="F874" s="2">
        <f>test_data[[#This Row],[Time]]-(Time_horizon-1)/24/60</f>
        <v>43776.365277777775</v>
      </c>
      <c r="G874">
        <f>IF(test_data[[#This Row],[Long]]&gt;Action_Threshold,1,IF(test_data[[#This Row],[Short]]&gt;Action_Threshold,-1,0))</f>
        <v>-1</v>
      </c>
      <c r="H874">
        <f>SUMIFS(test_data[Postion],test_data[Time],"&gt;="&amp;test_data[[#This Row],[Period Time]],test_data[Time],"&lt;="&amp;test_data[[#This Row],[Time]])</f>
        <v>3</v>
      </c>
      <c r="I874">
        <f>IFERROR(test_data[[#This Row],[Final_Position]]-H873,test_data[[#This Row],[Final_Position]])</f>
        <v>-1</v>
      </c>
      <c r="J874">
        <f>ABS(test_data[[#This Row],[Action]])</f>
        <v>1</v>
      </c>
      <c r="K874" s="7">
        <f>test_data[[#This Row],[Final_Position]]*test_data[[#This Row],[Change]]</f>
        <v>-0.60000000000013642</v>
      </c>
      <c r="L874" s="7">
        <f>test_data[[#This Row],[Profit]]*Profit_per_point</f>
        <v>-60000.000000013642</v>
      </c>
      <c r="M874" s="7">
        <f>test_data[[#This Row],[Profit]]*Profit_per_point-ABS(test_data[[#This Row],[Action]])*Fee_per_trade</f>
        <v>-70000.00000001365</v>
      </c>
    </row>
    <row r="875" spans="1:13" x14ac:dyDescent="0.35">
      <c r="A875" s="2">
        <v>43776.379166666666</v>
      </c>
      <c r="B875">
        <v>937.5</v>
      </c>
      <c r="C875">
        <v>0.56365638971328735</v>
      </c>
      <c r="D875">
        <v>0.43634361028671265</v>
      </c>
      <c r="E875">
        <f>IF(B876&gt;0,B876-test_data[[#This Row],[Price]],0)</f>
        <v>0.10000000000002274</v>
      </c>
      <c r="F875" s="2">
        <f>test_data[[#This Row],[Time]]-(Time_horizon-1)/24/60</f>
        <v>43776.365972222222</v>
      </c>
      <c r="G875">
        <f>IF(test_data[[#This Row],[Long]]&gt;Action_Threshold,1,IF(test_data[[#This Row],[Short]]&gt;Action_Threshold,-1,0))</f>
        <v>1</v>
      </c>
      <c r="H875">
        <f>SUMIFS(test_data[Postion],test_data[Time],"&gt;="&amp;test_data[[#This Row],[Period Time]],test_data[Time],"&lt;="&amp;test_data[[#This Row],[Time]])</f>
        <v>4</v>
      </c>
      <c r="I875">
        <f>IFERROR(test_data[[#This Row],[Final_Position]]-H874,test_data[[#This Row],[Final_Position]])</f>
        <v>1</v>
      </c>
      <c r="J875">
        <f>ABS(test_data[[#This Row],[Action]])</f>
        <v>1</v>
      </c>
      <c r="K875" s="7">
        <f>test_data[[#This Row],[Final_Position]]*test_data[[#This Row],[Change]]</f>
        <v>0.40000000000009095</v>
      </c>
      <c r="L875" s="7">
        <f>test_data[[#This Row],[Profit]]*Profit_per_point</f>
        <v>40000.000000009095</v>
      </c>
      <c r="M875" s="7">
        <f>test_data[[#This Row],[Profit]]*Profit_per_point-ABS(test_data[[#This Row],[Action]])*Fee_per_trade</f>
        <v>30000.000000009095</v>
      </c>
    </row>
    <row r="876" spans="1:13" x14ac:dyDescent="0.35">
      <c r="A876" s="2">
        <v>43776.379861111112</v>
      </c>
      <c r="B876">
        <v>937.6</v>
      </c>
      <c r="C876">
        <v>0.47395792603492737</v>
      </c>
      <c r="D876">
        <v>0.52604210376739502</v>
      </c>
      <c r="E876">
        <f>IF(B877&gt;0,B877-test_data[[#This Row],[Price]],0)</f>
        <v>0</v>
      </c>
      <c r="F876" s="2">
        <f>test_data[[#This Row],[Time]]-(Time_horizon-1)/24/60</f>
        <v>43776.366666666669</v>
      </c>
      <c r="G876">
        <f>IF(test_data[[#This Row],[Long]]&gt;Action_Threshold,1,IF(test_data[[#This Row],[Short]]&gt;Action_Threshold,-1,0))</f>
        <v>-1</v>
      </c>
      <c r="H876">
        <f>SUMIFS(test_data[Postion],test_data[Time],"&gt;="&amp;test_data[[#This Row],[Period Time]],test_data[Time],"&lt;="&amp;test_data[[#This Row],[Time]])</f>
        <v>3</v>
      </c>
      <c r="I876">
        <f>IFERROR(test_data[[#This Row],[Final_Position]]-H875,test_data[[#This Row],[Final_Position]])</f>
        <v>-1</v>
      </c>
      <c r="J876">
        <f>ABS(test_data[[#This Row],[Action]])</f>
        <v>1</v>
      </c>
      <c r="K876" s="7">
        <f>test_data[[#This Row],[Final_Position]]*test_data[[#This Row],[Change]]</f>
        <v>0</v>
      </c>
      <c r="L876" s="7">
        <f>test_data[[#This Row],[Profit]]*Profit_per_point</f>
        <v>0</v>
      </c>
      <c r="M876" s="7">
        <f>test_data[[#This Row],[Profit]]*Profit_per_point-ABS(test_data[[#This Row],[Action]])*Fee_per_trade</f>
        <v>-10000</v>
      </c>
    </row>
    <row r="877" spans="1:13" x14ac:dyDescent="0.35">
      <c r="A877" s="2">
        <v>43776.380555555559</v>
      </c>
      <c r="B877">
        <v>937.6</v>
      </c>
      <c r="C877">
        <v>0.5045047402381897</v>
      </c>
      <c r="D877">
        <v>0.49549528956413269</v>
      </c>
      <c r="E877">
        <f>IF(B878&gt;0,B878-test_data[[#This Row],[Price]],0)</f>
        <v>0</v>
      </c>
      <c r="F877" s="2">
        <f>test_data[[#This Row],[Time]]-(Time_horizon-1)/24/60</f>
        <v>43776.367361111115</v>
      </c>
      <c r="G877">
        <f>IF(test_data[[#This Row],[Long]]&gt;Action_Threshold,1,IF(test_data[[#This Row],[Short]]&gt;Action_Threshold,-1,0))</f>
        <v>1</v>
      </c>
      <c r="H877">
        <f>SUMIFS(test_data[Postion],test_data[Time],"&gt;="&amp;test_data[[#This Row],[Period Time]],test_data[Time],"&lt;="&amp;test_data[[#This Row],[Time]])</f>
        <v>4</v>
      </c>
      <c r="I877">
        <f>IFERROR(test_data[[#This Row],[Final_Position]]-H876,test_data[[#This Row],[Final_Position]])</f>
        <v>1</v>
      </c>
      <c r="J877">
        <f>ABS(test_data[[#This Row],[Action]])</f>
        <v>1</v>
      </c>
      <c r="K877" s="7">
        <f>test_data[[#This Row],[Final_Position]]*test_data[[#This Row],[Change]]</f>
        <v>0</v>
      </c>
      <c r="L877" s="7">
        <f>test_data[[#This Row],[Profit]]*Profit_per_point</f>
        <v>0</v>
      </c>
      <c r="M877" s="7">
        <f>test_data[[#This Row],[Profit]]*Profit_per_point-ABS(test_data[[#This Row],[Action]])*Fee_per_trade</f>
        <v>-10000</v>
      </c>
    </row>
    <row r="878" spans="1:13" x14ac:dyDescent="0.35">
      <c r="A878" s="2">
        <v>43776.381249999999</v>
      </c>
      <c r="B878">
        <v>937.6</v>
      </c>
      <c r="C878">
        <v>0.50655746459960938</v>
      </c>
      <c r="D878">
        <v>0.49344253540039063</v>
      </c>
      <c r="E878">
        <f>IF(B879&gt;0,B879-test_data[[#This Row],[Price]],0)</f>
        <v>-0.10000000000002274</v>
      </c>
      <c r="F878" s="2">
        <f>test_data[[#This Row],[Time]]-(Time_horizon-1)/24/60</f>
        <v>43776.368055555555</v>
      </c>
      <c r="G878">
        <f>IF(test_data[[#This Row],[Long]]&gt;Action_Threshold,1,IF(test_data[[#This Row],[Short]]&gt;Action_Threshold,-1,0))</f>
        <v>1</v>
      </c>
      <c r="H878">
        <f>SUMIFS(test_data[Postion],test_data[Time],"&gt;="&amp;test_data[[#This Row],[Period Time]],test_data[Time],"&lt;="&amp;test_data[[#This Row],[Time]])</f>
        <v>5</v>
      </c>
      <c r="I878">
        <f>IFERROR(test_data[[#This Row],[Final_Position]]-H877,test_data[[#This Row],[Final_Position]])</f>
        <v>1</v>
      </c>
      <c r="J878">
        <f>ABS(test_data[[#This Row],[Action]])</f>
        <v>1</v>
      </c>
      <c r="K878" s="7">
        <f>test_data[[#This Row],[Final_Position]]*test_data[[#This Row],[Change]]</f>
        <v>-0.50000000000011369</v>
      </c>
      <c r="L878" s="7">
        <f>test_data[[#This Row],[Profit]]*Profit_per_point</f>
        <v>-50000.000000011365</v>
      </c>
      <c r="M878" s="7">
        <f>test_data[[#This Row],[Profit]]*Profit_per_point-ABS(test_data[[#This Row],[Action]])*Fee_per_trade</f>
        <v>-60000.000000011365</v>
      </c>
    </row>
    <row r="879" spans="1:13" x14ac:dyDescent="0.35">
      <c r="A879" s="2">
        <v>43776.381944444445</v>
      </c>
      <c r="B879">
        <v>937.5</v>
      </c>
      <c r="C879">
        <v>0.58444881439208984</v>
      </c>
      <c r="D879">
        <v>0.41555115580558777</v>
      </c>
      <c r="E879">
        <f>IF(B880&gt;0,B880-test_data[[#This Row],[Price]],0)</f>
        <v>0</v>
      </c>
      <c r="F879" s="2">
        <f>test_data[[#This Row],[Time]]-(Time_horizon-1)/24/60</f>
        <v>43776.368750000001</v>
      </c>
      <c r="G879">
        <f>IF(test_data[[#This Row],[Long]]&gt;Action_Threshold,1,IF(test_data[[#This Row],[Short]]&gt;Action_Threshold,-1,0))</f>
        <v>1</v>
      </c>
      <c r="H879">
        <f>SUMIFS(test_data[Postion],test_data[Time],"&gt;="&amp;test_data[[#This Row],[Period Time]],test_data[Time],"&lt;="&amp;test_data[[#This Row],[Time]])</f>
        <v>6</v>
      </c>
      <c r="I879">
        <f>IFERROR(test_data[[#This Row],[Final_Position]]-H878,test_data[[#This Row],[Final_Position]])</f>
        <v>1</v>
      </c>
      <c r="J879">
        <f>ABS(test_data[[#This Row],[Action]])</f>
        <v>1</v>
      </c>
      <c r="K879" s="7">
        <f>test_data[[#This Row],[Final_Position]]*test_data[[#This Row],[Change]]</f>
        <v>0</v>
      </c>
      <c r="L879" s="7">
        <f>test_data[[#This Row],[Profit]]*Profit_per_point</f>
        <v>0</v>
      </c>
      <c r="M879" s="7">
        <f>test_data[[#This Row],[Profit]]*Profit_per_point-ABS(test_data[[#This Row],[Action]])*Fee_per_trade</f>
        <v>-10000</v>
      </c>
    </row>
    <row r="880" spans="1:13" x14ac:dyDescent="0.35">
      <c r="A880" s="2">
        <v>43776.382638888892</v>
      </c>
      <c r="B880">
        <v>937.5</v>
      </c>
      <c r="C880">
        <v>0.54026353359222412</v>
      </c>
      <c r="D880">
        <v>0.45973643660545349</v>
      </c>
      <c r="E880">
        <f>IF(B881&gt;0,B881-test_data[[#This Row],[Price]],0)</f>
        <v>0.10000000000002274</v>
      </c>
      <c r="F880" s="2">
        <f>test_data[[#This Row],[Time]]-(Time_horizon-1)/24/60</f>
        <v>43776.369444444448</v>
      </c>
      <c r="G880">
        <f>IF(test_data[[#This Row],[Long]]&gt;Action_Threshold,1,IF(test_data[[#This Row],[Short]]&gt;Action_Threshold,-1,0))</f>
        <v>1</v>
      </c>
      <c r="H880">
        <f>SUMIFS(test_data[Postion],test_data[Time],"&gt;="&amp;test_data[[#This Row],[Period Time]],test_data[Time],"&lt;="&amp;test_data[[#This Row],[Time]])</f>
        <v>7</v>
      </c>
      <c r="I880">
        <f>IFERROR(test_data[[#This Row],[Final_Position]]-H879,test_data[[#This Row],[Final_Position]])</f>
        <v>1</v>
      </c>
      <c r="J880">
        <f>ABS(test_data[[#This Row],[Action]])</f>
        <v>1</v>
      </c>
      <c r="K880" s="7">
        <f>test_data[[#This Row],[Final_Position]]*test_data[[#This Row],[Change]]</f>
        <v>0.70000000000015916</v>
      </c>
      <c r="L880" s="7">
        <f>test_data[[#This Row],[Profit]]*Profit_per_point</f>
        <v>70000.00000001592</v>
      </c>
      <c r="M880" s="7">
        <f>test_data[[#This Row],[Profit]]*Profit_per_point-ABS(test_data[[#This Row],[Action]])*Fee_per_trade</f>
        <v>60000.00000001592</v>
      </c>
    </row>
    <row r="881" spans="1:13" x14ac:dyDescent="0.35">
      <c r="A881" s="2">
        <v>43776.383333333331</v>
      </c>
      <c r="B881">
        <v>937.6</v>
      </c>
      <c r="C881">
        <v>0.48570269346237183</v>
      </c>
      <c r="D881">
        <v>0.5142972469329834</v>
      </c>
      <c r="E881">
        <f>IF(B882&gt;0,B882-test_data[[#This Row],[Price]],0)</f>
        <v>0</v>
      </c>
      <c r="F881" s="2">
        <f>test_data[[#This Row],[Time]]-(Time_horizon-1)/24/60</f>
        <v>43776.370138888888</v>
      </c>
      <c r="G881">
        <f>IF(test_data[[#This Row],[Long]]&gt;Action_Threshold,1,IF(test_data[[#This Row],[Short]]&gt;Action_Threshold,-1,0))</f>
        <v>-1</v>
      </c>
      <c r="H881">
        <f>SUMIFS(test_data[Postion],test_data[Time],"&gt;="&amp;test_data[[#This Row],[Period Time]],test_data[Time],"&lt;="&amp;test_data[[#This Row],[Time]])</f>
        <v>6</v>
      </c>
      <c r="I881">
        <f>IFERROR(test_data[[#This Row],[Final_Position]]-H880,test_data[[#This Row],[Final_Position]])</f>
        <v>-1</v>
      </c>
      <c r="J881">
        <f>ABS(test_data[[#This Row],[Action]])</f>
        <v>1</v>
      </c>
      <c r="K881" s="7">
        <f>test_data[[#This Row],[Final_Position]]*test_data[[#This Row],[Change]]</f>
        <v>0</v>
      </c>
      <c r="L881" s="7">
        <f>test_data[[#This Row],[Profit]]*Profit_per_point</f>
        <v>0</v>
      </c>
      <c r="M881" s="7">
        <f>test_data[[#This Row],[Profit]]*Profit_per_point-ABS(test_data[[#This Row],[Action]])*Fee_per_trade</f>
        <v>-10000</v>
      </c>
    </row>
    <row r="882" spans="1:13" x14ac:dyDescent="0.35">
      <c r="A882" s="2">
        <v>43776.384027777778</v>
      </c>
      <c r="B882">
        <v>937.6</v>
      </c>
      <c r="C882">
        <v>0.51124173402786255</v>
      </c>
      <c r="D882">
        <v>0.48875823616981506</v>
      </c>
      <c r="E882">
        <f>IF(B883&gt;0,B883-test_data[[#This Row],[Price]],0)</f>
        <v>0.10000000000002274</v>
      </c>
      <c r="F882" s="2">
        <f>test_data[[#This Row],[Time]]-(Time_horizon-1)/24/60</f>
        <v>43776.370833333334</v>
      </c>
      <c r="G882">
        <f>IF(test_data[[#This Row],[Long]]&gt;Action_Threshold,1,IF(test_data[[#This Row],[Short]]&gt;Action_Threshold,-1,0))</f>
        <v>1</v>
      </c>
      <c r="H882">
        <f>SUMIFS(test_data[Postion],test_data[Time],"&gt;="&amp;test_data[[#This Row],[Period Time]],test_data[Time],"&lt;="&amp;test_data[[#This Row],[Time]])</f>
        <v>7</v>
      </c>
      <c r="I882">
        <f>IFERROR(test_data[[#This Row],[Final_Position]]-H881,test_data[[#This Row],[Final_Position]])</f>
        <v>1</v>
      </c>
      <c r="J882">
        <f>ABS(test_data[[#This Row],[Action]])</f>
        <v>1</v>
      </c>
      <c r="K882" s="7">
        <f>test_data[[#This Row],[Final_Position]]*test_data[[#This Row],[Change]]</f>
        <v>0.70000000000015916</v>
      </c>
      <c r="L882" s="7">
        <f>test_data[[#This Row],[Profit]]*Profit_per_point</f>
        <v>70000.00000001592</v>
      </c>
      <c r="M882" s="7">
        <f>test_data[[#This Row],[Profit]]*Profit_per_point-ABS(test_data[[#This Row],[Action]])*Fee_per_trade</f>
        <v>60000.00000001592</v>
      </c>
    </row>
    <row r="883" spans="1:13" x14ac:dyDescent="0.35">
      <c r="A883" s="2">
        <v>43776.384722222225</v>
      </c>
      <c r="B883">
        <v>937.7</v>
      </c>
      <c r="C883">
        <v>0.47176706790924072</v>
      </c>
      <c r="D883">
        <v>0.52823293209075928</v>
      </c>
      <c r="E883">
        <f>IF(B884&gt;0,B884-test_data[[#This Row],[Price]],0)</f>
        <v>9.9999999999909051E-2</v>
      </c>
      <c r="F883" s="2">
        <f>test_data[[#This Row],[Time]]-(Time_horizon-1)/24/60</f>
        <v>43776.371527777781</v>
      </c>
      <c r="G883">
        <f>IF(test_data[[#This Row],[Long]]&gt;Action_Threshold,1,IF(test_data[[#This Row],[Short]]&gt;Action_Threshold,-1,0))</f>
        <v>-1</v>
      </c>
      <c r="H883">
        <f>SUMIFS(test_data[Postion],test_data[Time],"&gt;="&amp;test_data[[#This Row],[Period Time]],test_data[Time],"&lt;="&amp;test_data[[#This Row],[Time]])</f>
        <v>6</v>
      </c>
      <c r="I883">
        <f>IFERROR(test_data[[#This Row],[Final_Position]]-H882,test_data[[#This Row],[Final_Position]])</f>
        <v>-1</v>
      </c>
      <c r="J883">
        <f>ABS(test_data[[#This Row],[Action]])</f>
        <v>1</v>
      </c>
      <c r="K883" s="7">
        <f>test_data[[#This Row],[Final_Position]]*test_data[[#This Row],[Change]]</f>
        <v>0.5999999999994543</v>
      </c>
      <c r="L883" s="7">
        <f>test_data[[#This Row],[Profit]]*Profit_per_point</f>
        <v>59999.99999994543</v>
      </c>
      <c r="M883" s="7">
        <f>test_data[[#This Row],[Profit]]*Profit_per_point-ABS(test_data[[#This Row],[Action]])*Fee_per_trade</f>
        <v>49999.99999994543</v>
      </c>
    </row>
    <row r="884" spans="1:13" x14ac:dyDescent="0.35">
      <c r="A884" s="2">
        <v>43776.385416666664</v>
      </c>
      <c r="B884">
        <v>937.8</v>
      </c>
      <c r="C884">
        <v>0.44587460160255432</v>
      </c>
      <c r="D884">
        <v>0.55412536859512329</v>
      </c>
      <c r="E884">
        <f>IF(B885&gt;0,B885-test_data[[#This Row],[Price]],0)</f>
        <v>-0.19999999999993179</v>
      </c>
      <c r="F884" s="2">
        <f>test_data[[#This Row],[Time]]-(Time_horizon-1)/24/60</f>
        <v>43776.37222222222</v>
      </c>
      <c r="G884">
        <f>IF(test_data[[#This Row],[Long]]&gt;Action_Threshold,1,IF(test_data[[#This Row],[Short]]&gt;Action_Threshold,-1,0))</f>
        <v>-1</v>
      </c>
      <c r="H884">
        <f>SUMIFS(test_data[Postion],test_data[Time],"&gt;="&amp;test_data[[#This Row],[Period Time]],test_data[Time],"&lt;="&amp;test_data[[#This Row],[Time]])</f>
        <v>5</v>
      </c>
      <c r="I884">
        <f>IFERROR(test_data[[#This Row],[Final_Position]]-H883,test_data[[#This Row],[Final_Position]])</f>
        <v>-1</v>
      </c>
      <c r="J884">
        <f>ABS(test_data[[#This Row],[Action]])</f>
        <v>1</v>
      </c>
      <c r="K884" s="7">
        <f>test_data[[#This Row],[Final_Position]]*test_data[[#This Row],[Change]]</f>
        <v>-0.99999999999965894</v>
      </c>
      <c r="L884" s="7">
        <f>test_data[[#This Row],[Profit]]*Profit_per_point</f>
        <v>-99999.99999996589</v>
      </c>
      <c r="M884" s="7">
        <f>test_data[[#This Row],[Profit]]*Profit_per_point-ABS(test_data[[#This Row],[Action]])*Fee_per_trade</f>
        <v>-109999.99999996589</v>
      </c>
    </row>
    <row r="885" spans="1:13" x14ac:dyDescent="0.35">
      <c r="A885" s="2">
        <v>43776.386111111111</v>
      </c>
      <c r="B885">
        <v>937.6</v>
      </c>
      <c r="C885">
        <v>0.54843986034393311</v>
      </c>
      <c r="D885">
        <v>0.45156008005142212</v>
      </c>
      <c r="E885">
        <f>IF(B886&gt;0,B886-test_data[[#This Row],[Price]],0)</f>
        <v>0.10000000000002274</v>
      </c>
      <c r="F885" s="2">
        <f>test_data[[#This Row],[Time]]-(Time_horizon-1)/24/60</f>
        <v>43776.372916666667</v>
      </c>
      <c r="G885">
        <f>IF(test_data[[#This Row],[Long]]&gt;Action_Threshold,1,IF(test_data[[#This Row],[Short]]&gt;Action_Threshold,-1,0))</f>
        <v>1</v>
      </c>
      <c r="H885">
        <f>SUMIFS(test_data[Postion],test_data[Time],"&gt;="&amp;test_data[[#This Row],[Period Time]],test_data[Time],"&lt;="&amp;test_data[[#This Row],[Time]])</f>
        <v>6</v>
      </c>
      <c r="I885">
        <f>IFERROR(test_data[[#This Row],[Final_Position]]-H884,test_data[[#This Row],[Final_Position]])</f>
        <v>1</v>
      </c>
      <c r="J885">
        <f>ABS(test_data[[#This Row],[Action]])</f>
        <v>1</v>
      </c>
      <c r="K885" s="7">
        <f>test_data[[#This Row],[Final_Position]]*test_data[[#This Row],[Change]]</f>
        <v>0.60000000000013642</v>
      </c>
      <c r="L885" s="7">
        <f>test_data[[#This Row],[Profit]]*Profit_per_point</f>
        <v>60000.000000013642</v>
      </c>
      <c r="M885" s="7">
        <f>test_data[[#This Row],[Profit]]*Profit_per_point-ABS(test_data[[#This Row],[Action]])*Fee_per_trade</f>
        <v>50000.000000013642</v>
      </c>
    </row>
    <row r="886" spans="1:13" x14ac:dyDescent="0.35">
      <c r="A886" s="2">
        <v>43776.386805555558</v>
      </c>
      <c r="B886">
        <v>937.7</v>
      </c>
      <c r="C886">
        <v>0.47953349351882935</v>
      </c>
      <c r="D886">
        <v>0.52046656608581543</v>
      </c>
      <c r="E886">
        <f>IF(B887&gt;0,B887-test_data[[#This Row],[Price]],0)</f>
        <v>-0.10000000000002274</v>
      </c>
      <c r="F886" s="2">
        <f>test_data[[#This Row],[Time]]-(Time_horizon-1)/24/60</f>
        <v>43776.373611111114</v>
      </c>
      <c r="G886">
        <f>IF(test_data[[#This Row],[Long]]&gt;Action_Threshold,1,IF(test_data[[#This Row],[Short]]&gt;Action_Threshold,-1,0))</f>
        <v>-1</v>
      </c>
      <c r="H886">
        <f>SUMIFS(test_data[Postion],test_data[Time],"&gt;="&amp;test_data[[#This Row],[Period Time]],test_data[Time],"&lt;="&amp;test_data[[#This Row],[Time]])</f>
        <v>5</v>
      </c>
      <c r="I886">
        <f>IFERROR(test_data[[#This Row],[Final_Position]]-H885,test_data[[#This Row],[Final_Position]])</f>
        <v>-1</v>
      </c>
      <c r="J886">
        <f>ABS(test_data[[#This Row],[Action]])</f>
        <v>1</v>
      </c>
      <c r="K886" s="7">
        <f>test_data[[#This Row],[Final_Position]]*test_data[[#This Row],[Change]]</f>
        <v>-0.50000000000011369</v>
      </c>
      <c r="L886" s="7">
        <f>test_data[[#This Row],[Profit]]*Profit_per_point</f>
        <v>-50000.000000011365</v>
      </c>
      <c r="M886" s="7">
        <f>test_data[[#This Row],[Profit]]*Profit_per_point-ABS(test_data[[#This Row],[Action]])*Fee_per_trade</f>
        <v>-60000.000000011365</v>
      </c>
    </row>
    <row r="887" spans="1:13" x14ac:dyDescent="0.35">
      <c r="A887" s="2">
        <v>43776.387499999997</v>
      </c>
      <c r="B887">
        <v>937.6</v>
      </c>
      <c r="C887">
        <v>0.54878866672515869</v>
      </c>
      <c r="D887">
        <v>0.45121130347251892</v>
      </c>
      <c r="E887">
        <f>IF(B888&gt;0,B888-test_data[[#This Row],[Price]],0)</f>
        <v>0.10000000000002274</v>
      </c>
      <c r="F887" s="2">
        <f>test_data[[#This Row],[Time]]-(Time_horizon-1)/24/60</f>
        <v>43776.374305555553</v>
      </c>
      <c r="G887">
        <f>IF(test_data[[#This Row],[Long]]&gt;Action_Threshold,1,IF(test_data[[#This Row],[Short]]&gt;Action_Threshold,-1,0))</f>
        <v>1</v>
      </c>
      <c r="H887">
        <f>SUMIFS(test_data[Postion],test_data[Time],"&gt;="&amp;test_data[[#This Row],[Period Time]],test_data[Time],"&lt;="&amp;test_data[[#This Row],[Time]])</f>
        <v>6</v>
      </c>
      <c r="I887">
        <f>IFERROR(test_data[[#This Row],[Final_Position]]-H886,test_data[[#This Row],[Final_Position]])</f>
        <v>1</v>
      </c>
      <c r="J887">
        <f>ABS(test_data[[#This Row],[Action]])</f>
        <v>1</v>
      </c>
      <c r="K887" s="7">
        <f>test_data[[#This Row],[Final_Position]]*test_data[[#This Row],[Change]]</f>
        <v>0.60000000000013642</v>
      </c>
      <c r="L887" s="7">
        <f>test_data[[#This Row],[Profit]]*Profit_per_point</f>
        <v>60000.000000013642</v>
      </c>
      <c r="M887" s="7">
        <f>test_data[[#This Row],[Profit]]*Profit_per_point-ABS(test_data[[#This Row],[Action]])*Fee_per_trade</f>
        <v>50000.000000013642</v>
      </c>
    </row>
    <row r="888" spans="1:13" x14ac:dyDescent="0.35">
      <c r="A888" s="2">
        <v>43776.388194444444</v>
      </c>
      <c r="B888">
        <v>937.7</v>
      </c>
      <c r="C888">
        <v>0.47840297222137451</v>
      </c>
      <c r="D888">
        <v>0.52159702777862549</v>
      </c>
      <c r="E888">
        <f>IF(B889&gt;0,B889-test_data[[#This Row],[Price]],0)</f>
        <v>-0.20000000000004547</v>
      </c>
      <c r="F888" s="2">
        <f>test_data[[#This Row],[Time]]-(Time_horizon-1)/24/60</f>
        <v>43776.375</v>
      </c>
      <c r="G888">
        <f>IF(test_data[[#This Row],[Long]]&gt;Action_Threshold,1,IF(test_data[[#This Row],[Short]]&gt;Action_Threshold,-1,0))</f>
        <v>-1</v>
      </c>
      <c r="H888">
        <f>SUMIFS(test_data[Postion],test_data[Time],"&gt;="&amp;test_data[[#This Row],[Period Time]],test_data[Time],"&lt;="&amp;test_data[[#This Row],[Time]])</f>
        <v>5</v>
      </c>
      <c r="I888">
        <f>IFERROR(test_data[[#This Row],[Final_Position]]-H887,test_data[[#This Row],[Final_Position]])</f>
        <v>-1</v>
      </c>
      <c r="J888">
        <f>ABS(test_data[[#This Row],[Action]])</f>
        <v>1</v>
      </c>
      <c r="K888" s="7">
        <f>test_data[[#This Row],[Final_Position]]*test_data[[#This Row],[Change]]</f>
        <v>-1.0000000000002274</v>
      </c>
      <c r="L888" s="7">
        <f>test_data[[#This Row],[Profit]]*Profit_per_point</f>
        <v>-100000.00000002273</v>
      </c>
      <c r="M888" s="7">
        <f>test_data[[#This Row],[Profit]]*Profit_per_point-ABS(test_data[[#This Row],[Action]])*Fee_per_trade</f>
        <v>-110000.00000002273</v>
      </c>
    </row>
    <row r="889" spans="1:13" x14ac:dyDescent="0.35">
      <c r="A889" s="2">
        <v>43776.388888888891</v>
      </c>
      <c r="B889">
        <v>937.5</v>
      </c>
      <c r="C889">
        <v>0.5846707820892334</v>
      </c>
      <c r="D889">
        <v>0.4153292179107666</v>
      </c>
      <c r="E889">
        <f>IF(B890&gt;0,B890-test_data[[#This Row],[Price]],0)</f>
        <v>0</v>
      </c>
      <c r="F889" s="2">
        <f>test_data[[#This Row],[Time]]-(Time_horizon-1)/24/60</f>
        <v>43776.375694444447</v>
      </c>
      <c r="G889">
        <f>IF(test_data[[#This Row],[Long]]&gt;Action_Threshold,1,IF(test_data[[#This Row],[Short]]&gt;Action_Threshold,-1,0))</f>
        <v>1</v>
      </c>
      <c r="H889">
        <f>SUMIFS(test_data[Postion],test_data[Time],"&gt;="&amp;test_data[[#This Row],[Period Time]],test_data[Time],"&lt;="&amp;test_data[[#This Row],[Time]])</f>
        <v>6</v>
      </c>
      <c r="I889">
        <f>IFERROR(test_data[[#This Row],[Final_Position]]-H888,test_data[[#This Row],[Final_Position]])</f>
        <v>1</v>
      </c>
      <c r="J889">
        <f>ABS(test_data[[#This Row],[Action]])</f>
        <v>1</v>
      </c>
      <c r="K889" s="7">
        <f>test_data[[#This Row],[Final_Position]]*test_data[[#This Row],[Change]]</f>
        <v>0</v>
      </c>
      <c r="L889" s="7">
        <f>test_data[[#This Row],[Profit]]*Profit_per_point</f>
        <v>0</v>
      </c>
      <c r="M889" s="7">
        <f>test_data[[#This Row],[Profit]]*Profit_per_point-ABS(test_data[[#This Row],[Action]])*Fee_per_trade</f>
        <v>-10000</v>
      </c>
    </row>
    <row r="890" spans="1:13" x14ac:dyDescent="0.35">
      <c r="A890" s="2">
        <v>43776.38958333333</v>
      </c>
      <c r="B890">
        <v>937.5</v>
      </c>
      <c r="C890">
        <v>0.55787581205368042</v>
      </c>
      <c r="D890">
        <v>0.44212418794631958</v>
      </c>
      <c r="E890">
        <f>IF(B891&gt;0,B891-test_data[[#This Row],[Price]],0)</f>
        <v>0</v>
      </c>
      <c r="F890" s="2">
        <f>test_data[[#This Row],[Time]]-(Time_horizon-1)/24/60</f>
        <v>43776.376388888886</v>
      </c>
      <c r="G890">
        <f>IF(test_data[[#This Row],[Long]]&gt;Action_Threshold,1,IF(test_data[[#This Row],[Short]]&gt;Action_Threshold,-1,0))</f>
        <v>1</v>
      </c>
      <c r="H890">
        <f>SUMIFS(test_data[Postion],test_data[Time],"&gt;="&amp;test_data[[#This Row],[Period Time]],test_data[Time],"&lt;="&amp;test_data[[#This Row],[Time]])</f>
        <v>6</v>
      </c>
      <c r="I890">
        <f>IFERROR(test_data[[#This Row],[Final_Position]]-H889,test_data[[#This Row],[Final_Position]])</f>
        <v>0</v>
      </c>
      <c r="J890">
        <f>ABS(test_data[[#This Row],[Action]])</f>
        <v>0</v>
      </c>
      <c r="K890" s="7">
        <f>test_data[[#This Row],[Final_Position]]*test_data[[#This Row],[Change]]</f>
        <v>0</v>
      </c>
      <c r="L890" s="7">
        <f>test_data[[#This Row],[Profit]]*Profit_per_point</f>
        <v>0</v>
      </c>
      <c r="M890" s="7">
        <f>test_data[[#This Row],[Profit]]*Profit_per_point-ABS(test_data[[#This Row],[Action]])*Fee_per_trade</f>
        <v>0</v>
      </c>
    </row>
    <row r="891" spans="1:13" x14ac:dyDescent="0.35">
      <c r="A891" s="2">
        <v>43776.390277777777</v>
      </c>
      <c r="B891">
        <v>937.5</v>
      </c>
      <c r="C891">
        <v>0.5498502254486084</v>
      </c>
      <c r="D891">
        <v>0.4501497745513916</v>
      </c>
      <c r="E891">
        <f>IF(B892&gt;0,B892-test_data[[#This Row],[Price]],0)</f>
        <v>0.10000000000002274</v>
      </c>
      <c r="F891" s="2">
        <f>test_data[[#This Row],[Time]]-(Time_horizon-1)/24/60</f>
        <v>43776.377083333333</v>
      </c>
      <c r="G891">
        <f>IF(test_data[[#This Row],[Long]]&gt;Action_Threshold,1,IF(test_data[[#This Row],[Short]]&gt;Action_Threshold,-1,0))</f>
        <v>1</v>
      </c>
      <c r="H891">
        <f>SUMIFS(test_data[Postion],test_data[Time],"&gt;="&amp;test_data[[#This Row],[Period Time]],test_data[Time],"&lt;="&amp;test_data[[#This Row],[Time]])</f>
        <v>6</v>
      </c>
      <c r="I891">
        <f>IFERROR(test_data[[#This Row],[Final_Position]]-H890,test_data[[#This Row],[Final_Position]])</f>
        <v>0</v>
      </c>
      <c r="J891">
        <f>ABS(test_data[[#This Row],[Action]])</f>
        <v>0</v>
      </c>
      <c r="K891" s="7">
        <f>test_data[[#This Row],[Final_Position]]*test_data[[#This Row],[Change]]</f>
        <v>0.60000000000013642</v>
      </c>
      <c r="L891" s="7">
        <f>test_data[[#This Row],[Profit]]*Profit_per_point</f>
        <v>60000.000000013642</v>
      </c>
      <c r="M891" s="7">
        <f>test_data[[#This Row],[Profit]]*Profit_per_point-ABS(test_data[[#This Row],[Action]])*Fee_per_trade</f>
        <v>60000.000000013642</v>
      </c>
    </row>
    <row r="892" spans="1:13" x14ac:dyDescent="0.35">
      <c r="A892" s="2">
        <v>43776.390972222223</v>
      </c>
      <c r="B892">
        <v>937.6</v>
      </c>
      <c r="C892">
        <v>0.49747845530509949</v>
      </c>
      <c r="D892">
        <v>0.50252151489257813</v>
      </c>
      <c r="E892">
        <f>IF(B893&gt;0,B893-test_data[[#This Row],[Price]],0)</f>
        <v>0.29999999999995453</v>
      </c>
      <c r="F892" s="2">
        <f>test_data[[#This Row],[Time]]-(Time_horizon-1)/24/60</f>
        <v>43776.37777777778</v>
      </c>
      <c r="G892">
        <f>IF(test_data[[#This Row],[Long]]&gt;Action_Threshold,1,IF(test_data[[#This Row],[Short]]&gt;Action_Threshold,-1,0))</f>
        <v>-1</v>
      </c>
      <c r="H892">
        <f>SUMIFS(test_data[Postion],test_data[Time],"&gt;="&amp;test_data[[#This Row],[Period Time]],test_data[Time],"&lt;="&amp;test_data[[#This Row],[Time]])</f>
        <v>4</v>
      </c>
      <c r="I892">
        <f>IFERROR(test_data[[#This Row],[Final_Position]]-H891,test_data[[#This Row],[Final_Position]])</f>
        <v>-2</v>
      </c>
      <c r="J892">
        <f>ABS(test_data[[#This Row],[Action]])</f>
        <v>2</v>
      </c>
      <c r="K892" s="7">
        <f>test_data[[#This Row],[Final_Position]]*test_data[[#This Row],[Change]]</f>
        <v>1.1999999999998181</v>
      </c>
      <c r="L892" s="7">
        <f>test_data[[#This Row],[Profit]]*Profit_per_point</f>
        <v>119999.99999998181</v>
      </c>
      <c r="M892" s="7">
        <f>test_data[[#This Row],[Profit]]*Profit_per_point-ABS(test_data[[#This Row],[Action]])*Fee_per_trade</f>
        <v>99999.99999998181</v>
      </c>
    </row>
    <row r="893" spans="1:13" x14ac:dyDescent="0.35">
      <c r="A893" s="2">
        <v>43776.39166666667</v>
      </c>
      <c r="B893">
        <v>937.9</v>
      </c>
      <c r="C893">
        <v>0.3862355649471283</v>
      </c>
      <c r="D893">
        <v>0.61376440525054932</v>
      </c>
      <c r="E893">
        <f>IF(B894&gt;0,B894-test_data[[#This Row],[Price]],0)</f>
        <v>-0.10000000000002274</v>
      </c>
      <c r="F893" s="2">
        <f>test_data[[#This Row],[Time]]-(Time_horizon-1)/24/60</f>
        <v>43776.378472222226</v>
      </c>
      <c r="G893">
        <f>IF(test_data[[#This Row],[Long]]&gt;Action_Threshold,1,IF(test_data[[#This Row],[Short]]&gt;Action_Threshold,-1,0))</f>
        <v>-1</v>
      </c>
      <c r="H893">
        <f>SUMIFS(test_data[Postion],test_data[Time],"&gt;="&amp;test_data[[#This Row],[Period Time]],test_data[Time],"&lt;="&amp;test_data[[#This Row],[Time]])</f>
        <v>2</v>
      </c>
      <c r="I893">
        <f>IFERROR(test_data[[#This Row],[Final_Position]]-H892,test_data[[#This Row],[Final_Position]])</f>
        <v>-2</v>
      </c>
      <c r="J893">
        <f>ABS(test_data[[#This Row],[Action]])</f>
        <v>2</v>
      </c>
      <c r="K893" s="7">
        <f>test_data[[#This Row],[Final_Position]]*test_data[[#This Row],[Change]]</f>
        <v>-0.20000000000004547</v>
      </c>
      <c r="L893" s="7">
        <f>test_data[[#This Row],[Profit]]*Profit_per_point</f>
        <v>-20000.000000004547</v>
      </c>
      <c r="M893" s="7">
        <f>test_data[[#This Row],[Profit]]*Profit_per_point-ABS(test_data[[#This Row],[Action]])*Fee_per_trade</f>
        <v>-40000.000000004547</v>
      </c>
    </row>
    <row r="894" spans="1:13" x14ac:dyDescent="0.35">
      <c r="A894" s="2">
        <v>43776.392361111109</v>
      </c>
      <c r="B894">
        <v>937.8</v>
      </c>
      <c r="C894">
        <v>0.4771762490272522</v>
      </c>
      <c r="D894">
        <v>0.5228237509727478</v>
      </c>
      <c r="E894">
        <f>IF(B895&gt;0,B895-test_data[[#This Row],[Price]],0)</f>
        <v>0</v>
      </c>
      <c r="F894" s="2">
        <f>test_data[[#This Row],[Time]]-(Time_horizon-1)/24/60</f>
        <v>43776.379166666666</v>
      </c>
      <c r="G894">
        <f>IF(test_data[[#This Row],[Long]]&gt;Action_Threshold,1,IF(test_data[[#This Row],[Short]]&gt;Action_Threshold,-1,0))</f>
        <v>-1</v>
      </c>
      <c r="H894">
        <f>SUMIFS(test_data[Postion],test_data[Time],"&gt;="&amp;test_data[[#This Row],[Period Time]],test_data[Time],"&lt;="&amp;test_data[[#This Row],[Time]])</f>
        <v>2</v>
      </c>
      <c r="I894">
        <f>IFERROR(test_data[[#This Row],[Final_Position]]-H893,test_data[[#This Row],[Final_Position]])</f>
        <v>0</v>
      </c>
      <c r="J894">
        <f>ABS(test_data[[#This Row],[Action]])</f>
        <v>0</v>
      </c>
      <c r="K894" s="7">
        <f>test_data[[#This Row],[Final_Position]]*test_data[[#This Row],[Change]]</f>
        <v>0</v>
      </c>
      <c r="L894" s="7">
        <f>test_data[[#This Row],[Profit]]*Profit_per_point</f>
        <v>0</v>
      </c>
      <c r="M894" s="7">
        <f>test_data[[#This Row],[Profit]]*Profit_per_point-ABS(test_data[[#This Row],[Action]])*Fee_per_trade</f>
        <v>0</v>
      </c>
    </row>
    <row r="895" spans="1:13" x14ac:dyDescent="0.35">
      <c r="A895" s="2">
        <v>43776.393055555556</v>
      </c>
      <c r="B895">
        <v>937.8</v>
      </c>
      <c r="C895">
        <v>0.45530083775520325</v>
      </c>
      <c r="D895">
        <v>0.54469919204711914</v>
      </c>
      <c r="E895">
        <f>IF(B896&gt;0,B896-test_data[[#This Row],[Price]],0)</f>
        <v>0</v>
      </c>
      <c r="F895" s="2">
        <f>test_data[[#This Row],[Time]]-(Time_horizon-1)/24/60</f>
        <v>43776.379861111112</v>
      </c>
      <c r="G895">
        <f>IF(test_data[[#This Row],[Long]]&gt;Action_Threshold,1,IF(test_data[[#This Row],[Short]]&gt;Action_Threshold,-1,0))</f>
        <v>-1</v>
      </c>
      <c r="H895">
        <f>SUMIFS(test_data[Postion],test_data[Time],"&gt;="&amp;test_data[[#This Row],[Period Time]],test_data[Time],"&lt;="&amp;test_data[[#This Row],[Time]])</f>
        <v>0</v>
      </c>
      <c r="I895">
        <f>IFERROR(test_data[[#This Row],[Final_Position]]-H894,test_data[[#This Row],[Final_Position]])</f>
        <v>-2</v>
      </c>
      <c r="J895">
        <f>ABS(test_data[[#This Row],[Action]])</f>
        <v>2</v>
      </c>
      <c r="K895" s="7">
        <f>test_data[[#This Row],[Final_Position]]*test_data[[#This Row],[Change]]</f>
        <v>0</v>
      </c>
      <c r="L895" s="7">
        <f>test_data[[#This Row],[Profit]]*Profit_per_point</f>
        <v>0</v>
      </c>
      <c r="M895" s="7">
        <f>test_data[[#This Row],[Profit]]*Profit_per_point-ABS(test_data[[#This Row],[Action]])*Fee_per_trade</f>
        <v>-20000</v>
      </c>
    </row>
    <row r="896" spans="1:13" x14ac:dyDescent="0.35">
      <c r="A896" s="2">
        <v>43776.393750000003</v>
      </c>
      <c r="B896">
        <v>937.8</v>
      </c>
      <c r="C896">
        <v>0.46534693241119385</v>
      </c>
      <c r="D896">
        <v>0.53465312719345093</v>
      </c>
      <c r="E896">
        <f>IF(B897&gt;0,B897-test_data[[#This Row],[Price]],0)</f>
        <v>0</v>
      </c>
      <c r="F896" s="2">
        <f>test_data[[#This Row],[Time]]-(Time_horizon-1)/24/60</f>
        <v>43776.380555555559</v>
      </c>
      <c r="G896">
        <f>IF(test_data[[#This Row],[Long]]&gt;Action_Threshold,1,IF(test_data[[#This Row],[Short]]&gt;Action_Threshold,-1,0))</f>
        <v>-1</v>
      </c>
      <c r="H896">
        <f>SUMIFS(test_data[Postion],test_data[Time],"&gt;="&amp;test_data[[#This Row],[Period Time]],test_data[Time],"&lt;="&amp;test_data[[#This Row],[Time]])</f>
        <v>0</v>
      </c>
      <c r="I896">
        <f>IFERROR(test_data[[#This Row],[Final_Position]]-H895,test_data[[#This Row],[Final_Position]])</f>
        <v>0</v>
      </c>
      <c r="J896">
        <f>ABS(test_data[[#This Row],[Action]])</f>
        <v>0</v>
      </c>
      <c r="K896" s="7">
        <f>test_data[[#This Row],[Final_Position]]*test_data[[#This Row],[Change]]</f>
        <v>0</v>
      </c>
      <c r="L896" s="7">
        <f>test_data[[#This Row],[Profit]]*Profit_per_point</f>
        <v>0</v>
      </c>
      <c r="M896" s="7">
        <f>test_data[[#This Row],[Profit]]*Profit_per_point-ABS(test_data[[#This Row],[Action]])*Fee_per_trade</f>
        <v>0</v>
      </c>
    </row>
    <row r="897" spans="1:13" x14ac:dyDescent="0.35">
      <c r="A897" s="2">
        <v>43776.394444444442</v>
      </c>
      <c r="B897">
        <v>937.8</v>
      </c>
      <c r="C897">
        <v>0.47349917888641357</v>
      </c>
      <c r="D897">
        <v>0.52650082111358643</v>
      </c>
      <c r="E897">
        <f>IF(B898&gt;0,B898-test_data[[#This Row],[Price]],0)</f>
        <v>0.30000000000006821</v>
      </c>
      <c r="F897" s="2">
        <f>test_data[[#This Row],[Time]]-(Time_horizon-1)/24/60</f>
        <v>43776.381249999999</v>
      </c>
      <c r="G897">
        <f>IF(test_data[[#This Row],[Long]]&gt;Action_Threshold,1,IF(test_data[[#This Row],[Short]]&gt;Action_Threshold,-1,0))</f>
        <v>-1</v>
      </c>
      <c r="H897">
        <f>SUMIFS(test_data[Postion],test_data[Time],"&gt;="&amp;test_data[[#This Row],[Period Time]],test_data[Time],"&lt;="&amp;test_data[[#This Row],[Time]])</f>
        <v>-2</v>
      </c>
      <c r="I897">
        <f>IFERROR(test_data[[#This Row],[Final_Position]]-H896,test_data[[#This Row],[Final_Position]])</f>
        <v>-2</v>
      </c>
      <c r="J897">
        <f>ABS(test_data[[#This Row],[Action]])</f>
        <v>2</v>
      </c>
      <c r="K897" s="7">
        <f>test_data[[#This Row],[Final_Position]]*test_data[[#This Row],[Change]]</f>
        <v>-0.60000000000013642</v>
      </c>
      <c r="L897" s="7">
        <f>test_data[[#This Row],[Profit]]*Profit_per_point</f>
        <v>-60000.000000013642</v>
      </c>
      <c r="M897" s="7">
        <f>test_data[[#This Row],[Profit]]*Profit_per_point-ABS(test_data[[#This Row],[Action]])*Fee_per_trade</f>
        <v>-80000.00000001365</v>
      </c>
    </row>
    <row r="898" spans="1:13" x14ac:dyDescent="0.35">
      <c r="A898" s="2">
        <v>43776.395138888889</v>
      </c>
      <c r="B898">
        <v>938.1</v>
      </c>
      <c r="C898">
        <v>0.3920036256313324</v>
      </c>
      <c r="D898">
        <v>0.60799640417098999</v>
      </c>
      <c r="E898">
        <f>IF(B899&gt;0,B899-test_data[[#This Row],[Price]],0)</f>
        <v>0</v>
      </c>
      <c r="F898" s="2">
        <f>test_data[[#This Row],[Time]]-(Time_horizon-1)/24/60</f>
        <v>43776.381944444445</v>
      </c>
      <c r="G898">
        <f>IF(test_data[[#This Row],[Long]]&gt;Action_Threshold,1,IF(test_data[[#This Row],[Short]]&gt;Action_Threshold,-1,0))</f>
        <v>-1</v>
      </c>
      <c r="H898">
        <f>SUMIFS(test_data[Postion],test_data[Time],"&gt;="&amp;test_data[[#This Row],[Period Time]],test_data[Time],"&lt;="&amp;test_data[[#This Row],[Time]])</f>
        <v>-4</v>
      </c>
      <c r="I898">
        <f>IFERROR(test_data[[#This Row],[Final_Position]]-H897,test_data[[#This Row],[Final_Position]])</f>
        <v>-2</v>
      </c>
      <c r="J898">
        <f>ABS(test_data[[#This Row],[Action]])</f>
        <v>2</v>
      </c>
      <c r="K898" s="7">
        <f>test_data[[#This Row],[Final_Position]]*test_data[[#This Row],[Change]]</f>
        <v>0</v>
      </c>
      <c r="L898" s="7">
        <f>test_data[[#This Row],[Profit]]*Profit_per_point</f>
        <v>0</v>
      </c>
      <c r="M898" s="7">
        <f>test_data[[#This Row],[Profit]]*Profit_per_point-ABS(test_data[[#This Row],[Action]])*Fee_per_trade</f>
        <v>-20000</v>
      </c>
    </row>
    <row r="899" spans="1:13" x14ac:dyDescent="0.35">
      <c r="A899" s="2">
        <v>43776.395833333336</v>
      </c>
      <c r="B899">
        <v>938.1</v>
      </c>
      <c r="C899">
        <v>0.4223460853099823</v>
      </c>
      <c r="D899">
        <v>0.57765388488769531</v>
      </c>
      <c r="E899">
        <f>IF(B900&gt;0,B900-test_data[[#This Row],[Price]],0)</f>
        <v>0.10000000000002274</v>
      </c>
      <c r="F899" s="2">
        <f>test_data[[#This Row],[Time]]-(Time_horizon-1)/24/60</f>
        <v>43776.382638888892</v>
      </c>
      <c r="G899">
        <f>IF(test_data[[#This Row],[Long]]&gt;Action_Threshold,1,IF(test_data[[#This Row],[Short]]&gt;Action_Threshold,-1,0))</f>
        <v>-1</v>
      </c>
      <c r="H899">
        <f>SUMIFS(test_data[Postion],test_data[Time],"&gt;="&amp;test_data[[#This Row],[Period Time]],test_data[Time],"&lt;="&amp;test_data[[#This Row],[Time]])</f>
        <v>-6</v>
      </c>
      <c r="I899">
        <f>IFERROR(test_data[[#This Row],[Final_Position]]-H898,test_data[[#This Row],[Final_Position]])</f>
        <v>-2</v>
      </c>
      <c r="J899">
        <f>ABS(test_data[[#This Row],[Action]])</f>
        <v>2</v>
      </c>
      <c r="K899" s="7">
        <f>test_data[[#This Row],[Final_Position]]*test_data[[#This Row],[Change]]</f>
        <v>-0.60000000000013642</v>
      </c>
      <c r="L899" s="7">
        <f>test_data[[#This Row],[Profit]]*Profit_per_point</f>
        <v>-60000.000000013642</v>
      </c>
      <c r="M899" s="7">
        <f>test_data[[#This Row],[Profit]]*Profit_per_point-ABS(test_data[[#This Row],[Action]])*Fee_per_trade</f>
        <v>-80000.00000001365</v>
      </c>
    </row>
    <row r="900" spans="1:13" x14ac:dyDescent="0.35">
      <c r="A900" s="2">
        <v>43776.396527777775</v>
      </c>
      <c r="B900">
        <v>938.2</v>
      </c>
      <c r="C900">
        <v>0.43177309632301331</v>
      </c>
      <c r="D900">
        <v>0.56822687387466431</v>
      </c>
      <c r="E900">
        <f>IF(B901&gt;0,B901-test_data[[#This Row],[Price]],0)</f>
        <v>-0.10000000000002274</v>
      </c>
      <c r="F900" s="2">
        <f>test_data[[#This Row],[Time]]-(Time_horizon-1)/24/60</f>
        <v>43776.383333333331</v>
      </c>
      <c r="G900">
        <f>IF(test_data[[#This Row],[Long]]&gt;Action_Threshold,1,IF(test_data[[#This Row],[Short]]&gt;Action_Threshold,-1,0))</f>
        <v>-1</v>
      </c>
      <c r="H900">
        <f>SUMIFS(test_data[Postion],test_data[Time],"&gt;="&amp;test_data[[#This Row],[Period Time]],test_data[Time],"&lt;="&amp;test_data[[#This Row],[Time]])</f>
        <v>-8</v>
      </c>
      <c r="I900">
        <f>IFERROR(test_data[[#This Row],[Final_Position]]-H899,test_data[[#This Row],[Final_Position]])</f>
        <v>-2</v>
      </c>
      <c r="J900">
        <f>ABS(test_data[[#This Row],[Action]])</f>
        <v>2</v>
      </c>
      <c r="K900" s="7">
        <f>test_data[[#This Row],[Final_Position]]*test_data[[#This Row],[Change]]</f>
        <v>0.8000000000001819</v>
      </c>
      <c r="L900" s="7">
        <f>test_data[[#This Row],[Profit]]*Profit_per_point</f>
        <v>80000.00000001819</v>
      </c>
      <c r="M900" s="7">
        <f>test_data[[#This Row],[Profit]]*Profit_per_point-ABS(test_data[[#This Row],[Action]])*Fee_per_trade</f>
        <v>60000.00000001819</v>
      </c>
    </row>
    <row r="901" spans="1:13" x14ac:dyDescent="0.35">
      <c r="A901" s="2">
        <v>43776.397222222222</v>
      </c>
      <c r="B901">
        <v>938.1</v>
      </c>
      <c r="C901">
        <v>0.48508760333061218</v>
      </c>
      <c r="D901">
        <v>0.51491242647171021</v>
      </c>
      <c r="E901">
        <f>IF(B902&gt;0,B902-test_data[[#This Row],[Price]],0)</f>
        <v>0</v>
      </c>
      <c r="F901" s="2">
        <f>test_data[[#This Row],[Time]]-(Time_horizon-1)/24/60</f>
        <v>43776.384027777778</v>
      </c>
      <c r="G901">
        <f>IF(test_data[[#This Row],[Long]]&gt;Action_Threshold,1,IF(test_data[[#This Row],[Short]]&gt;Action_Threshold,-1,0))</f>
        <v>-1</v>
      </c>
      <c r="H901">
        <f>SUMIFS(test_data[Postion],test_data[Time],"&gt;="&amp;test_data[[#This Row],[Period Time]],test_data[Time],"&lt;="&amp;test_data[[#This Row],[Time]])</f>
        <v>-8</v>
      </c>
      <c r="I901">
        <f>IFERROR(test_data[[#This Row],[Final_Position]]-H900,test_data[[#This Row],[Final_Position]])</f>
        <v>0</v>
      </c>
      <c r="J901">
        <f>ABS(test_data[[#This Row],[Action]])</f>
        <v>0</v>
      </c>
      <c r="K901" s="7">
        <f>test_data[[#This Row],[Final_Position]]*test_data[[#This Row],[Change]]</f>
        <v>0</v>
      </c>
      <c r="L901" s="7">
        <f>test_data[[#This Row],[Profit]]*Profit_per_point</f>
        <v>0</v>
      </c>
      <c r="M901" s="7">
        <f>test_data[[#This Row],[Profit]]*Profit_per_point-ABS(test_data[[#This Row],[Action]])*Fee_per_trade</f>
        <v>0</v>
      </c>
    </row>
    <row r="902" spans="1:13" x14ac:dyDescent="0.35">
      <c r="A902" s="2">
        <v>43776.397916666669</v>
      </c>
      <c r="B902">
        <v>938.1</v>
      </c>
      <c r="C902">
        <v>0.47286114096641541</v>
      </c>
      <c r="D902">
        <v>0.52713882923126221</v>
      </c>
      <c r="E902">
        <f>IF(B903&gt;0,B903-test_data[[#This Row],[Price]],0)</f>
        <v>-0.20000000000004547</v>
      </c>
      <c r="F902" s="2">
        <f>test_data[[#This Row],[Time]]-(Time_horizon-1)/24/60</f>
        <v>43776.384722222225</v>
      </c>
      <c r="G902">
        <f>IF(test_data[[#This Row],[Long]]&gt;Action_Threshold,1,IF(test_data[[#This Row],[Short]]&gt;Action_Threshold,-1,0))</f>
        <v>-1</v>
      </c>
      <c r="H902">
        <f>SUMIFS(test_data[Postion],test_data[Time],"&gt;="&amp;test_data[[#This Row],[Period Time]],test_data[Time],"&lt;="&amp;test_data[[#This Row],[Time]])</f>
        <v>-10</v>
      </c>
      <c r="I902">
        <f>IFERROR(test_data[[#This Row],[Final_Position]]-H901,test_data[[#This Row],[Final_Position]])</f>
        <v>-2</v>
      </c>
      <c r="J902">
        <f>ABS(test_data[[#This Row],[Action]])</f>
        <v>2</v>
      </c>
      <c r="K902" s="7">
        <f>test_data[[#This Row],[Final_Position]]*test_data[[#This Row],[Change]]</f>
        <v>2.0000000000004547</v>
      </c>
      <c r="L902" s="7">
        <f>test_data[[#This Row],[Profit]]*Profit_per_point</f>
        <v>200000.00000004546</v>
      </c>
      <c r="M902" s="7">
        <f>test_data[[#This Row],[Profit]]*Profit_per_point-ABS(test_data[[#This Row],[Action]])*Fee_per_trade</f>
        <v>180000.00000004546</v>
      </c>
    </row>
    <row r="903" spans="1:13" x14ac:dyDescent="0.35">
      <c r="A903" s="2">
        <v>43776.398611111108</v>
      </c>
      <c r="B903">
        <v>937.9</v>
      </c>
      <c r="C903">
        <v>0.53867524862289429</v>
      </c>
      <c r="D903">
        <v>0.46132475137710571</v>
      </c>
      <c r="E903">
        <f>IF(B904&gt;0,B904-test_data[[#This Row],[Price]],0)</f>
        <v>0</v>
      </c>
      <c r="F903" s="2">
        <f>test_data[[#This Row],[Time]]-(Time_horizon-1)/24/60</f>
        <v>43776.385416666664</v>
      </c>
      <c r="G903">
        <f>IF(test_data[[#This Row],[Long]]&gt;Action_Threshold,1,IF(test_data[[#This Row],[Short]]&gt;Action_Threshold,-1,0))</f>
        <v>1</v>
      </c>
      <c r="H903">
        <f>SUMIFS(test_data[Postion],test_data[Time],"&gt;="&amp;test_data[[#This Row],[Period Time]],test_data[Time],"&lt;="&amp;test_data[[#This Row],[Time]])</f>
        <v>-8</v>
      </c>
      <c r="I903">
        <f>IFERROR(test_data[[#This Row],[Final_Position]]-H902,test_data[[#This Row],[Final_Position]])</f>
        <v>2</v>
      </c>
      <c r="J903">
        <f>ABS(test_data[[#This Row],[Action]])</f>
        <v>2</v>
      </c>
      <c r="K903" s="7">
        <f>test_data[[#This Row],[Final_Position]]*test_data[[#This Row],[Change]]</f>
        <v>0</v>
      </c>
      <c r="L903" s="7">
        <f>test_data[[#This Row],[Profit]]*Profit_per_point</f>
        <v>0</v>
      </c>
      <c r="M903" s="7">
        <f>test_data[[#This Row],[Profit]]*Profit_per_point-ABS(test_data[[#This Row],[Action]])*Fee_per_trade</f>
        <v>-20000</v>
      </c>
    </row>
    <row r="904" spans="1:13" x14ac:dyDescent="0.35">
      <c r="A904" s="2">
        <v>43776.399305555555</v>
      </c>
      <c r="B904">
        <v>937.9</v>
      </c>
      <c r="C904">
        <v>0.52321910858154297</v>
      </c>
      <c r="D904">
        <v>0.47678092122077942</v>
      </c>
      <c r="E904">
        <f>IF(B905&gt;0,B905-test_data[[#This Row],[Price]],0)</f>
        <v>0</v>
      </c>
      <c r="F904" s="2">
        <f>test_data[[#This Row],[Time]]-(Time_horizon-1)/24/60</f>
        <v>43776.386111111111</v>
      </c>
      <c r="G904">
        <f>IF(test_data[[#This Row],[Long]]&gt;Action_Threshold,1,IF(test_data[[#This Row],[Short]]&gt;Action_Threshold,-1,0))</f>
        <v>1</v>
      </c>
      <c r="H904">
        <f>SUMIFS(test_data[Postion],test_data[Time],"&gt;="&amp;test_data[[#This Row],[Period Time]],test_data[Time],"&lt;="&amp;test_data[[#This Row],[Time]])</f>
        <v>-6</v>
      </c>
      <c r="I904">
        <f>IFERROR(test_data[[#This Row],[Final_Position]]-H903,test_data[[#This Row],[Final_Position]])</f>
        <v>2</v>
      </c>
      <c r="J904">
        <f>ABS(test_data[[#This Row],[Action]])</f>
        <v>2</v>
      </c>
      <c r="K904" s="7">
        <f>test_data[[#This Row],[Final_Position]]*test_data[[#This Row],[Change]]</f>
        <v>0</v>
      </c>
      <c r="L904" s="7">
        <f>test_data[[#This Row],[Profit]]*Profit_per_point</f>
        <v>0</v>
      </c>
      <c r="M904" s="7">
        <f>test_data[[#This Row],[Profit]]*Profit_per_point-ABS(test_data[[#This Row],[Action]])*Fee_per_trade</f>
        <v>-20000</v>
      </c>
    </row>
    <row r="905" spans="1:13" x14ac:dyDescent="0.35">
      <c r="A905" s="2">
        <v>43776.4</v>
      </c>
      <c r="B905">
        <v>937.9</v>
      </c>
      <c r="C905">
        <v>0.52279722690582275</v>
      </c>
      <c r="D905">
        <v>0.47720271348953247</v>
      </c>
      <c r="E905">
        <f>IF(B906&gt;0,B906-test_data[[#This Row],[Price]],0)</f>
        <v>-0.10000000000002274</v>
      </c>
      <c r="F905" s="2">
        <f>test_data[[#This Row],[Time]]-(Time_horizon-1)/24/60</f>
        <v>43776.386805555558</v>
      </c>
      <c r="G905">
        <f>IF(test_data[[#This Row],[Long]]&gt;Action_Threshold,1,IF(test_data[[#This Row],[Short]]&gt;Action_Threshold,-1,0))</f>
        <v>1</v>
      </c>
      <c r="H905">
        <f>SUMIFS(test_data[Postion],test_data[Time],"&gt;="&amp;test_data[[#This Row],[Period Time]],test_data[Time],"&lt;="&amp;test_data[[#This Row],[Time]])</f>
        <v>-6</v>
      </c>
      <c r="I905">
        <f>IFERROR(test_data[[#This Row],[Final_Position]]-H904,test_data[[#This Row],[Final_Position]])</f>
        <v>0</v>
      </c>
      <c r="J905">
        <f>ABS(test_data[[#This Row],[Action]])</f>
        <v>0</v>
      </c>
      <c r="K905" s="7">
        <f>test_data[[#This Row],[Final_Position]]*test_data[[#This Row],[Change]]</f>
        <v>0.60000000000013642</v>
      </c>
      <c r="L905" s="7">
        <f>test_data[[#This Row],[Profit]]*Profit_per_point</f>
        <v>60000.000000013642</v>
      </c>
      <c r="M905" s="7">
        <f>test_data[[#This Row],[Profit]]*Profit_per_point-ABS(test_data[[#This Row],[Action]])*Fee_per_trade</f>
        <v>60000.000000013642</v>
      </c>
    </row>
    <row r="906" spans="1:13" x14ac:dyDescent="0.35">
      <c r="A906" s="2">
        <v>43776.400694444441</v>
      </c>
      <c r="B906">
        <v>937.8</v>
      </c>
      <c r="C906">
        <v>0.56397032737731934</v>
      </c>
      <c r="D906">
        <v>0.43602967262268066</v>
      </c>
      <c r="E906">
        <f>IF(B907&gt;0,B907-test_data[[#This Row],[Price]],0)</f>
        <v>0</v>
      </c>
      <c r="F906" s="2">
        <f>test_data[[#This Row],[Time]]-(Time_horizon-1)/24/60</f>
        <v>43776.387499999997</v>
      </c>
      <c r="G906">
        <f>IF(test_data[[#This Row],[Long]]&gt;Action_Threshold,1,IF(test_data[[#This Row],[Short]]&gt;Action_Threshold,-1,0))</f>
        <v>1</v>
      </c>
      <c r="H906">
        <f>SUMIFS(test_data[Postion],test_data[Time],"&gt;="&amp;test_data[[#This Row],[Period Time]],test_data[Time],"&lt;="&amp;test_data[[#This Row],[Time]])</f>
        <v>-4</v>
      </c>
      <c r="I906">
        <f>IFERROR(test_data[[#This Row],[Final_Position]]-H905,test_data[[#This Row],[Final_Position]])</f>
        <v>2</v>
      </c>
      <c r="J906">
        <f>ABS(test_data[[#This Row],[Action]])</f>
        <v>2</v>
      </c>
      <c r="K906" s="7">
        <f>test_data[[#This Row],[Final_Position]]*test_data[[#This Row],[Change]]</f>
        <v>0</v>
      </c>
      <c r="L906" s="7">
        <f>test_data[[#This Row],[Profit]]*Profit_per_point</f>
        <v>0</v>
      </c>
      <c r="M906" s="7">
        <f>test_data[[#This Row],[Profit]]*Profit_per_point-ABS(test_data[[#This Row],[Action]])*Fee_per_trade</f>
        <v>-20000</v>
      </c>
    </row>
    <row r="907" spans="1:13" x14ac:dyDescent="0.35">
      <c r="A907" s="2">
        <v>43776.401388888888</v>
      </c>
      <c r="B907">
        <v>937.8</v>
      </c>
      <c r="C907">
        <v>0.54413658380508423</v>
      </c>
      <c r="D907">
        <v>0.45586344599723816</v>
      </c>
      <c r="E907">
        <f>IF(B908&gt;0,B908-test_data[[#This Row],[Price]],0)</f>
        <v>0</v>
      </c>
      <c r="F907" s="2">
        <f>test_data[[#This Row],[Time]]-(Time_horizon-1)/24/60</f>
        <v>43776.388194444444</v>
      </c>
      <c r="G907">
        <f>IF(test_data[[#This Row],[Long]]&gt;Action_Threshold,1,IF(test_data[[#This Row],[Short]]&gt;Action_Threshold,-1,0))</f>
        <v>1</v>
      </c>
      <c r="H907">
        <f>SUMIFS(test_data[Postion],test_data[Time],"&gt;="&amp;test_data[[#This Row],[Period Time]],test_data[Time],"&lt;="&amp;test_data[[#This Row],[Time]])</f>
        <v>-4</v>
      </c>
      <c r="I907">
        <f>IFERROR(test_data[[#This Row],[Final_Position]]-H906,test_data[[#This Row],[Final_Position]])</f>
        <v>0</v>
      </c>
      <c r="J907">
        <f>ABS(test_data[[#This Row],[Action]])</f>
        <v>0</v>
      </c>
      <c r="K907" s="7">
        <f>test_data[[#This Row],[Final_Position]]*test_data[[#This Row],[Change]]</f>
        <v>0</v>
      </c>
      <c r="L907" s="7">
        <f>test_data[[#This Row],[Profit]]*Profit_per_point</f>
        <v>0</v>
      </c>
      <c r="M907" s="7">
        <f>test_data[[#This Row],[Profit]]*Profit_per_point-ABS(test_data[[#This Row],[Action]])*Fee_per_trade</f>
        <v>0</v>
      </c>
    </row>
    <row r="908" spans="1:13" x14ac:dyDescent="0.35">
      <c r="A908" s="2">
        <v>43776.402083333334</v>
      </c>
      <c r="B908">
        <v>937.8</v>
      </c>
      <c r="C908">
        <v>0.55419707298278809</v>
      </c>
      <c r="D908">
        <v>0.44580289721488953</v>
      </c>
      <c r="E908">
        <f>IF(B909&gt;0,B909-test_data[[#This Row],[Price]],0)</f>
        <v>0.10000000000002274</v>
      </c>
      <c r="F908" s="2">
        <f>test_data[[#This Row],[Time]]-(Time_horizon-1)/24/60</f>
        <v>43776.388888888891</v>
      </c>
      <c r="G908">
        <f>IF(test_data[[#This Row],[Long]]&gt;Action_Threshold,1,IF(test_data[[#This Row],[Short]]&gt;Action_Threshold,-1,0))</f>
        <v>1</v>
      </c>
      <c r="H908">
        <f>SUMIFS(test_data[Postion],test_data[Time],"&gt;="&amp;test_data[[#This Row],[Period Time]],test_data[Time],"&lt;="&amp;test_data[[#This Row],[Time]])</f>
        <v>-2</v>
      </c>
      <c r="I908">
        <f>IFERROR(test_data[[#This Row],[Final_Position]]-H907,test_data[[#This Row],[Final_Position]])</f>
        <v>2</v>
      </c>
      <c r="J908">
        <f>ABS(test_data[[#This Row],[Action]])</f>
        <v>2</v>
      </c>
      <c r="K908" s="7">
        <f>test_data[[#This Row],[Final_Position]]*test_data[[#This Row],[Change]]</f>
        <v>-0.20000000000004547</v>
      </c>
      <c r="L908" s="7">
        <f>test_data[[#This Row],[Profit]]*Profit_per_point</f>
        <v>-20000.000000004547</v>
      </c>
      <c r="M908" s="7">
        <f>test_data[[#This Row],[Profit]]*Profit_per_point-ABS(test_data[[#This Row],[Action]])*Fee_per_trade</f>
        <v>-40000.000000004547</v>
      </c>
    </row>
    <row r="909" spans="1:13" x14ac:dyDescent="0.35">
      <c r="A909" s="2">
        <v>43776.402777777781</v>
      </c>
      <c r="B909">
        <v>937.9</v>
      </c>
      <c r="C909">
        <v>0.52094846963882446</v>
      </c>
      <c r="D909">
        <v>0.47905156016349792</v>
      </c>
      <c r="E909">
        <f>IF(B910&gt;0,B910-test_data[[#This Row],[Price]],0)</f>
        <v>-0.10000000000002274</v>
      </c>
      <c r="F909" s="2">
        <f>test_data[[#This Row],[Time]]-(Time_horizon-1)/24/60</f>
        <v>43776.389583333337</v>
      </c>
      <c r="G909">
        <f>IF(test_data[[#This Row],[Long]]&gt;Action_Threshold,1,IF(test_data[[#This Row],[Short]]&gt;Action_Threshold,-1,0))</f>
        <v>1</v>
      </c>
      <c r="H909">
        <f>SUMIFS(test_data[Postion],test_data[Time],"&gt;="&amp;test_data[[#This Row],[Period Time]],test_data[Time],"&lt;="&amp;test_data[[#This Row],[Time]])</f>
        <v>-2</v>
      </c>
      <c r="I909">
        <f>IFERROR(test_data[[#This Row],[Final_Position]]-H908,test_data[[#This Row],[Final_Position]])</f>
        <v>0</v>
      </c>
      <c r="J909">
        <f>ABS(test_data[[#This Row],[Action]])</f>
        <v>0</v>
      </c>
      <c r="K909" s="7">
        <f>test_data[[#This Row],[Final_Position]]*test_data[[#This Row],[Change]]</f>
        <v>0.20000000000004547</v>
      </c>
      <c r="L909" s="7">
        <f>test_data[[#This Row],[Profit]]*Profit_per_point</f>
        <v>20000.000000004547</v>
      </c>
      <c r="M909" s="7">
        <f>test_data[[#This Row],[Profit]]*Profit_per_point-ABS(test_data[[#This Row],[Action]])*Fee_per_trade</f>
        <v>20000.000000004547</v>
      </c>
    </row>
    <row r="910" spans="1:13" x14ac:dyDescent="0.35">
      <c r="A910" s="2">
        <v>43776.40347222222</v>
      </c>
      <c r="B910">
        <v>937.8</v>
      </c>
      <c r="C910">
        <v>0.58918559551239014</v>
      </c>
      <c r="D910">
        <v>0.41081440448760986</v>
      </c>
      <c r="E910">
        <f>IF(B911&gt;0,B911-test_data[[#This Row],[Price]],0)</f>
        <v>0</v>
      </c>
      <c r="F910" s="2">
        <f>test_data[[#This Row],[Time]]-(Time_horizon-1)/24/60</f>
        <v>43776.390277777777</v>
      </c>
      <c r="G910">
        <f>IF(test_data[[#This Row],[Long]]&gt;Action_Threshold,1,IF(test_data[[#This Row],[Short]]&gt;Action_Threshold,-1,0))</f>
        <v>1</v>
      </c>
      <c r="H910">
        <f>SUMIFS(test_data[Postion],test_data[Time],"&gt;="&amp;test_data[[#This Row],[Period Time]],test_data[Time],"&lt;="&amp;test_data[[#This Row],[Time]])</f>
        <v>-2</v>
      </c>
      <c r="I910">
        <f>IFERROR(test_data[[#This Row],[Final_Position]]-H909,test_data[[#This Row],[Final_Position]])</f>
        <v>0</v>
      </c>
      <c r="J910">
        <f>ABS(test_data[[#This Row],[Action]])</f>
        <v>0</v>
      </c>
      <c r="K910" s="7">
        <f>test_data[[#This Row],[Final_Position]]*test_data[[#This Row],[Change]]</f>
        <v>0</v>
      </c>
      <c r="L910" s="7">
        <f>test_data[[#This Row],[Profit]]*Profit_per_point</f>
        <v>0</v>
      </c>
      <c r="M910" s="7">
        <f>test_data[[#This Row],[Profit]]*Profit_per_point-ABS(test_data[[#This Row],[Action]])*Fee_per_trade</f>
        <v>0</v>
      </c>
    </row>
    <row r="911" spans="1:13" x14ac:dyDescent="0.35">
      <c r="A911" s="2">
        <v>43776.404166666667</v>
      </c>
      <c r="B911">
        <v>937.8</v>
      </c>
      <c r="C911">
        <v>0.57192552089691162</v>
      </c>
      <c r="D911">
        <v>0.42807444930076599</v>
      </c>
      <c r="E911">
        <f>IF(B912&gt;0,B912-test_data[[#This Row],[Price]],0)</f>
        <v>0.10000000000002274</v>
      </c>
      <c r="F911" s="2">
        <f>test_data[[#This Row],[Time]]-(Time_horizon-1)/24/60</f>
        <v>43776.390972222223</v>
      </c>
      <c r="G911">
        <f>IF(test_data[[#This Row],[Long]]&gt;Action_Threshold,1,IF(test_data[[#This Row],[Short]]&gt;Action_Threshold,-1,0))</f>
        <v>1</v>
      </c>
      <c r="H911">
        <f>SUMIFS(test_data[Postion],test_data[Time],"&gt;="&amp;test_data[[#This Row],[Period Time]],test_data[Time],"&lt;="&amp;test_data[[#This Row],[Time]])</f>
        <v>-2</v>
      </c>
      <c r="I911">
        <f>IFERROR(test_data[[#This Row],[Final_Position]]-H910,test_data[[#This Row],[Final_Position]])</f>
        <v>0</v>
      </c>
      <c r="J911">
        <f>ABS(test_data[[#This Row],[Action]])</f>
        <v>0</v>
      </c>
      <c r="K911" s="7">
        <f>test_data[[#This Row],[Final_Position]]*test_data[[#This Row],[Change]]</f>
        <v>-0.20000000000004547</v>
      </c>
      <c r="L911" s="7">
        <f>test_data[[#This Row],[Profit]]*Profit_per_point</f>
        <v>-20000.000000004547</v>
      </c>
      <c r="M911" s="7">
        <f>test_data[[#This Row],[Profit]]*Profit_per_point-ABS(test_data[[#This Row],[Action]])*Fee_per_trade</f>
        <v>-20000.000000004547</v>
      </c>
    </row>
    <row r="912" spans="1:13" x14ac:dyDescent="0.35">
      <c r="A912" s="2">
        <v>43776.404861111114</v>
      </c>
      <c r="B912">
        <v>937.9</v>
      </c>
      <c r="C912">
        <v>0.52737265825271606</v>
      </c>
      <c r="D912">
        <v>0.47262731194496155</v>
      </c>
      <c r="E912">
        <f>IF(B913&gt;0,B913-test_data[[#This Row],[Price]],0)</f>
        <v>0</v>
      </c>
      <c r="F912" s="2">
        <f>test_data[[#This Row],[Time]]-(Time_horizon-1)/24/60</f>
        <v>43776.39166666667</v>
      </c>
      <c r="G912">
        <f>IF(test_data[[#This Row],[Long]]&gt;Action_Threshold,1,IF(test_data[[#This Row],[Short]]&gt;Action_Threshold,-1,0))</f>
        <v>1</v>
      </c>
      <c r="H912">
        <f>SUMIFS(test_data[Postion],test_data[Time],"&gt;="&amp;test_data[[#This Row],[Period Time]],test_data[Time],"&lt;="&amp;test_data[[#This Row],[Time]])</f>
        <v>0</v>
      </c>
      <c r="I912">
        <f>IFERROR(test_data[[#This Row],[Final_Position]]-H911,test_data[[#This Row],[Final_Position]])</f>
        <v>2</v>
      </c>
      <c r="J912">
        <f>ABS(test_data[[#This Row],[Action]])</f>
        <v>2</v>
      </c>
      <c r="K912" s="7">
        <f>test_data[[#This Row],[Final_Position]]*test_data[[#This Row],[Change]]</f>
        <v>0</v>
      </c>
      <c r="L912" s="7">
        <f>test_data[[#This Row],[Profit]]*Profit_per_point</f>
        <v>0</v>
      </c>
      <c r="M912" s="7">
        <f>test_data[[#This Row],[Profit]]*Profit_per_point-ABS(test_data[[#This Row],[Action]])*Fee_per_trade</f>
        <v>-20000</v>
      </c>
    </row>
    <row r="913" spans="1:13" x14ac:dyDescent="0.35">
      <c r="A913" s="2">
        <v>43776.405555555553</v>
      </c>
      <c r="B913">
        <v>937.9</v>
      </c>
      <c r="C913">
        <v>0.54717957973480225</v>
      </c>
      <c r="D913">
        <v>0.45282039046287537</v>
      </c>
      <c r="E913">
        <f>IF(B914&gt;0,B914-test_data[[#This Row],[Price]],0)</f>
        <v>0</v>
      </c>
      <c r="F913" s="2">
        <f>test_data[[#This Row],[Time]]-(Time_horizon-1)/24/60</f>
        <v>43776.392361111109</v>
      </c>
      <c r="G913">
        <f>IF(test_data[[#This Row],[Long]]&gt;Action_Threshold,1,IF(test_data[[#This Row],[Short]]&gt;Action_Threshold,-1,0))</f>
        <v>1</v>
      </c>
      <c r="H913">
        <f>SUMIFS(test_data[Postion],test_data[Time],"&gt;="&amp;test_data[[#This Row],[Period Time]],test_data[Time],"&lt;="&amp;test_data[[#This Row],[Time]])</f>
        <v>2</v>
      </c>
      <c r="I913">
        <f>IFERROR(test_data[[#This Row],[Final_Position]]-H912,test_data[[#This Row],[Final_Position]])</f>
        <v>2</v>
      </c>
      <c r="J913">
        <f>ABS(test_data[[#This Row],[Action]])</f>
        <v>2</v>
      </c>
      <c r="K913" s="7">
        <f>test_data[[#This Row],[Final_Position]]*test_data[[#This Row],[Change]]</f>
        <v>0</v>
      </c>
      <c r="L913" s="7">
        <f>test_data[[#This Row],[Profit]]*Profit_per_point</f>
        <v>0</v>
      </c>
      <c r="M913" s="7">
        <f>test_data[[#This Row],[Profit]]*Profit_per_point-ABS(test_data[[#This Row],[Action]])*Fee_per_trade</f>
        <v>-20000</v>
      </c>
    </row>
    <row r="914" spans="1:13" x14ac:dyDescent="0.35">
      <c r="A914" s="2">
        <v>43776.40625</v>
      </c>
      <c r="B914">
        <v>937.9</v>
      </c>
      <c r="C914">
        <v>0.54956275224685669</v>
      </c>
      <c r="D914">
        <v>0.45043724775314331</v>
      </c>
      <c r="E914">
        <f>IF(B915&gt;0,B915-test_data[[#This Row],[Price]],0)</f>
        <v>0.10000000000002274</v>
      </c>
      <c r="F914" s="2">
        <f>test_data[[#This Row],[Time]]-(Time_horizon-1)/24/60</f>
        <v>43776.393055555556</v>
      </c>
      <c r="G914">
        <f>IF(test_data[[#This Row],[Long]]&gt;Action_Threshold,1,IF(test_data[[#This Row],[Short]]&gt;Action_Threshold,-1,0))</f>
        <v>1</v>
      </c>
      <c r="H914">
        <f>SUMIFS(test_data[Postion],test_data[Time],"&gt;="&amp;test_data[[#This Row],[Period Time]],test_data[Time],"&lt;="&amp;test_data[[#This Row],[Time]])</f>
        <v>4</v>
      </c>
      <c r="I914">
        <f>IFERROR(test_data[[#This Row],[Final_Position]]-H913,test_data[[#This Row],[Final_Position]])</f>
        <v>2</v>
      </c>
      <c r="J914">
        <f>ABS(test_data[[#This Row],[Action]])</f>
        <v>2</v>
      </c>
      <c r="K914" s="7">
        <f>test_data[[#This Row],[Final_Position]]*test_data[[#This Row],[Change]]</f>
        <v>0.40000000000009095</v>
      </c>
      <c r="L914" s="7">
        <f>test_data[[#This Row],[Profit]]*Profit_per_point</f>
        <v>40000.000000009095</v>
      </c>
      <c r="M914" s="7">
        <f>test_data[[#This Row],[Profit]]*Profit_per_point-ABS(test_data[[#This Row],[Action]])*Fee_per_trade</f>
        <v>20000.000000009095</v>
      </c>
    </row>
    <row r="915" spans="1:13" x14ac:dyDescent="0.35">
      <c r="A915" s="2">
        <v>43776.406944444447</v>
      </c>
      <c r="B915">
        <v>938</v>
      </c>
      <c r="C915">
        <v>0.51177233457565308</v>
      </c>
      <c r="D915">
        <v>0.48822769522666931</v>
      </c>
      <c r="E915">
        <f>IF(B916&gt;0,B916-test_data[[#This Row],[Price]],0)</f>
        <v>0</v>
      </c>
      <c r="F915" s="2">
        <f>test_data[[#This Row],[Time]]-(Time_horizon-1)/24/60</f>
        <v>43776.393750000003</v>
      </c>
      <c r="G915">
        <f>IF(test_data[[#This Row],[Long]]&gt;Action_Threshold,1,IF(test_data[[#This Row],[Short]]&gt;Action_Threshold,-1,0))</f>
        <v>1</v>
      </c>
      <c r="H915">
        <f>SUMIFS(test_data[Postion],test_data[Time],"&gt;="&amp;test_data[[#This Row],[Period Time]],test_data[Time],"&lt;="&amp;test_data[[#This Row],[Time]])</f>
        <v>6</v>
      </c>
      <c r="I915">
        <f>IFERROR(test_data[[#This Row],[Final_Position]]-H914,test_data[[#This Row],[Final_Position]])</f>
        <v>2</v>
      </c>
      <c r="J915">
        <f>ABS(test_data[[#This Row],[Action]])</f>
        <v>2</v>
      </c>
      <c r="K915" s="7">
        <f>test_data[[#This Row],[Final_Position]]*test_data[[#This Row],[Change]]</f>
        <v>0</v>
      </c>
      <c r="L915" s="7">
        <f>test_data[[#This Row],[Profit]]*Profit_per_point</f>
        <v>0</v>
      </c>
      <c r="M915" s="7">
        <f>test_data[[#This Row],[Profit]]*Profit_per_point-ABS(test_data[[#This Row],[Action]])*Fee_per_trade</f>
        <v>-20000</v>
      </c>
    </row>
    <row r="916" spans="1:13" x14ac:dyDescent="0.35">
      <c r="A916" s="2">
        <v>43776.407638888886</v>
      </c>
      <c r="B916">
        <v>938</v>
      </c>
      <c r="C916">
        <v>0.52494347095489502</v>
      </c>
      <c r="D916">
        <v>0.47505649924278259</v>
      </c>
      <c r="E916">
        <f>IF(B917&gt;0,B917-test_data[[#This Row],[Price]],0)</f>
        <v>-0.10000000000002274</v>
      </c>
      <c r="F916" s="2">
        <f>test_data[[#This Row],[Time]]-(Time_horizon-1)/24/60</f>
        <v>43776.394444444442</v>
      </c>
      <c r="G916">
        <f>IF(test_data[[#This Row],[Long]]&gt;Action_Threshold,1,IF(test_data[[#This Row],[Short]]&gt;Action_Threshold,-1,0))</f>
        <v>1</v>
      </c>
      <c r="H916">
        <f>SUMIFS(test_data[Postion],test_data[Time],"&gt;="&amp;test_data[[#This Row],[Period Time]],test_data[Time],"&lt;="&amp;test_data[[#This Row],[Time]])</f>
        <v>8</v>
      </c>
      <c r="I916">
        <f>IFERROR(test_data[[#This Row],[Final_Position]]-H915,test_data[[#This Row],[Final_Position]])</f>
        <v>2</v>
      </c>
      <c r="J916">
        <f>ABS(test_data[[#This Row],[Action]])</f>
        <v>2</v>
      </c>
      <c r="K916" s="7">
        <f>test_data[[#This Row],[Final_Position]]*test_data[[#This Row],[Change]]</f>
        <v>-0.8000000000001819</v>
      </c>
      <c r="L916" s="7">
        <f>test_data[[#This Row],[Profit]]*Profit_per_point</f>
        <v>-80000.00000001819</v>
      </c>
      <c r="M916" s="7">
        <f>test_data[[#This Row],[Profit]]*Profit_per_point-ABS(test_data[[#This Row],[Action]])*Fee_per_trade</f>
        <v>-100000.00000001819</v>
      </c>
    </row>
    <row r="917" spans="1:13" x14ac:dyDescent="0.35">
      <c r="A917" s="2">
        <v>43776.408333333333</v>
      </c>
      <c r="B917">
        <v>937.9</v>
      </c>
      <c r="C917">
        <v>0.58337908983230591</v>
      </c>
      <c r="D917">
        <v>0.41662091016769409</v>
      </c>
      <c r="E917">
        <f>IF(B918&gt;0,B918-test_data[[#This Row],[Price]],0)</f>
        <v>0.10000000000002274</v>
      </c>
      <c r="F917" s="2">
        <f>test_data[[#This Row],[Time]]-(Time_horizon-1)/24/60</f>
        <v>43776.395138888889</v>
      </c>
      <c r="G917">
        <f>IF(test_data[[#This Row],[Long]]&gt;Action_Threshold,1,IF(test_data[[#This Row],[Short]]&gt;Action_Threshold,-1,0))</f>
        <v>1</v>
      </c>
      <c r="H917">
        <f>SUMIFS(test_data[Postion],test_data[Time],"&gt;="&amp;test_data[[#This Row],[Period Time]],test_data[Time],"&lt;="&amp;test_data[[#This Row],[Time]])</f>
        <v>10</v>
      </c>
      <c r="I917">
        <f>IFERROR(test_data[[#This Row],[Final_Position]]-H916,test_data[[#This Row],[Final_Position]])</f>
        <v>2</v>
      </c>
      <c r="J917">
        <f>ABS(test_data[[#This Row],[Action]])</f>
        <v>2</v>
      </c>
      <c r="K917" s="7">
        <f>test_data[[#This Row],[Final_Position]]*test_data[[#This Row],[Change]]</f>
        <v>1.0000000000002274</v>
      </c>
      <c r="L917" s="7">
        <f>test_data[[#This Row],[Profit]]*Profit_per_point</f>
        <v>100000.00000002273</v>
      </c>
      <c r="M917" s="7">
        <f>test_data[[#This Row],[Profit]]*Profit_per_point-ABS(test_data[[#This Row],[Action]])*Fee_per_trade</f>
        <v>80000.00000002273</v>
      </c>
    </row>
    <row r="918" spans="1:13" x14ac:dyDescent="0.35">
      <c r="A918" s="2">
        <v>43776.40902777778</v>
      </c>
      <c r="B918">
        <v>938</v>
      </c>
      <c r="C918">
        <v>0.51426088809967041</v>
      </c>
      <c r="D918">
        <v>0.48573911190032959</v>
      </c>
      <c r="E918">
        <f>IF(B919&gt;0,B919-test_data[[#This Row],[Price]],0)</f>
        <v>0</v>
      </c>
      <c r="F918" s="2">
        <f>test_data[[#This Row],[Time]]-(Time_horizon-1)/24/60</f>
        <v>43776.395833333336</v>
      </c>
      <c r="G918">
        <f>IF(test_data[[#This Row],[Long]]&gt;Action_Threshold,1,IF(test_data[[#This Row],[Short]]&gt;Action_Threshold,-1,0))</f>
        <v>1</v>
      </c>
      <c r="H918">
        <f>SUMIFS(test_data[Postion],test_data[Time],"&gt;="&amp;test_data[[#This Row],[Period Time]],test_data[Time],"&lt;="&amp;test_data[[#This Row],[Time]])</f>
        <v>12</v>
      </c>
      <c r="I918">
        <f>IFERROR(test_data[[#This Row],[Final_Position]]-H917,test_data[[#This Row],[Final_Position]])</f>
        <v>2</v>
      </c>
      <c r="J918">
        <f>ABS(test_data[[#This Row],[Action]])</f>
        <v>2</v>
      </c>
      <c r="K918" s="7">
        <f>test_data[[#This Row],[Final_Position]]*test_data[[#This Row],[Change]]</f>
        <v>0</v>
      </c>
      <c r="L918" s="7">
        <f>test_data[[#This Row],[Profit]]*Profit_per_point</f>
        <v>0</v>
      </c>
      <c r="M918" s="7">
        <f>test_data[[#This Row],[Profit]]*Profit_per_point-ABS(test_data[[#This Row],[Action]])*Fee_per_trade</f>
        <v>-20000</v>
      </c>
    </row>
    <row r="919" spans="1:13" x14ac:dyDescent="0.35">
      <c r="A919" s="2">
        <v>43776.409722222219</v>
      </c>
      <c r="B919">
        <v>938</v>
      </c>
      <c r="C919">
        <v>0.52088969945907593</v>
      </c>
      <c r="D919">
        <v>0.4791102409362793</v>
      </c>
      <c r="E919">
        <f>IF(B920&gt;0,B920-test_data[[#This Row],[Price]],0)</f>
        <v>0</v>
      </c>
      <c r="F919" s="2">
        <f>test_data[[#This Row],[Time]]-(Time_horizon-1)/24/60</f>
        <v>43776.396527777775</v>
      </c>
      <c r="G919">
        <f>IF(test_data[[#This Row],[Long]]&gt;Action_Threshold,1,IF(test_data[[#This Row],[Short]]&gt;Action_Threshold,-1,0))</f>
        <v>1</v>
      </c>
      <c r="H919">
        <f>SUMIFS(test_data[Postion],test_data[Time],"&gt;="&amp;test_data[[#This Row],[Period Time]],test_data[Time],"&lt;="&amp;test_data[[#This Row],[Time]])</f>
        <v>14</v>
      </c>
      <c r="I919">
        <f>IFERROR(test_data[[#This Row],[Final_Position]]-H918,test_data[[#This Row],[Final_Position]])</f>
        <v>2</v>
      </c>
      <c r="J919">
        <f>ABS(test_data[[#This Row],[Action]])</f>
        <v>2</v>
      </c>
      <c r="K919" s="7">
        <f>test_data[[#This Row],[Final_Position]]*test_data[[#This Row],[Change]]</f>
        <v>0</v>
      </c>
      <c r="L919" s="7">
        <f>test_data[[#This Row],[Profit]]*Profit_per_point</f>
        <v>0</v>
      </c>
      <c r="M919" s="7">
        <f>test_data[[#This Row],[Profit]]*Profit_per_point-ABS(test_data[[#This Row],[Action]])*Fee_per_trade</f>
        <v>-20000</v>
      </c>
    </row>
    <row r="920" spans="1:13" x14ac:dyDescent="0.35">
      <c r="A920" s="2">
        <v>43776.410416666666</v>
      </c>
      <c r="B920">
        <v>938</v>
      </c>
      <c r="C920">
        <v>0.50336813926696777</v>
      </c>
      <c r="D920">
        <v>0.49663186073303223</v>
      </c>
      <c r="E920">
        <f>IF(B921&gt;0,B921-test_data[[#This Row],[Price]],0)</f>
        <v>0</v>
      </c>
      <c r="F920" s="2">
        <f>test_data[[#This Row],[Time]]-(Time_horizon-1)/24/60</f>
        <v>43776.397222222222</v>
      </c>
      <c r="G920">
        <f>IF(test_data[[#This Row],[Long]]&gt;Action_Threshold,1,IF(test_data[[#This Row],[Short]]&gt;Action_Threshold,-1,0))</f>
        <v>1</v>
      </c>
      <c r="H920">
        <f>SUMIFS(test_data[Postion],test_data[Time],"&gt;="&amp;test_data[[#This Row],[Period Time]],test_data[Time],"&lt;="&amp;test_data[[#This Row],[Time]])</f>
        <v>16</v>
      </c>
      <c r="I920">
        <f>IFERROR(test_data[[#This Row],[Final_Position]]-H919,test_data[[#This Row],[Final_Position]])</f>
        <v>2</v>
      </c>
      <c r="J920">
        <f>ABS(test_data[[#This Row],[Action]])</f>
        <v>2</v>
      </c>
      <c r="K920" s="7">
        <f>test_data[[#This Row],[Final_Position]]*test_data[[#This Row],[Change]]</f>
        <v>0</v>
      </c>
      <c r="L920" s="7">
        <f>test_data[[#This Row],[Profit]]*Profit_per_point</f>
        <v>0</v>
      </c>
      <c r="M920" s="7">
        <f>test_data[[#This Row],[Profit]]*Profit_per_point-ABS(test_data[[#This Row],[Action]])*Fee_per_trade</f>
        <v>-20000</v>
      </c>
    </row>
    <row r="921" spans="1:13" x14ac:dyDescent="0.35">
      <c r="A921" s="2">
        <v>43776.411111111112</v>
      </c>
      <c r="B921">
        <v>938</v>
      </c>
      <c r="C921">
        <v>0.49609363079071045</v>
      </c>
      <c r="D921">
        <v>0.50390636920928955</v>
      </c>
      <c r="E921">
        <f>IF(B922&gt;0,B922-test_data[[#This Row],[Price]],0)</f>
        <v>0.10000000000002274</v>
      </c>
      <c r="F921" s="2">
        <f>test_data[[#This Row],[Time]]-(Time_horizon-1)/24/60</f>
        <v>43776.397916666669</v>
      </c>
      <c r="G921">
        <f>IF(test_data[[#This Row],[Long]]&gt;Action_Threshold,1,IF(test_data[[#This Row],[Short]]&gt;Action_Threshold,-1,0))</f>
        <v>-1</v>
      </c>
      <c r="H921">
        <f>SUMIFS(test_data[Postion],test_data[Time],"&gt;="&amp;test_data[[#This Row],[Period Time]],test_data[Time],"&lt;="&amp;test_data[[#This Row],[Time]])</f>
        <v>16</v>
      </c>
      <c r="I921">
        <f>IFERROR(test_data[[#This Row],[Final_Position]]-H920,test_data[[#This Row],[Final_Position]])</f>
        <v>0</v>
      </c>
      <c r="J921">
        <f>ABS(test_data[[#This Row],[Action]])</f>
        <v>0</v>
      </c>
      <c r="K921" s="7">
        <f>test_data[[#This Row],[Final_Position]]*test_data[[#This Row],[Change]]</f>
        <v>1.6000000000003638</v>
      </c>
      <c r="L921" s="7">
        <f>test_data[[#This Row],[Profit]]*Profit_per_point</f>
        <v>160000.00000003638</v>
      </c>
      <c r="M921" s="7">
        <f>test_data[[#This Row],[Profit]]*Profit_per_point-ABS(test_data[[#This Row],[Action]])*Fee_per_trade</f>
        <v>160000.00000003638</v>
      </c>
    </row>
    <row r="922" spans="1:13" x14ac:dyDescent="0.35">
      <c r="A922" s="2">
        <v>43776.411805555559</v>
      </c>
      <c r="B922">
        <v>938.1</v>
      </c>
      <c r="C922">
        <v>0.44182467460632324</v>
      </c>
      <c r="D922">
        <v>0.55817532539367676</v>
      </c>
      <c r="E922">
        <f>IF(B923&gt;0,B923-test_data[[#This Row],[Price]],0)</f>
        <v>0.10000000000002274</v>
      </c>
      <c r="F922" s="2">
        <f>test_data[[#This Row],[Time]]-(Time_horizon-1)/24/60</f>
        <v>43776.398611111115</v>
      </c>
      <c r="G922">
        <f>IF(test_data[[#This Row],[Long]]&gt;Action_Threshold,1,IF(test_data[[#This Row],[Short]]&gt;Action_Threshold,-1,0))</f>
        <v>-1</v>
      </c>
      <c r="H922">
        <f>SUMIFS(test_data[Postion],test_data[Time],"&gt;="&amp;test_data[[#This Row],[Period Time]],test_data[Time],"&lt;="&amp;test_data[[#This Row],[Time]])</f>
        <v>16</v>
      </c>
      <c r="I922">
        <f>IFERROR(test_data[[#This Row],[Final_Position]]-H921,test_data[[#This Row],[Final_Position]])</f>
        <v>0</v>
      </c>
      <c r="J922">
        <f>ABS(test_data[[#This Row],[Action]])</f>
        <v>0</v>
      </c>
      <c r="K922" s="7">
        <f>test_data[[#This Row],[Final_Position]]*test_data[[#This Row],[Change]]</f>
        <v>1.6000000000003638</v>
      </c>
      <c r="L922" s="7">
        <f>test_data[[#This Row],[Profit]]*Profit_per_point</f>
        <v>160000.00000003638</v>
      </c>
      <c r="M922" s="7">
        <f>test_data[[#This Row],[Profit]]*Profit_per_point-ABS(test_data[[#This Row],[Action]])*Fee_per_trade</f>
        <v>160000.00000003638</v>
      </c>
    </row>
    <row r="923" spans="1:13" x14ac:dyDescent="0.35">
      <c r="A923" s="2">
        <v>43776.412499999999</v>
      </c>
      <c r="B923">
        <v>938.2</v>
      </c>
      <c r="C923">
        <v>0.36433896422386169</v>
      </c>
      <c r="D923">
        <v>0.63566106557846069</v>
      </c>
      <c r="E923">
        <f>IF(B924&gt;0,B924-test_data[[#This Row],[Price]],0)</f>
        <v>0</v>
      </c>
      <c r="F923" s="2">
        <f>test_data[[#This Row],[Time]]-(Time_horizon-1)/24/60</f>
        <v>43776.399305555555</v>
      </c>
      <c r="G923">
        <f>IF(test_data[[#This Row],[Long]]&gt;Action_Threshold,1,IF(test_data[[#This Row],[Short]]&gt;Action_Threshold,-1,0))</f>
        <v>-1</v>
      </c>
      <c r="H923">
        <f>SUMIFS(test_data[Postion],test_data[Time],"&gt;="&amp;test_data[[#This Row],[Period Time]],test_data[Time],"&lt;="&amp;test_data[[#This Row],[Time]])</f>
        <v>14</v>
      </c>
      <c r="I923">
        <f>IFERROR(test_data[[#This Row],[Final_Position]]-H922,test_data[[#This Row],[Final_Position]])</f>
        <v>-2</v>
      </c>
      <c r="J923">
        <f>ABS(test_data[[#This Row],[Action]])</f>
        <v>2</v>
      </c>
      <c r="K923" s="7">
        <f>test_data[[#This Row],[Final_Position]]*test_data[[#This Row],[Change]]</f>
        <v>0</v>
      </c>
      <c r="L923" s="7">
        <f>test_data[[#This Row],[Profit]]*Profit_per_point</f>
        <v>0</v>
      </c>
      <c r="M923" s="7">
        <f>test_data[[#This Row],[Profit]]*Profit_per_point-ABS(test_data[[#This Row],[Action]])*Fee_per_trade</f>
        <v>-20000</v>
      </c>
    </row>
    <row r="924" spans="1:13" x14ac:dyDescent="0.35">
      <c r="A924" s="2">
        <v>43776.413194444445</v>
      </c>
      <c r="B924">
        <v>938.2</v>
      </c>
      <c r="C924">
        <v>0.3894810676574707</v>
      </c>
      <c r="D924">
        <v>0.6105189323425293</v>
      </c>
      <c r="E924">
        <f>IF(B925&gt;0,B925-test_data[[#This Row],[Price]],0)</f>
        <v>0</v>
      </c>
      <c r="F924" s="2">
        <f>test_data[[#This Row],[Time]]-(Time_horizon-1)/24/60</f>
        <v>43776.4</v>
      </c>
      <c r="G924">
        <f>IF(test_data[[#This Row],[Long]]&gt;Action_Threshold,1,IF(test_data[[#This Row],[Short]]&gt;Action_Threshold,-1,0))</f>
        <v>-1</v>
      </c>
      <c r="H924">
        <f>SUMIFS(test_data[Postion],test_data[Time],"&gt;="&amp;test_data[[#This Row],[Period Time]],test_data[Time],"&lt;="&amp;test_data[[#This Row],[Time]])</f>
        <v>12</v>
      </c>
      <c r="I924">
        <f>IFERROR(test_data[[#This Row],[Final_Position]]-H923,test_data[[#This Row],[Final_Position]])</f>
        <v>-2</v>
      </c>
      <c r="J924">
        <f>ABS(test_data[[#This Row],[Action]])</f>
        <v>2</v>
      </c>
      <c r="K924" s="7">
        <f>test_data[[#This Row],[Final_Position]]*test_data[[#This Row],[Change]]</f>
        <v>0</v>
      </c>
      <c r="L924" s="7">
        <f>test_data[[#This Row],[Profit]]*Profit_per_point</f>
        <v>0</v>
      </c>
      <c r="M924" s="7">
        <f>test_data[[#This Row],[Profit]]*Profit_per_point-ABS(test_data[[#This Row],[Action]])*Fee_per_trade</f>
        <v>-20000</v>
      </c>
    </row>
    <row r="925" spans="1:13" x14ac:dyDescent="0.35">
      <c r="A925" s="2">
        <v>43776.413888888892</v>
      </c>
      <c r="B925">
        <v>938.2</v>
      </c>
      <c r="C925">
        <v>0.44209581613540649</v>
      </c>
      <c r="D925">
        <v>0.55790418386459351</v>
      </c>
      <c r="E925">
        <f>IF(B926&gt;0,B926-test_data[[#This Row],[Price]],0)</f>
        <v>-0.10000000000002274</v>
      </c>
      <c r="F925" s="2">
        <f>test_data[[#This Row],[Time]]-(Time_horizon-1)/24/60</f>
        <v>43776.400694444448</v>
      </c>
      <c r="G925">
        <f>IF(test_data[[#This Row],[Long]]&gt;Action_Threshold,1,IF(test_data[[#This Row],[Short]]&gt;Action_Threshold,-1,0))</f>
        <v>-1</v>
      </c>
      <c r="H925">
        <f>SUMIFS(test_data[Postion],test_data[Time],"&gt;="&amp;test_data[[#This Row],[Period Time]],test_data[Time],"&lt;="&amp;test_data[[#This Row],[Time]])</f>
        <v>10</v>
      </c>
      <c r="I925">
        <f>IFERROR(test_data[[#This Row],[Final_Position]]-H924,test_data[[#This Row],[Final_Position]])</f>
        <v>-2</v>
      </c>
      <c r="J925">
        <f>ABS(test_data[[#This Row],[Action]])</f>
        <v>2</v>
      </c>
      <c r="K925" s="7">
        <f>test_data[[#This Row],[Final_Position]]*test_data[[#This Row],[Change]]</f>
        <v>-1.0000000000002274</v>
      </c>
      <c r="L925" s="7">
        <f>test_data[[#This Row],[Profit]]*Profit_per_point</f>
        <v>-100000.00000002273</v>
      </c>
      <c r="M925" s="7">
        <f>test_data[[#This Row],[Profit]]*Profit_per_point-ABS(test_data[[#This Row],[Action]])*Fee_per_trade</f>
        <v>-120000.00000002273</v>
      </c>
    </row>
    <row r="926" spans="1:13" x14ac:dyDescent="0.35">
      <c r="A926" s="2">
        <v>43776.414583333331</v>
      </c>
      <c r="B926">
        <v>938.1</v>
      </c>
      <c r="C926">
        <v>0.51310098171234131</v>
      </c>
      <c r="D926">
        <v>0.48689904808998108</v>
      </c>
      <c r="E926">
        <f>IF(B927&gt;0,B927-test_data[[#This Row],[Price]],0)</f>
        <v>0.10000000000002274</v>
      </c>
      <c r="F926" s="2">
        <f>test_data[[#This Row],[Time]]-(Time_horizon-1)/24/60</f>
        <v>43776.401388888888</v>
      </c>
      <c r="G926">
        <f>IF(test_data[[#This Row],[Long]]&gt;Action_Threshold,1,IF(test_data[[#This Row],[Short]]&gt;Action_Threshold,-1,0))</f>
        <v>1</v>
      </c>
      <c r="H926">
        <f>SUMIFS(test_data[Postion],test_data[Time],"&gt;="&amp;test_data[[#This Row],[Period Time]],test_data[Time],"&lt;="&amp;test_data[[#This Row],[Time]])</f>
        <v>10</v>
      </c>
      <c r="I926">
        <f>IFERROR(test_data[[#This Row],[Final_Position]]-H925,test_data[[#This Row],[Final_Position]])</f>
        <v>0</v>
      </c>
      <c r="J926">
        <f>ABS(test_data[[#This Row],[Action]])</f>
        <v>0</v>
      </c>
      <c r="K926" s="7">
        <f>test_data[[#This Row],[Final_Position]]*test_data[[#This Row],[Change]]</f>
        <v>1.0000000000002274</v>
      </c>
      <c r="L926" s="7">
        <f>test_data[[#This Row],[Profit]]*Profit_per_point</f>
        <v>100000.00000002273</v>
      </c>
      <c r="M926" s="7">
        <f>test_data[[#This Row],[Profit]]*Profit_per_point-ABS(test_data[[#This Row],[Action]])*Fee_per_trade</f>
        <v>100000.00000002273</v>
      </c>
    </row>
    <row r="927" spans="1:13" x14ac:dyDescent="0.35">
      <c r="A927" s="2">
        <v>43776.415277777778</v>
      </c>
      <c r="B927">
        <v>938.2</v>
      </c>
      <c r="C927">
        <v>0.47054925560951233</v>
      </c>
      <c r="D927">
        <v>0.52945071458816528</v>
      </c>
      <c r="E927">
        <f>IF(B928&gt;0,B928-test_data[[#This Row],[Price]],0)</f>
        <v>0</v>
      </c>
      <c r="F927" s="2">
        <f>test_data[[#This Row],[Time]]-(Time_horizon-1)/24/60</f>
        <v>43776.402083333334</v>
      </c>
      <c r="G927">
        <f>IF(test_data[[#This Row],[Long]]&gt;Action_Threshold,1,IF(test_data[[#This Row],[Short]]&gt;Action_Threshold,-1,0))</f>
        <v>-1</v>
      </c>
      <c r="H927">
        <f>SUMIFS(test_data[Postion],test_data[Time],"&gt;="&amp;test_data[[#This Row],[Period Time]],test_data[Time],"&lt;="&amp;test_data[[#This Row],[Time]])</f>
        <v>8</v>
      </c>
      <c r="I927">
        <f>IFERROR(test_data[[#This Row],[Final_Position]]-H926,test_data[[#This Row],[Final_Position]])</f>
        <v>-2</v>
      </c>
      <c r="J927">
        <f>ABS(test_data[[#This Row],[Action]])</f>
        <v>2</v>
      </c>
      <c r="K927" s="7">
        <f>test_data[[#This Row],[Final_Position]]*test_data[[#This Row],[Change]]</f>
        <v>0</v>
      </c>
      <c r="L927" s="7">
        <f>test_data[[#This Row],[Profit]]*Profit_per_point</f>
        <v>0</v>
      </c>
      <c r="M927" s="7">
        <f>test_data[[#This Row],[Profit]]*Profit_per_point-ABS(test_data[[#This Row],[Action]])*Fee_per_trade</f>
        <v>-20000</v>
      </c>
    </row>
    <row r="928" spans="1:13" x14ac:dyDescent="0.35">
      <c r="A928" s="2">
        <v>43776.415972222225</v>
      </c>
      <c r="B928">
        <v>938.2</v>
      </c>
      <c r="C928">
        <v>0.47299313545227051</v>
      </c>
      <c r="D928">
        <v>0.52700686454772949</v>
      </c>
      <c r="E928">
        <f>IF(B929&gt;0,B929-test_data[[#This Row],[Price]],0)</f>
        <v>0</v>
      </c>
      <c r="F928" s="2">
        <f>test_data[[#This Row],[Time]]-(Time_horizon-1)/24/60</f>
        <v>43776.402777777781</v>
      </c>
      <c r="G928">
        <f>IF(test_data[[#This Row],[Long]]&gt;Action_Threshold,1,IF(test_data[[#This Row],[Short]]&gt;Action_Threshold,-1,0))</f>
        <v>-1</v>
      </c>
      <c r="H928">
        <f>SUMIFS(test_data[Postion],test_data[Time],"&gt;="&amp;test_data[[#This Row],[Period Time]],test_data[Time],"&lt;="&amp;test_data[[#This Row],[Time]])</f>
        <v>6</v>
      </c>
      <c r="I928">
        <f>IFERROR(test_data[[#This Row],[Final_Position]]-H927,test_data[[#This Row],[Final_Position]])</f>
        <v>-2</v>
      </c>
      <c r="J928">
        <f>ABS(test_data[[#This Row],[Action]])</f>
        <v>2</v>
      </c>
      <c r="K928" s="7">
        <f>test_data[[#This Row],[Final_Position]]*test_data[[#This Row],[Change]]</f>
        <v>0</v>
      </c>
      <c r="L928" s="7">
        <f>test_data[[#This Row],[Profit]]*Profit_per_point</f>
        <v>0</v>
      </c>
      <c r="M928" s="7">
        <f>test_data[[#This Row],[Profit]]*Profit_per_point-ABS(test_data[[#This Row],[Action]])*Fee_per_trade</f>
        <v>-20000</v>
      </c>
    </row>
    <row r="929" spans="1:13" x14ac:dyDescent="0.35">
      <c r="A929" s="2">
        <v>43776.416666666664</v>
      </c>
      <c r="B929">
        <v>938.2</v>
      </c>
      <c r="C929">
        <v>0.48358950018882751</v>
      </c>
      <c r="D929">
        <v>0.51641052961349487</v>
      </c>
      <c r="E929">
        <f>IF(B930&gt;0,B930-test_data[[#This Row],[Price]],0)</f>
        <v>9.9999999999909051E-2</v>
      </c>
      <c r="F929" s="2">
        <f>test_data[[#This Row],[Time]]-(Time_horizon-1)/24/60</f>
        <v>43776.40347222222</v>
      </c>
      <c r="G929">
        <f>IF(test_data[[#This Row],[Long]]&gt;Action_Threshold,1,IF(test_data[[#This Row],[Short]]&gt;Action_Threshold,-1,0))</f>
        <v>-1</v>
      </c>
      <c r="H929">
        <f>SUMIFS(test_data[Postion],test_data[Time],"&gt;="&amp;test_data[[#This Row],[Period Time]],test_data[Time],"&lt;="&amp;test_data[[#This Row],[Time]])</f>
        <v>4</v>
      </c>
      <c r="I929">
        <f>IFERROR(test_data[[#This Row],[Final_Position]]-H928,test_data[[#This Row],[Final_Position]])</f>
        <v>-2</v>
      </c>
      <c r="J929">
        <f>ABS(test_data[[#This Row],[Action]])</f>
        <v>2</v>
      </c>
      <c r="K929" s="7">
        <f>test_data[[#This Row],[Final_Position]]*test_data[[#This Row],[Change]]</f>
        <v>0.3999999999996362</v>
      </c>
      <c r="L929" s="7">
        <f>test_data[[#This Row],[Profit]]*Profit_per_point</f>
        <v>39999.99999996362</v>
      </c>
      <c r="M929" s="7">
        <f>test_data[[#This Row],[Profit]]*Profit_per_point-ABS(test_data[[#This Row],[Action]])*Fee_per_trade</f>
        <v>19999.99999996362</v>
      </c>
    </row>
    <row r="930" spans="1:13" x14ac:dyDescent="0.35">
      <c r="A930" s="2">
        <v>43776.417361111111</v>
      </c>
      <c r="B930">
        <v>938.3</v>
      </c>
      <c r="C930">
        <v>0.46709087491035461</v>
      </c>
      <c r="D930">
        <v>0.532909095287323</v>
      </c>
      <c r="E930">
        <f>IF(B931&gt;0,B931-test_data[[#This Row],[Price]],0)</f>
        <v>0.10000000000002274</v>
      </c>
      <c r="F930" s="2">
        <f>test_data[[#This Row],[Time]]-(Time_horizon-1)/24/60</f>
        <v>43776.404166666667</v>
      </c>
      <c r="G930">
        <f>IF(test_data[[#This Row],[Long]]&gt;Action_Threshold,1,IF(test_data[[#This Row],[Short]]&gt;Action_Threshold,-1,0))</f>
        <v>-1</v>
      </c>
      <c r="H930">
        <f>SUMIFS(test_data[Postion],test_data[Time],"&gt;="&amp;test_data[[#This Row],[Period Time]],test_data[Time],"&lt;="&amp;test_data[[#This Row],[Time]])</f>
        <v>2</v>
      </c>
      <c r="I930">
        <f>IFERROR(test_data[[#This Row],[Final_Position]]-H929,test_data[[#This Row],[Final_Position]])</f>
        <v>-2</v>
      </c>
      <c r="J930">
        <f>ABS(test_data[[#This Row],[Action]])</f>
        <v>2</v>
      </c>
      <c r="K930" s="7">
        <f>test_data[[#This Row],[Final_Position]]*test_data[[#This Row],[Change]]</f>
        <v>0.20000000000004547</v>
      </c>
      <c r="L930" s="7">
        <f>test_data[[#This Row],[Profit]]*Profit_per_point</f>
        <v>20000.000000004547</v>
      </c>
      <c r="M930" s="7">
        <f>test_data[[#This Row],[Profit]]*Profit_per_point-ABS(test_data[[#This Row],[Action]])*Fee_per_trade</f>
        <v>4.5474735088646412E-9</v>
      </c>
    </row>
    <row r="931" spans="1:13" x14ac:dyDescent="0.35">
      <c r="A931" s="2">
        <v>43776.418055555558</v>
      </c>
      <c r="B931">
        <v>938.4</v>
      </c>
      <c r="C931">
        <v>0.44789469242095947</v>
      </c>
      <c r="D931">
        <v>0.5521053671836853</v>
      </c>
      <c r="E931">
        <f>IF(B932&gt;0,B932-test_data[[#This Row],[Price]],0)</f>
        <v>0</v>
      </c>
      <c r="F931" s="2">
        <f>test_data[[#This Row],[Time]]-(Time_horizon-1)/24/60</f>
        <v>43776.404861111114</v>
      </c>
      <c r="G931">
        <f>IF(test_data[[#This Row],[Long]]&gt;Action_Threshold,1,IF(test_data[[#This Row],[Short]]&gt;Action_Threshold,-1,0))</f>
        <v>-1</v>
      </c>
      <c r="H931">
        <f>SUMIFS(test_data[Postion],test_data[Time],"&gt;="&amp;test_data[[#This Row],[Period Time]],test_data[Time],"&lt;="&amp;test_data[[#This Row],[Time]])</f>
        <v>0</v>
      </c>
      <c r="I931">
        <f>IFERROR(test_data[[#This Row],[Final_Position]]-H930,test_data[[#This Row],[Final_Position]])</f>
        <v>-2</v>
      </c>
      <c r="J931">
        <f>ABS(test_data[[#This Row],[Action]])</f>
        <v>2</v>
      </c>
      <c r="K931" s="7">
        <f>test_data[[#This Row],[Final_Position]]*test_data[[#This Row],[Change]]</f>
        <v>0</v>
      </c>
      <c r="L931" s="7">
        <f>test_data[[#This Row],[Profit]]*Profit_per_point</f>
        <v>0</v>
      </c>
      <c r="M931" s="7">
        <f>test_data[[#This Row],[Profit]]*Profit_per_point-ABS(test_data[[#This Row],[Action]])*Fee_per_trade</f>
        <v>-20000</v>
      </c>
    </row>
    <row r="932" spans="1:13" x14ac:dyDescent="0.35">
      <c r="A932" s="2">
        <v>43776.418749999997</v>
      </c>
      <c r="B932">
        <v>938.4</v>
      </c>
      <c r="C932">
        <v>0.45824235677719116</v>
      </c>
      <c r="D932">
        <v>0.54175764322280884</v>
      </c>
      <c r="E932">
        <f>IF(B933&gt;0,B933-test_data[[#This Row],[Price]],0)</f>
        <v>0</v>
      </c>
      <c r="F932" s="2">
        <f>test_data[[#This Row],[Time]]-(Time_horizon-1)/24/60</f>
        <v>43776.405555555553</v>
      </c>
      <c r="G932">
        <f>IF(test_data[[#This Row],[Long]]&gt;Action_Threshold,1,IF(test_data[[#This Row],[Short]]&gt;Action_Threshold,-1,0))</f>
        <v>-1</v>
      </c>
      <c r="H932">
        <f>SUMIFS(test_data[Postion],test_data[Time],"&gt;="&amp;test_data[[#This Row],[Period Time]],test_data[Time],"&lt;="&amp;test_data[[#This Row],[Time]])</f>
        <v>-2</v>
      </c>
      <c r="I932">
        <f>IFERROR(test_data[[#This Row],[Final_Position]]-H931,test_data[[#This Row],[Final_Position]])</f>
        <v>-2</v>
      </c>
      <c r="J932">
        <f>ABS(test_data[[#This Row],[Action]])</f>
        <v>2</v>
      </c>
      <c r="K932" s="7">
        <f>test_data[[#This Row],[Final_Position]]*test_data[[#This Row],[Change]]</f>
        <v>0</v>
      </c>
      <c r="L932" s="7">
        <f>test_data[[#This Row],[Profit]]*Profit_per_point</f>
        <v>0</v>
      </c>
      <c r="M932" s="7">
        <f>test_data[[#This Row],[Profit]]*Profit_per_point-ABS(test_data[[#This Row],[Action]])*Fee_per_trade</f>
        <v>-20000</v>
      </c>
    </row>
    <row r="933" spans="1:13" x14ac:dyDescent="0.35">
      <c r="A933" s="2">
        <v>43776.419444444444</v>
      </c>
      <c r="B933">
        <v>938.4</v>
      </c>
      <c r="C933">
        <v>0.47063359618186951</v>
      </c>
      <c r="D933">
        <v>0.52936643362045288</v>
      </c>
      <c r="E933">
        <f>IF(B934&gt;0,B934-test_data[[#This Row],[Price]],0)</f>
        <v>-0.10000000000002274</v>
      </c>
      <c r="F933" s="2">
        <f>test_data[[#This Row],[Time]]-(Time_horizon-1)/24/60</f>
        <v>43776.40625</v>
      </c>
      <c r="G933">
        <f>IF(test_data[[#This Row],[Long]]&gt;Action_Threshold,1,IF(test_data[[#This Row],[Short]]&gt;Action_Threshold,-1,0))</f>
        <v>-1</v>
      </c>
      <c r="H933">
        <f>SUMIFS(test_data[Postion],test_data[Time],"&gt;="&amp;test_data[[#This Row],[Period Time]],test_data[Time],"&lt;="&amp;test_data[[#This Row],[Time]])</f>
        <v>-4</v>
      </c>
      <c r="I933">
        <f>IFERROR(test_data[[#This Row],[Final_Position]]-H932,test_data[[#This Row],[Final_Position]])</f>
        <v>-2</v>
      </c>
      <c r="J933">
        <f>ABS(test_data[[#This Row],[Action]])</f>
        <v>2</v>
      </c>
      <c r="K933" s="7">
        <f>test_data[[#This Row],[Final_Position]]*test_data[[#This Row],[Change]]</f>
        <v>0.40000000000009095</v>
      </c>
      <c r="L933" s="7">
        <f>test_data[[#This Row],[Profit]]*Profit_per_point</f>
        <v>40000.000000009095</v>
      </c>
      <c r="M933" s="7">
        <f>test_data[[#This Row],[Profit]]*Profit_per_point-ABS(test_data[[#This Row],[Action]])*Fee_per_trade</f>
        <v>20000.000000009095</v>
      </c>
    </row>
    <row r="934" spans="1:13" x14ac:dyDescent="0.35">
      <c r="A934" s="2">
        <v>43776.420138888891</v>
      </c>
      <c r="B934">
        <v>938.3</v>
      </c>
      <c r="C934">
        <v>0.43012428283691406</v>
      </c>
      <c r="D934">
        <v>0.56987571716308594</v>
      </c>
      <c r="E934">
        <f>IF(B935&gt;0,B935-test_data[[#This Row],[Price]],0)</f>
        <v>0</v>
      </c>
      <c r="F934" s="2">
        <f>test_data[[#This Row],[Time]]-(Time_horizon-1)/24/60</f>
        <v>43776.406944444447</v>
      </c>
      <c r="G934">
        <f>IF(test_data[[#This Row],[Long]]&gt;Action_Threshold,1,IF(test_data[[#This Row],[Short]]&gt;Action_Threshold,-1,0))</f>
        <v>-1</v>
      </c>
      <c r="H934">
        <f>SUMIFS(test_data[Postion],test_data[Time],"&gt;="&amp;test_data[[#This Row],[Period Time]],test_data[Time],"&lt;="&amp;test_data[[#This Row],[Time]])</f>
        <v>-6</v>
      </c>
      <c r="I934">
        <f>IFERROR(test_data[[#This Row],[Final_Position]]-H933,test_data[[#This Row],[Final_Position]])</f>
        <v>-2</v>
      </c>
      <c r="J934">
        <f>ABS(test_data[[#This Row],[Action]])</f>
        <v>2</v>
      </c>
      <c r="K934" s="7">
        <f>test_data[[#This Row],[Final_Position]]*test_data[[#This Row],[Change]]</f>
        <v>0</v>
      </c>
      <c r="L934" s="7">
        <f>test_data[[#This Row],[Profit]]*Profit_per_point</f>
        <v>0</v>
      </c>
      <c r="M934" s="7">
        <f>test_data[[#This Row],[Profit]]*Profit_per_point-ABS(test_data[[#This Row],[Action]])*Fee_per_trade</f>
        <v>-20000</v>
      </c>
    </row>
    <row r="935" spans="1:13" x14ac:dyDescent="0.35">
      <c r="A935" s="2">
        <v>43776.42083333333</v>
      </c>
      <c r="B935">
        <v>938.3</v>
      </c>
      <c r="C935">
        <v>0.4678676426410675</v>
      </c>
      <c r="D935">
        <v>0.53213226795196533</v>
      </c>
      <c r="E935">
        <f>IF(B936&gt;0,B936-test_data[[#This Row],[Price]],0)</f>
        <v>0</v>
      </c>
      <c r="F935" s="2">
        <f>test_data[[#This Row],[Time]]-(Time_horizon-1)/24/60</f>
        <v>43776.407638888886</v>
      </c>
      <c r="G935">
        <f>IF(test_data[[#This Row],[Long]]&gt;Action_Threshold,1,IF(test_data[[#This Row],[Short]]&gt;Action_Threshold,-1,0))</f>
        <v>-1</v>
      </c>
      <c r="H935">
        <f>SUMIFS(test_data[Postion],test_data[Time],"&gt;="&amp;test_data[[#This Row],[Period Time]],test_data[Time],"&lt;="&amp;test_data[[#This Row],[Time]])</f>
        <v>-8</v>
      </c>
      <c r="I935">
        <f>IFERROR(test_data[[#This Row],[Final_Position]]-H934,test_data[[#This Row],[Final_Position]])</f>
        <v>-2</v>
      </c>
      <c r="J935">
        <f>ABS(test_data[[#This Row],[Action]])</f>
        <v>2</v>
      </c>
      <c r="K935" s="7">
        <f>test_data[[#This Row],[Final_Position]]*test_data[[#This Row],[Change]]</f>
        <v>0</v>
      </c>
      <c r="L935" s="7">
        <f>test_data[[#This Row],[Profit]]*Profit_per_point</f>
        <v>0</v>
      </c>
      <c r="M935" s="7">
        <f>test_data[[#This Row],[Profit]]*Profit_per_point-ABS(test_data[[#This Row],[Action]])*Fee_per_trade</f>
        <v>-20000</v>
      </c>
    </row>
    <row r="936" spans="1:13" x14ac:dyDescent="0.35">
      <c r="A936" s="2">
        <v>43776.421527777777</v>
      </c>
      <c r="B936">
        <v>938.3</v>
      </c>
      <c r="C936">
        <v>0.45863661170005798</v>
      </c>
      <c r="D936">
        <v>0.54136335849761963</v>
      </c>
      <c r="E936">
        <f>IF(B937&gt;0,B937-test_data[[#This Row],[Price]],0)</f>
        <v>-9.9999999999909051E-2</v>
      </c>
      <c r="F936" s="2">
        <f>test_data[[#This Row],[Time]]-(Time_horizon-1)/24/60</f>
        <v>43776.408333333333</v>
      </c>
      <c r="G936">
        <f>IF(test_data[[#This Row],[Long]]&gt;Action_Threshold,1,IF(test_data[[#This Row],[Short]]&gt;Action_Threshold,-1,0))</f>
        <v>-1</v>
      </c>
      <c r="H936">
        <f>SUMIFS(test_data[Postion],test_data[Time],"&gt;="&amp;test_data[[#This Row],[Period Time]],test_data[Time],"&lt;="&amp;test_data[[#This Row],[Time]])</f>
        <v>-10</v>
      </c>
      <c r="I936">
        <f>IFERROR(test_data[[#This Row],[Final_Position]]-H935,test_data[[#This Row],[Final_Position]])</f>
        <v>-2</v>
      </c>
      <c r="J936">
        <f>ABS(test_data[[#This Row],[Action]])</f>
        <v>2</v>
      </c>
      <c r="K936" s="7">
        <f>test_data[[#This Row],[Final_Position]]*test_data[[#This Row],[Change]]</f>
        <v>0.99999999999909051</v>
      </c>
      <c r="L936" s="7">
        <f>test_data[[#This Row],[Profit]]*Profit_per_point</f>
        <v>99999.999999909051</v>
      </c>
      <c r="M936" s="7">
        <f>test_data[[#This Row],[Profit]]*Profit_per_point-ABS(test_data[[#This Row],[Action]])*Fee_per_trade</f>
        <v>79999.999999909051</v>
      </c>
    </row>
    <row r="937" spans="1:13" x14ac:dyDescent="0.35">
      <c r="A937" s="2">
        <v>43776.422222222223</v>
      </c>
      <c r="B937">
        <v>938.2</v>
      </c>
      <c r="C937">
        <v>0.5581049919128418</v>
      </c>
      <c r="D937">
        <v>0.44189497828483582</v>
      </c>
      <c r="E937">
        <f>IF(B938&gt;0,B938-test_data[[#This Row],[Price]],0)</f>
        <v>0</v>
      </c>
      <c r="F937" s="2">
        <f>test_data[[#This Row],[Time]]-(Time_horizon-1)/24/60</f>
        <v>43776.40902777778</v>
      </c>
      <c r="G937">
        <f>IF(test_data[[#This Row],[Long]]&gt;Action_Threshold,1,IF(test_data[[#This Row],[Short]]&gt;Action_Threshold,-1,0))</f>
        <v>1</v>
      </c>
      <c r="H937">
        <f>SUMIFS(test_data[Postion],test_data[Time],"&gt;="&amp;test_data[[#This Row],[Period Time]],test_data[Time],"&lt;="&amp;test_data[[#This Row],[Time]])</f>
        <v>-10</v>
      </c>
      <c r="I937">
        <f>IFERROR(test_data[[#This Row],[Final_Position]]-H936,test_data[[#This Row],[Final_Position]])</f>
        <v>0</v>
      </c>
      <c r="J937">
        <f>ABS(test_data[[#This Row],[Action]])</f>
        <v>0</v>
      </c>
      <c r="K937" s="7">
        <f>test_data[[#This Row],[Final_Position]]*test_data[[#This Row],[Change]]</f>
        <v>0</v>
      </c>
      <c r="L937" s="7">
        <f>test_data[[#This Row],[Profit]]*Profit_per_point</f>
        <v>0</v>
      </c>
      <c r="M937" s="7">
        <f>test_data[[#This Row],[Profit]]*Profit_per_point-ABS(test_data[[#This Row],[Action]])*Fee_per_trade</f>
        <v>0</v>
      </c>
    </row>
    <row r="938" spans="1:13" x14ac:dyDescent="0.35">
      <c r="A938" s="2">
        <v>43776.42291666667</v>
      </c>
      <c r="B938">
        <v>938.2</v>
      </c>
      <c r="C938">
        <v>0.54861271381378174</v>
      </c>
      <c r="D938">
        <v>0.45138731598854065</v>
      </c>
      <c r="E938">
        <f>IF(B939&gt;0,B939-test_data[[#This Row],[Price]],0)</f>
        <v>0</v>
      </c>
      <c r="F938" s="2">
        <f>test_data[[#This Row],[Time]]-(Time_horizon-1)/24/60</f>
        <v>43776.409722222226</v>
      </c>
      <c r="G938">
        <f>IF(test_data[[#This Row],[Long]]&gt;Action_Threshold,1,IF(test_data[[#This Row],[Short]]&gt;Action_Threshold,-1,0))</f>
        <v>1</v>
      </c>
      <c r="H938">
        <f>SUMIFS(test_data[Postion],test_data[Time],"&gt;="&amp;test_data[[#This Row],[Period Time]],test_data[Time],"&lt;="&amp;test_data[[#This Row],[Time]])</f>
        <v>-10</v>
      </c>
      <c r="I938">
        <f>IFERROR(test_data[[#This Row],[Final_Position]]-H937,test_data[[#This Row],[Final_Position]])</f>
        <v>0</v>
      </c>
      <c r="J938">
        <f>ABS(test_data[[#This Row],[Action]])</f>
        <v>0</v>
      </c>
      <c r="K938" s="7">
        <f>test_data[[#This Row],[Final_Position]]*test_data[[#This Row],[Change]]</f>
        <v>0</v>
      </c>
      <c r="L938" s="7">
        <f>test_data[[#This Row],[Profit]]*Profit_per_point</f>
        <v>0</v>
      </c>
      <c r="M938" s="7">
        <f>test_data[[#This Row],[Profit]]*Profit_per_point-ABS(test_data[[#This Row],[Action]])*Fee_per_trade</f>
        <v>0</v>
      </c>
    </row>
    <row r="939" spans="1:13" x14ac:dyDescent="0.35">
      <c r="A939" s="2">
        <v>43776.423611111109</v>
      </c>
      <c r="B939">
        <v>938.2</v>
      </c>
      <c r="C939">
        <v>0.55492556095123291</v>
      </c>
      <c r="D939">
        <v>0.44507437944412231</v>
      </c>
      <c r="E939">
        <f>IF(B940&gt;0,B940-test_data[[#This Row],[Price]],0)</f>
        <v>0</v>
      </c>
      <c r="F939" s="2">
        <f>test_data[[#This Row],[Time]]-(Time_horizon-1)/24/60</f>
        <v>43776.410416666666</v>
      </c>
      <c r="G939">
        <f>IF(test_data[[#This Row],[Long]]&gt;Action_Threshold,1,IF(test_data[[#This Row],[Short]]&gt;Action_Threshold,-1,0))</f>
        <v>1</v>
      </c>
      <c r="H939">
        <f>SUMIFS(test_data[Postion],test_data[Time],"&gt;="&amp;test_data[[#This Row],[Period Time]],test_data[Time],"&lt;="&amp;test_data[[#This Row],[Time]])</f>
        <v>-10</v>
      </c>
      <c r="I939">
        <f>IFERROR(test_data[[#This Row],[Final_Position]]-H938,test_data[[#This Row],[Final_Position]])</f>
        <v>0</v>
      </c>
      <c r="J939">
        <f>ABS(test_data[[#This Row],[Action]])</f>
        <v>0</v>
      </c>
      <c r="K939" s="7">
        <f>test_data[[#This Row],[Final_Position]]*test_data[[#This Row],[Change]]</f>
        <v>0</v>
      </c>
      <c r="L939" s="7">
        <f>test_data[[#This Row],[Profit]]*Profit_per_point</f>
        <v>0</v>
      </c>
      <c r="M939" s="7">
        <f>test_data[[#This Row],[Profit]]*Profit_per_point-ABS(test_data[[#This Row],[Action]])*Fee_per_trade</f>
        <v>0</v>
      </c>
    </row>
    <row r="940" spans="1:13" x14ac:dyDescent="0.35">
      <c r="A940" s="2">
        <v>43776.424305555556</v>
      </c>
      <c r="B940">
        <v>938.2</v>
      </c>
      <c r="C940">
        <v>0.56227260828018188</v>
      </c>
      <c r="D940">
        <v>0.43772739171981812</v>
      </c>
      <c r="E940">
        <f>IF(B941&gt;0,B941-test_data[[#This Row],[Price]],0)</f>
        <v>0</v>
      </c>
      <c r="F940" s="2">
        <f>test_data[[#This Row],[Time]]-(Time_horizon-1)/24/60</f>
        <v>43776.411111111112</v>
      </c>
      <c r="G940">
        <f>IF(test_data[[#This Row],[Long]]&gt;Action_Threshold,1,IF(test_data[[#This Row],[Short]]&gt;Action_Threshold,-1,0))</f>
        <v>1</v>
      </c>
      <c r="H940">
        <f>SUMIFS(test_data[Postion],test_data[Time],"&gt;="&amp;test_data[[#This Row],[Period Time]],test_data[Time],"&lt;="&amp;test_data[[#This Row],[Time]])</f>
        <v>-10</v>
      </c>
      <c r="I940">
        <f>IFERROR(test_data[[#This Row],[Final_Position]]-H939,test_data[[#This Row],[Final_Position]])</f>
        <v>0</v>
      </c>
      <c r="J940">
        <f>ABS(test_data[[#This Row],[Action]])</f>
        <v>0</v>
      </c>
      <c r="K940" s="7">
        <f>test_data[[#This Row],[Final_Position]]*test_data[[#This Row],[Change]]</f>
        <v>0</v>
      </c>
      <c r="L940" s="7">
        <f>test_data[[#This Row],[Profit]]*Profit_per_point</f>
        <v>0</v>
      </c>
      <c r="M940" s="7">
        <f>test_data[[#This Row],[Profit]]*Profit_per_point-ABS(test_data[[#This Row],[Action]])*Fee_per_trade</f>
        <v>0</v>
      </c>
    </row>
    <row r="941" spans="1:13" x14ac:dyDescent="0.35">
      <c r="A941" s="2">
        <v>43776.425000000003</v>
      </c>
      <c r="B941">
        <v>938.2</v>
      </c>
      <c r="C941">
        <v>0.57093149423599243</v>
      </c>
      <c r="D941">
        <v>0.42906850576400757</v>
      </c>
      <c r="E941">
        <f>IF(B942&gt;0,B942-test_data[[#This Row],[Price]],0)</f>
        <v>-0.10000000000002274</v>
      </c>
      <c r="F941" s="2">
        <f>test_data[[#This Row],[Time]]-(Time_horizon-1)/24/60</f>
        <v>43776.411805555559</v>
      </c>
      <c r="G941">
        <f>IF(test_data[[#This Row],[Long]]&gt;Action_Threshold,1,IF(test_data[[#This Row],[Short]]&gt;Action_Threshold,-1,0))</f>
        <v>1</v>
      </c>
      <c r="H941">
        <f>SUMIFS(test_data[Postion],test_data[Time],"&gt;="&amp;test_data[[#This Row],[Period Time]],test_data[Time],"&lt;="&amp;test_data[[#This Row],[Time]])</f>
        <v>-8</v>
      </c>
      <c r="I941">
        <f>IFERROR(test_data[[#This Row],[Final_Position]]-H940,test_data[[#This Row],[Final_Position]])</f>
        <v>2</v>
      </c>
      <c r="J941">
        <f>ABS(test_data[[#This Row],[Action]])</f>
        <v>2</v>
      </c>
      <c r="K941" s="7">
        <f>test_data[[#This Row],[Final_Position]]*test_data[[#This Row],[Change]]</f>
        <v>0.8000000000001819</v>
      </c>
      <c r="L941" s="7">
        <f>test_data[[#This Row],[Profit]]*Profit_per_point</f>
        <v>80000.00000001819</v>
      </c>
      <c r="M941" s="7">
        <f>test_data[[#This Row],[Profit]]*Profit_per_point-ABS(test_data[[#This Row],[Action]])*Fee_per_trade</f>
        <v>60000.00000001819</v>
      </c>
    </row>
    <row r="942" spans="1:13" x14ac:dyDescent="0.35">
      <c r="A942" s="2">
        <v>43776.425694444442</v>
      </c>
      <c r="B942">
        <v>938.1</v>
      </c>
      <c r="C942">
        <v>0.6328015923500061</v>
      </c>
      <c r="D942">
        <v>0.36719846725463867</v>
      </c>
      <c r="E942">
        <f>IF(B943&gt;0,B943-test_data[[#This Row],[Price]],0)</f>
        <v>-0.10000000000002274</v>
      </c>
      <c r="F942" s="2">
        <f>test_data[[#This Row],[Time]]-(Time_horizon-1)/24/60</f>
        <v>43776.412499999999</v>
      </c>
      <c r="G942">
        <f>IF(test_data[[#This Row],[Long]]&gt;Action_Threshold,1,IF(test_data[[#This Row],[Short]]&gt;Action_Threshold,-1,0))</f>
        <v>1</v>
      </c>
      <c r="H942">
        <f>SUMIFS(test_data[Postion],test_data[Time],"&gt;="&amp;test_data[[#This Row],[Period Time]],test_data[Time],"&lt;="&amp;test_data[[#This Row],[Time]])</f>
        <v>-6</v>
      </c>
      <c r="I942">
        <f>IFERROR(test_data[[#This Row],[Final_Position]]-H941,test_data[[#This Row],[Final_Position]])</f>
        <v>2</v>
      </c>
      <c r="J942">
        <f>ABS(test_data[[#This Row],[Action]])</f>
        <v>2</v>
      </c>
      <c r="K942" s="7">
        <f>test_data[[#This Row],[Final_Position]]*test_data[[#This Row],[Change]]</f>
        <v>0.60000000000013642</v>
      </c>
      <c r="L942" s="7">
        <f>test_data[[#This Row],[Profit]]*Profit_per_point</f>
        <v>60000.000000013642</v>
      </c>
      <c r="M942" s="7">
        <f>test_data[[#This Row],[Profit]]*Profit_per_point-ABS(test_data[[#This Row],[Action]])*Fee_per_trade</f>
        <v>40000.000000013642</v>
      </c>
    </row>
    <row r="943" spans="1:13" x14ac:dyDescent="0.35">
      <c r="A943" s="2">
        <v>43776.426388888889</v>
      </c>
      <c r="B943">
        <v>938</v>
      </c>
      <c r="C943">
        <v>0.64693206548690796</v>
      </c>
      <c r="D943">
        <v>0.35306796431541443</v>
      </c>
      <c r="E943">
        <f>IF(B944&gt;0,B944-test_data[[#This Row],[Price]],0)</f>
        <v>-0.10000000000002274</v>
      </c>
      <c r="F943" s="2">
        <f>test_data[[#This Row],[Time]]-(Time_horizon-1)/24/60</f>
        <v>43776.413194444445</v>
      </c>
      <c r="G943">
        <f>IF(test_data[[#This Row],[Long]]&gt;Action_Threshold,1,IF(test_data[[#This Row],[Short]]&gt;Action_Threshold,-1,0))</f>
        <v>1</v>
      </c>
      <c r="H943">
        <f>SUMIFS(test_data[Postion],test_data[Time],"&gt;="&amp;test_data[[#This Row],[Period Time]],test_data[Time],"&lt;="&amp;test_data[[#This Row],[Time]])</f>
        <v>-4</v>
      </c>
      <c r="I943">
        <f>IFERROR(test_data[[#This Row],[Final_Position]]-H942,test_data[[#This Row],[Final_Position]])</f>
        <v>2</v>
      </c>
      <c r="J943">
        <f>ABS(test_data[[#This Row],[Action]])</f>
        <v>2</v>
      </c>
      <c r="K943" s="7">
        <f>test_data[[#This Row],[Final_Position]]*test_data[[#This Row],[Change]]</f>
        <v>0.40000000000009095</v>
      </c>
      <c r="L943" s="7">
        <f>test_data[[#This Row],[Profit]]*Profit_per_point</f>
        <v>40000.000000009095</v>
      </c>
      <c r="M943" s="7">
        <f>test_data[[#This Row],[Profit]]*Profit_per_point-ABS(test_data[[#This Row],[Action]])*Fee_per_trade</f>
        <v>20000.000000009095</v>
      </c>
    </row>
    <row r="944" spans="1:13" x14ac:dyDescent="0.35">
      <c r="A944" s="2">
        <v>43776.427083333336</v>
      </c>
      <c r="B944">
        <v>937.9</v>
      </c>
      <c r="C944">
        <v>0.65018743276596069</v>
      </c>
      <c r="D944">
        <v>0.34981253743171692</v>
      </c>
      <c r="E944">
        <f>IF(B945&gt;0,B945-test_data[[#This Row],[Price]],0)</f>
        <v>0.10000000000002274</v>
      </c>
      <c r="F944" s="2">
        <f>test_data[[#This Row],[Time]]-(Time_horizon-1)/24/60</f>
        <v>43776.413888888892</v>
      </c>
      <c r="G944">
        <f>IF(test_data[[#This Row],[Long]]&gt;Action_Threshold,1,IF(test_data[[#This Row],[Short]]&gt;Action_Threshold,-1,0))</f>
        <v>1</v>
      </c>
      <c r="H944">
        <f>SUMIFS(test_data[Postion],test_data[Time],"&gt;="&amp;test_data[[#This Row],[Period Time]],test_data[Time],"&lt;="&amp;test_data[[#This Row],[Time]])</f>
        <v>-2</v>
      </c>
      <c r="I944">
        <f>IFERROR(test_data[[#This Row],[Final_Position]]-H943,test_data[[#This Row],[Final_Position]])</f>
        <v>2</v>
      </c>
      <c r="J944">
        <f>ABS(test_data[[#This Row],[Action]])</f>
        <v>2</v>
      </c>
      <c r="K944" s="7">
        <f>test_data[[#This Row],[Final_Position]]*test_data[[#This Row],[Change]]</f>
        <v>-0.20000000000004547</v>
      </c>
      <c r="L944" s="7">
        <f>test_data[[#This Row],[Profit]]*Profit_per_point</f>
        <v>-20000.000000004547</v>
      </c>
      <c r="M944" s="7">
        <f>test_data[[#This Row],[Profit]]*Profit_per_point-ABS(test_data[[#This Row],[Action]])*Fee_per_trade</f>
        <v>-40000.000000004547</v>
      </c>
    </row>
    <row r="945" spans="1:13" x14ac:dyDescent="0.35">
      <c r="A945" s="2">
        <v>43776.427777777775</v>
      </c>
      <c r="B945">
        <v>938</v>
      </c>
      <c r="C945">
        <v>0.56572812795639038</v>
      </c>
      <c r="D945">
        <v>0.43427190184593201</v>
      </c>
      <c r="E945">
        <f>IF(B946&gt;0,B946-test_data[[#This Row],[Price]],0)</f>
        <v>0</v>
      </c>
      <c r="F945" s="2">
        <f>test_data[[#This Row],[Time]]-(Time_horizon-1)/24/60</f>
        <v>43776.414583333331</v>
      </c>
      <c r="G945">
        <f>IF(test_data[[#This Row],[Long]]&gt;Action_Threshold,1,IF(test_data[[#This Row],[Short]]&gt;Action_Threshold,-1,0))</f>
        <v>1</v>
      </c>
      <c r="H945">
        <f>SUMIFS(test_data[Postion],test_data[Time],"&gt;="&amp;test_data[[#This Row],[Period Time]],test_data[Time],"&lt;="&amp;test_data[[#This Row],[Time]])</f>
        <v>0</v>
      </c>
      <c r="I945">
        <f>IFERROR(test_data[[#This Row],[Final_Position]]-H944,test_data[[#This Row],[Final_Position]])</f>
        <v>2</v>
      </c>
      <c r="J945">
        <f>ABS(test_data[[#This Row],[Action]])</f>
        <v>2</v>
      </c>
      <c r="K945" s="7">
        <f>test_data[[#This Row],[Final_Position]]*test_data[[#This Row],[Change]]</f>
        <v>0</v>
      </c>
      <c r="L945" s="7">
        <f>test_data[[#This Row],[Profit]]*Profit_per_point</f>
        <v>0</v>
      </c>
      <c r="M945" s="7">
        <f>test_data[[#This Row],[Profit]]*Profit_per_point-ABS(test_data[[#This Row],[Action]])*Fee_per_trade</f>
        <v>-20000</v>
      </c>
    </row>
    <row r="946" spans="1:13" x14ac:dyDescent="0.35">
      <c r="A946" s="2">
        <v>43776.428472222222</v>
      </c>
      <c r="B946">
        <v>938</v>
      </c>
      <c r="C946">
        <v>0.59203827381134033</v>
      </c>
      <c r="D946">
        <v>0.40796172618865967</v>
      </c>
      <c r="E946">
        <f>IF(B947&gt;0,B947-test_data[[#This Row],[Price]],0)</f>
        <v>0</v>
      </c>
      <c r="F946" s="2">
        <f>test_data[[#This Row],[Time]]-(Time_horizon-1)/24/60</f>
        <v>43776.415277777778</v>
      </c>
      <c r="G946">
        <f>IF(test_data[[#This Row],[Long]]&gt;Action_Threshold,1,IF(test_data[[#This Row],[Short]]&gt;Action_Threshold,-1,0))</f>
        <v>1</v>
      </c>
      <c r="H946">
        <f>SUMIFS(test_data[Postion],test_data[Time],"&gt;="&amp;test_data[[#This Row],[Period Time]],test_data[Time],"&lt;="&amp;test_data[[#This Row],[Time]])</f>
        <v>0</v>
      </c>
      <c r="I946">
        <f>IFERROR(test_data[[#This Row],[Final_Position]]-H945,test_data[[#This Row],[Final_Position]])</f>
        <v>0</v>
      </c>
      <c r="J946">
        <f>ABS(test_data[[#This Row],[Action]])</f>
        <v>0</v>
      </c>
      <c r="K946" s="7">
        <f>test_data[[#This Row],[Final_Position]]*test_data[[#This Row],[Change]]</f>
        <v>0</v>
      </c>
      <c r="L946" s="7">
        <f>test_data[[#This Row],[Profit]]*Profit_per_point</f>
        <v>0</v>
      </c>
      <c r="M946" s="7">
        <f>test_data[[#This Row],[Profit]]*Profit_per_point-ABS(test_data[[#This Row],[Action]])*Fee_per_trade</f>
        <v>0</v>
      </c>
    </row>
    <row r="947" spans="1:13" x14ac:dyDescent="0.35">
      <c r="A947" s="2">
        <v>43776.429166666669</v>
      </c>
      <c r="B947">
        <v>938</v>
      </c>
      <c r="C947">
        <v>0.58743745088577271</v>
      </c>
      <c r="D947">
        <v>0.41256251931190491</v>
      </c>
      <c r="E947">
        <f>IF(B948&gt;0,B948-test_data[[#This Row],[Price]],0)</f>
        <v>-0.10000000000002274</v>
      </c>
      <c r="F947" s="2">
        <f>test_data[[#This Row],[Time]]-(Time_horizon-1)/24/60</f>
        <v>43776.415972222225</v>
      </c>
      <c r="G947">
        <f>IF(test_data[[#This Row],[Long]]&gt;Action_Threshold,1,IF(test_data[[#This Row],[Short]]&gt;Action_Threshold,-1,0))</f>
        <v>1</v>
      </c>
      <c r="H947">
        <f>SUMIFS(test_data[Postion],test_data[Time],"&gt;="&amp;test_data[[#This Row],[Period Time]],test_data[Time],"&lt;="&amp;test_data[[#This Row],[Time]])</f>
        <v>2</v>
      </c>
      <c r="I947">
        <f>IFERROR(test_data[[#This Row],[Final_Position]]-H946,test_data[[#This Row],[Final_Position]])</f>
        <v>2</v>
      </c>
      <c r="J947">
        <f>ABS(test_data[[#This Row],[Action]])</f>
        <v>2</v>
      </c>
      <c r="K947" s="7">
        <f>test_data[[#This Row],[Final_Position]]*test_data[[#This Row],[Change]]</f>
        <v>-0.20000000000004547</v>
      </c>
      <c r="L947" s="7">
        <f>test_data[[#This Row],[Profit]]*Profit_per_point</f>
        <v>-20000.000000004547</v>
      </c>
      <c r="M947" s="7">
        <f>test_data[[#This Row],[Profit]]*Profit_per_point-ABS(test_data[[#This Row],[Action]])*Fee_per_trade</f>
        <v>-40000.000000004547</v>
      </c>
    </row>
    <row r="948" spans="1:13" x14ac:dyDescent="0.35">
      <c r="A948" s="2">
        <v>43776.429861111108</v>
      </c>
      <c r="B948">
        <v>937.9</v>
      </c>
      <c r="C948">
        <v>0.62944459915161133</v>
      </c>
      <c r="D948">
        <v>0.37055543065071106</v>
      </c>
      <c r="E948">
        <f>IF(B949&gt;0,B949-test_data[[#This Row],[Price]],0)</f>
        <v>-0.10000000000002274</v>
      </c>
      <c r="F948" s="2">
        <f>test_data[[#This Row],[Time]]-(Time_horizon-1)/24/60</f>
        <v>43776.416666666664</v>
      </c>
      <c r="G948">
        <f>IF(test_data[[#This Row],[Long]]&gt;Action_Threshold,1,IF(test_data[[#This Row],[Short]]&gt;Action_Threshold,-1,0))</f>
        <v>1</v>
      </c>
      <c r="H948">
        <f>SUMIFS(test_data[Postion],test_data[Time],"&gt;="&amp;test_data[[#This Row],[Period Time]],test_data[Time],"&lt;="&amp;test_data[[#This Row],[Time]])</f>
        <v>4</v>
      </c>
      <c r="I948">
        <f>IFERROR(test_data[[#This Row],[Final_Position]]-H947,test_data[[#This Row],[Final_Position]])</f>
        <v>2</v>
      </c>
      <c r="J948">
        <f>ABS(test_data[[#This Row],[Action]])</f>
        <v>2</v>
      </c>
      <c r="K948" s="7">
        <f>test_data[[#This Row],[Final_Position]]*test_data[[#This Row],[Change]]</f>
        <v>-0.40000000000009095</v>
      </c>
      <c r="L948" s="7">
        <f>test_data[[#This Row],[Profit]]*Profit_per_point</f>
        <v>-40000.000000009095</v>
      </c>
      <c r="M948" s="7">
        <f>test_data[[#This Row],[Profit]]*Profit_per_point-ABS(test_data[[#This Row],[Action]])*Fee_per_trade</f>
        <v>-60000.000000009095</v>
      </c>
    </row>
    <row r="949" spans="1:13" x14ac:dyDescent="0.35">
      <c r="A949" s="2">
        <v>43776.430555555555</v>
      </c>
      <c r="B949">
        <v>937.8</v>
      </c>
      <c r="C949">
        <v>0.631489098072052</v>
      </c>
      <c r="D949">
        <v>0.36851087212562561</v>
      </c>
      <c r="E949">
        <f>IF(B950&gt;0,B950-test_data[[#This Row],[Price]],0)</f>
        <v>0</v>
      </c>
      <c r="F949" s="2">
        <f>test_data[[#This Row],[Time]]-(Time_horizon-1)/24/60</f>
        <v>43776.417361111111</v>
      </c>
      <c r="G949">
        <f>IF(test_data[[#This Row],[Long]]&gt;Action_Threshold,1,IF(test_data[[#This Row],[Short]]&gt;Action_Threshold,-1,0))</f>
        <v>1</v>
      </c>
      <c r="H949">
        <f>SUMIFS(test_data[Postion],test_data[Time],"&gt;="&amp;test_data[[#This Row],[Period Time]],test_data[Time],"&lt;="&amp;test_data[[#This Row],[Time]])</f>
        <v>6</v>
      </c>
      <c r="I949">
        <f>IFERROR(test_data[[#This Row],[Final_Position]]-H948,test_data[[#This Row],[Final_Position]])</f>
        <v>2</v>
      </c>
      <c r="J949">
        <f>ABS(test_data[[#This Row],[Action]])</f>
        <v>2</v>
      </c>
      <c r="K949" s="7">
        <f>test_data[[#This Row],[Final_Position]]*test_data[[#This Row],[Change]]</f>
        <v>0</v>
      </c>
      <c r="L949" s="7">
        <f>test_data[[#This Row],[Profit]]*Profit_per_point</f>
        <v>0</v>
      </c>
      <c r="M949" s="7">
        <f>test_data[[#This Row],[Profit]]*Profit_per_point-ABS(test_data[[#This Row],[Action]])*Fee_per_trade</f>
        <v>-20000</v>
      </c>
    </row>
    <row r="950" spans="1:13" x14ac:dyDescent="0.35">
      <c r="A950" s="2">
        <v>43776.431250000001</v>
      </c>
      <c r="B950">
        <v>937.8</v>
      </c>
      <c r="C950">
        <v>0.58654803037643433</v>
      </c>
      <c r="D950">
        <v>0.41345202922821045</v>
      </c>
      <c r="E950">
        <f>IF(B951&gt;0,B951-test_data[[#This Row],[Price]],0)</f>
        <v>0</v>
      </c>
      <c r="F950" s="2">
        <f>test_data[[#This Row],[Time]]-(Time_horizon-1)/24/60</f>
        <v>43776.418055555558</v>
      </c>
      <c r="G950">
        <f>IF(test_data[[#This Row],[Long]]&gt;Action_Threshold,1,IF(test_data[[#This Row],[Short]]&gt;Action_Threshold,-1,0))</f>
        <v>1</v>
      </c>
      <c r="H950">
        <f>SUMIFS(test_data[Postion],test_data[Time],"&gt;="&amp;test_data[[#This Row],[Period Time]],test_data[Time],"&lt;="&amp;test_data[[#This Row],[Time]])</f>
        <v>8</v>
      </c>
      <c r="I950">
        <f>IFERROR(test_data[[#This Row],[Final_Position]]-H949,test_data[[#This Row],[Final_Position]])</f>
        <v>2</v>
      </c>
      <c r="J950">
        <f>ABS(test_data[[#This Row],[Action]])</f>
        <v>2</v>
      </c>
      <c r="K950" s="7">
        <f>test_data[[#This Row],[Final_Position]]*test_data[[#This Row],[Change]]</f>
        <v>0</v>
      </c>
      <c r="L950" s="7">
        <f>test_data[[#This Row],[Profit]]*Profit_per_point</f>
        <v>0</v>
      </c>
      <c r="M950" s="7">
        <f>test_data[[#This Row],[Profit]]*Profit_per_point-ABS(test_data[[#This Row],[Action]])*Fee_per_trade</f>
        <v>-20000</v>
      </c>
    </row>
    <row r="951" spans="1:13" x14ac:dyDescent="0.35">
      <c r="A951" s="2">
        <v>43776.431944444441</v>
      </c>
      <c r="B951">
        <v>937.8</v>
      </c>
      <c r="C951">
        <v>0.5818326473236084</v>
      </c>
      <c r="D951">
        <v>0.41816738247871399</v>
      </c>
      <c r="E951">
        <f>IF(B952&gt;0,B952-test_data[[#This Row],[Price]],0)</f>
        <v>0</v>
      </c>
      <c r="F951" s="2">
        <f>test_data[[#This Row],[Time]]-(Time_horizon-1)/24/60</f>
        <v>43776.418749999997</v>
      </c>
      <c r="G951">
        <f>IF(test_data[[#This Row],[Long]]&gt;Action_Threshold,1,IF(test_data[[#This Row],[Short]]&gt;Action_Threshold,-1,0))</f>
        <v>1</v>
      </c>
      <c r="H951">
        <f>SUMIFS(test_data[Postion],test_data[Time],"&gt;="&amp;test_data[[#This Row],[Period Time]],test_data[Time],"&lt;="&amp;test_data[[#This Row],[Time]])</f>
        <v>10</v>
      </c>
      <c r="I951">
        <f>IFERROR(test_data[[#This Row],[Final_Position]]-H950,test_data[[#This Row],[Final_Position]])</f>
        <v>2</v>
      </c>
      <c r="J951">
        <f>ABS(test_data[[#This Row],[Action]])</f>
        <v>2</v>
      </c>
      <c r="K951" s="7">
        <f>test_data[[#This Row],[Final_Position]]*test_data[[#This Row],[Change]]</f>
        <v>0</v>
      </c>
      <c r="L951" s="7">
        <f>test_data[[#This Row],[Profit]]*Profit_per_point</f>
        <v>0</v>
      </c>
      <c r="M951" s="7">
        <f>test_data[[#This Row],[Profit]]*Profit_per_point-ABS(test_data[[#This Row],[Action]])*Fee_per_trade</f>
        <v>-20000</v>
      </c>
    </row>
    <row r="952" spans="1:13" x14ac:dyDescent="0.35">
      <c r="A952" s="2">
        <v>43776.432638888888</v>
      </c>
      <c r="B952">
        <v>937.8</v>
      </c>
      <c r="C952">
        <v>0.57646197080612183</v>
      </c>
      <c r="D952">
        <v>0.4235379695892334</v>
      </c>
      <c r="E952">
        <f>IF(B953&gt;0,B953-test_data[[#This Row],[Price]],0)</f>
        <v>0.10000000000002274</v>
      </c>
      <c r="F952" s="2">
        <f>test_data[[#This Row],[Time]]-(Time_horizon-1)/24/60</f>
        <v>43776.419444444444</v>
      </c>
      <c r="G952">
        <f>IF(test_data[[#This Row],[Long]]&gt;Action_Threshold,1,IF(test_data[[#This Row],[Short]]&gt;Action_Threshold,-1,0))</f>
        <v>1</v>
      </c>
      <c r="H952">
        <f>SUMIFS(test_data[Postion],test_data[Time],"&gt;="&amp;test_data[[#This Row],[Period Time]],test_data[Time],"&lt;="&amp;test_data[[#This Row],[Time]])</f>
        <v>12</v>
      </c>
      <c r="I952">
        <f>IFERROR(test_data[[#This Row],[Final_Position]]-H951,test_data[[#This Row],[Final_Position]])</f>
        <v>2</v>
      </c>
      <c r="J952">
        <f>ABS(test_data[[#This Row],[Action]])</f>
        <v>2</v>
      </c>
      <c r="K952" s="7">
        <f>test_data[[#This Row],[Final_Position]]*test_data[[#This Row],[Change]]</f>
        <v>1.2000000000002728</v>
      </c>
      <c r="L952" s="7">
        <f>test_data[[#This Row],[Profit]]*Profit_per_point</f>
        <v>120000.00000002728</v>
      </c>
      <c r="M952" s="7">
        <f>test_data[[#This Row],[Profit]]*Profit_per_point-ABS(test_data[[#This Row],[Action]])*Fee_per_trade</f>
        <v>100000.00000002728</v>
      </c>
    </row>
    <row r="953" spans="1:13" x14ac:dyDescent="0.35">
      <c r="A953" s="2">
        <v>43776.433333333334</v>
      </c>
      <c r="B953">
        <v>937.9</v>
      </c>
      <c r="C953">
        <v>0.54546511173248291</v>
      </c>
      <c r="D953">
        <v>0.45453482866287231</v>
      </c>
      <c r="E953">
        <f>IF(B954&gt;0,B954-test_data[[#This Row],[Price]],0)</f>
        <v>0</v>
      </c>
      <c r="F953" s="2">
        <f>test_data[[#This Row],[Time]]-(Time_horizon-1)/24/60</f>
        <v>43776.420138888891</v>
      </c>
      <c r="G953">
        <f>IF(test_data[[#This Row],[Long]]&gt;Action_Threshold,1,IF(test_data[[#This Row],[Short]]&gt;Action_Threshold,-1,0))</f>
        <v>1</v>
      </c>
      <c r="H953">
        <f>SUMIFS(test_data[Postion],test_data[Time],"&gt;="&amp;test_data[[#This Row],[Period Time]],test_data[Time],"&lt;="&amp;test_data[[#This Row],[Time]])</f>
        <v>14</v>
      </c>
      <c r="I953">
        <f>IFERROR(test_data[[#This Row],[Final_Position]]-H952,test_data[[#This Row],[Final_Position]])</f>
        <v>2</v>
      </c>
      <c r="J953">
        <f>ABS(test_data[[#This Row],[Action]])</f>
        <v>2</v>
      </c>
      <c r="K953" s="7">
        <f>test_data[[#This Row],[Final_Position]]*test_data[[#This Row],[Change]]</f>
        <v>0</v>
      </c>
      <c r="L953" s="7">
        <f>test_data[[#This Row],[Profit]]*Profit_per_point</f>
        <v>0</v>
      </c>
      <c r="M953" s="7">
        <f>test_data[[#This Row],[Profit]]*Profit_per_point-ABS(test_data[[#This Row],[Action]])*Fee_per_trade</f>
        <v>-20000</v>
      </c>
    </row>
    <row r="954" spans="1:13" x14ac:dyDescent="0.35">
      <c r="A954" s="2">
        <v>43776.434027777781</v>
      </c>
      <c r="B954">
        <v>937.9</v>
      </c>
      <c r="C954">
        <v>0.56627649068832397</v>
      </c>
      <c r="D954">
        <v>0.43372353911399841</v>
      </c>
      <c r="E954">
        <f>IF(B955&gt;0,B955-test_data[[#This Row],[Price]],0)</f>
        <v>-0.10000000000002274</v>
      </c>
      <c r="F954" s="2">
        <f>test_data[[#This Row],[Time]]-(Time_horizon-1)/24/60</f>
        <v>43776.420833333337</v>
      </c>
      <c r="G954">
        <f>IF(test_data[[#This Row],[Long]]&gt;Action_Threshold,1,IF(test_data[[#This Row],[Short]]&gt;Action_Threshold,-1,0))</f>
        <v>1</v>
      </c>
      <c r="H954">
        <f>SUMIFS(test_data[Postion],test_data[Time],"&gt;="&amp;test_data[[#This Row],[Period Time]],test_data[Time],"&lt;="&amp;test_data[[#This Row],[Time]])</f>
        <v>16</v>
      </c>
      <c r="I954">
        <f>IFERROR(test_data[[#This Row],[Final_Position]]-H953,test_data[[#This Row],[Final_Position]])</f>
        <v>2</v>
      </c>
      <c r="J954">
        <f>ABS(test_data[[#This Row],[Action]])</f>
        <v>2</v>
      </c>
      <c r="K954" s="7">
        <f>test_data[[#This Row],[Final_Position]]*test_data[[#This Row],[Change]]</f>
        <v>-1.6000000000003638</v>
      </c>
      <c r="L954" s="7">
        <f>test_data[[#This Row],[Profit]]*Profit_per_point</f>
        <v>-160000.00000003638</v>
      </c>
      <c r="M954" s="7">
        <f>test_data[[#This Row],[Profit]]*Profit_per_point-ABS(test_data[[#This Row],[Action]])*Fee_per_trade</f>
        <v>-180000.00000003638</v>
      </c>
    </row>
    <row r="955" spans="1:13" x14ac:dyDescent="0.35">
      <c r="A955" s="2">
        <v>43776.43472222222</v>
      </c>
      <c r="B955">
        <v>937.8</v>
      </c>
      <c r="C955">
        <v>0.61068463325500488</v>
      </c>
      <c r="D955">
        <v>0.38931533694267273</v>
      </c>
      <c r="E955">
        <f>IF(B956&gt;0,B956-test_data[[#This Row],[Price]],0)</f>
        <v>-0.19999999999993179</v>
      </c>
      <c r="F955" s="2">
        <f>test_data[[#This Row],[Time]]-(Time_horizon-1)/24/60</f>
        <v>43776.421527777777</v>
      </c>
      <c r="G955">
        <f>IF(test_data[[#This Row],[Long]]&gt;Action_Threshold,1,IF(test_data[[#This Row],[Short]]&gt;Action_Threshold,-1,0))</f>
        <v>1</v>
      </c>
      <c r="H955">
        <f>SUMIFS(test_data[Postion],test_data[Time],"&gt;="&amp;test_data[[#This Row],[Period Time]],test_data[Time],"&lt;="&amp;test_data[[#This Row],[Time]])</f>
        <v>18</v>
      </c>
      <c r="I955">
        <f>IFERROR(test_data[[#This Row],[Final_Position]]-H954,test_data[[#This Row],[Final_Position]])</f>
        <v>2</v>
      </c>
      <c r="J955">
        <f>ABS(test_data[[#This Row],[Action]])</f>
        <v>2</v>
      </c>
      <c r="K955" s="7">
        <f>test_data[[#This Row],[Final_Position]]*test_data[[#This Row],[Change]]</f>
        <v>-3.5999999999987722</v>
      </c>
      <c r="L955" s="7">
        <f>test_data[[#This Row],[Profit]]*Profit_per_point</f>
        <v>-359999.99999987724</v>
      </c>
      <c r="M955" s="7">
        <f>test_data[[#This Row],[Profit]]*Profit_per_point-ABS(test_data[[#This Row],[Action]])*Fee_per_trade</f>
        <v>-379999.99999987724</v>
      </c>
    </row>
    <row r="956" spans="1:13" x14ac:dyDescent="0.35">
      <c r="A956" s="2">
        <v>43776.435416666667</v>
      </c>
      <c r="B956">
        <v>937.6</v>
      </c>
      <c r="C956">
        <v>0.62779700756072998</v>
      </c>
      <c r="D956">
        <v>0.37220299243927002</v>
      </c>
      <c r="E956">
        <f>IF(B957&gt;0,B957-test_data[[#This Row],[Price]],0)</f>
        <v>0</v>
      </c>
      <c r="F956" s="2">
        <f>test_data[[#This Row],[Time]]-(Time_horizon-1)/24/60</f>
        <v>43776.422222222223</v>
      </c>
      <c r="G956">
        <f>IF(test_data[[#This Row],[Long]]&gt;Action_Threshold,1,IF(test_data[[#This Row],[Short]]&gt;Action_Threshold,-1,0))</f>
        <v>1</v>
      </c>
      <c r="H956">
        <f>SUMIFS(test_data[Postion],test_data[Time],"&gt;="&amp;test_data[[#This Row],[Period Time]],test_data[Time],"&lt;="&amp;test_data[[#This Row],[Time]])</f>
        <v>20</v>
      </c>
      <c r="I956">
        <f>IFERROR(test_data[[#This Row],[Final_Position]]-H955,test_data[[#This Row],[Final_Position]])</f>
        <v>2</v>
      </c>
      <c r="J956">
        <f>ABS(test_data[[#This Row],[Action]])</f>
        <v>2</v>
      </c>
      <c r="K956" s="7">
        <f>test_data[[#This Row],[Final_Position]]*test_data[[#This Row],[Change]]</f>
        <v>0</v>
      </c>
      <c r="L956" s="7">
        <f>test_data[[#This Row],[Profit]]*Profit_per_point</f>
        <v>0</v>
      </c>
      <c r="M956" s="7">
        <f>test_data[[#This Row],[Profit]]*Profit_per_point-ABS(test_data[[#This Row],[Action]])*Fee_per_trade</f>
        <v>-20000</v>
      </c>
    </row>
    <row r="957" spans="1:13" x14ac:dyDescent="0.35">
      <c r="A957" s="2">
        <v>43776.436111111114</v>
      </c>
      <c r="B957">
        <v>937.6</v>
      </c>
      <c r="C957">
        <v>0.57126498222351074</v>
      </c>
      <c r="D957">
        <v>0.42873501777648926</v>
      </c>
      <c r="E957">
        <f>IF(B958&gt;0,B958-test_data[[#This Row],[Price]],0)</f>
        <v>0</v>
      </c>
      <c r="F957" s="2">
        <f>test_data[[#This Row],[Time]]-(Time_horizon-1)/24/60</f>
        <v>43776.42291666667</v>
      </c>
      <c r="G957">
        <f>IF(test_data[[#This Row],[Long]]&gt;Action_Threshold,1,IF(test_data[[#This Row],[Short]]&gt;Action_Threshold,-1,0))</f>
        <v>1</v>
      </c>
      <c r="H957">
        <f>SUMIFS(test_data[Postion],test_data[Time],"&gt;="&amp;test_data[[#This Row],[Period Time]],test_data[Time],"&lt;="&amp;test_data[[#This Row],[Time]])</f>
        <v>20</v>
      </c>
      <c r="I957">
        <f>IFERROR(test_data[[#This Row],[Final_Position]]-H956,test_data[[#This Row],[Final_Position]])</f>
        <v>0</v>
      </c>
      <c r="J957">
        <f>ABS(test_data[[#This Row],[Action]])</f>
        <v>0</v>
      </c>
      <c r="K957" s="7">
        <f>test_data[[#This Row],[Final_Position]]*test_data[[#This Row],[Change]]</f>
        <v>0</v>
      </c>
      <c r="L957" s="7">
        <f>test_data[[#This Row],[Profit]]*Profit_per_point</f>
        <v>0</v>
      </c>
      <c r="M957" s="7">
        <f>test_data[[#This Row],[Profit]]*Profit_per_point-ABS(test_data[[#This Row],[Action]])*Fee_per_trade</f>
        <v>0</v>
      </c>
    </row>
    <row r="958" spans="1:13" x14ac:dyDescent="0.35">
      <c r="A958" s="2">
        <v>43776.436805555553</v>
      </c>
      <c r="B958">
        <v>937.6</v>
      </c>
      <c r="C958">
        <v>0.56343096494674683</v>
      </c>
      <c r="D958">
        <v>0.43656903505325317</v>
      </c>
      <c r="E958">
        <f>IF(B959&gt;0,B959-test_data[[#This Row],[Price]],0)</f>
        <v>0.10000000000002274</v>
      </c>
      <c r="F958" s="2">
        <f>test_data[[#This Row],[Time]]-(Time_horizon-1)/24/60</f>
        <v>43776.423611111109</v>
      </c>
      <c r="G958">
        <f>IF(test_data[[#This Row],[Long]]&gt;Action_Threshold,1,IF(test_data[[#This Row],[Short]]&gt;Action_Threshold,-1,0))</f>
        <v>1</v>
      </c>
      <c r="H958">
        <f>SUMIFS(test_data[Postion],test_data[Time],"&gt;="&amp;test_data[[#This Row],[Period Time]],test_data[Time],"&lt;="&amp;test_data[[#This Row],[Time]])</f>
        <v>20</v>
      </c>
      <c r="I958">
        <f>IFERROR(test_data[[#This Row],[Final_Position]]-H957,test_data[[#This Row],[Final_Position]])</f>
        <v>0</v>
      </c>
      <c r="J958">
        <f>ABS(test_data[[#This Row],[Action]])</f>
        <v>0</v>
      </c>
      <c r="K958" s="7">
        <f>test_data[[#This Row],[Final_Position]]*test_data[[#This Row],[Change]]</f>
        <v>2.0000000000004547</v>
      </c>
      <c r="L958" s="7">
        <f>test_data[[#This Row],[Profit]]*Profit_per_point</f>
        <v>200000.00000004546</v>
      </c>
      <c r="M958" s="7">
        <f>test_data[[#This Row],[Profit]]*Profit_per_point-ABS(test_data[[#This Row],[Action]])*Fee_per_trade</f>
        <v>200000.00000004546</v>
      </c>
    </row>
    <row r="959" spans="1:13" x14ac:dyDescent="0.35">
      <c r="A959" s="2">
        <v>43776.4375</v>
      </c>
      <c r="B959">
        <v>937.7</v>
      </c>
      <c r="C959">
        <v>0.53672611713409424</v>
      </c>
      <c r="D959">
        <v>0.46327391266822815</v>
      </c>
      <c r="E959">
        <f>IF(B960&gt;0,B960-test_data[[#This Row],[Price]],0)</f>
        <v>0</v>
      </c>
      <c r="F959" s="2">
        <f>test_data[[#This Row],[Time]]-(Time_horizon-1)/24/60</f>
        <v>43776.424305555556</v>
      </c>
      <c r="G959">
        <f>IF(test_data[[#This Row],[Long]]&gt;Action_Threshold,1,IF(test_data[[#This Row],[Short]]&gt;Action_Threshold,-1,0))</f>
        <v>1</v>
      </c>
      <c r="H959">
        <f>SUMIFS(test_data[Postion],test_data[Time],"&gt;="&amp;test_data[[#This Row],[Period Time]],test_data[Time],"&lt;="&amp;test_data[[#This Row],[Time]])</f>
        <v>20</v>
      </c>
      <c r="I959">
        <f>IFERROR(test_data[[#This Row],[Final_Position]]-H958,test_data[[#This Row],[Final_Position]])</f>
        <v>0</v>
      </c>
      <c r="J959">
        <f>ABS(test_data[[#This Row],[Action]])</f>
        <v>0</v>
      </c>
      <c r="K959" s="7">
        <f>test_data[[#This Row],[Final_Position]]*test_data[[#This Row],[Change]]</f>
        <v>0</v>
      </c>
      <c r="L959" s="7">
        <f>test_data[[#This Row],[Profit]]*Profit_per_point</f>
        <v>0</v>
      </c>
      <c r="M959" s="7">
        <f>test_data[[#This Row],[Profit]]*Profit_per_point-ABS(test_data[[#This Row],[Action]])*Fee_per_trade</f>
        <v>0</v>
      </c>
    </row>
    <row r="960" spans="1:13" x14ac:dyDescent="0.35">
      <c r="A960" s="2">
        <v>43776.438194444447</v>
      </c>
      <c r="B960">
        <v>937.7</v>
      </c>
      <c r="C960">
        <v>0.55737245082855225</v>
      </c>
      <c r="D960">
        <v>0.44262760877609253</v>
      </c>
      <c r="E960">
        <f>IF(B961&gt;0,B961-test_data[[#This Row],[Price]],0)</f>
        <v>0</v>
      </c>
      <c r="F960" s="2">
        <f>test_data[[#This Row],[Time]]-(Time_horizon-1)/24/60</f>
        <v>43776.425000000003</v>
      </c>
      <c r="G960">
        <f>IF(test_data[[#This Row],[Long]]&gt;Action_Threshold,1,IF(test_data[[#This Row],[Short]]&gt;Action_Threshold,-1,0))</f>
        <v>1</v>
      </c>
      <c r="H960">
        <f>SUMIFS(test_data[Postion],test_data[Time],"&gt;="&amp;test_data[[#This Row],[Period Time]],test_data[Time],"&lt;="&amp;test_data[[#This Row],[Time]])</f>
        <v>20</v>
      </c>
      <c r="I960">
        <f>IFERROR(test_data[[#This Row],[Final_Position]]-H959,test_data[[#This Row],[Final_Position]])</f>
        <v>0</v>
      </c>
      <c r="J960">
        <f>ABS(test_data[[#This Row],[Action]])</f>
        <v>0</v>
      </c>
      <c r="K960" s="7">
        <f>test_data[[#This Row],[Final_Position]]*test_data[[#This Row],[Change]]</f>
        <v>0</v>
      </c>
      <c r="L960" s="7">
        <f>test_data[[#This Row],[Profit]]*Profit_per_point</f>
        <v>0</v>
      </c>
      <c r="M960" s="7">
        <f>test_data[[#This Row],[Profit]]*Profit_per_point-ABS(test_data[[#This Row],[Action]])*Fee_per_trade</f>
        <v>0</v>
      </c>
    </row>
    <row r="961" spans="1:13" x14ac:dyDescent="0.35">
      <c r="A961" s="2">
        <v>43776.438888888886</v>
      </c>
      <c r="B961">
        <v>937.7</v>
      </c>
      <c r="C961">
        <v>0.5567554235458374</v>
      </c>
      <c r="D961">
        <v>0.44324460625648499</v>
      </c>
      <c r="E961">
        <f>IF(B962&gt;0,B962-test_data[[#This Row],[Price]],0)</f>
        <v>9.9999999999909051E-2</v>
      </c>
      <c r="F961" s="2">
        <f>test_data[[#This Row],[Time]]-(Time_horizon-1)/24/60</f>
        <v>43776.425694444442</v>
      </c>
      <c r="G961">
        <f>IF(test_data[[#This Row],[Long]]&gt;Action_Threshold,1,IF(test_data[[#This Row],[Short]]&gt;Action_Threshold,-1,0))</f>
        <v>1</v>
      </c>
      <c r="H961">
        <f>SUMIFS(test_data[Postion],test_data[Time],"&gt;="&amp;test_data[[#This Row],[Period Time]],test_data[Time],"&lt;="&amp;test_data[[#This Row],[Time]])</f>
        <v>20</v>
      </c>
      <c r="I961">
        <f>IFERROR(test_data[[#This Row],[Final_Position]]-H960,test_data[[#This Row],[Final_Position]])</f>
        <v>0</v>
      </c>
      <c r="J961">
        <f>ABS(test_data[[#This Row],[Action]])</f>
        <v>0</v>
      </c>
      <c r="K961" s="7">
        <f>test_data[[#This Row],[Final_Position]]*test_data[[#This Row],[Change]]</f>
        <v>1.999999999998181</v>
      </c>
      <c r="L961" s="7">
        <f>test_data[[#This Row],[Profit]]*Profit_per_point</f>
        <v>199999.9999998181</v>
      </c>
      <c r="M961" s="7">
        <f>test_data[[#This Row],[Profit]]*Profit_per_point-ABS(test_data[[#This Row],[Action]])*Fee_per_trade</f>
        <v>199999.9999998181</v>
      </c>
    </row>
    <row r="962" spans="1:13" x14ac:dyDescent="0.35">
      <c r="A962" s="2">
        <v>43776.439583333333</v>
      </c>
      <c r="B962">
        <v>937.8</v>
      </c>
      <c r="C962">
        <v>0.52675932645797729</v>
      </c>
      <c r="D962">
        <v>0.47324067354202271</v>
      </c>
      <c r="E962">
        <f>IF(B963&gt;0,B963-test_data[[#This Row],[Price]],0)</f>
        <v>-9.9999999999909051E-2</v>
      </c>
      <c r="F962" s="2">
        <f>test_data[[#This Row],[Time]]-(Time_horizon-1)/24/60</f>
        <v>43776.426388888889</v>
      </c>
      <c r="G962">
        <f>IF(test_data[[#This Row],[Long]]&gt;Action_Threshold,1,IF(test_data[[#This Row],[Short]]&gt;Action_Threshold,-1,0))</f>
        <v>1</v>
      </c>
      <c r="H962">
        <f>SUMIFS(test_data[Postion],test_data[Time],"&gt;="&amp;test_data[[#This Row],[Period Time]],test_data[Time],"&lt;="&amp;test_data[[#This Row],[Time]])</f>
        <v>20</v>
      </c>
      <c r="I962">
        <f>IFERROR(test_data[[#This Row],[Final_Position]]-H961,test_data[[#This Row],[Final_Position]])</f>
        <v>0</v>
      </c>
      <c r="J962">
        <f>ABS(test_data[[#This Row],[Action]])</f>
        <v>0</v>
      </c>
      <c r="K962" s="7">
        <f>test_data[[#This Row],[Final_Position]]*test_data[[#This Row],[Change]]</f>
        <v>-1.999999999998181</v>
      </c>
      <c r="L962" s="7">
        <f>test_data[[#This Row],[Profit]]*Profit_per_point</f>
        <v>-199999.9999998181</v>
      </c>
      <c r="M962" s="7">
        <f>test_data[[#This Row],[Profit]]*Profit_per_point-ABS(test_data[[#This Row],[Action]])*Fee_per_trade</f>
        <v>-199999.9999998181</v>
      </c>
    </row>
    <row r="963" spans="1:13" x14ac:dyDescent="0.35">
      <c r="A963" s="2">
        <v>43776.44027777778</v>
      </c>
      <c r="B963">
        <v>937.7</v>
      </c>
      <c r="C963">
        <v>0.5925021767616272</v>
      </c>
      <c r="D963">
        <v>0.40749776363372803</v>
      </c>
      <c r="E963">
        <f>IF(B964&gt;0,B964-test_data[[#This Row],[Price]],0)</f>
        <v>0</v>
      </c>
      <c r="F963" s="2">
        <f>test_data[[#This Row],[Time]]-(Time_horizon-1)/24/60</f>
        <v>43776.427083333336</v>
      </c>
      <c r="G963">
        <f>IF(test_data[[#This Row],[Long]]&gt;Action_Threshold,1,IF(test_data[[#This Row],[Short]]&gt;Action_Threshold,-1,0))</f>
        <v>1</v>
      </c>
      <c r="H963">
        <f>SUMIFS(test_data[Postion],test_data[Time],"&gt;="&amp;test_data[[#This Row],[Period Time]],test_data[Time],"&lt;="&amp;test_data[[#This Row],[Time]])</f>
        <v>20</v>
      </c>
      <c r="I963">
        <f>IFERROR(test_data[[#This Row],[Final_Position]]-H962,test_data[[#This Row],[Final_Position]])</f>
        <v>0</v>
      </c>
      <c r="J963">
        <f>ABS(test_data[[#This Row],[Action]])</f>
        <v>0</v>
      </c>
      <c r="K963" s="7">
        <f>test_data[[#This Row],[Final_Position]]*test_data[[#This Row],[Change]]</f>
        <v>0</v>
      </c>
      <c r="L963" s="7">
        <f>test_data[[#This Row],[Profit]]*Profit_per_point</f>
        <v>0</v>
      </c>
      <c r="M963" s="7">
        <f>test_data[[#This Row],[Profit]]*Profit_per_point-ABS(test_data[[#This Row],[Action]])*Fee_per_trade</f>
        <v>0</v>
      </c>
    </row>
    <row r="964" spans="1:13" x14ac:dyDescent="0.35">
      <c r="A964" s="2">
        <v>43776.440972222219</v>
      </c>
      <c r="B964">
        <v>937.7</v>
      </c>
      <c r="C964">
        <v>0.5595279335975647</v>
      </c>
      <c r="D964">
        <v>0.4404720664024353</v>
      </c>
      <c r="E964">
        <f>IF(B965&gt;0,B965-test_data[[#This Row],[Price]],0)</f>
        <v>0</v>
      </c>
      <c r="F964" s="2">
        <f>test_data[[#This Row],[Time]]-(Time_horizon-1)/24/60</f>
        <v>43776.427777777775</v>
      </c>
      <c r="G964">
        <f>IF(test_data[[#This Row],[Long]]&gt;Action_Threshold,1,IF(test_data[[#This Row],[Short]]&gt;Action_Threshold,-1,0))</f>
        <v>1</v>
      </c>
      <c r="H964">
        <f>SUMIFS(test_data[Postion],test_data[Time],"&gt;="&amp;test_data[[#This Row],[Period Time]],test_data[Time],"&lt;="&amp;test_data[[#This Row],[Time]])</f>
        <v>20</v>
      </c>
      <c r="I964">
        <f>IFERROR(test_data[[#This Row],[Final_Position]]-H963,test_data[[#This Row],[Final_Position]])</f>
        <v>0</v>
      </c>
      <c r="J964">
        <f>ABS(test_data[[#This Row],[Action]])</f>
        <v>0</v>
      </c>
      <c r="K964" s="7">
        <f>test_data[[#This Row],[Final_Position]]*test_data[[#This Row],[Change]]</f>
        <v>0</v>
      </c>
      <c r="L964" s="7">
        <f>test_data[[#This Row],[Profit]]*Profit_per_point</f>
        <v>0</v>
      </c>
      <c r="M964" s="7">
        <f>test_data[[#This Row],[Profit]]*Profit_per_point-ABS(test_data[[#This Row],[Action]])*Fee_per_trade</f>
        <v>0</v>
      </c>
    </row>
    <row r="965" spans="1:13" x14ac:dyDescent="0.35">
      <c r="A965" s="2">
        <v>43776.441666666666</v>
      </c>
      <c r="B965">
        <v>937.7</v>
      </c>
      <c r="C965">
        <v>0.55477124452590942</v>
      </c>
      <c r="D965">
        <v>0.44522878527641296</v>
      </c>
      <c r="E965">
        <f>IF(B966&gt;0,B966-test_data[[#This Row],[Price]],0)</f>
        <v>0</v>
      </c>
      <c r="F965" s="2">
        <f>test_data[[#This Row],[Time]]-(Time_horizon-1)/24/60</f>
        <v>43776.428472222222</v>
      </c>
      <c r="G965">
        <f>IF(test_data[[#This Row],[Long]]&gt;Action_Threshold,1,IF(test_data[[#This Row],[Short]]&gt;Action_Threshold,-1,0))</f>
        <v>1</v>
      </c>
      <c r="H965">
        <f>SUMIFS(test_data[Postion],test_data[Time],"&gt;="&amp;test_data[[#This Row],[Period Time]],test_data[Time],"&lt;="&amp;test_data[[#This Row],[Time]])</f>
        <v>20</v>
      </c>
      <c r="I965">
        <f>IFERROR(test_data[[#This Row],[Final_Position]]-H964,test_data[[#This Row],[Final_Position]])</f>
        <v>0</v>
      </c>
      <c r="J965">
        <f>ABS(test_data[[#This Row],[Action]])</f>
        <v>0</v>
      </c>
      <c r="K965" s="7">
        <f>test_data[[#This Row],[Final_Position]]*test_data[[#This Row],[Change]]</f>
        <v>0</v>
      </c>
      <c r="L965" s="7">
        <f>test_data[[#This Row],[Profit]]*Profit_per_point</f>
        <v>0</v>
      </c>
      <c r="M965" s="7">
        <f>test_data[[#This Row],[Profit]]*Profit_per_point-ABS(test_data[[#This Row],[Action]])*Fee_per_trade</f>
        <v>0</v>
      </c>
    </row>
    <row r="966" spans="1:13" x14ac:dyDescent="0.35">
      <c r="A966" s="2">
        <v>43776.442361111112</v>
      </c>
      <c r="B966">
        <v>937.7</v>
      </c>
      <c r="C966">
        <v>0.55298751592636108</v>
      </c>
      <c r="D966">
        <v>0.4470125138759613</v>
      </c>
      <c r="E966">
        <f>IF(B967&gt;0,B967-test_data[[#This Row],[Price]],0)</f>
        <v>-0.10000000000002274</v>
      </c>
      <c r="F966" s="2">
        <f>test_data[[#This Row],[Time]]-(Time_horizon-1)/24/60</f>
        <v>43776.429166666669</v>
      </c>
      <c r="G966">
        <f>IF(test_data[[#This Row],[Long]]&gt;Action_Threshold,1,IF(test_data[[#This Row],[Short]]&gt;Action_Threshold,-1,0))</f>
        <v>1</v>
      </c>
      <c r="H966">
        <f>SUMIFS(test_data[Postion],test_data[Time],"&gt;="&amp;test_data[[#This Row],[Period Time]],test_data[Time],"&lt;="&amp;test_data[[#This Row],[Time]])</f>
        <v>20</v>
      </c>
      <c r="I966">
        <f>IFERROR(test_data[[#This Row],[Final_Position]]-H965,test_data[[#This Row],[Final_Position]])</f>
        <v>0</v>
      </c>
      <c r="J966">
        <f>ABS(test_data[[#This Row],[Action]])</f>
        <v>0</v>
      </c>
      <c r="K966" s="7">
        <f>test_data[[#This Row],[Final_Position]]*test_data[[#This Row],[Change]]</f>
        <v>-2.0000000000004547</v>
      </c>
      <c r="L966" s="7">
        <f>test_data[[#This Row],[Profit]]*Profit_per_point</f>
        <v>-200000.00000004546</v>
      </c>
      <c r="M966" s="7">
        <f>test_data[[#This Row],[Profit]]*Profit_per_point-ABS(test_data[[#This Row],[Action]])*Fee_per_trade</f>
        <v>-200000.00000004546</v>
      </c>
    </row>
    <row r="967" spans="1:13" x14ac:dyDescent="0.35">
      <c r="A967" s="2">
        <v>43776.443055555559</v>
      </c>
      <c r="B967">
        <v>937.6</v>
      </c>
      <c r="C967">
        <v>0.59828042984008789</v>
      </c>
      <c r="D967">
        <v>0.40171954035758972</v>
      </c>
      <c r="E967">
        <f>IF(B968&gt;0,B968-test_data[[#This Row],[Price]],0)</f>
        <v>-0.10000000000002274</v>
      </c>
      <c r="F967" s="2">
        <f>test_data[[#This Row],[Time]]-(Time_horizon-1)/24/60</f>
        <v>43776.429861111115</v>
      </c>
      <c r="G967">
        <f>IF(test_data[[#This Row],[Long]]&gt;Action_Threshold,1,IF(test_data[[#This Row],[Short]]&gt;Action_Threshold,-1,0))</f>
        <v>1</v>
      </c>
      <c r="H967">
        <f>SUMIFS(test_data[Postion],test_data[Time],"&gt;="&amp;test_data[[#This Row],[Period Time]],test_data[Time],"&lt;="&amp;test_data[[#This Row],[Time]])</f>
        <v>20</v>
      </c>
      <c r="I967">
        <f>IFERROR(test_data[[#This Row],[Final_Position]]-H966,test_data[[#This Row],[Final_Position]])</f>
        <v>0</v>
      </c>
      <c r="J967">
        <f>ABS(test_data[[#This Row],[Action]])</f>
        <v>0</v>
      </c>
      <c r="K967" s="7">
        <f>test_data[[#This Row],[Final_Position]]*test_data[[#This Row],[Change]]</f>
        <v>-2.0000000000004547</v>
      </c>
      <c r="L967" s="7">
        <f>test_data[[#This Row],[Profit]]*Profit_per_point</f>
        <v>-200000.00000004546</v>
      </c>
      <c r="M967" s="7">
        <f>test_data[[#This Row],[Profit]]*Profit_per_point-ABS(test_data[[#This Row],[Action]])*Fee_per_trade</f>
        <v>-200000.00000004546</v>
      </c>
    </row>
    <row r="968" spans="1:13" x14ac:dyDescent="0.35">
      <c r="A968" s="2">
        <v>43776.443749999999</v>
      </c>
      <c r="B968">
        <v>937.5</v>
      </c>
      <c r="C968">
        <v>0.60575419664382935</v>
      </c>
      <c r="D968">
        <v>0.39424574375152588</v>
      </c>
      <c r="E968">
        <f>IF(B969&gt;0,B969-test_data[[#This Row],[Price]],0)</f>
        <v>-0.20000000000004547</v>
      </c>
      <c r="F968" s="2">
        <f>test_data[[#This Row],[Time]]-(Time_horizon-1)/24/60</f>
        <v>43776.430555555555</v>
      </c>
      <c r="G968">
        <f>IF(test_data[[#This Row],[Long]]&gt;Action_Threshold,1,IF(test_data[[#This Row],[Short]]&gt;Action_Threshold,-1,0))</f>
        <v>1</v>
      </c>
      <c r="H968">
        <f>SUMIFS(test_data[Postion],test_data[Time],"&gt;="&amp;test_data[[#This Row],[Period Time]],test_data[Time],"&lt;="&amp;test_data[[#This Row],[Time]])</f>
        <v>20</v>
      </c>
      <c r="I968">
        <f>IFERROR(test_data[[#This Row],[Final_Position]]-H967,test_data[[#This Row],[Final_Position]])</f>
        <v>0</v>
      </c>
      <c r="J968">
        <f>ABS(test_data[[#This Row],[Action]])</f>
        <v>0</v>
      </c>
      <c r="K968" s="7">
        <f>test_data[[#This Row],[Final_Position]]*test_data[[#This Row],[Change]]</f>
        <v>-4.0000000000009095</v>
      </c>
      <c r="L968" s="7">
        <f>test_data[[#This Row],[Profit]]*Profit_per_point</f>
        <v>-400000.00000009092</v>
      </c>
      <c r="M968" s="7">
        <f>test_data[[#This Row],[Profit]]*Profit_per_point-ABS(test_data[[#This Row],[Action]])*Fee_per_trade</f>
        <v>-400000.00000009092</v>
      </c>
    </row>
    <row r="969" spans="1:13" x14ac:dyDescent="0.35">
      <c r="A969" s="2">
        <v>43776.444444444445</v>
      </c>
      <c r="B969">
        <v>937.3</v>
      </c>
      <c r="C969">
        <v>0.62120366096496582</v>
      </c>
      <c r="D969">
        <v>0.37879636883735657</v>
      </c>
      <c r="E969">
        <f>IF(B970&gt;0,B970-test_data[[#This Row],[Price]],0)</f>
        <v>0</v>
      </c>
      <c r="F969" s="2">
        <f>test_data[[#This Row],[Time]]-(Time_horizon-1)/24/60</f>
        <v>43776.431250000001</v>
      </c>
      <c r="G969">
        <f>IF(test_data[[#This Row],[Long]]&gt;Action_Threshold,1,IF(test_data[[#This Row],[Short]]&gt;Action_Threshold,-1,0))</f>
        <v>1</v>
      </c>
      <c r="H969">
        <f>SUMIFS(test_data[Postion],test_data[Time],"&gt;="&amp;test_data[[#This Row],[Period Time]],test_data[Time],"&lt;="&amp;test_data[[#This Row],[Time]])</f>
        <v>20</v>
      </c>
      <c r="I969">
        <f>IFERROR(test_data[[#This Row],[Final_Position]]-H968,test_data[[#This Row],[Final_Position]])</f>
        <v>0</v>
      </c>
      <c r="J969">
        <f>ABS(test_data[[#This Row],[Action]])</f>
        <v>0</v>
      </c>
      <c r="K969" s="7">
        <f>test_data[[#This Row],[Final_Position]]*test_data[[#This Row],[Change]]</f>
        <v>0</v>
      </c>
      <c r="L969" s="7">
        <f>test_data[[#This Row],[Profit]]*Profit_per_point</f>
        <v>0</v>
      </c>
      <c r="M969" s="7">
        <f>test_data[[#This Row],[Profit]]*Profit_per_point-ABS(test_data[[#This Row],[Action]])*Fee_per_trade</f>
        <v>0</v>
      </c>
    </row>
    <row r="970" spans="1:13" x14ac:dyDescent="0.35">
      <c r="A970" s="2">
        <v>43776.445138888892</v>
      </c>
      <c r="B970">
        <v>937.3</v>
      </c>
      <c r="C970">
        <v>0.55139869451522827</v>
      </c>
      <c r="D970">
        <v>0.44860130548477173</v>
      </c>
      <c r="E970">
        <f>IF(B971&gt;0,B971-test_data[[#This Row],[Price]],0)</f>
        <v>0.10000000000002274</v>
      </c>
      <c r="F970" s="2">
        <f>test_data[[#This Row],[Time]]-(Time_horizon-1)/24/60</f>
        <v>43776.431944444448</v>
      </c>
      <c r="G970">
        <f>IF(test_data[[#This Row],[Long]]&gt;Action_Threshold,1,IF(test_data[[#This Row],[Short]]&gt;Action_Threshold,-1,0))</f>
        <v>1</v>
      </c>
      <c r="H970">
        <f>SUMIFS(test_data[Postion],test_data[Time],"&gt;="&amp;test_data[[#This Row],[Period Time]],test_data[Time],"&lt;="&amp;test_data[[#This Row],[Time]])</f>
        <v>20</v>
      </c>
      <c r="I970">
        <f>IFERROR(test_data[[#This Row],[Final_Position]]-H969,test_data[[#This Row],[Final_Position]])</f>
        <v>0</v>
      </c>
      <c r="J970">
        <f>ABS(test_data[[#This Row],[Action]])</f>
        <v>0</v>
      </c>
      <c r="K970" s="7">
        <f>test_data[[#This Row],[Final_Position]]*test_data[[#This Row],[Change]]</f>
        <v>2.0000000000004547</v>
      </c>
      <c r="L970" s="7">
        <f>test_data[[#This Row],[Profit]]*Profit_per_point</f>
        <v>200000.00000004546</v>
      </c>
      <c r="M970" s="7">
        <f>test_data[[#This Row],[Profit]]*Profit_per_point-ABS(test_data[[#This Row],[Action]])*Fee_per_trade</f>
        <v>200000.00000004546</v>
      </c>
    </row>
    <row r="971" spans="1:13" x14ac:dyDescent="0.35">
      <c r="A971" s="2">
        <v>43776.445833333331</v>
      </c>
      <c r="B971">
        <v>937.4</v>
      </c>
      <c r="C971">
        <v>0.52529317140579224</v>
      </c>
      <c r="D971">
        <v>0.47470679879188538</v>
      </c>
      <c r="E971">
        <f>IF(B972&gt;0,B972-test_data[[#This Row],[Price]],0)</f>
        <v>0</v>
      </c>
      <c r="F971" s="2">
        <f>test_data[[#This Row],[Time]]-(Time_horizon-1)/24/60</f>
        <v>43776.432638888888</v>
      </c>
      <c r="G971">
        <f>IF(test_data[[#This Row],[Long]]&gt;Action_Threshold,1,IF(test_data[[#This Row],[Short]]&gt;Action_Threshold,-1,0))</f>
        <v>1</v>
      </c>
      <c r="H971">
        <f>SUMIFS(test_data[Postion],test_data[Time],"&gt;="&amp;test_data[[#This Row],[Period Time]],test_data[Time],"&lt;="&amp;test_data[[#This Row],[Time]])</f>
        <v>20</v>
      </c>
      <c r="I971">
        <f>IFERROR(test_data[[#This Row],[Final_Position]]-H970,test_data[[#This Row],[Final_Position]])</f>
        <v>0</v>
      </c>
      <c r="J971">
        <f>ABS(test_data[[#This Row],[Action]])</f>
        <v>0</v>
      </c>
      <c r="K971" s="7">
        <f>test_data[[#This Row],[Final_Position]]*test_data[[#This Row],[Change]]</f>
        <v>0</v>
      </c>
      <c r="L971" s="7">
        <f>test_data[[#This Row],[Profit]]*Profit_per_point</f>
        <v>0</v>
      </c>
      <c r="M971" s="7">
        <f>test_data[[#This Row],[Profit]]*Profit_per_point-ABS(test_data[[#This Row],[Action]])*Fee_per_trade</f>
        <v>0</v>
      </c>
    </row>
    <row r="972" spans="1:13" x14ac:dyDescent="0.35">
      <c r="A972" s="2">
        <v>43776.446527777778</v>
      </c>
      <c r="B972">
        <v>937.4</v>
      </c>
      <c r="C972">
        <v>0.54505378007888794</v>
      </c>
      <c r="D972">
        <v>0.45494616031646729</v>
      </c>
      <c r="E972">
        <f>IF(B973&gt;0,B973-test_data[[#This Row],[Price]],0)</f>
        <v>-0.10000000000002274</v>
      </c>
      <c r="F972" s="2">
        <f>test_data[[#This Row],[Time]]-(Time_horizon-1)/24/60</f>
        <v>43776.433333333334</v>
      </c>
      <c r="G972">
        <f>IF(test_data[[#This Row],[Long]]&gt;Action_Threshold,1,IF(test_data[[#This Row],[Short]]&gt;Action_Threshold,-1,0))</f>
        <v>1</v>
      </c>
      <c r="H972">
        <f>SUMIFS(test_data[Postion],test_data[Time],"&gt;="&amp;test_data[[#This Row],[Period Time]],test_data[Time],"&lt;="&amp;test_data[[#This Row],[Time]])</f>
        <v>20</v>
      </c>
      <c r="I972">
        <f>IFERROR(test_data[[#This Row],[Final_Position]]-H971,test_data[[#This Row],[Final_Position]])</f>
        <v>0</v>
      </c>
      <c r="J972">
        <f>ABS(test_data[[#This Row],[Action]])</f>
        <v>0</v>
      </c>
      <c r="K972" s="7">
        <f>test_data[[#This Row],[Final_Position]]*test_data[[#This Row],[Change]]</f>
        <v>-2.0000000000004547</v>
      </c>
      <c r="L972" s="7">
        <f>test_data[[#This Row],[Profit]]*Profit_per_point</f>
        <v>-200000.00000004546</v>
      </c>
      <c r="M972" s="7">
        <f>test_data[[#This Row],[Profit]]*Profit_per_point-ABS(test_data[[#This Row],[Action]])*Fee_per_trade</f>
        <v>-200000.00000004546</v>
      </c>
    </row>
    <row r="973" spans="1:13" x14ac:dyDescent="0.35">
      <c r="A973" s="2">
        <v>43776.447222222225</v>
      </c>
      <c r="B973">
        <v>937.3</v>
      </c>
      <c r="C973">
        <v>0.59138357639312744</v>
      </c>
      <c r="D973">
        <v>0.40861645340919495</v>
      </c>
      <c r="E973">
        <f>IF(B974&gt;0,B974-test_data[[#This Row],[Price]],0)</f>
        <v>0</v>
      </c>
      <c r="F973" s="2">
        <f>test_data[[#This Row],[Time]]-(Time_horizon-1)/24/60</f>
        <v>43776.434027777781</v>
      </c>
      <c r="G973">
        <f>IF(test_data[[#This Row],[Long]]&gt;Action_Threshold,1,IF(test_data[[#This Row],[Short]]&gt;Action_Threshold,-1,0))</f>
        <v>1</v>
      </c>
      <c r="H973">
        <f>SUMIFS(test_data[Postion],test_data[Time],"&gt;="&amp;test_data[[#This Row],[Period Time]],test_data[Time],"&lt;="&amp;test_data[[#This Row],[Time]])</f>
        <v>20</v>
      </c>
      <c r="I973">
        <f>IFERROR(test_data[[#This Row],[Final_Position]]-H972,test_data[[#This Row],[Final_Position]])</f>
        <v>0</v>
      </c>
      <c r="J973">
        <f>ABS(test_data[[#This Row],[Action]])</f>
        <v>0</v>
      </c>
      <c r="K973" s="7">
        <f>test_data[[#This Row],[Final_Position]]*test_data[[#This Row],[Change]]</f>
        <v>0</v>
      </c>
      <c r="L973" s="7">
        <f>test_data[[#This Row],[Profit]]*Profit_per_point</f>
        <v>0</v>
      </c>
      <c r="M973" s="7">
        <f>test_data[[#This Row],[Profit]]*Profit_per_point-ABS(test_data[[#This Row],[Action]])*Fee_per_trade</f>
        <v>0</v>
      </c>
    </row>
    <row r="974" spans="1:13" x14ac:dyDescent="0.35">
      <c r="A974" s="2">
        <v>43776.447916666664</v>
      </c>
      <c r="B974">
        <v>937.3</v>
      </c>
      <c r="C974">
        <v>0.54083472490310669</v>
      </c>
      <c r="D974">
        <v>0.4591653048992157</v>
      </c>
      <c r="E974">
        <f>IF(B975&gt;0,B975-test_data[[#This Row],[Price]],0)</f>
        <v>-9.9999999999909051E-2</v>
      </c>
      <c r="F974" s="2">
        <f>test_data[[#This Row],[Time]]-(Time_horizon-1)/24/60</f>
        <v>43776.43472222222</v>
      </c>
      <c r="G974">
        <f>IF(test_data[[#This Row],[Long]]&gt;Action_Threshold,1,IF(test_data[[#This Row],[Short]]&gt;Action_Threshold,-1,0))</f>
        <v>1</v>
      </c>
      <c r="H974">
        <f>SUMIFS(test_data[Postion],test_data[Time],"&gt;="&amp;test_data[[#This Row],[Period Time]],test_data[Time],"&lt;="&amp;test_data[[#This Row],[Time]])</f>
        <v>20</v>
      </c>
      <c r="I974">
        <f>IFERROR(test_data[[#This Row],[Final_Position]]-H973,test_data[[#This Row],[Final_Position]])</f>
        <v>0</v>
      </c>
      <c r="J974">
        <f>ABS(test_data[[#This Row],[Action]])</f>
        <v>0</v>
      </c>
      <c r="K974" s="7">
        <f>test_data[[#This Row],[Final_Position]]*test_data[[#This Row],[Change]]</f>
        <v>-1.999999999998181</v>
      </c>
      <c r="L974" s="7">
        <f>test_data[[#This Row],[Profit]]*Profit_per_point</f>
        <v>-199999.9999998181</v>
      </c>
      <c r="M974" s="7">
        <f>test_data[[#This Row],[Profit]]*Profit_per_point-ABS(test_data[[#This Row],[Action]])*Fee_per_trade</f>
        <v>-199999.9999998181</v>
      </c>
    </row>
    <row r="975" spans="1:13" x14ac:dyDescent="0.35">
      <c r="A975" s="2">
        <v>43776.448611111111</v>
      </c>
      <c r="B975">
        <v>937.2</v>
      </c>
      <c r="C975">
        <v>0.59498584270477295</v>
      </c>
      <c r="D975">
        <v>0.40501421689987183</v>
      </c>
      <c r="E975">
        <f>IF(B976&gt;0,B976-test_data[[#This Row],[Price]],0)</f>
        <v>-0.20000000000004547</v>
      </c>
      <c r="F975" s="2">
        <f>test_data[[#This Row],[Time]]-(Time_horizon-1)/24/60</f>
        <v>43776.435416666667</v>
      </c>
      <c r="G975">
        <f>IF(test_data[[#This Row],[Long]]&gt;Action_Threshold,1,IF(test_data[[#This Row],[Short]]&gt;Action_Threshold,-1,0))</f>
        <v>1</v>
      </c>
      <c r="H975">
        <f>SUMIFS(test_data[Postion],test_data[Time],"&gt;="&amp;test_data[[#This Row],[Period Time]],test_data[Time],"&lt;="&amp;test_data[[#This Row],[Time]])</f>
        <v>20</v>
      </c>
      <c r="I975">
        <f>IFERROR(test_data[[#This Row],[Final_Position]]-H974,test_data[[#This Row],[Final_Position]])</f>
        <v>0</v>
      </c>
      <c r="J975">
        <f>ABS(test_data[[#This Row],[Action]])</f>
        <v>0</v>
      </c>
      <c r="K975" s="7">
        <f>test_data[[#This Row],[Final_Position]]*test_data[[#This Row],[Change]]</f>
        <v>-4.0000000000009095</v>
      </c>
      <c r="L975" s="7">
        <f>test_data[[#This Row],[Profit]]*Profit_per_point</f>
        <v>-400000.00000009092</v>
      </c>
      <c r="M975" s="7">
        <f>test_data[[#This Row],[Profit]]*Profit_per_point-ABS(test_data[[#This Row],[Action]])*Fee_per_trade</f>
        <v>-400000.00000009092</v>
      </c>
    </row>
    <row r="976" spans="1:13" x14ac:dyDescent="0.35">
      <c r="A976" s="2">
        <v>43776.449305555558</v>
      </c>
      <c r="B976">
        <v>937</v>
      </c>
      <c r="C976">
        <v>0.61551094055175781</v>
      </c>
      <c r="D976">
        <v>0.38448905944824219</v>
      </c>
      <c r="E976">
        <f>IF(B977&gt;0,B977-test_data[[#This Row],[Price]],0)</f>
        <v>0</v>
      </c>
      <c r="F976" s="2">
        <f>test_data[[#This Row],[Time]]-(Time_horizon-1)/24/60</f>
        <v>43776.436111111114</v>
      </c>
      <c r="G976">
        <f>IF(test_data[[#This Row],[Long]]&gt;Action_Threshold,1,IF(test_data[[#This Row],[Short]]&gt;Action_Threshold,-1,0))</f>
        <v>1</v>
      </c>
      <c r="H976">
        <f>SUMIFS(test_data[Postion],test_data[Time],"&gt;="&amp;test_data[[#This Row],[Period Time]],test_data[Time],"&lt;="&amp;test_data[[#This Row],[Time]])</f>
        <v>20</v>
      </c>
      <c r="I976">
        <f>IFERROR(test_data[[#This Row],[Final_Position]]-H975,test_data[[#This Row],[Final_Position]])</f>
        <v>0</v>
      </c>
      <c r="J976">
        <f>ABS(test_data[[#This Row],[Action]])</f>
        <v>0</v>
      </c>
      <c r="K976" s="7">
        <f>test_data[[#This Row],[Final_Position]]*test_data[[#This Row],[Change]]</f>
        <v>0</v>
      </c>
      <c r="L976" s="7">
        <f>test_data[[#This Row],[Profit]]*Profit_per_point</f>
        <v>0</v>
      </c>
      <c r="M976" s="7">
        <f>test_data[[#This Row],[Profit]]*Profit_per_point-ABS(test_data[[#This Row],[Action]])*Fee_per_trade</f>
        <v>0</v>
      </c>
    </row>
    <row r="977" spans="1:13" x14ac:dyDescent="0.35">
      <c r="A977" s="2">
        <v>43776.45</v>
      </c>
      <c r="B977">
        <v>937</v>
      </c>
      <c r="C977">
        <v>0.53626137971878052</v>
      </c>
      <c r="D977">
        <v>0.46373865008354187</v>
      </c>
      <c r="E977">
        <f>IF(B978&gt;0,B978-test_data[[#This Row],[Price]],0)</f>
        <v>0.10000000000002274</v>
      </c>
      <c r="F977" s="2">
        <f>test_data[[#This Row],[Time]]-(Time_horizon-1)/24/60</f>
        <v>43776.436805555553</v>
      </c>
      <c r="G977">
        <f>IF(test_data[[#This Row],[Long]]&gt;Action_Threshold,1,IF(test_data[[#This Row],[Short]]&gt;Action_Threshold,-1,0))</f>
        <v>1</v>
      </c>
      <c r="H977">
        <f>SUMIFS(test_data[Postion],test_data[Time],"&gt;="&amp;test_data[[#This Row],[Period Time]],test_data[Time],"&lt;="&amp;test_data[[#This Row],[Time]])</f>
        <v>20</v>
      </c>
      <c r="I977">
        <f>IFERROR(test_data[[#This Row],[Final_Position]]-H976,test_data[[#This Row],[Final_Position]])</f>
        <v>0</v>
      </c>
      <c r="J977">
        <f>ABS(test_data[[#This Row],[Action]])</f>
        <v>0</v>
      </c>
      <c r="K977" s="7">
        <f>test_data[[#This Row],[Final_Position]]*test_data[[#This Row],[Change]]</f>
        <v>2.0000000000004547</v>
      </c>
      <c r="L977" s="7">
        <f>test_data[[#This Row],[Profit]]*Profit_per_point</f>
        <v>200000.00000004546</v>
      </c>
      <c r="M977" s="7">
        <f>test_data[[#This Row],[Profit]]*Profit_per_point-ABS(test_data[[#This Row],[Action]])*Fee_per_trade</f>
        <v>200000.00000004546</v>
      </c>
    </row>
    <row r="978" spans="1:13" x14ac:dyDescent="0.35">
      <c r="A978" s="2">
        <v>43776.450694444444</v>
      </c>
      <c r="B978">
        <v>937.1</v>
      </c>
      <c r="C978">
        <v>0.51472705602645874</v>
      </c>
      <c r="D978">
        <v>0.48527297377586365</v>
      </c>
      <c r="E978">
        <f>IF(B979&gt;0,B979-test_data[[#This Row],[Price]],0)</f>
        <v>0.10000000000002274</v>
      </c>
      <c r="F978" s="2">
        <f>test_data[[#This Row],[Time]]-(Time_horizon-1)/24/60</f>
        <v>43776.4375</v>
      </c>
      <c r="G978">
        <f>IF(test_data[[#This Row],[Long]]&gt;Action_Threshold,1,IF(test_data[[#This Row],[Short]]&gt;Action_Threshold,-1,0))</f>
        <v>1</v>
      </c>
      <c r="H978">
        <f>SUMIFS(test_data[Postion],test_data[Time],"&gt;="&amp;test_data[[#This Row],[Period Time]],test_data[Time],"&lt;="&amp;test_data[[#This Row],[Time]])</f>
        <v>20</v>
      </c>
      <c r="I978">
        <f>IFERROR(test_data[[#This Row],[Final_Position]]-H977,test_data[[#This Row],[Final_Position]])</f>
        <v>0</v>
      </c>
      <c r="J978">
        <f>ABS(test_data[[#This Row],[Action]])</f>
        <v>0</v>
      </c>
      <c r="K978" s="7">
        <f>test_data[[#This Row],[Final_Position]]*test_data[[#This Row],[Change]]</f>
        <v>2.0000000000004547</v>
      </c>
      <c r="L978" s="7">
        <f>test_data[[#This Row],[Profit]]*Profit_per_point</f>
        <v>200000.00000004546</v>
      </c>
      <c r="M978" s="7">
        <f>test_data[[#This Row],[Profit]]*Profit_per_point-ABS(test_data[[#This Row],[Action]])*Fee_per_trade</f>
        <v>200000.00000004546</v>
      </c>
    </row>
    <row r="979" spans="1:13" x14ac:dyDescent="0.35">
      <c r="A979" s="2">
        <v>43776.451388888891</v>
      </c>
      <c r="B979">
        <v>937.2</v>
      </c>
      <c r="C979">
        <v>0.50832605361938477</v>
      </c>
      <c r="D979">
        <v>0.49167394638061523</v>
      </c>
      <c r="E979">
        <f>IF(B980&gt;0,B980-test_data[[#This Row],[Price]],0)</f>
        <v>-0.10000000000002274</v>
      </c>
      <c r="F979" s="2">
        <f>test_data[[#This Row],[Time]]-(Time_horizon-1)/24/60</f>
        <v>43776.438194444447</v>
      </c>
      <c r="G979">
        <f>IF(test_data[[#This Row],[Long]]&gt;Action_Threshold,1,IF(test_data[[#This Row],[Short]]&gt;Action_Threshold,-1,0))</f>
        <v>1</v>
      </c>
      <c r="H979">
        <f>SUMIFS(test_data[Postion],test_data[Time],"&gt;="&amp;test_data[[#This Row],[Period Time]],test_data[Time],"&lt;="&amp;test_data[[#This Row],[Time]])</f>
        <v>20</v>
      </c>
      <c r="I979">
        <f>IFERROR(test_data[[#This Row],[Final_Position]]-H978,test_data[[#This Row],[Final_Position]])</f>
        <v>0</v>
      </c>
      <c r="J979">
        <f>ABS(test_data[[#This Row],[Action]])</f>
        <v>0</v>
      </c>
      <c r="K979" s="7">
        <f>test_data[[#This Row],[Final_Position]]*test_data[[#This Row],[Change]]</f>
        <v>-2.0000000000004547</v>
      </c>
      <c r="L979" s="7">
        <f>test_data[[#This Row],[Profit]]*Profit_per_point</f>
        <v>-200000.00000004546</v>
      </c>
      <c r="M979" s="7">
        <f>test_data[[#This Row],[Profit]]*Profit_per_point-ABS(test_data[[#This Row],[Action]])*Fee_per_trade</f>
        <v>-200000.00000004546</v>
      </c>
    </row>
    <row r="980" spans="1:13" x14ac:dyDescent="0.35">
      <c r="A980" s="2">
        <v>43776.45208333333</v>
      </c>
      <c r="B980">
        <v>937.1</v>
      </c>
      <c r="C980">
        <v>0.57128655910491943</v>
      </c>
      <c r="D980">
        <v>0.42871341109275818</v>
      </c>
      <c r="E980">
        <f>IF(B981&gt;0,B981-test_data[[#This Row],[Price]],0)</f>
        <v>0.19999999999993179</v>
      </c>
      <c r="F980" s="2">
        <f>test_data[[#This Row],[Time]]-(Time_horizon-1)/24/60</f>
        <v>43776.438888888886</v>
      </c>
      <c r="G980">
        <f>IF(test_data[[#This Row],[Long]]&gt;Action_Threshold,1,IF(test_data[[#This Row],[Short]]&gt;Action_Threshold,-1,0))</f>
        <v>1</v>
      </c>
      <c r="H980">
        <f>SUMIFS(test_data[Postion],test_data[Time],"&gt;="&amp;test_data[[#This Row],[Period Time]],test_data[Time],"&lt;="&amp;test_data[[#This Row],[Time]])</f>
        <v>20</v>
      </c>
      <c r="I980">
        <f>IFERROR(test_data[[#This Row],[Final_Position]]-H979,test_data[[#This Row],[Final_Position]])</f>
        <v>0</v>
      </c>
      <c r="J980">
        <f>ABS(test_data[[#This Row],[Action]])</f>
        <v>0</v>
      </c>
      <c r="K980" s="7">
        <f>test_data[[#This Row],[Final_Position]]*test_data[[#This Row],[Change]]</f>
        <v>3.9999999999986358</v>
      </c>
      <c r="L980" s="7">
        <f>test_data[[#This Row],[Profit]]*Profit_per_point</f>
        <v>399999.99999986356</v>
      </c>
      <c r="M980" s="7">
        <f>test_data[[#This Row],[Profit]]*Profit_per_point-ABS(test_data[[#This Row],[Action]])*Fee_per_trade</f>
        <v>399999.99999986356</v>
      </c>
    </row>
    <row r="981" spans="1:13" x14ac:dyDescent="0.35">
      <c r="A981" s="2">
        <v>43776.452777777777</v>
      </c>
      <c r="B981">
        <v>937.3</v>
      </c>
      <c r="C981">
        <v>0.50504851341247559</v>
      </c>
      <c r="D981">
        <v>0.49495148658752441</v>
      </c>
      <c r="E981">
        <f>IF(B982&gt;0,B982-test_data[[#This Row],[Price]],0)</f>
        <v>0</v>
      </c>
      <c r="F981" s="2">
        <f>test_data[[#This Row],[Time]]-(Time_horizon-1)/24/60</f>
        <v>43776.439583333333</v>
      </c>
      <c r="G981">
        <f>IF(test_data[[#This Row],[Long]]&gt;Action_Threshold,1,IF(test_data[[#This Row],[Short]]&gt;Action_Threshold,-1,0))</f>
        <v>1</v>
      </c>
      <c r="H981">
        <f>SUMIFS(test_data[Postion],test_data[Time],"&gt;="&amp;test_data[[#This Row],[Period Time]],test_data[Time],"&lt;="&amp;test_data[[#This Row],[Time]])</f>
        <v>20</v>
      </c>
      <c r="I981">
        <f>IFERROR(test_data[[#This Row],[Final_Position]]-H980,test_data[[#This Row],[Final_Position]])</f>
        <v>0</v>
      </c>
      <c r="J981">
        <f>ABS(test_data[[#This Row],[Action]])</f>
        <v>0</v>
      </c>
      <c r="K981" s="7">
        <f>test_data[[#This Row],[Final_Position]]*test_data[[#This Row],[Change]]</f>
        <v>0</v>
      </c>
      <c r="L981" s="7">
        <f>test_data[[#This Row],[Profit]]*Profit_per_point</f>
        <v>0</v>
      </c>
      <c r="M981" s="7">
        <f>test_data[[#This Row],[Profit]]*Profit_per_point-ABS(test_data[[#This Row],[Action]])*Fee_per_trade</f>
        <v>0</v>
      </c>
    </row>
    <row r="982" spans="1:13" x14ac:dyDescent="0.35">
      <c r="A982" s="2">
        <v>43776.453472222223</v>
      </c>
      <c r="B982">
        <v>937.3</v>
      </c>
      <c r="C982">
        <v>0.52528476715087891</v>
      </c>
      <c r="D982">
        <v>0.47471517324447632</v>
      </c>
      <c r="E982">
        <f>IF(B983&gt;0,B983-test_data[[#This Row],[Price]],0)</f>
        <v>0.10000000000002274</v>
      </c>
      <c r="F982" s="2">
        <f>test_data[[#This Row],[Time]]-(Time_horizon-1)/24/60</f>
        <v>43776.44027777778</v>
      </c>
      <c r="G982">
        <f>IF(test_data[[#This Row],[Long]]&gt;Action_Threshold,1,IF(test_data[[#This Row],[Short]]&gt;Action_Threshold,-1,0))</f>
        <v>1</v>
      </c>
      <c r="H982">
        <f>SUMIFS(test_data[Postion],test_data[Time],"&gt;="&amp;test_data[[#This Row],[Period Time]],test_data[Time],"&lt;="&amp;test_data[[#This Row],[Time]])</f>
        <v>20</v>
      </c>
      <c r="I982">
        <f>IFERROR(test_data[[#This Row],[Final_Position]]-H981,test_data[[#This Row],[Final_Position]])</f>
        <v>0</v>
      </c>
      <c r="J982">
        <f>ABS(test_data[[#This Row],[Action]])</f>
        <v>0</v>
      </c>
      <c r="K982" s="7">
        <f>test_data[[#This Row],[Final_Position]]*test_data[[#This Row],[Change]]</f>
        <v>2.0000000000004547</v>
      </c>
      <c r="L982" s="7">
        <f>test_data[[#This Row],[Profit]]*Profit_per_point</f>
        <v>200000.00000004546</v>
      </c>
      <c r="M982" s="7">
        <f>test_data[[#This Row],[Profit]]*Profit_per_point-ABS(test_data[[#This Row],[Action]])*Fee_per_trade</f>
        <v>200000.00000004546</v>
      </c>
    </row>
    <row r="983" spans="1:13" x14ac:dyDescent="0.35">
      <c r="A983" s="2">
        <v>43776.45416666667</v>
      </c>
      <c r="B983">
        <v>937.4</v>
      </c>
      <c r="C983">
        <v>0.50385016202926636</v>
      </c>
      <c r="D983">
        <v>0.49614989757537842</v>
      </c>
      <c r="E983">
        <f>IF(B984&gt;0,B984-test_data[[#This Row],[Price]],0)</f>
        <v>0.10000000000002274</v>
      </c>
      <c r="F983" s="2">
        <f>test_data[[#This Row],[Time]]-(Time_horizon-1)/24/60</f>
        <v>43776.440972222226</v>
      </c>
      <c r="G983">
        <f>IF(test_data[[#This Row],[Long]]&gt;Action_Threshold,1,IF(test_data[[#This Row],[Short]]&gt;Action_Threshold,-1,0))</f>
        <v>1</v>
      </c>
      <c r="H983">
        <f>SUMIFS(test_data[Postion],test_data[Time],"&gt;="&amp;test_data[[#This Row],[Period Time]],test_data[Time],"&lt;="&amp;test_data[[#This Row],[Time]])</f>
        <v>20</v>
      </c>
      <c r="I983">
        <f>IFERROR(test_data[[#This Row],[Final_Position]]-H982,test_data[[#This Row],[Final_Position]])</f>
        <v>0</v>
      </c>
      <c r="J983">
        <f>ABS(test_data[[#This Row],[Action]])</f>
        <v>0</v>
      </c>
      <c r="K983" s="7">
        <f>test_data[[#This Row],[Final_Position]]*test_data[[#This Row],[Change]]</f>
        <v>2.0000000000004547</v>
      </c>
      <c r="L983" s="7">
        <f>test_data[[#This Row],[Profit]]*Profit_per_point</f>
        <v>200000.00000004546</v>
      </c>
      <c r="M983" s="7">
        <f>test_data[[#This Row],[Profit]]*Profit_per_point-ABS(test_data[[#This Row],[Action]])*Fee_per_trade</f>
        <v>200000.00000004546</v>
      </c>
    </row>
    <row r="984" spans="1:13" x14ac:dyDescent="0.35">
      <c r="A984" s="2">
        <v>43776.454861111109</v>
      </c>
      <c r="B984">
        <v>937.5</v>
      </c>
      <c r="C984">
        <v>0.50293731689453125</v>
      </c>
      <c r="D984">
        <v>0.49706274271011353</v>
      </c>
      <c r="E984">
        <f>IF(B985&gt;0,B985-test_data[[#This Row],[Price]],0)</f>
        <v>0.10000000000002274</v>
      </c>
      <c r="F984" s="2">
        <f>test_data[[#This Row],[Time]]-(Time_horizon-1)/24/60</f>
        <v>43776.441666666666</v>
      </c>
      <c r="G984">
        <f>IF(test_data[[#This Row],[Long]]&gt;Action_Threshold,1,IF(test_data[[#This Row],[Short]]&gt;Action_Threshold,-1,0))</f>
        <v>1</v>
      </c>
      <c r="H984">
        <f>SUMIFS(test_data[Postion],test_data[Time],"&gt;="&amp;test_data[[#This Row],[Period Time]],test_data[Time],"&lt;="&amp;test_data[[#This Row],[Time]])</f>
        <v>20</v>
      </c>
      <c r="I984">
        <f>IFERROR(test_data[[#This Row],[Final_Position]]-H983,test_data[[#This Row],[Final_Position]])</f>
        <v>0</v>
      </c>
      <c r="J984">
        <f>ABS(test_data[[#This Row],[Action]])</f>
        <v>0</v>
      </c>
      <c r="K984" s="7">
        <f>test_data[[#This Row],[Final_Position]]*test_data[[#This Row],[Change]]</f>
        <v>2.0000000000004547</v>
      </c>
      <c r="L984" s="7">
        <f>test_data[[#This Row],[Profit]]*Profit_per_point</f>
        <v>200000.00000004546</v>
      </c>
      <c r="M984" s="7">
        <f>test_data[[#This Row],[Profit]]*Profit_per_point-ABS(test_data[[#This Row],[Action]])*Fee_per_trade</f>
        <v>200000.00000004546</v>
      </c>
    </row>
    <row r="985" spans="1:13" x14ac:dyDescent="0.35">
      <c r="A985" s="2">
        <v>43776.455555555556</v>
      </c>
      <c r="B985">
        <v>937.6</v>
      </c>
      <c r="C985">
        <v>0.49467149376869202</v>
      </c>
      <c r="D985">
        <v>0.50532853603363037</v>
      </c>
      <c r="E985">
        <f>IF(B986&gt;0,B986-test_data[[#This Row],[Price]],0)</f>
        <v>0</v>
      </c>
      <c r="F985" s="2">
        <f>test_data[[#This Row],[Time]]-(Time_horizon-1)/24/60</f>
        <v>43776.442361111112</v>
      </c>
      <c r="G985">
        <f>IF(test_data[[#This Row],[Long]]&gt;Action_Threshold,1,IF(test_data[[#This Row],[Short]]&gt;Action_Threshold,-1,0))</f>
        <v>-1</v>
      </c>
      <c r="H985">
        <f>SUMIFS(test_data[Postion],test_data[Time],"&gt;="&amp;test_data[[#This Row],[Period Time]],test_data[Time],"&lt;="&amp;test_data[[#This Row],[Time]])</f>
        <v>18</v>
      </c>
      <c r="I985">
        <f>IFERROR(test_data[[#This Row],[Final_Position]]-H984,test_data[[#This Row],[Final_Position]])</f>
        <v>-2</v>
      </c>
      <c r="J985">
        <f>ABS(test_data[[#This Row],[Action]])</f>
        <v>2</v>
      </c>
      <c r="K985" s="7">
        <f>test_data[[#This Row],[Final_Position]]*test_data[[#This Row],[Change]]</f>
        <v>0</v>
      </c>
      <c r="L985" s="7">
        <f>test_data[[#This Row],[Profit]]*Profit_per_point</f>
        <v>0</v>
      </c>
      <c r="M985" s="7">
        <f>test_data[[#This Row],[Profit]]*Profit_per_point-ABS(test_data[[#This Row],[Action]])*Fee_per_trade</f>
        <v>-20000</v>
      </c>
    </row>
    <row r="986" spans="1:13" x14ac:dyDescent="0.35">
      <c r="A986" s="2">
        <v>43776.456250000003</v>
      </c>
      <c r="B986">
        <v>937.6</v>
      </c>
      <c r="C986">
        <v>0.47093671560287476</v>
      </c>
      <c r="D986">
        <v>0.52906334400177002</v>
      </c>
      <c r="E986">
        <f>IF(B987&gt;0,B987-test_data[[#This Row],[Price]],0)</f>
        <v>0</v>
      </c>
      <c r="F986" s="2">
        <f>test_data[[#This Row],[Time]]-(Time_horizon-1)/24/60</f>
        <v>43776.443055555559</v>
      </c>
      <c r="G986">
        <f>IF(test_data[[#This Row],[Long]]&gt;Action_Threshold,1,IF(test_data[[#This Row],[Short]]&gt;Action_Threshold,-1,0))</f>
        <v>-1</v>
      </c>
      <c r="H986">
        <f>SUMIFS(test_data[Postion],test_data[Time],"&gt;="&amp;test_data[[#This Row],[Period Time]],test_data[Time],"&lt;="&amp;test_data[[#This Row],[Time]])</f>
        <v>16</v>
      </c>
      <c r="I986">
        <f>IFERROR(test_data[[#This Row],[Final_Position]]-H985,test_data[[#This Row],[Final_Position]])</f>
        <v>-2</v>
      </c>
      <c r="J986">
        <f>ABS(test_data[[#This Row],[Action]])</f>
        <v>2</v>
      </c>
      <c r="K986" s="7">
        <f>test_data[[#This Row],[Final_Position]]*test_data[[#This Row],[Change]]</f>
        <v>0</v>
      </c>
      <c r="L986" s="7">
        <f>test_data[[#This Row],[Profit]]*Profit_per_point</f>
        <v>0</v>
      </c>
      <c r="M986" s="7">
        <f>test_data[[#This Row],[Profit]]*Profit_per_point-ABS(test_data[[#This Row],[Action]])*Fee_per_trade</f>
        <v>-20000</v>
      </c>
    </row>
    <row r="987" spans="1:13" x14ac:dyDescent="0.35">
      <c r="A987" s="2">
        <v>43776.456944444442</v>
      </c>
      <c r="B987">
        <v>937.6</v>
      </c>
      <c r="C987">
        <v>0.47147539258003235</v>
      </c>
      <c r="D987">
        <v>0.52852463722229004</v>
      </c>
      <c r="E987">
        <f>IF(B988&gt;0,B988-test_data[[#This Row],[Price]],0)</f>
        <v>0.10000000000002274</v>
      </c>
      <c r="F987" s="2">
        <f>test_data[[#This Row],[Time]]-(Time_horizon-1)/24/60</f>
        <v>43776.443749999999</v>
      </c>
      <c r="G987">
        <f>IF(test_data[[#This Row],[Long]]&gt;Action_Threshold,1,IF(test_data[[#This Row],[Short]]&gt;Action_Threshold,-1,0))</f>
        <v>-1</v>
      </c>
      <c r="H987">
        <f>SUMIFS(test_data[Postion],test_data[Time],"&gt;="&amp;test_data[[#This Row],[Period Time]],test_data[Time],"&lt;="&amp;test_data[[#This Row],[Time]])</f>
        <v>14</v>
      </c>
      <c r="I987">
        <f>IFERROR(test_data[[#This Row],[Final_Position]]-H986,test_data[[#This Row],[Final_Position]])</f>
        <v>-2</v>
      </c>
      <c r="J987">
        <f>ABS(test_data[[#This Row],[Action]])</f>
        <v>2</v>
      </c>
      <c r="K987" s="7">
        <f>test_data[[#This Row],[Final_Position]]*test_data[[#This Row],[Change]]</f>
        <v>1.4000000000003183</v>
      </c>
      <c r="L987" s="7">
        <f>test_data[[#This Row],[Profit]]*Profit_per_point</f>
        <v>140000.00000003184</v>
      </c>
      <c r="M987" s="7">
        <f>test_data[[#This Row],[Profit]]*Profit_per_point-ABS(test_data[[#This Row],[Action]])*Fee_per_trade</f>
        <v>120000.00000003184</v>
      </c>
    </row>
    <row r="988" spans="1:13" x14ac:dyDescent="0.35">
      <c r="A988" s="2">
        <v>43776.457638888889</v>
      </c>
      <c r="B988">
        <v>937.7</v>
      </c>
      <c r="C988">
        <v>0.48341605067253113</v>
      </c>
      <c r="D988">
        <v>0.51658397912979126</v>
      </c>
      <c r="E988">
        <f>IF(B989&gt;0,B989-test_data[[#This Row],[Price]],0)</f>
        <v>0</v>
      </c>
      <c r="F988" s="2">
        <f>test_data[[#This Row],[Time]]-(Time_horizon-1)/24/60</f>
        <v>43776.444444444445</v>
      </c>
      <c r="G988">
        <f>IF(test_data[[#This Row],[Long]]&gt;Action_Threshold,1,IF(test_data[[#This Row],[Short]]&gt;Action_Threshold,-1,0))</f>
        <v>-1</v>
      </c>
      <c r="H988">
        <f>SUMIFS(test_data[Postion],test_data[Time],"&gt;="&amp;test_data[[#This Row],[Period Time]],test_data[Time],"&lt;="&amp;test_data[[#This Row],[Time]])</f>
        <v>12</v>
      </c>
      <c r="I988">
        <f>IFERROR(test_data[[#This Row],[Final_Position]]-H987,test_data[[#This Row],[Final_Position]])</f>
        <v>-2</v>
      </c>
      <c r="J988">
        <f>ABS(test_data[[#This Row],[Action]])</f>
        <v>2</v>
      </c>
      <c r="K988" s="7">
        <f>test_data[[#This Row],[Final_Position]]*test_data[[#This Row],[Change]]</f>
        <v>0</v>
      </c>
      <c r="L988" s="7">
        <f>test_data[[#This Row],[Profit]]*Profit_per_point</f>
        <v>0</v>
      </c>
      <c r="M988" s="7">
        <f>test_data[[#This Row],[Profit]]*Profit_per_point-ABS(test_data[[#This Row],[Action]])*Fee_per_trade</f>
        <v>-20000</v>
      </c>
    </row>
    <row r="989" spans="1:13" x14ac:dyDescent="0.35">
      <c r="A989" s="2">
        <v>43776.458333333336</v>
      </c>
      <c r="B989">
        <v>937.7</v>
      </c>
      <c r="C989">
        <v>0.47317788004875183</v>
      </c>
      <c r="D989">
        <v>0.52682209014892578</v>
      </c>
      <c r="E989">
        <f>IF(B990&gt;0,B990-test_data[[#This Row],[Price]],0)</f>
        <v>9.9999999999909051E-2</v>
      </c>
      <c r="F989" s="2">
        <f>test_data[[#This Row],[Time]]-(Time_horizon-1)/24/60</f>
        <v>43776.445138888892</v>
      </c>
      <c r="G989">
        <f>IF(test_data[[#This Row],[Long]]&gt;Action_Threshold,1,IF(test_data[[#This Row],[Short]]&gt;Action_Threshold,-1,0))</f>
        <v>-1</v>
      </c>
      <c r="H989">
        <f>SUMIFS(test_data[Postion],test_data[Time],"&gt;="&amp;test_data[[#This Row],[Period Time]],test_data[Time],"&lt;="&amp;test_data[[#This Row],[Time]])</f>
        <v>10</v>
      </c>
      <c r="I989">
        <f>IFERROR(test_data[[#This Row],[Final_Position]]-H988,test_data[[#This Row],[Final_Position]])</f>
        <v>-2</v>
      </c>
      <c r="J989">
        <f>ABS(test_data[[#This Row],[Action]])</f>
        <v>2</v>
      </c>
      <c r="K989" s="7">
        <f>test_data[[#This Row],[Final_Position]]*test_data[[#This Row],[Change]]</f>
        <v>0.99999999999909051</v>
      </c>
      <c r="L989" s="7">
        <f>test_data[[#This Row],[Profit]]*Profit_per_point</f>
        <v>99999.999999909051</v>
      </c>
      <c r="M989" s="7">
        <f>test_data[[#This Row],[Profit]]*Profit_per_point-ABS(test_data[[#This Row],[Action]])*Fee_per_trade</f>
        <v>79999.999999909051</v>
      </c>
    </row>
    <row r="990" spans="1:13" x14ac:dyDescent="0.35">
      <c r="A990" s="2">
        <v>43776.459027777775</v>
      </c>
      <c r="B990">
        <v>937.8</v>
      </c>
      <c r="C990">
        <v>0.49391075968742371</v>
      </c>
      <c r="D990">
        <v>0.50608927011489868</v>
      </c>
      <c r="E990">
        <f>IF(B991&gt;0,B991-test_data[[#This Row],[Price]],0)</f>
        <v>0.10000000000002274</v>
      </c>
      <c r="F990" s="2">
        <f>test_data[[#This Row],[Time]]-(Time_horizon-1)/24/60</f>
        <v>43776.445833333331</v>
      </c>
      <c r="G990">
        <f>IF(test_data[[#This Row],[Long]]&gt;Action_Threshold,1,IF(test_data[[#This Row],[Short]]&gt;Action_Threshold,-1,0))</f>
        <v>-1</v>
      </c>
      <c r="H990">
        <f>SUMIFS(test_data[Postion],test_data[Time],"&gt;="&amp;test_data[[#This Row],[Period Time]],test_data[Time],"&lt;="&amp;test_data[[#This Row],[Time]])</f>
        <v>8</v>
      </c>
      <c r="I990">
        <f>IFERROR(test_data[[#This Row],[Final_Position]]-H989,test_data[[#This Row],[Final_Position]])</f>
        <v>-2</v>
      </c>
      <c r="J990">
        <f>ABS(test_data[[#This Row],[Action]])</f>
        <v>2</v>
      </c>
      <c r="K990" s="7">
        <f>test_data[[#This Row],[Final_Position]]*test_data[[#This Row],[Change]]</f>
        <v>0.8000000000001819</v>
      </c>
      <c r="L990" s="7">
        <f>test_data[[#This Row],[Profit]]*Profit_per_point</f>
        <v>80000.00000001819</v>
      </c>
      <c r="M990" s="7">
        <f>test_data[[#This Row],[Profit]]*Profit_per_point-ABS(test_data[[#This Row],[Action]])*Fee_per_trade</f>
        <v>60000.00000001819</v>
      </c>
    </row>
    <row r="991" spans="1:13" x14ac:dyDescent="0.35">
      <c r="A991" s="2">
        <v>43776.459722222222</v>
      </c>
      <c r="B991">
        <v>937.9</v>
      </c>
      <c r="C991">
        <v>0.49890896677970886</v>
      </c>
      <c r="D991">
        <v>0.50109106302261353</v>
      </c>
      <c r="E991">
        <f>IF(B992&gt;0,B992-test_data[[#This Row],[Price]],0)</f>
        <v>-0.10000000000002274</v>
      </c>
      <c r="F991" s="2">
        <f>test_data[[#This Row],[Time]]-(Time_horizon-1)/24/60</f>
        <v>43776.446527777778</v>
      </c>
      <c r="G991">
        <f>IF(test_data[[#This Row],[Long]]&gt;Action_Threshold,1,IF(test_data[[#This Row],[Short]]&gt;Action_Threshold,-1,0))</f>
        <v>-1</v>
      </c>
      <c r="H991">
        <f>SUMIFS(test_data[Postion],test_data[Time],"&gt;="&amp;test_data[[#This Row],[Period Time]],test_data[Time],"&lt;="&amp;test_data[[#This Row],[Time]])</f>
        <v>6</v>
      </c>
      <c r="I991">
        <f>IFERROR(test_data[[#This Row],[Final_Position]]-H990,test_data[[#This Row],[Final_Position]])</f>
        <v>-2</v>
      </c>
      <c r="J991">
        <f>ABS(test_data[[#This Row],[Action]])</f>
        <v>2</v>
      </c>
      <c r="K991" s="7">
        <f>test_data[[#This Row],[Final_Position]]*test_data[[#This Row],[Change]]</f>
        <v>-0.60000000000013642</v>
      </c>
      <c r="L991" s="7">
        <f>test_data[[#This Row],[Profit]]*Profit_per_point</f>
        <v>-60000.000000013642</v>
      </c>
      <c r="M991" s="7">
        <f>test_data[[#This Row],[Profit]]*Profit_per_point-ABS(test_data[[#This Row],[Action]])*Fee_per_trade</f>
        <v>-80000.00000001365</v>
      </c>
    </row>
    <row r="992" spans="1:13" x14ac:dyDescent="0.35">
      <c r="A992" s="2">
        <v>43776.460416666669</v>
      </c>
      <c r="B992">
        <v>937.8</v>
      </c>
      <c r="C992">
        <v>0.51131731271743774</v>
      </c>
      <c r="D992">
        <v>0.48868277668952942</v>
      </c>
      <c r="E992">
        <f>IF(B993&gt;0,B993-test_data[[#This Row],[Price]],0)</f>
        <v>0.10000000000002274</v>
      </c>
      <c r="F992" s="2">
        <f>test_data[[#This Row],[Time]]-(Time_horizon-1)/24/60</f>
        <v>43776.447222222225</v>
      </c>
      <c r="G992">
        <f>IF(test_data[[#This Row],[Long]]&gt;Action_Threshold,1,IF(test_data[[#This Row],[Short]]&gt;Action_Threshold,-1,0))</f>
        <v>1</v>
      </c>
      <c r="H992">
        <f>SUMIFS(test_data[Postion],test_data[Time],"&gt;="&amp;test_data[[#This Row],[Period Time]],test_data[Time],"&lt;="&amp;test_data[[#This Row],[Time]])</f>
        <v>6</v>
      </c>
      <c r="I992">
        <f>IFERROR(test_data[[#This Row],[Final_Position]]-H991,test_data[[#This Row],[Final_Position]])</f>
        <v>0</v>
      </c>
      <c r="J992">
        <f>ABS(test_data[[#This Row],[Action]])</f>
        <v>0</v>
      </c>
      <c r="K992" s="7">
        <f>test_data[[#This Row],[Final_Position]]*test_data[[#This Row],[Change]]</f>
        <v>0.60000000000013642</v>
      </c>
      <c r="L992" s="7">
        <f>test_data[[#This Row],[Profit]]*Profit_per_point</f>
        <v>60000.000000013642</v>
      </c>
      <c r="M992" s="7">
        <f>test_data[[#This Row],[Profit]]*Profit_per_point-ABS(test_data[[#This Row],[Action]])*Fee_per_trade</f>
        <v>60000.000000013642</v>
      </c>
    </row>
    <row r="993" spans="1:13" x14ac:dyDescent="0.35">
      <c r="A993" s="2">
        <v>43776.461111111108</v>
      </c>
      <c r="B993">
        <v>937.9</v>
      </c>
      <c r="C993">
        <v>0.51943302154541016</v>
      </c>
      <c r="D993">
        <v>0.48056697845458984</v>
      </c>
      <c r="E993">
        <f>IF(B994&gt;0,B994-test_data[[#This Row],[Price]],0)</f>
        <v>0.10000000000002274</v>
      </c>
      <c r="F993" s="2">
        <f>test_data[[#This Row],[Time]]-(Time_horizon-1)/24/60</f>
        <v>43776.447916666664</v>
      </c>
      <c r="G993">
        <f>IF(test_data[[#This Row],[Long]]&gt;Action_Threshold,1,IF(test_data[[#This Row],[Short]]&gt;Action_Threshold,-1,0))</f>
        <v>1</v>
      </c>
      <c r="H993">
        <f>SUMIFS(test_data[Postion],test_data[Time],"&gt;="&amp;test_data[[#This Row],[Period Time]],test_data[Time],"&lt;="&amp;test_data[[#This Row],[Time]])</f>
        <v>6</v>
      </c>
      <c r="I993">
        <f>IFERROR(test_data[[#This Row],[Final_Position]]-H992,test_data[[#This Row],[Final_Position]])</f>
        <v>0</v>
      </c>
      <c r="J993">
        <f>ABS(test_data[[#This Row],[Action]])</f>
        <v>0</v>
      </c>
      <c r="K993" s="7">
        <f>test_data[[#This Row],[Final_Position]]*test_data[[#This Row],[Change]]</f>
        <v>0.60000000000013642</v>
      </c>
      <c r="L993" s="7">
        <f>test_data[[#This Row],[Profit]]*Profit_per_point</f>
        <v>60000.000000013642</v>
      </c>
      <c r="M993" s="7">
        <f>test_data[[#This Row],[Profit]]*Profit_per_point-ABS(test_data[[#This Row],[Action]])*Fee_per_trade</f>
        <v>60000.000000013642</v>
      </c>
    </row>
    <row r="994" spans="1:13" x14ac:dyDescent="0.35">
      <c r="A994" s="2">
        <v>43776.461805555555</v>
      </c>
      <c r="B994">
        <v>938</v>
      </c>
      <c r="C994">
        <v>0.51486313343048096</v>
      </c>
      <c r="D994">
        <v>0.48513692617416382</v>
      </c>
      <c r="E994">
        <f>IF(B995&gt;0,B995-test_data[[#This Row],[Price]],0)</f>
        <v>-0.20000000000004547</v>
      </c>
      <c r="F994" s="2">
        <f>test_data[[#This Row],[Time]]-(Time_horizon-1)/24/60</f>
        <v>43776.448611111111</v>
      </c>
      <c r="G994">
        <f>IF(test_data[[#This Row],[Long]]&gt;Action_Threshold,1,IF(test_data[[#This Row],[Short]]&gt;Action_Threshold,-1,0))</f>
        <v>1</v>
      </c>
      <c r="H994">
        <f>SUMIFS(test_data[Postion],test_data[Time],"&gt;="&amp;test_data[[#This Row],[Period Time]],test_data[Time],"&lt;="&amp;test_data[[#This Row],[Time]])</f>
        <v>6</v>
      </c>
      <c r="I994">
        <f>IFERROR(test_data[[#This Row],[Final_Position]]-H993,test_data[[#This Row],[Final_Position]])</f>
        <v>0</v>
      </c>
      <c r="J994">
        <f>ABS(test_data[[#This Row],[Action]])</f>
        <v>0</v>
      </c>
      <c r="K994" s="7">
        <f>test_data[[#This Row],[Final_Position]]*test_data[[#This Row],[Change]]</f>
        <v>-1.2000000000002728</v>
      </c>
      <c r="L994" s="7">
        <f>test_data[[#This Row],[Profit]]*Profit_per_point</f>
        <v>-120000.00000002728</v>
      </c>
      <c r="M994" s="7">
        <f>test_data[[#This Row],[Profit]]*Profit_per_point-ABS(test_data[[#This Row],[Action]])*Fee_per_trade</f>
        <v>-120000.00000002728</v>
      </c>
    </row>
    <row r="995" spans="1:13" x14ac:dyDescent="0.35">
      <c r="A995" s="2">
        <v>43776.462500000001</v>
      </c>
      <c r="B995">
        <v>937.8</v>
      </c>
      <c r="C995">
        <v>0.53215193748474121</v>
      </c>
      <c r="D995">
        <v>0.46784809231758118</v>
      </c>
      <c r="E995">
        <f>IF(B996&gt;0,B996-test_data[[#This Row],[Price]],0)</f>
        <v>0</v>
      </c>
      <c r="F995" s="2">
        <f>test_data[[#This Row],[Time]]-(Time_horizon-1)/24/60</f>
        <v>43776.449305555558</v>
      </c>
      <c r="G995">
        <f>IF(test_data[[#This Row],[Long]]&gt;Action_Threshold,1,IF(test_data[[#This Row],[Short]]&gt;Action_Threshold,-1,0))</f>
        <v>1</v>
      </c>
      <c r="H995">
        <f>SUMIFS(test_data[Postion],test_data[Time],"&gt;="&amp;test_data[[#This Row],[Period Time]],test_data[Time],"&lt;="&amp;test_data[[#This Row],[Time]])</f>
        <v>6</v>
      </c>
      <c r="I995">
        <f>IFERROR(test_data[[#This Row],[Final_Position]]-H994,test_data[[#This Row],[Final_Position]])</f>
        <v>0</v>
      </c>
      <c r="J995">
        <f>ABS(test_data[[#This Row],[Action]])</f>
        <v>0</v>
      </c>
      <c r="K995" s="7">
        <f>test_data[[#This Row],[Final_Position]]*test_data[[#This Row],[Change]]</f>
        <v>0</v>
      </c>
      <c r="L995" s="7">
        <f>test_data[[#This Row],[Profit]]*Profit_per_point</f>
        <v>0</v>
      </c>
      <c r="M995" s="7">
        <f>test_data[[#This Row],[Profit]]*Profit_per_point-ABS(test_data[[#This Row],[Action]])*Fee_per_trade</f>
        <v>0</v>
      </c>
    </row>
    <row r="996" spans="1:13" x14ac:dyDescent="0.35">
      <c r="A996" s="2">
        <v>43776.463194444441</v>
      </c>
      <c r="B996">
        <v>937.8</v>
      </c>
      <c r="C996">
        <v>0.52348470687866211</v>
      </c>
      <c r="D996">
        <v>0.47651529312133789</v>
      </c>
      <c r="E996">
        <f>IF(B997&gt;0,B997-test_data[[#This Row],[Price]],0)</f>
        <v>-9.9999999999909051E-2</v>
      </c>
      <c r="F996" s="2">
        <f>test_data[[#This Row],[Time]]-(Time_horizon-1)/24/60</f>
        <v>43776.45</v>
      </c>
      <c r="G996">
        <f>IF(test_data[[#This Row],[Long]]&gt;Action_Threshold,1,IF(test_data[[#This Row],[Short]]&gt;Action_Threshold,-1,0))</f>
        <v>1</v>
      </c>
      <c r="H996">
        <f>SUMIFS(test_data[Postion],test_data[Time],"&gt;="&amp;test_data[[#This Row],[Period Time]],test_data[Time],"&lt;="&amp;test_data[[#This Row],[Time]])</f>
        <v>6</v>
      </c>
      <c r="I996">
        <f>IFERROR(test_data[[#This Row],[Final_Position]]-H995,test_data[[#This Row],[Final_Position]])</f>
        <v>0</v>
      </c>
      <c r="J996">
        <f>ABS(test_data[[#This Row],[Action]])</f>
        <v>0</v>
      </c>
      <c r="K996" s="7">
        <f>test_data[[#This Row],[Final_Position]]*test_data[[#This Row],[Change]]</f>
        <v>-0.5999999999994543</v>
      </c>
      <c r="L996" s="7">
        <f>test_data[[#This Row],[Profit]]*Profit_per_point</f>
        <v>-59999.99999994543</v>
      </c>
      <c r="M996" s="7">
        <f>test_data[[#This Row],[Profit]]*Profit_per_point-ABS(test_data[[#This Row],[Action]])*Fee_per_trade</f>
        <v>-59999.99999994543</v>
      </c>
    </row>
    <row r="997" spans="1:13" x14ac:dyDescent="0.35">
      <c r="A997" s="2">
        <v>43776.463888888888</v>
      </c>
      <c r="B997">
        <v>937.7</v>
      </c>
      <c r="C997">
        <v>0.54486119747161865</v>
      </c>
      <c r="D997">
        <v>0.45513877272605896</v>
      </c>
      <c r="E997">
        <f>IF(B998&gt;0,B998-test_data[[#This Row],[Price]],0)</f>
        <v>0.19999999999993179</v>
      </c>
      <c r="F997" s="2">
        <f>test_data[[#This Row],[Time]]-(Time_horizon-1)/24/60</f>
        <v>43776.450694444444</v>
      </c>
      <c r="G997">
        <f>IF(test_data[[#This Row],[Long]]&gt;Action_Threshold,1,IF(test_data[[#This Row],[Short]]&gt;Action_Threshold,-1,0))</f>
        <v>1</v>
      </c>
      <c r="H997">
        <f>SUMIFS(test_data[Postion],test_data[Time],"&gt;="&amp;test_data[[#This Row],[Period Time]],test_data[Time],"&lt;="&amp;test_data[[#This Row],[Time]])</f>
        <v>6</v>
      </c>
      <c r="I997">
        <f>IFERROR(test_data[[#This Row],[Final_Position]]-H996,test_data[[#This Row],[Final_Position]])</f>
        <v>0</v>
      </c>
      <c r="J997">
        <f>ABS(test_data[[#This Row],[Action]])</f>
        <v>0</v>
      </c>
      <c r="K997" s="7">
        <f>test_data[[#This Row],[Final_Position]]*test_data[[#This Row],[Change]]</f>
        <v>1.1999999999995907</v>
      </c>
      <c r="L997" s="7">
        <f>test_data[[#This Row],[Profit]]*Profit_per_point</f>
        <v>119999.99999995908</v>
      </c>
      <c r="M997" s="7">
        <f>test_data[[#This Row],[Profit]]*Profit_per_point-ABS(test_data[[#This Row],[Action]])*Fee_per_trade</f>
        <v>119999.99999995908</v>
      </c>
    </row>
    <row r="998" spans="1:13" x14ac:dyDescent="0.35">
      <c r="A998" s="2">
        <v>43776.464583333334</v>
      </c>
      <c r="B998">
        <v>937.9</v>
      </c>
      <c r="C998">
        <v>0.5289645791053772</v>
      </c>
      <c r="D998">
        <v>0.4710354208946228</v>
      </c>
      <c r="E998">
        <f>IF(B999&gt;0,B999-test_data[[#This Row],[Price]],0)</f>
        <v>0</v>
      </c>
      <c r="F998" s="2">
        <f>test_data[[#This Row],[Time]]-(Time_horizon-1)/24/60</f>
        <v>43776.451388888891</v>
      </c>
      <c r="G998">
        <f>IF(test_data[[#This Row],[Long]]&gt;Action_Threshold,1,IF(test_data[[#This Row],[Short]]&gt;Action_Threshold,-1,0))</f>
        <v>1</v>
      </c>
      <c r="H998">
        <f>SUMIFS(test_data[Postion],test_data[Time],"&gt;="&amp;test_data[[#This Row],[Period Time]],test_data[Time],"&lt;="&amp;test_data[[#This Row],[Time]])</f>
        <v>6</v>
      </c>
      <c r="I998">
        <f>IFERROR(test_data[[#This Row],[Final_Position]]-H997,test_data[[#This Row],[Final_Position]])</f>
        <v>0</v>
      </c>
      <c r="J998">
        <f>ABS(test_data[[#This Row],[Action]])</f>
        <v>0</v>
      </c>
      <c r="K998" s="7">
        <f>test_data[[#This Row],[Final_Position]]*test_data[[#This Row],[Change]]</f>
        <v>0</v>
      </c>
      <c r="L998" s="7">
        <f>test_data[[#This Row],[Profit]]*Profit_per_point</f>
        <v>0</v>
      </c>
      <c r="M998" s="7">
        <f>test_data[[#This Row],[Profit]]*Profit_per_point-ABS(test_data[[#This Row],[Action]])*Fee_per_trade</f>
        <v>0</v>
      </c>
    </row>
    <row r="999" spans="1:13" x14ac:dyDescent="0.35">
      <c r="A999" s="2">
        <v>43776.465277777781</v>
      </c>
      <c r="B999">
        <v>937.9</v>
      </c>
      <c r="C999">
        <v>0.51840049028396606</v>
      </c>
      <c r="D999">
        <v>0.48159956932067871</v>
      </c>
      <c r="E999">
        <f>IF(B1000&gt;0,B1000-test_data[[#This Row],[Price]],0)</f>
        <v>0.10000000000002274</v>
      </c>
      <c r="F999" s="2">
        <f>test_data[[#This Row],[Time]]-(Time_horizon-1)/24/60</f>
        <v>43776.452083333337</v>
      </c>
      <c r="G999">
        <f>IF(test_data[[#This Row],[Long]]&gt;Action_Threshold,1,IF(test_data[[#This Row],[Short]]&gt;Action_Threshold,-1,0))</f>
        <v>1</v>
      </c>
      <c r="H999">
        <f>SUMIFS(test_data[Postion],test_data[Time],"&gt;="&amp;test_data[[#This Row],[Period Time]],test_data[Time],"&lt;="&amp;test_data[[#This Row],[Time]])</f>
        <v>6</v>
      </c>
      <c r="I999">
        <f>IFERROR(test_data[[#This Row],[Final_Position]]-H998,test_data[[#This Row],[Final_Position]])</f>
        <v>0</v>
      </c>
      <c r="J999">
        <f>ABS(test_data[[#This Row],[Action]])</f>
        <v>0</v>
      </c>
      <c r="K999" s="7">
        <f>test_data[[#This Row],[Final_Position]]*test_data[[#This Row],[Change]]</f>
        <v>0.60000000000013642</v>
      </c>
      <c r="L999" s="7">
        <f>test_data[[#This Row],[Profit]]*Profit_per_point</f>
        <v>60000.000000013642</v>
      </c>
      <c r="M999" s="7">
        <f>test_data[[#This Row],[Profit]]*Profit_per_point-ABS(test_data[[#This Row],[Action]])*Fee_per_trade</f>
        <v>60000.000000013642</v>
      </c>
    </row>
    <row r="1000" spans="1:13" x14ac:dyDescent="0.35">
      <c r="A1000" s="2">
        <v>43776.46597222222</v>
      </c>
      <c r="B1000">
        <v>938</v>
      </c>
      <c r="C1000">
        <v>0.52319252490997314</v>
      </c>
      <c r="D1000">
        <v>0.47680756449699402</v>
      </c>
      <c r="E1000">
        <f>IF(B1001&gt;0,B1001-test_data[[#This Row],[Price]],0)</f>
        <v>0</v>
      </c>
      <c r="F1000" s="2">
        <f>test_data[[#This Row],[Time]]-(Time_horizon-1)/24/60</f>
        <v>43776.452777777777</v>
      </c>
      <c r="G1000">
        <f>IF(test_data[[#This Row],[Long]]&gt;Action_Threshold,1,IF(test_data[[#This Row],[Short]]&gt;Action_Threshold,-1,0))</f>
        <v>1</v>
      </c>
      <c r="H1000">
        <f>SUMIFS(test_data[Postion],test_data[Time],"&gt;="&amp;test_data[[#This Row],[Period Time]],test_data[Time],"&lt;="&amp;test_data[[#This Row],[Time]])</f>
        <v>6</v>
      </c>
      <c r="I1000">
        <f>IFERROR(test_data[[#This Row],[Final_Position]]-H999,test_data[[#This Row],[Final_Position]])</f>
        <v>0</v>
      </c>
      <c r="J1000">
        <f>ABS(test_data[[#This Row],[Action]])</f>
        <v>0</v>
      </c>
      <c r="K1000" s="7">
        <f>test_data[[#This Row],[Final_Position]]*test_data[[#This Row],[Change]]</f>
        <v>0</v>
      </c>
      <c r="L1000" s="7">
        <f>test_data[[#This Row],[Profit]]*Profit_per_point</f>
        <v>0</v>
      </c>
      <c r="M1000" s="7">
        <f>test_data[[#This Row],[Profit]]*Profit_per_point-ABS(test_data[[#This Row],[Action]])*Fee_per_trade</f>
        <v>0</v>
      </c>
    </row>
    <row r="1001" spans="1:13" x14ac:dyDescent="0.35">
      <c r="A1001" s="2">
        <v>43776.466666666667</v>
      </c>
      <c r="B1001">
        <v>938</v>
      </c>
      <c r="C1001">
        <v>0.50921368598937988</v>
      </c>
      <c r="D1001">
        <v>0.49078628420829773</v>
      </c>
      <c r="E1001">
        <f>IF(B1002&gt;0,B1002-test_data[[#This Row],[Price]],0)</f>
        <v>0</v>
      </c>
      <c r="F1001" s="2">
        <f>test_data[[#This Row],[Time]]-(Time_horizon-1)/24/60</f>
        <v>43776.453472222223</v>
      </c>
      <c r="G1001">
        <f>IF(test_data[[#This Row],[Long]]&gt;Action_Threshold,1,IF(test_data[[#This Row],[Short]]&gt;Action_Threshold,-1,0))</f>
        <v>1</v>
      </c>
      <c r="H1001">
        <f>SUMIFS(test_data[Postion],test_data[Time],"&gt;="&amp;test_data[[#This Row],[Period Time]],test_data[Time],"&lt;="&amp;test_data[[#This Row],[Time]])</f>
        <v>6</v>
      </c>
      <c r="I1001">
        <f>IFERROR(test_data[[#This Row],[Final_Position]]-H1000,test_data[[#This Row],[Final_Position]])</f>
        <v>0</v>
      </c>
      <c r="J1001">
        <f>ABS(test_data[[#This Row],[Action]])</f>
        <v>0</v>
      </c>
      <c r="K1001" s="7">
        <f>test_data[[#This Row],[Final_Position]]*test_data[[#This Row],[Change]]</f>
        <v>0</v>
      </c>
      <c r="L1001" s="7">
        <f>test_data[[#This Row],[Profit]]*Profit_per_point</f>
        <v>0</v>
      </c>
      <c r="M1001" s="7">
        <f>test_data[[#This Row],[Profit]]*Profit_per_point-ABS(test_data[[#This Row],[Action]])*Fee_per_trade</f>
        <v>0</v>
      </c>
    </row>
    <row r="1002" spans="1:13" x14ac:dyDescent="0.35">
      <c r="A1002" s="2">
        <v>43776.467361111114</v>
      </c>
      <c r="B1002">
        <v>938</v>
      </c>
      <c r="C1002">
        <v>0.53433728218078613</v>
      </c>
      <c r="D1002">
        <v>0.46566268801689148</v>
      </c>
      <c r="E1002">
        <f>IF(B1003&gt;0,B1003-test_data[[#This Row],[Price]],0)</f>
        <v>0</v>
      </c>
      <c r="F1002" s="2">
        <f>test_data[[#This Row],[Time]]-(Time_horizon-1)/24/60</f>
        <v>43776.45416666667</v>
      </c>
      <c r="G1002">
        <f>IF(test_data[[#This Row],[Long]]&gt;Action_Threshold,1,IF(test_data[[#This Row],[Short]]&gt;Action_Threshold,-1,0))</f>
        <v>1</v>
      </c>
      <c r="H1002">
        <f>SUMIFS(test_data[Postion],test_data[Time],"&gt;="&amp;test_data[[#This Row],[Period Time]],test_data[Time],"&lt;="&amp;test_data[[#This Row],[Time]])</f>
        <v>6</v>
      </c>
      <c r="I1002">
        <f>IFERROR(test_data[[#This Row],[Final_Position]]-H1001,test_data[[#This Row],[Final_Position]])</f>
        <v>0</v>
      </c>
      <c r="J1002">
        <f>ABS(test_data[[#This Row],[Action]])</f>
        <v>0</v>
      </c>
      <c r="K1002" s="7">
        <f>test_data[[#This Row],[Final_Position]]*test_data[[#This Row],[Change]]</f>
        <v>0</v>
      </c>
      <c r="L1002" s="7">
        <f>test_data[[#This Row],[Profit]]*Profit_per_point</f>
        <v>0</v>
      </c>
      <c r="M1002" s="7">
        <f>test_data[[#This Row],[Profit]]*Profit_per_point-ABS(test_data[[#This Row],[Action]])*Fee_per_trade</f>
        <v>0</v>
      </c>
    </row>
    <row r="1003" spans="1:13" x14ac:dyDescent="0.35">
      <c r="A1003" s="2">
        <v>43776.468055555553</v>
      </c>
      <c r="B1003">
        <v>938</v>
      </c>
      <c r="C1003">
        <v>0.47112587094306946</v>
      </c>
      <c r="D1003">
        <v>0.52887415885925293</v>
      </c>
      <c r="E1003">
        <f>IF(B1004&gt;0,B1004-test_data[[#This Row],[Price]],0)</f>
        <v>-0.10000000000002274</v>
      </c>
      <c r="F1003" s="2">
        <f>test_data[[#This Row],[Time]]-(Time_horizon-1)/24/60</f>
        <v>43776.454861111109</v>
      </c>
      <c r="G1003">
        <f>IF(test_data[[#This Row],[Long]]&gt;Action_Threshold,1,IF(test_data[[#This Row],[Short]]&gt;Action_Threshold,-1,0))</f>
        <v>-1</v>
      </c>
      <c r="H1003">
        <f>SUMIFS(test_data[Postion],test_data[Time],"&gt;="&amp;test_data[[#This Row],[Period Time]],test_data[Time],"&lt;="&amp;test_data[[#This Row],[Time]])</f>
        <v>4</v>
      </c>
      <c r="I1003">
        <f>IFERROR(test_data[[#This Row],[Final_Position]]-H1002,test_data[[#This Row],[Final_Position]])</f>
        <v>-2</v>
      </c>
      <c r="J1003">
        <f>ABS(test_data[[#This Row],[Action]])</f>
        <v>2</v>
      </c>
      <c r="K1003" s="7">
        <f>test_data[[#This Row],[Final_Position]]*test_data[[#This Row],[Change]]</f>
        <v>-0.40000000000009095</v>
      </c>
      <c r="L1003" s="7">
        <f>test_data[[#This Row],[Profit]]*Profit_per_point</f>
        <v>-40000.000000009095</v>
      </c>
      <c r="M1003" s="7">
        <f>test_data[[#This Row],[Profit]]*Profit_per_point-ABS(test_data[[#This Row],[Action]])*Fee_per_trade</f>
        <v>-60000.000000009095</v>
      </c>
    </row>
    <row r="1004" spans="1:13" x14ac:dyDescent="0.35">
      <c r="A1004" s="2">
        <v>43776.46875</v>
      </c>
      <c r="B1004">
        <v>937.9</v>
      </c>
      <c r="C1004">
        <v>0.52265995740890503</v>
      </c>
      <c r="D1004">
        <v>0.47734001278877258</v>
      </c>
      <c r="E1004">
        <f>IF(B1005&gt;0,B1005-test_data[[#This Row],[Price]],0)</f>
        <v>0</v>
      </c>
      <c r="F1004" s="2">
        <f>test_data[[#This Row],[Time]]-(Time_horizon-1)/24/60</f>
        <v>43776.455555555556</v>
      </c>
      <c r="G1004">
        <f>IF(test_data[[#This Row],[Long]]&gt;Action_Threshold,1,IF(test_data[[#This Row],[Short]]&gt;Action_Threshold,-1,0))</f>
        <v>1</v>
      </c>
      <c r="H1004">
        <f>SUMIFS(test_data[Postion],test_data[Time],"&gt;="&amp;test_data[[#This Row],[Period Time]],test_data[Time],"&lt;="&amp;test_data[[#This Row],[Time]])</f>
        <v>4</v>
      </c>
      <c r="I1004">
        <f>IFERROR(test_data[[#This Row],[Final_Position]]-H1003,test_data[[#This Row],[Final_Position]])</f>
        <v>0</v>
      </c>
      <c r="J1004">
        <f>ABS(test_data[[#This Row],[Action]])</f>
        <v>0</v>
      </c>
      <c r="K1004" s="7">
        <f>test_data[[#This Row],[Final_Position]]*test_data[[#This Row],[Change]]</f>
        <v>0</v>
      </c>
      <c r="L1004" s="7">
        <f>test_data[[#This Row],[Profit]]*Profit_per_point</f>
        <v>0</v>
      </c>
      <c r="M1004" s="7">
        <f>test_data[[#This Row],[Profit]]*Profit_per_point-ABS(test_data[[#This Row],[Action]])*Fee_per_trade</f>
        <v>0</v>
      </c>
    </row>
    <row r="1005" spans="1:13" x14ac:dyDescent="0.35">
      <c r="A1005" s="2">
        <v>43776.469444444447</v>
      </c>
      <c r="B1005">
        <v>937.9</v>
      </c>
      <c r="C1005">
        <v>0.50447851419448853</v>
      </c>
      <c r="D1005">
        <v>0.49552151560783386</v>
      </c>
      <c r="E1005">
        <f>IF(B1006&gt;0,B1006-test_data[[#This Row],[Price]],0)</f>
        <v>0.10000000000002274</v>
      </c>
      <c r="F1005" s="2">
        <f>test_data[[#This Row],[Time]]-(Time_horizon-1)/24/60</f>
        <v>43776.456250000003</v>
      </c>
      <c r="G1005">
        <f>IF(test_data[[#This Row],[Long]]&gt;Action_Threshold,1,IF(test_data[[#This Row],[Short]]&gt;Action_Threshold,-1,0))</f>
        <v>1</v>
      </c>
      <c r="H1005">
        <f>SUMIFS(test_data[Postion],test_data[Time],"&gt;="&amp;test_data[[#This Row],[Period Time]],test_data[Time],"&lt;="&amp;test_data[[#This Row],[Time]])</f>
        <v>6</v>
      </c>
      <c r="I1005">
        <f>IFERROR(test_data[[#This Row],[Final_Position]]-H1004,test_data[[#This Row],[Final_Position]])</f>
        <v>2</v>
      </c>
      <c r="J1005">
        <f>ABS(test_data[[#This Row],[Action]])</f>
        <v>2</v>
      </c>
      <c r="K1005" s="7">
        <f>test_data[[#This Row],[Final_Position]]*test_data[[#This Row],[Change]]</f>
        <v>0.60000000000013642</v>
      </c>
      <c r="L1005" s="7">
        <f>test_data[[#This Row],[Profit]]*Profit_per_point</f>
        <v>60000.000000013642</v>
      </c>
      <c r="M1005" s="7">
        <f>test_data[[#This Row],[Profit]]*Profit_per_point-ABS(test_data[[#This Row],[Action]])*Fee_per_trade</f>
        <v>40000.000000013642</v>
      </c>
    </row>
    <row r="1006" spans="1:13" x14ac:dyDescent="0.35">
      <c r="A1006" s="2">
        <v>43776.470138888886</v>
      </c>
      <c r="B1006">
        <v>938</v>
      </c>
      <c r="C1006">
        <v>0.49542117118835449</v>
      </c>
      <c r="D1006">
        <v>0.50457882881164551</v>
      </c>
      <c r="E1006">
        <f>IF(B1007&gt;0,B1007-test_data[[#This Row],[Price]],0)</f>
        <v>0.10000000000002274</v>
      </c>
      <c r="F1006" s="2">
        <f>test_data[[#This Row],[Time]]-(Time_horizon-1)/24/60</f>
        <v>43776.456944444442</v>
      </c>
      <c r="G1006">
        <f>IF(test_data[[#This Row],[Long]]&gt;Action_Threshold,1,IF(test_data[[#This Row],[Short]]&gt;Action_Threshold,-1,0))</f>
        <v>-1</v>
      </c>
      <c r="H1006">
        <f>SUMIFS(test_data[Postion],test_data[Time],"&gt;="&amp;test_data[[#This Row],[Period Time]],test_data[Time],"&lt;="&amp;test_data[[#This Row],[Time]])</f>
        <v>6</v>
      </c>
      <c r="I1006">
        <f>IFERROR(test_data[[#This Row],[Final_Position]]-H1005,test_data[[#This Row],[Final_Position]])</f>
        <v>0</v>
      </c>
      <c r="J1006">
        <f>ABS(test_data[[#This Row],[Action]])</f>
        <v>0</v>
      </c>
      <c r="K1006" s="7">
        <f>test_data[[#This Row],[Final_Position]]*test_data[[#This Row],[Change]]</f>
        <v>0.60000000000013642</v>
      </c>
      <c r="L1006" s="7">
        <f>test_data[[#This Row],[Profit]]*Profit_per_point</f>
        <v>60000.000000013642</v>
      </c>
      <c r="M1006" s="7">
        <f>test_data[[#This Row],[Profit]]*Profit_per_point-ABS(test_data[[#This Row],[Action]])*Fee_per_trade</f>
        <v>60000.000000013642</v>
      </c>
    </row>
    <row r="1007" spans="1:13" x14ac:dyDescent="0.35">
      <c r="A1007" s="2">
        <v>43776.470833333333</v>
      </c>
      <c r="B1007">
        <v>938.1</v>
      </c>
      <c r="C1007">
        <v>0.46993646025657654</v>
      </c>
      <c r="D1007">
        <v>0.53006350994110107</v>
      </c>
      <c r="E1007">
        <f>IF(B1008&gt;0,B1008-test_data[[#This Row],[Price]],0)</f>
        <v>-0.10000000000002274</v>
      </c>
      <c r="F1007" s="2">
        <f>test_data[[#This Row],[Time]]-(Time_horizon-1)/24/60</f>
        <v>43776.457638888889</v>
      </c>
      <c r="G1007">
        <f>IF(test_data[[#This Row],[Long]]&gt;Action_Threshold,1,IF(test_data[[#This Row],[Short]]&gt;Action_Threshold,-1,0))</f>
        <v>-1</v>
      </c>
      <c r="H1007">
        <f>SUMIFS(test_data[Postion],test_data[Time],"&gt;="&amp;test_data[[#This Row],[Period Time]],test_data[Time],"&lt;="&amp;test_data[[#This Row],[Time]])</f>
        <v>6</v>
      </c>
      <c r="I1007">
        <f>IFERROR(test_data[[#This Row],[Final_Position]]-H1006,test_data[[#This Row],[Final_Position]])</f>
        <v>0</v>
      </c>
      <c r="J1007">
        <f>ABS(test_data[[#This Row],[Action]])</f>
        <v>0</v>
      </c>
      <c r="K1007" s="7">
        <f>test_data[[#This Row],[Final_Position]]*test_data[[#This Row],[Change]]</f>
        <v>-0.60000000000013642</v>
      </c>
      <c r="L1007" s="7">
        <f>test_data[[#This Row],[Profit]]*Profit_per_point</f>
        <v>-60000.000000013642</v>
      </c>
      <c r="M1007" s="7">
        <f>test_data[[#This Row],[Profit]]*Profit_per_point-ABS(test_data[[#This Row],[Action]])*Fee_per_trade</f>
        <v>-60000.000000013642</v>
      </c>
    </row>
    <row r="1008" spans="1:13" x14ac:dyDescent="0.35">
      <c r="A1008" s="2">
        <v>43776.47152777778</v>
      </c>
      <c r="B1008">
        <v>938</v>
      </c>
      <c r="C1008">
        <v>0.50665181875228882</v>
      </c>
      <c r="D1008">
        <v>0.49334821105003357</v>
      </c>
      <c r="E1008">
        <f>IF(B1009&gt;0,B1009-test_data[[#This Row],[Price]],0)</f>
        <v>-0.10000000000002274</v>
      </c>
      <c r="F1008" s="2">
        <f>test_data[[#This Row],[Time]]-(Time_horizon-1)/24/60</f>
        <v>43776.458333333336</v>
      </c>
      <c r="G1008">
        <f>IF(test_data[[#This Row],[Long]]&gt;Action_Threshold,1,IF(test_data[[#This Row],[Short]]&gt;Action_Threshold,-1,0))</f>
        <v>1</v>
      </c>
      <c r="H1008">
        <f>SUMIFS(test_data[Postion],test_data[Time],"&gt;="&amp;test_data[[#This Row],[Period Time]],test_data[Time],"&lt;="&amp;test_data[[#This Row],[Time]])</f>
        <v>8</v>
      </c>
      <c r="I1008">
        <f>IFERROR(test_data[[#This Row],[Final_Position]]-H1007,test_data[[#This Row],[Final_Position]])</f>
        <v>2</v>
      </c>
      <c r="J1008">
        <f>ABS(test_data[[#This Row],[Action]])</f>
        <v>2</v>
      </c>
      <c r="K1008" s="7">
        <f>test_data[[#This Row],[Final_Position]]*test_data[[#This Row],[Change]]</f>
        <v>-0.8000000000001819</v>
      </c>
      <c r="L1008" s="7">
        <f>test_data[[#This Row],[Profit]]*Profit_per_point</f>
        <v>-80000.00000001819</v>
      </c>
      <c r="M1008" s="7">
        <f>test_data[[#This Row],[Profit]]*Profit_per_point-ABS(test_data[[#This Row],[Action]])*Fee_per_trade</f>
        <v>-100000.00000001819</v>
      </c>
    </row>
    <row r="1009" spans="1:13" x14ac:dyDescent="0.35">
      <c r="A1009" s="2">
        <v>43776.472222222219</v>
      </c>
      <c r="B1009">
        <v>937.9</v>
      </c>
      <c r="C1009">
        <v>0.55374598503112793</v>
      </c>
      <c r="D1009">
        <v>0.44625404477119446</v>
      </c>
      <c r="E1009">
        <f>IF(B1010&gt;0,B1010-test_data[[#This Row],[Price]],0)</f>
        <v>0.10000000000002274</v>
      </c>
      <c r="F1009" s="2">
        <f>test_data[[#This Row],[Time]]-(Time_horizon-1)/24/60</f>
        <v>43776.459027777775</v>
      </c>
      <c r="G1009">
        <f>IF(test_data[[#This Row],[Long]]&gt;Action_Threshold,1,IF(test_data[[#This Row],[Short]]&gt;Action_Threshold,-1,0))</f>
        <v>1</v>
      </c>
      <c r="H1009">
        <f>SUMIFS(test_data[Postion],test_data[Time],"&gt;="&amp;test_data[[#This Row],[Period Time]],test_data[Time],"&lt;="&amp;test_data[[#This Row],[Time]])</f>
        <v>10</v>
      </c>
      <c r="I1009">
        <f>IFERROR(test_data[[#This Row],[Final_Position]]-H1008,test_data[[#This Row],[Final_Position]])</f>
        <v>2</v>
      </c>
      <c r="J1009">
        <f>ABS(test_data[[#This Row],[Action]])</f>
        <v>2</v>
      </c>
      <c r="K1009" s="7">
        <f>test_data[[#This Row],[Final_Position]]*test_data[[#This Row],[Change]]</f>
        <v>1.0000000000002274</v>
      </c>
      <c r="L1009" s="7">
        <f>test_data[[#This Row],[Profit]]*Profit_per_point</f>
        <v>100000.00000002273</v>
      </c>
      <c r="M1009" s="7">
        <f>test_data[[#This Row],[Profit]]*Profit_per_point-ABS(test_data[[#This Row],[Action]])*Fee_per_trade</f>
        <v>80000.00000002273</v>
      </c>
    </row>
    <row r="1010" spans="1:13" x14ac:dyDescent="0.35">
      <c r="A1010" s="2">
        <v>43776.472916666666</v>
      </c>
      <c r="B1010">
        <v>938</v>
      </c>
      <c r="C1010">
        <v>0.51389318704605103</v>
      </c>
      <c r="D1010">
        <v>0.48610690236091614</v>
      </c>
      <c r="E1010">
        <f>IF(B1011&gt;0,B1011-test_data[[#This Row],[Price]],0)</f>
        <v>0</v>
      </c>
      <c r="F1010" s="2">
        <f>test_data[[#This Row],[Time]]-(Time_horizon-1)/24/60</f>
        <v>43776.459722222222</v>
      </c>
      <c r="G1010">
        <f>IF(test_data[[#This Row],[Long]]&gt;Action_Threshold,1,IF(test_data[[#This Row],[Short]]&gt;Action_Threshold,-1,0))</f>
        <v>1</v>
      </c>
      <c r="H1010">
        <f>SUMIFS(test_data[Postion],test_data[Time],"&gt;="&amp;test_data[[#This Row],[Period Time]],test_data[Time],"&lt;="&amp;test_data[[#This Row],[Time]])</f>
        <v>12</v>
      </c>
      <c r="I1010">
        <f>IFERROR(test_data[[#This Row],[Final_Position]]-H1009,test_data[[#This Row],[Final_Position]])</f>
        <v>2</v>
      </c>
      <c r="J1010">
        <f>ABS(test_data[[#This Row],[Action]])</f>
        <v>2</v>
      </c>
      <c r="K1010" s="7">
        <f>test_data[[#This Row],[Final_Position]]*test_data[[#This Row],[Change]]</f>
        <v>0</v>
      </c>
      <c r="L1010" s="7">
        <f>test_data[[#This Row],[Profit]]*Profit_per_point</f>
        <v>0</v>
      </c>
      <c r="M1010" s="7">
        <f>test_data[[#This Row],[Profit]]*Profit_per_point-ABS(test_data[[#This Row],[Action]])*Fee_per_trade</f>
        <v>-20000</v>
      </c>
    </row>
    <row r="1011" spans="1:13" x14ac:dyDescent="0.35">
      <c r="A1011" s="2">
        <v>43776.473611111112</v>
      </c>
      <c r="B1011">
        <v>938</v>
      </c>
      <c r="C1011">
        <v>0.5030023455619812</v>
      </c>
      <c r="D1011">
        <v>0.49699762463569641</v>
      </c>
      <c r="E1011">
        <f>IF(B1012&gt;0,B1012-test_data[[#This Row],[Price]],0)</f>
        <v>0</v>
      </c>
      <c r="F1011" s="2">
        <f>test_data[[#This Row],[Time]]-(Time_horizon-1)/24/60</f>
        <v>43776.460416666669</v>
      </c>
      <c r="G1011">
        <f>IF(test_data[[#This Row],[Long]]&gt;Action_Threshold,1,IF(test_data[[#This Row],[Short]]&gt;Action_Threshold,-1,0))</f>
        <v>1</v>
      </c>
      <c r="H1011">
        <f>SUMIFS(test_data[Postion],test_data[Time],"&gt;="&amp;test_data[[#This Row],[Period Time]],test_data[Time],"&lt;="&amp;test_data[[#This Row],[Time]])</f>
        <v>14</v>
      </c>
      <c r="I1011">
        <f>IFERROR(test_data[[#This Row],[Final_Position]]-H1010,test_data[[#This Row],[Final_Position]])</f>
        <v>2</v>
      </c>
      <c r="J1011">
        <f>ABS(test_data[[#This Row],[Action]])</f>
        <v>2</v>
      </c>
      <c r="K1011" s="7">
        <f>test_data[[#This Row],[Final_Position]]*test_data[[#This Row],[Change]]</f>
        <v>0</v>
      </c>
      <c r="L1011" s="7">
        <f>test_data[[#This Row],[Profit]]*Profit_per_point</f>
        <v>0</v>
      </c>
      <c r="M1011" s="7">
        <f>test_data[[#This Row],[Profit]]*Profit_per_point-ABS(test_data[[#This Row],[Action]])*Fee_per_trade</f>
        <v>-20000</v>
      </c>
    </row>
    <row r="1012" spans="1:13" x14ac:dyDescent="0.35">
      <c r="A1012" s="2">
        <v>43776.474305555559</v>
      </c>
      <c r="B1012">
        <v>938</v>
      </c>
      <c r="C1012">
        <v>0.5078391432762146</v>
      </c>
      <c r="D1012">
        <v>0.49216082692146301</v>
      </c>
      <c r="E1012">
        <f>IF(B1013&gt;0,B1013-test_data[[#This Row],[Price]],0)</f>
        <v>0</v>
      </c>
      <c r="F1012" s="2">
        <f>test_data[[#This Row],[Time]]-(Time_horizon-1)/24/60</f>
        <v>43776.461111111115</v>
      </c>
      <c r="G1012">
        <f>IF(test_data[[#This Row],[Long]]&gt;Action_Threshold,1,IF(test_data[[#This Row],[Short]]&gt;Action_Threshold,-1,0))</f>
        <v>1</v>
      </c>
      <c r="H1012">
        <f>SUMIFS(test_data[Postion],test_data[Time],"&gt;="&amp;test_data[[#This Row],[Period Time]],test_data[Time],"&lt;="&amp;test_data[[#This Row],[Time]])</f>
        <v>14</v>
      </c>
      <c r="I1012">
        <f>IFERROR(test_data[[#This Row],[Final_Position]]-H1011,test_data[[#This Row],[Final_Position]])</f>
        <v>0</v>
      </c>
      <c r="J1012">
        <f>ABS(test_data[[#This Row],[Action]])</f>
        <v>0</v>
      </c>
      <c r="K1012" s="7">
        <f>test_data[[#This Row],[Final_Position]]*test_data[[#This Row],[Change]]</f>
        <v>0</v>
      </c>
      <c r="L1012" s="7">
        <f>test_data[[#This Row],[Profit]]*Profit_per_point</f>
        <v>0</v>
      </c>
      <c r="M1012" s="7">
        <f>test_data[[#This Row],[Profit]]*Profit_per_point-ABS(test_data[[#This Row],[Action]])*Fee_per_trade</f>
        <v>0</v>
      </c>
    </row>
    <row r="1013" spans="1:13" x14ac:dyDescent="0.35">
      <c r="A1013" s="2">
        <v>43776.474999999999</v>
      </c>
      <c r="B1013">
        <v>938</v>
      </c>
      <c r="C1013">
        <v>0.51275801658630371</v>
      </c>
      <c r="D1013">
        <v>0.48724201321601868</v>
      </c>
      <c r="E1013">
        <f>IF(B1014&gt;0,B1014-test_data[[#This Row],[Price]],0)</f>
        <v>0</v>
      </c>
      <c r="F1013" s="2">
        <f>test_data[[#This Row],[Time]]-(Time_horizon-1)/24/60</f>
        <v>43776.461805555555</v>
      </c>
      <c r="G1013">
        <f>IF(test_data[[#This Row],[Long]]&gt;Action_Threshold,1,IF(test_data[[#This Row],[Short]]&gt;Action_Threshold,-1,0))</f>
        <v>1</v>
      </c>
      <c r="H1013">
        <f>SUMIFS(test_data[Postion],test_data[Time],"&gt;="&amp;test_data[[#This Row],[Period Time]],test_data[Time],"&lt;="&amp;test_data[[#This Row],[Time]])</f>
        <v>14</v>
      </c>
      <c r="I1013">
        <f>IFERROR(test_data[[#This Row],[Final_Position]]-H1012,test_data[[#This Row],[Final_Position]])</f>
        <v>0</v>
      </c>
      <c r="J1013">
        <f>ABS(test_data[[#This Row],[Action]])</f>
        <v>0</v>
      </c>
      <c r="K1013" s="7">
        <f>test_data[[#This Row],[Final_Position]]*test_data[[#This Row],[Change]]</f>
        <v>0</v>
      </c>
      <c r="L1013" s="7">
        <f>test_data[[#This Row],[Profit]]*Profit_per_point</f>
        <v>0</v>
      </c>
      <c r="M1013" s="7">
        <f>test_data[[#This Row],[Profit]]*Profit_per_point-ABS(test_data[[#This Row],[Action]])*Fee_per_trade</f>
        <v>0</v>
      </c>
    </row>
    <row r="1014" spans="1:13" x14ac:dyDescent="0.35">
      <c r="A1014" s="2">
        <v>43776.475694444445</v>
      </c>
      <c r="B1014">
        <v>938</v>
      </c>
      <c r="C1014">
        <v>0.51109904050827026</v>
      </c>
      <c r="D1014">
        <v>0.48890101909637451</v>
      </c>
      <c r="E1014">
        <f>IF(B1015&gt;0,B1015-test_data[[#This Row],[Price]],0)</f>
        <v>0</v>
      </c>
      <c r="F1014" s="2">
        <f>test_data[[#This Row],[Time]]-(Time_horizon-1)/24/60</f>
        <v>43776.462500000001</v>
      </c>
      <c r="G1014">
        <f>IF(test_data[[#This Row],[Long]]&gt;Action_Threshold,1,IF(test_data[[#This Row],[Short]]&gt;Action_Threshold,-1,0))</f>
        <v>1</v>
      </c>
      <c r="H1014">
        <f>SUMIFS(test_data[Postion],test_data[Time],"&gt;="&amp;test_data[[#This Row],[Period Time]],test_data[Time],"&lt;="&amp;test_data[[#This Row],[Time]])</f>
        <v>14</v>
      </c>
      <c r="I1014">
        <f>IFERROR(test_data[[#This Row],[Final_Position]]-H1013,test_data[[#This Row],[Final_Position]])</f>
        <v>0</v>
      </c>
      <c r="J1014">
        <f>ABS(test_data[[#This Row],[Action]])</f>
        <v>0</v>
      </c>
      <c r="K1014" s="7">
        <f>test_data[[#This Row],[Final_Position]]*test_data[[#This Row],[Change]]</f>
        <v>0</v>
      </c>
      <c r="L1014" s="7">
        <f>test_data[[#This Row],[Profit]]*Profit_per_point</f>
        <v>0</v>
      </c>
      <c r="M1014" s="7">
        <f>test_data[[#This Row],[Profit]]*Profit_per_point-ABS(test_data[[#This Row],[Action]])*Fee_per_trade</f>
        <v>0</v>
      </c>
    </row>
    <row r="1015" spans="1:13" x14ac:dyDescent="0.35">
      <c r="A1015" s="2">
        <v>43776.476388888892</v>
      </c>
      <c r="B1015">
        <v>938</v>
      </c>
      <c r="C1015">
        <v>0.51516073942184448</v>
      </c>
      <c r="D1015">
        <v>0.48483917117118835</v>
      </c>
      <c r="E1015">
        <f>IF(B1016&gt;0,B1016-test_data[[#This Row],[Price]],0)</f>
        <v>0.10000000000002274</v>
      </c>
      <c r="F1015" s="2">
        <f>test_data[[#This Row],[Time]]-(Time_horizon-1)/24/60</f>
        <v>43776.463194444448</v>
      </c>
      <c r="G1015">
        <f>IF(test_data[[#This Row],[Long]]&gt;Action_Threshold,1,IF(test_data[[#This Row],[Short]]&gt;Action_Threshold,-1,0))</f>
        <v>1</v>
      </c>
      <c r="H1015">
        <f>SUMIFS(test_data[Postion],test_data[Time],"&gt;="&amp;test_data[[#This Row],[Period Time]],test_data[Time],"&lt;="&amp;test_data[[#This Row],[Time]])</f>
        <v>14</v>
      </c>
      <c r="I1015">
        <f>IFERROR(test_data[[#This Row],[Final_Position]]-H1014,test_data[[#This Row],[Final_Position]])</f>
        <v>0</v>
      </c>
      <c r="J1015">
        <f>ABS(test_data[[#This Row],[Action]])</f>
        <v>0</v>
      </c>
      <c r="K1015" s="7">
        <f>test_data[[#This Row],[Final_Position]]*test_data[[#This Row],[Change]]</f>
        <v>1.4000000000003183</v>
      </c>
      <c r="L1015" s="7">
        <f>test_data[[#This Row],[Profit]]*Profit_per_point</f>
        <v>140000.00000003184</v>
      </c>
      <c r="M1015" s="7">
        <f>test_data[[#This Row],[Profit]]*Profit_per_point-ABS(test_data[[#This Row],[Action]])*Fee_per_trade</f>
        <v>140000.00000003184</v>
      </c>
    </row>
    <row r="1016" spans="1:13" x14ac:dyDescent="0.35">
      <c r="A1016" s="2">
        <v>43776.477083333331</v>
      </c>
      <c r="B1016">
        <v>938.1</v>
      </c>
      <c r="C1016">
        <v>0.49975153803825378</v>
      </c>
      <c r="D1016">
        <v>0.5002484917640686</v>
      </c>
      <c r="E1016">
        <f>IF(B1017&gt;0,B1017-test_data[[#This Row],[Price]],0)</f>
        <v>0</v>
      </c>
      <c r="F1016" s="2">
        <f>test_data[[#This Row],[Time]]-(Time_horizon-1)/24/60</f>
        <v>43776.463888888888</v>
      </c>
      <c r="G1016">
        <f>IF(test_data[[#This Row],[Long]]&gt;Action_Threshold,1,IF(test_data[[#This Row],[Short]]&gt;Action_Threshold,-1,0))</f>
        <v>-1</v>
      </c>
      <c r="H1016">
        <f>SUMIFS(test_data[Postion],test_data[Time],"&gt;="&amp;test_data[[#This Row],[Period Time]],test_data[Time],"&lt;="&amp;test_data[[#This Row],[Time]])</f>
        <v>12</v>
      </c>
      <c r="I1016">
        <f>IFERROR(test_data[[#This Row],[Final_Position]]-H1015,test_data[[#This Row],[Final_Position]])</f>
        <v>-2</v>
      </c>
      <c r="J1016">
        <f>ABS(test_data[[#This Row],[Action]])</f>
        <v>2</v>
      </c>
      <c r="K1016" s="7">
        <f>test_data[[#This Row],[Final_Position]]*test_data[[#This Row],[Change]]</f>
        <v>0</v>
      </c>
      <c r="L1016" s="7">
        <f>test_data[[#This Row],[Profit]]*Profit_per_point</f>
        <v>0</v>
      </c>
      <c r="M1016" s="7">
        <f>test_data[[#This Row],[Profit]]*Profit_per_point-ABS(test_data[[#This Row],[Action]])*Fee_per_trade</f>
        <v>-20000</v>
      </c>
    </row>
    <row r="1017" spans="1:13" x14ac:dyDescent="0.35">
      <c r="A1017" s="2">
        <v>43776.477777777778</v>
      </c>
      <c r="B1017">
        <v>938.1</v>
      </c>
      <c r="C1017">
        <v>0.46250766515731812</v>
      </c>
      <c r="D1017">
        <v>0.53749227523803711</v>
      </c>
      <c r="E1017">
        <f>IF(B1018&gt;0,B1018-test_data[[#This Row],[Price]],0)</f>
        <v>0</v>
      </c>
      <c r="F1017" s="2">
        <f>test_data[[#This Row],[Time]]-(Time_horizon-1)/24/60</f>
        <v>43776.464583333334</v>
      </c>
      <c r="G1017">
        <f>IF(test_data[[#This Row],[Long]]&gt;Action_Threshold,1,IF(test_data[[#This Row],[Short]]&gt;Action_Threshold,-1,0))</f>
        <v>-1</v>
      </c>
      <c r="H1017">
        <f>SUMIFS(test_data[Postion],test_data[Time],"&gt;="&amp;test_data[[#This Row],[Period Time]],test_data[Time],"&lt;="&amp;test_data[[#This Row],[Time]])</f>
        <v>10</v>
      </c>
      <c r="I1017">
        <f>IFERROR(test_data[[#This Row],[Final_Position]]-H1016,test_data[[#This Row],[Final_Position]])</f>
        <v>-2</v>
      </c>
      <c r="J1017">
        <f>ABS(test_data[[#This Row],[Action]])</f>
        <v>2</v>
      </c>
      <c r="K1017" s="7">
        <f>test_data[[#This Row],[Final_Position]]*test_data[[#This Row],[Change]]</f>
        <v>0</v>
      </c>
      <c r="L1017" s="7">
        <f>test_data[[#This Row],[Profit]]*Profit_per_point</f>
        <v>0</v>
      </c>
      <c r="M1017" s="7">
        <f>test_data[[#This Row],[Profit]]*Profit_per_point-ABS(test_data[[#This Row],[Action]])*Fee_per_trade</f>
        <v>-20000</v>
      </c>
    </row>
    <row r="1018" spans="1:13" x14ac:dyDescent="0.35">
      <c r="A1018" s="2">
        <v>43776.478472222225</v>
      </c>
      <c r="B1018">
        <v>938.1</v>
      </c>
      <c r="C1018">
        <v>0.47013199329376221</v>
      </c>
      <c r="D1018">
        <v>0.52986806631088257</v>
      </c>
      <c r="E1018">
        <f>IF(B1019&gt;0,B1019-test_data[[#This Row],[Price]],0)</f>
        <v>-0.10000000000002274</v>
      </c>
      <c r="F1018" s="2">
        <f>test_data[[#This Row],[Time]]-(Time_horizon-1)/24/60</f>
        <v>43776.465277777781</v>
      </c>
      <c r="G1018">
        <f>IF(test_data[[#This Row],[Long]]&gt;Action_Threshold,1,IF(test_data[[#This Row],[Short]]&gt;Action_Threshold,-1,0))</f>
        <v>-1</v>
      </c>
      <c r="H1018">
        <f>SUMIFS(test_data[Postion],test_data[Time],"&gt;="&amp;test_data[[#This Row],[Period Time]],test_data[Time],"&lt;="&amp;test_data[[#This Row],[Time]])</f>
        <v>8</v>
      </c>
      <c r="I1018">
        <f>IFERROR(test_data[[#This Row],[Final_Position]]-H1017,test_data[[#This Row],[Final_Position]])</f>
        <v>-2</v>
      </c>
      <c r="J1018">
        <f>ABS(test_data[[#This Row],[Action]])</f>
        <v>2</v>
      </c>
      <c r="K1018" s="7">
        <f>test_data[[#This Row],[Final_Position]]*test_data[[#This Row],[Change]]</f>
        <v>-0.8000000000001819</v>
      </c>
      <c r="L1018" s="7">
        <f>test_data[[#This Row],[Profit]]*Profit_per_point</f>
        <v>-80000.00000001819</v>
      </c>
      <c r="M1018" s="7">
        <f>test_data[[#This Row],[Profit]]*Profit_per_point-ABS(test_data[[#This Row],[Action]])*Fee_per_trade</f>
        <v>-100000.00000001819</v>
      </c>
    </row>
    <row r="1019" spans="1:13" x14ac:dyDescent="0.35">
      <c r="A1019" s="2">
        <v>43776.479166666664</v>
      </c>
      <c r="B1019">
        <v>938</v>
      </c>
      <c r="C1019">
        <v>0.56009089946746826</v>
      </c>
      <c r="D1019">
        <v>0.43990913033485413</v>
      </c>
      <c r="E1019">
        <f>IF(B1020&gt;0,B1020-test_data[[#This Row],[Price]],0)</f>
        <v>0</v>
      </c>
      <c r="F1019" s="2">
        <f>test_data[[#This Row],[Time]]-(Time_horizon-1)/24/60</f>
        <v>43776.46597222222</v>
      </c>
      <c r="G1019">
        <f>IF(test_data[[#This Row],[Long]]&gt;Action_Threshold,1,IF(test_data[[#This Row],[Short]]&gt;Action_Threshold,-1,0))</f>
        <v>1</v>
      </c>
      <c r="H1019">
        <f>SUMIFS(test_data[Postion],test_data[Time],"&gt;="&amp;test_data[[#This Row],[Period Time]],test_data[Time],"&lt;="&amp;test_data[[#This Row],[Time]])</f>
        <v>8</v>
      </c>
      <c r="I1019">
        <f>IFERROR(test_data[[#This Row],[Final_Position]]-H1018,test_data[[#This Row],[Final_Position]])</f>
        <v>0</v>
      </c>
      <c r="J1019">
        <f>ABS(test_data[[#This Row],[Action]])</f>
        <v>0</v>
      </c>
      <c r="K1019" s="7">
        <f>test_data[[#This Row],[Final_Position]]*test_data[[#This Row],[Change]]</f>
        <v>0</v>
      </c>
      <c r="L1019" s="7">
        <f>test_data[[#This Row],[Profit]]*Profit_per_point</f>
        <v>0</v>
      </c>
      <c r="M1019" s="7">
        <f>test_data[[#This Row],[Profit]]*Profit_per_point-ABS(test_data[[#This Row],[Action]])*Fee_per_trade</f>
        <v>0</v>
      </c>
    </row>
    <row r="1020" spans="1:13" x14ac:dyDescent="0.35">
      <c r="A1020" s="2">
        <v>43776.541666666664</v>
      </c>
      <c r="B1020">
        <v>938</v>
      </c>
      <c r="C1020">
        <v>0.54572588205337524</v>
      </c>
      <c r="D1020">
        <v>0.45427411794662476</v>
      </c>
      <c r="E1020">
        <f>IF(B1021&gt;0,B1021-test_data[[#This Row],[Price]],0)</f>
        <v>0.20000000000004547</v>
      </c>
      <c r="F1020" s="2">
        <f>test_data[[#This Row],[Time]]-(Time_horizon-1)/24/60</f>
        <v>43776.52847222222</v>
      </c>
      <c r="G1020">
        <f>IF(test_data[[#This Row],[Long]]&gt;Action_Threshold,1,IF(test_data[[#This Row],[Short]]&gt;Action_Threshold,-1,0))</f>
        <v>1</v>
      </c>
      <c r="H1020">
        <f>SUMIFS(test_data[Postion],test_data[Time],"&gt;="&amp;test_data[[#This Row],[Period Time]],test_data[Time],"&lt;="&amp;test_data[[#This Row],[Time]])</f>
        <v>1</v>
      </c>
      <c r="I1020">
        <f>IFERROR(test_data[[#This Row],[Final_Position]]-H1019,test_data[[#This Row],[Final_Position]])</f>
        <v>-7</v>
      </c>
      <c r="J1020">
        <f>ABS(test_data[[#This Row],[Action]])</f>
        <v>7</v>
      </c>
      <c r="K1020" s="7">
        <f>test_data[[#This Row],[Final_Position]]*test_data[[#This Row],[Change]]</f>
        <v>0.20000000000004547</v>
      </c>
      <c r="L1020" s="7">
        <f>test_data[[#This Row],[Profit]]*Profit_per_point</f>
        <v>20000.000000004547</v>
      </c>
      <c r="M1020" s="7">
        <f>test_data[[#This Row],[Profit]]*Profit_per_point-ABS(test_data[[#This Row],[Action]])*Fee_per_trade</f>
        <v>-49999.999999995453</v>
      </c>
    </row>
    <row r="1021" spans="1:13" x14ac:dyDescent="0.35">
      <c r="A1021" s="2">
        <v>43776.542361111111</v>
      </c>
      <c r="B1021">
        <v>938.2</v>
      </c>
      <c r="C1021">
        <v>0.505207359790802</v>
      </c>
      <c r="D1021">
        <v>0.494792640209198</v>
      </c>
      <c r="E1021">
        <f>IF(B1022&gt;0,B1022-test_data[[#This Row],[Price]],0)</f>
        <v>0</v>
      </c>
      <c r="F1021" s="2">
        <f>test_data[[#This Row],[Time]]-(Time_horizon-1)/24/60</f>
        <v>43776.529166666667</v>
      </c>
      <c r="G1021">
        <f>IF(test_data[[#This Row],[Long]]&gt;Action_Threshold,1,IF(test_data[[#This Row],[Short]]&gt;Action_Threshold,-1,0))</f>
        <v>1</v>
      </c>
      <c r="H1021">
        <f>SUMIFS(test_data[Postion],test_data[Time],"&gt;="&amp;test_data[[#This Row],[Period Time]],test_data[Time],"&lt;="&amp;test_data[[#This Row],[Time]])</f>
        <v>2</v>
      </c>
      <c r="I1021">
        <f>IFERROR(test_data[[#This Row],[Final_Position]]-H1020,test_data[[#This Row],[Final_Position]])</f>
        <v>1</v>
      </c>
      <c r="J1021">
        <f>ABS(test_data[[#This Row],[Action]])</f>
        <v>1</v>
      </c>
      <c r="K1021" s="7">
        <f>test_data[[#This Row],[Final_Position]]*test_data[[#This Row],[Change]]</f>
        <v>0</v>
      </c>
      <c r="L1021" s="7">
        <f>test_data[[#This Row],[Profit]]*Profit_per_point</f>
        <v>0</v>
      </c>
      <c r="M1021" s="7">
        <f>test_data[[#This Row],[Profit]]*Profit_per_point-ABS(test_data[[#This Row],[Action]])*Fee_per_trade</f>
        <v>-10000</v>
      </c>
    </row>
    <row r="1022" spans="1:13" x14ac:dyDescent="0.35">
      <c r="A1022" s="2">
        <v>43776.543055555558</v>
      </c>
      <c r="B1022">
        <v>938.2</v>
      </c>
      <c r="C1022">
        <v>0.479289710521698</v>
      </c>
      <c r="D1022">
        <v>0.520710289478302</v>
      </c>
      <c r="E1022">
        <f>IF(B1023&gt;0,B1023-test_data[[#This Row],[Price]],0)</f>
        <v>0</v>
      </c>
      <c r="F1022" s="2">
        <f>test_data[[#This Row],[Time]]-(Time_horizon-1)/24/60</f>
        <v>43776.529861111114</v>
      </c>
      <c r="G1022">
        <f>IF(test_data[[#This Row],[Long]]&gt;Action_Threshold,1,IF(test_data[[#This Row],[Short]]&gt;Action_Threshold,-1,0))</f>
        <v>-1</v>
      </c>
      <c r="H1022">
        <f>SUMIFS(test_data[Postion],test_data[Time],"&gt;="&amp;test_data[[#This Row],[Period Time]],test_data[Time],"&lt;="&amp;test_data[[#This Row],[Time]])</f>
        <v>1</v>
      </c>
      <c r="I1022">
        <f>IFERROR(test_data[[#This Row],[Final_Position]]-H1021,test_data[[#This Row],[Final_Position]])</f>
        <v>-1</v>
      </c>
      <c r="J1022">
        <f>ABS(test_data[[#This Row],[Action]])</f>
        <v>1</v>
      </c>
      <c r="K1022" s="7">
        <f>test_data[[#This Row],[Final_Position]]*test_data[[#This Row],[Change]]</f>
        <v>0</v>
      </c>
      <c r="L1022" s="7">
        <f>test_data[[#This Row],[Profit]]*Profit_per_point</f>
        <v>0</v>
      </c>
      <c r="M1022" s="7">
        <f>test_data[[#This Row],[Profit]]*Profit_per_point-ABS(test_data[[#This Row],[Action]])*Fee_per_trade</f>
        <v>-10000</v>
      </c>
    </row>
    <row r="1023" spans="1:13" x14ac:dyDescent="0.35">
      <c r="A1023" s="2">
        <v>43776.543749999997</v>
      </c>
      <c r="B1023">
        <v>938.2</v>
      </c>
      <c r="C1023">
        <v>0.4934421181678772</v>
      </c>
      <c r="D1023">
        <v>0.5065578818321228</v>
      </c>
      <c r="E1023">
        <f>IF(B1024&gt;0,B1024-test_data[[#This Row],[Price]],0)</f>
        <v>0</v>
      </c>
      <c r="F1023" s="2">
        <f>test_data[[#This Row],[Time]]-(Time_horizon-1)/24/60</f>
        <v>43776.530555555553</v>
      </c>
      <c r="G1023">
        <f>IF(test_data[[#This Row],[Long]]&gt;Action_Threshold,1,IF(test_data[[#This Row],[Short]]&gt;Action_Threshold,-1,0))</f>
        <v>-1</v>
      </c>
      <c r="H1023">
        <f>SUMIFS(test_data[Postion],test_data[Time],"&gt;="&amp;test_data[[#This Row],[Period Time]],test_data[Time],"&lt;="&amp;test_data[[#This Row],[Time]])</f>
        <v>0</v>
      </c>
      <c r="I1023">
        <f>IFERROR(test_data[[#This Row],[Final_Position]]-H1022,test_data[[#This Row],[Final_Position]])</f>
        <v>-1</v>
      </c>
      <c r="J1023">
        <f>ABS(test_data[[#This Row],[Action]])</f>
        <v>1</v>
      </c>
      <c r="K1023" s="7">
        <f>test_data[[#This Row],[Final_Position]]*test_data[[#This Row],[Change]]</f>
        <v>0</v>
      </c>
      <c r="L1023" s="7">
        <f>test_data[[#This Row],[Profit]]*Profit_per_point</f>
        <v>0</v>
      </c>
      <c r="M1023" s="7">
        <f>test_data[[#This Row],[Profit]]*Profit_per_point-ABS(test_data[[#This Row],[Action]])*Fee_per_trade</f>
        <v>-10000</v>
      </c>
    </row>
    <row r="1024" spans="1:13" x14ac:dyDescent="0.35">
      <c r="A1024" s="2">
        <v>43776.544444444444</v>
      </c>
      <c r="B1024">
        <v>938.2</v>
      </c>
      <c r="C1024">
        <v>0.50226891040802002</v>
      </c>
      <c r="D1024">
        <v>0.49773105978965759</v>
      </c>
      <c r="E1024">
        <f>IF(B1025&gt;0,B1025-test_data[[#This Row],[Price]],0)</f>
        <v>0.19999999999993179</v>
      </c>
      <c r="F1024" s="2">
        <f>test_data[[#This Row],[Time]]-(Time_horizon-1)/24/60</f>
        <v>43776.53125</v>
      </c>
      <c r="G1024">
        <f>IF(test_data[[#This Row],[Long]]&gt;Action_Threshold,1,IF(test_data[[#This Row],[Short]]&gt;Action_Threshold,-1,0))</f>
        <v>1</v>
      </c>
      <c r="H1024">
        <f>SUMIFS(test_data[Postion],test_data[Time],"&gt;="&amp;test_data[[#This Row],[Period Time]],test_data[Time],"&lt;="&amp;test_data[[#This Row],[Time]])</f>
        <v>1</v>
      </c>
      <c r="I1024">
        <f>IFERROR(test_data[[#This Row],[Final_Position]]-H1023,test_data[[#This Row],[Final_Position]])</f>
        <v>1</v>
      </c>
      <c r="J1024">
        <f>ABS(test_data[[#This Row],[Action]])</f>
        <v>1</v>
      </c>
      <c r="K1024" s="7">
        <f>test_data[[#This Row],[Final_Position]]*test_data[[#This Row],[Change]]</f>
        <v>0.19999999999993179</v>
      </c>
      <c r="L1024" s="7">
        <f>test_data[[#This Row],[Profit]]*Profit_per_point</f>
        <v>19999.999999993179</v>
      </c>
      <c r="M1024" s="7">
        <f>test_data[[#This Row],[Profit]]*Profit_per_point-ABS(test_data[[#This Row],[Action]])*Fee_per_trade</f>
        <v>9999.9999999931788</v>
      </c>
    </row>
    <row r="1025" spans="1:13" x14ac:dyDescent="0.35">
      <c r="A1025" s="2">
        <v>43776.545138888891</v>
      </c>
      <c r="B1025">
        <v>938.4</v>
      </c>
      <c r="C1025">
        <v>0.50633668899536133</v>
      </c>
      <c r="D1025">
        <v>0.49366331100463867</v>
      </c>
      <c r="E1025">
        <f>IF(B1026&gt;0,B1026-test_data[[#This Row],[Price]],0)</f>
        <v>-0.10000000000002274</v>
      </c>
      <c r="F1025" s="2">
        <f>test_data[[#This Row],[Time]]-(Time_horizon-1)/24/60</f>
        <v>43776.531944444447</v>
      </c>
      <c r="G1025">
        <f>IF(test_data[[#This Row],[Long]]&gt;Action_Threshold,1,IF(test_data[[#This Row],[Short]]&gt;Action_Threshold,-1,0))</f>
        <v>1</v>
      </c>
      <c r="H1025">
        <f>SUMIFS(test_data[Postion],test_data[Time],"&gt;="&amp;test_data[[#This Row],[Period Time]],test_data[Time],"&lt;="&amp;test_data[[#This Row],[Time]])</f>
        <v>2</v>
      </c>
      <c r="I1025">
        <f>IFERROR(test_data[[#This Row],[Final_Position]]-H1024,test_data[[#This Row],[Final_Position]])</f>
        <v>1</v>
      </c>
      <c r="J1025">
        <f>ABS(test_data[[#This Row],[Action]])</f>
        <v>1</v>
      </c>
      <c r="K1025" s="7">
        <f>test_data[[#This Row],[Final_Position]]*test_data[[#This Row],[Change]]</f>
        <v>-0.20000000000004547</v>
      </c>
      <c r="L1025" s="7">
        <f>test_data[[#This Row],[Profit]]*Profit_per_point</f>
        <v>-20000.000000004547</v>
      </c>
      <c r="M1025" s="7">
        <f>test_data[[#This Row],[Profit]]*Profit_per_point-ABS(test_data[[#This Row],[Action]])*Fee_per_trade</f>
        <v>-30000.000000004547</v>
      </c>
    </row>
    <row r="1026" spans="1:13" x14ac:dyDescent="0.35">
      <c r="A1026" s="2">
        <v>43776.54583333333</v>
      </c>
      <c r="B1026">
        <v>938.3</v>
      </c>
      <c r="C1026">
        <v>0.5158659815788269</v>
      </c>
      <c r="D1026">
        <v>0.48413398861885071</v>
      </c>
      <c r="E1026">
        <f>IF(B1027&gt;0,B1027-test_data[[#This Row],[Price]],0)</f>
        <v>0.20000000000004547</v>
      </c>
      <c r="F1026" s="2">
        <f>test_data[[#This Row],[Time]]-(Time_horizon-1)/24/60</f>
        <v>43776.532638888886</v>
      </c>
      <c r="G1026">
        <f>IF(test_data[[#This Row],[Long]]&gt;Action_Threshold,1,IF(test_data[[#This Row],[Short]]&gt;Action_Threshold,-1,0))</f>
        <v>1</v>
      </c>
      <c r="H1026">
        <f>SUMIFS(test_data[Postion],test_data[Time],"&gt;="&amp;test_data[[#This Row],[Period Time]],test_data[Time],"&lt;="&amp;test_data[[#This Row],[Time]])</f>
        <v>3</v>
      </c>
      <c r="I1026">
        <f>IFERROR(test_data[[#This Row],[Final_Position]]-H1025,test_data[[#This Row],[Final_Position]])</f>
        <v>1</v>
      </c>
      <c r="J1026">
        <f>ABS(test_data[[#This Row],[Action]])</f>
        <v>1</v>
      </c>
      <c r="K1026" s="7">
        <f>test_data[[#This Row],[Final_Position]]*test_data[[#This Row],[Change]]</f>
        <v>0.60000000000013642</v>
      </c>
      <c r="L1026" s="7">
        <f>test_data[[#This Row],[Profit]]*Profit_per_point</f>
        <v>60000.000000013642</v>
      </c>
      <c r="M1026" s="7">
        <f>test_data[[#This Row],[Profit]]*Profit_per_point-ABS(test_data[[#This Row],[Action]])*Fee_per_trade</f>
        <v>50000.000000013642</v>
      </c>
    </row>
    <row r="1027" spans="1:13" x14ac:dyDescent="0.35">
      <c r="A1027" s="2">
        <v>43776.546527777777</v>
      </c>
      <c r="B1027">
        <v>938.5</v>
      </c>
      <c r="C1027">
        <v>0.52145546674728394</v>
      </c>
      <c r="D1027">
        <v>0.47854456305503845</v>
      </c>
      <c r="E1027">
        <f>IF(B1028&gt;0,B1028-test_data[[#This Row],[Price]],0)</f>
        <v>-0.10000000000002274</v>
      </c>
      <c r="F1027" s="2">
        <f>test_data[[#This Row],[Time]]-(Time_horizon-1)/24/60</f>
        <v>43776.533333333333</v>
      </c>
      <c r="G1027">
        <f>IF(test_data[[#This Row],[Long]]&gt;Action_Threshold,1,IF(test_data[[#This Row],[Short]]&gt;Action_Threshold,-1,0))</f>
        <v>1</v>
      </c>
      <c r="H1027">
        <f>SUMIFS(test_data[Postion],test_data[Time],"&gt;="&amp;test_data[[#This Row],[Period Time]],test_data[Time],"&lt;="&amp;test_data[[#This Row],[Time]])</f>
        <v>4</v>
      </c>
      <c r="I1027">
        <f>IFERROR(test_data[[#This Row],[Final_Position]]-H1026,test_data[[#This Row],[Final_Position]])</f>
        <v>1</v>
      </c>
      <c r="J1027">
        <f>ABS(test_data[[#This Row],[Action]])</f>
        <v>1</v>
      </c>
      <c r="K1027" s="7">
        <f>test_data[[#This Row],[Final_Position]]*test_data[[#This Row],[Change]]</f>
        <v>-0.40000000000009095</v>
      </c>
      <c r="L1027" s="7">
        <f>test_data[[#This Row],[Profit]]*Profit_per_point</f>
        <v>-40000.000000009095</v>
      </c>
      <c r="M1027" s="7">
        <f>test_data[[#This Row],[Profit]]*Profit_per_point-ABS(test_data[[#This Row],[Action]])*Fee_per_trade</f>
        <v>-50000.000000009095</v>
      </c>
    </row>
    <row r="1028" spans="1:13" x14ac:dyDescent="0.35">
      <c r="A1028" s="2">
        <v>43776.547222222223</v>
      </c>
      <c r="B1028">
        <v>938.4</v>
      </c>
      <c r="C1028">
        <v>0.50243890285491943</v>
      </c>
      <c r="D1028">
        <v>0.49756112694740295</v>
      </c>
      <c r="E1028">
        <f>IF(B1029&gt;0,B1029-test_data[[#This Row],[Price]],0)</f>
        <v>0.10000000000002274</v>
      </c>
      <c r="F1028" s="2">
        <f>test_data[[#This Row],[Time]]-(Time_horizon-1)/24/60</f>
        <v>43776.53402777778</v>
      </c>
      <c r="G1028">
        <f>IF(test_data[[#This Row],[Long]]&gt;Action_Threshold,1,IF(test_data[[#This Row],[Short]]&gt;Action_Threshold,-1,0))</f>
        <v>1</v>
      </c>
      <c r="H1028">
        <f>SUMIFS(test_data[Postion],test_data[Time],"&gt;="&amp;test_data[[#This Row],[Period Time]],test_data[Time],"&lt;="&amp;test_data[[#This Row],[Time]])</f>
        <v>5</v>
      </c>
      <c r="I1028">
        <f>IFERROR(test_data[[#This Row],[Final_Position]]-H1027,test_data[[#This Row],[Final_Position]])</f>
        <v>1</v>
      </c>
      <c r="J1028">
        <f>ABS(test_data[[#This Row],[Action]])</f>
        <v>1</v>
      </c>
      <c r="K1028" s="7">
        <f>test_data[[#This Row],[Final_Position]]*test_data[[#This Row],[Change]]</f>
        <v>0.50000000000011369</v>
      </c>
      <c r="L1028" s="7">
        <f>test_data[[#This Row],[Profit]]*Profit_per_point</f>
        <v>50000.000000011365</v>
      </c>
      <c r="M1028" s="7">
        <f>test_data[[#This Row],[Profit]]*Profit_per_point-ABS(test_data[[#This Row],[Action]])*Fee_per_trade</f>
        <v>40000.000000011365</v>
      </c>
    </row>
    <row r="1029" spans="1:13" x14ac:dyDescent="0.35">
      <c r="A1029" s="2">
        <v>43776.54791666667</v>
      </c>
      <c r="B1029">
        <v>938.5</v>
      </c>
      <c r="C1029">
        <v>0.54178130626678467</v>
      </c>
      <c r="D1029">
        <v>0.45821872353553772</v>
      </c>
      <c r="E1029">
        <f>IF(B1030&gt;0,B1030-test_data[[#This Row],[Price]],0)</f>
        <v>0.20000000000004547</v>
      </c>
      <c r="F1029" s="2">
        <f>test_data[[#This Row],[Time]]-(Time_horizon-1)/24/60</f>
        <v>43776.534722222226</v>
      </c>
      <c r="G1029">
        <f>IF(test_data[[#This Row],[Long]]&gt;Action_Threshold,1,IF(test_data[[#This Row],[Short]]&gt;Action_Threshold,-1,0))</f>
        <v>1</v>
      </c>
      <c r="H1029">
        <f>SUMIFS(test_data[Postion],test_data[Time],"&gt;="&amp;test_data[[#This Row],[Period Time]],test_data[Time],"&lt;="&amp;test_data[[#This Row],[Time]])</f>
        <v>6</v>
      </c>
      <c r="I1029">
        <f>IFERROR(test_data[[#This Row],[Final_Position]]-H1028,test_data[[#This Row],[Final_Position]])</f>
        <v>1</v>
      </c>
      <c r="J1029">
        <f>ABS(test_data[[#This Row],[Action]])</f>
        <v>1</v>
      </c>
      <c r="K1029" s="7">
        <f>test_data[[#This Row],[Final_Position]]*test_data[[#This Row],[Change]]</f>
        <v>1.2000000000002728</v>
      </c>
      <c r="L1029" s="7">
        <f>test_data[[#This Row],[Profit]]*Profit_per_point</f>
        <v>120000.00000002728</v>
      </c>
      <c r="M1029" s="7">
        <f>test_data[[#This Row],[Profit]]*Profit_per_point-ABS(test_data[[#This Row],[Action]])*Fee_per_trade</f>
        <v>110000.00000002728</v>
      </c>
    </row>
    <row r="1030" spans="1:13" x14ac:dyDescent="0.35">
      <c r="A1030" s="2">
        <v>43776.548611111109</v>
      </c>
      <c r="B1030">
        <v>938.7</v>
      </c>
      <c r="C1030">
        <v>0.53503185510635376</v>
      </c>
      <c r="D1030">
        <v>0.46496817469596863</v>
      </c>
      <c r="E1030">
        <f>IF(B1031&gt;0,B1031-test_data[[#This Row],[Price]],0)</f>
        <v>9.9999999999909051E-2</v>
      </c>
      <c r="F1030" s="2">
        <f>test_data[[#This Row],[Time]]-(Time_horizon-1)/24/60</f>
        <v>43776.535416666666</v>
      </c>
      <c r="G1030">
        <f>IF(test_data[[#This Row],[Long]]&gt;Action_Threshold,1,IF(test_data[[#This Row],[Short]]&gt;Action_Threshold,-1,0))</f>
        <v>1</v>
      </c>
      <c r="H1030">
        <f>SUMIFS(test_data[Postion],test_data[Time],"&gt;="&amp;test_data[[#This Row],[Period Time]],test_data[Time],"&lt;="&amp;test_data[[#This Row],[Time]])</f>
        <v>7</v>
      </c>
      <c r="I1030">
        <f>IFERROR(test_data[[#This Row],[Final_Position]]-H1029,test_data[[#This Row],[Final_Position]])</f>
        <v>1</v>
      </c>
      <c r="J1030">
        <f>ABS(test_data[[#This Row],[Action]])</f>
        <v>1</v>
      </c>
      <c r="K1030" s="7">
        <f>test_data[[#This Row],[Final_Position]]*test_data[[#This Row],[Change]]</f>
        <v>0.69999999999936335</v>
      </c>
      <c r="L1030" s="7">
        <f>test_data[[#This Row],[Profit]]*Profit_per_point</f>
        <v>69999.999999936335</v>
      </c>
      <c r="M1030" s="7">
        <f>test_data[[#This Row],[Profit]]*Profit_per_point-ABS(test_data[[#This Row],[Action]])*Fee_per_trade</f>
        <v>59999.999999936335</v>
      </c>
    </row>
    <row r="1031" spans="1:13" x14ac:dyDescent="0.35">
      <c r="A1031" s="2">
        <v>43776.549305555556</v>
      </c>
      <c r="B1031">
        <v>938.8</v>
      </c>
      <c r="C1031">
        <v>0.55210340023040771</v>
      </c>
      <c r="D1031">
        <v>0.4478965699672699</v>
      </c>
      <c r="E1031">
        <f>IF(B1032&gt;0,B1032-test_data[[#This Row],[Price]],0)</f>
        <v>0.40000000000009095</v>
      </c>
      <c r="F1031" s="2">
        <f>test_data[[#This Row],[Time]]-(Time_horizon-1)/24/60</f>
        <v>43776.536111111112</v>
      </c>
      <c r="G1031">
        <f>IF(test_data[[#This Row],[Long]]&gt;Action_Threshold,1,IF(test_data[[#This Row],[Short]]&gt;Action_Threshold,-1,0))</f>
        <v>1</v>
      </c>
      <c r="H1031">
        <f>SUMIFS(test_data[Postion],test_data[Time],"&gt;="&amp;test_data[[#This Row],[Period Time]],test_data[Time],"&lt;="&amp;test_data[[#This Row],[Time]])</f>
        <v>8</v>
      </c>
      <c r="I1031">
        <f>IFERROR(test_data[[#This Row],[Final_Position]]-H1030,test_data[[#This Row],[Final_Position]])</f>
        <v>1</v>
      </c>
      <c r="J1031">
        <f>ABS(test_data[[#This Row],[Action]])</f>
        <v>1</v>
      </c>
      <c r="K1031" s="7">
        <f>test_data[[#This Row],[Final_Position]]*test_data[[#This Row],[Change]]</f>
        <v>3.2000000000007276</v>
      </c>
      <c r="L1031" s="7">
        <f>test_data[[#This Row],[Profit]]*Profit_per_point</f>
        <v>320000.00000007276</v>
      </c>
      <c r="M1031" s="7">
        <f>test_data[[#This Row],[Profit]]*Profit_per_point-ABS(test_data[[#This Row],[Action]])*Fee_per_trade</f>
        <v>310000.00000007276</v>
      </c>
    </row>
    <row r="1032" spans="1:13" x14ac:dyDescent="0.35">
      <c r="A1032" s="2">
        <v>43776.55</v>
      </c>
      <c r="B1032">
        <v>939.2</v>
      </c>
      <c r="C1032">
        <v>0.54931545257568359</v>
      </c>
      <c r="D1032">
        <v>0.45068451762199402</v>
      </c>
      <c r="E1032">
        <f>IF(B1033&gt;0,B1033-test_data[[#This Row],[Price]],0)</f>
        <v>-0.10000000000002274</v>
      </c>
      <c r="F1032" s="2">
        <f>test_data[[#This Row],[Time]]-(Time_horizon-1)/24/60</f>
        <v>43776.536805555559</v>
      </c>
      <c r="G1032">
        <f>IF(test_data[[#This Row],[Long]]&gt;Action_Threshold,1,IF(test_data[[#This Row],[Short]]&gt;Action_Threshold,-1,0))</f>
        <v>1</v>
      </c>
      <c r="H1032">
        <f>SUMIFS(test_data[Postion],test_data[Time],"&gt;="&amp;test_data[[#This Row],[Period Time]],test_data[Time],"&lt;="&amp;test_data[[#This Row],[Time]])</f>
        <v>9</v>
      </c>
      <c r="I1032">
        <f>IFERROR(test_data[[#This Row],[Final_Position]]-H1031,test_data[[#This Row],[Final_Position]])</f>
        <v>1</v>
      </c>
      <c r="J1032">
        <f>ABS(test_data[[#This Row],[Action]])</f>
        <v>1</v>
      </c>
      <c r="K1032" s="7">
        <f>test_data[[#This Row],[Final_Position]]*test_data[[#This Row],[Change]]</f>
        <v>-0.90000000000020464</v>
      </c>
      <c r="L1032" s="7">
        <f>test_data[[#This Row],[Profit]]*Profit_per_point</f>
        <v>-90000.00000002046</v>
      </c>
      <c r="M1032" s="7">
        <f>test_data[[#This Row],[Profit]]*Profit_per_point-ABS(test_data[[#This Row],[Action]])*Fee_per_trade</f>
        <v>-100000.00000002046</v>
      </c>
    </row>
    <row r="1033" spans="1:13" x14ac:dyDescent="0.35">
      <c r="A1033" s="2">
        <v>43776.550694444442</v>
      </c>
      <c r="B1033">
        <v>939.1</v>
      </c>
      <c r="C1033">
        <v>0.53659534454345703</v>
      </c>
      <c r="D1033">
        <v>0.46340468525886536</v>
      </c>
      <c r="E1033">
        <f>IF(B1034&gt;0,B1034-test_data[[#This Row],[Price]],0)</f>
        <v>-0.10000000000002274</v>
      </c>
      <c r="F1033" s="2">
        <f>test_data[[#This Row],[Time]]-(Time_horizon-1)/24/60</f>
        <v>43776.537499999999</v>
      </c>
      <c r="G1033">
        <f>IF(test_data[[#This Row],[Long]]&gt;Action_Threshold,1,IF(test_data[[#This Row],[Short]]&gt;Action_Threshold,-1,0))</f>
        <v>1</v>
      </c>
      <c r="H1033">
        <f>SUMIFS(test_data[Postion],test_data[Time],"&gt;="&amp;test_data[[#This Row],[Period Time]],test_data[Time],"&lt;="&amp;test_data[[#This Row],[Time]])</f>
        <v>10</v>
      </c>
      <c r="I1033">
        <f>IFERROR(test_data[[#This Row],[Final_Position]]-H1032,test_data[[#This Row],[Final_Position]])</f>
        <v>1</v>
      </c>
      <c r="J1033">
        <f>ABS(test_data[[#This Row],[Action]])</f>
        <v>1</v>
      </c>
      <c r="K1033" s="7">
        <f>test_data[[#This Row],[Final_Position]]*test_data[[#This Row],[Change]]</f>
        <v>-1.0000000000002274</v>
      </c>
      <c r="L1033" s="7">
        <f>test_data[[#This Row],[Profit]]*Profit_per_point</f>
        <v>-100000.00000002273</v>
      </c>
      <c r="M1033" s="7">
        <f>test_data[[#This Row],[Profit]]*Profit_per_point-ABS(test_data[[#This Row],[Action]])*Fee_per_trade</f>
        <v>-110000.00000002273</v>
      </c>
    </row>
    <row r="1034" spans="1:13" x14ac:dyDescent="0.35">
      <c r="A1034" s="2">
        <v>43776.551388888889</v>
      </c>
      <c r="B1034">
        <v>939</v>
      </c>
      <c r="C1034">
        <v>0.40563088655471802</v>
      </c>
      <c r="D1034">
        <v>0.59436911344528198</v>
      </c>
      <c r="E1034">
        <f>IF(B1035&gt;0,B1035-test_data[[#This Row],[Price]],0)</f>
        <v>-0.10000000000002274</v>
      </c>
      <c r="F1034" s="2">
        <f>test_data[[#This Row],[Time]]-(Time_horizon-1)/24/60</f>
        <v>43776.538194444445</v>
      </c>
      <c r="G1034">
        <f>IF(test_data[[#This Row],[Long]]&gt;Action_Threshold,1,IF(test_data[[#This Row],[Short]]&gt;Action_Threshold,-1,0))</f>
        <v>-1</v>
      </c>
      <c r="H1034">
        <f>SUMIFS(test_data[Postion],test_data[Time],"&gt;="&amp;test_data[[#This Row],[Period Time]],test_data[Time],"&lt;="&amp;test_data[[#This Row],[Time]])</f>
        <v>9</v>
      </c>
      <c r="I1034">
        <f>IFERROR(test_data[[#This Row],[Final_Position]]-H1033,test_data[[#This Row],[Final_Position]])</f>
        <v>-1</v>
      </c>
      <c r="J1034">
        <f>ABS(test_data[[#This Row],[Action]])</f>
        <v>1</v>
      </c>
      <c r="K1034" s="7">
        <f>test_data[[#This Row],[Final_Position]]*test_data[[#This Row],[Change]]</f>
        <v>-0.90000000000020464</v>
      </c>
      <c r="L1034" s="7">
        <f>test_data[[#This Row],[Profit]]*Profit_per_point</f>
        <v>-90000.00000002046</v>
      </c>
      <c r="M1034" s="7">
        <f>test_data[[#This Row],[Profit]]*Profit_per_point-ABS(test_data[[#This Row],[Action]])*Fee_per_trade</f>
        <v>-100000.00000002046</v>
      </c>
    </row>
    <row r="1035" spans="1:13" x14ac:dyDescent="0.35">
      <c r="A1035" s="2">
        <v>43776.552083333336</v>
      </c>
      <c r="B1035">
        <v>938.9</v>
      </c>
      <c r="C1035">
        <v>0.50323021411895752</v>
      </c>
      <c r="D1035">
        <v>0.49676984548568726</v>
      </c>
      <c r="E1035">
        <f>IF(B1036&gt;0,B1036-test_data[[#This Row],[Price]],0)</f>
        <v>0.20000000000004547</v>
      </c>
      <c r="F1035" s="2">
        <f>test_data[[#This Row],[Time]]-(Time_horizon-1)/24/60</f>
        <v>43776.538888888892</v>
      </c>
      <c r="G1035">
        <f>IF(test_data[[#This Row],[Long]]&gt;Action_Threshold,1,IF(test_data[[#This Row],[Short]]&gt;Action_Threshold,-1,0))</f>
        <v>1</v>
      </c>
      <c r="H1035">
        <f>SUMIFS(test_data[Postion],test_data[Time],"&gt;="&amp;test_data[[#This Row],[Period Time]],test_data[Time],"&lt;="&amp;test_data[[#This Row],[Time]])</f>
        <v>10</v>
      </c>
      <c r="I1035">
        <f>IFERROR(test_data[[#This Row],[Final_Position]]-H1034,test_data[[#This Row],[Final_Position]])</f>
        <v>1</v>
      </c>
      <c r="J1035">
        <f>ABS(test_data[[#This Row],[Action]])</f>
        <v>1</v>
      </c>
      <c r="K1035" s="7">
        <f>test_data[[#This Row],[Final_Position]]*test_data[[#This Row],[Change]]</f>
        <v>2.0000000000004547</v>
      </c>
      <c r="L1035" s="7">
        <f>test_data[[#This Row],[Profit]]*Profit_per_point</f>
        <v>200000.00000004546</v>
      </c>
      <c r="M1035" s="7">
        <f>test_data[[#This Row],[Profit]]*Profit_per_point-ABS(test_data[[#This Row],[Action]])*Fee_per_trade</f>
        <v>190000.00000004546</v>
      </c>
    </row>
    <row r="1036" spans="1:13" x14ac:dyDescent="0.35">
      <c r="A1036" s="2">
        <v>43776.552777777775</v>
      </c>
      <c r="B1036">
        <v>939.1</v>
      </c>
      <c r="C1036">
        <v>0.56512528657913208</v>
      </c>
      <c r="D1036">
        <v>0.43487468361854553</v>
      </c>
      <c r="E1036">
        <f>IF(B1037&gt;0,B1037-test_data[[#This Row],[Price]],0)</f>
        <v>0.10000000000002274</v>
      </c>
      <c r="F1036" s="2">
        <f>test_data[[#This Row],[Time]]-(Time_horizon-1)/24/60</f>
        <v>43776.539583333331</v>
      </c>
      <c r="G1036">
        <f>IF(test_data[[#This Row],[Long]]&gt;Action_Threshold,1,IF(test_data[[#This Row],[Short]]&gt;Action_Threshold,-1,0))</f>
        <v>1</v>
      </c>
      <c r="H1036">
        <f>SUMIFS(test_data[Postion],test_data[Time],"&gt;="&amp;test_data[[#This Row],[Period Time]],test_data[Time],"&lt;="&amp;test_data[[#This Row],[Time]])</f>
        <v>11</v>
      </c>
      <c r="I1036">
        <f>IFERROR(test_data[[#This Row],[Final_Position]]-H1035,test_data[[#This Row],[Final_Position]])</f>
        <v>1</v>
      </c>
      <c r="J1036">
        <f>ABS(test_data[[#This Row],[Action]])</f>
        <v>1</v>
      </c>
      <c r="K1036" s="7">
        <f>test_data[[#This Row],[Final_Position]]*test_data[[#This Row],[Change]]</f>
        <v>1.1000000000002501</v>
      </c>
      <c r="L1036" s="7">
        <f>test_data[[#This Row],[Profit]]*Profit_per_point</f>
        <v>110000.00000002501</v>
      </c>
      <c r="M1036" s="7">
        <f>test_data[[#This Row],[Profit]]*Profit_per_point-ABS(test_data[[#This Row],[Action]])*Fee_per_trade</f>
        <v>100000.00000002501</v>
      </c>
    </row>
    <row r="1037" spans="1:13" x14ac:dyDescent="0.35">
      <c r="A1037" s="2">
        <v>43776.553472222222</v>
      </c>
      <c r="B1037">
        <v>939.2</v>
      </c>
      <c r="C1037">
        <v>0.57054519653320313</v>
      </c>
      <c r="D1037">
        <v>0.42945480346679688</v>
      </c>
      <c r="E1037">
        <f>IF(B1038&gt;0,B1038-test_data[[#This Row],[Price]],0)</f>
        <v>0</v>
      </c>
      <c r="F1037" s="2">
        <f>test_data[[#This Row],[Time]]-(Time_horizon-1)/24/60</f>
        <v>43776.540277777778</v>
      </c>
      <c r="G1037">
        <f>IF(test_data[[#This Row],[Long]]&gt;Action_Threshold,1,IF(test_data[[#This Row],[Short]]&gt;Action_Threshold,-1,0))</f>
        <v>1</v>
      </c>
      <c r="H1037">
        <f>SUMIFS(test_data[Postion],test_data[Time],"&gt;="&amp;test_data[[#This Row],[Period Time]],test_data[Time],"&lt;="&amp;test_data[[#This Row],[Time]])</f>
        <v>12</v>
      </c>
      <c r="I1037">
        <f>IFERROR(test_data[[#This Row],[Final_Position]]-H1036,test_data[[#This Row],[Final_Position]])</f>
        <v>1</v>
      </c>
      <c r="J1037">
        <f>ABS(test_data[[#This Row],[Action]])</f>
        <v>1</v>
      </c>
      <c r="K1037" s="7">
        <f>test_data[[#This Row],[Final_Position]]*test_data[[#This Row],[Change]]</f>
        <v>0</v>
      </c>
      <c r="L1037" s="7">
        <f>test_data[[#This Row],[Profit]]*Profit_per_point</f>
        <v>0</v>
      </c>
      <c r="M1037" s="7">
        <f>test_data[[#This Row],[Profit]]*Profit_per_point-ABS(test_data[[#This Row],[Action]])*Fee_per_trade</f>
        <v>-10000</v>
      </c>
    </row>
    <row r="1038" spans="1:13" x14ac:dyDescent="0.35">
      <c r="A1038" s="2">
        <v>43776.554166666669</v>
      </c>
      <c r="B1038">
        <v>939.2</v>
      </c>
      <c r="C1038">
        <v>0.56219327449798584</v>
      </c>
      <c r="D1038">
        <v>0.43780681490898132</v>
      </c>
      <c r="E1038">
        <f>IF(B1039&gt;0,B1039-test_data[[#This Row],[Price]],0)</f>
        <v>9.9999999999909051E-2</v>
      </c>
      <c r="F1038" s="2">
        <f>test_data[[#This Row],[Time]]-(Time_horizon-1)/24/60</f>
        <v>43776.540972222225</v>
      </c>
      <c r="G1038">
        <f>IF(test_data[[#This Row],[Long]]&gt;Action_Threshold,1,IF(test_data[[#This Row],[Short]]&gt;Action_Threshold,-1,0))</f>
        <v>1</v>
      </c>
      <c r="H1038">
        <f>SUMIFS(test_data[Postion],test_data[Time],"&gt;="&amp;test_data[[#This Row],[Period Time]],test_data[Time],"&lt;="&amp;test_data[[#This Row],[Time]])</f>
        <v>13</v>
      </c>
      <c r="I1038">
        <f>IFERROR(test_data[[#This Row],[Final_Position]]-H1037,test_data[[#This Row],[Final_Position]])</f>
        <v>1</v>
      </c>
      <c r="J1038">
        <f>ABS(test_data[[#This Row],[Action]])</f>
        <v>1</v>
      </c>
      <c r="K1038" s="7">
        <f>test_data[[#This Row],[Final_Position]]*test_data[[#This Row],[Change]]</f>
        <v>1.2999999999988177</v>
      </c>
      <c r="L1038" s="7">
        <f>test_data[[#This Row],[Profit]]*Profit_per_point</f>
        <v>129999.99999988177</v>
      </c>
      <c r="M1038" s="7">
        <f>test_data[[#This Row],[Profit]]*Profit_per_point-ABS(test_data[[#This Row],[Action]])*Fee_per_trade</f>
        <v>119999.99999988177</v>
      </c>
    </row>
    <row r="1039" spans="1:13" x14ac:dyDescent="0.35">
      <c r="A1039" s="2">
        <v>43776.554861111108</v>
      </c>
      <c r="B1039">
        <v>939.3</v>
      </c>
      <c r="C1039">
        <v>0.47754859924316406</v>
      </c>
      <c r="D1039">
        <v>0.52245140075683594</v>
      </c>
      <c r="E1039">
        <f>IF(B1040&gt;0,B1040-test_data[[#This Row],[Price]],0)</f>
        <v>0.10000000000002274</v>
      </c>
      <c r="F1039" s="2">
        <f>test_data[[#This Row],[Time]]-(Time_horizon-1)/24/60</f>
        <v>43776.541666666664</v>
      </c>
      <c r="G1039">
        <f>IF(test_data[[#This Row],[Long]]&gt;Action_Threshold,1,IF(test_data[[#This Row],[Short]]&gt;Action_Threshold,-1,0))</f>
        <v>-1</v>
      </c>
      <c r="H1039">
        <f>SUMIFS(test_data[Postion],test_data[Time],"&gt;="&amp;test_data[[#This Row],[Period Time]],test_data[Time],"&lt;="&amp;test_data[[#This Row],[Time]])</f>
        <v>12</v>
      </c>
      <c r="I1039">
        <f>IFERROR(test_data[[#This Row],[Final_Position]]-H1038,test_data[[#This Row],[Final_Position]])</f>
        <v>-1</v>
      </c>
      <c r="J1039">
        <f>ABS(test_data[[#This Row],[Action]])</f>
        <v>1</v>
      </c>
      <c r="K1039" s="7">
        <f>test_data[[#This Row],[Final_Position]]*test_data[[#This Row],[Change]]</f>
        <v>1.2000000000002728</v>
      </c>
      <c r="L1039" s="7">
        <f>test_data[[#This Row],[Profit]]*Profit_per_point</f>
        <v>120000.00000002728</v>
      </c>
      <c r="M1039" s="7">
        <f>test_data[[#This Row],[Profit]]*Profit_per_point-ABS(test_data[[#This Row],[Action]])*Fee_per_trade</f>
        <v>110000.00000002728</v>
      </c>
    </row>
    <row r="1040" spans="1:13" x14ac:dyDescent="0.35">
      <c r="A1040" s="2">
        <v>43776.555555555555</v>
      </c>
      <c r="B1040">
        <v>939.4</v>
      </c>
      <c r="C1040">
        <v>0.57049918174743652</v>
      </c>
      <c r="D1040">
        <v>0.42950081825256348</v>
      </c>
      <c r="E1040">
        <f>IF(B1041&gt;0,B1041-test_data[[#This Row],[Price]],0)</f>
        <v>0.20000000000004547</v>
      </c>
      <c r="F1040" s="2">
        <f>test_data[[#This Row],[Time]]-(Time_horizon-1)/24/60</f>
        <v>43776.542361111111</v>
      </c>
      <c r="G1040">
        <f>IF(test_data[[#This Row],[Long]]&gt;Action_Threshold,1,IF(test_data[[#This Row],[Short]]&gt;Action_Threshold,-1,0))</f>
        <v>1</v>
      </c>
      <c r="H1040">
        <f>SUMIFS(test_data[Postion],test_data[Time],"&gt;="&amp;test_data[[#This Row],[Period Time]],test_data[Time],"&lt;="&amp;test_data[[#This Row],[Time]])</f>
        <v>12</v>
      </c>
      <c r="I1040">
        <f>IFERROR(test_data[[#This Row],[Final_Position]]-H1039,test_data[[#This Row],[Final_Position]])</f>
        <v>0</v>
      </c>
      <c r="J1040">
        <f>ABS(test_data[[#This Row],[Action]])</f>
        <v>0</v>
      </c>
      <c r="K1040" s="7">
        <f>test_data[[#This Row],[Final_Position]]*test_data[[#This Row],[Change]]</f>
        <v>2.4000000000005457</v>
      </c>
      <c r="L1040" s="7">
        <f>test_data[[#This Row],[Profit]]*Profit_per_point</f>
        <v>240000.00000005457</v>
      </c>
      <c r="M1040" s="7">
        <f>test_data[[#This Row],[Profit]]*Profit_per_point-ABS(test_data[[#This Row],[Action]])*Fee_per_trade</f>
        <v>240000.00000005457</v>
      </c>
    </row>
    <row r="1041" spans="1:13" x14ac:dyDescent="0.35">
      <c r="A1041" s="2">
        <v>43776.556250000001</v>
      </c>
      <c r="B1041">
        <v>939.6</v>
      </c>
      <c r="C1041">
        <v>0.58460456132888794</v>
      </c>
      <c r="D1041">
        <v>0.41539540886878967</v>
      </c>
      <c r="E1041">
        <f>IF(B1042&gt;0,B1042-test_data[[#This Row],[Price]],0)</f>
        <v>0</v>
      </c>
      <c r="F1041" s="2">
        <f>test_data[[#This Row],[Time]]-(Time_horizon-1)/24/60</f>
        <v>43776.543055555558</v>
      </c>
      <c r="G1041">
        <f>IF(test_data[[#This Row],[Long]]&gt;Action_Threshold,1,IF(test_data[[#This Row],[Short]]&gt;Action_Threshold,-1,0))</f>
        <v>1</v>
      </c>
      <c r="H1041">
        <f>SUMIFS(test_data[Postion],test_data[Time],"&gt;="&amp;test_data[[#This Row],[Period Time]],test_data[Time],"&lt;="&amp;test_data[[#This Row],[Time]])</f>
        <v>12</v>
      </c>
      <c r="I1041">
        <f>IFERROR(test_data[[#This Row],[Final_Position]]-H1040,test_data[[#This Row],[Final_Position]])</f>
        <v>0</v>
      </c>
      <c r="J1041">
        <f>ABS(test_data[[#This Row],[Action]])</f>
        <v>0</v>
      </c>
      <c r="K1041" s="7">
        <f>test_data[[#This Row],[Final_Position]]*test_data[[#This Row],[Change]]</f>
        <v>0</v>
      </c>
      <c r="L1041" s="7">
        <f>test_data[[#This Row],[Profit]]*Profit_per_point</f>
        <v>0</v>
      </c>
      <c r="M1041" s="7">
        <f>test_data[[#This Row],[Profit]]*Profit_per_point-ABS(test_data[[#This Row],[Action]])*Fee_per_trade</f>
        <v>0</v>
      </c>
    </row>
    <row r="1042" spans="1:13" x14ac:dyDescent="0.35">
      <c r="A1042" s="2">
        <v>43776.556944444441</v>
      </c>
      <c r="B1042">
        <v>939.6</v>
      </c>
      <c r="C1042">
        <v>0.57913196086883545</v>
      </c>
      <c r="D1042">
        <v>0.42086800932884216</v>
      </c>
      <c r="E1042">
        <f>IF(B1043&gt;0,B1043-test_data[[#This Row],[Price]],0)</f>
        <v>0.10000000000002274</v>
      </c>
      <c r="F1042" s="2">
        <f>test_data[[#This Row],[Time]]-(Time_horizon-1)/24/60</f>
        <v>43776.543749999997</v>
      </c>
      <c r="G1042">
        <f>IF(test_data[[#This Row],[Long]]&gt;Action_Threshold,1,IF(test_data[[#This Row],[Short]]&gt;Action_Threshold,-1,0))</f>
        <v>1</v>
      </c>
      <c r="H1042">
        <f>SUMIFS(test_data[Postion],test_data[Time],"&gt;="&amp;test_data[[#This Row],[Period Time]],test_data[Time],"&lt;="&amp;test_data[[#This Row],[Time]])</f>
        <v>14</v>
      </c>
      <c r="I1042">
        <f>IFERROR(test_data[[#This Row],[Final_Position]]-H1041,test_data[[#This Row],[Final_Position]])</f>
        <v>2</v>
      </c>
      <c r="J1042">
        <f>ABS(test_data[[#This Row],[Action]])</f>
        <v>2</v>
      </c>
      <c r="K1042" s="7">
        <f>test_data[[#This Row],[Final_Position]]*test_data[[#This Row],[Change]]</f>
        <v>1.4000000000003183</v>
      </c>
      <c r="L1042" s="7">
        <f>test_data[[#This Row],[Profit]]*Profit_per_point</f>
        <v>140000.00000003184</v>
      </c>
      <c r="M1042" s="7">
        <f>test_data[[#This Row],[Profit]]*Profit_per_point-ABS(test_data[[#This Row],[Action]])*Fee_per_trade</f>
        <v>120000.00000003184</v>
      </c>
    </row>
    <row r="1043" spans="1:13" x14ac:dyDescent="0.35">
      <c r="A1043" s="2">
        <v>43776.557638888888</v>
      </c>
      <c r="B1043">
        <v>939.7</v>
      </c>
      <c r="C1043">
        <v>0.59790831804275513</v>
      </c>
      <c r="D1043">
        <v>0.40209168195724487</v>
      </c>
      <c r="E1043">
        <f>IF(B1044&gt;0,B1044-test_data[[#This Row],[Price]],0)</f>
        <v>0</v>
      </c>
      <c r="F1043" s="2">
        <f>test_data[[#This Row],[Time]]-(Time_horizon-1)/24/60</f>
        <v>43776.544444444444</v>
      </c>
      <c r="G1043">
        <f>IF(test_data[[#This Row],[Long]]&gt;Action_Threshold,1,IF(test_data[[#This Row],[Short]]&gt;Action_Threshold,-1,0))</f>
        <v>1</v>
      </c>
      <c r="H1043">
        <f>SUMIFS(test_data[Postion],test_data[Time],"&gt;="&amp;test_data[[#This Row],[Period Time]],test_data[Time],"&lt;="&amp;test_data[[#This Row],[Time]])</f>
        <v>16</v>
      </c>
      <c r="I1043">
        <f>IFERROR(test_data[[#This Row],[Final_Position]]-H1042,test_data[[#This Row],[Final_Position]])</f>
        <v>2</v>
      </c>
      <c r="J1043">
        <f>ABS(test_data[[#This Row],[Action]])</f>
        <v>2</v>
      </c>
      <c r="K1043" s="7">
        <f>test_data[[#This Row],[Final_Position]]*test_data[[#This Row],[Change]]</f>
        <v>0</v>
      </c>
      <c r="L1043" s="7">
        <f>test_data[[#This Row],[Profit]]*Profit_per_point</f>
        <v>0</v>
      </c>
      <c r="M1043" s="7">
        <f>test_data[[#This Row],[Profit]]*Profit_per_point-ABS(test_data[[#This Row],[Action]])*Fee_per_trade</f>
        <v>-20000</v>
      </c>
    </row>
    <row r="1044" spans="1:13" x14ac:dyDescent="0.35">
      <c r="A1044" s="2">
        <v>43776.558333333334</v>
      </c>
      <c r="B1044">
        <v>939.7</v>
      </c>
      <c r="C1044">
        <v>0.57700306177139282</v>
      </c>
      <c r="D1044">
        <v>0.42299690842628479</v>
      </c>
      <c r="E1044">
        <f>IF(B1045&gt;0,B1045-test_data[[#This Row],[Price]],0)</f>
        <v>9.9999999999909051E-2</v>
      </c>
      <c r="F1044" s="2">
        <f>test_data[[#This Row],[Time]]-(Time_horizon-1)/24/60</f>
        <v>43776.545138888891</v>
      </c>
      <c r="G1044">
        <f>IF(test_data[[#This Row],[Long]]&gt;Action_Threshold,1,IF(test_data[[#This Row],[Short]]&gt;Action_Threshold,-1,0))</f>
        <v>1</v>
      </c>
      <c r="H1044">
        <f>SUMIFS(test_data[Postion],test_data[Time],"&gt;="&amp;test_data[[#This Row],[Period Time]],test_data[Time],"&lt;="&amp;test_data[[#This Row],[Time]])</f>
        <v>16</v>
      </c>
      <c r="I1044">
        <f>IFERROR(test_data[[#This Row],[Final_Position]]-H1043,test_data[[#This Row],[Final_Position]])</f>
        <v>0</v>
      </c>
      <c r="J1044">
        <f>ABS(test_data[[#This Row],[Action]])</f>
        <v>0</v>
      </c>
      <c r="K1044" s="7">
        <f>test_data[[#This Row],[Final_Position]]*test_data[[#This Row],[Change]]</f>
        <v>1.5999999999985448</v>
      </c>
      <c r="L1044" s="7">
        <f>test_data[[#This Row],[Profit]]*Profit_per_point</f>
        <v>159999.99999985448</v>
      </c>
      <c r="M1044" s="7">
        <f>test_data[[#This Row],[Profit]]*Profit_per_point-ABS(test_data[[#This Row],[Action]])*Fee_per_trade</f>
        <v>159999.99999985448</v>
      </c>
    </row>
    <row r="1045" spans="1:13" x14ac:dyDescent="0.35">
      <c r="A1045" s="2">
        <v>43776.559027777781</v>
      </c>
      <c r="B1045">
        <v>939.8</v>
      </c>
      <c r="C1045">
        <v>0.59372627735137939</v>
      </c>
      <c r="D1045">
        <v>0.40627372264862061</v>
      </c>
      <c r="E1045">
        <f>IF(B1046&gt;0,B1046-test_data[[#This Row],[Price]],0)</f>
        <v>0</v>
      </c>
      <c r="F1045" s="2">
        <f>test_data[[#This Row],[Time]]-(Time_horizon-1)/24/60</f>
        <v>43776.545833333337</v>
      </c>
      <c r="G1045">
        <f>IF(test_data[[#This Row],[Long]]&gt;Action_Threshold,1,IF(test_data[[#This Row],[Short]]&gt;Action_Threshold,-1,0))</f>
        <v>1</v>
      </c>
      <c r="H1045">
        <f>SUMIFS(test_data[Postion],test_data[Time],"&gt;="&amp;test_data[[#This Row],[Period Time]],test_data[Time],"&lt;="&amp;test_data[[#This Row],[Time]])</f>
        <v>16</v>
      </c>
      <c r="I1045">
        <f>IFERROR(test_data[[#This Row],[Final_Position]]-H1044,test_data[[#This Row],[Final_Position]])</f>
        <v>0</v>
      </c>
      <c r="J1045">
        <f>ABS(test_data[[#This Row],[Action]])</f>
        <v>0</v>
      </c>
      <c r="K1045" s="7">
        <f>test_data[[#This Row],[Final_Position]]*test_data[[#This Row],[Change]]</f>
        <v>0</v>
      </c>
      <c r="L1045" s="7">
        <f>test_data[[#This Row],[Profit]]*Profit_per_point</f>
        <v>0</v>
      </c>
      <c r="M1045" s="7">
        <f>test_data[[#This Row],[Profit]]*Profit_per_point-ABS(test_data[[#This Row],[Action]])*Fee_per_trade</f>
        <v>0</v>
      </c>
    </row>
    <row r="1046" spans="1:13" x14ac:dyDescent="0.35">
      <c r="A1046" s="2">
        <v>43776.55972222222</v>
      </c>
      <c r="B1046">
        <v>939.8</v>
      </c>
      <c r="C1046">
        <v>0.57706242799758911</v>
      </c>
      <c r="D1046">
        <v>0.42293760180473328</v>
      </c>
      <c r="E1046">
        <f>IF(B1047&gt;0,B1047-test_data[[#This Row],[Price]],0)</f>
        <v>-0.19999999999993179</v>
      </c>
      <c r="F1046" s="2">
        <f>test_data[[#This Row],[Time]]-(Time_horizon-1)/24/60</f>
        <v>43776.546527777777</v>
      </c>
      <c r="G1046">
        <f>IF(test_data[[#This Row],[Long]]&gt;Action_Threshold,1,IF(test_data[[#This Row],[Short]]&gt;Action_Threshold,-1,0))</f>
        <v>1</v>
      </c>
      <c r="H1046">
        <f>SUMIFS(test_data[Postion],test_data[Time],"&gt;="&amp;test_data[[#This Row],[Period Time]],test_data[Time],"&lt;="&amp;test_data[[#This Row],[Time]])</f>
        <v>16</v>
      </c>
      <c r="I1046">
        <f>IFERROR(test_data[[#This Row],[Final_Position]]-H1045,test_data[[#This Row],[Final_Position]])</f>
        <v>0</v>
      </c>
      <c r="J1046">
        <f>ABS(test_data[[#This Row],[Action]])</f>
        <v>0</v>
      </c>
      <c r="K1046" s="7">
        <f>test_data[[#This Row],[Final_Position]]*test_data[[#This Row],[Change]]</f>
        <v>-3.1999999999989086</v>
      </c>
      <c r="L1046" s="7">
        <f>test_data[[#This Row],[Profit]]*Profit_per_point</f>
        <v>-319999.99999989086</v>
      </c>
      <c r="M1046" s="7">
        <f>test_data[[#This Row],[Profit]]*Profit_per_point-ABS(test_data[[#This Row],[Action]])*Fee_per_trade</f>
        <v>-319999.99999989086</v>
      </c>
    </row>
    <row r="1047" spans="1:13" x14ac:dyDescent="0.35">
      <c r="A1047" s="2">
        <v>43776.560416666667</v>
      </c>
      <c r="B1047">
        <v>939.6</v>
      </c>
      <c r="C1047">
        <v>0.57760673761367798</v>
      </c>
      <c r="D1047">
        <v>0.42239323258399963</v>
      </c>
      <c r="E1047">
        <f>IF(B1048&gt;0,B1048-test_data[[#This Row],[Price]],0)</f>
        <v>-0.10000000000002274</v>
      </c>
      <c r="F1047" s="2">
        <f>test_data[[#This Row],[Time]]-(Time_horizon-1)/24/60</f>
        <v>43776.547222222223</v>
      </c>
      <c r="G1047">
        <f>IF(test_data[[#This Row],[Long]]&gt;Action_Threshold,1,IF(test_data[[#This Row],[Short]]&gt;Action_Threshold,-1,0))</f>
        <v>1</v>
      </c>
      <c r="H1047">
        <f>SUMIFS(test_data[Postion],test_data[Time],"&gt;="&amp;test_data[[#This Row],[Period Time]],test_data[Time],"&lt;="&amp;test_data[[#This Row],[Time]])</f>
        <v>16</v>
      </c>
      <c r="I1047">
        <f>IFERROR(test_data[[#This Row],[Final_Position]]-H1046,test_data[[#This Row],[Final_Position]])</f>
        <v>0</v>
      </c>
      <c r="J1047">
        <f>ABS(test_data[[#This Row],[Action]])</f>
        <v>0</v>
      </c>
      <c r="K1047" s="7">
        <f>test_data[[#This Row],[Final_Position]]*test_data[[#This Row],[Change]]</f>
        <v>-1.6000000000003638</v>
      </c>
      <c r="L1047" s="7">
        <f>test_data[[#This Row],[Profit]]*Profit_per_point</f>
        <v>-160000.00000003638</v>
      </c>
      <c r="M1047" s="7">
        <f>test_data[[#This Row],[Profit]]*Profit_per_point-ABS(test_data[[#This Row],[Action]])*Fee_per_trade</f>
        <v>-160000.00000003638</v>
      </c>
    </row>
    <row r="1048" spans="1:13" x14ac:dyDescent="0.35">
      <c r="A1048" s="2">
        <v>43776.561111111114</v>
      </c>
      <c r="B1048">
        <v>939.5</v>
      </c>
      <c r="C1048">
        <v>0.58485972881317139</v>
      </c>
      <c r="D1048">
        <v>0.41514027118682861</v>
      </c>
      <c r="E1048">
        <f>IF(B1049&gt;0,B1049-test_data[[#This Row],[Price]],0)</f>
        <v>-0.20000000000004547</v>
      </c>
      <c r="F1048" s="2">
        <f>test_data[[#This Row],[Time]]-(Time_horizon-1)/24/60</f>
        <v>43776.54791666667</v>
      </c>
      <c r="G1048">
        <f>IF(test_data[[#This Row],[Long]]&gt;Action_Threshold,1,IF(test_data[[#This Row],[Short]]&gt;Action_Threshold,-1,0))</f>
        <v>1</v>
      </c>
      <c r="H1048">
        <f>SUMIFS(test_data[Postion],test_data[Time],"&gt;="&amp;test_data[[#This Row],[Period Time]],test_data[Time],"&lt;="&amp;test_data[[#This Row],[Time]])</f>
        <v>16</v>
      </c>
      <c r="I1048">
        <f>IFERROR(test_data[[#This Row],[Final_Position]]-H1047,test_data[[#This Row],[Final_Position]])</f>
        <v>0</v>
      </c>
      <c r="J1048">
        <f>ABS(test_data[[#This Row],[Action]])</f>
        <v>0</v>
      </c>
      <c r="K1048" s="7">
        <f>test_data[[#This Row],[Final_Position]]*test_data[[#This Row],[Change]]</f>
        <v>-3.2000000000007276</v>
      </c>
      <c r="L1048" s="7">
        <f>test_data[[#This Row],[Profit]]*Profit_per_point</f>
        <v>-320000.00000007276</v>
      </c>
      <c r="M1048" s="7">
        <f>test_data[[#This Row],[Profit]]*Profit_per_point-ABS(test_data[[#This Row],[Action]])*Fee_per_trade</f>
        <v>-320000.00000007276</v>
      </c>
    </row>
    <row r="1049" spans="1:13" x14ac:dyDescent="0.35">
      <c r="A1049" s="2">
        <v>43776.561805555553</v>
      </c>
      <c r="B1049">
        <v>939.3</v>
      </c>
      <c r="C1049">
        <v>0.58350092172622681</v>
      </c>
      <c r="D1049">
        <v>0.41649907827377319</v>
      </c>
      <c r="E1049">
        <f>IF(B1050&gt;0,B1050-test_data[[#This Row],[Price]],0)</f>
        <v>-0.19999999999993179</v>
      </c>
      <c r="F1049" s="2">
        <f>test_data[[#This Row],[Time]]-(Time_horizon-1)/24/60</f>
        <v>43776.548611111109</v>
      </c>
      <c r="G1049">
        <f>IF(test_data[[#This Row],[Long]]&gt;Action_Threshold,1,IF(test_data[[#This Row],[Short]]&gt;Action_Threshold,-1,0))</f>
        <v>1</v>
      </c>
      <c r="H1049">
        <f>SUMIFS(test_data[Postion],test_data[Time],"&gt;="&amp;test_data[[#This Row],[Period Time]],test_data[Time],"&lt;="&amp;test_data[[#This Row],[Time]])</f>
        <v>16</v>
      </c>
      <c r="I1049">
        <f>IFERROR(test_data[[#This Row],[Final_Position]]-H1048,test_data[[#This Row],[Final_Position]])</f>
        <v>0</v>
      </c>
      <c r="J1049">
        <f>ABS(test_data[[#This Row],[Action]])</f>
        <v>0</v>
      </c>
      <c r="K1049" s="7">
        <f>test_data[[#This Row],[Final_Position]]*test_data[[#This Row],[Change]]</f>
        <v>-3.1999999999989086</v>
      </c>
      <c r="L1049" s="7">
        <f>test_data[[#This Row],[Profit]]*Profit_per_point</f>
        <v>-319999.99999989086</v>
      </c>
      <c r="M1049" s="7">
        <f>test_data[[#This Row],[Profit]]*Profit_per_point-ABS(test_data[[#This Row],[Action]])*Fee_per_trade</f>
        <v>-319999.99999989086</v>
      </c>
    </row>
    <row r="1050" spans="1:13" x14ac:dyDescent="0.35">
      <c r="A1050" s="2">
        <v>43776.5625</v>
      </c>
      <c r="B1050">
        <v>939.1</v>
      </c>
      <c r="C1050">
        <v>0.60256457328796387</v>
      </c>
      <c r="D1050">
        <v>0.39743545651435852</v>
      </c>
      <c r="E1050">
        <f>IF(B1051&gt;0,B1051-test_data[[#This Row],[Price]],0)</f>
        <v>0.10000000000002274</v>
      </c>
      <c r="F1050" s="2">
        <f>test_data[[#This Row],[Time]]-(Time_horizon-1)/24/60</f>
        <v>43776.549305555556</v>
      </c>
      <c r="G1050">
        <f>IF(test_data[[#This Row],[Long]]&gt;Action_Threshold,1,IF(test_data[[#This Row],[Short]]&gt;Action_Threshold,-1,0))</f>
        <v>1</v>
      </c>
      <c r="H1050">
        <f>SUMIFS(test_data[Postion],test_data[Time],"&gt;="&amp;test_data[[#This Row],[Period Time]],test_data[Time],"&lt;="&amp;test_data[[#This Row],[Time]])</f>
        <v>16</v>
      </c>
      <c r="I1050">
        <f>IFERROR(test_data[[#This Row],[Final_Position]]-H1049,test_data[[#This Row],[Final_Position]])</f>
        <v>0</v>
      </c>
      <c r="J1050">
        <f>ABS(test_data[[#This Row],[Action]])</f>
        <v>0</v>
      </c>
      <c r="K1050" s="7">
        <f>test_data[[#This Row],[Final_Position]]*test_data[[#This Row],[Change]]</f>
        <v>1.6000000000003638</v>
      </c>
      <c r="L1050" s="7">
        <f>test_data[[#This Row],[Profit]]*Profit_per_point</f>
        <v>160000.00000003638</v>
      </c>
      <c r="M1050" s="7">
        <f>test_data[[#This Row],[Profit]]*Profit_per_point-ABS(test_data[[#This Row],[Action]])*Fee_per_trade</f>
        <v>160000.00000003638</v>
      </c>
    </row>
    <row r="1051" spans="1:13" x14ac:dyDescent="0.35">
      <c r="A1051" s="2">
        <v>43776.563194444447</v>
      </c>
      <c r="B1051">
        <v>939.2</v>
      </c>
      <c r="C1051">
        <v>0.58148908615112305</v>
      </c>
      <c r="D1051">
        <v>0.41851091384887695</v>
      </c>
      <c r="E1051">
        <f>IF(B1052&gt;0,B1052-test_data[[#This Row],[Price]],0)</f>
        <v>-0.10000000000002274</v>
      </c>
      <c r="F1051" s="2">
        <f>test_data[[#This Row],[Time]]-(Time_horizon-1)/24/60</f>
        <v>43776.55</v>
      </c>
      <c r="G1051">
        <f>IF(test_data[[#This Row],[Long]]&gt;Action_Threshold,1,IF(test_data[[#This Row],[Short]]&gt;Action_Threshold,-1,0))</f>
        <v>1</v>
      </c>
      <c r="H1051">
        <f>SUMIFS(test_data[Postion],test_data[Time],"&gt;="&amp;test_data[[#This Row],[Period Time]],test_data[Time],"&lt;="&amp;test_data[[#This Row],[Time]])</f>
        <v>16</v>
      </c>
      <c r="I1051">
        <f>IFERROR(test_data[[#This Row],[Final_Position]]-H1050,test_data[[#This Row],[Final_Position]])</f>
        <v>0</v>
      </c>
      <c r="J1051">
        <f>ABS(test_data[[#This Row],[Action]])</f>
        <v>0</v>
      </c>
      <c r="K1051" s="7">
        <f>test_data[[#This Row],[Final_Position]]*test_data[[#This Row],[Change]]</f>
        <v>-1.6000000000003638</v>
      </c>
      <c r="L1051" s="7">
        <f>test_data[[#This Row],[Profit]]*Profit_per_point</f>
        <v>-160000.00000003638</v>
      </c>
      <c r="M1051" s="7">
        <f>test_data[[#This Row],[Profit]]*Profit_per_point-ABS(test_data[[#This Row],[Action]])*Fee_per_trade</f>
        <v>-160000.00000003638</v>
      </c>
    </row>
    <row r="1052" spans="1:13" x14ac:dyDescent="0.35">
      <c r="A1052" s="2">
        <v>43776.563888888886</v>
      </c>
      <c r="B1052">
        <v>939.1</v>
      </c>
      <c r="C1052">
        <v>0.61602652072906494</v>
      </c>
      <c r="D1052">
        <v>0.38397347927093506</v>
      </c>
      <c r="E1052">
        <f>IF(B1053&gt;0,B1053-test_data[[#This Row],[Price]],0)</f>
        <v>0.19999999999993179</v>
      </c>
      <c r="F1052" s="2">
        <f>test_data[[#This Row],[Time]]-(Time_horizon-1)/24/60</f>
        <v>43776.550694444442</v>
      </c>
      <c r="G1052">
        <f>IF(test_data[[#This Row],[Long]]&gt;Action_Threshold,1,IF(test_data[[#This Row],[Short]]&gt;Action_Threshold,-1,0))</f>
        <v>1</v>
      </c>
      <c r="H1052">
        <f>SUMIFS(test_data[Postion],test_data[Time],"&gt;="&amp;test_data[[#This Row],[Period Time]],test_data[Time],"&lt;="&amp;test_data[[#This Row],[Time]])</f>
        <v>16</v>
      </c>
      <c r="I1052">
        <f>IFERROR(test_data[[#This Row],[Final_Position]]-H1051,test_data[[#This Row],[Final_Position]])</f>
        <v>0</v>
      </c>
      <c r="J1052">
        <f>ABS(test_data[[#This Row],[Action]])</f>
        <v>0</v>
      </c>
      <c r="K1052" s="7">
        <f>test_data[[#This Row],[Final_Position]]*test_data[[#This Row],[Change]]</f>
        <v>3.1999999999989086</v>
      </c>
      <c r="L1052" s="7">
        <f>test_data[[#This Row],[Profit]]*Profit_per_point</f>
        <v>319999.99999989086</v>
      </c>
      <c r="M1052" s="7">
        <f>test_data[[#This Row],[Profit]]*Profit_per_point-ABS(test_data[[#This Row],[Action]])*Fee_per_trade</f>
        <v>319999.99999989086</v>
      </c>
    </row>
    <row r="1053" spans="1:13" x14ac:dyDescent="0.35">
      <c r="A1053" s="2">
        <v>43776.564583333333</v>
      </c>
      <c r="B1053">
        <v>939.3</v>
      </c>
      <c r="C1053">
        <v>0.58732205629348755</v>
      </c>
      <c r="D1053">
        <v>0.41267791390419006</v>
      </c>
      <c r="E1053">
        <f>IF(B1054&gt;0,B1054-test_data[[#This Row],[Price]],0)</f>
        <v>-9.9999999999909051E-2</v>
      </c>
      <c r="F1053" s="2">
        <f>test_data[[#This Row],[Time]]-(Time_horizon-1)/24/60</f>
        <v>43776.551388888889</v>
      </c>
      <c r="G1053">
        <f>IF(test_data[[#This Row],[Long]]&gt;Action_Threshold,1,IF(test_data[[#This Row],[Short]]&gt;Action_Threshold,-1,0))</f>
        <v>1</v>
      </c>
      <c r="H1053">
        <f>SUMIFS(test_data[Postion],test_data[Time],"&gt;="&amp;test_data[[#This Row],[Period Time]],test_data[Time],"&lt;="&amp;test_data[[#This Row],[Time]])</f>
        <v>16</v>
      </c>
      <c r="I1053">
        <f>IFERROR(test_data[[#This Row],[Final_Position]]-H1052,test_data[[#This Row],[Final_Position]])</f>
        <v>0</v>
      </c>
      <c r="J1053">
        <f>ABS(test_data[[#This Row],[Action]])</f>
        <v>0</v>
      </c>
      <c r="K1053" s="7">
        <f>test_data[[#This Row],[Final_Position]]*test_data[[#This Row],[Change]]</f>
        <v>-1.5999999999985448</v>
      </c>
      <c r="L1053" s="7">
        <f>test_data[[#This Row],[Profit]]*Profit_per_point</f>
        <v>-159999.99999985448</v>
      </c>
      <c r="M1053" s="7">
        <f>test_data[[#This Row],[Profit]]*Profit_per_point-ABS(test_data[[#This Row],[Action]])*Fee_per_trade</f>
        <v>-159999.99999985448</v>
      </c>
    </row>
    <row r="1054" spans="1:13" x14ac:dyDescent="0.35">
      <c r="A1054" s="2">
        <v>43776.56527777778</v>
      </c>
      <c r="B1054">
        <v>939.2</v>
      </c>
      <c r="C1054">
        <v>0.62156730890274048</v>
      </c>
      <c r="D1054">
        <v>0.37843266129493713</v>
      </c>
      <c r="E1054">
        <f>IF(B1055&gt;0,B1055-test_data[[#This Row],[Price]],0)</f>
        <v>0</v>
      </c>
      <c r="F1054" s="2">
        <f>test_data[[#This Row],[Time]]-(Time_horizon-1)/24/60</f>
        <v>43776.552083333336</v>
      </c>
      <c r="G1054">
        <f>IF(test_data[[#This Row],[Long]]&gt;Action_Threshold,1,IF(test_data[[#This Row],[Short]]&gt;Action_Threshold,-1,0))</f>
        <v>1</v>
      </c>
      <c r="H1054">
        <f>SUMIFS(test_data[Postion],test_data[Time],"&gt;="&amp;test_data[[#This Row],[Period Time]],test_data[Time],"&lt;="&amp;test_data[[#This Row],[Time]])</f>
        <v>18</v>
      </c>
      <c r="I1054">
        <f>IFERROR(test_data[[#This Row],[Final_Position]]-H1053,test_data[[#This Row],[Final_Position]])</f>
        <v>2</v>
      </c>
      <c r="J1054">
        <f>ABS(test_data[[#This Row],[Action]])</f>
        <v>2</v>
      </c>
      <c r="K1054" s="7">
        <f>test_data[[#This Row],[Final_Position]]*test_data[[#This Row],[Change]]</f>
        <v>0</v>
      </c>
      <c r="L1054" s="7">
        <f>test_data[[#This Row],[Profit]]*Profit_per_point</f>
        <v>0</v>
      </c>
      <c r="M1054" s="7">
        <f>test_data[[#This Row],[Profit]]*Profit_per_point-ABS(test_data[[#This Row],[Action]])*Fee_per_trade</f>
        <v>-20000</v>
      </c>
    </row>
    <row r="1055" spans="1:13" x14ac:dyDescent="0.35">
      <c r="A1055" s="2">
        <v>43776.565972222219</v>
      </c>
      <c r="B1055">
        <v>939.2</v>
      </c>
      <c r="C1055">
        <v>0.607124924659729</v>
      </c>
      <c r="D1055">
        <v>0.392875075340271</v>
      </c>
      <c r="E1055">
        <f>IF(B1056&gt;0,B1056-test_data[[#This Row],[Price]],0)</f>
        <v>-0.20000000000004547</v>
      </c>
      <c r="F1055" s="2">
        <f>test_data[[#This Row],[Time]]-(Time_horizon-1)/24/60</f>
        <v>43776.552777777775</v>
      </c>
      <c r="G1055">
        <f>IF(test_data[[#This Row],[Long]]&gt;Action_Threshold,1,IF(test_data[[#This Row],[Short]]&gt;Action_Threshold,-1,0))</f>
        <v>1</v>
      </c>
      <c r="H1055">
        <f>SUMIFS(test_data[Postion],test_data[Time],"&gt;="&amp;test_data[[#This Row],[Period Time]],test_data[Time],"&lt;="&amp;test_data[[#This Row],[Time]])</f>
        <v>18</v>
      </c>
      <c r="I1055">
        <f>IFERROR(test_data[[#This Row],[Final_Position]]-H1054,test_data[[#This Row],[Final_Position]])</f>
        <v>0</v>
      </c>
      <c r="J1055">
        <f>ABS(test_data[[#This Row],[Action]])</f>
        <v>0</v>
      </c>
      <c r="K1055" s="7">
        <f>test_data[[#This Row],[Final_Position]]*test_data[[#This Row],[Change]]</f>
        <v>-3.6000000000008185</v>
      </c>
      <c r="L1055" s="7">
        <f>test_data[[#This Row],[Profit]]*Profit_per_point</f>
        <v>-360000.00000008184</v>
      </c>
      <c r="M1055" s="7">
        <f>test_data[[#This Row],[Profit]]*Profit_per_point-ABS(test_data[[#This Row],[Action]])*Fee_per_trade</f>
        <v>-360000.00000008184</v>
      </c>
    </row>
    <row r="1056" spans="1:13" x14ac:dyDescent="0.35">
      <c r="A1056" s="2">
        <v>43776.566666666666</v>
      </c>
      <c r="B1056">
        <v>939</v>
      </c>
      <c r="C1056">
        <v>0.63707864284515381</v>
      </c>
      <c r="D1056">
        <v>0.36292138695716858</v>
      </c>
      <c r="E1056">
        <f>IF(B1057&gt;0,B1057-test_data[[#This Row],[Price]],0)</f>
        <v>-0.10000000000002274</v>
      </c>
      <c r="F1056" s="2">
        <f>test_data[[#This Row],[Time]]-(Time_horizon-1)/24/60</f>
        <v>43776.553472222222</v>
      </c>
      <c r="G1056">
        <f>IF(test_data[[#This Row],[Long]]&gt;Action_Threshold,1,IF(test_data[[#This Row],[Short]]&gt;Action_Threshold,-1,0))</f>
        <v>1</v>
      </c>
      <c r="H1056">
        <f>SUMIFS(test_data[Postion],test_data[Time],"&gt;="&amp;test_data[[#This Row],[Period Time]],test_data[Time],"&lt;="&amp;test_data[[#This Row],[Time]])</f>
        <v>18</v>
      </c>
      <c r="I1056">
        <f>IFERROR(test_data[[#This Row],[Final_Position]]-H1055,test_data[[#This Row],[Final_Position]])</f>
        <v>0</v>
      </c>
      <c r="J1056">
        <f>ABS(test_data[[#This Row],[Action]])</f>
        <v>0</v>
      </c>
      <c r="K1056" s="7">
        <f>test_data[[#This Row],[Final_Position]]*test_data[[#This Row],[Change]]</f>
        <v>-1.8000000000004093</v>
      </c>
      <c r="L1056" s="7">
        <f>test_data[[#This Row],[Profit]]*Profit_per_point</f>
        <v>-180000.00000004092</v>
      </c>
      <c r="M1056" s="7">
        <f>test_data[[#This Row],[Profit]]*Profit_per_point-ABS(test_data[[#This Row],[Action]])*Fee_per_trade</f>
        <v>-180000.00000004092</v>
      </c>
    </row>
    <row r="1057" spans="1:13" x14ac:dyDescent="0.35">
      <c r="A1057" s="2">
        <v>43776.567361111112</v>
      </c>
      <c r="B1057">
        <v>938.9</v>
      </c>
      <c r="C1057">
        <v>0.63302856683731079</v>
      </c>
      <c r="D1057">
        <v>0.36697140336036682</v>
      </c>
      <c r="E1057">
        <f>IF(B1058&gt;0,B1058-test_data[[#This Row],[Price]],0)</f>
        <v>-0.10000000000002274</v>
      </c>
      <c r="F1057" s="2">
        <f>test_data[[#This Row],[Time]]-(Time_horizon-1)/24/60</f>
        <v>43776.554166666669</v>
      </c>
      <c r="G1057">
        <f>IF(test_data[[#This Row],[Long]]&gt;Action_Threshold,1,IF(test_data[[#This Row],[Short]]&gt;Action_Threshold,-1,0))</f>
        <v>1</v>
      </c>
      <c r="H1057">
        <f>SUMIFS(test_data[Postion],test_data[Time],"&gt;="&amp;test_data[[#This Row],[Period Time]],test_data[Time],"&lt;="&amp;test_data[[#This Row],[Time]])</f>
        <v>18</v>
      </c>
      <c r="I1057">
        <f>IFERROR(test_data[[#This Row],[Final_Position]]-H1056,test_data[[#This Row],[Final_Position]])</f>
        <v>0</v>
      </c>
      <c r="J1057">
        <f>ABS(test_data[[#This Row],[Action]])</f>
        <v>0</v>
      </c>
      <c r="K1057" s="7">
        <f>test_data[[#This Row],[Final_Position]]*test_data[[#This Row],[Change]]</f>
        <v>-1.8000000000004093</v>
      </c>
      <c r="L1057" s="7">
        <f>test_data[[#This Row],[Profit]]*Profit_per_point</f>
        <v>-180000.00000004092</v>
      </c>
      <c r="M1057" s="7">
        <f>test_data[[#This Row],[Profit]]*Profit_per_point-ABS(test_data[[#This Row],[Action]])*Fee_per_trade</f>
        <v>-180000.00000004092</v>
      </c>
    </row>
    <row r="1058" spans="1:13" x14ac:dyDescent="0.35">
      <c r="A1058" s="2">
        <v>43776.568055555559</v>
      </c>
      <c r="B1058">
        <v>938.8</v>
      </c>
      <c r="C1058">
        <v>0.62357246875762939</v>
      </c>
      <c r="D1058">
        <v>0.37642753124237061</v>
      </c>
      <c r="E1058">
        <f>IF(B1059&gt;0,B1059-test_data[[#This Row],[Price]],0)</f>
        <v>-9.9999999999909051E-2</v>
      </c>
      <c r="F1058" s="2">
        <f>test_data[[#This Row],[Time]]-(Time_horizon-1)/24/60</f>
        <v>43776.554861111115</v>
      </c>
      <c r="G1058">
        <f>IF(test_data[[#This Row],[Long]]&gt;Action_Threshold,1,IF(test_data[[#This Row],[Short]]&gt;Action_Threshold,-1,0))</f>
        <v>1</v>
      </c>
      <c r="H1058">
        <f>SUMIFS(test_data[Postion],test_data[Time],"&gt;="&amp;test_data[[#This Row],[Period Time]],test_data[Time],"&lt;="&amp;test_data[[#This Row],[Time]])</f>
        <v>18</v>
      </c>
      <c r="I1058">
        <f>IFERROR(test_data[[#This Row],[Final_Position]]-H1057,test_data[[#This Row],[Final_Position]])</f>
        <v>0</v>
      </c>
      <c r="J1058">
        <f>ABS(test_data[[#This Row],[Action]])</f>
        <v>0</v>
      </c>
      <c r="K1058" s="7">
        <f>test_data[[#This Row],[Final_Position]]*test_data[[#This Row],[Change]]</f>
        <v>-1.7999999999983629</v>
      </c>
      <c r="L1058" s="7">
        <f>test_data[[#This Row],[Profit]]*Profit_per_point</f>
        <v>-179999.99999983629</v>
      </c>
      <c r="M1058" s="7">
        <f>test_data[[#This Row],[Profit]]*Profit_per_point-ABS(test_data[[#This Row],[Action]])*Fee_per_trade</f>
        <v>-179999.99999983629</v>
      </c>
    </row>
    <row r="1059" spans="1:13" x14ac:dyDescent="0.35">
      <c r="A1059" s="2">
        <v>43776.568749999999</v>
      </c>
      <c r="B1059">
        <v>938.7</v>
      </c>
      <c r="C1059">
        <v>0.60699754953384399</v>
      </c>
      <c r="D1059">
        <v>0.39300251007080078</v>
      </c>
      <c r="E1059">
        <f>IF(B1060&gt;0,B1060-test_data[[#This Row],[Price]],0)</f>
        <v>-0.10000000000002274</v>
      </c>
      <c r="F1059" s="2">
        <f>test_data[[#This Row],[Time]]-(Time_horizon-1)/24/60</f>
        <v>43776.555555555555</v>
      </c>
      <c r="G1059">
        <f>IF(test_data[[#This Row],[Long]]&gt;Action_Threshold,1,IF(test_data[[#This Row],[Short]]&gt;Action_Threshold,-1,0))</f>
        <v>1</v>
      </c>
      <c r="H1059">
        <f>SUMIFS(test_data[Postion],test_data[Time],"&gt;="&amp;test_data[[#This Row],[Period Time]],test_data[Time],"&lt;="&amp;test_data[[#This Row],[Time]])</f>
        <v>20</v>
      </c>
      <c r="I1059">
        <f>IFERROR(test_data[[#This Row],[Final_Position]]-H1058,test_data[[#This Row],[Final_Position]])</f>
        <v>2</v>
      </c>
      <c r="J1059">
        <f>ABS(test_data[[#This Row],[Action]])</f>
        <v>2</v>
      </c>
      <c r="K1059" s="7">
        <f>test_data[[#This Row],[Final_Position]]*test_data[[#This Row],[Change]]</f>
        <v>-2.0000000000004547</v>
      </c>
      <c r="L1059" s="7">
        <f>test_data[[#This Row],[Profit]]*Profit_per_point</f>
        <v>-200000.00000004546</v>
      </c>
      <c r="M1059" s="7">
        <f>test_data[[#This Row],[Profit]]*Profit_per_point-ABS(test_data[[#This Row],[Action]])*Fee_per_trade</f>
        <v>-220000.00000004546</v>
      </c>
    </row>
    <row r="1060" spans="1:13" x14ac:dyDescent="0.35">
      <c r="A1060" s="2">
        <v>43776.569444444445</v>
      </c>
      <c r="B1060">
        <v>938.6</v>
      </c>
      <c r="C1060">
        <v>0.58248156309127808</v>
      </c>
      <c r="D1060">
        <v>0.41751843690872192</v>
      </c>
      <c r="E1060">
        <f>IF(B1061&gt;0,B1061-test_data[[#This Row],[Price]],0)</f>
        <v>0.10000000000002274</v>
      </c>
      <c r="F1060" s="2">
        <f>test_data[[#This Row],[Time]]-(Time_horizon-1)/24/60</f>
        <v>43776.556250000001</v>
      </c>
      <c r="G1060">
        <f>IF(test_data[[#This Row],[Long]]&gt;Action_Threshold,1,IF(test_data[[#This Row],[Short]]&gt;Action_Threshold,-1,0))</f>
        <v>1</v>
      </c>
      <c r="H1060">
        <f>SUMIFS(test_data[Postion],test_data[Time],"&gt;="&amp;test_data[[#This Row],[Period Time]],test_data[Time],"&lt;="&amp;test_data[[#This Row],[Time]])</f>
        <v>20</v>
      </c>
      <c r="I1060">
        <f>IFERROR(test_data[[#This Row],[Final_Position]]-H1059,test_data[[#This Row],[Final_Position]])</f>
        <v>0</v>
      </c>
      <c r="J1060">
        <f>ABS(test_data[[#This Row],[Action]])</f>
        <v>0</v>
      </c>
      <c r="K1060" s="7">
        <f>test_data[[#This Row],[Final_Position]]*test_data[[#This Row],[Change]]</f>
        <v>2.0000000000004547</v>
      </c>
      <c r="L1060" s="7">
        <f>test_data[[#This Row],[Profit]]*Profit_per_point</f>
        <v>200000.00000004546</v>
      </c>
      <c r="M1060" s="7">
        <f>test_data[[#This Row],[Profit]]*Profit_per_point-ABS(test_data[[#This Row],[Action]])*Fee_per_trade</f>
        <v>200000.00000004546</v>
      </c>
    </row>
    <row r="1061" spans="1:13" x14ac:dyDescent="0.35">
      <c r="A1061" s="2">
        <v>43776.570138888892</v>
      </c>
      <c r="B1061">
        <v>938.7</v>
      </c>
      <c r="C1061">
        <v>0.54390323162078857</v>
      </c>
      <c r="D1061">
        <v>0.45609670877456665</v>
      </c>
      <c r="E1061">
        <f>IF(B1062&gt;0,B1062-test_data[[#This Row],[Price]],0)</f>
        <v>-0.30000000000006821</v>
      </c>
      <c r="F1061" s="2">
        <f>test_data[[#This Row],[Time]]-(Time_horizon-1)/24/60</f>
        <v>43776.556944444448</v>
      </c>
      <c r="G1061">
        <f>IF(test_data[[#This Row],[Long]]&gt;Action_Threshold,1,IF(test_data[[#This Row],[Short]]&gt;Action_Threshold,-1,0))</f>
        <v>1</v>
      </c>
      <c r="H1061">
        <f>SUMIFS(test_data[Postion],test_data[Time],"&gt;="&amp;test_data[[#This Row],[Period Time]],test_data[Time],"&lt;="&amp;test_data[[#This Row],[Time]])</f>
        <v>20</v>
      </c>
      <c r="I1061">
        <f>IFERROR(test_data[[#This Row],[Final_Position]]-H1060,test_data[[#This Row],[Final_Position]])</f>
        <v>0</v>
      </c>
      <c r="J1061">
        <f>ABS(test_data[[#This Row],[Action]])</f>
        <v>0</v>
      </c>
      <c r="K1061" s="7">
        <f>test_data[[#This Row],[Final_Position]]*test_data[[#This Row],[Change]]</f>
        <v>-6.0000000000013642</v>
      </c>
      <c r="L1061" s="7">
        <f>test_data[[#This Row],[Profit]]*Profit_per_point</f>
        <v>-600000.00000013644</v>
      </c>
      <c r="M1061" s="7">
        <f>test_data[[#This Row],[Profit]]*Profit_per_point-ABS(test_data[[#This Row],[Action]])*Fee_per_trade</f>
        <v>-600000.00000013644</v>
      </c>
    </row>
    <row r="1062" spans="1:13" x14ac:dyDescent="0.35">
      <c r="A1062" s="2">
        <v>43776.570833333331</v>
      </c>
      <c r="B1062">
        <v>938.4</v>
      </c>
      <c r="C1062">
        <v>0.58795267343521118</v>
      </c>
      <c r="D1062">
        <v>0.41204729676246643</v>
      </c>
      <c r="E1062">
        <f>IF(B1063&gt;0,B1063-test_data[[#This Row],[Price]],0)</f>
        <v>0</v>
      </c>
      <c r="F1062" s="2">
        <f>test_data[[#This Row],[Time]]-(Time_horizon-1)/24/60</f>
        <v>43776.557638888888</v>
      </c>
      <c r="G1062">
        <f>IF(test_data[[#This Row],[Long]]&gt;Action_Threshold,1,IF(test_data[[#This Row],[Short]]&gt;Action_Threshold,-1,0))</f>
        <v>1</v>
      </c>
      <c r="H1062">
        <f>SUMIFS(test_data[Postion],test_data[Time],"&gt;="&amp;test_data[[#This Row],[Period Time]],test_data[Time],"&lt;="&amp;test_data[[#This Row],[Time]])</f>
        <v>20</v>
      </c>
      <c r="I1062">
        <f>IFERROR(test_data[[#This Row],[Final_Position]]-H1061,test_data[[#This Row],[Final_Position]])</f>
        <v>0</v>
      </c>
      <c r="J1062">
        <f>ABS(test_data[[#This Row],[Action]])</f>
        <v>0</v>
      </c>
      <c r="K1062" s="7">
        <f>test_data[[#This Row],[Final_Position]]*test_data[[#This Row],[Change]]</f>
        <v>0</v>
      </c>
      <c r="L1062" s="7">
        <f>test_data[[#This Row],[Profit]]*Profit_per_point</f>
        <v>0</v>
      </c>
      <c r="M1062" s="7">
        <f>test_data[[#This Row],[Profit]]*Profit_per_point-ABS(test_data[[#This Row],[Action]])*Fee_per_trade</f>
        <v>0</v>
      </c>
    </row>
    <row r="1063" spans="1:13" x14ac:dyDescent="0.35">
      <c r="A1063" s="2">
        <v>43776.571527777778</v>
      </c>
      <c r="B1063">
        <v>938.4</v>
      </c>
      <c r="C1063">
        <v>0.54408270120620728</v>
      </c>
      <c r="D1063">
        <v>0.45591726899147034</v>
      </c>
      <c r="E1063">
        <f>IF(B1064&gt;0,B1064-test_data[[#This Row],[Price]],0)</f>
        <v>0.10000000000002274</v>
      </c>
      <c r="F1063" s="2">
        <f>test_data[[#This Row],[Time]]-(Time_horizon-1)/24/60</f>
        <v>43776.558333333334</v>
      </c>
      <c r="G1063">
        <f>IF(test_data[[#This Row],[Long]]&gt;Action_Threshold,1,IF(test_data[[#This Row],[Short]]&gt;Action_Threshold,-1,0))</f>
        <v>1</v>
      </c>
      <c r="H1063">
        <f>SUMIFS(test_data[Postion],test_data[Time],"&gt;="&amp;test_data[[#This Row],[Period Time]],test_data[Time],"&lt;="&amp;test_data[[#This Row],[Time]])</f>
        <v>20</v>
      </c>
      <c r="I1063">
        <f>IFERROR(test_data[[#This Row],[Final_Position]]-H1062,test_data[[#This Row],[Final_Position]])</f>
        <v>0</v>
      </c>
      <c r="J1063">
        <f>ABS(test_data[[#This Row],[Action]])</f>
        <v>0</v>
      </c>
      <c r="K1063" s="7">
        <f>test_data[[#This Row],[Final_Position]]*test_data[[#This Row],[Change]]</f>
        <v>2.0000000000004547</v>
      </c>
      <c r="L1063" s="7">
        <f>test_data[[#This Row],[Profit]]*Profit_per_point</f>
        <v>200000.00000004546</v>
      </c>
      <c r="M1063" s="7">
        <f>test_data[[#This Row],[Profit]]*Profit_per_point-ABS(test_data[[#This Row],[Action]])*Fee_per_trade</f>
        <v>200000.00000004546</v>
      </c>
    </row>
    <row r="1064" spans="1:13" x14ac:dyDescent="0.35">
      <c r="A1064" s="2">
        <v>43776.572222222225</v>
      </c>
      <c r="B1064">
        <v>938.5</v>
      </c>
      <c r="C1064">
        <v>0.5344541072845459</v>
      </c>
      <c r="D1064">
        <v>0.46554592251777649</v>
      </c>
      <c r="E1064">
        <f>IF(B1065&gt;0,B1065-test_data[[#This Row],[Price]],0)</f>
        <v>0.10000000000002274</v>
      </c>
      <c r="F1064" s="2">
        <f>test_data[[#This Row],[Time]]-(Time_horizon-1)/24/60</f>
        <v>43776.559027777781</v>
      </c>
      <c r="G1064">
        <f>IF(test_data[[#This Row],[Long]]&gt;Action_Threshold,1,IF(test_data[[#This Row],[Short]]&gt;Action_Threshold,-1,0))</f>
        <v>1</v>
      </c>
      <c r="H1064">
        <f>SUMIFS(test_data[Postion],test_data[Time],"&gt;="&amp;test_data[[#This Row],[Period Time]],test_data[Time],"&lt;="&amp;test_data[[#This Row],[Time]])</f>
        <v>20</v>
      </c>
      <c r="I1064">
        <f>IFERROR(test_data[[#This Row],[Final_Position]]-H1063,test_data[[#This Row],[Final_Position]])</f>
        <v>0</v>
      </c>
      <c r="J1064">
        <f>ABS(test_data[[#This Row],[Action]])</f>
        <v>0</v>
      </c>
      <c r="K1064" s="7">
        <f>test_data[[#This Row],[Final_Position]]*test_data[[#This Row],[Change]]</f>
        <v>2.0000000000004547</v>
      </c>
      <c r="L1064" s="7">
        <f>test_data[[#This Row],[Profit]]*Profit_per_point</f>
        <v>200000.00000004546</v>
      </c>
      <c r="M1064" s="7">
        <f>test_data[[#This Row],[Profit]]*Profit_per_point-ABS(test_data[[#This Row],[Action]])*Fee_per_trade</f>
        <v>200000.00000004546</v>
      </c>
    </row>
    <row r="1065" spans="1:13" x14ac:dyDescent="0.35">
      <c r="A1065" s="2">
        <v>43776.572916666664</v>
      </c>
      <c r="B1065">
        <v>938.6</v>
      </c>
      <c r="C1065">
        <v>0.53214007616043091</v>
      </c>
      <c r="D1065">
        <v>0.46785998344421387</v>
      </c>
      <c r="E1065">
        <f>IF(B1066&gt;0,B1066-test_data[[#This Row],[Price]],0)</f>
        <v>0</v>
      </c>
      <c r="F1065" s="2">
        <f>test_data[[#This Row],[Time]]-(Time_horizon-1)/24/60</f>
        <v>43776.55972222222</v>
      </c>
      <c r="G1065">
        <f>IF(test_data[[#This Row],[Long]]&gt;Action_Threshold,1,IF(test_data[[#This Row],[Short]]&gt;Action_Threshold,-1,0))</f>
        <v>1</v>
      </c>
      <c r="H1065">
        <f>SUMIFS(test_data[Postion],test_data[Time],"&gt;="&amp;test_data[[#This Row],[Period Time]],test_data[Time],"&lt;="&amp;test_data[[#This Row],[Time]])</f>
        <v>20</v>
      </c>
      <c r="I1065">
        <f>IFERROR(test_data[[#This Row],[Final_Position]]-H1064,test_data[[#This Row],[Final_Position]])</f>
        <v>0</v>
      </c>
      <c r="J1065">
        <f>ABS(test_data[[#This Row],[Action]])</f>
        <v>0</v>
      </c>
      <c r="K1065" s="7">
        <f>test_data[[#This Row],[Final_Position]]*test_data[[#This Row],[Change]]</f>
        <v>0</v>
      </c>
      <c r="L1065" s="7">
        <f>test_data[[#This Row],[Profit]]*Profit_per_point</f>
        <v>0</v>
      </c>
      <c r="M1065" s="7">
        <f>test_data[[#This Row],[Profit]]*Profit_per_point-ABS(test_data[[#This Row],[Action]])*Fee_per_trade</f>
        <v>0</v>
      </c>
    </row>
    <row r="1066" spans="1:13" x14ac:dyDescent="0.35">
      <c r="A1066" s="2">
        <v>43776.573611111111</v>
      </c>
      <c r="B1066">
        <v>938.6</v>
      </c>
      <c r="C1066">
        <v>0.52880978584289551</v>
      </c>
      <c r="D1066">
        <v>0.4711901843547821</v>
      </c>
      <c r="E1066">
        <f>IF(B1067&gt;0,B1067-test_data[[#This Row],[Price]],0)</f>
        <v>-0.20000000000004547</v>
      </c>
      <c r="F1066" s="2">
        <f>test_data[[#This Row],[Time]]-(Time_horizon-1)/24/60</f>
        <v>43776.560416666667</v>
      </c>
      <c r="G1066">
        <f>IF(test_data[[#This Row],[Long]]&gt;Action_Threshold,1,IF(test_data[[#This Row],[Short]]&gt;Action_Threshold,-1,0))</f>
        <v>1</v>
      </c>
      <c r="H1066">
        <f>SUMIFS(test_data[Postion],test_data[Time],"&gt;="&amp;test_data[[#This Row],[Period Time]],test_data[Time],"&lt;="&amp;test_data[[#This Row],[Time]])</f>
        <v>20</v>
      </c>
      <c r="I1066">
        <f>IFERROR(test_data[[#This Row],[Final_Position]]-H1065,test_data[[#This Row],[Final_Position]])</f>
        <v>0</v>
      </c>
      <c r="J1066">
        <f>ABS(test_data[[#This Row],[Action]])</f>
        <v>0</v>
      </c>
      <c r="K1066" s="7">
        <f>test_data[[#This Row],[Final_Position]]*test_data[[#This Row],[Change]]</f>
        <v>-4.0000000000009095</v>
      </c>
      <c r="L1066" s="7">
        <f>test_data[[#This Row],[Profit]]*Profit_per_point</f>
        <v>-400000.00000009092</v>
      </c>
      <c r="M1066" s="7">
        <f>test_data[[#This Row],[Profit]]*Profit_per_point-ABS(test_data[[#This Row],[Action]])*Fee_per_trade</f>
        <v>-400000.00000009092</v>
      </c>
    </row>
    <row r="1067" spans="1:13" x14ac:dyDescent="0.35">
      <c r="A1067" s="2">
        <v>43776.574305555558</v>
      </c>
      <c r="B1067">
        <v>938.4</v>
      </c>
      <c r="C1067">
        <v>0.55596697330474854</v>
      </c>
      <c r="D1067">
        <v>0.44403302669525146</v>
      </c>
      <c r="E1067">
        <f>IF(B1068&gt;0,B1068-test_data[[#This Row],[Price]],0)</f>
        <v>-0.10000000000002274</v>
      </c>
      <c r="F1067" s="2">
        <f>test_data[[#This Row],[Time]]-(Time_horizon-1)/24/60</f>
        <v>43776.561111111114</v>
      </c>
      <c r="G1067">
        <f>IF(test_data[[#This Row],[Long]]&gt;Action_Threshold,1,IF(test_data[[#This Row],[Short]]&gt;Action_Threshold,-1,0))</f>
        <v>1</v>
      </c>
      <c r="H1067">
        <f>SUMIFS(test_data[Postion],test_data[Time],"&gt;="&amp;test_data[[#This Row],[Period Time]],test_data[Time],"&lt;="&amp;test_data[[#This Row],[Time]])</f>
        <v>20</v>
      </c>
      <c r="I1067">
        <f>IFERROR(test_data[[#This Row],[Final_Position]]-H1066,test_data[[#This Row],[Final_Position]])</f>
        <v>0</v>
      </c>
      <c r="J1067">
        <f>ABS(test_data[[#This Row],[Action]])</f>
        <v>0</v>
      </c>
      <c r="K1067" s="7">
        <f>test_data[[#This Row],[Final_Position]]*test_data[[#This Row],[Change]]</f>
        <v>-2.0000000000004547</v>
      </c>
      <c r="L1067" s="7">
        <f>test_data[[#This Row],[Profit]]*Profit_per_point</f>
        <v>-200000.00000004546</v>
      </c>
      <c r="M1067" s="7">
        <f>test_data[[#This Row],[Profit]]*Profit_per_point-ABS(test_data[[#This Row],[Action]])*Fee_per_trade</f>
        <v>-200000.00000004546</v>
      </c>
    </row>
    <row r="1068" spans="1:13" x14ac:dyDescent="0.35">
      <c r="A1068" s="2">
        <v>43776.574999999997</v>
      </c>
      <c r="B1068">
        <v>938.3</v>
      </c>
      <c r="C1068">
        <v>0.54831308126449585</v>
      </c>
      <c r="D1068">
        <v>0.45168697834014893</v>
      </c>
      <c r="E1068">
        <f>IF(B1069&gt;0,B1069-test_data[[#This Row],[Price]],0)</f>
        <v>0</v>
      </c>
      <c r="F1068" s="2">
        <f>test_data[[#This Row],[Time]]-(Time_horizon-1)/24/60</f>
        <v>43776.561805555553</v>
      </c>
      <c r="G1068">
        <f>IF(test_data[[#This Row],[Long]]&gt;Action_Threshold,1,IF(test_data[[#This Row],[Short]]&gt;Action_Threshold,-1,0))</f>
        <v>1</v>
      </c>
      <c r="H1068">
        <f>SUMIFS(test_data[Postion],test_data[Time],"&gt;="&amp;test_data[[#This Row],[Period Time]],test_data[Time],"&lt;="&amp;test_data[[#This Row],[Time]])</f>
        <v>20</v>
      </c>
      <c r="I1068">
        <f>IFERROR(test_data[[#This Row],[Final_Position]]-H1067,test_data[[#This Row],[Final_Position]])</f>
        <v>0</v>
      </c>
      <c r="J1068">
        <f>ABS(test_data[[#This Row],[Action]])</f>
        <v>0</v>
      </c>
      <c r="K1068" s="7">
        <f>test_data[[#This Row],[Final_Position]]*test_data[[#This Row],[Change]]</f>
        <v>0</v>
      </c>
      <c r="L1068" s="7">
        <f>test_data[[#This Row],[Profit]]*Profit_per_point</f>
        <v>0</v>
      </c>
      <c r="M1068" s="7">
        <f>test_data[[#This Row],[Profit]]*Profit_per_point-ABS(test_data[[#This Row],[Action]])*Fee_per_trade</f>
        <v>0</v>
      </c>
    </row>
    <row r="1069" spans="1:13" x14ac:dyDescent="0.35">
      <c r="A1069" s="2">
        <v>43776.575694444444</v>
      </c>
      <c r="B1069">
        <v>938.3</v>
      </c>
      <c r="C1069">
        <v>0.50240796804428101</v>
      </c>
      <c r="D1069">
        <v>0.49759209156036377</v>
      </c>
      <c r="E1069">
        <f>IF(B1070&gt;0,B1070-test_data[[#This Row],[Price]],0)</f>
        <v>0.10000000000002274</v>
      </c>
      <c r="F1069" s="2">
        <f>test_data[[#This Row],[Time]]-(Time_horizon-1)/24/60</f>
        <v>43776.5625</v>
      </c>
      <c r="G1069">
        <f>IF(test_data[[#This Row],[Long]]&gt;Action_Threshold,1,IF(test_data[[#This Row],[Short]]&gt;Action_Threshold,-1,0))</f>
        <v>1</v>
      </c>
      <c r="H1069">
        <f>SUMIFS(test_data[Postion],test_data[Time],"&gt;="&amp;test_data[[#This Row],[Period Time]],test_data[Time],"&lt;="&amp;test_data[[#This Row],[Time]])</f>
        <v>20</v>
      </c>
      <c r="I1069">
        <f>IFERROR(test_data[[#This Row],[Final_Position]]-H1068,test_data[[#This Row],[Final_Position]])</f>
        <v>0</v>
      </c>
      <c r="J1069">
        <f>ABS(test_data[[#This Row],[Action]])</f>
        <v>0</v>
      </c>
      <c r="K1069" s="7">
        <f>test_data[[#This Row],[Final_Position]]*test_data[[#This Row],[Change]]</f>
        <v>2.0000000000004547</v>
      </c>
      <c r="L1069" s="7">
        <f>test_data[[#This Row],[Profit]]*Profit_per_point</f>
        <v>200000.00000004546</v>
      </c>
      <c r="M1069" s="7">
        <f>test_data[[#This Row],[Profit]]*Profit_per_point-ABS(test_data[[#This Row],[Action]])*Fee_per_trade</f>
        <v>200000.00000004546</v>
      </c>
    </row>
    <row r="1070" spans="1:13" x14ac:dyDescent="0.35">
      <c r="A1070" s="2">
        <v>43776.576388888891</v>
      </c>
      <c r="B1070">
        <v>938.4</v>
      </c>
      <c r="C1070">
        <v>0.50337398052215576</v>
      </c>
      <c r="D1070">
        <v>0.49662601947784424</v>
      </c>
      <c r="E1070">
        <f>IF(B1071&gt;0,B1071-test_data[[#This Row],[Price]],0)</f>
        <v>0.30000000000006821</v>
      </c>
      <c r="F1070" s="2">
        <f>test_data[[#This Row],[Time]]-(Time_horizon-1)/24/60</f>
        <v>43776.563194444447</v>
      </c>
      <c r="G1070">
        <f>IF(test_data[[#This Row],[Long]]&gt;Action_Threshold,1,IF(test_data[[#This Row],[Short]]&gt;Action_Threshold,-1,0))</f>
        <v>1</v>
      </c>
      <c r="H1070">
        <f>SUMIFS(test_data[Postion],test_data[Time],"&gt;="&amp;test_data[[#This Row],[Period Time]],test_data[Time],"&lt;="&amp;test_data[[#This Row],[Time]])</f>
        <v>20</v>
      </c>
      <c r="I1070">
        <f>IFERROR(test_data[[#This Row],[Final_Position]]-H1069,test_data[[#This Row],[Final_Position]])</f>
        <v>0</v>
      </c>
      <c r="J1070">
        <f>ABS(test_data[[#This Row],[Action]])</f>
        <v>0</v>
      </c>
      <c r="K1070" s="7">
        <f>test_data[[#This Row],[Final_Position]]*test_data[[#This Row],[Change]]</f>
        <v>6.0000000000013642</v>
      </c>
      <c r="L1070" s="7">
        <f>test_data[[#This Row],[Profit]]*Profit_per_point</f>
        <v>600000.00000013644</v>
      </c>
      <c r="M1070" s="7">
        <f>test_data[[#This Row],[Profit]]*Profit_per_point-ABS(test_data[[#This Row],[Action]])*Fee_per_trade</f>
        <v>600000.00000013644</v>
      </c>
    </row>
    <row r="1071" spans="1:13" x14ac:dyDescent="0.35">
      <c r="A1071" s="2">
        <v>43776.57708333333</v>
      </c>
      <c r="B1071">
        <v>938.7</v>
      </c>
      <c r="C1071">
        <v>0.51565337181091309</v>
      </c>
      <c r="D1071">
        <v>0.48434659838676453</v>
      </c>
      <c r="E1071">
        <f>IF(B1072&gt;0,B1072-test_data[[#This Row],[Price]],0)</f>
        <v>-0.10000000000002274</v>
      </c>
      <c r="F1071" s="2">
        <f>test_data[[#This Row],[Time]]-(Time_horizon-1)/24/60</f>
        <v>43776.563888888886</v>
      </c>
      <c r="G1071">
        <f>IF(test_data[[#This Row],[Long]]&gt;Action_Threshold,1,IF(test_data[[#This Row],[Short]]&gt;Action_Threshold,-1,0))</f>
        <v>1</v>
      </c>
      <c r="H1071">
        <f>SUMIFS(test_data[Postion],test_data[Time],"&gt;="&amp;test_data[[#This Row],[Period Time]],test_data[Time],"&lt;="&amp;test_data[[#This Row],[Time]])</f>
        <v>20</v>
      </c>
      <c r="I1071">
        <f>IFERROR(test_data[[#This Row],[Final_Position]]-H1070,test_data[[#This Row],[Final_Position]])</f>
        <v>0</v>
      </c>
      <c r="J1071">
        <f>ABS(test_data[[#This Row],[Action]])</f>
        <v>0</v>
      </c>
      <c r="K1071" s="7">
        <f>test_data[[#This Row],[Final_Position]]*test_data[[#This Row],[Change]]</f>
        <v>-2.0000000000004547</v>
      </c>
      <c r="L1071" s="7">
        <f>test_data[[#This Row],[Profit]]*Profit_per_point</f>
        <v>-200000.00000004546</v>
      </c>
      <c r="M1071" s="7">
        <f>test_data[[#This Row],[Profit]]*Profit_per_point-ABS(test_data[[#This Row],[Action]])*Fee_per_trade</f>
        <v>-200000.00000004546</v>
      </c>
    </row>
    <row r="1072" spans="1:13" x14ac:dyDescent="0.35">
      <c r="A1072" s="2">
        <v>43776.577777777777</v>
      </c>
      <c r="B1072">
        <v>938.6</v>
      </c>
      <c r="C1072">
        <v>0.53456532955169678</v>
      </c>
      <c r="D1072">
        <v>0.46543464064598083</v>
      </c>
      <c r="E1072">
        <f>IF(B1073&gt;0,B1073-test_data[[#This Row],[Price]],0)</f>
        <v>0.19999999999993179</v>
      </c>
      <c r="F1072" s="2">
        <f>test_data[[#This Row],[Time]]-(Time_horizon-1)/24/60</f>
        <v>43776.564583333333</v>
      </c>
      <c r="G1072">
        <f>IF(test_data[[#This Row],[Long]]&gt;Action_Threshold,1,IF(test_data[[#This Row],[Short]]&gt;Action_Threshold,-1,0))</f>
        <v>1</v>
      </c>
      <c r="H1072">
        <f>SUMIFS(test_data[Postion],test_data[Time],"&gt;="&amp;test_data[[#This Row],[Period Time]],test_data[Time],"&lt;="&amp;test_data[[#This Row],[Time]])</f>
        <v>20</v>
      </c>
      <c r="I1072">
        <f>IFERROR(test_data[[#This Row],[Final_Position]]-H1071,test_data[[#This Row],[Final_Position]])</f>
        <v>0</v>
      </c>
      <c r="J1072">
        <f>ABS(test_data[[#This Row],[Action]])</f>
        <v>0</v>
      </c>
      <c r="K1072" s="7">
        <f>test_data[[#This Row],[Final_Position]]*test_data[[#This Row],[Change]]</f>
        <v>3.9999999999986358</v>
      </c>
      <c r="L1072" s="7">
        <f>test_data[[#This Row],[Profit]]*Profit_per_point</f>
        <v>399999.99999986356</v>
      </c>
      <c r="M1072" s="7">
        <f>test_data[[#This Row],[Profit]]*Profit_per_point-ABS(test_data[[#This Row],[Action]])*Fee_per_trade</f>
        <v>399999.99999986356</v>
      </c>
    </row>
    <row r="1073" spans="1:13" x14ac:dyDescent="0.35">
      <c r="A1073" s="2">
        <v>43776.578472222223</v>
      </c>
      <c r="B1073">
        <v>938.8</v>
      </c>
      <c r="C1073">
        <v>0.5162084698677063</v>
      </c>
      <c r="D1073">
        <v>0.48379150032997131</v>
      </c>
      <c r="E1073">
        <f>IF(B1074&gt;0,B1074-test_data[[#This Row],[Price]],0)</f>
        <v>0</v>
      </c>
      <c r="F1073" s="2">
        <f>test_data[[#This Row],[Time]]-(Time_horizon-1)/24/60</f>
        <v>43776.56527777778</v>
      </c>
      <c r="G1073">
        <f>IF(test_data[[#This Row],[Long]]&gt;Action_Threshold,1,IF(test_data[[#This Row],[Short]]&gt;Action_Threshold,-1,0))</f>
        <v>1</v>
      </c>
      <c r="H1073">
        <f>SUMIFS(test_data[Postion],test_data[Time],"&gt;="&amp;test_data[[#This Row],[Period Time]],test_data[Time],"&lt;="&amp;test_data[[#This Row],[Time]])</f>
        <v>20</v>
      </c>
      <c r="I1073">
        <f>IFERROR(test_data[[#This Row],[Final_Position]]-H1072,test_data[[#This Row],[Final_Position]])</f>
        <v>0</v>
      </c>
      <c r="J1073">
        <f>ABS(test_data[[#This Row],[Action]])</f>
        <v>0</v>
      </c>
      <c r="K1073" s="7">
        <f>test_data[[#This Row],[Final_Position]]*test_data[[#This Row],[Change]]</f>
        <v>0</v>
      </c>
      <c r="L1073" s="7">
        <f>test_data[[#This Row],[Profit]]*Profit_per_point</f>
        <v>0</v>
      </c>
      <c r="M1073" s="7">
        <f>test_data[[#This Row],[Profit]]*Profit_per_point-ABS(test_data[[#This Row],[Action]])*Fee_per_trade</f>
        <v>0</v>
      </c>
    </row>
    <row r="1074" spans="1:13" x14ac:dyDescent="0.35">
      <c r="A1074" s="2">
        <v>43776.57916666667</v>
      </c>
      <c r="B1074">
        <v>938.8</v>
      </c>
      <c r="C1074">
        <v>0.51520895957946777</v>
      </c>
      <c r="D1074">
        <v>0.48479098081588745</v>
      </c>
      <c r="E1074">
        <f>IF(B1075&gt;0,B1075-test_data[[#This Row],[Price]],0)</f>
        <v>-9.9999999999909051E-2</v>
      </c>
      <c r="F1074" s="2">
        <f>test_data[[#This Row],[Time]]-(Time_horizon-1)/24/60</f>
        <v>43776.565972222226</v>
      </c>
      <c r="G1074">
        <f>IF(test_data[[#This Row],[Long]]&gt;Action_Threshold,1,IF(test_data[[#This Row],[Short]]&gt;Action_Threshold,-1,0))</f>
        <v>1</v>
      </c>
      <c r="H1074">
        <f>SUMIFS(test_data[Postion],test_data[Time],"&gt;="&amp;test_data[[#This Row],[Period Time]],test_data[Time],"&lt;="&amp;test_data[[#This Row],[Time]])</f>
        <v>20</v>
      </c>
      <c r="I1074">
        <f>IFERROR(test_data[[#This Row],[Final_Position]]-H1073,test_data[[#This Row],[Final_Position]])</f>
        <v>0</v>
      </c>
      <c r="J1074">
        <f>ABS(test_data[[#This Row],[Action]])</f>
        <v>0</v>
      </c>
      <c r="K1074" s="7">
        <f>test_data[[#This Row],[Final_Position]]*test_data[[#This Row],[Change]]</f>
        <v>-1.999999999998181</v>
      </c>
      <c r="L1074" s="7">
        <f>test_data[[#This Row],[Profit]]*Profit_per_point</f>
        <v>-199999.9999998181</v>
      </c>
      <c r="M1074" s="7">
        <f>test_data[[#This Row],[Profit]]*Profit_per_point-ABS(test_data[[#This Row],[Action]])*Fee_per_trade</f>
        <v>-199999.9999998181</v>
      </c>
    </row>
    <row r="1075" spans="1:13" x14ac:dyDescent="0.35">
      <c r="A1075" s="2">
        <v>43776.579861111109</v>
      </c>
      <c r="B1075">
        <v>938.7</v>
      </c>
      <c r="C1075">
        <v>0.51922696828842163</v>
      </c>
      <c r="D1075">
        <v>0.48077297210693359</v>
      </c>
      <c r="E1075">
        <f>IF(B1076&gt;0,B1076-test_data[[#This Row],[Price]],0)</f>
        <v>9.9999999999909051E-2</v>
      </c>
      <c r="F1075" s="2">
        <f>test_data[[#This Row],[Time]]-(Time_horizon-1)/24/60</f>
        <v>43776.566666666666</v>
      </c>
      <c r="G1075">
        <f>IF(test_data[[#This Row],[Long]]&gt;Action_Threshold,1,IF(test_data[[#This Row],[Short]]&gt;Action_Threshold,-1,0))</f>
        <v>1</v>
      </c>
      <c r="H1075">
        <f>SUMIFS(test_data[Postion],test_data[Time],"&gt;="&amp;test_data[[#This Row],[Period Time]],test_data[Time],"&lt;="&amp;test_data[[#This Row],[Time]])</f>
        <v>20</v>
      </c>
      <c r="I1075">
        <f>IFERROR(test_data[[#This Row],[Final_Position]]-H1074,test_data[[#This Row],[Final_Position]])</f>
        <v>0</v>
      </c>
      <c r="J1075">
        <f>ABS(test_data[[#This Row],[Action]])</f>
        <v>0</v>
      </c>
      <c r="K1075" s="7">
        <f>test_data[[#This Row],[Final_Position]]*test_data[[#This Row],[Change]]</f>
        <v>1.999999999998181</v>
      </c>
      <c r="L1075" s="7">
        <f>test_data[[#This Row],[Profit]]*Profit_per_point</f>
        <v>199999.9999998181</v>
      </c>
      <c r="M1075" s="7">
        <f>test_data[[#This Row],[Profit]]*Profit_per_point-ABS(test_data[[#This Row],[Action]])*Fee_per_trade</f>
        <v>199999.9999998181</v>
      </c>
    </row>
    <row r="1076" spans="1:13" x14ac:dyDescent="0.35">
      <c r="A1076" s="2">
        <v>43776.580555555556</v>
      </c>
      <c r="B1076">
        <v>938.8</v>
      </c>
      <c r="C1076">
        <v>0.51901412010192871</v>
      </c>
      <c r="D1076">
        <v>0.4809858500957489</v>
      </c>
      <c r="E1076">
        <f>IF(B1077&gt;0,B1077-test_data[[#This Row],[Price]],0)</f>
        <v>0</v>
      </c>
      <c r="F1076" s="2">
        <f>test_data[[#This Row],[Time]]-(Time_horizon-1)/24/60</f>
        <v>43776.567361111112</v>
      </c>
      <c r="G1076">
        <f>IF(test_data[[#This Row],[Long]]&gt;Action_Threshold,1,IF(test_data[[#This Row],[Short]]&gt;Action_Threshold,-1,0))</f>
        <v>1</v>
      </c>
      <c r="H1076">
        <f>SUMIFS(test_data[Postion],test_data[Time],"&gt;="&amp;test_data[[#This Row],[Period Time]],test_data[Time],"&lt;="&amp;test_data[[#This Row],[Time]])</f>
        <v>20</v>
      </c>
      <c r="I1076">
        <f>IFERROR(test_data[[#This Row],[Final_Position]]-H1075,test_data[[#This Row],[Final_Position]])</f>
        <v>0</v>
      </c>
      <c r="J1076">
        <f>ABS(test_data[[#This Row],[Action]])</f>
        <v>0</v>
      </c>
      <c r="K1076" s="7">
        <f>test_data[[#This Row],[Final_Position]]*test_data[[#This Row],[Change]]</f>
        <v>0</v>
      </c>
      <c r="L1076" s="7">
        <f>test_data[[#This Row],[Profit]]*Profit_per_point</f>
        <v>0</v>
      </c>
      <c r="M1076" s="7">
        <f>test_data[[#This Row],[Profit]]*Profit_per_point-ABS(test_data[[#This Row],[Action]])*Fee_per_trade</f>
        <v>0</v>
      </c>
    </row>
    <row r="1077" spans="1:13" x14ac:dyDescent="0.35">
      <c r="A1077" s="2">
        <v>43776.581250000003</v>
      </c>
      <c r="B1077">
        <v>938.8</v>
      </c>
      <c r="C1077">
        <v>0.49336022138595581</v>
      </c>
      <c r="D1077">
        <v>0.50663977861404419</v>
      </c>
      <c r="E1077">
        <f>IF(B1078&gt;0,B1078-test_data[[#This Row],[Price]],0)</f>
        <v>-0.29999999999995453</v>
      </c>
      <c r="F1077" s="2">
        <f>test_data[[#This Row],[Time]]-(Time_horizon-1)/24/60</f>
        <v>43776.568055555559</v>
      </c>
      <c r="G1077">
        <f>IF(test_data[[#This Row],[Long]]&gt;Action_Threshold,1,IF(test_data[[#This Row],[Short]]&gt;Action_Threshold,-1,0))</f>
        <v>-1</v>
      </c>
      <c r="H1077">
        <f>SUMIFS(test_data[Postion],test_data[Time],"&gt;="&amp;test_data[[#This Row],[Period Time]],test_data[Time],"&lt;="&amp;test_data[[#This Row],[Time]])</f>
        <v>18</v>
      </c>
      <c r="I1077">
        <f>IFERROR(test_data[[#This Row],[Final_Position]]-H1076,test_data[[#This Row],[Final_Position]])</f>
        <v>-2</v>
      </c>
      <c r="J1077">
        <f>ABS(test_data[[#This Row],[Action]])</f>
        <v>2</v>
      </c>
      <c r="K1077" s="7">
        <f>test_data[[#This Row],[Final_Position]]*test_data[[#This Row],[Change]]</f>
        <v>-5.3999999999991815</v>
      </c>
      <c r="L1077" s="7">
        <f>test_data[[#This Row],[Profit]]*Profit_per_point</f>
        <v>-539999.99999991816</v>
      </c>
      <c r="M1077" s="7">
        <f>test_data[[#This Row],[Profit]]*Profit_per_point-ABS(test_data[[#This Row],[Action]])*Fee_per_trade</f>
        <v>-559999.99999991816</v>
      </c>
    </row>
    <row r="1078" spans="1:13" x14ac:dyDescent="0.35">
      <c r="A1078" s="2">
        <v>43776.581944444442</v>
      </c>
      <c r="B1078">
        <v>938.5</v>
      </c>
      <c r="C1078">
        <v>0.52178192138671875</v>
      </c>
      <c r="D1078">
        <v>0.47821804881095886</v>
      </c>
      <c r="E1078">
        <f>IF(B1079&gt;0,B1079-test_data[[#This Row],[Price]],0)</f>
        <v>0</v>
      </c>
      <c r="F1078" s="2">
        <f>test_data[[#This Row],[Time]]-(Time_horizon-1)/24/60</f>
        <v>43776.568749999999</v>
      </c>
      <c r="G1078">
        <f>IF(test_data[[#This Row],[Long]]&gt;Action_Threshold,1,IF(test_data[[#This Row],[Short]]&gt;Action_Threshold,-1,0))</f>
        <v>1</v>
      </c>
      <c r="H1078">
        <f>SUMIFS(test_data[Postion],test_data[Time],"&gt;="&amp;test_data[[#This Row],[Period Time]],test_data[Time],"&lt;="&amp;test_data[[#This Row],[Time]])</f>
        <v>18</v>
      </c>
      <c r="I1078">
        <f>IFERROR(test_data[[#This Row],[Final_Position]]-H1077,test_data[[#This Row],[Final_Position]])</f>
        <v>0</v>
      </c>
      <c r="J1078">
        <f>ABS(test_data[[#This Row],[Action]])</f>
        <v>0</v>
      </c>
      <c r="K1078" s="7">
        <f>test_data[[#This Row],[Final_Position]]*test_data[[#This Row],[Change]]</f>
        <v>0</v>
      </c>
      <c r="L1078" s="7">
        <f>test_data[[#This Row],[Profit]]*Profit_per_point</f>
        <v>0</v>
      </c>
      <c r="M1078" s="7">
        <f>test_data[[#This Row],[Profit]]*Profit_per_point-ABS(test_data[[#This Row],[Action]])*Fee_per_trade</f>
        <v>0</v>
      </c>
    </row>
    <row r="1079" spans="1:13" x14ac:dyDescent="0.35">
      <c r="A1079" s="2">
        <v>43776.582638888889</v>
      </c>
      <c r="B1079">
        <v>938.5</v>
      </c>
      <c r="C1079">
        <v>0.49500420689582825</v>
      </c>
      <c r="D1079">
        <v>0.50499582290649414</v>
      </c>
      <c r="E1079">
        <f>IF(B1080&gt;0,B1080-test_data[[#This Row],[Price]],0)</f>
        <v>0</v>
      </c>
      <c r="F1079" s="2">
        <f>test_data[[#This Row],[Time]]-(Time_horizon-1)/24/60</f>
        <v>43776.569444444445</v>
      </c>
      <c r="G1079">
        <f>IF(test_data[[#This Row],[Long]]&gt;Action_Threshold,1,IF(test_data[[#This Row],[Short]]&gt;Action_Threshold,-1,0))</f>
        <v>-1</v>
      </c>
      <c r="H1079">
        <f>SUMIFS(test_data[Postion],test_data[Time],"&gt;="&amp;test_data[[#This Row],[Period Time]],test_data[Time],"&lt;="&amp;test_data[[#This Row],[Time]])</f>
        <v>16</v>
      </c>
      <c r="I1079">
        <f>IFERROR(test_data[[#This Row],[Final_Position]]-H1078,test_data[[#This Row],[Final_Position]])</f>
        <v>-2</v>
      </c>
      <c r="J1079">
        <f>ABS(test_data[[#This Row],[Action]])</f>
        <v>2</v>
      </c>
      <c r="K1079" s="7">
        <f>test_data[[#This Row],[Final_Position]]*test_data[[#This Row],[Change]]</f>
        <v>0</v>
      </c>
      <c r="L1079" s="7">
        <f>test_data[[#This Row],[Profit]]*Profit_per_point</f>
        <v>0</v>
      </c>
      <c r="M1079" s="7">
        <f>test_data[[#This Row],[Profit]]*Profit_per_point-ABS(test_data[[#This Row],[Action]])*Fee_per_trade</f>
        <v>-20000</v>
      </c>
    </row>
    <row r="1080" spans="1:13" x14ac:dyDescent="0.35">
      <c r="A1080" s="2">
        <v>43776.583333333336</v>
      </c>
      <c r="B1080">
        <v>938.5</v>
      </c>
      <c r="C1080">
        <v>0.50256621837615967</v>
      </c>
      <c r="D1080">
        <v>0.49743378162384033</v>
      </c>
      <c r="E1080">
        <f>IF(B1081&gt;0,B1081-test_data[[#This Row],[Price]],0)</f>
        <v>0.10000000000002274</v>
      </c>
      <c r="F1080" s="2">
        <f>test_data[[#This Row],[Time]]-(Time_horizon-1)/24/60</f>
        <v>43776.570138888892</v>
      </c>
      <c r="G1080">
        <f>IF(test_data[[#This Row],[Long]]&gt;Action_Threshold,1,IF(test_data[[#This Row],[Short]]&gt;Action_Threshold,-1,0))</f>
        <v>1</v>
      </c>
      <c r="H1080">
        <f>SUMIFS(test_data[Postion],test_data[Time],"&gt;="&amp;test_data[[#This Row],[Period Time]],test_data[Time],"&lt;="&amp;test_data[[#This Row],[Time]])</f>
        <v>16</v>
      </c>
      <c r="I1080">
        <f>IFERROR(test_data[[#This Row],[Final_Position]]-H1079,test_data[[#This Row],[Final_Position]])</f>
        <v>0</v>
      </c>
      <c r="J1080">
        <f>ABS(test_data[[#This Row],[Action]])</f>
        <v>0</v>
      </c>
      <c r="K1080" s="7">
        <f>test_data[[#This Row],[Final_Position]]*test_data[[#This Row],[Change]]</f>
        <v>1.6000000000003638</v>
      </c>
      <c r="L1080" s="7">
        <f>test_data[[#This Row],[Profit]]*Profit_per_point</f>
        <v>160000.00000003638</v>
      </c>
      <c r="M1080" s="7">
        <f>test_data[[#This Row],[Profit]]*Profit_per_point-ABS(test_data[[#This Row],[Action]])*Fee_per_trade</f>
        <v>160000.00000003638</v>
      </c>
    </row>
    <row r="1081" spans="1:13" x14ac:dyDescent="0.35">
      <c r="A1081" s="2">
        <v>43776.584027777775</v>
      </c>
      <c r="B1081">
        <v>938.6</v>
      </c>
      <c r="C1081">
        <v>0.51126539707183838</v>
      </c>
      <c r="D1081">
        <v>0.48873463273048401</v>
      </c>
      <c r="E1081">
        <f>IF(B1082&gt;0,B1082-test_data[[#This Row],[Price]],0)</f>
        <v>0.19999999999993179</v>
      </c>
      <c r="F1081" s="2">
        <f>test_data[[#This Row],[Time]]-(Time_horizon-1)/24/60</f>
        <v>43776.570833333331</v>
      </c>
      <c r="G1081">
        <f>IF(test_data[[#This Row],[Long]]&gt;Action_Threshold,1,IF(test_data[[#This Row],[Short]]&gt;Action_Threshold,-1,0))</f>
        <v>1</v>
      </c>
      <c r="H1081">
        <f>SUMIFS(test_data[Postion],test_data[Time],"&gt;="&amp;test_data[[#This Row],[Period Time]],test_data[Time],"&lt;="&amp;test_data[[#This Row],[Time]])</f>
        <v>16</v>
      </c>
      <c r="I1081">
        <f>IFERROR(test_data[[#This Row],[Final_Position]]-H1080,test_data[[#This Row],[Final_Position]])</f>
        <v>0</v>
      </c>
      <c r="J1081">
        <f>ABS(test_data[[#This Row],[Action]])</f>
        <v>0</v>
      </c>
      <c r="K1081" s="7">
        <f>test_data[[#This Row],[Final_Position]]*test_data[[#This Row],[Change]]</f>
        <v>3.1999999999989086</v>
      </c>
      <c r="L1081" s="7">
        <f>test_data[[#This Row],[Profit]]*Profit_per_point</f>
        <v>319999.99999989086</v>
      </c>
      <c r="M1081" s="7">
        <f>test_data[[#This Row],[Profit]]*Profit_per_point-ABS(test_data[[#This Row],[Action]])*Fee_per_trade</f>
        <v>319999.99999989086</v>
      </c>
    </row>
    <row r="1082" spans="1:13" x14ac:dyDescent="0.35">
      <c r="A1082" s="2">
        <v>43776.584722222222</v>
      </c>
      <c r="B1082">
        <v>938.8</v>
      </c>
      <c r="C1082">
        <v>0.50825750827789307</v>
      </c>
      <c r="D1082">
        <v>0.49174252152442932</v>
      </c>
      <c r="E1082">
        <f>IF(B1083&gt;0,B1083-test_data[[#This Row],[Price]],0)</f>
        <v>-0.19999999999993179</v>
      </c>
      <c r="F1082" s="2">
        <f>test_data[[#This Row],[Time]]-(Time_horizon-1)/24/60</f>
        <v>43776.571527777778</v>
      </c>
      <c r="G1082">
        <f>IF(test_data[[#This Row],[Long]]&gt;Action_Threshold,1,IF(test_data[[#This Row],[Short]]&gt;Action_Threshold,-1,0))</f>
        <v>1</v>
      </c>
      <c r="H1082">
        <f>SUMIFS(test_data[Postion],test_data[Time],"&gt;="&amp;test_data[[#This Row],[Period Time]],test_data[Time],"&lt;="&amp;test_data[[#This Row],[Time]])</f>
        <v>16</v>
      </c>
      <c r="I1082">
        <f>IFERROR(test_data[[#This Row],[Final_Position]]-H1081,test_data[[#This Row],[Final_Position]])</f>
        <v>0</v>
      </c>
      <c r="J1082">
        <f>ABS(test_data[[#This Row],[Action]])</f>
        <v>0</v>
      </c>
      <c r="K1082" s="7">
        <f>test_data[[#This Row],[Final_Position]]*test_data[[#This Row],[Change]]</f>
        <v>-3.1999999999989086</v>
      </c>
      <c r="L1082" s="7">
        <f>test_data[[#This Row],[Profit]]*Profit_per_point</f>
        <v>-319999.99999989086</v>
      </c>
      <c r="M1082" s="7">
        <f>test_data[[#This Row],[Profit]]*Profit_per_point-ABS(test_data[[#This Row],[Action]])*Fee_per_trade</f>
        <v>-319999.99999989086</v>
      </c>
    </row>
    <row r="1083" spans="1:13" x14ac:dyDescent="0.35">
      <c r="A1083" s="2">
        <v>43776.585416666669</v>
      </c>
      <c r="B1083">
        <v>938.6</v>
      </c>
      <c r="C1083">
        <v>0.5243304967880249</v>
      </c>
      <c r="D1083">
        <v>0.47566959261894226</v>
      </c>
      <c r="E1083">
        <f>IF(B1084&gt;0,B1084-test_data[[#This Row],[Price]],0)</f>
        <v>0</v>
      </c>
      <c r="F1083" s="2">
        <f>test_data[[#This Row],[Time]]-(Time_horizon-1)/24/60</f>
        <v>43776.572222222225</v>
      </c>
      <c r="G1083">
        <f>IF(test_data[[#This Row],[Long]]&gt;Action_Threshold,1,IF(test_data[[#This Row],[Short]]&gt;Action_Threshold,-1,0))</f>
        <v>1</v>
      </c>
      <c r="H1083">
        <f>SUMIFS(test_data[Postion],test_data[Time],"&gt;="&amp;test_data[[#This Row],[Period Time]],test_data[Time],"&lt;="&amp;test_data[[#This Row],[Time]])</f>
        <v>16</v>
      </c>
      <c r="I1083">
        <f>IFERROR(test_data[[#This Row],[Final_Position]]-H1082,test_data[[#This Row],[Final_Position]])</f>
        <v>0</v>
      </c>
      <c r="J1083">
        <f>ABS(test_data[[#This Row],[Action]])</f>
        <v>0</v>
      </c>
      <c r="K1083" s="7">
        <f>test_data[[#This Row],[Final_Position]]*test_data[[#This Row],[Change]]</f>
        <v>0</v>
      </c>
      <c r="L1083" s="7">
        <f>test_data[[#This Row],[Profit]]*Profit_per_point</f>
        <v>0</v>
      </c>
      <c r="M1083" s="7">
        <f>test_data[[#This Row],[Profit]]*Profit_per_point-ABS(test_data[[#This Row],[Action]])*Fee_per_trade</f>
        <v>0</v>
      </c>
    </row>
    <row r="1084" spans="1:13" x14ac:dyDescent="0.35">
      <c r="A1084" s="2">
        <v>43776.586111111108</v>
      </c>
      <c r="B1084">
        <v>938.6</v>
      </c>
      <c r="C1084">
        <v>0.50588387250900269</v>
      </c>
      <c r="D1084">
        <v>0.49411609768867493</v>
      </c>
      <c r="E1084">
        <f>IF(B1085&gt;0,B1085-test_data[[#This Row],[Price]],0)</f>
        <v>-0.10000000000002274</v>
      </c>
      <c r="F1084" s="2">
        <f>test_data[[#This Row],[Time]]-(Time_horizon-1)/24/60</f>
        <v>43776.572916666664</v>
      </c>
      <c r="G1084">
        <f>IF(test_data[[#This Row],[Long]]&gt;Action_Threshold,1,IF(test_data[[#This Row],[Short]]&gt;Action_Threshold,-1,0))</f>
        <v>1</v>
      </c>
      <c r="H1084">
        <f>SUMIFS(test_data[Postion],test_data[Time],"&gt;="&amp;test_data[[#This Row],[Period Time]],test_data[Time],"&lt;="&amp;test_data[[#This Row],[Time]])</f>
        <v>16</v>
      </c>
      <c r="I1084">
        <f>IFERROR(test_data[[#This Row],[Final_Position]]-H1083,test_data[[#This Row],[Final_Position]])</f>
        <v>0</v>
      </c>
      <c r="J1084">
        <f>ABS(test_data[[#This Row],[Action]])</f>
        <v>0</v>
      </c>
      <c r="K1084" s="7">
        <f>test_data[[#This Row],[Final_Position]]*test_data[[#This Row],[Change]]</f>
        <v>-1.6000000000003638</v>
      </c>
      <c r="L1084" s="7">
        <f>test_data[[#This Row],[Profit]]*Profit_per_point</f>
        <v>-160000.00000003638</v>
      </c>
      <c r="M1084" s="7">
        <f>test_data[[#This Row],[Profit]]*Profit_per_point-ABS(test_data[[#This Row],[Action]])*Fee_per_trade</f>
        <v>-160000.00000003638</v>
      </c>
    </row>
    <row r="1085" spans="1:13" x14ac:dyDescent="0.35">
      <c r="A1085" s="2">
        <v>43776.586805555555</v>
      </c>
      <c r="B1085">
        <v>938.5</v>
      </c>
      <c r="C1085">
        <v>0.53289127349853516</v>
      </c>
      <c r="D1085">
        <v>0.46710872650146484</v>
      </c>
      <c r="E1085">
        <f>IF(B1086&gt;0,B1086-test_data[[#This Row],[Price]],0)</f>
        <v>-0.39999999999997726</v>
      </c>
      <c r="F1085" s="2">
        <f>test_data[[#This Row],[Time]]-(Time_horizon-1)/24/60</f>
        <v>43776.573611111111</v>
      </c>
      <c r="G1085">
        <f>IF(test_data[[#This Row],[Long]]&gt;Action_Threshold,1,IF(test_data[[#This Row],[Short]]&gt;Action_Threshold,-1,0))</f>
        <v>1</v>
      </c>
      <c r="H1085">
        <f>SUMIFS(test_data[Postion],test_data[Time],"&gt;="&amp;test_data[[#This Row],[Period Time]],test_data[Time],"&lt;="&amp;test_data[[#This Row],[Time]])</f>
        <v>16</v>
      </c>
      <c r="I1085">
        <f>IFERROR(test_data[[#This Row],[Final_Position]]-H1084,test_data[[#This Row],[Final_Position]])</f>
        <v>0</v>
      </c>
      <c r="J1085">
        <f>ABS(test_data[[#This Row],[Action]])</f>
        <v>0</v>
      </c>
      <c r="K1085" s="7">
        <f>test_data[[#This Row],[Final_Position]]*test_data[[#This Row],[Change]]</f>
        <v>-6.3999999999996362</v>
      </c>
      <c r="L1085" s="7">
        <f>test_data[[#This Row],[Profit]]*Profit_per_point</f>
        <v>-639999.99999996368</v>
      </c>
      <c r="M1085" s="7">
        <f>test_data[[#This Row],[Profit]]*Profit_per_point-ABS(test_data[[#This Row],[Action]])*Fee_per_trade</f>
        <v>-639999.99999996368</v>
      </c>
    </row>
    <row r="1086" spans="1:13" x14ac:dyDescent="0.35">
      <c r="A1086" s="2">
        <v>43776.587500000001</v>
      </c>
      <c r="B1086">
        <v>938.1</v>
      </c>
      <c r="C1086">
        <v>0.5493507981300354</v>
      </c>
      <c r="D1086">
        <v>0.4506492018699646</v>
      </c>
      <c r="E1086">
        <f>IF(B1087&gt;0,B1087-test_data[[#This Row],[Price]],0)</f>
        <v>0.10000000000002274</v>
      </c>
      <c r="F1086" s="2">
        <f>test_data[[#This Row],[Time]]-(Time_horizon-1)/24/60</f>
        <v>43776.574305555558</v>
      </c>
      <c r="G1086">
        <f>IF(test_data[[#This Row],[Long]]&gt;Action_Threshold,1,IF(test_data[[#This Row],[Short]]&gt;Action_Threshold,-1,0))</f>
        <v>1</v>
      </c>
      <c r="H1086">
        <f>SUMIFS(test_data[Postion],test_data[Time],"&gt;="&amp;test_data[[#This Row],[Period Time]],test_data[Time],"&lt;="&amp;test_data[[#This Row],[Time]])</f>
        <v>16</v>
      </c>
      <c r="I1086">
        <f>IFERROR(test_data[[#This Row],[Final_Position]]-H1085,test_data[[#This Row],[Final_Position]])</f>
        <v>0</v>
      </c>
      <c r="J1086">
        <f>ABS(test_data[[#This Row],[Action]])</f>
        <v>0</v>
      </c>
      <c r="K1086" s="7">
        <f>test_data[[#This Row],[Final_Position]]*test_data[[#This Row],[Change]]</f>
        <v>1.6000000000003638</v>
      </c>
      <c r="L1086" s="7">
        <f>test_data[[#This Row],[Profit]]*Profit_per_point</f>
        <v>160000.00000003638</v>
      </c>
      <c r="M1086" s="7">
        <f>test_data[[#This Row],[Profit]]*Profit_per_point-ABS(test_data[[#This Row],[Action]])*Fee_per_trade</f>
        <v>160000.00000003638</v>
      </c>
    </row>
    <row r="1087" spans="1:13" x14ac:dyDescent="0.35">
      <c r="A1087" s="2">
        <v>43776.588194444441</v>
      </c>
      <c r="B1087">
        <v>938.2</v>
      </c>
      <c r="C1087">
        <v>0.49928227066993713</v>
      </c>
      <c r="D1087">
        <v>0.50071769952774048</v>
      </c>
      <c r="E1087">
        <f>IF(B1088&gt;0,B1088-test_data[[#This Row],[Price]],0)</f>
        <v>-0.5</v>
      </c>
      <c r="F1087" s="2">
        <f>test_data[[#This Row],[Time]]-(Time_horizon-1)/24/60</f>
        <v>43776.574999999997</v>
      </c>
      <c r="G1087">
        <f>IF(test_data[[#This Row],[Long]]&gt;Action_Threshold,1,IF(test_data[[#This Row],[Short]]&gt;Action_Threshold,-1,0))</f>
        <v>-1</v>
      </c>
      <c r="H1087">
        <f>SUMIFS(test_data[Postion],test_data[Time],"&gt;="&amp;test_data[[#This Row],[Period Time]],test_data[Time],"&lt;="&amp;test_data[[#This Row],[Time]])</f>
        <v>14</v>
      </c>
      <c r="I1087">
        <f>IFERROR(test_data[[#This Row],[Final_Position]]-H1086,test_data[[#This Row],[Final_Position]])</f>
        <v>-2</v>
      </c>
      <c r="J1087">
        <f>ABS(test_data[[#This Row],[Action]])</f>
        <v>2</v>
      </c>
      <c r="K1087" s="7">
        <f>test_data[[#This Row],[Final_Position]]*test_data[[#This Row],[Change]]</f>
        <v>-7</v>
      </c>
      <c r="L1087" s="7">
        <f>test_data[[#This Row],[Profit]]*Profit_per_point</f>
        <v>-700000</v>
      </c>
      <c r="M1087" s="7">
        <f>test_data[[#This Row],[Profit]]*Profit_per_point-ABS(test_data[[#This Row],[Action]])*Fee_per_trade</f>
        <v>-720000</v>
      </c>
    </row>
    <row r="1088" spans="1:13" x14ac:dyDescent="0.35">
      <c r="A1088" s="2">
        <v>43776.588888888888</v>
      </c>
      <c r="B1088">
        <v>937.7</v>
      </c>
      <c r="C1088">
        <v>0.54223865270614624</v>
      </c>
      <c r="D1088">
        <v>0.45776137709617615</v>
      </c>
      <c r="E1088">
        <f>IF(B1089&gt;0,B1089-test_data[[#This Row],[Price]],0)</f>
        <v>0.5</v>
      </c>
      <c r="F1088" s="2">
        <f>test_data[[#This Row],[Time]]-(Time_horizon-1)/24/60</f>
        <v>43776.575694444444</v>
      </c>
      <c r="G1088">
        <f>IF(test_data[[#This Row],[Long]]&gt;Action_Threshold,1,IF(test_data[[#This Row],[Short]]&gt;Action_Threshold,-1,0))</f>
        <v>1</v>
      </c>
      <c r="H1088">
        <f>SUMIFS(test_data[Postion],test_data[Time],"&gt;="&amp;test_data[[#This Row],[Period Time]],test_data[Time],"&lt;="&amp;test_data[[#This Row],[Time]])</f>
        <v>14</v>
      </c>
      <c r="I1088">
        <f>IFERROR(test_data[[#This Row],[Final_Position]]-H1087,test_data[[#This Row],[Final_Position]])</f>
        <v>0</v>
      </c>
      <c r="J1088">
        <f>ABS(test_data[[#This Row],[Action]])</f>
        <v>0</v>
      </c>
      <c r="K1088" s="7">
        <f>test_data[[#This Row],[Final_Position]]*test_data[[#This Row],[Change]]</f>
        <v>7</v>
      </c>
      <c r="L1088" s="7">
        <f>test_data[[#This Row],[Profit]]*Profit_per_point</f>
        <v>700000</v>
      </c>
      <c r="M1088" s="7">
        <f>test_data[[#This Row],[Profit]]*Profit_per_point-ABS(test_data[[#This Row],[Action]])*Fee_per_trade</f>
        <v>700000</v>
      </c>
    </row>
    <row r="1089" spans="1:13" x14ac:dyDescent="0.35">
      <c r="A1089" s="2">
        <v>43776.589583333334</v>
      </c>
      <c r="B1089">
        <v>938.2</v>
      </c>
      <c r="C1089">
        <v>0.47988608479499817</v>
      </c>
      <c r="D1089">
        <v>0.52011388540267944</v>
      </c>
      <c r="E1089">
        <f>IF(B1090&gt;0,B1090-test_data[[#This Row],[Price]],0)</f>
        <v>-0.10000000000002274</v>
      </c>
      <c r="F1089" s="2">
        <f>test_data[[#This Row],[Time]]-(Time_horizon-1)/24/60</f>
        <v>43776.576388888891</v>
      </c>
      <c r="G1089">
        <f>IF(test_data[[#This Row],[Long]]&gt;Action_Threshold,1,IF(test_data[[#This Row],[Short]]&gt;Action_Threshold,-1,0))</f>
        <v>-1</v>
      </c>
      <c r="H1089">
        <f>SUMIFS(test_data[Postion],test_data[Time],"&gt;="&amp;test_data[[#This Row],[Period Time]],test_data[Time],"&lt;="&amp;test_data[[#This Row],[Time]])</f>
        <v>12</v>
      </c>
      <c r="I1089">
        <f>IFERROR(test_data[[#This Row],[Final_Position]]-H1088,test_data[[#This Row],[Final_Position]])</f>
        <v>-2</v>
      </c>
      <c r="J1089">
        <f>ABS(test_data[[#This Row],[Action]])</f>
        <v>2</v>
      </c>
      <c r="K1089" s="7">
        <f>test_data[[#This Row],[Final_Position]]*test_data[[#This Row],[Change]]</f>
        <v>-1.2000000000002728</v>
      </c>
      <c r="L1089" s="7">
        <f>test_data[[#This Row],[Profit]]*Profit_per_point</f>
        <v>-120000.00000002728</v>
      </c>
      <c r="M1089" s="7">
        <f>test_data[[#This Row],[Profit]]*Profit_per_point-ABS(test_data[[#This Row],[Action]])*Fee_per_trade</f>
        <v>-140000.0000000273</v>
      </c>
    </row>
    <row r="1090" spans="1:13" x14ac:dyDescent="0.35">
      <c r="A1090" s="2">
        <v>43776.590277777781</v>
      </c>
      <c r="B1090">
        <v>938.1</v>
      </c>
      <c r="C1090">
        <v>0.51137340068817139</v>
      </c>
      <c r="D1090">
        <v>0.48862653970718384</v>
      </c>
      <c r="E1090">
        <f>IF(B1091&gt;0,B1091-test_data[[#This Row],[Price]],0)</f>
        <v>0.19999999999993179</v>
      </c>
      <c r="F1090" s="2">
        <f>test_data[[#This Row],[Time]]-(Time_horizon-1)/24/60</f>
        <v>43776.577083333337</v>
      </c>
      <c r="G1090">
        <f>IF(test_data[[#This Row],[Long]]&gt;Action_Threshold,1,IF(test_data[[#This Row],[Short]]&gt;Action_Threshold,-1,0))</f>
        <v>1</v>
      </c>
      <c r="H1090">
        <f>SUMIFS(test_data[Postion],test_data[Time],"&gt;="&amp;test_data[[#This Row],[Period Time]],test_data[Time],"&lt;="&amp;test_data[[#This Row],[Time]])</f>
        <v>12</v>
      </c>
      <c r="I1090">
        <f>IFERROR(test_data[[#This Row],[Final_Position]]-H1089,test_data[[#This Row],[Final_Position]])</f>
        <v>0</v>
      </c>
      <c r="J1090">
        <f>ABS(test_data[[#This Row],[Action]])</f>
        <v>0</v>
      </c>
      <c r="K1090" s="7">
        <f>test_data[[#This Row],[Final_Position]]*test_data[[#This Row],[Change]]</f>
        <v>2.3999999999991815</v>
      </c>
      <c r="L1090" s="7">
        <f>test_data[[#This Row],[Profit]]*Profit_per_point</f>
        <v>239999.99999991816</v>
      </c>
      <c r="M1090" s="7">
        <f>test_data[[#This Row],[Profit]]*Profit_per_point-ABS(test_data[[#This Row],[Action]])*Fee_per_trade</f>
        <v>239999.99999991816</v>
      </c>
    </row>
    <row r="1091" spans="1:13" x14ac:dyDescent="0.35">
      <c r="A1091" s="2">
        <v>43776.59097222222</v>
      </c>
      <c r="B1091">
        <v>938.3</v>
      </c>
      <c r="C1091">
        <v>0.47957375645637512</v>
      </c>
      <c r="D1091">
        <v>0.52042633295059204</v>
      </c>
      <c r="E1091">
        <f>IF(B1092&gt;0,B1092-test_data[[#This Row],[Price]],0)</f>
        <v>0.10000000000002274</v>
      </c>
      <c r="F1091" s="2">
        <f>test_data[[#This Row],[Time]]-(Time_horizon-1)/24/60</f>
        <v>43776.577777777777</v>
      </c>
      <c r="G1091">
        <f>IF(test_data[[#This Row],[Long]]&gt;Action_Threshold,1,IF(test_data[[#This Row],[Short]]&gt;Action_Threshold,-1,0))</f>
        <v>-1</v>
      </c>
      <c r="H1091">
        <f>SUMIFS(test_data[Postion],test_data[Time],"&gt;="&amp;test_data[[#This Row],[Period Time]],test_data[Time],"&lt;="&amp;test_data[[#This Row],[Time]])</f>
        <v>10</v>
      </c>
      <c r="I1091">
        <f>IFERROR(test_data[[#This Row],[Final_Position]]-H1090,test_data[[#This Row],[Final_Position]])</f>
        <v>-2</v>
      </c>
      <c r="J1091">
        <f>ABS(test_data[[#This Row],[Action]])</f>
        <v>2</v>
      </c>
      <c r="K1091" s="7">
        <f>test_data[[#This Row],[Final_Position]]*test_data[[#This Row],[Change]]</f>
        <v>1.0000000000002274</v>
      </c>
      <c r="L1091" s="7">
        <f>test_data[[#This Row],[Profit]]*Profit_per_point</f>
        <v>100000.00000002273</v>
      </c>
      <c r="M1091" s="7">
        <f>test_data[[#This Row],[Profit]]*Profit_per_point-ABS(test_data[[#This Row],[Action]])*Fee_per_trade</f>
        <v>80000.00000002273</v>
      </c>
    </row>
    <row r="1092" spans="1:13" x14ac:dyDescent="0.35">
      <c r="A1092" s="2">
        <v>43776.591666666667</v>
      </c>
      <c r="B1092">
        <v>938.4</v>
      </c>
      <c r="C1092">
        <v>0.48728013038635254</v>
      </c>
      <c r="D1092">
        <v>0.51271986961364746</v>
      </c>
      <c r="E1092">
        <f>IF(B1093&gt;0,B1093-test_data[[#This Row],[Price]],0)</f>
        <v>-0.10000000000002274</v>
      </c>
      <c r="F1092" s="2">
        <f>test_data[[#This Row],[Time]]-(Time_horizon-1)/24/60</f>
        <v>43776.578472222223</v>
      </c>
      <c r="G1092">
        <f>IF(test_data[[#This Row],[Long]]&gt;Action_Threshold,1,IF(test_data[[#This Row],[Short]]&gt;Action_Threshold,-1,0))</f>
        <v>-1</v>
      </c>
      <c r="H1092">
        <f>SUMIFS(test_data[Postion],test_data[Time],"&gt;="&amp;test_data[[#This Row],[Period Time]],test_data[Time],"&lt;="&amp;test_data[[#This Row],[Time]])</f>
        <v>8</v>
      </c>
      <c r="I1092">
        <f>IFERROR(test_data[[#This Row],[Final_Position]]-H1091,test_data[[#This Row],[Final_Position]])</f>
        <v>-2</v>
      </c>
      <c r="J1092">
        <f>ABS(test_data[[#This Row],[Action]])</f>
        <v>2</v>
      </c>
      <c r="K1092" s="7">
        <f>test_data[[#This Row],[Final_Position]]*test_data[[#This Row],[Change]]</f>
        <v>-0.8000000000001819</v>
      </c>
      <c r="L1092" s="7">
        <f>test_data[[#This Row],[Profit]]*Profit_per_point</f>
        <v>-80000.00000001819</v>
      </c>
      <c r="M1092" s="7">
        <f>test_data[[#This Row],[Profit]]*Profit_per_point-ABS(test_data[[#This Row],[Action]])*Fee_per_trade</f>
        <v>-100000.00000001819</v>
      </c>
    </row>
    <row r="1093" spans="1:13" x14ac:dyDescent="0.35">
      <c r="A1093" s="2">
        <v>43776.592361111114</v>
      </c>
      <c r="B1093">
        <v>938.3</v>
      </c>
      <c r="C1093">
        <v>0.53000456094741821</v>
      </c>
      <c r="D1093">
        <v>0.46999543905258179</v>
      </c>
      <c r="E1093">
        <f>IF(B1094&gt;0,B1094-test_data[[#This Row],[Price]],0)</f>
        <v>0.40000000000009095</v>
      </c>
      <c r="F1093" s="2">
        <f>test_data[[#This Row],[Time]]-(Time_horizon-1)/24/60</f>
        <v>43776.57916666667</v>
      </c>
      <c r="G1093">
        <f>IF(test_data[[#This Row],[Long]]&gt;Action_Threshold,1,IF(test_data[[#This Row],[Short]]&gt;Action_Threshold,-1,0))</f>
        <v>1</v>
      </c>
      <c r="H1093">
        <f>SUMIFS(test_data[Postion],test_data[Time],"&gt;="&amp;test_data[[#This Row],[Period Time]],test_data[Time],"&lt;="&amp;test_data[[#This Row],[Time]])</f>
        <v>8</v>
      </c>
      <c r="I1093">
        <f>IFERROR(test_data[[#This Row],[Final_Position]]-H1092,test_data[[#This Row],[Final_Position]])</f>
        <v>0</v>
      </c>
      <c r="J1093">
        <f>ABS(test_data[[#This Row],[Action]])</f>
        <v>0</v>
      </c>
      <c r="K1093" s="7">
        <f>test_data[[#This Row],[Final_Position]]*test_data[[#This Row],[Change]]</f>
        <v>3.2000000000007276</v>
      </c>
      <c r="L1093" s="7">
        <f>test_data[[#This Row],[Profit]]*Profit_per_point</f>
        <v>320000.00000007276</v>
      </c>
      <c r="M1093" s="7">
        <f>test_data[[#This Row],[Profit]]*Profit_per_point-ABS(test_data[[#This Row],[Action]])*Fee_per_trade</f>
        <v>320000.00000007276</v>
      </c>
    </row>
    <row r="1094" spans="1:13" x14ac:dyDescent="0.35">
      <c r="A1094" s="2">
        <v>43776.593055555553</v>
      </c>
      <c r="B1094">
        <v>938.7</v>
      </c>
      <c r="C1094">
        <v>0.50093507766723633</v>
      </c>
      <c r="D1094">
        <v>0.49906495213508606</v>
      </c>
      <c r="E1094">
        <f>IF(B1095&gt;0,B1095-test_data[[#This Row],[Price]],0)</f>
        <v>0</v>
      </c>
      <c r="F1094" s="2">
        <f>test_data[[#This Row],[Time]]-(Time_horizon-1)/24/60</f>
        <v>43776.579861111109</v>
      </c>
      <c r="G1094">
        <f>IF(test_data[[#This Row],[Long]]&gt;Action_Threshold,1,IF(test_data[[#This Row],[Short]]&gt;Action_Threshold,-1,0))</f>
        <v>1</v>
      </c>
      <c r="H1094">
        <f>SUMIFS(test_data[Postion],test_data[Time],"&gt;="&amp;test_data[[#This Row],[Period Time]],test_data[Time],"&lt;="&amp;test_data[[#This Row],[Time]])</f>
        <v>8</v>
      </c>
      <c r="I1094">
        <f>IFERROR(test_data[[#This Row],[Final_Position]]-H1093,test_data[[#This Row],[Final_Position]])</f>
        <v>0</v>
      </c>
      <c r="J1094">
        <f>ABS(test_data[[#This Row],[Action]])</f>
        <v>0</v>
      </c>
      <c r="K1094" s="7">
        <f>test_data[[#This Row],[Final_Position]]*test_data[[#This Row],[Change]]</f>
        <v>0</v>
      </c>
      <c r="L1094" s="7">
        <f>test_data[[#This Row],[Profit]]*Profit_per_point</f>
        <v>0</v>
      </c>
      <c r="M1094" s="7">
        <f>test_data[[#This Row],[Profit]]*Profit_per_point-ABS(test_data[[#This Row],[Action]])*Fee_per_trade</f>
        <v>0</v>
      </c>
    </row>
    <row r="1095" spans="1:13" x14ac:dyDescent="0.35">
      <c r="A1095" s="2">
        <v>43776.59375</v>
      </c>
      <c r="B1095">
        <v>938.7</v>
      </c>
      <c r="C1095">
        <v>0.5005531907081604</v>
      </c>
      <c r="D1095">
        <v>0.49944677948951721</v>
      </c>
      <c r="E1095">
        <f>IF(B1096&gt;0,B1096-test_data[[#This Row],[Price]],0)</f>
        <v>-0.10000000000002274</v>
      </c>
      <c r="F1095" s="2">
        <f>test_data[[#This Row],[Time]]-(Time_horizon-1)/24/60</f>
        <v>43776.580555555556</v>
      </c>
      <c r="G1095">
        <f>IF(test_data[[#This Row],[Long]]&gt;Action_Threshold,1,IF(test_data[[#This Row],[Short]]&gt;Action_Threshold,-1,0))</f>
        <v>1</v>
      </c>
      <c r="H1095">
        <f>SUMIFS(test_data[Postion],test_data[Time],"&gt;="&amp;test_data[[#This Row],[Period Time]],test_data[Time],"&lt;="&amp;test_data[[#This Row],[Time]])</f>
        <v>8</v>
      </c>
      <c r="I1095">
        <f>IFERROR(test_data[[#This Row],[Final_Position]]-H1094,test_data[[#This Row],[Final_Position]])</f>
        <v>0</v>
      </c>
      <c r="J1095">
        <f>ABS(test_data[[#This Row],[Action]])</f>
        <v>0</v>
      </c>
      <c r="K1095" s="7">
        <f>test_data[[#This Row],[Final_Position]]*test_data[[#This Row],[Change]]</f>
        <v>-0.8000000000001819</v>
      </c>
      <c r="L1095" s="7">
        <f>test_data[[#This Row],[Profit]]*Profit_per_point</f>
        <v>-80000.00000001819</v>
      </c>
      <c r="M1095" s="7">
        <f>test_data[[#This Row],[Profit]]*Profit_per_point-ABS(test_data[[#This Row],[Action]])*Fee_per_trade</f>
        <v>-80000.00000001819</v>
      </c>
    </row>
    <row r="1096" spans="1:13" x14ac:dyDescent="0.35">
      <c r="A1096" s="2">
        <v>43776.594444444447</v>
      </c>
      <c r="B1096">
        <v>938.6</v>
      </c>
      <c r="C1096">
        <v>0.49373564124107361</v>
      </c>
      <c r="D1096">
        <v>0.50626426935195923</v>
      </c>
      <c r="E1096">
        <f>IF(B1097&gt;0,B1097-test_data[[#This Row],[Price]],0)</f>
        <v>-0.10000000000002274</v>
      </c>
      <c r="F1096" s="2">
        <f>test_data[[#This Row],[Time]]-(Time_horizon-1)/24/60</f>
        <v>43776.581250000003</v>
      </c>
      <c r="G1096">
        <f>IF(test_data[[#This Row],[Long]]&gt;Action_Threshold,1,IF(test_data[[#This Row],[Short]]&gt;Action_Threshold,-1,0))</f>
        <v>-1</v>
      </c>
      <c r="H1096">
        <f>SUMIFS(test_data[Postion],test_data[Time],"&gt;="&amp;test_data[[#This Row],[Period Time]],test_data[Time],"&lt;="&amp;test_data[[#This Row],[Time]])</f>
        <v>6</v>
      </c>
      <c r="I1096">
        <f>IFERROR(test_data[[#This Row],[Final_Position]]-H1095,test_data[[#This Row],[Final_Position]])</f>
        <v>-2</v>
      </c>
      <c r="J1096">
        <f>ABS(test_data[[#This Row],[Action]])</f>
        <v>2</v>
      </c>
      <c r="K1096" s="7">
        <f>test_data[[#This Row],[Final_Position]]*test_data[[#This Row],[Change]]</f>
        <v>-0.60000000000013642</v>
      </c>
      <c r="L1096" s="7">
        <f>test_data[[#This Row],[Profit]]*Profit_per_point</f>
        <v>-60000.000000013642</v>
      </c>
      <c r="M1096" s="7">
        <f>test_data[[#This Row],[Profit]]*Profit_per_point-ABS(test_data[[#This Row],[Action]])*Fee_per_trade</f>
        <v>-80000.00000001365</v>
      </c>
    </row>
    <row r="1097" spans="1:13" x14ac:dyDescent="0.35">
      <c r="A1097" s="2">
        <v>43776.595138888886</v>
      </c>
      <c r="B1097">
        <v>938.5</v>
      </c>
      <c r="C1097">
        <v>0.49225795269012451</v>
      </c>
      <c r="D1097">
        <v>0.50774204730987549</v>
      </c>
      <c r="E1097">
        <f>IF(B1098&gt;0,B1098-test_data[[#This Row],[Price]],0)</f>
        <v>-0.20000000000004547</v>
      </c>
      <c r="F1097" s="2">
        <f>test_data[[#This Row],[Time]]-(Time_horizon-1)/24/60</f>
        <v>43776.581944444442</v>
      </c>
      <c r="G1097">
        <f>IF(test_data[[#This Row],[Long]]&gt;Action_Threshold,1,IF(test_data[[#This Row],[Short]]&gt;Action_Threshold,-1,0))</f>
        <v>-1</v>
      </c>
      <c r="H1097">
        <f>SUMIFS(test_data[Postion],test_data[Time],"&gt;="&amp;test_data[[#This Row],[Period Time]],test_data[Time],"&lt;="&amp;test_data[[#This Row],[Time]])</f>
        <v>6</v>
      </c>
      <c r="I1097">
        <f>IFERROR(test_data[[#This Row],[Final_Position]]-H1096,test_data[[#This Row],[Final_Position]])</f>
        <v>0</v>
      </c>
      <c r="J1097">
        <f>ABS(test_data[[#This Row],[Action]])</f>
        <v>0</v>
      </c>
      <c r="K1097" s="7">
        <f>test_data[[#This Row],[Final_Position]]*test_data[[#This Row],[Change]]</f>
        <v>-1.2000000000002728</v>
      </c>
      <c r="L1097" s="7">
        <f>test_data[[#This Row],[Profit]]*Profit_per_point</f>
        <v>-120000.00000002728</v>
      </c>
      <c r="M1097" s="7">
        <f>test_data[[#This Row],[Profit]]*Profit_per_point-ABS(test_data[[#This Row],[Action]])*Fee_per_trade</f>
        <v>-120000.00000002728</v>
      </c>
    </row>
    <row r="1098" spans="1:13" x14ac:dyDescent="0.35">
      <c r="A1098" s="2">
        <v>43776.595833333333</v>
      </c>
      <c r="B1098">
        <v>938.3</v>
      </c>
      <c r="C1098">
        <v>0.49442464113235474</v>
      </c>
      <c r="D1098">
        <v>0.50557535886764526</v>
      </c>
      <c r="E1098">
        <f>IF(B1099&gt;0,B1099-test_data[[#This Row],[Price]],0)</f>
        <v>-9.9999999999909051E-2</v>
      </c>
      <c r="F1098" s="2">
        <f>test_data[[#This Row],[Time]]-(Time_horizon-1)/24/60</f>
        <v>43776.582638888889</v>
      </c>
      <c r="G1098">
        <f>IF(test_data[[#This Row],[Long]]&gt;Action_Threshold,1,IF(test_data[[#This Row],[Short]]&gt;Action_Threshold,-1,0))</f>
        <v>-1</v>
      </c>
      <c r="H1098">
        <f>SUMIFS(test_data[Postion],test_data[Time],"&gt;="&amp;test_data[[#This Row],[Period Time]],test_data[Time],"&lt;="&amp;test_data[[#This Row],[Time]])</f>
        <v>4</v>
      </c>
      <c r="I1098">
        <f>IFERROR(test_data[[#This Row],[Final_Position]]-H1097,test_data[[#This Row],[Final_Position]])</f>
        <v>-2</v>
      </c>
      <c r="J1098">
        <f>ABS(test_data[[#This Row],[Action]])</f>
        <v>2</v>
      </c>
      <c r="K1098" s="7">
        <f>test_data[[#This Row],[Final_Position]]*test_data[[#This Row],[Change]]</f>
        <v>-0.3999999999996362</v>
      </c>
      <c r="L1098" s="7">
        <f>test_data[[#This Row],[Profit]]*Profit_per_point</f>
        <v>-39999.99999996362</v>
      </c>
      <c r="M1098" s="7">
        <f>test_data[[#This Row],[Profit]]*Profit_per_point-ABS(test_data[[#This Row],[Action]])*Fee_per_trade</f>
        <v>-59999.99999996362</v>
      </c>
    </row>
    <row r="1099" spans="1:13" x14ac:dyDescent="0.35">
      <c r="A1099" s="2">
        <v>43776.59652777778</v>
      </c>
      <c r="B1099">
        <v>938.2</v>
      </c>
      <c r="C1099">
        <v>0.50200152397155762</v>
      </c>
      <c r="D1099">
        <v>0.49799841642379761</v>
      </c>
      <c r="E1099">
        <f>IF(B1100&gt;0,B1100-test_data[[#This Row],[Price]],0)</f>
        <v>-0.20000000000004547</v>
      </c>
      <c r="F1099" s="2">
        <f>test_data[[#This Row],[Time]]-(Time_horizon-1)/24/60</f>
        <v>43776.583333333336</v>
      </c>
      <c r="G1099">
        <f>IF(test_data[[#This Row],[Long]]&gt;Action_Threshold,1,IF(test_data[[#This Row],[Short]]&gt;Action_Threshold,-1,0))</f>
        <v>1</v>
      </c>
      <c r="H1099">
        <f>SUMIFS(test_data[Postion],test_data[Time],"&gt;="&amp;test_data[[#This Row],[Period Time]],test_data[Time],"&lt;="&amp;test_data[[#This Row],[Time]])</f>
        <v>6</v>
      </c>
      <c r="I1099">
        <f>IFERROR(test_data[[#This Row],[Final_Position]]-H1098,test_data[[#This Row],[Final_Position]])</f>
        <v>2</v>
      </c>
      <c r="J1099">
        <f>ABS(test_data[[#This Row],[Action]])</f>
        <v>2</v>
      </c>
      <c r="K1099" s="7">
        <f>test_data[[#This Row],[Final_Position]]*test_data[[#This Row],[Change]]</f>
        <v>-1.2000000000002728</v>
      </c>
      <c r="L1099" s="7">
        <f>test_data[[#This Row],[Profit]]*Profit_per_point</f>
        <v>-120000.00000002728</v>
      </c>
      <c r="M1099" s="7">
        <f>test_data[[#This Row],[Profit]]*Profit_per_point-ABS(test_data[[#This Row],[Action]])*Fee_per_trade</f>
        <v>-140000.0000000273</v>
      </c>
    </row>
    <row r="1100" spans="1:13" x14ac:dyDescent="0.35">
      <c r="A1100" s="2">
        <v>43776.597222222219</v>
      </c>
      <c r="B1100">
        <v>938</v>
      </c>
      <c r="C1100">
        <v>0.49680587649345398</v>
      </c>
      <c r="D1100">
        <v>0.50319409370422363</v>
      </c>
      <c r="E1100">
        <f>IF(B1101&gt;0,B1101-test_data[[#This Row],[Price]],0)</f>
        <v>0.20000000000004547</v>
      </c>
      <c r="F1100" s="2">
        <f>test_data[[#This Row],[Time]]-(Time_horizon-1)/24/60</f>
        <v>43776.584027777775</v>
      </c>
      <c r="G1100">
        <f>IF(test_data[[#This Row],[Long]]&gt;Action_Threshold,1,IF(test_data[[#This Row],[Short]]&gt;Action_Threshold,-1,0))</f>
        <v>-1</v>
      </c>
      <c r="H1100">
        <f>SUMIFS(test_data[Postion],test_data[Time],"&gt;="&amp;test_data[[#This Row],[Period Time]],test_data[Time],"&lt;="&amp;test_data[[#This Row],[Time]])</f>
        <v>4</v>
      </c>
      <c r="I1100">
        <f>IFERROR(test_data[[#This Row],[Final_Position]]-H1099,test_data[[#This Row],[Final_Position]])</f>
        <v>-2</v>
      </c>
      <c r="J1100">
        <f>ABS(test_data[[#This Row],[Action]])</f>
        <v>2</v>
      </c>
      <c r="K1100" s="7">
        <f>test_data[[#This Row],[Final_Position]]*test_data[[#This Row],[Change]]</f>
        <v>0.8000000000001819</v>
      </c>
      <c r="L1100" s="7">
        <f>test_data[[#This Row],[Profit]]*Profit_per_point</f>
        <v>80000.00000001819</v>
      </c>
      <c r="M1100" s="7">
        <f>test_data[[#This Row],[Profit]]*Profit_per_point-ABS(test_data[[#This Row],[Action]])*Fee_per_trade</f>
        <v>60000.00000001819</v>
      </c>
    </row>
    <row r="1101" spans="1:13" x14ac:dyDescent="0.35">
      <c r="A1101" s="2">
        <v>43776.597916666666</v>
      </c>
      <c r="B1101">
        <v>938.2</v>
      </c>
      <c r="C1101">
        <v>0.48337972164154053</v>
      </c>
      <c r="D1101">
        <v>0.51662033796310425</v>
      </c>
      <c r="E1101">
        <f>IF(B1102&gt;0,B1102-test_data[[#This Row],[Price]],0)</f>
        <v>-0.10000000000002274</v>
      </c>
      <c r="F1101" s="2">
        <f>test_data[[#This Row],[Time]]-(Time_horizon-1)/24/60</f>
        <v>43776.584722222222</v>
      </c>
      <c r="G1101">
        <f>IF(test_data[[#This Row],[Long]]&gt;Action_Threshold,1,IF(test_data[[#This Row],[Short]]&gt;Action_Threshold,-1,0))</f>
        <v>-1</v>
      </c>
      <c r="H1101">
        <f>SUMIFS(test_data[Postion],test_data[Time],"&gt;="&amp;test_data[[#This Row],[Period Time]],test_data[Time],"&lt;="&amp;test_data[[#This Row],[Time]])</f>
        <v>2</v>
      </c>
      <c r="I1101">
        <f>IFERROR(test_data[[#This Row],[Final_Position]]-H1100,test_data[[#This Row],[Final_Position]])</f>
        <v>-2</v>
      </c>
      <c r="J1101">
        <f>ABS(test_data[[#This Row],[Action]])</f>
        <v>2</v>
      </c>
      <c r="K1101" s="7">
        <f>test_data[[#This Row],[Final_Position]]*test_data[[#This Row],[Change]]</f>
        <v>-0.20000000000004547</v>
      </c>
      <c r="L1101" s="7">
        <f>test_data[[#This Row],[Profit]]*Profit_per_point</f>
        <v>-20000.000000004547</v>
      </c>
      <c r="M1101" s="7">
        <f>test_data[[#This Row],[Profit]]*Profit_per_point-ABS(test_data[[#This Row],[Action]])*Fee_per_trade</f>
        <v>-40000.000000004547</v>
      </c>
    </row>
    <row r="1102" spans="1:13" x14ac:dyDescent="0.35">
      <c r="A1102" s="2">
        <v>43776.598611111112</v>
      </c>
      <c r="B1102">
        <v>938.1</v>
      </c>
      <c r="C1102">
        <v>0.51149260997772217</v>
      </c>
      <c r="D1102">
        <v>0.48850741982460022</v>
      </c>
      <c r="E1102">
        <f>IF(B1103&gt;0,B1103-test_data[[#This Row],[Price]],0)</f>
        <v>0.29999999999995453</v>
      </c>
      <c r="F1102" s="2">
        <f>test_data[[#This Row],[Time]]-(Time_horizon-1)/24/60</f>
        <v>43776.585416666669</v>
      </c>
      <c r="G1102">
        <f>IF(test_data[[#This Row],[Long]]&gt;Action_Threshold,1,IF(test_data[[#This Row],[Short]]&gt;Action_Threshold,-1,0))</f>
        <v>1</v>
      </c>
      <c r="H1102">
        <f>SUMIFS(test_data[Postion],test_data[Time],"&gt;="&amp;test_data[[#This Row],[Period Time]],test_data[Time],"&lt;="&amp;test_data[[#This Row],[Time]])</f>
        <v>2</v>
      </c>
      <c r="I1102">
        <f>IFERROR(test_data[[#This Row],[Final_Position]]-H1101,test_data[[#This Row],[Final_Position]])</f>
        <v>0</v>
      </c>
      <c r="J1102">
        <f>ABS(test_data[[#This Row],[Action]])</f>
        <v>0</v>
      </c>
      <c r="K1102" s="7">
        <f>test_data[[#This Row],[Final_Position]]*test_data[[#This Row],[Change]]</f>
        <v>0.59999999999990905</v>
      </c>
      <c r="L1102" s="7">
        <f>test_data[[#This Row],[Profit]]*Profit_per_point</f>
        <v>59999.999999990905</v>
      </c>
      <c r="M1102" s="7">
        <f>test_data[[#This Row],[Profit]]*Profit_per_point-ABS(test_data[[#This Row],[Action]])*Fee_per_trade</f>
        <v>59999.999999990905</v>
      </c>
    </row>
    <row r="1103" spans="1:13" x14ac:dyDescent="0.35">
      <c r="A1103" s="2">
        <v>43776.599305555559</v>
      </c>
      <c r="B1103">
        <v>938.4</v>
      </c>
      <c r="C1103">
        <v>0.47455018758773804</v>
      </c>
      <c r="D1103">
        <v>0.52544975280761719</v>
      </c>
      <c r="E1103">
        <f>IF(B1104&gt;0,B1104-test_data[[#This Row],[Price]],0)</f>
        <v>0.20000000000004547</v>
      </c>
      <c r="F1103" s="2">
        <f>test_data[[#This Row],[Time]]-(Time_horizon-1)/24/60</f>
        <v>43776.586111111115</v>
      </c>
      <c r="G1103">
        <f>IF(test_data[[#This Row],[Long]]&gt;Action_Threshold,1,IF(test_data[[#This Row],[Short]]&gt;Action_Threshold,-1,0))</f>
        <v>-1</v>
      </c>
      <c r="H1103">
        <f>SUMIFS(test_data[Postion],test_data[Time],"&gt;="&amp;test_data[[#This Row],[Period Time]],test_data[Time],"&lt;="&amp;test_data[[#This Row],[Time]])</f>
        <v>0</v>
      </c>
      <c r="I1103">
        <f>IFERROR(test_data[[#This Row],[Final_Position]]-H1102,test_data[[#This Row],[Final_Position]])</f>
        <v>-2</v>
      </c>
      <c r="J1103">
        <f>ABS(test_data[[#This Row],[Action]])</f>
        <v>2</v>
      </c>
      <c r="K1103" s="7">
        <f>test_data[[#This Row],[Final_Position]]*test_data[[#This Row],[Change]]</f>
        <v>0</v>
      </c>
      <c r="L1103" s="7">
        <f>test_data[[#This Row],[Profit]]*Profit_per_point</f>
        <v>0</v>
      </c>
      <c r="M1103" s="7">
        <f>test_data[[#This Row],[Profit]]*Profit_per_point-ABS(test_data[[#This Row],[Action]])*Fee_per_trade</f>
        <v>-20000</v>
      </c>
    </row>
    <row r="1104" spans="1:13" x14ac:dyDescent="0.35">
      <c r="A1104" s="2">
        <v>43776.6</v>
      </c>
      <c r="B1104">
        <v>938.6</v>
      </c>
      <c r="C1104">
        <v>0.49020150303840637</v>
      </c>
      <c r="D1104">
        <v>0.50979852676391602</v>
      </c>
      <c r="E1104">
        <f>IF(B1105&gt;0,B1105-test_data[[#This Row],[Price]],0)</f>
        <v>-0.39999999999997726</v>
      </c>
      <c r="F1104" s="2">
        <f>test_data[[#This Row],[Time]]-(Time_horizon-1)/24/60</f>
        <v>43776.586805555555</v>
      </c>
      <c r="G1104">
        <f>IF(test_data[[#This Row],[Long]]&gt;Action_Threshold,1,IF(test_data[[#This Row],[Short]]&gt;Action_Threshold,-1,0))</f>
        <v>-1</v>
      </c>
      <c r="H1104">
        <f>SUMIFS(test_data[Postion],test_data[Time],"&gt;="&amp;test_data[[#This Row],[Period Time]],test_data[Time],"&lt;="&amp;test_data[[#This Row],[Time]])</f>
        <v>-2</v>
      </c>
      <c r="I1104">
        <f>IFERROR(test_data[[#This Row],[Final_Position]]-H1103,test_data[[#This Row],[Final_Position]])</f>
        <v>-2</v>
      </c>
      <c r="J1104">
        <f>ABS(test_data[[#This Row],[Action]])</f>
        <v>2</v>
      </c>
      <c r="K1104" s="7">
        <f>test_data[[#This Row],[Final_Position]]*test_data[[#This Row],[Change]]</f>
        <v>0.79999999999995453</v>
      </c>
      <c r="L1104" s="7">
        <f>test_data[[#This Row],[Profit]]*Profit_per_point</f>
        <v>79999.99999999546</v>
      </c>
      <c r="M1104" s="7">
        <f>test_data[[#This Row],[Profit]]*Profit_per_point-ABS(test_data[[#This Row],[Action]])*Fee_per_trade</f>
        <v>59999.99999999546</v>
      </c>
    </row>
    <row r="1105" spans="1:13" x14ac:dyDescent="0.35">
      <c r="A1105" s="2">
        <v>43776.600694444445</v>
      </c>
      <c r="B1105">
        <v>938.2</v>
      </c>
      <c r="C1105">
        <v>0.51949959993362427</v>
      </c>
      <c r="D1105">
        <v>0.48050037026405334</v>
      </c>
      <c r="E1105">
        <f>IF(B1106&gt;0,B1106-test_data[[#This Row],[Price]],0)</f>
        <v>0</v>
      </c>
      <c r="F1105" s="2">
        <f>test_data[[#This Row],[Time]]-(Time_horizon-1)/24/60</f>
        <v>43776.587500000001</v>
      </c>
      <c r="G1105">
        <f>IF(test_data[[#This Row],[Long]]&gt;Action_Threshold,1,IF(test_data[[#This Row],[Short]]&gt;Action_Threshold,-1,0))</f>
        <v>1</v>
      </c>
      <c r="H1105">
        <f>SUMIFS(test_data[Postion],test_data[Time],"&gt;="&amp;test_data[[#This Row],[Period Time]],test_data[Time],"&lt;="&amp;test_data[[#This Row],[Time]])</f>
        <v>-2</v>
      </c>
      <c r="I1105">
        <f>IFERROR(test_data[[#This Row],[Final_Position]]-H1104,test_data[[#This Row],[Final_Position]])</f>
        <v>0</v>
      </c>
      <c r="J1105">
        <f>ABS(test_data[[#This Row],[Action]])</f>
        <v>0</v>
      </c>
      <c r="K1105" s="7">
        <f>test_data[[#This Row],[Final_Position]]*test_data[[#This Row],[Change]]</f>
        <v>0</v>
      </c>
      <c r="L1105" s="7">
        <f>test_data[[#This Row],[Profit]]*Profit_per_point</f>
        <v>0</v>
      </c>
      <c r="M1105" s="7">
        <f>test_data[[#This Row],[Profit]]*Profit_per_point-ABS(test_data[[#This Row],[Action]])*Fee_per_trade</f>
        <v>0</v>
      </c>
    </row>
    <row r="1106" spans="1:13" x14ac:dyDescent="0.35">
      <c r="A1106" s="2">
        <v>43776.601388888892</v>
      </c>
      <c r="B1106">
        <v>938.2</v>
      </c>
      <c r="C1106">
        <v>0.47915953397750854</v>
      </c>
      <c r="D1106">
        <v>0.52084046602249146</v>
      </c>
      <c r="E1106">
        <f>IF(B1107&gt;0,B1107-test_data[[#This Row],[Price]],0)</f>
        <v>9.9999999999909051E-2</v>
      </c>
      <c r="F1106" s="2">
        <f>test_data[[#This Row],[Time]]-(Time_horizon-1)/24/60</f>
        <v>43776.588194444448</v>
      </c>
      <c r="G1106">
        <f>IF(test_data[[#This Row],[Long]]&gt;Action_Threshold,1,IF(test_data[[#This Row],[Short]]&gt;Action_Threshold,-1,0))</f>
        <v>-1</v>
      </c>
      <c r="H1106">
        <f>SUMIFS(test_data[Postion],test_data[Time],"&gt;="&amp;test_data[[#This Row],[Period Time]],test_data[Time],"&lt;="&amp;test_data[[#This Row],[Time]])</f>
        <v>-4</v>
      </c>
      <c r="I1106">
        <f>IFERROR(test_data[[#This Row],[Final_Position]]-H1105,test_data[[#This Row],[Final_Position]])</f>
        <v>-2</v>
      </c>
      <c r="J1106">
        <f>ABS(test_data[[#This Row],[Action]])</f>
        <v>2</v>
      </c>
      <c r="K1106" s="7">
        <f>test_data[[#This Row],[Final_Position]]*test_data[[#This Row],[Change]]</f>
        <v>-0.3999999999996362</v>
      </c>
      <c r="L1106" s="7">
        <f>test_data[[#This Row],[Profit]]*Profit_per_point</f>
        <v>-39999.99999996362</v>
      </c>
      <c r="M1106" s="7">
        <f>test_data[[#This Row],[Profit]]*Profit_per_point-ABS(test_data[[#This Row],[Action]])*Fee_per_trade</f>
        <v>-59999.99999996362</v>
      </c>
    </row>
    <row r="1107" spans="1:13" x14ac:dyDescent="0.35">
      <c r="A1107" s="2">
        <v>43776.602083333331</v>
      </c>
      <c r="B1107">
        <v>938.3</v>
      </c>
      <c r="C1107">
        <v>0.48126491904258728</v>
      </c>
      <c r="D1107">
        <v>0.51873511075973511</v>
      </c>
      <c r="E1107">
        <f>IF(B1108&gt;0,B1108-test_data[[#This Row],[Price]],0)</f>
        <v>0</v>
      </c>
      <c r="F1107" s="2">
        <f>test_data[[#This Row],[Time]]-(Time_horizon-1)/24/60</f>
        <v>43776.588888888888</v>
      </c>
      <c r="G1107">
        <f>IF(test_data[[#This Row],[Long]]&gt;Action_Threshold,1,IF(test_data[[#This Row],[Short]]&gt;Action_Threshold,-1,0))</f>
        <v>-1</v>
      </c>
      <c r="H1107">
        <f>SUMIFS(test_data[Postion],test_data[Time],"&gt;="&amp;test_data[[#This Row],[Period Time]],test_data[Time],"&lt;="&amp;test_data[[#This Row],[Time]])</f>
        <v>-4</v>
      </c>
      <c r="I1107">
        <f>IFERROR(test_data[[#This Row],[Final_Position]]-H1106,test_data[[#This Row],[Final_Position]])</f>
        <v>0</v>
      </c>
      <c r="J1107">
        <f>ABS(test_data[[#This Row],[Action]])</f>
        <v>0</v>
      </c>
      <c r="K1107" s="7">
        <f>test_data[[#This Row],[Final_Position]]*test_data[[#This Row],[Change]]</f>
        <v>0</v>
      </c>
      <c r="L1107" s="7">
        <f>test_data[[#This Row],[Profit]]*Profit_per_point</f>
        <v>0</v>
      </c>
      <c r="M1107" s="7">
        <f>test_data[[#This Row],[Profit]]*Profit_per_point-ABS(test_data[[#This Row],[Action]])*Fee_per_trade</f>
        <v>0</v>
      </c>
    </row>
    <row r="1108" spans="1:13" x14ac:dyDescent="0.35">
      <c r="A1108" s="2">
        <v>43776.602777777778</v>
      </c>
      <c r="B1108">
        <v>938.3</v>
      </c>
      <c r="C1108">
        <v>0.47824358940124512</v>
      </c>
      <c r="D1108">
        <v>0.52175641059875488</v>
      </c>
      <c r="E1108">
        <f>IF(B1109&gt;0,B1109-test_data[[#This Row],[Price]],0)</f>
        <v>0.10000000000002274</v>
      </c>
      <c r="F1108" s="2">
        <f>test_data[[#This Row],[Time]]-(Time_horizon-1)/24/60</f>
        <v>43776.589583333334</v>
      </c>
      <c r="G1108">
        <f>IF(test_data[[#This Row],[Long]]&gt;Action_Threshold,1,IF(test_data[[#This Row],[Short]]&gt;Action_Threshold,-1,0))</f>
        <v>-1</v>
      </c>
      <c r="H1108">
        <f>SUMIFS(test_data[Postion],test_data[Time],"&gt;="&amp;test_data[[#This Row],[Period Time]],test_data[Time],"&lt;="&amp;test_data[[#This Row],[Time]])</f>
        <v>-6</v>
      </c>
      <c r="I1108">
        <f>IFERROR(test_data[[#This Row],[Final_Position]]-H1107,test_data[[#This Row],[Final_Position]])</f>
        <v>-2</v>
      </c>
      <c r="J1108">
        <f>ABS(test_data[[#This Row],[Action]])</f>
        <v>2</v>
      </c>
      <c r="K1108" s="7">
        <f>test_data[[#This Row],[Final_Position]]*test_data[[#This Row],[Change]]</f>
        <v>-0.60000000000013642</v>
      </c>
      <c r="L1108" s="7">
        <f>test_data[[#This Row],[Profit]]*Profit_per_point</f>
        <v>-60000.000000013642</v>
      </c>
      <c r="M1108" s="7">
        <f>test_data[[#This Row],[Profit]]*Profit_per_point-ABS(test_data[[#This Row],[Action]])*Fee_per_trade</f>
        <v>-80000.00000001365</v>
      </c>
    </row>
    <row r="1109" spans="1:13" x14ac:dyDescent="0.35">
      <c r="A1109" s="2">
        <v>43776.603472222225</v>
      </c>
      <c r="B1109">
        <v>938.4</v>
      </c>
      <c r="C1109">
        <v>0.47276937961578369</v>
      </c>
      <c r="D1109">
        <v>0.52723062038421631</v>
      </c>
      <c r="E1109">
        <f>IF(B1110&gt;0,B1110-test_data[[#This Row],[Price]],0)</f>
        <v>3.8000000000000682</v>
      </c>
      <c r="F1109" s="2">
        <f>test_data[[#This Row],[Time]]-(Time_horizon-1)/24/60</f>
        <v>43776.590277777781</v>
      </c>
      <c r="G1109">
        <f>IF(test_data[[#This Row],[Long]]&gt;Action_Threshold,1,IF(test_data[[#This Row],[Short]]&gt;Action_Threshold,-1,0))</f>
        <v>-1</v>
      </c>
      <c r="H1109">
        <f>SUMIFS(test_data[Postion],test_data[Time],"&gt;="&amp;test_data[[#This Row],[Period Time]],test_data[Time],"&lt;="&amp;test_data[[#This Row],[Time]])</f>
        <v>-6</v>
      </c>
      <c r="I1109">
        <f>IFERROR(test_data[[#This Row],[Final_Position]]-H1108,test_data[[#This Row],[Final_Position]])</f>
        <v>0</v>
      </c>
      <c r="J1109">
        <f>ABS(test_data[[#This Row],[Action]])</f>
        <v>0</v>
      </c>
      <c r="K1109" s="7">
        <f>test_data[[#This Row],[Final_Position]]*test_data[[#This Row],[Change]]</f>
        <v>-22.800000000000409</v>
      </c>
      <c r="L1109" s="7">
        <f>test_data[[#This Row],[Profit]]*Profit_per_point</f>
        <v>-2280000.000000041</v>
      </c>
      <c r="M1109" s="7">
        <f>test_data[[#This Row],[Profit]]*Profit_per_point-ABS(test_data[[#This Row],[Action]])*Fee_per_trade</f>
        <v>-2280000.000000041</v>
      </c>
    </row>
    <row r="1110" spans="1:13" x14ac:dyDescent="0.35">
      <c r="A1110" s="2">
        <v>43777.375694444447</v>
      </c>
      <c r="B1110">
        <v>942.2</v>
      </c>
      <c r="C1110">
        <v>0.54713934659957886</v>
      </c>
      <c r="D1110">
        <v>0.45286065340042114</v>
      </c>
      <c r="E1110">
        <f>IF(B1111&gt;0,B1111-test_data[[#This Row],[Price]],0)</f>
        <v>0</v>
      </c>
      <c r="F1110" s="2">
        <f>test_data[[#This Row],[Time]]-(Time_horizon-1)/24/60</f>
        <v>43777.362500000003</v>
      </c>
      <c r="G1110">
        <f>IF(test_data[[#This Row],[Long]]&gt;Action_Threshold,1,IF(test_data[[#This Row],[Short]]&gt;Action_Threshold,-1,0))</f>
        <v>1</v>
      </c>
      <c r="H1110">
        <f>SUMIFS(test_data[Postion],test_data[Time],"&gt;="&amp;test_data[[#This Row],[Period Time]],test_data[Time],"&lt;="&amp;test_data[[#This Row],[Time]])</f>
        <v>1</v>
      </c>
      <c r="I1110">
        <f>IFERROR(test_data[[#This Row],[Final_Position]]-H1109,test_data[[#This Row],[Final_Position]])</f>
        <v>7</v>
      </c>
      <c r="J1110">
        <f>ABS(test_data[[#This Row],[Action]])</f>
        <v>7</v>
      </c>
      <c r="K1110" s="7">
        <f>test_data[[#This Row],[Final_Position]]*test_data[[#This Row],[Change]]</f>
        <v>0</v>
      </c>
      <c r="L1110" s="7">
        <f>test_data[[#This Row],[Profit]]*Profit_per_point</f>
        <v>0</v>
      </c>
      <c r="M1110" s="7">
        <f>test_data[[#This Row],[Profit]]*Profit_per_point-ABS(test_data[[#This Row],[Action]])*Fee_per_trade</f>
        <v>-70000</v>
      </c>
    </row>
    <row r="1111" spans="1:13" x14ac:dyDescent="0.35">
      <c r="A1111" s="2">
        <v>43777.376388888886</v>
      </c>
      <c r="B1111">
        <v>942.2</v>
      </c>
      <c r="C1111">
        <v>0.60960543155670166</v>
      </c>
      <c r="D1111">
        <v>0.39039453864097595</v>
      </c>
      <c r="E1111">
        <f>IF(B1112&gt;0,B1112-test_data[[#This Row],[Price]],0)</f>
        <v>0</v>
      </c>
      <c r="F1111" s="2">
        <f>test_data[[#This Row],[Time]]-(Time_horizon-1)/24/60</f>
        <v>43777.363194444442</v>
      </c>
      <c r="G1111">
        <f>IF(test_data[[#This Row],[Long]]&gt;Action_Threshold,1,IF(test_data[[#This Row],[Short]]&gt;Action_Threshold,-1,0))</f>
        <v>1</v>
      </c>
      <c r="H1111">
        <f>SUMIFS(test_data[Postion],test_data[Time],"&gt;="&amp;test_data[[#This Row],[Period Time]],test_data[Time],"&lt;="&amp;test_data[[#This Row],[Time]])</f>
        <v>2</v>
      </c>
      <c r="I1111">
        <f>IFERROR(test_data[[#This Row],[Final_Position]]-H1110,test_data[[#This Row],[Final_Position]])</f>
        <v>1</v>
      </c>
      <c r="J1111">
        <f>ABS(test_data[[#This Row],[Action]])</f>
        <v>1</v>
      </c>
      <c r="K1111" s="7">
        <f>test_data[[#This Row],[Final_Position]]*test_data[[#This Row],[Change]]</f>
        <v>0</v>
      </c>
      <c r="L1111" s="7">
        <f>test_data[[#This Row],[Profit]]*Profit_per_point</f>
        <v>0</v>
      </c>
      <c r="M1111" s="7">
        <f>test_data[[#This Row],[Profit]]*Profit_per_point-ABS(test_data[[#This Row],[Action]])*Fee_per_trade</f>
        <v>-10000</v>
      </c>
    </row>
    <row r="1112" spans="1:13" x14ac:dyDescent="0.35">
      <c r="A1112" s="2">
        <v>43777.377083333333</v>
      </c>
      <c r="B1112">
        <v>942.2</v>
      </c>
      <c r="C1112">
        <v>0.62220126390457153</v>
      </c>
      <c r="D1112">
        <v>0.37779876589775085</v>
      </c>
      <c r="E1112">
        <f>IF(B1113&gt;0,B1113-test_data[[#This Row],[Price]],0)</f>
        <v>0.5</v>
      </c>
      <c r="F1112" s="2">
        <f>test_data[[#This Row],[Time]]-(Time_horizon-1)/24/60</f>
        <v>43777.363888888889</v>
      </c>
      <c r="G1112">
        <f>IF(test_data[[#This Row],[Long]]&gt;Action_Threshold,1,IF(test_data[[#This Row],[Short]]&gt;Action_Threshold,-1,0))</f>
        <v>1</v>
      </c>
      <c r="H1112">
        <f>SUMIFS(test_data[Postion],test_data[Time],"&gt;="&amp;test_data[[#This Row],[Period Time]],test_data[Time],"&lt;="&amp;test_data[[#This Row],[Time]])</f>
        <v>3</v>
      </c>
      <c r="I1112">
        <f>IFERROR(test_data[[#This Row],[Final_Position]]-H1111,test_data[[#This Row],[Final_Position]])</f>
        <v>1</v>
      </c>
      <c r="J1112">
        <f>ABS(test_data[[#This Row],[Action]])</f>
        <v>1</v>
      </c>
      <c r="K1112" s="7">
        <f>test_data[[#This Row],[Final_Position]]*test_data[[#This Row],[Change]]</f>
        <v>1.5</v>
      </c>
      <c r="L1112" s="7">
        <f>test_data[[#This Row],[Profit]]*Profit_per_point</f>
        <v>150000</v>
      </c>
      <c r="M1112" s="7">
        <f>test_data[[#This Row],[Profit]]*Profit_per_point-ABS(test_data[[#This Row],[Action]])*Fee_per_trade</f>
        <v>140000</v>
      </c>
    </row>
    <row r="1113" spans="1:13" x14ac:dyDescent="0.35">
      <c r="A1113" s="2">
        <v>43777.37777777778</v>
      </c>
      <c r="B1113">
        <v>942.7</v>
      </c>
      <c r="C1113">
        <v>0.61097097396850586</v>
      </c>
      <c r="D1113">
        <v>0.38902908563613892</v>
      </c>
      <c r="E1113">
        <f>IF(B1114&gt;0,B1114-test_data[[#This Row],[Price]],0)</f>
        <v>0.19999999999993179</v>
      </c>
      <c r="F1113" s="2">
        <f>test_data[[#This Row],[Time]]-(Time_horizon-1)/24/60</f>
        <v>43777.364583333336</v>
      </c>
      <c r="G1113">
        <f>IF(test_data[[#This Row],[Long]]&gt;Action_Threshold,1,IF(test_data[[#This Row],[Short]]&gt;Action_Threshold,-1,0))</f>
        <v>1</v>
      </c>
      <c r="H1113">
        <f>SUMIFS(test_data[Postion],test_data[Time],"&gt;="&amp;test_data[[#This Row],[Period Time]],test_data[Time],"&lt;="&amp;test_data[[#This Row],[Time]])</f>
        <v>4</v>
      </c>
      <c r="I1113">
        <f>IFERROR(test_data[[#This Row],[Final_Position]]-H1112,test_data[[#This Row],[Final_Position]])</f>
        <v>1</v>
      </c>
      <c r="J1113">
        <f>ABS(test_data[[#This Row],[Action]])</f>
        <v>1</v>
      </c>
      <c r="K1113" s="7">
        <f>test_data[[#This Row],[Final_Position]]*test_data[[#This Row],[Change]]</f>
        <v>0.79999999999972715</v>
      </c>
      <c r="L1113" s="7">
        <f>test_data[[#This Row],[Profit]]*Profit_per_point</f>
        <v>79999.999999972715</v>
      </c>
      <c r="M1113" s="7">
        <f>test_data[[#This Row],[Profit]]*Profit_per_point-ABS(test_data[[#This Row],[Action]])*Fee_per_trade</f>
        <v>69999.999999972715</v>
      </c>
    </row>
    <row r="1114" spans="1:13" x14ac:dyDescent="0.35">
      <c r="A1114" s="2">
        <v>43777.378472222219</v>
      </c>
      <c r="B1114">
        <v>942.9</v>
      </c>
      <c r="C1114">
        <v>0.59967333078384399</v>
      </c>
      <c r="D1114">
        <v>0.40032669901847839</v>
      </c>
      <c r="E1114">
        <f>IF(B1115&gt;0,B1115-test_data[[#This Row],[Price]],0)</f>
        <v>-0.10000000000002274</v>
      </c>
      <c r="F1114" s="2">
        <f>test_data[[#This Row],[Time]]-(Time_horizon-1)/24/60</f>
        <v>43777.365277777775</v>
      </c>
      <c r="G1114">
        <f>IF(test_data[[#This Row],[Long]]&gt;Action_Threshold,1,IF(test_data[[#This Row],[Short]]&gt;Action_Threshold,-1,0))</f>
        <v>1</v>
      </c>
      <c r="H1114">
        <f>SUMIFS(test_data[Postion],test_data[Time],"&gt;="&amp;test_data[[#This Row],[Period Time]],test_data[Time],"&lt;="&amp;test_data[[#This Row],[Time]])</f>
        <v>5</v>
      </c>
      <c r="I1114">
        <f>IFERROR(test_data[[#This Row],[Final_Position]]-H1113,test_data[[#This Row],[Final_Position]])</f>
        <v>1</v>
      </c>
      <c r="J1114">
        <f>ABS(test_data[[#This Row],[Action]])</f>
        <v>1</v>
      </c>
      <c r="K1114" s="7">
        <f>test_data[[#This Row],[Final_Position]]*test_data[[#This Row],[Change]]</f>
        <v>-0.50000000000011369</v>
      </c>
      <c r="L1114" s="7">
        <f>test_data[[#This Row],[Profit]]*Profit_per_point</f>
        <v>-50000.000000011365</v>
      </c>
      <c r="M1114" s="7">
        <f>test_data[[#This Row],[Profit]]*Profit_per_point-ABS(test_data[[#This Row],[Action]])*Fee_per_trade</f>
        <v>-60000.000000011365</v>
      </c>
    </row>
    <row r="1115" spans="1:13" x14ac:dyDescent="0.35">
      <c r="A1115" s="2">
        <v>43777.379166666666</v>
      </c>
      <c r="B1115">
        <v>942.8</v>
      </c>
      <c r="C1115">
        <v>0.62765210866928101</v>
      </c>
      <c r="D1115">
        <v>0.37234786152839661</v>
      </c>
      <c r="E1115">
        <f>IF(B1116&gt;0,B1116-test_data[[#This Row],[Price]],0)</f>
        <v>-0.19999999999993179</v>
      </c>
      <c r="F1115" s="2">
        <f>test_data[[#This Row],[Time]]-(Time_horizon-1)/24/60</f>
        <v>43777.365972222222</v>
      </c>
      <c r="G1115">
        <f>IF(test_data[[#This Row],[Long]]&gt;Action_Threshold,1,IF(test_data[[#This Row],[Short]]&gt;Action_Threshold,-1,0))</f>
        <v>1</v>
      </c>
      <c r="H1115">
        <f>SUMIFS(test_data[Postion],test_data[Time],"&gt;="&amp;test_data[[#This Row],[Period Time]],test_data[Time],"&lt;="&amp;test_data[[#This Row],[Time]])</f>
        <v>6</v>
      </c>
      <c r="I1115">
        <f>IFERROR(test_data[[#This Row],[Final_Position]]-H1114,test_data[[#This Row],[Final_Position]])</f>
        <v>1</v>
      </c>
      <c r="J1115">
        <f>ABS(test_data[[#This Row],[Action]])</f>
        <v>1</v>
      </c>
      <c r="K1115" s="7">
        <f>test_data[[#This Row],[Final_Position]]*test_data[[#This Row],[Change]]</f>
        <v>-1.1999999999995907</v>
      </c>
      <c r="L1115" s="7">
        <f>test_data[[#This Row],[Profit]]*Profit_per_point</f>
        <v>-119999.99999995908</v>
      </c>
      <c r="M1115" s="7">
        <f>test_data[[#This Row],[Profit]]*Profit_per_point-ABS(test_data[[#This Row],[Action]])*Fee_per_trade</f>
        <v>-129999.99999995908</v>
      </c>
    </row>
    <row r="1116" spans="1:13" x14ac:dyDescent="0.35">
      <c r="A1116" s="2">
        <v>43777.379861111112</v>
      </c>
      <c r="B1116">
        <v>942.6</v>
      </c>
      <c r="C1116">
        <v>0.59182125329971313</v>
      </c>
      <c r="D1116">
        <v>0.40817868709564209</v>
      </c>
      <c r="E1116">
        <f>IF(B1117&gt;0,B1117-test_data[[#This Row],[Price]],0)</f>
        <v>0</v>
      </c>
      <c r="F1116" s="2">
        <f>test_data[[#This Row],[Time]]-(Time_horizon-1)/24/60</f>
        <v>43777.366666666669</v>
      </c>
      <c r="G1116">
        <f>IF(test_data[[#This Row],[Long]]&gt;Action_Threshold,1,IF(test_data[[#This Row],[Short]]&gt;Action_Threshold,-1,0))</f>
        <v>1</v>
      </c>
      <c r="H1116">
        <f>SUMIFS(test_data[Postion],test_data[Time],"&gt;="&amp;test_data[[#This Row],[Period Time]],test_data[Time],"&lt;="&amp;test_data[[#This Row],[Time]])</f>
        <v>7</v>
      </c>
      <c r="I1116">
        <f>IFERROR(test_data[[#This Row],[Final_Position]]-H1115,test_data[[#This Row],[Final_Position]])</f>
        <v>1</v>
      </c>
      <c r="J1116">
        <f>ABS(test_data[[#This Row],[Action]])</f>
        <v>1</v>
      </c>
      <c r="K1116" s="7">
        <f>test_data[[#This Row],[Final_Position]]*test_data[[#This Row],[Change]]</f>
        <v>0</v>
      </c>
      <c r="L1116" s="7">
        <f>test_data[[#This Row],[Profit]]*Profit_per_point</f>
        <v>0</v>
      </c>
      <c r="M1116" s="7">
        <f>test_data[[#This Row],[Profit]]*Profit_per_point-ABS(test_data[[#This Row],[Action]])*Fee_per_trade</f>
        <v>-10000</v>
      </c>
    </row>
    <row r="1117" spans="1:13" x14ac:dyDescent="0.35">
      <c r="A1117" s="2">
        <v>43777.380555555559</v>
      </c>
      <c r="B1117">
        <v>942.6</v>
      </c>
      <c r="C1117">
        <v>0.57446187734603882</v>
      </c>
      <c r="D1117">
        <v>0.42553818225860596</v>
      </c>
      <c r="E1117">
        <f>IF(B1118&gt;0,B1118-test_data[[#This Row],[Price]],0)</f>
        <v>-0.20000000000004547</v>
      </c>
      <c r="F1117" s="2">
        <f>test_data[[#This Row],[Time]]-(Time_horizon-1)/24/60</f>
        <v>43777.367361111115</v>
      </c>
      <c r="G1117">
        <f>IF(test_data[[#This Row],[Long]]&gt;Action_Threshold,1,IF(test_data[[#This Row],[Short]]&gt;Action_Threshold,-1,0))</f>
        <v>1</v>
      </c>
      <c r="H1117">
        <f>SUMIFS(test_data[Postion],test_data[Time],"&gt;="&amp;test_data[[#This Row],[Period Time]],test_data[Time],"&lt;="&amp;test_data[[#This Row],[Time]])</f>
        <v>8</v>
      </c>
      <c r="I1117">
        <f>IFERROR(test_data[[#This Row],[Final_Position]]-H1116,test_data[[#This Row],[Final_Position]])</f>
        <v>1</v>
      </c>
      <c r="J1117">
        <f>ABS(test_data[[#This Row],[Action]])</f>
        <v>1</v>
      </c>
      <c r="K1117" s="7">
        <f>test_data[[#This Row],[Final_Position]]*test_data[[#This Row],[Change]]</f>
        <v>-1.6000000000003638</v>
      </c>
      <c r="L1117" s="7">
        <f>test_data[[#This Row],[Profit]]*Profit_per_point</f>
        <v>-160000.00000003638</v>
      </c>
      <c r="M1117" s="7">
        <f>test_data[[#This Row],[Profit]]*Profit_per_point-ABS(test_data[[#This Row],[Action]])*Fee_per_trade</f>
        <v>-170000.00000003638</v>
      </c>
    </row>
    <row r="1118" spans="1:13" x14ac:dyDescent="0.35">
      <c r="A1118" s="2">
        <v>43777.381249999999</v>
      </c>
      <c r="B1118">
        <v>942.4</v>
      </c>
      <c r="C1118">
        <v>0.58356380462646484</v>
      </c>
      <c r="D1118">
        <v>0.41643619537353516</v>
      </c>
      <c r="E1118">
        <f>IF(B1119&gt;0,B1119-test_data[[#This Row],[Price]],0)</f>
        <v>0</v>
      </c>
      <c r="F1118" s="2">
        <f>test_data[[#This Row],[Time]]-(Time_horizon-1)/24/60</f>
        <v>43777.368055555555</v>
      </c>
      <c r="G1118">
        <f>IF(test_data[[#This Row],[Long]]&gt;Action_Threshold,1,IF(test_data[[#This Row],[Short]]&gt;Action_Threshold,-1,0))</f>
        <v>1</v>
      </c>
      <c r="H1118">
        <f>SUMIFS(test_data[Postion],test_data[Time],"&gt;="&amp;test_data[[#This Row],[Period Time]],test_data[Time],"&lt;="&amp;test_data[[#This Row],[Time]])</f>
        <v>9</v>
      </c>
      <c r="I1118">
        <f>IFERROR(test_data[[#This Row],[Final_Position]]-H1117,test_data[[#This Row],[Final_Position]])</f>
        <v>1</v>
      </c>
      <c r="J1118">
        <f>ABS(test_data[[#This Row],[Action]])</f>
        <v>1</v>
      </c>
      <c r="K1118" s="7">
        <f>test_data[[#This Row],[Final_Position]]*test_data[[#This Row],[Change]]</f>
        <v>0</v>
      </c>
      <c r="L1118" s="7">
        <f>test_data[[#This Row],[Profit]]*Profit_per_point</f>
        <v>0</v>
      </c>
      <c r="M1118" s="7">
        <f>test_data[[#This Row],[Profit]]*Profit_per_point-ABS(test_data[[#This Row],[Action]])*Fee_per_trade</f>
        <v>-10000</v>
      </c>
    </row>
    <row r="1119" spans="1:13" x14ac:dyDescent="0.35">
      <c r="A1119" s="2">
        <v>43777.381944444445</v>
      </c>
      <c r="B1119">
        <v>942.4</v>
      </c>
      <c r="C1119">
        <v>0.5556800365447998</v>
      </c>
      <c r="D1119">
        <v>0.44431993365287781</v>
      </c>
      <c r="E1119">
        <f>IF(B1120&gt;0,B1120-test_data[[#This Row],[Price]],0)</f>
        <v>0.10000000000002274</v>
      </c>
      <c r="F1119" s="2">
        <f>test_data[[#This Row],[Time]]-(Time_horizon-1)/24/60</f>
        <v>43777.368750000001</v>
      </c>
      <c r="G1119">
        <f>IF(test_data[[#This Row],[Long]]&gt;Action_Threshold,1,IF(test_data[[#This Row],[Short]]&gt;Action_Threshold,-1,0))</f>
        <v>1</v>
      </c>
      <c r="H1119">
        <f>SUMIFS(test_data[Postion],test_data[Time],"&gt;="&amp;test_data[[#This Row],[Period Time]],test_data[Time],"&lt;="&amp;test_data[[#This Row],[Time]])</f>
        <v>10</v>
      </c>
      <c r="I1119">
        <f>IFERROR(test_data[[#This Row],[Final_Position]]-H1118,test_data[[#This Row],[Final_Position]])</f>
        <v>1</v>
      </c>
      <c r="J1119">
        <f>ABS(test_data[[#This Row],[Action]])</f>
        <v>1</v>
      </c>
      <c r="K1119" s="7">
        <f>test_data[[#This Row],[Final_Position]]*test_data[[#This Row],[Change]]</f>
        <v>1.0000000000002274</v>
      </c>
      <c r="L1119" s="7">
        <f>test_data[[#This Row],[Profit]]*Profit_per_point</f>
        <v>100000.00000002273</v>
      </c>
      <c r="M1119" s="7">
        <f>test_data[[#This Row],[Profit]]*Profit_per_point-ABS(test_data[[#This Row],[Action]])*Fee_per_trade</f>
        <v>90000.00000002273</v>
      </c>
    </row>
    <row r="1120" spans="1:13" x14ac:dyDescent="0.35">
      <c r="A1120" s="2">
        <v>43777.382638888892</v>
      </c>
      <c r="B1120">
        <v>942.5</v>
      </c>
      <c r="C1120">
        <v>0.52525079250335693</v>
      </c>
      <c r="D1120">
        <v>0.47474926710128784</v>
      </c>
      <c r="E1120">
        <f>IF(B1121&gt;0,B1121-test_data[[#This Row],[Price]],0)</f>
        <v>-0.10000000000002274</v>
      </c>
      <c r="F1120" s="2">
        <f>test_data[[#This Row],[Time]]-(Time_horizon-1)/24/60</f>
        <v>43777.369444444448</v>
      </c>
      <c r="G1120">
        <f>IF(test_data[[#This Row],[Long]]&gt;Action_Threshold,1,IF(test_data[[#This Row],[Short]]&gt;Action_Threshold,-1,0))</f>
        <v>1</v>
      </c>
      <c r="H1120">
        <f>SUMIFS(test_data[Postion],test_data[Time],"&gt;="&amp;test_data[[#This Row],[Period Time]],test_data[Time],"&lt;="&amp;test_data[[#This Row],[Time]])</f>
        <v>11</v>
      </c>
      <c r="I1120">
        <f>IFERROR(test_data[[#This Row],[Final_Position]]-H1119,test_data[[#This Row],[Final_Position]])</f>
        <v>1</v>
      </c>
      <c r="J1120">
        <f>ABS(test_data[[#This Row],[Action]])</f>
        <v>1</v>
      </c>
      <c r="K1120" s="7">
        <f>test_data[[#This Row],[Final_Position]]*test_data[[#This Row],[Change]]</f>
        <v>-1.1000000000002501</v>
      </c>
      <c r="L1120" s="7">
        <f>test_data[[#This Row],[Profit]]*Profit_per_point</f>
        <v>-110000.00000002501</v>
      </c>
      <c r="M1120" s="7">
        <f>test_data[[#This Row],[Profit]]*Profit_per_point-ABS(test_data[[#This Row],[Action]])*Fee_per_trade</f>
        <v>-120000.00000002501</v>
      </c>
    </row>
    <row r="1121" spans="1:13" x14ac:dyDescent="0.35">
      <c r="A1121" s="2">
        <v>43777.383333333331</v>
      </c>
      <c r="B1121">
        <v>942.4</v>
      </c>
      <c r="C1121">
        <v>0.56325423717498779</v>
      </c>
      <c r="D1121">
        <v>0.43674579262733459</v>
      </c>
      <c r="E1121">
        <f>IF(B1122&gt;0,B1122-test_data[[#This Row],[Price]],0)</f>
        <v>0</v>
      </c>
      <c r="F1121" s="2">
        <f>test_data[[#This Row],[Time]]-(Time_horizon-1)/24/60</f>
        <v>43777.370138888888</v>
      </c>
      <c r="G1121">
        <f>IF(test_data[[#This Row],[Long]]&gt;Action_Threshold,1,IF(test_data[[#This Row],[Short]]&gt;Action_Threshold,-1,0))</f>
        <v>1</v>
      </c>
      <c r="H1121">
        <f>SUMIFS(test_data[Postion],test_data[Time],"&gt;="&amp;test_data[[#This Row],[Period Time]],test_data[Time],"&lt;="&amp;test_data[[#This Row],[Time]])</f>
        <v>12</v>
      </c>
      <c r="I1121">
        <f>IFERROR(test_data[[#This Row],[Final_Position]]-H1120,test_data[[#This Row],[Final_Position]])</f>
        <v>1</v>
      </c>
      <c r="J1121">
        <f>ABS(test_data[[#This Row],[Action]])</f>
        <v>1</v>
      </c>
      <c r="K1121" s="7">
        <f>test_data[[#This Row],[Final_Position]]*test_data[[#This Row],[Change]]</f>
        <v>0</v>
      </c>
      <c r="L1121" s="7">
        <f>test_data[[#This Row],[Profit]]*Profit_per_point</f>
        <v>0</v>
      </c>
      <c r="M1121" s="7">
        <f>test_data[[#This Row],[Profit]]*Profit_per_point-ABS(test_data[[#This Row],[Action]])*Fee_per_trade</f>
        <v>-10000</v>
      </c>
    </row>
    <row r="1122" spans="1:13" x14ac:dyDescent="0.35">
      <c r="A1122" s="2">
        <v>43777.384027777778</v>
      </c>
      <c r="B1122">
        <v>942.4</v>
      </c>
      <c r="C1122">
        <v>0.5418853759765625</v>
      </c>
      <c r="D1122">
        <v>0.45811465382575989</v>
      </c>
      <c r="E1122">
        <f>IF(B1123&gt;0,B1123-test_data[[#This Row],[Price]],0)</f>
        <v>0.10000000000002274</v>
      </c>
      <c r="F1122" s="2">
        <f>test_data[[#This Row],[Time]]-(Time_horizon-1)/24/60</f>
        <v>43777.370833333334</v>
      </c>
      <c r="G1122">
        <f>IF(test_data[[#This Row],[Long]]&gt;Action_Threshold,1,IF(test_data[[#This Row],[Short]]&gt;Action_Threshold,-1,0))</f>
        <v>1</v>
      </c>
      <c r="H1122">
        <f>SUMIFS(test_data[Postion],test_data[Time],"&gt;="&amp;test_data[[#This Row],[Period Time]],test_data[Time],"&lt;="&amp;test_data[[#This Row],[Time]])</f>
        <v>13</v>
      </c>
      <c r="I1122">
        <f>IFERROR(test_data[[#This Row],[Final_Position]]-H1121,test_data[[#This Row],[Final_Position]])</f>
        <v>1</v>
      </c>
      <c r="J1122">
        <f>ABS(test_data[[#This Row],[Action]])</f>
        <v>1</v>
      </c>
      <c r="K1122" s="7">
        <f>test_data[[#This Row],[Final_Position]]*test_data[[#This Row],[Change]]</f>
        <v>1.3000000000002956</v>
      </c>
      <c r="L1122" s="7">
        <f>test_data[[#This Row],[Profit]]*Profit_per_point</f>
        <v>130000.00000002955</v>
      </c>
      <c r="M1122" s="7">
        <f>test_data[[#This Row],[Profit]]*Profit_per_point-ABS(test_data[[#This Row],[Action]])*Fee_per_trade</f>
        <v>120000.00000002955</v>
      </c>
    </row>
    <row r="1123" spans="1:13" x14ac:dyDescent="0.35">
      <c r="A1123" s="2">
        <v>43777.384722222225</v>
      </c>
      <c r="B1123">
        <v>942.5</v>
      </c>
      <c r="C1123">
        <v>0.52109730243682861</v>
      </c>
      <c r="D1123">
        <v>0.47890263795852661</v>
      </c>
      <c r="E1123">
        <f>IF(B1124&gt;0,B1124-test_data[[#This Row],[Price]],0)</f>
        <v>0</v>
      </c>
      <c r="F1123" s="2">
        <f>test_data[[#This Row],[Time]]-(Time_horizon-1)/24/60</f>
        <v>43777.371527777781</v>
      </c>
      <c r="G1123">
        <f>IF(test_data[[#This Row],[Long]]&gt;Action_Threshold,1,IF(test_data[[#This Row],[Short]]&gt;Action_Threshold,-1,0))</f>
        <v>1</v>
      </c>
      <c r="H1123">
        <f>SUMIFS(test_data[Postion],test_data[Time],"&gt;="&amp;test_data[[#This Row],[Period Time]],test_data[Time],"&lt;="&amp;test_data[[#This Row],[Time]])</f>
        <v>14</v>
      </c>
      <c r="I1123">
        <f>IFERROR(test_data[[#This Row],[Final_Position]]-H1122,test_data[[#This Row],[Final_Position]])</f>
        <v>1</v>
      </c>
      <c r="J1123">
        <f>ABS(test_data[[#This Row],[Action]])</f>
        <v>1</v>
      </c>
      <c r="K1123" s="7">
        <f>test_data[[#This Row],[Final_Position]]*test_data[[#This Row],[Change]]</f>
        <v>0</v>
      </c>
      <c r="L1123" s="7">
        <f>test_data[[#This Row],[Profit]]*Profit_per_point</f>
        <v>0</v>
      </c>
      <c r="M1123" s="7">
        <f>test_data[[#This Row],[Profit]]*Profit_per_point-ABS(test_data[[#This Row],[Action]])*Fee_per_trade</f>
        <v>-10000</v>
      </c>
    </row>
    <row r="1124" spans="1:13" x14ac:dyDescent="0.35">
      <c r="A1124" s="2">
        <v>43777.385416666664</v>
      </c>
      <c r="B1124">
        <v>942.5</v>
      </c>
      <c r="C1124">
        <v>0.54812687635421753</v>
      </c>
      <c r="D1124">
        <v>0.45187315344810486</v>
      </c>
      <c r="E1124">
        <f>IF(B1125&gt;0,B1125-test_data[[#This Row],[Price]],0)</f>
        <v>0.10000000000002274</v>
      </c>
      <c r="F1124" s="2">
        <f>test_data[[#This Row],[Time]]-(Time_horizon-1)/24/60</f>
        <v>43777.37222222222</v>
      </c>
      <c r="G1124">
        <f>IF(test_data[[#This Row],[Long]]&gt;Action_Threshold,1,IF(test_data[[#This Row],[Short]]&gt;Action_Threshold,-1,0))</f>
        <v>1</v>
      </c>
      <c r="H1124">
        <f>SUMIFS(test_data[Postion],test_data[Time],"&gt;="&amp;test_data[[#This Row],[Period Time]],test_data[Time],"&lt;="&amp;test_data[[#This Row],[Time]])</f>
        <v>15</v>
      </c>
      <c r="I1124">
        <f>IFERROR(test_data[[#This Row],[Final_Position]]-H1123,test_data[[#This Row],[Final_Position]])</f>
        <v>1</v>
      </c>
      <c r="J1124">
        <f>ABS(test_data[[#This Row],[Action]])</f>
        <v>1</v>
      </c>
      <c r="K1124" s="7">
        <f>test_data[[#This Row],[Final_Position]]*test_data[[#This Row],[Change]]</f>
        <v>1.5000000000003411</v>
      </c>
      <c r="L1124" s="7">
        <f>test_data[[#This Row],[Profit]]*Profit_per_point</f>
        <v>150000.00000003411</v>
      </c>
      <c r="M1124" s="7">
        <f>test_data[[#This Row],[Profit]]*Profit_per_point-ABS(test_data[[#This Row],[Action]])*Fee_per_trade</f>
        <v>140000.00000003411</v>
      </c>
    </row>
    <row r="1125" spans="1:13" x14ac:dyDescent="0.35">
      <c r="A1125" s="2">
        <v>43777.386111111111</v>
      </c>
      <c r="B1125">
        <v>942.6</v>
      </c>
      <c r="C1125">
        <v>0.55441838502883911</v>
      </c>
      <c r="D1125">
        <v>0.44558161497116089</v>
      </c>
      <c r="E1125">
        <f>IF(B1126&gt;0,B1126-test_data[[#This Row],[Price]],0)</f>
        <v>0.10000000000002274</v>
      </c>
      <c r="F1125" s="2">
        <f>test_data[[#This Row],[Time]]-(Time_horizon-1)/24/60</f>
        <v>43777.372916666667</v>
      </c>
      <c r="G1125">
        <f>IF(test_data[[#This Row],[Long]]&gt;Action_Threshold,1,IF(test_data[[#This Row],[Short]]&gt;Action_Threshold,-1,0))</f>
        <v>1</v>
      </c>
      <c r="H1125">
        <f>SUMIFS(test_data[Postion],test_data[Time],"&gt;="&amp;test_data[[#This Row],[Period Time]],test_data[Time],"&lt;="&amp;test_data[[#This Row],[Time]])</f>
        <v>16</v>
      </c>
      <c r="I1125">
        <f>IFERROR(test_data[[#This Row],[Final_Position]]-H1124,test_data[[#This Row],[Final_Position]])</f>
        <v>1</v>
      </c>
      <c r="J1125">
        <f>ABS(test_data[[#This Row],[Action]])</f>
        <v>1</v>
      </c>
      <c r="K1125" s="7">
        <f>test_data[[#This Row],[Final_Position]]*test_data[[#This Row],[Change]]</f>
        <v>1.6000000000003638</v>
      </c>
      <c r="L1125" s="7">
        <f>test_data[[#This Row],[Profit]]*Profit_per_point</f>
        <v>160000.00000003638</v>
      </c>
      <c r="M1125" s="7">
        <f>test_data[[#This Row],[Profit]]*Profit_per_point-ABS(test_data[[#This Row],[Action]])*Fee_per_trade</f>
        <v>150000.00000003638</v>
      </c>
    </row>
    <row r="1126" spans="1:13" x14ac:dyDescent="0.35">
      <c r="A1126" s="2">
        <v>43777.386805555558</v>
      </c>
      <c r="B1126">
        <v>942.7</v>
      </c>
      <c r="C1126">
        <v>0.56243133544921875</v>
      </c>
      <c r="D1126">
        <v>0.43756869435310364</v>
      </c>
      <c r="E1126">
        <f>IF(B1127&gt;0,B1127-test_data[[#This Row],[Price]],0)</f>
        <v>0</v>
      </c>
      <c r="F1126" s="2">
        <f>test_data[[#This Row],[Time]]-(Time_horizon-1)/24/60</f>
        <v>43777.373611111114</v>
      </c>
      <c r="G1126">
        <f>IF(test_data[[#This Row],[Long]]&gt;Action_Threshold,1,IF(test_data[[#This Row],[Short]]&gt;Action_Threshold,-1,0))</f>
        <v>1</v>
      </c>
      <c r="H1126">
        <f>SUMIFS(test_data[Postion],test_data[Time],"&gt;="&amp;test_data[[#This Row],[Period Time]],test_data[Time],"&lt;="&amp;test_data[[#This Row],[Time]])</f>
        <v>17</v>
      </c>
      <c r="I1126">
        <f>IFERROR(test_data[[#This Row],[Final_Position]]-H1125,test_data[[#This Row],[Final_Position]])</f>
        <v>1</v>
      </c>
      <c r="J1126">
        <f>ABS(test_data[[#This Row],[Action]])</f>
        <v>1</v>
      </c>
      <c r="K1126" s="7">
        <f>test_data[[#This Row],[Final_Position]]*test_data[[#This Row],[Change]]</f>
        <v>0</v>
      </c>
      <c r="L1126" s="7">
        <f>test_data[[#This Row],[Profit]]*Profit_per_point</f>
        <v>0</v>
      </c>
      <c r="M1126" s="7">
        <f>test_data[[#This Row],[Profit]]*Profit_per_point-ABS(test_data[[#This Row],[Action]])*Fee_per_trade</f>
        <v>-10000</v>
      </c>
    </row>
    <row r="1127" spans="1:13" x14ac:dyDescent="0.35">
      <c r="A1127" s="2">
        <v>43777.387499999997</v>
      </c>
      <c r="B1127">
        <v>942.7</v>
      </c>
      <c r="C1127">
        <v>0.56131076812744141</v>
      </c>
      <c r="D1127">
        <v>0.43868920207023621</v>
      </c>
      <c r="E1127">
        <f>IF(B1128&gt;0,B1128-test_data[[#This Row],[Price]],0)</f>
        <v>-0.20000000000004547</v>
      </c>
      <c r="F1127" s="2">
        <f>test_data[[#This Row],[Time]]-(Time_horizon-1)/24/60</f>
        <v>43777.374305555553</v>
      </c>
      <c r="G1127">
        <f>IF(test_data[[#This Row],[Long]]&gt;Action_Threshold,1,IF(test_data[[#This Row],[Short]]&gt;Action_Threshold,-1,0))</f>
        <v>1</v>
      </c>
      <c r="H1127">
        <f>SUMIFS(test_data[Postion],test_data[Time],"&gt;="&amp;test_data[[#This Row],[Period Time]],test_data[Time],"&lt;="&amp;test_data[[#This Row],[Time]])</f>
        <v>18</v>
      </c>
      <c r="I1127">
        <f>IFERROR(test_data[[#This Row],[Final_Position]]-H1126,test_data[[#This Row],[Final_Position]])</f>
        <v>1</v>
      </c>
      <c r="J1127">
        <f>ABS(test_data[[#This Row],[Action]])</f>
        <v>1</v>
      </c>
      <c r="K1127" s="7">
        <f>test_data[[#This Row],[Final_Position]]*test_data[[#This Row],[Change]]</f>
        <v>-3.6000000000008185</v>
      </c>
      <c r="L1127" s="7">
        <f>test_data[[#This Row],[Profit]]*Profit_per_point</f>
        <v>-360000.00000008184</v>
      </c>
      <c r="M1127" s="7">
        <f>test_data[[#This Row],[Profit]]*Profit_per_point-ABS(test_data[[#This Row],[Action]])*Fee_per_trade</f>
        <v>-370000.00000008184</v>
      </c>
    </row>
    <row r="1128" spans="1:13" x14ac:dyDescent="0.35">
      <c r="A1128" s="2">
        <v>43777.388194444444</v>
      </c>
      <c r="B1128">
        <v>942.5</v>
      </c>
      <c r="C1128">
        <v>0.54069840908050537</v>
      </c>
      <c r="D1128">
        <v>0.45930162072181702</v>
      </c>
      <c r="E1128">
        <f>IF(B1129&gt;0,B1129-test_data[[#This Row],[Price]],0)</f>
        <v>0.20000000000004547</v>
      </c>
      <c r="F1128" s="2">
        <f>test_data[[#This Row],[Time]]-(Time_horizon-1)/24/60</f>
        <v>43777.375</v>
      </c>
      <c r="G1128">
        <f>IF(test_data[[#This Row],[Long]]&gt;Action_Threshold,1,IF(test_data[[#This Row],[Short]]&gt;Action_Threshold,-1,0))</f>
        <v>1</v>
      </c>
      <c r="H1128">
        <f>SUMIFS(test_data[Postion],test_data[Time],"&gt;="&amp;test_data[[#This Row],[Period Time]],test_data[Time],"&lt;="&amp;test_data[[#This Row],[Time]])</f>
        <v>19</v>
      </c>
      <c r="I1128">
        <f>IFERROR(test_data[[#This Row],[Final_Position]]-H1127,test_data[[#This Row],[Final_Position]])</f>
        <v>1</v>
      </c>
      <c r="J1128">
        <f>ABS(test_data[[#This Row],[Action]])</f>
        <v>1</v>
      </c>
      <c r="K1128" s="7">
        <f>test_data[[#This Row],[Final_Position]]*test_data[[#This Row],[Change]]</f>
        <v>3.800000000000864</v>
      </c>
      <c r="L1128" s="7">
        <f>test_data[[#This Row],[Profit]]*Profit_per_point</f>
        <v>380000.00000008638</v>
      </c>
      <c r="M1128" s="7">
        <f>test_data[[#This Row],[Profit]]*Profit_per_point-ABS(test_data[[#This Row],[Action]])*Fee_per_trade</f>
        <v>370000.00000008638</v>
      </c>
    </row>
    <row r="1129" spans="1:13" x14ac:dyDescent="0.35">
      <c r="A1129" s="2">
        <v>43777.388888888891</v>
      </c>
      <c r="B1129">
        <v>942.7</v>
      </c>
      <c r="C1129">
        <v>0.49840569496154785</v>
      </c>
      <c r="D1129">
        <v>0.50159436464309692</v>
      </c>
      <c r="E1129">
        <f>IF(B1130&gt;0,B1130-test_data[[#This Row],[Price]],0)</f>
        <v>-0.10000000000002274</v>
      </c>
      <c r="F1129" s="2">
        <f>test_data[[#This Row],[Time]]-(Time_horizon-1)/24/60</f>
        <v>43777.375694444447</v>
      </c>
      <c r="G1129">
        <f>IF(test_data[[#This Row],[Long]]&gt;Action_Threshold,1,IF(test_data[[#This Row],[Short]]&gt;Action_Threshold,-1,0))</f>
        <v>-1</v>
      </c>
      <c r="H1129">
        <f>SUMIFS(test_data[Postion],test_data[Time],"&gt;="&amp;test_data[[#This Row],[Period Time]],test_data[Time],"&lt;="&amp;test_data[[#This Row],[Time]])</f>
        <v>18</v>
      </c>
      <c r="I1129">
        <f>IFERROR(test_data[[#This Row],[Final_Position]]-H1128,test_data[[#This Row],[Final_Position]])</f>
        <v>-1</v>
      </c>
      <c r="J1129">
        <f>ABS(test_data[[#This Row],[Action]])</f>
        <v>1</v>
      </c>
      <c r="K1129" s="7">
        <f>test_data[[#This Row],[Final_Position]]*test_data[[#This Row],[Change]]</f>
        <v>-1.8000000000004093</v>
      </c>
      <c r="L1129" s="7">
        <f>test_data[[#This Row],[Profit]]*Profit_per_point</f>
        <v>-180000.00000004092</v>
      </c>
      <c r="M1129" s="7">
        <f>test_data[[#This Row],[Profit]]*Profit_per_point-ABS(test_data[[#This Row],[Action]])*Fee_per_trade</f>
        <v>-190000.00000004092</v>
      </c>
    </row>
    <row r="1130" spans="1:13" x14ac:dyDescent="0.35">
      <c r="A1130" s="2">
        <v>43777.38958333333</v>
      </c>
      <c r="B1130">
        <v>942.6</v>
      </c>
      <c r="C1130">
        <v>0.53258293867111206</v>
      </c>
      <c r="D1130">
        <v>0.46741706132888794</v>
      </c>
      <c r="E1130">
        <f>IF(B1131&gt;0,B1131-test_data[[#This Row],[Price]],0)</f>
        <v>0</v>
      </c>
      <c r="F1130" s="2">
        <f>test_data[[#This Row],[Time]]-(Time_horizon-1)/24/60</f>
        <v>43777.376388888886</v>
      </c>
      <c r="G1130">
        <f>IF(test_data[[#This Row],[Long]]&gt;Action_Threshold,1,IF(test_data[[#This Row],[Short]]&gt;Action_Threshold,-1,0))</f>
        <v>1</v>
      </c>
      <c r="H1130">
        <f>SUMIFS(test_data[Postion],test_data[Time],"&gt;="&amp;test_data[[#This Row],[Period Time]],test_data[Time],"&lt;="&amp;test_data[[#This Row],[Time]])</f>
        <v>18</v>
      </c>
      <c r="I1130">
        <f>IFERROR(test_data[[#This Row],[Final_Position]]-H1129,test_data[[#This Row],[Final_Position]])</f>
        <v>0</v>
      </c>
      <c r="J1130">
        <f>ABS(test_data[[#This Row],[Action]])</f>
        <v>0</v>
      </c>
      <c r="K1130" s="7">
        <f>test_data[[#This Row],[Final_Position]]*test_data[[#This Row],[Change]]</f>
        <v>0</v>
      </c>
      <c r="L1130" s="7">
        <f>test_data[[#This Row],[Profit]]*Profit_per_point</f>
        <v>0</v>
      </c>
      <c r="M1130" s="7">
        <f>test_data[[#This Row],[Profit]]*Profit_per_point-ABS(test_data[[#This Row],[Action]])*Fee_per_trade</f>
        <v>0</v>
      </c>
    </row>
    <row r="1131" spans="1:13" x14ac:dyDescent="0.35">
      <c r="A1131" s="2">
        <v>43777.390277777777</v>
      </c>
      <c r="B1131">
        <v>942.6</v>
      </c>
      <c r="C1131">
        <v>0.54509305953979492</v>
      </c>
      <c r="D1131">
        <v>0.45490691065788269</v>
      </c>
      <c r="E1131">
        <f>IF(B1132&gt;0,B1132-test_data[[#This Row],[Price]],0)</f>
        <v>-0.30000000000006821</v>
      </c>
      <c r="F1131" s="2">
        <f>test_data[[#This Row],[Time]]-(Time_horizon-1)/24/60</f>
        <v>43777.377083333333</v>
      </c>
      <c r="G1131">
        <f>IF(test_data[[#This Row],[Long]]&gt;Action_Threshold,1,IF(test_data[[#This Row],[Short]]&gt;Action_Threshold,-1,0))</f>
        <v>1</v>
      </c>
      <c r="H1131">
        <f>SUMIFS(test_data[Postion],test_data[Time],"&gt;="&amp;test_data[[#This Row],[Period Time]],test_data[Time],"&lt;="&amp;test_data[[#This Row],[Time]])</f>
        <v>18</v>
      </c>
      <c r="I1131">
        <f>IFERROR(test_data[[#This Row],[Final_Position]]-H1130,test_data[[#This Row],[Final_Position]])</f>
        <v>0</v>
      </c>
      <c r="J1131">
        <f>ABS(test_data[[#This Row],[Action]])</f>
        <v>0</v>
      </c>
      <c r="K1131" s="7">
        <f>test_data[[#This Row],[Final_Position]]*test_data[[#This Row],[Change]]</f>
        <v>-5.4000000000012278</v>
      </c>
      <c r="L1131" s="7">
        <f>test_data[[#This Row],[Profit]]*Profit_per_point</f>
        <v>-540000.00000012282</v>
      </c>
      <c r="M1131" s="7">
        <f>test_data[[#This Row],[Profit]]*Profit_per_point-ABS(test_data[[#This Row],[Action]])*Fee_per_trade</f>
        <v>-540000.00000012282</v>
      </c>
    </row>
    <row r="1132" spans="1:13" x14ac:dyDescent="0.35">
      <c r="A1132" s="2">
        <v>43777.390972222223</v>
      </c>
      <c r="B1132">
        <v>942.3</v>
      </c>
      <c r="C1132">
        <v>0.66489732265472412</v>
      </c>
      <c r="D1132">
        <v>0.33510267734527588</v>
      </c>
      <c r="E1132">
        <f>IF(B1133&gt;0,B1133-test_data[[#This Row],[Price]],0)</f>
        <v>0.10000000000002274</v>
      </c>
      <c r="F1132" s="2">
        <f>test_data[[#This Row],[Time]]-(Time_horizon-1)/24/60</f>
        <v>43777.37777777778</v>
      </c>
      <c r="G1132">
        <f>IF(test_data[[#This Row],[Long]]&gt;Action_Threshold,1,IF(test_data[[#This Row],[Short]]&gt;Action_Threshold,-1,0))</f>
        <v>1</v>
      </c>
      <c r="H1132">
        <f>SUMIFS(test_data[Postion],test_data[Time],"&gt;="&amp;test_data[[#This Row],[Period Time]],test_data[Time],"&lt;="&amp;test_data[[#This Row],[Time]])</f>
        <v>18</v>
      </c>
      <c r="I1132">
        <f>IFERROR(test_data[[#This Row],[Final_Position]]-H1131,test_data[[#This Row],[Final_Position]])</f>
        <v>0</v>
      </c>
      <c r="J1132">
        <f>ABS(test_data[[#This Row],[Action]])</f>
        <v>0</v>
      </c>
      <c r="K1132" s="7">
        <f>test_data[[#This Row],[Final_Position]]*test_data[[#This Row],[Change]]</f>
        <v>1.8000000000004093</v>
      </c>
      <c r="L1132" s="7">
        <f>test_data[[#This Row],[Profit]]*Profit_per_point</f>
        <v>180000.00000004092</v>
      </c>
      <c r="M1132" s="7">
        <f>test_data[[#This Row],[Profit]]*Profit_per_point-ABS(test_data[[#This Row],[Action]])*Fee_per_trade</f>
        <v>180000.00000004092</v>
      </c>
    </row>
    <row r="1133" spans="1:13" x14ac:dyDescent="0.35">
      <c r="A1133" s="2">
        <v>43777.39166666667</v>
      </c>
      <c r="B1133">
        <v>942.4</v>
      </c>
      <c r="C1133">
        <v>0.59428411722183228</v>
      </c>
      <c r="D1133">
        <v>0.40571588277816772</v>
      </c>
      <c r="E1133">
        <f>IF(B1134&gt;0,B1134-test_data[[#This Row],[Price]],0)</f>
        <v>0.10000000000002274</v>
      </c>
      <c r="F1133" s="2">
        <f>test_data[[#This Row],[Time]]-(Time_horizon-1)/24/60</f>
        <v>43777.378472222226</v>
      </c>
      <c r="G1133">
        <f>IF(test_data[[#This Row],[Long]]&gt;Action_Threshold,1,IF(test_data[[#This Row],[Short]]&gt;Action_Threshold,-1,0))</f>
        <v>1</v>
      </c>
      <c r="H1133">
        <f>SUMIFS(test_data[Postion],test_data[Time],"&gt;="&amp;test_data[[#This Row],[Period Time]],test_data[Time],"&lt;="&amp;test_data[[#This Row],[Time]])</f>
        <v>18</v>
      </c>
      <c r="I1133">
        <f>IFERROR(test_data[[#This Row],[Final_Position]]-H1132,test_data[[#This Row],[Final_Position]])</f>
        <v>0</v>
      </c>
      <c r="J1133">
        <f>ABS(test_data[[#This Row],[Action]])</f>
        <v>0</v>
      </c>
      <c r="K1133" s="7">
        <f>test_data[[#This Row],[Final_Position]]*test_data[[#This Row],[Change]]</f>
        <v>1.8000000000004093</v>
      </c>
      <c r="L1133" s="7">
        <f>test_data[[#This Row],[Profit]]*Profit_per_point</f>
        <v>180000.00000004092</v>
      </c>
      <c r="M1133" s="7">
        <f>test_data[[#This Row],[Profit]]*Profit_per_point-ABS(test_data[[#This Row],[Action]])*Fee_per_trade</f>
        <v>180000.00000004092</v>
      </c>
    </row>
    <row r="1134" spans="1:13" x14ac:dyDescent="0.35">
      <c r="A1134" s="2">
        <v>43777.392361111109</v>
      </c>
      <c r="B1134">
        <v>942.5</v>
      </c>
      <c r="C1134">
        <v>0.56465870141983032</v>
      </c>
      <c r="D1134">
        <v>0.43534129858016968</v>
      </c>
      <c r="E1134">
        <f>IF(B1135&gt;0,B1135-test_data[[#This Row],[Price]],0)</f>
        <v>0</v>
      </c>
      <c r="F1134" s="2">
        <f>test_data[[#This Row],[Time]]-(Time_horizon-1)/24/60</f>
        <v>43777.379166666666</v>
      </c>
      <c r="G1134">
        <f>IF(test_data[[#This Row],[Long]]&gt;Action_Threshold,1,IF(test_data[[#This Row],[Short]]&gt;Action_Threshold,-1,0))</f>
        <v>1</v>
      </c>
      <c r="H1134">
        <f>SUMIFS(test_data[Postion],test_data[Time],"&gt;="&amp;test_data[[#This Row],[Period Time]],test_data[Time],"&lt;="&amp;test_data[[#This Row],[Time]])</f>
        <v>18</v>
      </c>
      <c r="I1134">
        <f>IFERROR(test_data[[#This Row],[Final_Position]]-H1133,test_data[[#This Row],[Final_Position]])</f>
        <v>0</v>
      </c>
      <c r="J1134">
        <f>ABS(test_data[[#This Row],[Action]])</f>
        <v>0</v>
      </c>
      <c r="K1134" s="7">
        <f>test_data[[#This Row],[Final_Position]]*test_data[[#This Row],[Change]]</f>
        <v>0</v>
      </c>
      <c r="L1134" s="7">
        <f>test_data[[#This Row],[Profit]]*Profit_per_point</f>
        <v>0</v>
      </c>
      <c r="M1134" s="7">
        <f>test_data[[#This Row],[Profit]]*Profit_per_point-ABS(test_data[[#This Row],[Action]])*Fee_per_trade</f>
        <v>0</v>
      </c>
    </row>
    <row r="1135" spans="1:13" x14ac:dyDescent="0.35">
      <c r="A1135" s="2">
        <v>43777.393055555556</v>
      </c>
      <c r="B1135">
        <v>942.5</v>
      </c>
      <c r="C1135">
        <v>0.58839106559753418</v>
      </c>
      <c r="D1135">
        <v>0.41160890460014343</v>
      </c>
      <c r="E1135">
        <f>IF(B1136&gt;0,B1136-test_data[[#This Row],[Price]],0)</f>
        <v>0.10000000000002274</v>
      </c>
      <c r="F1135" s="2">
        <f>test_data[[#This Row],[Time]]-(Time_horizon-1)/24/60</f>
        <v>43777.379861111112</v>
      </c>
      <c r="G1135">
        <f>IF(test_data[[#This Row],[Long]]&gt;Action_Threshold,1,IF(test_data[[#This Row],[Short]]&gt;Action_Threshold,-1,0))</f>
        <v>1</v>
      </c>
      <c r="H1135">
        <f>SUMIFS(test_data[Postion],test_data[Time],"&gt;="&amp;test_data[[#This Row],[Period Time]],test_data[Time],"&lt;="&amp;test_data[[#This Row],[Time]])</f>
        <v>18</v>
      </c>
      <c r="I1135">
        <f>IFERROR(test_data[[#This Row],[Final_Position]]-H1134,test_data[[#This Row],[Final_Position]])</f>
        <v>0</v>
      </c>
      <c r="J1135">
        <f>ABS(test_data[[#This Row],[Action]])</f>
        <v>0</v>
      </c>
      <c r="K1135" s="7">
        <f>test_data[[#This Row],[Final_Position]]*test_data[[#This Row],[Change]]</f>
        <v>1.8000000000004093</v>
      </c>
      <c r="L1135" s="7">
        <f>test_data[[#This Row],[Profit]]*Profit_per_point</f>
        <v>180000.00000004092</v>
      </c>
      <c r="M1135" s="7">
        <f>test_data[[#This Row],[Profit]]*Profit_per_point-ABS(test_data[[#This Row],[Action]])*Fee_per_trade</f>
        <v>180000.00000004092</v>
      </c>
    </row>
    <row r="1136" spans="1:13" x14ac:dyDescent="0.35">
      <c r="A1136" s="2">
        <v>43777.393750000003</v>
      </c>
      <c r="B1136">
        <v>942.6</v>
      </c>
      <c r="C1136">
        <v>0.52923333644866943</v>
      </c>
      <c r="D1136">
        <v>0.47076666355133057</v>
      </c>
      <c r="E1136">
        <f>IF(B1137&gt;0,B1137-test_data[[#This Row],[Price]],0)</f>
        <v>0</v>
      </c>
      <c r="F1136" s="2">
        <f>test_data[[#This Row],[Time]]-(Time_horizon-1)/24/60</f>
        <v>43777.380555555559</v>
      </c>
      <c r="G1136">
        <f>IF(test_data[[#This Row],[Long]]&gt;Action_Threshold,1,IF(test_data[[#This Row],[Short]]&gt;Action_Threshold,-1,0))</f>
        <v>1</v>
      </c>
      <c r="H1136">
        <f>SUMIFS(test_data[Postion],test_data[Time],"&gt;="&amp;test_data[[#This Row],[Period Time]],test_data[Time],"&lt;="&amp;test_data[[#This Row],[Time]])</f>
        <v>18</v>
      </c>
      <c r="I1136">
        <f>IFERROR(test_data[[#This Row],[Final_Position]]-H1135,test_data[[#This Row],[Final_Position]])</f>
        <v>0</v>
      </c>
      <c r="J1136">
        <f>ABS(test_data[[#This Row],[Action]])</f>
        <v>0</v>
      </c>
      <c r="K1136" s="7">
        <f>test_data[[#This Row],[Final_Position]]*test_data[[#This Row],[Change]]</f>
        <v>0</v>
      </c>
      <c r="L1136" s="7">
        <f>test_data[[#This Row],[Profit]]*Profit_per_point</f>
        <v>0</v>
      </c>
      <c r="M1136" s="7">
        <f>test_data[[#This Row],[Profit]]*Profit_per_point-ABS(test_data[[#This Row],[Action]])*Fee_per_trade</f>
        <v>0</v>
      </c>
    </row>
    <row r="1137" spans="1:13" x14ac:dyDescent="0.35">
      <c r="A1137" s="2">
        <v>43777.394444444442</v>
      </c>
      <c r="B1137">
        <v>942.6</v>
      </c>
      <c r="C1137">
        <v>0.52660828828811646</v>
      </c>
      <c r="D1137">
        <v>0.47339168190956116</v>
      </c>
      <c r="E1137">
        <f>IF(B1138&gt;0,B1138-test_data[[#This Row],[Price]],0)</f>
        <v>-0.10000000000002274</v>
      </c>
      <c r="F1137" s="2">
        <f>test_data[[#This Row],[Time]]-(Time_horizon-1)/24/60</f>
        <v>43777.381249999999</v>
      </c>
      <c r="G1137">
        <f>IF(test_data[[#This Row],[Long]]&gt;Action_Threshold,1,IF(test_data[[#This Row],[Short]]&gt;Action_Threshold,-1,0))</f>
        <v>1</v>
      </c>
      <c r="H1137">
        <f>SUMIFS(test_data[Postion],test_data[Time],"&gt;="&amp;test_data[[#This Row],[Period Time]],test_data[Time],"&lt;="&amp;test_data[[#This Row],[Time]])</f>
        <v>18</v>
      </c>
      <c r="I1137">
        <f>IFERROR(test_data[[#This Row],[Final_Position]]-H1136,test_data[[#This Row],[Final_Position]])</f>
        <v>0</v>
      </c>
      <c r="J1137">
        <f>ABS(test_data[[#This Row],[Action]])</f>
        <v>0</v>
      </c>
      <c r="K1137" s="7">
        <f>test_data[[#This Row],[Final_Position]]*test_data[[#This Row],[Change]]</f>
        <v>-1.8000000000004093</v>
      </c>
      <c r="L1137" s="7">
        <f>test_data[[#This Row],[Profit]]*Profit_per_point</f>
        <v>-180000.00000004092</v>
      </c>
      <c r="M1137" s="7">
        <f>test_data[[#This Row],[Profit]]*Profit_per_point-ABS(test_data[[#This Row],[Action]])*Fee_per_trade</f>
        <v>-180000.00000004092</v>
      </c>
    </row>
    <row r="1138" spans="1:13" x14ac:dyDescent="0.35">
      <c r="A1138" s="2">
        <v>43777.395138888889</v>
      </c>
      <c r="B1138">
        <v>942.5</v>
      </c>
      <c r="C1138">
        <v>0.58950304985046387</v>
      </c>
      <c r="D1138">
        <v>0.41049692034721375</v>
      </c>
      <c r="E1138">
        <f>IF(B1139&gt;0,B1139-test_data[[#This Row],[Price]],0)</f>
        <v>0</v>
      </c>
      <c r="F1138" s="2">
        <f>test_data[[#This Row],[Time]]-(Time_horizon-1)/24/60</f>
        <v>43777.381944444445</v>
      </c>
      <c r="G1138">
        <f>IF(test_data[[#This Row],[Long]]&gt;Action_Threshold,1,IF(test_data[[#This Row],[Short]]&gt;Action_Threshold,-1,0))</f>
        <v>1</v>
      </c>
      <c r="H1138">
        <f>SUMIFS(test_data[Postion],test_data[Time],"&gt;="&amp;test_data[[#This Row],[Period Time]],test_data[Time],"&lt;="&amp;test_data[[#This Row],[Time]])</f>
        <v>18</v>
      </c>
      <c r="I1138">
        <f>IFERROR(test_data[[#This Row],[Final_Position]]-H1137,test_data[[#This Row],[Final_Position]])</f>
        <v>0</v>
      </c>
      <c r="J1138">
        <f>ABS(test_data[[#This Row],[Action]])</f>
        <v>0</v>
      </c>
      <c r="K1138" s="7">
        <f>test_data[[#This Row],[Final_Position]]*test_data[[#This Row],[Change]]</f>
        <v>0</v>
      </c>
      <c r="L1138" s="7">
        <f>test_data[[#This Row],[Profit]]*Profit_per_point</f>
        <v>0</v>
      </c>
      <c r="M1138" s="7">
        <f>test_data[[#This Row],[Profit]]*Profit_per_point-ABS(test_data[[#This Row],[Action]])*Fee_per_trade</f>
        <v>0</v>
      </c>
    </row>
    <row r="1139" spans="1:13" x14ac:dyDescent="0.35">
      <c r="A1139" s="2">
        <v>43777.395833333336</v>
      </c>
      <c r="B1139">
        <v>942.5</v>
      </c>
      <c r="C1139">
        <v>0.58398652076721191</v>
      </c>
      <c r="D1139">
        <v>0.4160134494304657</v>
      </c>
      <c r="E1139">
        <f>IF(B1140&gt;0,B1140-test_data[[#This Row],[Price]],0)</f>
        <v>0</v>
      </c>
      <c r="F1139" s="2">
        <f>test_data[[#This Row],[Time]]-(Time_horizon-1)/24/60</f>
        <v>43777.382638888892</v>
      </c>
      <c r="G1139">
        <f>IF(test_data[[#This Row],[Long]]&gt;Action_Threshold,1,IF(test_data[[#This Row],[Short]]&gt;Action_Threshold,-1,0))</f>
        <v>1</v>
      </c>
      <c r="H1139">
        <f>SUMIFS(test_data[Postion],test_data[Time],"&gt;="&amp;test_data[[#This Row],[Period Time]],test_data[Time],"&lt;="&amp;test_data[[#This Row],[Time]])</f>
        <v>18</v>
      </c>
      <c r="I1139">
        <f>IFERROR(test_data[[#This Row],[Final_Position]]-H1138,test_data[[#This Row],[Final_Position]])</f>
        <v>0</v>
      </c>
      <c r="J1139">
        <f>ABS(test_data[[#This Row],[Action]])</f>
        <v>0</v>
      </c>
      <c r="K1139" s="7">
        <f>test_data[[#This Row],[Final_Position]]*test_data[[#This Row],[Change]]</f>
        <v>0</v>
      </c>
      <c r="L1139" s="7">
        <f>test_data[[#This Row],[Profit]]*Profit_per_point</f>
        <v>0</v>
      </c>
      <c r="M1139" s="7">
        <f>test_data[[#This Row],[Profit]]*Profit_per_point-ABS(test_data[[#This Row],[Action]])*Fee_per_trade</f>
        <v>0</v>
      </c>
    </row>
    <row r="1140" spans="1:13" x14ac:dyDescent="0.35">
      <c r="A1140" s="2">
        <v>43777.396527777775</v>
      </c>
      <c r="B1140">
        <v>942.5</v>
      </c>
      <c r="C1140">
        <v>0.577079176902771</v>
      </c>
      <c r="D1140">
        <v>0.42292085289955139</v>
      </c>
      <c r="E1140">
        <f>IF(B1141&gt;0,B1141-test_data[[#This Row],[Price]],0)</f>
        <v>0</v>
      </c>
      <c r="F1140" s="2">
        <f>test_data[[#This Row],[Time]]-(Time_horizon-1)/24/60</f>
        <v>43777.383333333331</v>
      </c>
      <c r="G1140">
        <f>IF(test_data[[#This Row],[Long]]&gt;Action_Threshold,1,IF(test_data[[#This Row],[Short]]&gt;Action_Threshold,-1,0))</f>
        <v>1</v>
      </c>
      <c r="H1140">
        <f>SUMIFS(test_data[Postion],test_data[Time],"&gt;="&amp;test_data[[#This Row],[Period Time]],test_data[Time],"&lt;="&amp;test_data[[#This Row],[Time]])</f>
        <v>18</v>
      </c>
      <c r="I1140">
        <f>IFERROR(test_data[[#This Row],[Final_Position]]-H1139,test_data[[#This Row],[Final_Position]])</f>
        <v>0</v>
      </c>
      <c r="J1140">
        <f>ABS(test_data[[#This Row],[Action]])</f>
        <v>0</v>
      </c>
      <c r="K1140" s="7">
        <f>test_data[[#This Row],[Final_Position]]*test_data[[#This Row],[Change]]</f>
        <v>0</v>
      </c>
      <c r="L1140" s="7">
        <f>test_data[[#This Row],[Profit]]*Profit_per_point</f>
        <v>0</v>
      </c>
      <c r="M1140" s="7">
        <f>test_data[[#This Row],[Profit]]*Profit_per_point-ABS(test_data[[#This Row],[Action]])*Fee_per_trade</f>
        <v>0</v>
      </c>
    </row>
    <row r="1141" spans="1:13" x14ac:dyDescent="0.35">
      <c r="A1141" s="2">
        <v>43777.397222222222</v>
      </c>
      <c r="B1141">
        <v>942.5</v>
      </c>
      <c r="C1141">
        <v>0.58278554677963257</v>
      </c>
      <c r="D1141">
        <v>0.41721451282501221</v>
      </c>
      <c r="E1141">
        <f>IF(B1142&gt;0,B1142-test_data[[#This Row],[Price]],0)</f>
        <v>0</v>
      </c>
      <c r="F1141" s="2">
        <f>test_data[[#This Row],[Time]]-(Time_horizon-1)/24/60</f>
        <v>43777.384027777778</v>
      </c>
      <c r="G1141">
        <f>IF(test_data[[#This Row],[Long]]&gt;Action_Threshold,1,IF(test_data[[#This Row],[Short]]&gt;Action_Threshold,-1,0))</f>
        <v>1</v>
      </c>
      <c r="H1141">
        <f>SUMIFS(test_data[Postion],test_data[Time],"&gt;="&amp;test_data[[#This Row],[Period Time]],test_data[Time],"&lt;="&amp;test_data[[#This Row],[Time]])</f>
        <v>18</v>
      </c>
      <c r="I1141">
        <f>IFERROR(test_data[[#This Row],[Final_Position]]-H1140,test_data[[#This Row],[Final_Position]])</f>
        <v>0</v>
      </c>
      <c r="J1141">
        <f>ABS(test_data[[#This Row],[Action]])</f>
        <v>0</v>
      </c>
      <c r="K1141" s="7">
        <f>test_data[[#This Row],[Final_Position]]*test_data[[#This Row],[Change]]</f>
        <v>0</v>
      </c>
      <c r="L1141" s="7">
        <f>test_data[[#This Row],[Profit]]*Profit_per_point</f>
        <v>0</v>
      </c>
      <c r="M1141" s="7">
        <f>test_data[[#This Row],[Profit]]*Profit_per_point-ABS(test_data[[#This Row],[Action]])*Fee_per_trade</f>
        <v>0</v>
      </c>
    </row>
    <row r="1142" spans="1:13" x14ac:dyDescent="0.35">
      <c r="A1142" s="2">
        <v>43777.397916666669</v>
      </c>
      <c r="B1142">
        <v>942.5</v>
      </c>
      <c r="C1142">
        <v>0.58352285623550415</v>
      </c>
      <c r="D1142">
        <v>0.41647708415985107</v>
      </c>
      <c r="E1142">
        <f>IF(B1143&gt;0,B1143-test_data[[#This Row],[Price]],0)</f>
        <v>0.10000000000002274</v>
      </c>
      <c r="F1142" s="2">
        <f>test_data[[#This Row],[Time]]-(Time_horizon-1)/24/60</f>
        <v>43777.384722222225</v>
      </c>
      <c r="G1142">
        <f>IF(test_data[[#This Row],[Long]]&gt;Action_Threshold,1,IF(test_data[[#This Row],[Short]]&gt;Action_Threshold,-1,0))</f>
        <v>1</v>
      </c>
      <c r="H1142">
        <f>SUMIFS(test_data[Postion],test_data[Time],"&gt;="&amp;test_data[[#This Row],[Period Time]],test_data[Time],"&lt;="&amp;test_data[[#This Row],[Time]])</f>
        <v>18</v>
      </c>
      <c r="I1142">
        <f>IFERROR(test_data[[#This Row],[Final_Position]]-H1141,test_data[[#This Row],[Final_Position]])</f>
        <v>0</v>
      </c>
      <c r="J1142">
        <f>ABS(test_data[[#This Row],[Action]])</f>
        <v>0</v>
      </c>
      <c r="K1142" s="7">
        <f>test_data[[#This Row],[Final_Position]]*test_data[[#This Row],[Change]]</f>
        <v>1.8000000000004093</v>
      </c>
      <c r="L1142" s="7">
        <f>test_data[[#This Row],[Profit]]*Profit_per_point</f>
        <v>180000.00000004092</v>
      </c>
      <c r="M1142" s="7">
        <f>test_data[[#This Row],[Profit]]*Profit_per_point-ABS(test_data[[#This Row],[Action]])*Fee_per_trade</f>
        <v>180000.00000004092</v>
      </c>
    </row>
    <row r="1143" spans="1:13" x14ac:dyDescent="0.35">
      <c r="A1143" s="2">
        <v>43777.398611111108</v>
      </c>
      <c r="B1143">
        <v>942.6</v>
      </c>
      <c r="C1143">
        <v>0.53557330369949341</v>
      </c>
      <c r="D1143">
        <v>0.46442660689353943</v>
      </c>
      <c r="E1143">
        <f>IF(B1144&gt;0,B1144-test_data[[#This Row],[Price]],0)</f>
        <v>0.10000000000002274</v>
      </c>
      <c r="F1143" s="2">
        <f>test_data[[#This Row],[Time]]-(Time_horizon-1)/24/60</f>
        <v>43777.385416666664</v>
      </c>
      <c r="G1143">
        <f>IF(test_data[[#This Row],[Long]]&gt;Action_Threshold,1,IF(test_data[[#This Row],[Short]]&gt;Action_Threshold,-1,0))</f>
        <v>1</v>
      </c>
      <c r="H1143">
        <f>SUMIFS(test_data[Postion],test_data[Time],"&gt;="&amp;test_data[[#This Row],[Period Time]],test_data[Time],"&lt;="&amp;test_data[[#This Row],[Time]])</f>
        <v>18</v>
      </c>
      <c r="I1143">
        <f>IFERROR(test_data[[#This Row],[Final_Position]]-H1142,test_data[[#This Row],[Final_Position]])</f>
        <v>0</v>
      </c>
      <c r="J1143">
        <f>ABS(test_data[[#This Row],[Action]])</f>
        <v>0</v>
      </c>
      <c r="K1143" s="7">
        <f>test_data[[#This Row],[Final_Position]]*test_data[[#This Row],[Change]]</f>
        <v>1.8000000000004093</v>
      </c>
      <c r="L1143" s="7">
        <f>test_data[[#This Row],[Profit]]*Profit_per_point</f>
        <v>180000.00000004092</v>
      </c>
      <c r="M1143" s="7">
        <f>test_data[[#This Row],[Profit]]*Profit_per_point-ABS(test_data[[#This Row],[Action]])*Fee_per_trade</f>
        <v>180000.00000004092</v>
      </c>
    </row>
    <row r="1144" spans="1:13" x14ac:dyDescent="0.35">
      <c r="A1144" s="2">
        <v>43777.399305555555</v>
      </c>
      <c r="B1144">
        <v>942.7</v>
      </c>
      <c r="C1144">
        <v>0.48868584632873535</v>
      </c>
      <c r="D1144">
        <v>0.51131409406661987</v>
      </c>
      <c r="E1144">
        <f>IF(B1145&gt;0,B1145-test_data[[#This Row],[Price]],0)</f>
        <v>0</v>
      </c>
      <c r="F1144" s="2">
        <f>test_data[[#This Row],[Time]]-(Time_horizon-1)/24/60</f>
        <v>43777.386111111111</v>
      </c>
      <c r="G1144">
        <f>IF(test_data[[#This Row],[Long]]&gt;Action_Threshold,1,IF(test_data[[#This Row],[Short]]&gt;Action_Threshold,-1,0))</f>
        <v>-1</v>
      </c>
      <c r="H1144">
        <f>SUMIFS(test_data[Postion],test_data[Time],"&gt;="&amp;test_data[[#This Row],[Period Time]],test_data[Time],"&lt;="&amp;test_data[[#This Row],[Time]])</f>
        <v>16</v>
      </c>
      <c r="I1144">
        <f>IFERROR(test_data[[#This Row],[Final_Position]]-H1143,test_data[[#This Row],[Final_Position]])</f>
        <v>-2</v>
      </c>
      <c r="J1144">
        <f>ABS(test_data[[#This Row],[Action]])</f>
        <v>2</v>
      </c>
      <c r="K1144" s="7">
        <f>test_data[[#This Row],[Final_Position]]*test_data[[#This Row],[Change]]</f>
        <v>0</v>
      </c>
      <c r="L1144" s="7">
        <f>test_data[[#This Row],[Profit]]*Profit_per_point</f>
        <v>0</v>
      </c>
      <c r="M1144" s="7">
        <f>test_data[[#This Row],[Profit]]*Profit_per_point-ABS(test_data[[#This Row],[Action]])*Fee_per_trade</f>
        <v>-20000</v>
      </c>
    </row>
    <row r="1145" spans="1:13" x14ac:dyDescent="0.35">
      <c r="A1145" s="2">
        <v>43777.4</v>
      </c>
      <c r="B1145">
        <v>942.7</v>
      </c>
      <c r="C1145">
        <v>0.48843556642532349</v>
      </c>
      <c r="D1145">
        <v>0.51156437397003174</v>
      </c>
      <c r="E1145">
        <f>IF(B1146&gt;0,B1146-test_data[[#This Row],[Price]],0)</f>
        <v>9.9999999999909051E-2</v>
      </c>
      <c r="F1145" s="2">
        <f>test_data[[#This Row],[Time]]-(Time_horizon-1)/24/60</f>
        <v>43777.386805555558</v>
      </c>
      <c r="G1145">
        <f>IF(test_data[[#This Row],[Long]]&gt;Action_Threshold,1,IF(test_data[[#This Row],[Short]]&gt;Action_Threshold,-1,0))</f>
        <v>-1</v>
      </c>
      <c r="H1145">
        <f>SUMIFS(test_data[Postion],test_data[Time],"&gt;="&amp;test_data[[#This Row],[Period Time]],test_data[Time],"&lt;="&amp;test_data[[#This Row],[Time]])</f>
        <v>14</v>
      </c>
      <c r="I1145">
        <f>IFERROR(test_data[[#This Row],[Final_Position]]-H1144,test_data[[#This Row],[Final_Position]])</f>
        <v>-2</v>
      </c>
      <c r="J1145">
        <f>ABS(test_data[[#This Row],[Action]])</f>
        <v>2</v>
      </c>
      <c r="K1145" s="7">
        <f>test_data[[#This Row],[Final_Position]]*test_data[[#This Row],[Change]]</f>
        <v>1.3999999999987267</v>
      </c>
      <c r="L1145" s="7">
        <f>test_data[[#This Row],[Profit]]*Profit_per_point</f>
        <v>139999.99999987267</v>
      </c>
      <c r="M1145" s="7">
        <f>test_data[[#This Row],[Profit]]*Profit_per_point-ABS(test_data[[#This Row],[Action]])*Fee_per_trade</f>
        <v>119999.99999987267</v>
      </c>
    </row>
    <row r="1146" spans="1:13" x14ac:dyDescent="0.35">
      <c r="A1146" s="2">
        <v>43777.400694444441</v>
      </c>
      <c r="B1146">
        <v>942.8</v>
      </c>
      <c r="C1146">
        <v>0.45276618003845215</v>
      </c>
      <c r="D1146">
        <v>0.54723381996154785</v>
      </c>
      <c r="E1146">
        <f>IF(B1147&gt;0,B1147-test_data[[#This Row],[Price]],0)</f>
        <v>0.10000000000002274</v>
      </c>
      <c r="F1146" s="2">
        <f>test_data[[#This Row],[Time]]-(Time_horizon-1)/24/60</f>
        <v>43777.387499999997</v>
      </c>
      <c r="G1146">
        <f>IF(test_data[[#This Row],[Long]]&gt;Action_Threshold,1,IF(test_data[[#This Row],[Short]]&gt;Action_Threshold,-1,0))</f>
        <v>-1</v>
      </c>
      <c r="H1146">
        <f>SUMIFS(test_data[Postion],test_data[Time],"&gt;="&amp;test_data[[#This Row],[Period Time]],test_data[Time],"&lt;="&amp;test_data[[#This Row],[Time]])</f>
        <v>12</v>
      </c>
      <c r="I1146">
        <f>IFERROR(test_data[[#This Row],[Final_Position]]-H1145,test_data[[#This Row],[Final_Position]])</f>
        <v>-2</v>
      </c>
      <c r="J1146">
        <f>ABS(test_data[[#This Row],[Action]])</f>
        <v>2</v>
      </c>
      <c r="K1146" s="7">
        <f>test_data[[#This Row],[Final_Position]]*test_data[[#This Row],[Change]]</f>
        <v>1.2000000000002728</v>
      </c>
      <c r="L1146" s="7">
        <f>test_data[[#This Row],[Profit]]*Profit_per_point</f>
        <v>120000.00000002728</v>
      </c>
      <c r="M1146" s="7">
        <f>test_data[[#This Row],[Profit]]*Profit_per_point-ABS(test_data[[#This Row],[Action]])*Fee_per_trade</f>
        <v>100000.00000002728</v>
      </c>
    </row>
    <row r="1147" spans="1:13" x14ac:dyDescent="0.35">
      <c r="A1147" s="2">
        <v>43777.401388888888</v>
      </c>
      <c r="B1147">
        <v>942.9</v>
      </c>
      <c r="C1147">
        <v>0.42505776882171631</v>
      </c>
      <c r="D1147">
        <v>0.57494223117828369</v>
      </c>
      <c r="E1147">
        <f>IF(B1148&gt;0,B1148-test_data[[#This Row],[Price]],0)</f>
        <v>0</v>
      </c>
      <c r="F1147" s="2">
        <f>test_data[[#This Row],[Time]]-(Time_horizon-1)/24/60</f>
        <v>43777.388194444444</v>
      </c>
      <c r="G1147">
        <f>IF(test_data[[#This Row],[Long]]&gt;Action_Threshold,1,IF(test_data[[#This Row],[Short]]&gt;Action_Threshold,-1,0))</f>
        <v>-1</v>
      </c>
      <c r="H1147">
        <f>SUMIFS(test_data[Postion],test_data[Time],"&gt;="&amp;test_data[[#This Row],[Period Time]],test_data[Time],"&lt;="&amp;test_data[[#This Row],[Time]])</f>
        <v>10</v>
      </c>
      <c r="I1147">
        <f>IFERROR(test_data[[#This Row],[Final_Position]]-H1146,test_data[[#This Row],[Final_Position]])</f>
        <v>-2</v>
      </c>
      <c r="J1147">
        <f>ABS(test_data[[#This Row],[Action]])</f>
        <v>2</v>
      </c>
      <c r="K1147" s="7">
        <f>test_data[[#This Row],[Final_Position]]*test_data[[#This Row],[Change]]</f>
        <v>0</v>
      </c>
      <c r="L1147" s="7">
        <f>test_data[[#This Row],[Profit]]*Profit_per_point</f>
        <v>0</v>
      </c>
      <c r="M1147" s="7">
        <f>test_data[[#This Row],[Profit]]*Profit_per_point-ABS(test_data[[#This Row],[Action]])*Fee_per_trade</f>
        <v>-20000</v>
      </c>
    </row>
    <row r="1148" spans="1:13" x14ac:dyDescent="0.35">
      <c r="A1148" s="2">
        <v>43777.402083333334</v>
      </c>
      <c r="B1148">
        <v>942.9</v>
      </c>
      <c r="C1148">
        <v>0.44039672613143921</v>
      </c>
      <c r="D1148">
        <v>0.55960333347320557</v>
      </c>
      <c r="E1148">
        <f>IF(B1149&gt;0,B1149-test_data[[#This Row],[Price]],0)</f>
        <v>-0.10000000000002274</v>
      </c>
      <c r="F1148" s="2">
        <f>test_data[[#This Row],[Time]]-(Time_horizon-1)/24/60</f>
        <v>43777.388888888891</v>
      </c>
      <c r="G1148">
        <f>IF(test_data[[#This Row],[Long]]&gt;Action_Threshold,1,IF(test_data[[#This Row],[Short]]&gt;Action_Threshold,-1,0))</f>
        <v>-1</v>
      </c>
      <c r="H1148">
        <f>SUMIFS(test_data[Postion],test_data[Time],"&gt;="&amp;test_data[[#This Row],[Period Time]],test_data[Time],"&lt;="&amp;test_data[[#This Row],[Time]])</f>
        <v>8</v>
      </c>
      <c r="I1148">
        <f>IFERROR(test_data[[#This Row],[Final_Position]]-H1147,test_data[[#This Row],[Final_Position]])</f>
        <v>-2</v>
      </c>
      <c r="J1148">
        <f>ABS(test_data[[#This Row],[Action]])</f>
        <v>2</v>
      </c>
      <c r="K1148" s="7">
        <f>test_data[[#This Row],[Final_Position]]*test_data[[#This Row],[Change]]</f>
        <v>-0.8000000000001819</v>
      </c>
      <c r="L1148" s="7">
        <f>test_data[[#This Row],[Profit]]*Profit_per_point</f>
        <v>-80000.00000001819</v>
      </c>
      <c r="M1148" s="7">
        <f>test_data[[#This Row],[Profit]]*Profit_per_point-ABS(test_data[[#This Row],[Action]])*Fee_per_trade</f>
        <v>-100000.00000001819</v>
      </c>
    </row>
    <row r="1149" spans="1:13" x14ac:dyDescent="0.35">
      <c r="A1149" s="2">
        <v>43777.402777777781</v>
      </c>
      <c r="B1149">
        <v>942.8</v>
      </c>
      <c r="C1149">
        <v>0.49916702508926392</v>
      </c>
      <c r="D1149">
        <v>0.50083291530609131</v>
      </c>
      <c r="E1149">
        <f>IF(B1150&gt;0,B1150-test_data[[#This Row],[Price]],0)</f>
        <v>0</v>
      </c>
      <c r="F1149" s="2">
        <f>test_data[[#This Row],[Time]]-(Time_horizon-1)/24/60</f>
        <v>43777.389583333337</v>
      </c>
      <c r="G1149">
        <f>IF(test_data[[#This Row],[Long]]&gt;Action_Threshold,1,IF(test_data[[#This Row],[Short]]&gt;Action_Threshold,-1,0))</f>
        <v>-1</v>
      </c>
      <c r="H1149">
        <f>SUMIFS(test_data[Postion],test_data[Time],"&gt;="&amp;test_data[[#This Row],[Period Time]],test_data[Time],"&lt;="&amp;test_data[[#This Row],[Time]])</f>
        <v>8</v>
      </c>
      <c r="I1149">
        <f>IFERROR(test_data[[#This Row],[Final_Position]]-H1148,test_data[[#This Row],[Final_Position]])</f>
        <v>0</v>
      </c>
      <c r="J1149">
        <f>ABS(test_data[[#This Row],[Action]])</f>
        <v>0</v>
      </c>
      <c r="K1149" s="7">
        <f>test_data[[#This Row],[Final_Position]]*test_data[[#This Row],[Change]]</f>
        <v>0</v>
      </c>
      <c r="L1149" s="7">
        <f>test_data[[#This Row],[Profit]]*Profit_per_point</f>
        <v>0</v>
      </c>
      <c r="M1149" s="7">
        <f>test_data[[#This Row],[Profit]]*Profit_per_point-ABS(test_data[[#This Row],[Action]])*Fee_per_trade</f>
        <v>0</v>
      </c>
    </row>
    <row r="1150" spans="1:13" x14ac:dyDescent="0.35">
      <c r="A1150" s="2">
        <v>43777.40347222222</v>
      </c>
      <c r="B1150">
        <v>942.8</v>
      </c>
      <c r="C1150">
        <v>0.48735508322715759</v>
      </c>
      <c r="D1150">
        <v>0.51264488697052002</v>
      </c>
      <c r="E1150">
        <f>IF(B1151&gt;0,B1151-test_data[[#This Row],[Price]],0)</f>
        <v>0</v>
      </c>
      <c r="F1150" s="2">
        <f>test_data[[#This Row],[Time]]-(Time_horizon-1)/24/60</f>
        <v>43777.390277777777</v>
      </c>
      <c r="G1150">
        <f>IF(test_data[[#This Row],[Long]]&gt;Action_Threshold,1,IF(test_data[[#This Row],[Short]]&gt;Action_Threshold,-1,0))</f>
        <v>-1</v>
      </c>
      <c r="H1150">
        <f>SUMIFS(test_data[Postion],test_data[Time],"&gt;="&amp;test_data[[#This Row],[Period Time]],test_data[Time],"&lt;="&amp;test_data[[#This Row],[Time]])</f>
        <v>6</v>
      </c>
      <c r="I1150">
        <f>IFERROR(test_data[[#This Row],[Final_Position]]-H1149,test_data[[#This Row],[Final_Position]])</f>
        <v>-2</v>
      </c>
      <c r="J1150">
        <f>ABS(test_data[[#This Row],[Action]])</f>
        <v>2</v>
      </c>
      <c r="K1150" s="7">
        <f>test_data[[#This Row],[Final_Position]]*test_data[[#This Row],[Change]]</f>
        <v>0</v>
      </c>
      <c r="L1150" s="7">
        <f>test_data[[#This Row],[Profit]]*Profit_per_point</f>
        <v>0</v>
      </c>
      <c r="M1150" s="7">
        <f>test_data[[#This Row],[Profit]]*Profit_per_point-ABS(test_data[[#This Row],[Action]])*Fee_per_trade</f>
        <v>-20000</v>
      </c>
    </row>
    <row r="1151" spans="1:13" x14ac:dyDescent="0.35">
      <c r="A1151" s="2">
        <v>43777.404166666667</v>
      </c>
      <c r="B1151">
        <v>942.8</v>
      </c>
      <c r="C1151">
        <v>0.49280533194541931</v>
      </c>
      <c r="D1151">
        <v>0.50719469785690308</v>
      </c>
      <c r="E1151">
        <f>IF(B1152&gt;0,B1152-test_data[[#This Row],[Price]],0)</f>
        <v>0</v>
      </c>
      <c r="F1151" s="2">
        <f>test_data[[#This Row],[Time]]-(Time_horizon-1)/24/60</f>
        <v>43777.390972222223</v>
      </c>
      <c r="G1151">
        <f>IF(test_data[[#This Row],[Long]]&gt;Action_Threshold,1,IF(test_data[[#This Row],[Short]]&gt;Action_Threshold,-1,0))</f>
        <v>-1</v>
      </c>
      <c r="H1151">
        <f>SUMIFS(test_data[Postion],test_data[Time],"&gt;="&amp;test_data[[#This Row],[Period Time]],test_data[Time],"&lt;="&amp;test_data[[#This Row],[Time]])</f>
        <v>4</v>
      </c>
      <c r="I1151">
        <f>IFERROR(test_data[[#This Row],[Final_Position]]-H1150,test_data[[#This Row],[Final_Position]])</f>
        <v>-2</v>
      </c>
      <c r="J1151">
        <f>ABS(test_data[[#This Row],[Action]])</f>
        <v>2</v>
      </c>
      <c r="K1151" s="7">
        <f>test_data[[#This Row],[Final_Position]]*test_data[[#This Row],[Change]]</f>
        <v>0</v>
      </c>
      <c r="L1151" s="7">
        <f>test_data[[#This Row],[Profit]]*Profit_per_point</f>
        <v>0</v>
      </c>
      <c r="M1151" s="7">
        <f>test_data[[#This Row],[Profit]]*Profit_per_point-ABS(test_data[[#This Row],[Action]])*Fee_per_trade</f>
        <v>-20000</v>
      </c>
    </row>
    <row r="1152" spans="1:13" x14ac:dyDescent="0.35">
      <c r="A1152" s="2">
        <v>43777.404861111114</v>
      </c>
      <c r="B1152">
        <v>942.8</v>
      </c>
      <c r="C1152">
        <v>0.49204173684120178</v>
      </c>
      <c r="D1152">
        <v>0.50795829296112061</v>
      </c>
      <c r="E1152">
        <f>IF(B1153&gt;0,B1153-test_data[[#This Row],[Price]],0)</f>
        <v>0</v>
      </c>
      <c r="F1152" s="2">
        <f>test_data[[#This Row],[Time]]-(Time_horizon-1)/24/60</f>
        <v>43777.39166666667</v>
      </c>
      <c r="G1152">
        <f>IF(test_data[[#This Row],[Long]]&gt;Action_Threshold,1,IF(test_data[[#This Row],[Short]]&gt;Action_Threshold,-1,0))</f>
        <v>-1</v>
      </c>
      <c r="H1152">
        <f>SUMIFS(test_data[Postion],test_data[Time],"&gt;="&amp;test_data[[#This Row],[Period Time]],test_data[Time],"&lt;="&amp;test_data[[#This Row],[Time]])</f>
        <v>2</v>
      </c>
      <c r="I1152">
        <f>IFERROR(test_data[[#This Row],[Final_Position]]-H1151,test_data[[#This Row],[Final_Position]])</f>
        <v>-2</v>
      </c>
      <c r="J1152">
        <f>ABS(test_data[[#This Row],[Action]])</f>
        <v>2</v>
      </c>
      <c r="K1152" s="7">
        <f>test_data[[#This Row],[Final_Position]]*test_data[[#This Row],[Change]]</f>
        <v>0</v>
      </c>
      <c r="L1152" s="7">
        <f>test_data[[#This Row],[Profit]]*Profit_per_point</f>
        <v>0</v>
      </c>
      <c r="M1152" s="7">
        <f>test_data[[#This Row],[Profit]]*Profit_per_point-ABS(test_data[[#This Row],[Action]])*Fee_per_trade</f>
        <v>-20000</v>
      </c>
    </row>
    <row r="1153" spans="1:13" x14ac:dyDescent="0.35">
      <c r="A1153" s="2">
        <v>43777.405555555553</v>
      </c>
      <c r="B1153">
        <v>942.8</v>
      </c>
      <c r="C1153">
        <v>0.49926167726516724</v>
      </c>
      <c r="D1153">
        <v>0.50073832273483276</v>
      </c>
      <c r="E1153">
        <f>IF(B1154&gt;0,B1154-test_data[[#This Row],[Price]],0)</f>
        <v>0</v>
      </c>
      <c r="F1153" s="2">
        <f>test_data[[#This Row],[Time]]-(Time_horizon-1)/24/60</f>
        <v>43777.392361111109</v>
      </c>
      <c r="G1153">
        <f>IF(test_data[[#This Row],[Long]]&gt;Action_Threshold,1,IF(test_data[[#This Row],[Short]]&gt;Action_Threshold,-1,0))</f>
        <v>-1</v>
      </c>
      <c r="H1153">
        <f>SUMIFS(test_data[Postion],test_data[Time],"&gt;="&amp;test_data[[#This Row],[Period Time]],test_data[Time],"&lt;="&amp;test_data[[#This Row],[Time]])</f>
        <v>0</v>
      </c>
      <c r="I1153">
        <f>IFERROR(test_data[[#This Row],[Final_Position]]-H1152,test_data[[#This Row],[Final_Position]])</f>
        <v>-2</v>
      </c>
      <c r="J1153">
        <f>ABS(test_data[[#This Row],[Action]])</f>
        <v>2</v>
      </c>
      <c r="K1153" s="7">
        <f>test_data[[#This Row],[Final_Position]]*test_data[[#This Row],[Change]]</f>
        <v>0</v>
      </c>
      <c r="L1153" s="7">
        <f>test_data[[#This Row],[Profit]]*Profit_per_point</f>
        <v>0</v>
      </c>
      <c r="M1153" s="7">
        <f>test_data[[#This Row],[Profit]]*Profit_per_point-ABS(test_data[[#This Row],[Action]])*Fee_per_trade</f>
        <v>-20000</v>
      </c>
    </row>
    <row r="1154" spans="1:13" x14ac:dyDescent="0.35">
      <c r="A1154" s="2">
        <v>43777.40625</v>
      </c>
      <c r="B1154">
        <v>942.8</v>
      </c>
      <c r="C1154">
        <v>0.50151717662811279</v>
      </c>
      <c r="D1154">
        <v>0.49848285317420959</v>
      </c>
      <c r="E1154">
        <f>IF(B1155&gt;0,B1155-test_data[[#This Row],[Price]],0)</f>
        <v>-9.9999999999909051E-2</v>
      </c>
      <c r="F1154" s="2">
        <f>test_data[[#This Row],[Time]]-(Time_horizon-1)/24/60</f>
        <v>43777.393055555556</v>
      </c>
      <c r="G1154">
        <f>IF(test_data[[#This Row],[Long]]&gt;Action_Threshold,1,IF(test_data[[#This Row],[Short]]&gt;Action_Threshold,-1,0))</f>
        <v>1</v>
      </c>
      <c r="H1154">
        <f>SUMIFS(test_data[Postion],test_data[Time],"&gt;="&amp;test_data[[#This Row],[Period Time]],test_data[Time],"&lt;="&amp;test_data[[#This Row],[Time]])</f>
        <v>0</v>
      </c>
      <c r="I1154">
        <f>IFERROR(test_data[[#This Row],[Final_Position]]-H1153,test_data[[#This Row],[Final_Position]])</f>
        <v>0</v>
      </c>
      <c r="J1154">
        <f>ABS(test_data[[#This Row],[Action]])</f>
        <v>0</v>
      </c>
      <c r="K1154" s="7">
        <f>test_data[[#This Row],[Final_Position]]*test_data[[#This Row],[Change]]</f>
        <v>0</v>
      </c>
      <c r="L1154" s="7">
        <f>test_data[[#This Row],[Profit]]*Profit_per_point</f>
        <v>0</v>
      </c>
      <c r="M1154" s="7">
        <f>test_data[[#This Row],[Profit]]*Profit_per_point-ABS(test_data[[#This Row],[Action]])*Fee_per_trade</f>
        <v>0</v>
      </c>
    </row>
    <row r="1155" spans="1:13" x14ac:dyDescent="0.35">
      <c r="A1155" s="2">
        <v>43777.406944444447</v>
      </c>
      <c r="B1155">
        <v>942.7</v>
      </c>
      <c r="C1155">
        <v>0.56887155771255493</v>
      </c>
      <c r="D1155">
        <v>0.43112847208976746</v>
      </c>
      <c r="E1155">
        <f>IF(B1156&gt;0,B1156-test_data[[#This Row],[Price]],0)</f>
        <v>-0.10000000000002274</v>
      </c>
      <c r="F1155" s="2">
        <f>test_data[[#This Row],[Time]]-(Time_horizon-1)/24/60</f>
        <v>43777.393750000003</v>
      </c>
      <c r="G1155">
        <f>IF(test_data[[#This Row],[Long]]&gt;Action_Threshold,1,IF(test_data[[#This Row],[Short]]&gt;Action_Threshold,-1,0))</f>
        <v>1</v>
      </c>
      <c r="H1155">
        <f>SUMIFS(test_data[Postion],test_data[Time],"&gt;="&amp;test_data[[#This Row],[Period Time]],test_data[Time],"&lt;="&amp;test_data[[#This Row],[Time]])</f>
        <v>0</v>
      </c>
      <c r="I1155">
        <f>IFERROR(test_data[[#This Row],[Final_Position]]-H1154,test_data[[#This Row],[Final_Position]])</f>
        <v>0</v>
      </c>
      <c r="J1155">
        <f>ABS(test_data[[#This Row],[Action]])</f>
        <v>0</v>
      </c>
      <c r="K1155" s="7">
        <f>test_data[[#This Row],[Final_Position]]*test_data[[#This Row],[Change]]</f>
        <v>0</v>
      </c>
      <c r="L1155" s="7">
        <f>test_data[[#This Row],[Profit]]*Profit_per_point</f>
        <v>0</v>
      </c>
      <c r="M1155" s="7">
        <f>test_data[[#This Row],[Profit]]*Profit_per_point-ABS(test_data[[#This Row],[Action]])*Fee_per_trade</f>
        <v>0</v>
      </c>
    </row>
    <row r="1156" spans="1:13" x14ac:dyDescent="0.35">
      <c r="A1156" s="2">
        <v>43777.407638888886</v>
      </c>
      <c r="B1156">
        <v>942.6</v>
      </c>
      <c r="C1156">
        <v>0.59949302673339844</v>
      </c>
      <c r="D1156">
        <v>0.4005068838596344</v>
      </c>
      <c r="E1156">
        <f>IF(B1157&gt;0,B1157-test_data[[#This Row],[Price]],0)</f>
        <v>0.10000000000002274</v>
      </c>
      <c r="F1156" s="2">
        <f>test_data[[#This Row],[Time]]-(Time_horizon-1)/24/60</f>
        <v>43777.394444444442</v>
      </c>
      <c r="G1156">
        <f>IF(test_data[[#This Row],[Long]]&gt;Action_Threshold,1,IF(test_data[[#This Row],[Short]]&gt;Action_Threshold,-1,0))</f>
        <v>1</v>
      </c>
      <c r="H1156">
        <f>SUMIFS(test_data[Postion],test_data[Time],"&gt;="&amp;test_data[[#This Row],[Period Time]],test_data[Time],"&lt;="&amp;test_data[[#This Row],[Time]])</f>
        <v>0</v>
      </c>
      <c r="I1156">
        <f>IFERROR(test_data[[#This Row],[Final_Position]]-H1155,test_data[[#This Row],[Final_Position]])</f>
        <v>0</v>
      </c>
      <c r="J1156">
        <f>ABS(test_data[[#This Row],[Action]])</f>
        <v>0</v>
      </c>
      <c r="K1156" s="7">
        <f>test_data[[#This Row],[Final_Position]]*test_data[[#This Row],[Change]]</f>
        <v>0</v>
      </c>
      <c r="L1156" s="7">
        <f>test_data[[#This Row],[Profit]]*Profit_per_point</f>
        <v>0</v>
      </c>
      <c r="M1156" s="7">
        <f>test_data[[#This Row],[Profit]]*Profit_per_point-ABS(test_data[[#This Row],[Action]])*Fee_per_trade</f>
        <v>0</v>
      </c>
    </row>
    <row r="1157" spans="1:13" x14ac:dyDescent="0.35">
      <c r="A1157" s="2">
        <v>43777.408333333333</v>
      </c>
      <c r="B1157">
        <v>942.7</v>
      </c>
      <c r="C1157">
        <v>0.529826819896698</v>
      </c>
      <c r="D1157">
        <v>0.47017315030097961</v>
      </c>
      <c r="E1157">
        <f>IF(B1158&gt;0,B1158-test_data[[#This Row],[Price]],0)</f>
        <v>-0.10000000000002274</v>
      </c>
      <c r="F1157" s="2">
        <f>test_data[[#This Row],[Time]]-(Time_horizon-1)/24/60</f>
        <v>43777.395138888889</v>
      </c>
      <c r="G1157">
        <f>IF(test_data[[#This Row],[Long]]&gt;Action_Threshold,1,IF(test_data[[#This Row],[Short]]&gt;Action_Threshold,-1,0))</f>
        <v>1</v>
      </c>
      <c r="H1157">
        <f>SUMIFS(test_data[Postion],test_data[Time],"&gt;="&amp;test_data[[#This Row],[Period Time]],test_data[Time],"&lt;="&amp;test_data[[#This Row],[Time]])</f>
        <v>0</v>
      </c>
      <c r="I1157">
        <f>IFERROR(test_data[[#This Row],[Final_Position]]-H1156,test_data[[#This Row],[Final_Position]])</f>
        <v>0</v>
      </c>
      <c r="J1157">
        <f>ABS(test_data[[#This Row],[Action]])</f>
        <v>0</v>
      </c>
      <c r="K1157" s="7">
        <f>test_data[[#This Row],[Final_Position]]*test_data[[#This Row],[Change]]</f>
        <v>0</v>
      </c>
      <c r="L1157" s="7">
        <f>test_data[[#This Row],[Profit]]*Profit_per_point</f>
        <v>0</v>
      </c>
      <c r="M1157" s="7">
        <f>test_data[[#This Row],[Profit]]*Profit_per_point-ABS(test_data[[#This Row],[Action]])*Fee_per_trade</f>
        <v>0</v>
      </c>
    </row>
    <row r="1158" spans="1:13" x14ac:dyDescent="0.35">
      <c r="A1158" s="2">
        <v>43777.40902777778</v>
      </c>
      <c r="B1158">
        <v>942.6</v>
      </c>
      <c r="C1158">
        <v>0.60158342123031616</v>
      </c>
      <c r="D1158">
        <v>0.39841657876968384</v>
      </c>
      <c r="E1158">
        <f>IF(B1159&gt;0,B1159-test_data[[#This Row],[Price]],0)</f>
        <v>-0.10000000000002274</v>
      </c>
      <c r="F1158" s="2">
        <f>test_data[[#This Row],[Time]]-(Time_horizon-1)/24/60</f>
        <v>43777.395833333336</v>
      </c>
      <c r="G1158">
        <f>IF(test_data[[#This Row],[Long]]&gt;Action_Threshold,1,IF(test_data[[#This Row],[Short]]&gt;Action_Threshold,-1,0))</f>
        <v>1</v>
      </c>
      <c r="H1158">
        <f>SUMIFS(test_data[Postion],test_data[Time],"&gt;="&amp;test_data[[#This Row],[Period Time]],test_data[Time],"&lt;="&amp;test_data[[#This Row],[Time]])</f>
        <v>0</v>
      </c>
      <c r="I1158">
        <f>IFERROR(test_data[[#This Row],[Final_Position]]-H1157,test_data[[#This Row],[Final_Position]])</f>
        <v>0</v>
      </c>
      <c r="J1158">
        <f>ABS(test_data[[#This Row],[Action]])</f>
        <v>0</v>
      </c>
      <c r="K1158" s="7">
        <f>test_data[[#This Row],[Final_Position]]*test_data[[#This Row],[Change]]</f>
        <v>0</v>
      </c>
      <c r="L1158" s="7">
        <f>test_data[[#This Row],[Profit]]*Profit_per_point</f>
        <v>0</v>
      </c>
      <c r="M1158" s="7">
        <f>test_data[[#This Row],[Profit]]*Profit_per_point-ABS(test_data[[#This Row],[Action]])*Fee_per_trade</f>
        <v>0</v>
      </c>
    </row>
    <row r="1159" spans="1:13" x14ac:dyDescent="0.35">
      <c r="A1159" s="2">
        <v>43777.409722222219</v>
      </c>
      <c r="B1159">
        <v>942.5</v>
      </c>
      <c r="C1159">
        <v>0.62734997272491455</v>
      </c>
      <c r="D1159">
        <v>0.37264999747276306</v>
      </c>
      <c r="E1159">
        <f>IF(B1160&gt;0,B1160-test_data[[#This Row],[Price]],0)</f>
        <v>0.20000000000004547</v>
      </c>
      <c r="F1159" s="2">
        <f>test_data[[#This Row],[Time]]-(Time_horizon-1)/24/60</f>
        <v>43777.396527777775</v>
      </c>
      <c r="G1159">
        <f>IF(test_data[[#This Row],[Long]]&gt;Action_Threshold,1,IF(test_data[[#This Row],[Short]]&gt;Action_Threshold,-1,0))</f>
        <v>1</v>
      </c>
      <c r="H1159">
        <f>SUMIFS(test_data[Postion],test_data[Time],"&gt;="&amp;test_data[[#This Row],[Period Time]],test_data[Time],"&lt;="&amp;test_data[[#This Row],[Time]])</f>
        <v>0</v>
      </c>
      <c r="I1159">
        <f>IFERROR(test_data[[#This Row],[Final_Position]]-H1158,test_data[[#This Row],[Final_Position]])</f>
        <v>0</v>
      </c>
      <c r="J1159">
        <f>ABS(test_data[[#This Row],[Action]])</f>
        <v>0</v>
      </c>
      <c r="K1159" s="7">
        <f>test_data[[#This Row],[Final_Position]]*test_data[[#This Row],[Change]]</f>
        <v>0</v>
      </c>
      <c r="L1159" s="7">
        <f>test_data[[#This Row],[Profit]]*Profit_per_point</f>
        <v>0</v>
      </c>
      <c r="M1159" s="7">
        <f>test_data[[#This Row],[Profit]]*Profit_per_point-ABS(test_data[[#This Row],[Action]])*Fee_per_trade</f>
        <v>0</v>
      </c>
    </row>
    <row r="1160" spans="1:13" x14ac:dyDescent="0.35">
      <c r="A1160" s="2">
        <v>43777.410416666666</v>
      </c>
      <c r="B1160">
        <v>942.7</v>
      </c>
      <c r="C1160">
        <v>0.52276337146759033</v>
      </c>
      <c r="D1160">
        <v>0.47723662853240967</v>
      </c>
      <c r="E1160">
        <f>IF(B1161&gt;0,B1161-test_data[[#This Row],[Price]],0)</f>
        <v>-0.10000000000002274</v>
      </c>
      <c r="F1160" s="2">
        <f>test_data[[#This Row],[Time]]-(Time_horizon-1)/24/60</f>
        <v>43777.397222222222</v>
      </c>
      <c r="G1160">
        <f>IF(test_data[[#This Row],[Long]]&gt;Action_Threshold,1,IF(test_data[[#This Row],[Short]]&gt;Action_Threshold,-1,0))</f>
        <v>1</v>
      </c>
      <c r="H1160">
        <f>SUMIFS(test_data[Postion],test_data[Time],"&gt;="&amp;test_data[[#This Row],[Period Time]],test_data[Time],"&lt;="&amp;test_data[[#This Row],[Time]])</f>
        <v>0</v>
      </c>
      <c r="I1160">
        <f>IFERROR(test_data[[#This Row],[Final_Position]]-H1159,test_data[[#This Row],[Final_Position]])</f>
        <v>0</v>
      </c>
      <c r="J1160">
        <f>ABS(test_data[[#This Row],[Action]])</f>
        <v>0</v>
      </c>
      <c r="K1160" s="7">
        <f>test_data[[#This Row],[Final_Position]]*test_data[[#This Row],[Change]]</f>
        <v>0</v>
      </c>
      <c r="L1160" s="7">
        <f>test_data[[#This Row],[Profit]]*Profit_per_point</f>
        <v>0</v>
      </c>
      <c r="M1160" s="7">
        <f>test_data[[#This Row],[Profit]]*Profit_per_point-ABS(test_data[[#This Row],[Action]])*Fee_per_trade</f>
        <v>0</v>
      </c>
    </row>
    <row r="1161" spans="1:13" x14ac:dyDescent="0.35">
      <c r="A1161" s="2">
        <v>43777.411111111112</v>
      </c>
      <c r="B1161">
        <v>942.6</v>
      </c>
      <c r="C1161">
        <v>0.60377997159957886</v>
      </c>
      <c r="D1161">
        <v>0.39622002840042114</v>
      </c>
      <c r="E1161">
        <f>IF(B1162&gt;0,B1162-test_data[[#This Row],[Price]],0)</f>
        <v>0</v>
      </c>
      <c r="F1161" s="2">
        <f>test_data[[#This Row],[Time]]-(Time_horizon-1)/24/60</f>
        <v>43777.397916666669</v>
      </c>
      <c r="G1161">
        <f>IF(test_data[[#This Row],[Long]]&gt;Action_Threshold,1,IF(test_data[[#This Row],[Short]]&gt;Action_Threshold,-1,0))</f>
        <v>1</v>
      </c>
      <c r="H1161">
        <f>SUMIFS(test_data[Postion],test_data[Time],"&gt;="&amp;test_data[[#This Row],[Period Time]],test_data[Time],"&lt;="&amp;test_data[[#This Row],[Time]])</f>
        <v>0</v>
      </c>
      <c r="I1161">
        <f>IFERROR(test_data[[#This Row],[Final_Position]]-H1160,test_data[[#This Row],[Final_Position]])</f>
        <v>0</v>
      </c>
      <c r="J1161">
        <f>ABS(test_data[[#This Row],[Action]])</f>
        <v>0</v>
      </c>
      <c r="K1161" s="7">
        <f>test_data[[#This Row],[Final_Position]]*test_data[[#This Row],[Change]]</f>
        <v>0</v>
      </c>
      <c r="L1161" s="7">
        <f>test_data[[#This Row],[Profit]]*Profit_per_point</f>
        <v>0</v>
      </c>
      <c r="M1161" s="7">
        <f>test_data[[#This Row],[Profit]]*Profit_per_point-ABS(test_data[[#This Row],[Action]])*Fee_per_trade</f>
        <v>0</v>
      </c>
    </row>
    <row r="1162" spans="1:13" x14ac:dyDescent="0.35">
      <c r="A1162" s="2">
        <v>43777.411805555559</v>
      </c>
      <c r="B1162">
        <v>942.6</v>
      </c>
      <c r="C1162">
        <v>0.56903547048568726</v>
      </c>
      <c r="D1162">
        <v>0.43096458911895752</v>
      </c>
      <c r="E1162">
        <f>IF(B1163&gt;0,B1163-test_data[[#This Row],[Price]],0)</f>
        <v>-0.10000000000002274</v>
      </c>
      <c r="F1162" s="2">
        <f>test_data[[#This Row],[Time]]-(Time_horizon-1)/24/60</f>
        <v>43777.398611111115</v>
      </c>
      <c r="G1162">
        <f>IF(test_data[[#This Row],[Long]]&gt;Action_Threshold,1,IF(test_data[[#This Row],[Short]]&gt;Action_Threshold,-1,0))</f>
        <v>1</v>
      </c>
      <c r="H1162">
        <f>SUMIFS(test_data[Postion],test_data[Time],"&gt;="&amp;test_data[[#This Row],[Period Time]],test_data[Time],"&lt;="&amp;test_data[[#This Row],[Time]])</f>
        <v>0</v>
      </c>
      <c r="I1162">
        <f>IFERROR(test_data[[#This Row],[Final_Position]]-H1161,test_data[[#This Row],[Final_Position]])</f>
        <v>0</v>
      </c>
      <c r="J1162">
        <f>ABS(test_data[[#This Row],[Action]])</f>
        <v>0</v>
      </c>
      <c r="K1162" s="7">
        <f>test_data[[#This Row],[Final_Position]]*test_data[[#This Row],[Change]]</f>
        <v>0</v>
      </c>
      <c r="L1162" s="7">
        <f>test_data[[#This Row],[Profit]]*Profit_per_point</f>
        <v>0</v>
      </c>
      <c r="M1162" s="7">
        <f>test_data[[#This Row],[Profit]]*Profit_per_point-ABS(test_data[[#This Row],[Action]])*Fee_per_trade</f>
        <v>0</v>
      </c>
    </row>
    <row r="1163" spans="1:13" x14ac:dyDescent="0.35">
      <c r="A1163" s="2">
        <v>43777.412499999999</v>
      </c>
      <c r="B1163">
        <v>942.5</v>
      </c>
      <c r="C1163">
        <v>0.62687790393829346</v>
      </c>
      <c r="D1163">
        <v>0.37312209606170654</v>
      </c>
      <c r="E1163">
        <f>IF(B1164&gt;0,B1164-test_data[[#This Row],[Price]],0)</f>
        <v>0</v>
      </c>
      <c r="F1163" s="2">
        <f>test_data[[#This Row],[Time]]-(Time_horizon-1)/24/60</f>
        <v>43777.399305555555</v>
      </c>
      <c r="G1163">
        <f>IF(test_data[[#This Row],[Long]]&gt;Action_Threshold,1,IF(test_data[[#This Row],[Short]]&gt;Action_Threshold,-1,0))</f>
        <v>1</v>
      </c>
      <c r="H1163">
        <f>SUMIFS(test_data[Postion],test_data[Time],"&gt;="&amp;test_data[[#This Row],[Period Time]],test_data[Time],"&lt;="&amp;test_data[[#This Row],[Time]])</f>
        <v>0</v>
      </c>
      <c r="I1163">
        <f>IFERROR(test_data[[#This Row],[Final_Position]]-H1162,test_data[[#This Row],[Final_Position]])</f>
        <v>0</v>
      </c>
      <c r="J1163">
        <f>ABS(test_data[[#This Row],[Action]])</f>
        <v>0</v>
      </c>
      <c r="K1163" s="7">
        <f>test_data[[#This Row],[Final_Position]]*test_data[[#This Row],[Change]]</f>
        <v>0</v>
      </c>
      <c r="L1163" s="7">
        <f>test_data[[#This Row],[Profit]]*Profit_per_point</f>
        <v>0</v>
      </c>
      <c r="M1163" s="7">
        <f>test_data[[#This Row],[Profit]]*Profit_per_point-ABS(test_data[[#This Row],[Action]])*Fee_per_trade</f>
        <v>0</v>
      </c>
    </row>
    <row r="1164" spans="1:13" x14ac:dyDescent="0.35">
      <c r="A1164" s="2">
        <v>43777.413194444445</v>
      </c>
      <c r="B1164">
        <v>942.5</v>
      </c>
      <c r="C1164">
        <v>0.58214491605758667</v>
      </c>
      <c r="D1164">
        <v>0.41785508394241333</v>
      </c>
      <c r="E1164">
        <f>IF(B1165&gt;0,B1165-test_data[[#This Row],[Price]],0)</f>
        <v>-0.10000000000002274</v>
      </c>
      <c r="F1164" s="2">
        <f>test_data[[#This Row],[Time]]-(Time_horizon-1)/24/60</f>
        <v>43777.4</v>
      </c>
      <c r="G1164">
        <f>IF(test_data[[#This Row],[Long]]&gt;Action_Threshold,1,IF(test_data[[#This Row],[Short]]&gt;Action_Threshold,-1,0))</f>
        <v>1</v>
      </c>
      <c r="H1164">
        <f>SUMIFS(test_data[Postion],test_data[Time],"&gt;="&amp;test_data[[#This Row],[Period Time]],test_data[Time],"&lt;="&amp;test_data[[#This Row],[Time]])</f>
        <v>2</v>
      </c>
      <c r="I1164">
        <f>IFERROR(test_data[[#This Row],[Final_Position]]-H1163,test_data[[#This Row],[Final_Position]])</f>
        <v>2</v>
      </c>
      <c r="J1164">
        <f>ABS(test_data[[#This Row],[Action]])</f>
        <v>2</v>
      </c>
      <c r="K1164" s="7">
        <f>test_data[[#This Row],[Final_Position]]*test_data[[#This Row],[Change]]</f>
        <v>-0.20000000000004547</v>
      </c>
      <c r="L1164" s="7">
        <f>test_data[[#This Row],[Profit]]*Profit_per_point</f>
        <v>-20000.000000004547</v>
      </c>
      <c r="M1164" s="7">
        <f>test_data[[#This Row],[Profit]]*Profit_per_point-ABS(test_data[[#This Row],[Action]])*Fee_per_trade</f>
        <v>-40000.000000004547</v>
      </c>
    </row>
    <row r="1165" spans="1:13" x14ac:dyDescent="0.35">
      <c r="A1165" s="2">
        <v>43777.413888888892</v>
      </c>
      <c r="B1165">
        <v>942.4</v>
      </c>
      <c r="C1165">
        <v>0.62814319133758545</v>
      </c>
      <c r="D1165">
        <v>0.37185680866241455</v>
      </c>
      <c r="E1165">
        <f>IF(B1166&gt;0,B1166-test_data[[#This Row],[Price]],0)</f>
        <v>-0.10000000000002274</v>
      </c>
      <c r="F1165" s="2">
        <f>test_data[[#This Row],[Time]]-(Time_horizon-1)/24/60</f>
        <v>43777.400694444448</v>
      </c>
      <c r="G1165">
        <f>IF(test_data[[#This Row],[Long]]&gt;Action_Threshold,1,IF(test_data[[#This Row],[Short]]&gt;Action_Threshold,-1,0))</f>
        <v>1</v>
      </c>
      <c r="H1165">
        <f>SUMIFS(test_data[Postion],test_data[Time],"&gt;="&amp;test_data[[#This Row],[Period Time]],test_data[Time],"&lt;="&amp;test_data[[#This Row],[Time]])</f>
        <v>4</v>
      </c>
      <c r="I1165">
        <f>IFERROR(test_data[[#This Row],[Final_Position]]-H1164,test_data[[#This Row],[Final_Position]])</f>
        <v>2</v>
      </c>
      <c r="J1165">
        <f>ABS(test_data[[#This Row],[Action]])</f>
        <v>2</v>
      </c>
      <c r="K1165" s="7">
        <f>test_data[[#This Row],[Final_Position]]*test_data[[#This Row],[Change]]</f>
        <v>-0.40000000000009095</v>
      </c>
      <c r="L1165" s="7">
        <f>test_data[[#This Row],[Profit]]*Profit_per_point</f>
        <v>-40000.000000009095</v>
      </c>
      <c r="M1165" s="7">
        <f>test_data[[#This Row],[Profit]]*Profit_per_point-ABS(test_data[[#This Row],[Action]])*Fee_per_trade</f>
        <v>-60000.000000009095</v>
      </c>
    </row>
    <row r="1166" spans="1:13" x14ac:dyDescent="0.35">
      <c r="A1166" s="2">
        <v>43777.414583333331</v>
      </c>
      <c r="B1166">
        <v>942.3</v>
      </c>
      <c r="C1166">
        <v>0.6324431300163269</v>
      </c>
      <c r="D1166">
        <v>0.36755689978599548</v>
      </c>
      <c r="E1166">
        <f>IF(B1167&gt;0,B1167-test_data[[#This Row],[Price]],0)</f>
        <v>0.10000000000002274</v>
      </c>
      <c r="F1166" s="2">
        <f>test_data[[#This Row],[Time]]-(Time_horizon-1)/24/60</f>
        <v>43777.401388888888</v>
      </c>
      <c r="G1166">
        <f>IF(test_data[[#This Row],[Long]]&gt;Action_Threshold,1,IF(test_data[[#This Row],[Short]]&gt;Action_Threshold,-1,0))</f>
        <v>1</v>
      </c>
      <c r="H1166">
        <f>SUMIFS(test_data[Postion],test_data[Time],"&gt;="&amp;test_data[[#This Row],[Period Time]],test_data[Time],"&lt;="&amp;test_data[[#This Row],[Time]])</f>
        <v>6</v>
      </c>
      <c r="I1166">
        <f>IFERROR(test_data[[#This Row],[Final_Position]]-H1165,test_data[[#This Row],[Final_Position]])</f>
        <v>2</v>
      </c>
      <c r="J1166">
        <f>ABS(test_data[[#This Row],[Action]])</f>
        <v>2</v>
      </c>
      <c r="K1166" s="7">
        <f>test_data[[#This Row],[Final_Position]]*test_data[[#This Row],[Change]]</f>
        <v>0.60000000000013642</v>
      </c>
      <c r="L1166" s="7">
        <f>test_data[[#This Row],[Profit]]*Profit_per_point</f>
        <v>60000.000000013642</v>
      </c>
      <c r="M1166" s="7">
        <f>test_data[[#This Row],[Profit]]*Profit_per_point-ABS(test_data[[#This Row],[Action]])*Fee_per_trade</f>
        <v>40000.000000013642</v>
      </c>
    </row>
    <row r="1167" spans="1:13" x14ac:dyDescent="0.35">
      <c r="A1167" s="2">
        <v>43777.415277777778</v>
      </c>
      <c r="B1167">
        <v>942.4</v>
      </c>
      <c r="C1167">
        <v>0.53292369842529297</v>
      </c>
      <c r="D1167">
        <v>0.46707633137702942</v>
      </c>
      <c r="E1167">
        <f>IF(B1168&gt;0,B1168-test_data[[#This Row],[Price]],0)</f>
        <v>0</v>
      </c>
      <c r="F1167" s="2">
        <f>test_data[[#This Row],[Time]]-(Time_horizon-1)/24/60</f>
        <v>43777.402083333334</v>
      </c>
      <c r="G1167">
        <f>IF(test_data[[#This Row],[Long]]&gt;Action_Threshold,1,IF(test_data[[#This Row],[Short]]&gt;Action_Threshold,-1,0))</f>
        <v>1</v>
      </c>
      <c r="H1167">
        <f>SUMIFS(test_data[Postion],test_data[Time],"&gt;="&amp;test_data[[#This Row],[Period Time]],test_data[Time],"&lt;="&amp;test_data[[#This Row],[Time]])</f>
        <v>8</v>
      </c>
      <c r="I1167">
        <f>IFERROR(test_data[[#This Row],[Final_Position]]-H1166,test_data[[#This Row],[Final_Position]])</f>
        <v>2</v>
      </c>
      <c r="J1167">
        <f>ABS(test_data[[#This Row],[Action]])</f>
        <v>2</v>
      </c>
      <c r="K1167" s="7">
        <f>test_data[[#This Row],[Final_Position]]*test_data[[#This Row],[Change]]</f>
        <v>0</v>
      </c>
      <c r="L1167" s="7">
        <f>test_data[[#This Row],[Profit]]*Profit_per_point</f>
        <v>0</v>
      </c>
      <c r="M1167" s="7">
        <f>test_data[[#This Row],[Profit]]*Profit_per_point-ABS(test_data[[#This Row],[Action]])*Fee_per_trade</f>
        <v>-20000</v>
      </c>
    </row>
    <row r="1168" spans="1:13" x14ac:dyDescent="0.35">
      <c r="A1168" s="2">
        <v>43777.415972222225</v>
      </c>
      <c r="B1168">
        <v>942.4</v>
      </c>
      <c r="C1168">
        <v>0.55182695388793945</v>
      </c>
      <c r="D1168">
        <v>0.44817304611206055</v>
      </c>
      <c r="E1168">
        <f>IF(B1169&gt;0,B1169-test_data[[#This Row],[Price]],0)</f>
        <v>-0.10000000000002274</v>
      </c>
      <c r="F1168" s="2">
        <f>test_data[[#This Row],[Time]]-(Time_horizon-1)/24/60</f>
        <v>43777.402777777781</v>
      </c>
      <c r="G1168">
        <f>IF(test_data[[#This Row],[Long]]&gt;Action_Threshold,1,IF(test_data[[#This Row],[Short]]&gt;Action_Threshold,-1,0))</f>
        <v>1</v>
      </c>
      <c r="H1168">
        <f>SUMIFS(test_data[Postion],test_data[Time],"&gt;="&amp;test_data[[#This Row],[Period Time]],test_data[Time],"&lt;="&amp;test_data[[#This Row],[Time]])</f>
        <v>10</v>
      </c>
      <c r="I1168">
        <f>IFERROR(test_data[[#This Row],[Final_Position]]-H1167,test_data[[#This Row],[Final_Position]])</f>
        <v>2</v>
      </c>
      <c r="J1168">
        <f>ABS(test_data[[#This Row],[Action]])</f>
        <v>2</v>
      </c>
      <c r="K1168" s="7">
        <f>test_data[[#This Row],[Final_Position]]*test_data[[#This Row],[Change]]</f>
        <v>-1.0000000000002274</v>
      </c>
      <c r="L1168" s="7">
        <f>test_data[[#This Row],[Profit]]*Profit_per_point</f>
        <v>-100000.00000002273</v>
      </c>
      <c r="M1168" s="7">
        <f>test_data[[#This Row],[Profit]]*Profit_per_point-ABS(test_data[[#This Row],[Action]])*Fee_per_trade</f>
        <v>-120000.00000002273</v>
      </c>
    </row>
    <row r="1169" spans="1:13" x14ac:dyDescent="0.35">
      <c r="A1169" s="2">
        <v>43777.416666666664</v>
      </c>
      <c r="B1169">
        <v>942.3</v>
      </c>
      <c r="C1169">
        <v>0.60507869720458984</v>
      </c>
      <c r="D1169">
        <v>0.39492133259773254</v>
      </c>
      <c r="E1169">
        <f>IF(B1170&gt;0,B1170-test_data[[#This Row],[Price]],0)</f>
        <v>0</v>
      </c>
      <c r="F1169" s="2">
        <f>test_data[[#This Row],[Time]]-(Time_horizon-1)/24/60</f>
        <v>43777.40347222222</v>
      </c>
      <c r="G1169">
        <f>IF(test_data[[#This Row],[Long]]&gt;Action_Threshold,1,IF(test_data[[#This Row],[Short]]&gt;Action_Threshold,-1,0))</f>
        <v>1</v>
      </c>
      <c r="H1169">
        <f>SUMIFS(test_data[Postion],test_data[Time],"&gt;="&amp;test_data[[#This Row],[Period Time]],test_data[Time],"&lt;="&amp;test_data[[#This Row],[Time]])</f>
        <v>12</v>
      </c>
      <c r="I1169">
        <f>IFERROR(test_data[[#This Row],[Final_Position]]-H1168,test_data[[#This Row],[Final_Position]])</f>
        <v>2</v>
      </c>
      <c r="J1169">
        <f>ABS(test_data[[#This Row],[Action]])</f>
        <v>2</v>
      </c>
      <c r="K1169" s="7">
        <f>test_data[[#This Row],[Final_Position]]*test_data[[#This Row],[Change]]</f>
        <v>0</v>
      </c>
      <c r="L1169" s="7">
        <f>test_data[[#This Row],[Profit]]*Profit_per_point</f>
        <v>0</v>
      </c>
      <c r="M1169" s="7">
        <f>test_data[[#This Row],[Profit]]*Profit_per_point-ABS(test_data[[#This Row],[Action]])*Fee_per_trade</f>
        <v>-20000</v>
      </c>
    </row>
    <row r="1170" spans="1:13" x14ac:dyDescent="0.35">
      <c r="A1170" s="2">
        <v>43777.417361111111</v>
      </c>
      <c r="B1170">
        <v>942.3</v>
      </c>
      <c r="C1170">
        <v>0.55516713857650757</v>
      </c>
      <c r="D1170">
        <v>0.44483283162117004</v>
      </c>
      <c r="E1170">
        <f>IF(B1171&gt;0,B1171-test_data[[#This Row],[Price]],0)</f>
        <v>0</v>
      </c>
      <c r="F1170" s="2">
        <f>test_data[[#This Row],[Time]]-(Time_horizon-1)/24/60</f>
        <v>43777.404166666667</v>
      </c>
      <c r="G1170">
        <f>IF(test_data[[#This Row],[Long]]&gt;Action_Threshold,1,IF(test_data[[#This Row],[Short]]&gt;Action_Threshold,-1,0))</f>
        <v>1</v>
      </c>
      <c r="H1170">
        <f>SUMIFS(test_data[Postion],test_data[Time],"&gt;="&amp;test_data[[#This Row],[Period Time]],test_data[Time],"&lt;="&amp;test_data[[#This Row],[Time]])</f>
        <v>14</v>
      </c>
      <c r="I1170">
        <f>IFERROR(test_data[[#This Row],[Final_Position]]-H1169,test_data[[#This Row],[Final_Position]])</f>
        <v>2</v>
      </c>
      <c r="J1170">
        <f>ABS(test_data[[#This Row],[Action]])</f>
        <v>2</v>
      </c>
      <c r="K1170" s="7">
        <f>test_data[[#This Row],[Final_Position]]*test_data[[#This Row],[Change]]</f>
        <v>0</v>
      </c>
      <c r="L1170" s="7">
        <f>test_data[[#This Row],[Profit]]*Profit_per_point</f>
        <v>0</v>
      </c>
      <c r="M1170" s="7">
        <f>test_data[[#This Row],[Profit]]*Profit_per_point-ABS(test_data[[#This Row],[Action]])*Fee_per_trade</f>
        <v>-20000</v>
      </c>
    </row>
    <row r="1171" spans="1:13" x14ac:dyDescent="0.35">
      <c r="A1171" s="2">
        <v>43777.418055555558</v>
      </c>
      <c r="B1171">
        <v>942.3</v>
      </c>
      <c r="C1171">
        <v>0.54867947101593018</v>
      </c>
      <c r="D1171">
        <v>0.45132049918174744</v>
      </c>
      <c r="E1171">
        <f>IF(B1172&gt;0,B1172-test_data[[#This Row],[Price]],0)</f>
        <v>0</v>
      </c>
      <c r="F1171" s="2">
        <f>test_data[[#This Row],[Time]]-(Time_horizon-1)/24/60</f>
        <v>43777.404861111114</v>
      </c>
      <c r="G1171">
        <f>IF(test_data[[#This Row],[Long]]&gt;Action_Threshold,1,IF(test_data[[#This Row],[Short]]&gt;Action_Threshold,-1,0))</f>
        <v>1</v>
      </c>
      <c r="H1171">
        <f>SUMIFS(test_data[Postion],test_data[Time],"&gt;="&amp;test_data[[#This Row],[Period Time]],test_data[Time],"&lt;="&amp;test_data[[#This Row],[Time]])</f>
        <v>16</v>
      </c>
      <c r="I1171">
        <f>IFERROR(test_data[[#This Row],[Final_Position]]-H1170,test_data[[#This Row],[Final_Position]])</f>
        <v>2</v>
      </c>
      <c r="J1171">
        <f>ABS(test_data[[#This Row],[Action]])</f>
        <v>2</v>
      </c>
      <c r="K1171" s="7">
        <f>test_data[[#This Row],[Final_Position]]*test_data[[#This Row],[Change]]</f>
        <v>0</v>
      </c>
      <c r="L1171" s="7">
        <f>test_data[[#This Row],[Profit]]*Profit_per_point</f>
        <v>0</v>
      </c>
      <c r="M1171" s="7">
        <f>test_data[[#This Row],[Profit]]*Profit_per_point-ABS(test_data[[#This Row],[Action]])*Fee_per_trade</f>
        <v>-20000</v>
      </c>
    </row>
    <row r="1172" spans="1:13" x14ac:dyDescent="0.35">
      <c r="A1172" s="2">
        <v>43777.418749999997</v>
      </c>
      <c r="B1172">
        <v>942.3</v>
      </c>
      <c r="C1172">
        <v>0.54510021209716797</v>
      </c>
      <c r="D1172">
        <v>0.45489978790283203</v>
      </c>
      <c r="E1172">
        <f>IF(B1173&gt;0,B1173-test_data[[#This Row],[Price]],0)</f>
        <v>0</v>
      </c>
      <c r="F1172" s="2">
        <f>test_data[[#This Row],[Time]]-(Time_horizon-1)/24/60</f>
        <v>43777.405555555553</v>
      </c>
      <c r="G1172">
        <f>IF(test_data[[#This Row],[Long]]&gt;Action_Threshold,1,IF(test_data[[#This Row],[Short]]&gt;Action_Threshold,-1,0))</f>
        <v>1</v>
      </c>
      <c r="H1172">
        <f>SUMIFS(test_data[Postion],test_data[Time],"&gt;="&amp;test_data[[#This Row],[Period Time]],test_data[Time],"&lt;="&amp;test_data[[#This Row],[Time]])</f>
        <v>18</v>
      </c>
      <c r="I1172">
        <f>IFERROR(test_data[[#This Row],[Final_Position]]-H1171,test_data[[#This Row],[Final_Position]])</f>
        <v>2</v>
      </c>
      <c r="J1172">
        <f>ABS(test_data[[#This Row],[Action]])</f>
        <v>2</v>
      </c>
      <c r="K1172" s="7">
        <f>test_data[[#This Row],[Final_Position]]*test_data[[#This Row],[Change]]</f>
        <v>0</v>
      </c>
      <c r="L1172" s="7">
        <f>test_data[[#This Row],[Profit]]*Profit_per_point</f>
        <v>0</v>
      </c>
      <c r="M1172" s="7">
        <f>test_data[[#This Row],[Profit]]*Profit_per_point-ABS(test_data[[#This Row],[Action]])*Fee_per_trade</f>
        <v>-20000</v>
      </c>
    </row>
    <row r="1173" spans="1:13" x14ac:dyDescent="0.35">
      <c r="A1173" s="2">
        <v>43777.419444444444</v>
      </c>
      <c r="B1173">
        <v>942.3</v>
      </c>
      <c r="C1173">
        <v>0.53825807571411133</v>
      </c>
      <c r="D1173">
        <v>0.46174198389053345</v>
      </c>
      <c r="E1173">
        <f>IF(B1174&gt;0,B1174-test_data[[#This Row],[Price]],0)</f>
        <v>0</v>
      </c>
      <c r="F1173" s="2">
        <f>test_data[[#This Row],[Time]]-(Time_horizon-1)/24/60</f>
        <v>43777.40625</v>
      </c>
      <c r="G1173">
        <f>IF(test_data[[#This Row],[Long]]&gt;Action_Threshold,1,IF(test_data[[#This Row],[Short]]&gt;Action_Threshold,-1,0))</f>
        <v>1</v>
      </c>
      <c r="H1173">
        <f>SUMIFS(test_data[Postion],test_data[Time],"&gt;="&amp;test_data[[#This Row],[Period Time]],test_data[Time],"&lt;="&amp;test_data[[#This Row],[Time]])</f>
        <v>20</v>
      </c>
      <c r="I1173">
        <f>IFERROR(test_data[[#This Row],[Final_Position]]-H1172,test_data[[#This Row],[Final_Position]])</f>
        <v>2</v>
      </c>
      <c r="J1173">
        <f>ABS(test_data[[#This Row],[Action]])</f>
        <v>2</v>
      </c>
      <c r="K1173" s="7">
        <f>test_data[[#This Row],[Final_Position]]*test_data[[#This Row],[Change]]</f>
        <v>0</v>
      </c>
      <c r="L1173" s="7">
        <f>test_data[[#This Row],[Profit]]*Profit_per_point</f>
        <v>0</v>
      </c>
      <c r="M1173" s="7">
        <f>test_data[[#This Row],[Profit]]*Profit_per_point-ABS(test_data[[#This Row],[Action]])*Fee_per_trade</f>
        <v>-20000</v>
      </c>
    </row>
    <row r="1174" spans="1:13" x14ac:dyDescent="0.35">
      <c r="A1174" s="2">
        <v>43777.420138888891</v>
      </c>
      <c r="B1174">
        <v>942.3</v>
      </c>
      <c r="C1174">
        <v>0.5317574143409729</v>
      </c>
      <c r="D1174">
        <v>0.46824264526367188</v>
      </c>
      <c r="E1174">
        <f>IF(B1175&gt;0,B1175-test_data[[#This Row],[Price]],0)</f>
        <v>-0.19999999999993179</v>
      </c>
      <c r="F1174" s="2">
        <f>test_data[[#This Row],[Time]]-(Time_horizon-1)/24/60</f>
        <v>43777.406944444447</v>
      </c>
      <c r="G1174">
        <f>IF(test_data[[#This Row],[Long]]&gt;Action_Threshold,1,IF(test_data[[#This Row],[Short]]&gt;Action_Threshold,-1,0))</f>
        <v>1</v>
      </c>
      <c r="H1174">
        <f>SUMIFS(test_data[Postion],test_data[Time],"&gt;="&amp;test_data[[#This Row],[Period Time]],test_data[Time],"&lt;="&amp;test_data[[#This Row],[Time]])</f>
        <v>20</v>
      </c>
      <c r="I1174">
        <f>IFERROR(test_data[[#This Row],[Final_Position]]-H1173,test_data[[#This Row],[Final_Position]])</f>
        <v>0</v>
      </c>
      <c r="J1174">
        <f>ABS(test_data[[#This Row],[Action]])</f>
        <v>0</v>
      </c>
      <c r="K1174" s="7">
        <f>test_data[[#This Row],[Final_Position]]*test_data[[#This Row],[Change]]</f>
        <v>-3.9999999999986358</v>
      </c>
      <c r="L1174" s="7">
        <f>test_data[[#This Row],[Profit]]*Profit_per_point</f>
        <v>-399999.99999986356</v>
      </c>
      <c r="M1174" s="7">
        <f>test_data[[#This Row],[Profit]]*Profit_per_point-ABS(test_data[[#This Row],[Action]])*Fee_per_trade</f>
        <v>-399999.99999986356</v>
      </c>
    </row>
    <row r="1175" spans="1:13" x14ac:dyDescent="0.35">
      <c r="A1175" s="2">
        <v>43777.42083333333</v>
      </c>
      <c r="B1175">
        <v>942.1</v>
      </c>
      <c r="C1175">
        <v>0.60904699563980103</v>
      </c>
      <c r="D1175">
        <v>0.39095303416252136</v>
      </c>
      <c r="E1175">
        <f>IF(B1176&gt;0,B1176-test_data[[#This Row],[Price]],0)</f>
        <v>0</v>
      </c>
      <c r="F1175" s="2">
        <f>test_data[[#This Row],[Time]]-(Time_horizon-1)/24/60</f>
        <v>43777.407638888886</v>
      </c>
      <c r="G1175">
        <f>IF(test_data[[#This Row],[Long]]&gt;Action_Threshold,1,IF(test_data[[#This Row],[Short]]&gt;Action_Threshold,-1,0))</f>
        <v>1</v>
      </c>
      <c r="H1175">
        <f>SUMIFS(test_data[Postion],test_data[Time],"&gt;="&amp;test_data[[#This Row],[Period Time]],test_data[Time],"&lt;="&amp;test_data[[#This Row],[Time]])</f>
        <v>20</v>
      </c>
      <c r="I1175">
        <f>IFERROR(test_data[[#This Row],[Final_Position]]-H1174,test_data[[#This Row],[Final_Position]])</f>
        <v>0</v>
      </c>
      <c r="J1175">
        <f>ABS(test_data[[#This Row],[Action]])</f>
        <v>0</v>
      </c>
      <c r="K1175" s="7">
        <f>test_data[[#This Row],[Final_Position]]*test_data[[#This Row],[Change]]</f>
        <v>0</v>
      </c>
      <c r="L1175" s="7">
        <f>test_data[[#This Row],[Profit]]*Profit_per_point</f>
        <v>0</v>
      </c>
      <c r="M1175" s="7">
        <f>test_data[[#This Row],[Profit]]*Profit_per_point-ABS(test_data[[#This Row],[Action]])*Fee_per_trade</f>
        <v>0</v>
      </c>
    </row>
    <row r="1176" spans="1:13" x14ac:dyDescent="0.35">
      <c r="A1176" s="2">
        <v>43777.421527777777</v>
      </c>
      <c r="B1176">
        <v>942.1</v>
      </c>
      <c r="C1176">
        <v>0.54115819931030273</v>
      </c>
      <c r="D1176">
        <v>0.45884177088737488</v>
      </c>
      <c r="E1176">
        <f>IF(B1177&gt;0,B1177-test_data[[#This Row],[Price]],0)</f>
        <v>0</v>
      </c>
      <c r="F1176" s="2">
        <f>test_data[[#This Row],[Time]]-(Time_horizon-1)/24/60</f>
        <v>43777.408333333333</v>
      </c>
      <c r="G1176">
        <f>IF(test_data[[#This Row],[Long]]&gt;Action_Threshold,1,IF(test_data[[#This Row],[Short]]&gt;Action_Threshold,-1,0))</f>
        <v>1</v>
      </c>
      <c r="H1176">
        <f>SUMIFS(test_data[Postion],test_data[Time],"&gt;="&amp;test_data[[#This Row],[Period Time]],test_data[Time],"&lt;="&amp;test_data[[#This Row],[Time]])</f>
        <v>20</v>
      </c>
      <c r="I1176">
        <f>IFERROR(test_data[[#This Row],[Final_Position]]-H1175,test_data[[#This Row],[Final_Position]])</f>
        <v>0</v>
      </c>
      <c r="J1176">
        <f>ABS(test_data[[#This Row],[Action]])</f>
        <v>0</v>
      </c>
      <c r="K1176" s="7">
        <f>test_data[[#This Row],[Final_Position]]*test_data[[#This Row],[Change]]</f>
        <v>0</v>
      </c>
      <c r="L1176" s="7">
        <f>test_data[[#This Row],[Profit]]*Profit_per_point</f>
        <v>0</v>
      </c>
      <c r="M1176" s="7">
        <f>test_data[[#This Row],[Profit]]*Profit_per_point-ABS(test_data[[#This Row],[Action]])*Fee_per_trade</f>
        <v>0</v>
      </c>
    </row>
    <row r="1177" spans="1:13" x14ac:dyDescent="0.35">
      <c r="A1177" s="2">
        <v>43777.422222222223</v>
      </c>
      <c r="B1177">
        <v>942.1</v>
      </c>
      <c r="C1177">
        <v>0.53456735610961914</v>
      </c>
      <c r="D1177">
        <v>0.46543264389038086</v>
      </c>
      <c r="E1177">
        <f>IF(B1178&gt;0,B1178-test_data[[#This Row],[Price]],0)</f>
        <v>-0.39999999999997726</v>
      </c>
      <c r="F1177" s="2">
        <f>test_data[[#This Row],[Time]]-(Time_horizon-1)/24/60</f>
        <v>43777.40902777778</v>
      </c>
      <c r="G1177">
        <f>IF(test_data[[#This Row],[Long]]&gt;Action_Threshold,1,IF(test_data[[#This Row],[Short]]&gt;Action_Threshold,-1,0))</f>
        <v>1</v>
      </c>
      <c r="H1177">
        <f>SUMIFS(test_data[Postion],test_data[Time],"&gt;="&amp;test_data[[#This Row],[Period Time]],test_data[Time],"&lt;="&amp;test_data[[#This Row],[Time]])</f>
        <v>20</v>
      </c>
      <c r="I1177">
        <f>IFERROR(test_data[[#This Row],[Final_Position]]-H1176,test_data[[#This Row],[Final_Position]])</f>
        <v>0</v>
      </c>
      <c r="J1177">
        <f>ABS(test_data[[#This Row],[Action]])</f>
        <v>0</v>
      </c>
      <c r="K1177" s="7">
        <f>test_data[[#This Row],[Final_Position]]*test_data[[#This Row],[Change]]</f>
        <v>-7.9999999999995453</v>
      </c>
      <c r="L1177" s="7">
        <f>test_data[[#This Row],[Profit]]*Profit_per_point</f>
        <v>-799999.99999995448</v>
      </c>
      <c r="M1177" s="7">
        <f>test_data[[#This Row],[Profit]]*Profit_per_point-ABS(test_data[[#This Row],[Action]])*Fee_per_trade</f>
        <v>-799999.99999995448</v>
      </c>
    </row>
    <row r="1178" spans="1:13" x14ac:dyDescent="0.35">
      <c r="A1178" s="2">
        <v>43777.42291666667</v>
      </c>
      <c r="B1178">
        <v>941.7</v>
      </c>
      <c r="C1178">
        <v>0.60623770952224731</v>
      </c>
      <c r="D1178">
        <v>0.39376229047775269</v>
      </c>
      <c r="E1178">
        <f>IF(B1179&gt;0,B1179-test_data[[#This Row],[Price]],0)</f>
        <v>0.19999999999993179</v>
      </c>
      <c r="F1178" s="2">
        <f>test_data[[#This Row],[Time]]-(Time_horizon-1)/24/60</f>
        <v>43777.409722222226</v>
      </c>
      <c r="G1178">
        <f>IF(test_data[[#This Row],[Long]]&gt;Action_Threshold,1,IF(test_data[[#This Row],[Short]]&gt;Action_Threshold,-1,0))</f>
        <v>1</v>
      </c>
      <c r="H1178">
        <f>SUMIFS(test_data[Postion],test_data[Time],"&gt;="&amp;test_data[[#This Row],[Period Time]],test_data[Time],"&lt;="&amp;test_data[[#This Row],[Time]])</f>
        <v>20</v>
      </c>
      <c r="I1178">
        <f>IFERROR(test_data[[#This Row],[Final_Position]]-H1177,test_data[[#This Row],[Final_Position]])</f>
        <v>0</v>
      </c>
      <c r="J1178">
        <f>ABS(test_data[[#This Row],[Action]])</f>
        <v>0</v>
      </c>
      <c r="K1178" s="7">
        <f>test_data[[#This Row],[Final_Position]]*test_data[[#This Row],[Change]]</f>
        <v>3.9999999999986358</v>
      </c>
      <c r="L1178" s="7">
        <f>test_data[[#This Row],[Profit]]*Profit_per_point</f>
        <v>399999.99999986356</v>
      </c>
      <c r="M1178" s="7">
        <f>test_data[[#This Row],[Profit]]*Profit_per_point-ABS(test_data[[#This Row],[Action]])*Fee_per_trade</f>
        <v>399999.99999986356</v>
      </c>
    </row>
    <row r="1179" spans="1:13" x14ac:dyDescent="0.35">
      <c r="A1179" s="2">
        <v>43777.423611111109</v>
      </c>
      <c r="B1179">
        <v>941.9</v>
      </c>
      <c r="C1179">
        <v>0.49931326508522034</v>
      </c>
      <c r="D1179">
        <v>0.50068670511245728</v>
      </c>
      <c r="E1179">
        <f>IF(B1180&gt;0,B1180-test_data[[#This Row],[Price]],0)</f>
        <v>-0.10000000000002274</v>
      </c>
      <c r="F1179" s="2">
        <f>test_data[[#This Row],[Time]]-(Time_horizon-1)/24/60</f>
        <v>43777.410416666666</v>
      </c>
      <c r="G1179">
        <f>IF(test_data[[#This Row],[Long]]&gt;Action_Threshold,1,IF(test_data[[#This Row],[Short]]&gt;Action_Threshold,-1,0))</f>
        <v>-1</v>
      </c>
      <c r="H1179">
        <f>SUMIFS(test_data[Postion],test_data[Time],"&gt;="&amp;test_data[[#This Row],[Period Time]],test_data[Time],"&lt;="&amp;test_data[[#This Row],[Time]])</f>
        <v>18</v>
      </c>
      <c r="I1179">
        <f>IFERROR(test_data[[#This Row],[Final_Position]]-H1178,test_data[[#This Row],[Final_Position]])</f>
        <v>-2</v>
      </c>
      <c r="J1179">
        <f>ABS(test_data[[#This Row],[Action]])</f>
        <v>2</v>
      </c>
      <c r="K1179" s="7">
        <f>test_data[[#This Row],[Final_Position]]*test_data[[#This Row],[Change]]</f>
        <v>-1.8000000000004093</v>
      </c>
      <c r="L1179" s="7">
        <f>test_data[[#This Row],[Profit]]*Profit_per_point</f>
        <v>-180000.00000004092</v>
      </c>
      <c r="M1179" s="7">
        <f>test_data[[#This Row],[Profit]]*Profit_per_point-ABS(test_data[[#This Row],[Action]])*Fee_per_trade</f>
        <v>-200000.00000004092</v>
      </c>
    </row>
    <row r="1180" spans="1:13" x14ac:dyDescent="0.35">
      <c r="A1180" s="2">
        <v>43777.424305555556</v>
      </c>
      <c r="B1180">
        <v>941.8</v>
      </c>
      <c r="C1180">
        <v>0.568980872631073</v>
      </c>
      <c r="D1180">
        <v>0.43101915717124939</v>
      </c>
      <c r="E1180">
        <f>IF(B1181&gt;0,B1181-test_data[[#This Row],[Price]],0)</f>
        <v>-9.9999999999909051E-2</v>
      </c>
      <c r="F1180" s="2">
        <f>test_data[[#This Row],[Time]]-(Time_horizon-1)/24/60</f>
        <v>43777.411111111112</v>
      </c>
      <c r="G1180">
        <f>IF(test_data[[#This Row],[Long]]&gt;Action_Threshold,1,IF(test_data[[#This Row],[Short]]&gt;Action_Threshold,-1,0))</f>
        <v>1</v>
      </c>
      <c r="H1180">
        <f>SUMIFS(test_data[Postion],test_data[Time],"&gt;="&amp;test_data[[#This Row],[Period Time]],test_data[Time],"&lt;="&amp;test_data[[#This Row],[Time]])</f>
        <v>18</v>
      </c>
      <c r="I1180">
        <f>IFERROR(test_data[[#This Row],[Final_Position]]-H1179,test_data[[#This Row],[Final_Position]])</f>
        <v>0</v>
      </c>
      <c r="J1180">
        <f>ABS(test_data[[#This Row],[Action]])</f>
        <v>0</v>
      </c>
      <c r="K1180" s="7">
        <f>test_data[[#This Row],[Final_Position]]*test_data[[#This Row],[Change]]</f>
        <v>-1.7999999999983629</v>
      </c>
      <c r="L1180" s="7">
        <f>test_data[[#This Row],[Profit]]*Profit_per_point</f>
        <v>-179999.99999983629</v>
      </c>
      <c r="M1180" s="7">
        <f>test_data[[#This Row],[Profit]]*Profit_per_point-ABS(test_data[[#This Row],[Action]])*Fee_per_trade</f>
        <v>-179999.99999983629</v>
      </c>
    </row>
    <row r="1181" spans="1:13" x14ac:dyDescent="0.35">
      <c r="A1181" s="2">
        <v>43777.425000000003</v>
      </c>
      <c r="B1181">
        <v>941.7</v>
      </c>
      <c r="C1181">
        <v>0.5786319375038147</v>
      </c>
      <c r="D1181">
        <v>0.42136803269386292</v>
      </c>
      <c r="E1181">
        <f>IF(B1182&gt;0,B1182-test_data[[#This Row],[Price]],0)</f>
        <v>0.29999999999995453</v>
      </c>
      <c r="F1181" s="2">
        <f>test_data[[#This Row],[Time]]-(Time_horizon-1)/24/60</f>
        <v>43777.411805555559</v>
      </c>
      <c r="G1181">
        <f>IF(test_data[[#This Row],[Long]]&gt;Action_Threshold,1,IF(test_data[[#This Row],[Short]]&gt;Action_Threshold,-1,0))</f>
        <v>1</v>
      </c>
      <c r="H1181">
        <f>SUMIFS(test_data[Postion],test_data[Time],"&gt;="&amp;test_data[[#This Row],[Period Time]],test_data[Time],"&lt;="&amp;test_data[[#This Row],[Time]])</f>
        <v>18</v>
      </c>
      <c r="I1181">
        <f>IFERROR(test_data[[#This Row],[Final_Position]]-H1180,test_data[[#This Row],[Final_Position]])</f>
        <v>0</v>
      </c>
      <c r="J1181">
        <f>ABS(test_data[[#This Row],[Action]])</f>
        <v>0</v>
      </c>
      <c r="K1181" s="7">
        <f>test_data[[#This Row],[Final_Position]]*test_data[[#This Row],[Change]]</f>
        <v>5.3999999999991815</v>
      </c>
      <c r="L1181" s="7">
        <f>test_data[[#This Row],[Profit]]*Profit_per_point</f>
        <v>539999.99999991816</v>
      </c>
      <c r="M1181" s="7">
        <f>test_data[[#This Row],[Profit]]*Profit_per_point-ABS(test_data[[#This Row],[Action]])*Fee_per_trade</f>
        <v>539999.99999991816</v>
      </c>
    </row>
    <row r="1182" spans="1:13" x14ac:dyDescent="0.35">
      <c r="A1182" s="2">
        <v>43777.425694444442</v>
      </c>
      <c r="B1182">
        <v>942</v>
      </c>
      <c r="C1182">
        <v>0.52866870164871216</v>
      </c>
      <c r="D1182">
        <v>0.47133126854896545</v>
      </c>
      <c r="E1182">
        <f>IF(B1183&gt;0,B1183-test_data[[#This Row],[Price]],0)</f>
        <v>0.20000000000004547</v>
      </c>
      <c r="F1182" s="2">
        <f>test_data[[#This Row],[Time]]-(Time_horizon-1)/24/60</f>
        <v>43777.412499999999</v>
      </c>
      <c r="G1182">
        <f>IF(test_data[[#This Row],[Long]]&gt;Action_Threshold,1,IF(test_data[[#This Row],[Short]]&gt;Action_Threshold,-1,0))</f>
        <v>1</v>
      </c>
      <c r="H1182">
        <f>SUMIFS(test_data[Postion],test_data[Time],"&gt;="&amp;test_data[[#This Row],[Period Time]],test_data[Time],"&lt;="&amp;test_data[[#This Row],[Time]])</f>
        <v>18</v>
      </c>
      <c r="I1182">
        <f>IFERROR(test_data[[#This Row],[Final_Position]]-H1181,test_data[[#This Row],[Final_Position]])</f>
        <v>0</v>
      </c>
      <c r="J1182">
        <f>ABS(test_data[[#This Row],[Action]])</f>
        <v>0</v>
      </c>
      <c r="K1182" s="7">
        <f>test_data[[#This Row],[Final_Position]]*test_data[[#This Row],[Change]]</f>
        <v>3.6000000000008185</v>
      </c>
      <c r="L1182" s="7">
        <f>test_data[[#This Row],[Profit]]*Profit_per_point</f>
        <v>360000.00000008184</v>
      </c>
      <c r="M1182" s="7">
        <f>test_data[[#This Row],[Profit]]*Profit_per_point-ABS(test_data[[#This Row],[Action]])*Fee_per_trade</f>
        <v>360000.00000008184</v>
      </c>
    </row>
    <row r="1183" spans="1:13" x14ac:dyDescent="0.35">
      <c r="A1183" s="2">
        <v>43777.426388888889</v>
      </c>
      <c r="B1183">
        <v>942.2</v>
      </c>
      <c r="C1183">
        <v>0.34830281138420105</v>
      </c>
      <c r="D1183">
        <v>0.65169715881347656</v>
      </c>
      <c r="E1183">
        <f>IF(B1184&gt;0,B1184-test_data[[#This Row],[Price]],0)</f>
        <v>9.9999999999909051E-2</v>
      </c>
      <c r="F1183" s="2">
        <f>test_data[[#This Row],[Time]]-(Time_horizon-1)/24/60</f>
        <v>43777.413194444445</v>
      </c>
      <c r="G1183">
        <f>IF(test_data[[#This Row],[Long]]&gt;Action_Threshold,1,IF(test_data[[#This Row],[Short]]&gt;Action_Threshold,-1,0))</f>
        <v>-1</v>
      </c>
      <c r="H1183">
        <f>SUMIFS(test_data[Postion],test_data[Time],"&gt;="&amp;test_data[[#This Row],[Period Time]],test_data[Time],"&lt;="&amp;test_data[[#This Row],[Time]])</f>
        <v>16</v>
      </c>
      <c r="I1183">
        <f>IFERROR(test_data[[#This Row],[Final_Position]]-H1182,test_data[[#This Row],[Final_Position]])</f>
        <v>-2</v>
      </c>
      <c r="J1183">
        <f>ABS(test_data[[#This Row],[Action]])</f>
        <v>2</v>
      </c>
      <c r="K1183" s="7">
        <f>test_data[[#This Row],[Final_Position]]*test_data[[#This Row],[Change]]</f>
        <v>1.5999999999985448</v>
      </c>
      <c r="L1183" s="7">
        <f>test_data[[#This Row],[Profit]]*Profit_per_point</f>
        <v>159999.99999985448</v>
      </c>
      <c r="M1183" s="7">
        <f>test_data[[#This Row],[Profit]]*Profit_per_point-ABS(test_data[[#This Row],[Action]])*Fee_per_trade</f>
        <v>139999.99999985448</v>
      </c>
    </row>
    <row r="1184" spans="1:13" x14ac:dyDescent="0.35">
      <c r="A1184" s="2">
        <v>43777.427083333336</v>
      </c>
      <c r="B1184">
        <v>942.3</v>
      </c>
      <c r="C1184">
        <v>0.5942949652671814</v>
      </c>
      <c r="D1184">
        <v>0.40570506453514099</v>
      </c>
      <c r="E1184">
        <f>IF(B1185&gt;0,B1185-test_data[[#This Row],[Price]],0)</f>
        <v>0.10000000000002274</v>
      </c>
      <c r="F1184" s="2">
        <f>test_data[[#This Row],[Time]]-(Time_horizon-1)/24/60</f>
        <v>43777.413888888892</v>
      </c>
      <c r="G1184">
        <f>IF(test_data[[#This Row],[Long]]&gt;Action_Threshold,1,IF(test_data[[#This Row],[Short]]&gt;Action_Threshold,-1,0))</f>
        <v>1</v>
      </c>
      <c r="H1184">
        <f>SUMIFS(test_data[Postion],test_data[Time],"&gt;="&amp;test_data[[#This Row],[Period Time]],test_data[Time],"&lt;="&amp;test_data[[#This Row],[Time]])</f>
        <v>16</v>
      </c>
      <c r="I1184">
        <f>IFERROR(test_data[[#This Row],[Final_Position]]-H1183,test_data[[#This Row],[Final_Position]])</f>
        <v>0</v>
      </c>
      <c r="J1184">
        <f>ABS(test_data[[#This Row],[Action]])</f>
        <v>0</v>
      </c>
      <c r="K1184" s="7">
        <f>test_data[[#This Row],[Final_Position]]*test_data[[#This Row],[Change]]</f>
        <v>1.6000000000003638</v>
      </c>
      <c r="L1184" s="7">
        <f>test_data[[#This Row],[Profit]]*Profit_per_point</f>
        <v>160000.00000003638</v>
      </c>
      <c r="M1184" s="7">
        <f>test_data[[#This Row],[Profit]]*Profit_per_point-ABS(test_data[[#This Row],[Action]])*Fee_per_trade</f>
        <v>160000.00000003638</v>
      </c>
    </row>
    <row r="1185" spans="1:13" x14ac:dyDescent="0.35">
      <c r="A1185" s="2">
        <v>43777.427777777775</v>
      </c>
      <c r="B1185">
        <v>942.4</v>
      </c>
      <c r="C1185">
        <v>0.57298791408538818</v>
      </c>
      <c r="D1185">
        <v>0.42701208591461182</v>
      </c>
      <c r="E1185">
        <f>IF(B1186&gt;0,B1186-test_data[[#This Row],[Price]],0)</f>
        <v>-0.10000000000002274</v>
      </c>
      <c r="F1185" s="2">
        <f>test_data[[#This Row],[Time]]-(Time_horizon-1)/24/60</f>
        <v>43777.414583333331</v>
      </c>
      <c r="G1185">
        <f>IF(test_data[[#This Row],[Long]]&gt;Action_Threshold,1,IF(test_data[[#This Row],[Short]]&gt;Action_Threshold,-1,0))</f>
        <v>1</v>
      </c>
      <c r="H1185">
        <f>SUMIFS(test_data[Postion],test_data[Time],"&gt;="&amp;test_data[[#This Row],[Period Time]],test_data[Time],"&lt;="&amp;test_data[[#This Row],[Time]])</f>
        <v>16</v>
      </c>
      <c r="I1185">
        <f>IFERROR(test_data[[#This Row],[Final_Position]]-H1184,test_data[[#This Row],[Final_Position]])</f>
        <v>0</v>
      </c>
      <c r="J1185">
        <f>ABS(test_data[[#This Row],[Action]])</f>
        <v>0</v>
      </c>
      <c r="K1185" s="7">
        <f>test_data[[#This Row],[Final_Position]]*test_data[[#This Row],[Change]]</f>
        <v>-1.6000000000003638</v>
      </c>
      <c r="L1185" s="7">
        <f>test_data[[#This Row],[Profit]]*Profit_per_point</f>
        <v>-160000.00000003638</v>
      </c>
      <c r="M1185" s="7">
        <f>test_data[[#This Row],[Profit]]*Profit_per_point-ABS(test_data[[#This Row],[Action]])*Fee_per_trade</f>
        <v>-160000.00000003638</v>
      </c>
    </row>
    <row r="1186" spans="1:13" x14ac:dyDescent="0.35">
      <c r="A1186" s="2">
        <v>43777.428472222222</v>
      </c>
      <c r="B1186">
        <v>942.3</v>
      </c>
      <c r="C1186">
        <v>0.59653794765472412</v>
      </c>
      <c r="D1186">
        <v>0.40346205234527588</v>
      </c>
      <c r="E1186">
        <f>IF(B1187&gt;0,B1187-test_data[[#This Row],[Price]],0)</f>
        <v>-9.9999999999909051E-2</v>
      </c>
      <c r="F1186" s="2">
        <f>test_data[[#This Row],[Time]]-(Time_horizon-1)/24/60</f>
        <v>43777.415277777778</v>
      </c>
      <c r="G1186">
        <f>IF(test_data[[#This Row],[Long]]&gt;Action_Threshold,1,IF(test_data[[#This Row],[Short]]&gt;Action_Threshold,-1,0))</f>
        <v>1</v>
      </c>
      <c r="H1186">
        <f>SUMIFS(test_data[Postion],test_data[Time],"&gt;="&amp;test_data[[#This Row],[Period Time]],test_data[Time],"&lt;="&amp;test_data[[#This Row],[Time]])</f>
        <v>16</v>
      </c>
      <c r="I1186">
        <f>IFERROR(test_data[[#This Row],[Final_Position]]-H1185,test_data[[#This Row],[Final_Position]])</f>
        <v>0</v>
      </c>
      <c r="J1186">
        <f>ABS(test_data[[#This Row],[Action]])</f>
        <v>0</v>
      </c>
      <c r="K1186" s="7">
        <f>test_data[[#This Row],[Final_Position]]*test_data[[#This Row],[Change]]</f>
        <v>-1.5999999999985448</v>
      </c>
      <c r="L1186" s="7">
        <f>test_data[[#This Row],[Profit]]*Profit_per_point</f>
        <v>-159999.99999985448</v>
      </c>
      <c r="M1186" s="7">
        <f>test_data[[#This Row],[Profit]]*Profit_per_point-ABS(test_data[[#This Row],[Action]])*Fee_per_trade</f>
        <v>-159999.99999985448</v>
      </c>
    </row>
    <row r="1187" spans="1:13" x14ac:dyDescent="0.35">
      <c r="A1187" s="2">
        <v>43777.429166666669</v>
      </c>
      <c r="B1187">
        <v>942.2</v>
      </c>
      <c r="C1187">
        <v>0.61856788396835327</v>
      </c>
      <c r="D1187">
        <v>0.38143214583396912</v>
      </c>
      <c r="E1187">
        <f>IF(B1188&gt;0,B1188-test_data[[#This Row],[Price]],0)</f>
        <v>-0.20000000000004547</v>
      </c>
      <c r="F1187" s="2">
        <f>test_data[[#This Row],[Time]]-(Time_horizon-1)/24/60</f>
        <v>43777.415972222225</v>
      </c>
      <c r="G1187">
        <f>IF(test_data[[#This Row],[Long]]&gt;Action_Threshold,1,IF(test_data[[#This Row],[Short]]&gt;Action_Threshold,-1,0))</f>
        <v>1</v>
      </c>
      <c r="H1187">
        <f>SUMIFS(test_data[Postion],test_data[Time],"&gt;="&amp;test_data[[#This Row],[Period Time]],test_data[Time],"&lt;="&amp;test_data[[#This Row],[Time]])</f>
        <v>16</v>
      </c>
      <c r="I1187">
        <f>IFERROR(test_data[[#This Row],[Final_Position]]-H1186,test_data[[#This Row],[Final_Position]])</f>
        <v>0</v>
      </c>
      <c r="J1187">
        <f>ABS(test_data[[#This Row],[Action]])</f>
        <v>0</v>
      </c>
      <c r="K1187" s="7">
        <f>test_data[[#This Row],[Final_Position]]*test_data[[#This Row],[Change]]</f>
        <v>-3.2000000000007276</v>
      </c>
      <c r="L1187" s="7">
        <f>test_data[[#This Row],[Profit]]*Profit_per_point</f>
        <v>-320000.00000007276</v>
      </c>
      <c r="M1187" s="7">
        <f>test_data[[#This Row],[Profit]]*Profit_per_point-ABS(test_data[[#This Row],[Action]])*Fee_per_trade</f>
        <v>-320000.00000007276</v>
      </c>
    </row>
    <row r="1188" spans="1:13" x14ac:dyDescent="0.35">
      <c r="A1188" s="2">
        <v>43777.429861111108</v>
      </c>
      <c r="B1188">
        <v>942</v>
      </c>
      <c r="C1188">
        <v>0.65637218952178955</v>
      </c>
      <c r="D1188">
        <v>0.34362781047821045</v>
      </c>
      <c r="E1188">
        <f>IF(B1189&gt;0,B1189-test_data[[#This Row],[Price]],0)</f>
        <v>-0.10000000000002274</v>
      </c>
      <c r="F1188" s="2">
        <f>test_data[[#This Row],[Time]]-(Time_horizon-1)/24/60</f>
        <v>43777.416666666664</v>
      </c>
      <c r="G1188">
        <f>IF(test_data[[#This Row],[Long]]&gt;Action_Threshold,1,IF(test_data[[#This Row],[Short]]&gt;Action_Threshold,-1,0))</f>
        <v>1</v>
      </c>
      <c r="H1188">
        <f>SUMIFS(test_data[Postion],test_data[Time],"&gt;="&amp;test_data[[#This Row],[Period Time]],test_data[Time],"&lt;="&amp;test_data[[#This Row],[Time]])</f>
        <v>16</v>
      </c>
      <c r="I1188">
        <f>IFERROR(test_data[[#This Row],[Final_Position]]-H1187,test_data[[#This Row],[Final_Position]])</f>
        <v>0</v>
      </c>
      <c r="J1188">
        <f>ABS(test_data[[#This Row],[Action]])</f>
        <v>0</v>
      </c>
      <c r="K1188" s="7">
        <f>test_data[[#This Row],[Final_Position]]*test_data[[#This Row],[Change]]</f>
        <v>-1.6000000000003638</v>
      </c>
      <c r="L1188" s="7">
        <f>test_data[[#This Row],[Profit]]*Profit_per_point</f>
        <v>-160000.00000003638</v>
      </c>
      <c r="M1188" s="7">
        <f>test_data[[#This Row],[Profit]]*Profit_per_point-ABS(test_data[[#This Row],[Action]])*Fee_per_trade</f>
        <v>-160000.00000003638</v>
      </c>
    </row>
    <row r="1189" spans="1:13" x14ac:dyDescent="0.35">
      <c r="A1189" s="2">
        <v>43777.430555555555</v>
      </c>
      <c r="B1189">
        <v>941.9</v>
      </c>
      <c r="C1189">
        <v>0.65634965896606445</v>
      </c>
      <c r="D1189">
        <v>0.34365034103393555</v>
      </c>
      <c r="E1189">
        <f>IF(B1190&gt;0,B1190-test_data[[#This Row],[Price]],0)</f>
        <v>0.10000000000002274</v>
      </c>
      <c r="F1189" s="2">
        <f>test_data[[#This Row],[Time]]-(Time_horizon-1)/24/60</f>
        <v>43777.417361111111</v>
      </c>
      <c r="G1189">
        <f>IF(test_data[[#This Row],[Long]]&gt;Action_Threshold,1,IF(test_data[[#This Row],[Short]]&gt;Action_Threshold,-1,0))</f>
        <v>1</v>
      </c>
      <c r="H1189">
        <f>SUMIFS(test_data[Postion],test_data[Time],"&gt;="&amp;test_data[[#This Row],[Period Time]],test_data[Time],"&lt;="&amp;test_data[[#This Row],[Time]])</f>
        <v>16</v>
      </c>
      <c r="I1189">
        <f>IFERROR(test_data[[#This Row],[Final_Position]]-H1188,test_data[[#This Row],[Final_Position]])</f>
        <v>0</v>
      </c>
      <c r="J1189">
        <f>ABS(test_data[[#This Row],[Action]])</f>
        <v>0</v>
      </c>
      <c r="K1189" s="7">
        <f>test_data[[#This Row],[Final_Position]]*test_data[[#This Row],[Change]]</f>
        <v>1.6000000000003638</v>
      </c>
      <c r="L1189" s="7">
        <f>test_data[[#This Row],[Profit]]*Profit_per_point</f>
        <v>160000.00000003638</v>
      </c>
      <c r="M1189" s="7">
        <f>test_data[[#This Row],[Profit]]*Profit_per_point-ABS(test_data[[#This Row],[Action]])*Fee_per_trade</f>
        <v>160000.00000003638</v>
      </c>
    </row>
    <row r="1190" spans="1:13" x14ac:dyDescent="0.35">
      <c r="A1190" s="2">
        <v>43777.431250000001</v>
      </c>
      <c r="B1190">
        <v>942</v>
      </c>
      <c r="C1190">
        <v>0.59531038999557495</v>
      </c>
      <c r="D1190">
        <v>0.40468961000442505</v>
      </c>
      <c r="E1190">
        <f>IF(B1191&gt;0,B1191-test_data[[#This Row],[Price]],0)</f>
        <v>0</v>
      </c>
      <c r="F1190" s="2">
        <f>test_data[[#This Row],[Time]]-(Time_horizon-1)/24/60</f>
        <v>43777.418055555558</v>
      </c>
      <c r="G1190">
        <f>IF(test_data[[#This Row],[Long]]&gt;Action_Threshold,1,IF(test_data[[#This Row],[Short]]&gt;Action_Threshold,-1,0))</f>
        <v>1</v>
      </c>
      <c r="H1190">
        <f>SUMIFS(test_data[Postion],test_data[Time],"&gt;="&amp;test_data[[#This Row],[Period Time]],test_data[Time],"&lt;="&amp;test_data[[#This Row],[Time]])</f>
        <v>16</v>
      </c>
      <c r="I1190">
        <f>IFERROR(test_data[[#This Row],[Final_Position]]-H1189,test_data[[#This Row],[Final_Position]])</f>
        <v>0</v>
      </c>
      <c r="J1190">
        <f>ABS(test_data[[#This Row],[Action]])</f>
        <v>0</v>
      </c>
      <c r="K1190" s="7">
        <f>test_data[[#This Row],[Final_Position]]*test_data[[#This Row],[Change]]</f>
        <v>0</v>
      </c>
      <c r="L1190" s="7">
        <f>test_data[[#This Row],[Profit]]*Profit_per_point</f>
        <v>0</v>
      </c>
      <c r="M1190" s="7">
        <f>test_data[[#This Row],[Profit]]*Profit_per_point-ABS(test_data[[#This Row],[Action]])*Fee_per_trade</f>
        <v>0</v>
      </c>
    </row>
    <row r="1191" spans="1:13" x14ac:dyDescent="0.35">
      <c r="A1191" s="2">
        <v>43777.431944444441</v>
      </c>
      <c r="B1191">
        <v>942</v>
      </c>
      <c r="C1191">
        <v>0.62255662679672241</v>
      </c>
      <c r="D1191">
        <v>0.3774433434009552</v>
      </c>
      <c r="E1191">
        <f>IF(B1192&gt;0,B1192-test_data[[#This Row],[Price]],0)</f>
        <v>0</v>
      </c>
      <c r="F1191" s="2">
        <f>test_data[[#This Row],[Time]]-(Time_horizon-1)/24/60</f>
        <v>43777.418749999997</v>
      </c>
      <c r="G1191">
        <f>IF(test_data[[#This Row],[Long]]&gt;Action_Threshold,1,IF(test_data[[#This Row],[Short]]&gt;Action_Threshold,-1,0))</f>
        <v>1</v>
      </c>
      <c r="H1191">
        <f>SUMIFS(test_data[Postion],test_data[Time],"&gt;="&amp;test_data[[#This Row],[Period Time]],test_data[Time],"&lt;="&amp;test_data[[#This Row],[Time]])</f>
        <v>16</v>
      </c>
      <c r="I1191">
        <f>IFERROR(test_data[[#This Row],[Final_Position]]-H1190,test_data[[#This Row],[Final_Position]])</f>
        <v>0</v>
      </c>
      <c r="J1191">
        <f>ABS(test_data[[#This Row],[Action]])</f>
        <v>0</v>
      </c>
      <c r="K1191" s="7">
        <f>test_data[[#This Row],[Final_Position]]*test_data[[#This Row],[Change]]</f>
        <v>0</v>
      </c>
      <c r="L1191" s="7">
        <f>test_data[[#This Row],[Profit]]*Profit_per_point</f>
        <v>0</v>
      </c>
      <c r="M1191" s="7">
        <f>test_data[[#This Row],[Profit]]*Profit_per_point-ABS(test_data[[#This Row],[Action]])*Fee_per_trade</f>
        <v>0</v>
      </c>
    </row>
    <row r="1192" spans="1:13" x14ac:dyDescent="0.35">
      <c r="A1192" s="2">
        <v>43777.432638888888</v>
      </c>
      <c r="B1192">
        <v>942</v>
      </c>
      <c r="C1192">
        <v>0.63067150115966797</v>
      </c>
      <c r="D1192">
        <v>0.36932846903800964</v>
      </c>
      <c r="E1192">
        <f>IF(B1193&gt;0,B1193-test_data[[#This Row],[Price]],0)</f>
        <v>0</v>
      </c>
      <c r="F1192" s="2">
        <f>test_data[[#This Row],[Time]]-(Time_horizon-1)/24/60</f>
        <v>43777.419444444444</v>
      </c>
      <c r="G1192">
        <f>IF(test_data[[#This Row],[Long]]&gt;Action_Threshold,1,IF(test_data[[#This Row],[Short]]&gt;Action_Threshold,-1,0))</f>
        <v>1</v>
      </c>
      <c r="H1192">
        <f>SUMIFS(test_data[Postion],test_data[Time],"&gt;="&amp;test_data[[#This Row],[Period Time]],test_data[Time],"&lt;="&amp;test_data[[#This Row],[Time]])</f>
        <v>16</v>
      </c>
      <c r="I1192">
        <f>IFERROR(test_data[[#This Row],[Final_Position]]-H1191,test_data[[#This Row],[Final_Position]])</f>
        <v>0</v>
      </c>
      <c r="J1192">
        <f>ABS(test_data[[#This Row],[Action]])</f>
        <v>0</v>
      </c>
      <c r="K1192" s="7">
        <f>test_data[[#This Row],[Final_Position]]*test_data[[#This Row],[Change]]</f>
        <v>0</v>
      </c>
      <c r="L1192" s="7">
        <f>test_data[[#This Row],[Profit]]*Profit_per_point</f>
        <v>0</v>
      </c>
      <c r="M1192" s="7">
        <f>test_data[[#This Row],[Profit]]*Profit_per_point-ABS(test_data[[#This Row],[Action]])*Fee_per_trade</f>
        <v>0</v>
      </c>
    </row>
    <row r="1193" spans="1:13" x14ac:dyDescent="0.35">
      <c r="A1193" s="2">
        <v>43777.433333333334</v>
      </c>
      <c r="B1193">
        <v>942</v>
      </c>
      <c r="C1193">
        <v>0.63220584392547607</v>
      </c>
      <c r="D1193">
        <v>0.36779418587684631</v>
      </c>
      <c r="E1193">
        <f>IF(B1194&gt;0,B1194-test_data[[#This Row],[Price]],0)</f>
        <v>0</v>
      </c>
      <c r="F1193" s="2">
        <f>test_data[[#This Row],[Time]]-(Time_horizon-1)/24/60</f>
        <v>43777.420138888891</v>
      </c>
      <c r="G1193">
        <f>IF(test_data[[#This Row],[Long]]&gt;Action_Threshold,1,IF(test_data[[#This Row],[Short]]&gt;Action_Threshold,-1,0))</f>
        <v>1</v>
      </c>
      <c r="H1193">
        <f>SUMIFS(test_data[Postion],test_data[Time],"&gt;="&amp;test_data[[#This Row],[Period Time]],test_data[Time],"&lt;="&amp;test_data[[#This Row],[Time]])</f>
        <v>16</v>
      </c>
      <c r="I1193">
        <f>IFERROR(test_data[[#This Row],[Final_Position]]-H1192,test_data[[#This Row],[Final_Position]])</f>
        <v>0</v>
      </c>
      <c r="J1193">
        <f>ABS(test_data[[#This Row],[Action]])</f>
        <v>0</v>
      </c>
      <c r="K1193" s="7">
        <f>test_data[[#This Row],[Final_Position]]*test_data[[#This Row],[Change]]</f>
        <v>0</v>
      </c>
      <c r="L1193" s="7">
        <f>test_data[[#This Row],[Profit]]*Profit_per_point</f>
        <v>0</v>
      </c>
      <c r="M1193" s="7">
        <f>test_data[[#This Row],[Profit]]*Profit_per_point-ABS(test_data[[#This Row],[Action]])*Fee_per_trade</f>
        <v>0</v>
      </c>
    </row>
    <row r="1194" spans="1:13" x14ac:dyDescent="0.35">
      <c r="A1194" s="2">
        <v>43777.434027777781</v>
      </c>
      <c r="B1194">
        <v>942</v>
      </c>
      <c r="C1194">
        <v>0.63065040111541748</v>
      </c>
      <c r="D1194">
        <v>0.36934962868690491</v>
      </c>
      <c r="E1194">
        <f>IF(B1195&gt;0,B1195-test_data[[#This Row],[Price]],0)</f>
        <v>0.29999999999995453</v>
      </c>
      <c r="F1194" s="2">
        <f>test_data[[#This Row],[Time]]-(Time_horizon-1)/24/60</f>
        <v>43777.420833333337</v>
      </c>
      <c r="G1194">
        <f>IF(test_data[[#This Row],[Long]]&gt;Action_Threshold,1,IF(test_data[[#This Row],[Short]]&gt;Action_Threshold,-1,0))</f>
        <v>1</v>
      </c>
      <c r="H1194">
        <f>SUMIFS(test_data[Postion],test_data[Time],"&gt;="&amp;test_data[[#This Row],[Period Time]],test_data[Time],"&lt;="&amp;test_data[[#This Row],[Time]])</f>
        <v>16</v>
      </c>
      <c r="I1194">
        <f>IFERROR(test_data[[#This Row],[Final_Position]]-H1193,test_data[[#This Row],[Final_Position]])</f>
        <v>0</v>
      </c>
      <c r="J1194">
        <f>ABS(test_data[[#This Row],[Action]])</f>
        <v>0</v>
      </c>
      <c r="K1194" s="7">
        <f>test_data[[#This Row],[Final_Position]]*test_data[[#This Row],[Change]]</f>
        <v>4.7999999999992724</v>
      </c>
      <c r="L1194" s="7">
        <f>test_data[[#This Row],[Profit]]*Profit_per_point</f>
        <v>479999.99999992724</v>
      </c>
      <c r="M1194" s="7">
        <f>test_data[[#This Row],[Profit]]*Profit_per_point-ABS(test_data[[#This Row],[Action]])*Fee_per_trade</f>
        <v>479999.99999992724</v>
      </c>
    </row>
    <row r="1195" spans="1:13" x14ac:dyDescent="0.35">
      <c r="A1195" s="2">
        <v>43777.43472222222</v>
      </c>
      <c r="B1195">
        <v>942.3</v>
      </c>
      <c r="C1195">
        <v>0.55301153659820557</v>
      </c>
      <c r="D1195">
        <v>0.44698846340179443</v>
      </c>
      <c r="E1195">
        <f>IF(B1196&gt;0,B1196-test_data[[#This Row],[Price]],0)</f>
        <v>-9.9999999999909051E-2</v>
      </c>
      <c r="F1195" s="2">
        <f>test_data[[#This Row],[Time]]-(Time_horizon-1)/24/60</f>
        <v>43777.421527777777</v>
      </c>
      <c r="G1195">
        <f>IF(test_data[[#This Row],[Long]]&gt;Action_Threshold,1,IF(test_data[[#This Row],[Short]]&gt;Action_Threshold,-1,0))</f>
        <v>1</v>
      </c>
      <c r="H1195">
        <f>SUMIFS(test_data[Postion],test_data[Time],"&gt;="&amp;test_data[[#This Row],[Period Time]],test_data[Time],"&lt;="&amp;test_data[[#This Row],[Time]])</f>
        <v>16</v>
      </c>
      <c r="I1195">
        <f>IFERROR(test_data[[#This Row],[Final_Position]]-H1194,test_data[[#This Row],[Final_Position]])</f>
        <v>0</v>
      </c>
      <c r="J1195">
        <f>ABS(test_data[[#This Row],[Action]])</f>
        <v>0</v>
      </c>
      <c r="K1195" s="7">
        <f>test_data[[#This Row],[Final_Position]]*test_data[[#This Row],[Change]]</f>
        <v>-1.5999999999985448</v>
      </c>
      <c r="L1195" s="7">
        <f>test_data[[#This Row],[Profit]]*Profit_per_point</f>
        <v>-159999.99999985448</v>
      </c>
      <c r="M1195" s="7">
        <f>test_data[[#This Row],[Profit]]*Profit_per_point-ABS(test_data[[#This Row],[Action]])*Fee_per_trade</f>
        <v>-159999.99999985448</v>
      </c>
    </row>
    <row r="1196" spans="1:13" x14ac:dyDescent="0.35">
      <c r="A1196" s="2">
        <v>43777.435416666667</v>
      </c>
      <c r="B1196">
        <v>942.2</v>
      </c>
      <c r="C1196">
        <v>0.56652343273162842</v>
      </c>
      <c r="D1196">
        <v>0.43347653746604919</v>
      </c>
      <c r="E1196">
        <f>IF(B1197&gt;0,B1197-test_data[[#This Row],[Price]],0)</f>
        <v>0</v>
      </c>
      <c r="F1196" s="2">
        <f>test_data[[#This Row],[Time]]-(Time_horizon-1)/24/60</f>
        <v>43777.422222222223</v>
      </c>
      <c r="G1196">
        <f>IF(test_data[[#This Row],[Long]]&gt;Action_Threshold,1,IF(test_data[[#This Row],[Short]]&gt;Action_Threshold,-1,0))</f>
        <v>1</v>
      </c>
      <c r="H1196">
        <f>SUMIFS(test_data[Postion],test_data[Time],"&gt;="&amp;test_data[[#This Row],[Period Time]],test_data[Time],"&lt;="&amp;test_data[[#This Row],[Time]])</f>
        <v>16</v>
      </c>
      <c r="I1196">
        <f>IFERROR(test_data[[#This Row],[Final_Position]]-H1195,test_data[[#This Row],[Final_Position]])</f>
        <v>0</v>
      </c>
      <c r="J1196">
        <f>ABS(test_data[[#This Row],[Action]])</f>
        <v>0</v>
      </c>
      <c r="K1196" s="7">
        <f>test_data[[#This Row],[Final_Position]]*test_data[[#This Row],[Change]]</f>
        <v>0</v>
      </c>
      <c r="L1196" s="7">
        <f>test_data[[#This Row],[Profit]]*Profit_per_point</f>
        <v>0</v>
      </c>
      <c r="M1196" s="7">
        <f>test_data[[#This Row],[Profit]]*Profit_per_point-ABS(test_data[[#This Row],[Action]])*Fee_per_trade</f>
        <v>0</v>
      </c>
    </row>
    <row r="1197" spans="1:13" x14ac:dyDescent="0.35">
      <c r="A1197" s="2">
        <v>43777.436111111114</v>
      </c>
      <c r="B1197">
        <v>942.2</v>
      </c>
      <c r="C1197">
        <v>0.57022768259048462</v>
      </c>
      <c r="D1197">
        <v>0.42977231740951538</v>
      </c>
      <c r="E1197">
        <f>IF(B1198&gt;0,B1198-test_data[[#This Row],[Price]],0)</f>
        <v>0</v>
      </c>
      <c r="F1197" s="2">
        <f>test_data[[#This Row],[Time]]-(Time_horizon-1)/24/60</f>
        <v>43777.42291666667</v>
      </c>
      <c r="G1197">
        <f>IF(test_data[[#This Row],[Long]]&gt;Action_Threshold,1,IF(test_data[[#This Row],[Short]]&gt;Action_Threshold,-1,0))</f>
        <v>1</v>
      </c>
      <c r="H1197">
        <f>SUMIFS(test_data[Postion],test_data[Time],"&gt;="&amp;test_data[[#This Row],[Period Time]],test_data[Time],"&lt;="&amp;test_data[[#This Row],[Time]])</f>
        <v>16</v>
      </c>
      <c r="I1197">
        <f>IFERROR(test_data[[#This Row],[Final_Position]]-H1196,test_data[[#This Row],[Final_Position]])</f>
        <v>0</v>
      </c>
      <c r="J1197">
        <f>ABS(test_data[[#This Row],[Action]])</f>
        <v>0</v>
      </c>
      <c r="K1197" s="7">
        <f>test_data[[#This Row],[Final_Position]]*test_data[[#This Row],[Change]]</f>
        <v>0</v>
      </c>
      <c r="L1197" s="7">
        <f>test_data[[#This Row],[Profit]]*Profit_per_point</f>
        <v>0</v>
      </c>
      <c r="M1197" s="7">
        <f>test_data[[#This Row],[Profit]]*Profit_per_point-ABS(test_data[[#This Row],[Action]])*Fee_per_trade</f>
        <v>0</v>
      </c>
    </row>
    <row r="1198" spans="1:13" x14ac:dyDescent="0.35">
      <c r="A1198" s="2">
        <v>43777.436805555553</v>
      </c>
      <c r="B1198">
        <v>942.2</v>
      </c>
      <c r="C1198">
        <v>0.56640064716339111</v>
      </c>
      <c r="D1198">
        <v>0.43359935283660889</v>
      </c>
      <c r="E1198">
        <f>IF(B1199&gt;0,B1199-test_data[[#This Row],[Price]],0)</f>
        <v>0</v>
      </c>
      <c r="F1198" s="2">
        <f>test_data[[#This Row],[Time]]-(Time_horizon-1)/24/60</f>
        <v>43777.423611111109</v>
      </c>
      <c r="G1198">
        <f>IF(test_data[[#This Row],[Long]]&gt;Action_Threshold,1,IF(test_data[[#This Row],[Short]]&gt;Action_Threshold,-1,0))</f>
        <v>1</v>
      </c>
      <c r="H1198">
        <f>SUMIFS(test_data[Postion],test_data[Time],"&gt;="&amp;test_data[[#This Row],[Period Time]],test_data[Time],"&lt;="&amp;test_data[[#This Row],[Time]])</f>
        <v>16</v>
      </c>
      <c r="I1198">
        <f>IFERROR(test_data[[#This Row],[Final_Position]]-H1197,test_data[[#This Row],[Final_Position]])</f>
        <v>0</v>
      </c>
      <c r="J1198">
        <f>ABS(test_data[[#This Row],[Action]])</f>
        <v>0</v>
      </c>
      <c r="K1198" s="7">
        <f>test_data[[#This Row],[Final_Position]]*test_data[[#This Row],[Change]]</f>
        <v>0</v>
      </c>
      <c r="L1198" s="7">
        <f>test_data[[#This Row],[Profit]]*Profit_per_point</f>
        <v>0</v>
      </c>
      <c r="M1198" s="7">
        <f>test_data[[#This Row],[Profit]]*Profit_per_point-ABS(test_data[[#This Row],[Action]])*Fee_per_trade</f>
        <v>0</v>
      </c>
    </row>
    <row r="1199" spans="1:13" x14ac:dyDescent="0.35">
      <c r="A1199" s="2">
        <v>43777.4375</v>
      </c>
      <c r="B1199">
        <v>942.2</v>
      </c>
      <c r="C1199">
        <v>0.56346148252487183</v>
      </c>
      <c r="D1199">
        <v>0.43653857707977295</v>
      </c>
      <c r="E1199">
        <f>IF(B1200&gt;0,B1200-test_data[[#This Row],[Price]],0)</f>
        <v>0</v>
      </c>
      <c r="F1199" s="2">
        <f>test_data[[#This Row],[Time]]-(Time_horizon-1)/24/60</f>
        <v>43777.424305555556</v>
      </c>
      <c r="G1199">
        <f>IF(test_data[[#This Row],[Long]]&gt;Action_Threshold,1,IF(test_data[[#This Row],[Short]]&gt;Action_Threshold,-1,0))</f>
        <v>1</v>
      </c>
      <c r="H1199">
        <f>SUMIFS(test_data[Postion],test_data[Time],"&gt;="&amp;test_data[[#This Row],[Period Time]],test_data[Time],"&lt;="&amp;test_data[[#This Row],[Time]])</f>
        <v>18</v>
      </c>
      <c r="I1199">
        <f>IFERROR(test_data[[#This Row],[Final_Position]]-H1198,test_data[[#This Row],[Final_Position]])</f>
        <v>2</v>
      </c>
      <c r="J1199">
        <f>ABS(test_data[[#This Row],[Action]])</f>
        <v>2</v>
      </c>
      <c r="K1199" s="7">
        <f>test_data[[#This Row],[Final_Position]]*test_data[[#This Row],[Change]]</f>
        <v>0</v>
      </c>
      <c r="L1199" s="7">
        <f>test_data[[#This Row],[Profit]]*Profit_per_point</f>
        <v>0</v>
      </c>
      <c r="M1199" s="7">
        <f>test_data[[#This Row],[Profit]]*Profit_per_point-ABS(test_data[[#This Row],[Action]])*Fee_per_trade</f>
        <v>-20000</v>
      </c>
    </row>
    <row r="1200" spans="1:13" x14ac:dyDescent="0.35">
      <c r="A1200" s="2">
        <v>43777.438194444447</v>
      </c>
      <c r="B1200">
        <v>942.2</v>
      </c>
      <c r="C1200">
        <v>0.56181240081787109</v>
      </c>
      <c r="D1200">
        <v>0.43818759918212891</v>
      </c>
      <c r="E1200">
        <f>IF(B1201&gt;0,B1201-test_data[[#This Row],[Price]],0)</f>
        <v>0</v>
      </c>
      <c r="F1200" s="2">
        <f>test_data[[#This Row],[Time]]-(Time_horizon-1)/24/60</f>
        <v>43777.425000000003</v>
      </c>
      <c r="G1200">
        <f>IF(test_data[[#This Row],[Long]]&gt;Action_Threshold,1,IF(test_data[[#This Row],[Short]]&gt;Action_Threshold,-1,0))</f>
        <v>1</v>
      </c>
      <c r="H1200">
        <f>SUMIFS(test_data[Postion],test_data[Time],"&gt;="&amp;test_data[[#This Row],[Period Time]],test_data[Time],"&lt;="&amp;test_data[[#This Row],[Time]])</f>
        <v>18</v>
      </c>
      <c r="I1200">
        <f>IFERROR(test_data[[#This Row],[Final_Position]]-H1199,test_data[[#This Row],[Final_Position]])</f>
        <v>0</v>
      </c>
      <c r="J1200">
        <f>ABS(test_data[[#This Row],[Action]])</f>
        <v>0</v>
      </c>
      <c r="K1200" s="7">
        <f>test_data[[#This Row],[Final_Position]]*test_data[[#This Row],[Change]]</f>
        <v>0</v>
      </c>
      <c r="L1200" s="7">
        <f>test_data[[#This Row],[Profit]]*Profit_per_point</f>
        <v>0</v>
      </c>
      <c r="M1200" s="7">
        <f>test_data[[#This Row],[Profit]]*Profit_per_point-ABS(test_data[[#This Row],[Action]])*Fee_per_trade</f>
        <v>0</v>
      </c>
    </row>
    <row r="1201" spans="1:13" x14ac:dyDescent="0.35">
      <c r="A1201" s="2">
        <v>43777.438888888886</v>
      </c>
      <c r="B1201">
        <v>942.2</v>
      </c>
      <c r="C1201">
        <v>0.56329119205474854</v>
      </c>
      <c r="D1201">
        <v>0.43670880794525146</v>
      </c>
      <c r="E1201">
        <f>IF(B1202&gt;0,B1202-test_data[[#This Row],[Price]],0)</f>
        <v>0</v>
      </c>
      <c r="F1201" s="2">
        <f>test_data[[#This Row],[Time]]-(Time_horizon-1)/24/60</f>
        <v>43777.425694444442</v>
      </c>
      <c r="G1201">
        <f>IF(test_data[[#This Row],[Long]]&gt;Action_Threshold,1,IF(test_data[[#This Row],[Short]]&gt;Action_Threshold,-1,0))</f>
        <v>1</v>
      </c>
      <c r="H1201">
        <f>SUMIFS(test_data[Postion],test_data[Time],"&gt;="&amp;test_data[[#This Row],[Period Time]],test_data[Time],"&lt;="&amp;test_data[[#This Row],[Time]])</f>
        <v>18</v>
      </c>
      <c r="I1201">
        <f>IFERROR(test_data[[#This Row],[Final_Position]]-H1200,test_data[[#This Row],[Final_Position]])</f>
        <v>0</v>
      </c>
      <c r="J1201">
        <f>ABS(test_data[[#This Row],[Action]])</f>
        <v>0</v>
      </c>
      <c r="K1201" s="7">
        <f>test_data[[#This Row],[Final_Position]]*test_data[[#This Row],[Change]]</f>
        <v>0</v>
      </c>
      <c r="L1201" s="7">
        <f>test_data[[#This Row],[Profit]]*Profit_per_point</f>
        <v>0</v>
      </c>
      <c r="M1201" s="7">
        <f>test_data[[#This Row],[Profit]]*Profit_per_point-ABS(test_data[[#This Row],[Action]])*Fee_per_trade</f>
        <v>0</v>
      </c>
    </row>
    <row r="1202" spans="1:13" x14ac:dyDescent="0.35">
      <c r="A1202" s="2">
        <v>43777.439583333333</v>
      </c>
      <c r="B1202">
        <v>942.2</v>
      </c>
      <c r="C1202">
        <v>0.56385582685470581</v>
      </c>
      <c r="D1202">
        <v>0.43614423274993896</v>
      </c>
      <c r="E1202">
        <f>IF(B1203&gt;0,B1203-test_data[[#This Row],[Price]],0)</f>
        <v>0</v>
      </c>
      <c r="F1202" s="2">
        <f>test_data[[#This Row],[Time]]-(Time_horizon-1)/24/60</f>
        <v>43777.426388888889</v>
      </c>
      <c r="G1202">
        <f>IF(test_data[[#This Row],[Long]]&gt;Action_Threshold,1,IF(test_data[[#This Row],[Short]]&gt;Action_Threshold,-1,0))</f>
        <v>1</v>
      </c>
      <c r="H1202">
        <f>SUMIFS(test_data[Postion],test_data[Time],"&gt;="&amp;test_data[[#This Row],[Period Time]],test_data[Time],"&lt;="&amp;test_data[[#This Row],[Time]])</f>
        <v>18</v>
      </c>
      <c r="I1202">
        <f>IFERROR(test_data[[#This Row],[Final_Position]]-H1201,test_data[[#This Row],[Final_Position]])</f>
        <v>0</v>
      </c>
      <c r="J1202">
        <f>ABS(test_data[[#This Row],[Action]])</f>
        <v>0</v>
      </c>
      <c r="K1202" s="7">
        <f>test_data[[#This Row],[Final_Position]]*test_data[[#This Row],[Change]]</f>
        <v>0</v>
      </c>
      <c r="L1202" s="7">
        <f>test_data[[#This Row],[Profit]]*Profit_per_point</f>
        <v>0</v>
      </c>
      <c r="M1202" s="7">
        <f>test_data[[#This Row],[Profit]]*Profit_per_point-ABS(test_data[[#This Row],[Action]])*Fee_per_trade</f>
        <v>0</v>
      </c>
    </row>
    <row r="1203" spans="1:13" x14ac:dyDescent="0.35">
      <c r="A1203" s="2">
        <v>43777.44027777778</v>
      </c>
      <c r="B1203">
        <v>942.2</v>
      </c>
      <c r="C1203">
        <v>0.55980026721954346</v>
      </c>
      <c r="D1203">
        <v>0.44019973278045654</v>
      </c>
      <c r="E1203">
        <f>IF(B1204&gt;0,B1204-test_data[[#This Row],[Price]],0)</f>
        <v>0</v>
      </c>
      <c r="F1203" s="2">
        <f>test_data[[#This Row],[Time]]-(Time_horizon-1)/24/60</f>
        <v>43777.427083333336</v>
      </c>
      <c r="G1203">
        <f>IF(test_data[[#This Row],[Long]]&gt;Action_Threshold,1,IF(test_data[[#This Row],[Short]]&gt;Action_Threshold,-1,0))</f>
        <v>1</v>
      </c>
      <c r="H1203">
        <f>SUMIFS(test_data[Postion],test_data[Time],"&gt;="&amp;test_data[[#This Row],[Period Time]],test_data[Time],"&lt;="&amp;test_data[[#This Row],[Time]])</f>
        <v>20</v>
      </c>
      <c r="I1203">
        <f>IFERROR(test_data[[#This Row],[Final_Position]]-H1202,test_data[[#This Row],[Final_Position]])</f>
        <v>2</v>
      </c>
      <c r="J1203">
        <f>ABS(test_data[[#This Row],[Action]])</f>
        <v>2</v>
      </c>
      <c r="K1203" s="7">
        <f>test_data[[#This Row],[Final_Position]]*test_data[[#This Row],[Change]]</f>
        <v>0</v>
      </c>
      <c r="L1203" s="7">
        <f>test_data[[#This Row],[Profit]]*Profit_per_point</f>
        <v>0</v>
      </c>
      <c r="M1203" s="7">
        <f>test_data[[#This Row],[Profit]]*Profit_per_point-ABS(test_data[[#This Row],[Action]])*Fee_per_trade</f>
        <v>-20000</v>
      </c>
    </row>
    <row r="1204" spans="1:13" x14ac:dyDescent="0.35">
      <c r="A1204" s="2">
        <v>43777.440972222219</v>
      </c>
      <c r="B1204">
        <v>942.2</v>
      </c>
      <c r="C1204">
        <v>0.55240857601165771</v>
      </c>
      <c r="D1204">
        <v>0.44759142398834229</v>
      </c>
      <c r="E1204">
        <f>IF(B1205&gt;0,B1205-test_data[[#This Row],[Price]],0)</f>
        <v>0</v>
      </c>
      <c r="F1204" s="2">
        <f>test_data[[#This Row],[Time]]-(Time_horizon-1)/24/60</f>
        <v>43777.427777777775</v>
      </c>
      <c r="G1204">
        <f>IF(test_data[[#This Row],[Long]]&gt;Action_Threshold,1,IF(test_data[[#This Row],[Short]]&gt;Action_Threshold,-1,0))</f>
        <v>1</v>
      </c>
      <c r="H1204">
        <f>SUMIFS(test_data[Postion],test_data[Time],"&gt;="&amp;test_data[[#This Row],[Period Time]],test_data[Time],"&lt;="&amp;test_data[[#This Row],[Time]])</f>
        <v>20</v>
      </c>
      <c r="I1204">
        <f>IFERROR(test_data[[#This Row],[Final_Position]]-H1203,test_data[[#This Row],[Final_Position]])</f>
        <v>0</v>
      </c>
      <c r="J1204">
        <f>ABS(test_data[[#This Row],[Action]])</f>
        <v>0</v>
      </c>
      <c r="K1204" s="7">
        <f>test_data[[#This Row],[Final_Position]]*test_data[[#This Row],[Change]]</f>
        <v>0</v>
      </c>
      <c r="L1204" s="7">
        <f>test_data[[#This Row],[Profit]]*Profit_per_point</f>
        <v>0</v>
      </c>
      <c r="M1204" s="7">
        <f>test_data[[#This Row],[Profit]]*Profit_per_point-ABS(test_data[[#This Row],[Action]])*Fee_per_trade</f>
        <v>0</v>
      </c>
    </row>
    <row r="1205" spans="1:13" x14ac:dyDescent="0.35">
      <c r="A1205" s="2">
        <v>43777.441666666666</v>
      </c>
      <c r="B1205">
        <v>942.2</v>
      </c>
      <c r="C1205">
        <v>0.54402637481689453</v>
      </c>
      <c r="D1205">
        <v>0.45597368478775024</v>
      </c>
      <c r="E1205">
        <f>IF(B1206&gt;0,B1206-test_data[[#This Row],[Price]],0)</f>
        <v>0</v>
      </c>
      <c r="F1205" s="2">
        <f>test_data[[#This Row],[Time]]-(Time_horizon-1)/24/60</f>
        <v>43777.428472222222</v>
      </c>
      <c r="G1205">
        <f>IF(test_data[[#This Row],[Long]]&gt;Action_Threshold,1,IF(test_data[[#This Row],[Short]]&gt;Action_Threshold,-1,0))</f>
        <v>1</v>
      </c>
      <c r="H1205">
        <f>SUMIFS(test_data[Postion],test_data[Time],"&gt;="&amp;test_data[[#This Row],[Period Time]],test_data[Time],"&lt;="&amp;test_data[[#This Row],[Time]])</f>
        <v>20</v>
      </c>
      <c r="I1205">
        <f>IFERROR(test_data[[#This Row],[Final_Position]]-H1204,test_data[[#This Row],[Final_Position]])</f>
        <v>0</v>
      </c>
      <c r="J1205">
        <f>ABS(test_data[[#This Row],[Action]])</f>
        <v>0</v>
      </c>
      <c r="K1205" s="7">
        <f>test_data[[#This Row],[Final_Position]]*test_data[[#This Row],[Change]]</f>
        <v>0</v>
      </c>
      <c r="L1205" s="7">
        <f>test_data[[#This Row],[Profit]]*Profit_per_point</f>
        <v>0</v>
      </c>
      <c r="M1205" s="7">
        <f>test_data[[#This Row],[Profit]]*Profit_per_point-ABS(test_data[[#This Row],[Action]])*Fee_per_trade</f>
        <v>0</v>
      </c>
    </row>
    <row r="1206" spans="1:13" x14ac:dyDescent="0.35">
      <c r="A1206" s="2">
        <v>43777.442361111112</v>
      </c>
      <c r="B1206">
        <v>942.2</v>
      </c>
      <c r="C1206">
        <v>0.53483933210372925</v>
      </c>
      <c r="D1206">
        <v>0.46516063809394836</v>
      </c>
      <c r="E1206">
        <f>IF(B1207&gt;0,B1207-test_data[[#This Row],[Price]],0)</f>
        <v>0</v>
      </c>
      <c r="F1206" s="2">
        <f>test_data[[#This Row],[Time]]-(Time_horizon-1)/24/60</f>
        <v>43777.429166666669</v>
      </c>
      <c r="G1206">
        <f>IF(test_data[[#This Row],[Long]]&gt;Action_Threshold,1,IF(test_data[[#This Row],[Short]]&gt;Action_Threshold,-1,0))</f>
        <v>1</v>
      </c>
      <c r="H1206">
        <f>SUMIFS(test_data[Postion],test_data[Time],"&gt;="&amp;test_data[[#This Row],[Period Time]],test_data[Time],"&lt;="&amp;test_data[[#This Row],[Time]])</f>
        <v>20</v>
      </c>
      <c r="I1206">
        <f>IFERROR(test_data[[#This Row],[Final_Position]]-H1205,test_data[[#This Row],[Final_Position]])</f>
        <v>0</v>
      </c>
      <c r="J1206">
        <f>ABS(test_data[[#This Row],[Action]])</f>
        <v>0</v>
      </c>
      <c r="K1206" s="7">
        <f>test_data[[#This Row],[Final_Position]]*test_data[[#This Row],[Change]]</f>
        <v>0</v>
      </c>
      <c r="L1206" s="7">
        <f>test_data[[#This Row],[Profit]]*Profit_per_point</f>
        <v>0</v>
      </c>
      <c r="M1206" s="7">
        <f>test_data[[#This Row],[Profit]]*Profit_per_point-ABS(test_data[[#This Row],[Action]])*Fee_per_trade</f>
        <v>0</v>
      </c>
    </row>
    <row r="1207" spans="1:13" x14ac:dyDescent="0.35">
      <c r="A1207" s="2">
        <v>43777.443055555559</v>
      </c>
      <c r="B1207">
        <v>942.2</v>
      </c>
      <c r="C1207">
        <v>0.5326276421546936</v>
      </c>
      <c r="D1207">
        <v>0.46737232804298401</v>
      </c>
      <c r="E1207">
        <f>IF(B1208&gt;0,B1208-test_data[[#This Row],[Price]],0)</f>
        <v>0</v>
      </c>
      <c r="F1207" s="2">
        <f>test_data[[#This Row],[Time]]-(Time_horizon-1)/24/60</f>
        <v>43777.429861111115</v>
      </c>
      <c r="G1207">
        <f>IF(test_data[[#This Row],[Long]]&gt;Action_Threshold,1,IF(test_data[[#This Row],[Short]]&gt;Action_Threshold,-1,0))</f>
        <v>1</v>
      </c>
      <c r="H1207">
        <f>SUMIFS(test_data[Postion],test_data[Time],"&gt;="&amp;test_data[[#This Row],[Period Time]],test_data[Time],"&lt;="&amp;test_data[[#This Row],[Time]])</f>
        <v>20</v>
      </c>
      <c r="I1207">
        <f>IFERROR(test_data[[#This Row],[Final_Position]]-H1206,test_data[[#This Row],[Final_Position]])</f>
        <v>0</v>
      </c>
      <c r="J1207">
        <f>ABS(test_data[[#This Row],[Action]])</f>
        <v>0</v>
      </c>
      <c r="K1207" s="7">
        <f>test_data[[#This Row],[Final_Position]]*test_data[[#This Row],[Change]]</f>
        <v>0</v>
      </c>
      <c r="L1207" s="7">
        <f>test_data[[#This Row],[Profit]]*Profit_per_point</f>
        <v>0</v>
      </c>
      <c r="M1207" s="7">
        <f>test_data[[#This Row],[Profit]]*Profit_per_point-ABS(test_data[[#This Row],[Action]])*Fee_per_trade</f>
        <v>0</v>
      </c>
    </row>
    <row r="1208" spans="1:13" x14ac:dyDescent="0.35">
      <c r="A1208" s="2">
        <v>43777.443749999999</v>
      </c>
      <c r="B1208">
        <v>942.2</v>
      </c>
      <c r="C1208">
        <v>0.53482192754745483</v>
      </c>
      <c r="D1208">
        <v>0.46517810225486755</v>
      </c>
      <c r="E1208">
        <f>IF(B1209&gt;0,B1209-test_data[[#This Row],[Price]],0)</f>
        <v>0</v>
      </c>
      <c r="F1208" s="2">
        <f>test_data[[#This Row],[Time]]-(Time_horizon-1)/24/60</f>
        <v>43777.430555555555</v>
      </c>
      <c r="G1208">
        <f>IF(test_data[[#This Row],[Long]]&gt;Action_Threshold,1,IF(test_data[[#This Row],[Short]]&gt;Action_Threshold,-1,0))</f>
        <v>1</v>
      </c>
      <c r="H1208">
        <f>SUMIFS(test_data[Postion],test_data[Time],"&gt;="&amp;test_data[[#This Row],[Period Time]],test_data[Time],"&lt;="&amp;test_data[[#This Row],[Time]])</f>
        <v>20</v>
      </c>
      <c r="I1208">
        <f>IFERROR(test_data[[#This Row],[Final_Position]]-H1207,test_data[[#This Row],[Final_Position]])</f>
        <v>0</v>
      </c>
      <c r="J1208">
        <f>ABS(test_data[[#This Row],[Action]])</f>
        <v>0</v>
      </c>
      <c r="K1208" s="7">
        <f>test_data[[#This Row],[Final_Position]]*test_data[[#This Row],[Change]]</f>
        <v>0</v>
      </c>
      <c r="L1208" s="7">
        <f>test_data[[#This Row],[Profit]]*Profit_per_point</f>
        <v>0</v>
      </c>
      <c r="M1208" s="7">
        <f>test_data[[#This Row],[Profit]]*Profit_per_point-ABS(test_data[[#This Row],[Action]])*Fee_per_trade</f>
        <v>0</v>
      </c>
    </row>
    <row r="1209" spans="1:13" x14ac:dyDescent="0.35">
      <c r="A1209" s="2">
        <v>43777.444444444445</v>
      </c>
      <c r="B1209">
        <v>942.2</v>
      </c>
      <c r="C1209">
        <v>0.53593534231185913</v>
      </c>
      <c r="D1209">
        <v>0.46406462788581848</v>
      </c>
      <c r="E1209">
        <f>IF(B1210&gt;0,B1210-test_data[[#This Row],[Price]],0)</f>
        <v>0</v>
      </c>
      <c r="F1209" s="2">
        <f>test_data[[#This Row],[Time]]-(Time_horizon-1)/24/60</f>
        <v>43777.431250000001</v>
      </c>
      <c r="G1209">
        <f>IF(test_data[[#This Row],[Long]]&gt;Action_Threshold,1,IF(test_data[[#This Row],[Short]]&gt;Action_Threshold,-1,0))</f>
        <v>1</v>
      </c>
      <c r="H1209">
        <f>SUMIFS(test_data[Postion],test_data[Time],"&gt;="&amp;test_data[[#This Row],[Period Time]],test_data[Time],"&lt;="&amp;test_data[[#This Row],[Time]])</f>
        <v>20</v>
      </c>
      <c r="I1209">
        <f>IFERROR(test_data[[#This Row],[Final_Position]]-H1208,test_data[[#This Row],[Final_Position]])</f>
        <v>0</v>
      </c>
      <c r="J1209">
        <f>ABS(test_data[[#This Row],[Action]])</f>
        <v>0</v>
      </c>
      <c r="K1209" s="7">
        <f>test_data[[#This Row],[Final_Position]]*test_data[[#This Row],[Change]]</f>
        <v>0</v>
      </c>
      <c r="L1209" s="7">
        <f>test_data[[#This Row],[Profit]]*Profit_per_point</f>
        <v>0</v>
      </c>
      <c r="M1209" s="7">
        <f>test_data[[#This Row],[Profit]]*Profit_per_point-ABS(test_data[[#This Row],[Action]])*Fee_per_trade</f>
        <v>0</v>
      </c>
    </row>
    <row r="1210" spans="1:13" x14ac:dyDescent="0.35">
      <c r="A1210" s="2">
        <v>43777.445138888892</v>
      </c>
      <c r="B1210">
        <v>942.2</v>
      </c>
      <c r="C1210">
        <v>0.53793501853942871</v>
      </c>
      <c r="D1210">
        <v>0.4620649516582489</v>
      </c>
      <c r="E1210">
        <f>IF(B1211&gt;0,B1211-test_data[[#This Row],[Price]],0)</f>
        <v>9.9999999999909051E-2</v>
      </c>
      <c r="F1210" s="2">
        <f>test_data[[#This Row],[Time]]-(Time_horizon-1)/24/60</f>
        <v>43777.431944444448</v>
      </c>
      <c r="G1210">
        <f>IF(test_data[[#This Row],[Long]]&gt;Action_Threshold,1,IF(test_data[[#This Row],[Short]]&gt;Action_Threshold,-1,0))</f>
        <v>1</v>
      </c>
      <c r="H1210">
        <f>SUMIFS(test_data[Postion],test_data[Time],"&gt;="&amp;test_data[[#This Row],[Period Time]],test_data[Time],"&lt;="&amp;test_data[[#This Row],[Time]])</f>
        <v>20</v>
      </c>
      <c r="I1210">
        <f>IFERROR(test_data[[#This Row],[Final_Position]]-H1209,test_data[[#This Row],[Final_Position]])</f>
        <v>0</v>
      </c>
      <c r="J1210">
        <f>ABS(test_data[[#This Row],[Action]])</f>
        <v>0</v>
      </c>
      <c r="K1210" s="7">
        <f>test_data[[#This Row],[Final_Position]]*test_data[[#This Row],[Change]]</f>
        <v>1.999999999998181</v>
      </c>
      <c r="L1210" s="7">
        <f>test_data[[#This Row],[Profit]]*Profit_per_point</f>
        <v>199999.9999998181</v>
      </c>
      <c r="M1210" s="7">
        <f>test_data[[#This Row],[Profit]]*Profit_per_point-ABS(test_data[[#This Row],[Action]])*Fee_per_trade</f>
        <v>199999.9999998181</v>
      </c>
    </row>
    <row r="1211" spans="1:13" x14ac:dyDescent="0.35">
      <c r="A1211" s="2">
        <v>43777.445833333331</v>
      </c>
      <c r="B1211">
        <v>942.3</v>
      </c>
      <c r="C1211">
        <v>0.48405122756958008</v>
      </c>
      <c r="D1211">
        <v>0.51594871282577515</v>
      </c>
      <c r="E1211">
        <f>IF(B1212&gt;0,B1212-test_data[[#This Row],[Price]],0)</f>
        <v>-9.9999999999909051E-2</v>
      </c>
      <c r="F1211" s="2">
        <f>test_data[[#This Row],[Time]]-(Time_horizon-1)/24/60</f>
        <v>43777.432638888888</v>
      </c>
      <c r="G1211">
        <f>IF(test_data[[#This Row],[Long]]&gt;Action_Threshold,1,IF(test_data[[#This Row],[Short]]&gt;Action_Threshold,-1,0))</f>
        <v>-1</v>
      </c>
      <c r="H1211">
        <f>SUMIFS(test_data[Postion],test_data[Time],"&gt;="&amp;test_data[[#This Row],[Period Time]],test_data[Time],"&lt;="&amp;test_data[[#This Row],[Time]])</f>
        <v>18</v>
      </c>
      <c r="I1211">
        <f>IFERROR(test_data[[#This Row],[Final_Position]]-H1210,test_data[[#This Row],[Final_Position]])</f>
        <v>-2</v>
      </c>
      <c r="J1211">
        <f>ABS(test_data[[#This Row],[Action]])</f>
        <v>2</v>
      </c>
      <c r="K1211" s="7">
        <f>test_data[[#This Row],[Final_Position]]*test_data[[#This Row],[Change]]</f>
        <v>-1.7999999999983629</v>
      </c>
      <c r="L1211" s="7">
        <f>test_data[[#This Row],[Profit]]*Profit_per_point</f>
        <v>-179999.99999983629</v>
      </c>
      <c r="M1211" s="7">
        <f>test_data[[#This Row],[Profit]]*Profit_per_point-ABS(test_data[[#This Row],[Action]])*Fee_per_trade</f>
        <v>-199999.99999983629</v>
      </c>
    </row>
    <row r="1212" spans="1:13" x14ac:dyDescent="0.35">
      <c r="A1212" s="2">
        <v>43777.446527777778</v>
      </c>
      <c r="B1212">
        <v>942.2</v>
      </c>
      <c r="C1212">
        <v>0.57172775268554688</v>
      </c>
      <c r="D1212">
        <v>0.42827224731445313</v>
      </c>
      <c r="E1212">
        <f>IF(B1213&gt;0,B1213-test_data[[#This Row],[Price]],0)</f>
        <v>0</v>
      </c>
      <c r="F1212" s="2">
        <f>test_data[[#This Row],[Time]]-(Time_horizon-1)/24/60</f>
        <v>43777.433333333334</v>
      </c>
      <c r="G1212">
        <f>IF(test_data[[#This Row],[Long]]&gt;Action_Threshold,1,IF(test_data[[#This Row],[Short]]&gt;Action_Threshold,-1,0))</f>
        <v>1</v>
      </c>
      <c r="H1212">
        <f>SUMIFS(test_data[Postion],test_data[Time],"&gt;="&amp;test_data[[#This Row],[Period Time]],test_data[Time],"&lt;="&amp;test_data[[#This Row],[Time]])</f>
        <v>18</v>
      </c>
      <c r="I1212">
        <f>IFERROR(test_data[[#This Row],[Final_Position]]-H1211,test_data[[#This Row],[Final_Position]])</f>
        <v>0</v>
      </c>
      <c r="J1212">
        <f>ABS(test_data[[#This Row],[Action]])</f>
        <v>0</v>
      </c>
      <c r="K1212" s="7">
        <f>test_data[[#This Row],[Final_Position]]*test_data[[#This Row],[Change]]</f>
        <v>0</v>
      </c>
      <c r="L1212" s="7">
        <f>test_data[[#This Row],[Profit]]*Profit_per_point</f>
        <v>0</v>
      </c>
      <c r="M1212" s="7">
        <f>test_data[[#This Row],[Profit]]*Profit_per_point-ABS(test_data[[#This Row],[Action]])*Fee_per_trade</f>
        <v>0</v>
      </c>
    </row>
    <row r="1213" spans="1:13" x14ac:dyDescent="0.35">
      <c r="A1213" s="2">
        <v>43777.447222222225</v>
      </c>
      <c r="B1213">
        <v>942.2</v>
      </c>
      <c r="C1213">
        <v>0.34893220663070679</v>
      </c>
      <c r="D1213">
        <v>0.65106779336929321</v>
      </c>
      <c r="E1213">
        <f>IF(B1214&gt;0,B1214-test_data[[#This Row],[Price]],0)</f>
        <v>0</v>
      </c>
      <c r="F1213" s="2">
        <f>test_data[[#This Row],[Time]]-(Time_horizon-1)/24/60</f>
        <v>43777.434027777781</v>
      </c>
      <c r="G1213">
        <f>IF(test_data[[#This Row],[Long]]&gt;Action_Threshold,1,IF(test_data[[#This Row],[Short]]&gt;Action_Threshold,-1,0))</f>
        <v>-1</v>
      </c>
      <c r="H1213">
        <f>SUMIFS(test_data[Postion],test_data[Time],"&gt;="&amp;test_data[[#This Row],[Period Time]],test_data[Time],"&lt;="&amp;test_data[[#This Row],[Time]])</f>
        <v>16</v>
      </c>
      <c r="I1213">
        <f>IFERROR(test_data[[#This Row],[Final_Position]]-H1212,test_data[[#This Row],[Final_Position]])</f>
        <v>-2</v>
      </c>
      <c r="J1213">
        <f>ABS(test_data[[#This Row],[Action]])</f>
        <v>2</v>
      </c>
      <c r="K1213" s="7">
        <f>test_data[[#This Row],[Final_Position]]*test_data[[#This Row],[Change]]</f>
        <v>0</v>
      </c>
      <c r="L1213" s="7">
        <f>test_data[[#This Row],[Profit]]*Profit_per_point</f>
        <v>0</v>
      </c>
      <c r="M1213" s="7">
        <f>test_data[[#This Row],[Profit]]*Profit_per_point-ABS(test_data[[#This Row],[Action]])*Fee_per_trade</f>
        <v>-20000</v>
      </c>
    </row>
    <row r="1214" spans="1:13" x14ac:dyDescent="0.35">
      <c r="A1214" s="2">
        <v>43777.447916666664</v>
      </c>
      <c r="B1214">
        <v>942.2</v>
      </c>
      <c r="C1214">
        <v>0.62656986713409424</v>
      </c>
      <c r="D1214">
        <v>0.37343016266822815</v>
      </c>
      <c r="E1214">
        <f>IF(B1215&gt;0,B1215-test_data[[#This Row],[Price]],0)</f>
        <v>0.19999999999993179</v>
      </c>
      <c r="F1214" s="2">
        <f>test_data[[#This Row],[Time]]-(Time_horizon-1)/24/60</f>
        <v>43777.43472222222</v>
      </c>
      <c r="G1214">
        <f>IF(test_data[[#This Row],[Long]]&gt;Action_Threshold,1,IF(test_data[[#This Row],[Short]]&gt;Action_Threshold,-1,0))</f>
        <v>1</v>
      </c>
      <c r="H1214">
        <f>SUMIFS(test_data[Postion],test_data[Time],"&gt;="&amp;test_data[[#This Row],[Period Time]],test_data[Time],"&lt;="&amp;test_data[[#This Row],[Time]])</f>
        <v>16</v>
      </c>
      <c r="I1214">
        <f>IFERROR(test_data[[#This Row],[Final_Position]]-H1213,test_data[[#This Row],[Final_Position]])</f>
        <v>0</v>
      </c>
      <c r="J1214">
        <f>ABS(test_data[[#This Row],[Action]])</f>
        <v>0</v>
      </c>
      <c r="K1214" s="7">
        <f>test_data[[#This Row],[Final_Position]]*test_data[[#This Row],[Change]]</f>
        <v>3.1999999999989086</v>
      </c>
      <c r="L1214" s="7">
        <f>test_data[[#This Row],[Profit]]*Profit_per_point</f>
        <v>319999.99999989086</v>
      </c>
      <c r="M1214" s="7">
        <f>test_data[[#This Row],[Profit]]*Profit_per_point-ABS(test_data[[#This Row],[Action]])*Fee_per_trade</f>
        <v>319999.99999989086</v>
      </c>
    </row>
    <row r="1215" spans="1:13" x14ac:dyDescent="0.35">
      <c r="A1215" s="2">
        <v>43777.448611111111</v>
      </c>
      <c r="B1215">
        <v>942.4</v>
      </c>
      <c r="C1215">
        <v>0.38707822561264038</v>
      </c>
      <c r="D1215">
        <v>0.61292177438735962</v>
      </c>
      <c r="E1215">
        <f>IF(B1216&gt;0,B1216-test_data[[#This Row],[Price]],0)</f>
        <v>-0.10000000000002274</v>
      </c>
      <c r="F1215" s="2">
        <f>test_data[[#This Row],[Time]]-(Time_horizon-1)/24/60</f>
        <v>43777.435416666667</v>
      </c>
      <c r="G1215">
        <f>IF(test_data[[#This Row],[Long]]&gt;Action_Threshold,1,IF(test_data[[#This Row],[Short]]&gt;Action_Threshold,-1,0))</f>
        <v>-1</v>
      </c>
      <c r="H1215">
        <f>SUMIFS(test_data[Postion],test_data[Time],"&gt;="&amp;test_data[[#This Row],[Period Time]],test_data[Time],"&lt;="&amp;test_data[[#This Row],[Time]])</f>
        <v>14</v>
      </c>
      <c r="I1215">
        <f>IFERROR(test_data[[#This Row],[Final_Position]]-H1214,test_data[[#This Row],[Final_Position]])</f>
        <v>-2</v>
      </c>
      <c r="J1215">
        <f>ABS(test_data[[#This Row],[Action]])</f>
        <v>2</v>
      </c>
      <c r="K1215" s="7">
        <f>test_data[[#This Row],[Final_Position]]*test_data[[#This Row],[Change]]</f>
        <v>-1.4000000000003183</v>
      </c>
      <c r="L1215" s="7">
        <f>test_data[[#This Row],[Profit]]*Profit_per_point</f>
        <v>-140000.00000003184</v>
      </c>
      <c r="M1215" s="7">
        <f>test_data[[#This Row],[Profit]]*Profit_per_point-ABS(test_data[[#This Row],[Action]])*Fee_per_trade</f>
        <v>-160000.00000003184</v>
      </c>
    </row>
    <row r="1216" spans="1:13" x14ac:dyDescent="0.35">
      <c r="A1216" s="2">
        <v>43777.449305555558</v>
      </c>
      <c r="B1216">
        <v>942.3</v>
      </c>
      <c r="C1216">
        <v>0.51916021108627319</v>
      </c>
      <c r="D1216">
        <v>0.48083981871604919</v>
      </c>
      <c r="E1216">
        <f>IF(B1217&gt;0,B1217-test_data[[#This Row],[Price]],0)</f>
        <v>-9.9999999999909051E-2</v>
      </c>
      <c r="F1216" s="2">
        <f>test_data[[#This Row],[Time]]-(Time_horizon-1)/24/60</f>
        <v>43777.436111111114</v>
      </c>
      <c r="G1216">
        <f>IF(test_data[[#This Row],[Long]]&gt;Action_Threshold,1,IF(test_data[[#This Row],[Short]]&gt;Action_Threshold,-1,0))</f>
        <v>1</v>
      </c>
      <c r="H1216">
        <f>SUMIFS(test_data[Postion],test_data[Time],"&gt;="&amp;test_data[[#This Row],[Period Time]],test_data[Time],"&lt;="&amp;test_data[[#This Row],[Time]])</f>
        <v>14</v>
      </c>
      <c r="I1216">
        <f>IFERROR(test_data[[#This Row],[Final_Position]]-H1215,test_data[[#This Row],[Final_Position]])</f>
        <v>0</v>
      </c>
      <c r="J1216">
        <f>ABS(test_data[[#This Row],[Action]])</f>
        <v>0</v>
      </c>
      <c r="K1216" s="7">
        <f>test_data[[#This Row],[Final_Position]]*test_data[[#This Row],[Change]]</f>
        <v>-1.3999999999987267</v>
      </c>
      <c r="L1216" s="7">
        <f>test_data[[#This Row],[Profit]]*Profit_per_point</f>
        <v>-139999.99999987267</v>
      </c>
      <c r="M1216" s="7">
        <f>test_data[[#This Row],[Profit]]*Profit_per_point-ABS(test_data[[#This Row],[Action]])*Fee_per_trade</f>
        <v>-139999.99999987267</v>
      </c>
    </row>
    <row r="1217" spans="1:13" x14ac:dyDescent="0.35">
      <c r="A1217" s="2">
        <v>43777.45</v>
      </c>
      <c r="B1217">
        <v>942.2</v>
      </c>
      <c r="C1217">
        <v>0.64057648181915283</v>
      </c>
      <c r="D1217">
        <v>0.35942348837852478</v>
      </c>
      <c r="E1217">
        <f>IF(B1218&gt;0,B1218-test_data[[#This Row],[Price]],0)</f>
        <v>0</v>
      </c>
      <c r="F1217" s="2">
        <f>test_data[[#This Row],[Time]]-(Time_horizon-1)/24/60</f>
        <v>43777.436805555553</v>
      </c>
      <c r="G1217">
        <f>IF(test_data[[#This Row],[Long]]&gt;Action_Threshold,1,IF(test_data[[#This Row],[Short]]&gt;Action_Threshold,-1,0))</f>
        <v>1</v>
      </c>
      <c r="H1217">
        <f>SUMIFS(test_data[Postion],test_data[Time],"&gt;="&amp;test_data[[#This Row],[Period Time]],test_data[Time],"&lt;="&amp;test_data[[#This Row],[Time]])</f>
        <v>14</v>
      </c>
      <c r="I1217">
        <f>IFERROR(test_data[[#This Row],[Final_Position]]-H1216,test_data[[#This Row],[Final_Position]])</f>
        <v>0</v>
      </c>
      <c r="J1217">
        <f>ABS(test_data[[#This Row],[Action]])</f>
        <v>0</v>
      </c>
      <c r="K1217" s="7">
        <f>test_data[[#This Row],[Final_Position]]*test_data[[#This Row],[Change]]</f>
        <v>0</v>
      </c>
      <c r="L1217" s="7">
        <f>test_data[[#This Row],[Profit]]*Profit_per_point</f>
        <v>0</v>
      </c>
      <c r="M1217" s="7">
        <f>test_data[[#This Row],[Profit]]*Profit_per_point-ABS(test_data[[#This Row],[Action]])*Fee_per_trade</f>
        <v>0</v>
      </c>
    </row>
    <row r="1218" spans="1:13" x14ac:dyDescent="0.35">
      <c r="A1218" s="2">
        <v>43777.450694444444</v>
      </c>
      <c r="B1218">
        <v>942.2</v>
      </c>
      <c r="C1218">
        <v>0.63008570671081543</v>
      </c>
      <c r="D1218">
        <v>0.36991423368453979</v>
      </c>
      <c r="E1218">
        <f>IF(B1219&gt;0,B1219-test_data[[#This Row],[Price]],0)</f>
        <v>0</v>
      </c>
      <c r="F1218" s="2">
        <f>test_data[[#This Row],[Time]]-(Time_horizon-1)/24/60</f>
        <v>43777.4375</v>
      </c>
      <c r="G1218">
        <f>IF(test_data[[#This Row],[Long]]&gt;Action_Threshold,1,IF(test_data[[#This Row],[Short]]&gt;Action_Threshold,-1,0))</f>
        <v>1</v>
      </c>
      <c r="H1218">
        <f>SUMIFS(test_data[Postion],test_data[Time],"&gt;="&amp;test_data[[#This Row],[Period Time]],test_data[Time],"&lt;="&amp;test_data[[#This Row],[Time]])</f>
        <v>14</v>
      </c>
      <c r="I1218">
        <f>IFERROR(test_data[[#This Row],[Final_Position]]-H1217,test_data[[#This Row],[Final_Position]])</f>
        <v>0</v>
      </c>
      <c r="J1218">
        <f>ABS(test_data[[#This Row],[Action]])</f>
        <v>0</v>
      </c>
      <c r="K1218" s="7">
        <f>test_data[[#This Row],[Final_Position]]*test_data[[#This Row],[Change]]</f>
        <v>0</v>
      </c>
      <c r="L1218" s="7">
        <f>test_data[[#This Row],[Profit]]*Profit_per_point</f>
        <v>0</v>
      </c>
      <c r="M1218" s="7">
        <f>test_data[[#This Row],[Profit]]*Profit_per_point-ABS(test_data[[#This Row],[Action]])*Fee_per_trade</f>
        <v>0</v>
      </c>
    </row>
    <row r="1219" spans="1:13" x14ac:dyDescent="0.35">
      <c r="A1219" s="2">
        <v>43777.451388888891</v>
      </c>
      <c r="B1219">
        <v>942.2</v>
      </c>
      <c r="C1219">
        <v>0.6302751898765564</v>
      </c>
      <c r="D1219">
        <v>0.3697248101234436</v>
      </c>
      <c r="E1219">
        <f>IF(B1220&gt;0,B1220-test_data[[#This Row],[Price]],0)</f>
        <v>0</v>
      </c>
      <c r="F1219" s="2">
        <f>test_data[[#This Row],[Time]]-(Time_horizon-1)/24/60</f>
        <v>43777.438194444447</v>
      </c>
      <c r="G1219">
        <f>IF(test_data[[#This Row],[Long]]&gt;Action_Threshold,1,IF(test_data[[#This Row],[Short]]&gt;Action_Threshold,-1,0))</f>
        <v>1</v>
      </c>
      <c r="H1219">
        <f>SUMIFS(test_data[Postion],test_data[Time],"&gt;="&amp;test_data[[#This Row],[Period Time]],test_data[Time],"&lt;="&amp;test_data[[#This Row],[Time]])</f>
        <v>14</v>
      </c>
      <c r="I1219">
        <f>IFERROR(test_data[[#This Row],[Final_Position]]-H1218,test_data[[#This Row],[Final_Position]])</f>
        <v>0</v>
      </c>
      <c r="J1219">
        <f>ABS(test_data[[#This Row],[Action]])</f>
        <v>0</v>
      </c>
      <c r="K1219" s="7">
        <f>test_data[[#This Row],[Final_Position]]*test_data[[#This Row],[Change]]</f>
        <v>0</v>
      </c>
      <c r="L1219" s="7">
        <f>test_data[[#This Row],[Profit]]*Profit_per_point</f>
        <v>0</v>
      </c>
      <c r="M1219" s="7">
        <f>test_data[[#This Row],[Profit]]*Profit_per_point-ABS(test_data[[#This Row],[Action]])*Fee_per_trade</f>
        <v>0</v>
      </c>
    </row>
    <row r="1220" spans="1:13" x14ac:dyDescent="0.35">
      <c r="A1220" s="2">
        <v>43777.45208333333</v>
      </c>
      <c r="B1220">
        <v>942.2</v>
      </c>
      <c r="C1220">
        <v>0.62994205951690674</v>
      </c>
      <c r="D1220">
        <v>0.37005794048309326</v>
      </c>
      <c r="E1220">
        <f>IF(B1221&gt;0,B1221-test_data[[#This Row],[Price]],0)</f>
        <v>9.9999999999909051E-2</v>
      </c>
      <c r="F1220" s="2">
        <f>test_data[[#This Row],[Time]]-(Time_horizon-1)/24/60</f>
        <v>43777.438888888886</v>
      </c>
      <c r="G1220">
        <f>IF(test_data[[#This Row],[Long]]&gt;Action_Threshold,1,IF(test_data[[#This Row],[Short]]&gt;Action_Threshold,-1,0))</f>
        <v>1</v>
      </c>
      <c r="H1220">
        <f>SUMIFS(test_data[Postion],test_data[Time],"&gt;="&amp;test_data[[#This Row],[Period Time]],test_data[Time],"&lt;="&amp;test_data[[#This Row],[Time]])</f>
        <v>14</v>
      </c>
      <c r="I1220">
        <f>IFERROR(test_data[[#This Row],[Final_Position]]-H1219,test_data[[#This Row],[Final_Position]])</f>
        <v>0</v>
      </c>
      <c r="J1220">
        <f>ABS(test_data[[#This Row],[Action]])</f>
        <v>0</v>
      </c>
      <c r="K1220" s="7">
        <f>test_data[[#This Row],[Final_Position]]*test_data[[#This Row],[Change]]</f>
        <v>1.3999999999987267</v>
      </c>
      <c r="L1220" s="7">
        <f>test_data[[#This Row],[Profit]]*Profit_per_point</f>
        <v>139999.99999987267</v>
      </c>
      <c r="M1220" s="7">
        <f>test_data[[#This Row],[Profit]]*Profit_per_point-ABS(test_data[[#This Row],[Action]])*Fee_per_trade</f>
        <v>139999.99999987267</v>
      </c>
    </row>
    <row r="1221" spans="1:13" x14ac:dyDescent="0.35">
      <c r="A1221" s="2">
        <v>43777.452777777777</v>
      </c>
      <c r="B1221">
        <v>942.3</v>
      </c>
      <c r="C1221">
        <v>0.52851182222366333</v>
      </c>
      <c r="D1221">
        <v>0.47148814797401428</v>
      </c>
      <c r="E1221">
        <f>IF(B1222&gt;0,B1222-test_data[[#This Row],[Price]],0)</f>
        <v>0</v>
      </c>
      <c r="F1221" s="2">
        <f>test_data[[#This Row],[Time]]-(Time_horizon-1)/24/60</f>
        <v>43777.439583333333</v>
      </c>
      <c r="G1221">
        <f>IF(test_data[[#This Row],[Long]]&gt;Action_Threshold,1,IF(test_data[[#This Row],[Short]]&gt;Action_Threshold,-1,0))</f>
        <v>1</v>
      </c>
      <c r="H1221">
        <f>SUMIFS(test_data[Postion],test_data[Time],"&gt;="&amp;test_data[[#This Row],[Period Time]],test_data[Time],"&lt;="&amp;test_data[[#This Row],[Time]])</f>
        <v>14</v>
      </c>
      <c r="I1221">
        <f>IFERROR(test_data[[#This Row],[Final_Position]]-H1220,test_data[[#This Row],[Final_Position]])</f>
        <v>0</v>
      </c>
      <c r="J1221">
        <f>ABS(test_data[[#This Row],[Action]])</f>
        <v>0</v>
      </c>
      <c r="K1221" s="7">
        <f>test_data[[#This Row],[Final_Position]]*test_data[[#This Row],[Change]]</f>
        <v>0</v>
      </c>
      <c r="L1221" s="7">
        <f>test_data[[#This Row],[Profit]]*Profit_per_point</f>
        <v>0</v>
      </c>
      <c r="M1221" s="7">
        <f>test_data[[#This Row],[Profit]]*Profit_per_point-ABS(test_data[[#This Row],[Action]])*Fee_per_trade</f>
        <v>0</v>
      </c>
    </row>
    <row r="1222" spans="1:13" x14ac:dyDescent="0.35">
      <c r="A1222" s="2">
        <v>43777.453472222223</v>
      </c>
      <c r="B1222">
        <v>942.3</v>
      </c>
      <c r="C1222">
        <v>0.62796813249588013</v>
      </c>
      <c r="D1222">
        <v>0.37203186750411987</v>
      </c>
      <c r="E1222">
        <f>IF(B1223&gt;0,B1223-test_data[[#This Row],[Price]],0)</f>
        <v>-9.9999999999909051E-2</v>
      </c>
      <c r="F1222" s="2">
        <f>test_data[[#This Row],[Time]]-(Time_horizon-1)/24/60</f>
        <v>43777.44027777778</v>
      </c>
      <c r="G1222">
        <f>IF(test_data[[#This Row],[Long]]&gt;Action_Threshold,1,IF(test_data[[#This Row],[Short]]&gt;Action_Threshold,-1,0))</f>
        <v>1</v>
      </c>
      <c r="H1222">
        <f>SUMIFS(test_data[Postion],test_data[Time],"&gt;="&amp;test_data[[#This Row],[Period Time]],test_data[Time],"&lt;="&amp;test_data[[#This Row],[Time]])</f>
        <v>14</v>
      </c>
      <c r="I1222">
        <f>IFERROR(test_data[[#This Row],[Final_Position]]-H1221,test_data[[#This Row],[Final_Position]])</f>
        <v>0</v>
      </c>
      <c r="J1222">
        <f>ABS(test_data[[#This Row],[Action]])</f>
        <v>0</v>
      </c>
      <c r="K1222" s="7">
        <f>test_data[[#This Row],[Final_Position]]*test_data[[#This Row],[Change]]</f>
        <v>-1.3999999999987267</v>
      </c>
      <c r="L1222" s="7">
        <f>test_data[[#This Row],[Profit]]*Profit_per_point</f>
        <v>-139999.99999987267</v>
      </c>
      <c r="M1222" s="7">
        <f>test_data[[#This Row],[Profit]]*Profit_per_point-ABS(test_data[[#This Row],[Action]])*Fee_per_trade</f>
        <v>-139999.99999987267</v>
      </c>
    </row>
    <row r="1223" spans="1:13" x14ac:dyDescent="0.35">
      <c r="A1223" s="2">
        <v>43777.45416666667</v>
      </c>
      <c r="B1223">
        <v>942.2</v>
      </c>
      <c r="C1223">
        <v>0.42106202244758606</v>
      </c>
      <c r="D1223">
        <v>0.57893794775009155</v>
      </c>
      <c r="E1223">
        <f>IF(B1224&gt;0,B1224-test_data[[#This Row],[Price]],0)</f>
        <v>0</v>
      </c>
      <c r="F1223" s="2">
        <f>test_data[[#This Row],[Time]]-(Time_horizon-1)/24/60</f>
        <v>43777.440972222226</v>
      </c>
      <c r="G1223">
        <f>IF(test_data[[#This Row],[Long]]&gt;Action_Threshold,1,IF(test_data[[#This Row],[Short]]&gt;Action_Threshold,-1,0))</f>
        <v>-1</v>
      </c>
      <c r="H1223">
        <f>SUMIFS(test_data[Postion],test_data[Time],"&gt;="&amp;test_data[[#This Row],[Period Time]],test_data[Time],"&lt;="&amp;test_data[[#This Row],[Time]])</f>
        <v>12</v>
      </c>
      <c r="I1223">
        <f>IFERROR(test_data[[#This Row],[Final_Position]]-H1222,test_data[[#This Row],[Final_Position]])</f>
        <v>-2</v>
      </c>
      <c r="J1223">
        <f>ABS(test_data[[#This Row],[Action]])</f>
        <v>2</v>
      </c>
      <c r="K1223" s="7">
        <f>test_data[[#This Row],[Final_Position]]*test_data[[#This Row],[Change]]</f>
        <v>0</v>
      </c>
      <c r="L1223" s="7">
        <f>test_data[[#This Row],[Profit]]*Profit_per_point</f>
        <v>0</v>
      </c>
      <c r="M1223" s="7">
        <f>test_data[[#This Row],[Profit]]*Profit_per_point-ABS(test_data[[#This Row],[Action]])*Fee_per_trade</f>
        <v>-20000</v>
      </c>
    </row>
    <row r="1224" spans="1:13" x14ac:dyDescent="0.35">
      <c r="A1224" s="2">
        <v>43777.454861111109</v>
      </c>
      <c r="B1224">
        <v>942.2</v>
      </c>
      <c r="C1224">
        <v>0.63086563348770142</v>
      </c>
      <c r="D1224">
        <v>0.36913430690765381</v>
      </c>
      <c r="E1224">
        <f>IF(B1225&gt;0,B1225-test_data[[#This Row],[Price]],0)</f>
        <v>0</v>
      </c>
      <c r="F1224" s="2">
        <f>test_data[[#This Row],[Time]]-(Time_horizon-1)/24/60</f>
        <v>43777.441666666666</v>
      </c>
      <c r="G1224">
        <f>IF(test_data[[#This Row],[Long]]&gt;Action_Threshold,1,IF(test_data[[#This Row],[Short]]&gt;Action_Threshold,-1,0))</f>
        <v>1</v>
      </c>
      <c r="H1224">
        <f>SUMIFS(test_data[Postion],test_data[Time],"&gt;="&amp;test_data[[#This Row],[Period Time]],test_data[Time],"&lt;="&amp;test_data[[#This Row],[Time]])</f>
        <v>12</v>
      </c>
      <c r="I1224">
        <f>IFERROR(test_data[[#This Row],[Final_Position]]-H1223,test_data[[#This Row],[Final_Position]])</f>
        <v>0</v>
      </c>
      <c r="J1224">
        <f>ABS(test_data[[#This Row],[Action]])</f>
        <v>0</v>
      </c>
      <c r="K1224" s="7">
        <f>test_data[[#This Row],[Final_Position]]*test_data[[#This Row],[Change]]</f>
        <v>0</v>
      </c>
      <c r="L1224" s="7">
        <f>test_data[[#This Row],[Profit]]*Profit_per_point</f>
        <v>0</v>
      </c>
      <c r="M1224" s="7">
        <f>test_data[[#This Row],[Profit]]*Profit_per_point-ABS(test_data[[#This Row],[Action]])*Fee_per_trade</f>
        <v>0</v>
      </c>
    </row>
    <row r="1225" spans="1:13" x14ac:dyDescent="0.35">
      <c r="A1225" s="2">
        <v>43777.455555555556</v>
      </c>
      <c r="B1225">
        <v>942.2</v>
      </c>
      <c r="C1225">
        <v>0.63238465785980225</v>
      </c>
      <c r="D1225">
        <v>0.36761531233787537</v>
      </c>
      <c r="E1225">
        <f>IF(B1226&gt;0,B1226-test_data[[#This Row],[Price]],0)</f>
        <v>9.9999999999909051E-2</v>
      </c>
      <c r="F1225" s="2">
        <f>test_data[[#This Row],[Time]]-(Time_horizon-1)/24/60</f>
        <v>43777.442361111112</v>
      </c>
      <c r="G1225">
        <f>IF(test_data[[#This Row],[Long]]&gt;Action_Threshold,1,IF(test_data[[#This Row],[Short]]&gt;Action_Threshold,-1,0))</f>
        <v>1</v>
      </c>
      <c r="H1225">
        <f>SUMIFS(test_data[Postion],test_data[Time],"&gt;="&amp;test_data[[#This Row],[Period Time]],test_data[Time],"&lt;="&amp;test_data[[#This Row],[Time]])</f>
        <v>12</v>
      </c>
      <c r="I1225">
        <f>IFERROR(test_data[[#This Row],[Final_Position]]-H1224,test_data[[#This Row],[Final_Position]])</f>
        <v>0</v>
      </c>
      <c r="J1225">
        <f>ABS(test_data[[#This Row],[Action]])</f>
        <v>0</v>
      </c>
      <c r="K1225" s="7">
        <f>test_data[[#This Row],[Final_Position]]*test_data[[#This Row],[Change]]</f>
        <v>1.1999999999989086</v>
      </c>
      <c r="L1225" s="7">
        <f>test_data[[#This Row],[Profit]]*Profit_per_point</f>
        <v>119999.99999989086</v>
      </c>
      <c r="M1225" s="7">
        <f>test_data[[#This Row],[Profit]]*Profit_per_point-ABS(test_data[[#This Row],[Action]])*Fee_per_trade</f>
        <v>119999.99999989086</v>
      </c>
    </row>
    <row r="1226" spans="1:13" x14ac:dyDescent="0.35">
      <c r="A1226" s="2">
        <v>43777.456250000003</v>
      </c>
      <c r="B1226">
        <v>942.3</v>
      </c>
      <c r="C1226">
        <v>0.53529196977615356</v>
      </c>
      <c r="D1226">
        <v>0.46470803022384644</v>
      </c>
      <c r="E1226">
        <f>IF(B1227&gt;0,B1227-test_data[[#This Row],[Price]],0)</f>
        <v>0</v>
      </c>
      <c r="F1226" s="2">
        <f>test_data[[#This Row],[Time]]-(Time_horizon-1)/24/60</f>
        <v>43777.443055555559</v>
      </c>
      <c r="G1226">
        <f>IF(test_data[[#This Row],[Long]]&gt;Action_Threshold,1,IF(test_data[[#This Row],[Short]]&gt;Action_Threshold,-1,0))</f>
        <v>1</v>
      </c>
      <c r="H1226">
        <f>SUMIFS(test_data[Postion],test_data[Time],"&gt;="&amp;test_data[[#This Row],[Period Time]],test_data[Time],"&lt;="&amp;test_data[[#This Row],[Time]])</f>
        <v>12</v>
      </c>
      <c r="I1226">
        <f>IFERROR(test_data[[#This Row],[Final_Position]]-H1225,test_data[[#This Row],[Final_Position]])</f>
        <v>0</v>
      </c>
      <c r="J1226">
        <f>ABS(test_data[[#This Row],[Action]])</f>
        <v>0</v>
      </c>
      <c r="K1226" s="7">
        <f>test_data[[#This Row],[Final_Position]]*test_data[[#This Row],[Change]]</f>
        <v>0</v>
      </c>
      <c r="L1226" s="7">
        <f>test_data[[#This Row],[Profit]]*Profit_per_point</f>
        <v>0</v>
      </c>
      <c r="M1226" s="7">
        <f>test_data[[#This Row],[Profit]]*Profit_per_point-ABS(test_data[[#This Row],[Action]])*Fee_per_trade</f>
        <v>0</v>
      </c>
    </row>
    <row r="1227" spans="1:13" x14ac:dyDescent="0.35">
      <c r="A1227" s="2">
        <v>43777.456944444442</v>
      </c>
      <c r="B1227">
        <v>942.3</v>
      </c>
      <c r="C1227">
        <v>0.56013792753219604</v>
      </c>
      <c r="D1227">
        <v>0.43986204266548157</v>
      </c>
      <c r="E1227">
        <f>IF(B1228&gt;0,B1228-test_data[[#This Row],[Price]],0)</f>
        <v>-9.9999999999909051E-2</v>
      </c>
      <c r="F1227" s="2">
        <f>test_data[[#This Row],[Time]]-(Time_horizon-1)/24/60</f>
        <v>43777.443749999999</v>
      </c>
      <c r="G1227">
        <f>IF(test_data[[#This Row],[Long]]&gt;Action_Threshold,1,IF(test_data[[#This Row],[Short]]&gt;Action_Threshold,-1,0))</f>
        <v>1</v>
      </c>
      <c r="H1227">
        <f>SUMIFS(test_data[Postion],test_data[Time],"&gt;="&amp;test_data[[#This Row],[Period Time]],test_data[Time],"&lt;="&amp;test_data[[#This Row],[Time]])</f>
        <v>12</v>
      </c>
      <c r="I1227">
        <f>IFERROR(test_data[[#This Row],[Final_Position]]-H1226,test_data[[#This Row],[Final_Position]])</f>
        <v>0</v>
      </c>
      <c r="J1227">
        <f>ABS(test_data[[#This Row],[Action]])</f>
        <v>0</v>
      </c>
      <c r="K1227" s="7">
        <f>test_data[[#This Row],[Final_Position]]*test_data[[#This Row],[Change]]</f>
        <v>-1.1999999999989086</v>
      </c>
      <c r="L1227" s="7">
        <f>test_data[[#This Row],[Profit]]*Profit_per_point</f>
        <v>-119999.99999989086</v>
      </c>
      <c r="M1227" s="7">
        <f>test_data[[#This Row],[Profit]]*Profit_per_point-ABS(test_data[[#This Row],[Action]])*Fee_per_trade</f>
        <v>-119999.99999989086</v>
      </c>
    </row>
    <row r="1228" spans="1:13" x14ac:dyDescent="0.35">
      <c r="A1228" s="2">
        <v>43777.457638888889</v>
      </c>
      <c r="B1228">
        <v>942.2</v>
      </c>
      <c r="C1228">
        <v>0.65387433767318726</v>
      </c>
      <c r="D1228">
        <v>0.34612569212913513</v>
      </c>
      <c r="E1228">
        <f>IF(B1229&gt;0,B1229-test_data[[#This Row],[Price]],0)</f>
        <v>-0.10000000000002274</v>
      </c>
      <c r="F1228" s="2">
        <f>test_data[[#This Row],[Time]]-(Time_horizon-1)/24/60</f>
        <v>43777.444444444445</v>
      </c>
      <c r="G1228">
        <f>IF(test_data[[#This Row],[Long]]&gt;Action_Threshold,1,IF(test_data[[#This Row],[Short]]&gt;Action_Threshold,-1,0))</f>
        <v>1</v>
      </c>
      <c r="H1228">
        <f>SUMIFS(test_data[Postion],test_data[Time],"&gt;="&amp;test_data[[#This Row],[Period Time]],test_data[Time],"&lt;="&amp;test_data[[#This Row],[Time]])</f>
        <v>12</v>
      </c>
      <c r="I1228">
        <f>IFERROR(test_data[[#This Row],[Final_Position]]-H1227,test_data[[#This Row],[Final_Position]])</f>
        <v>0</v>
      </c>
      <c r="J1228">
        <f>ABS(test_data[[#This Row],[Action]])</f>
        <v>0</v>
      </c>
      <c r="K1228" s="7">
        <f>test_data[[#This Row],[Final_Position]]*test_data[[#This Row],[Change]]</f>
        <v>-1.2000000000002728</v>
      </c>
      <c r="L1228" s="7">
        <f>test_data[[#This Row],[Profit]]*Profit_per_point</f>
        <v>-120000.00000002728</v>
      </c>
      <c r="M1228" s="7">
        <f>test_data[[#This Row],[Profit]]*Profit_per_point-ABS(test_data[[#This Row],[Action]])*Fee_per_trade</f>
        <v>-120000.00000002728</v>
      </c>
    </row>
    <row r="1229" spans="1:13" x14ac:dyDescent="0.35">
      <c r="A1229" s="2">
        <v>43777.458333333336</v>
      </c>
      <c r="B1229">
        <v>942.1</v>
      </c>
      <c r="C1229">
        <v>0.70908772945404053</v>
      </c>
      <c r="D1229">
        <v>0.29091224074363708</v>
      </c>
      <c r="E1229">
        <f>IF(B1230&gt;0,B1230-test_data[[#This Row],[Price]],0)</f>
        <v>0</v>
      </c>
      <c r="F1229" s="2">
        <f>test_data[[#This Row],[Time]]-(Time_horizon-1)/24/60</f>
        <v>43777.445138888892</v>
      </c>
      <c r="G1229">
        <f>IF(test_data[[#This Row],[Long]]&gt;Action_Threshold,1,IF(test_data[[#This Row],[Short]]&gt;Action_Threshold,-1,0))</f>
        <v>1</v>
      </c>
      <c r="H1229">
        <f>SUMIFS(test_data[Postion],test_data[Time],"&gt;="&amp;test_data[[#This Row],[Period Time]],test_data[Time],"&lt;="&amp;test_data[[#This Row],[Time]])</f>
        <v>12</v>
      </c>
      <c r="I1229">
        <f>IFERROR(test_data[[#This Row],[Final_Position]]-H1228,test_data[[#This Row],[Final_Position]])</f>
        <v>0</v>
      </c>
      <c r="J1229">
        <f>ABS(test_data[[#This Row],[Action]])</f>
        <v>0</v>
      </c>
      <c r="K1229" s="7">
        <f>test_data[[#This Row],[Final_Position]]*test_data[[#This Row],[Change]]</f>
        <v>0</v>
      </c>
      <c r="L1229" s="7">
        <f>test_data[[#This Row],[Profit]]*Profit_per_point</f>
        <v>0</v>
      </c>
      <c r="M1229" s="7">
        <f>test_data[[#This Row],[Profit]]*Profit_per_point-ABS(test_data[[#This Row],[Action]])*Fee_per_trade</f>
        <v>0</v>
      </c>
    </row>
    <row r="1230" spans="1:13" x14ac:dyDescent="0.35">
      <c r="A1230" s="2">
        <v>43777.459027777775</v>
      </c>
      <c r="B1230">
        <v>942.1</v>
      </c>
      <c r="C1230">
        <v>0.66885381937026978</v>
      </c>
      <c r="D1230">
        <v>0.33114618062973022</v>
      </c>
      <c r="E1230">
        <f>IF(B1231&gt;0,B1231-test_data[[#This Row],[Price]],0)</f>
        <v>-0.10000000000002274</v>
      </c>
      <c r="F1230" s="2">
        <f>test_data[[#This Row],[Time]]-(Time_horizon-1)/24/60</f>
        <v>43777.445833333331</v>
      </c>
      <c r="G1230">
        <f>IF(test_data[[#This Row],[Long]]&gt;Action_Threshold,1,IF(test_data[[#This Row],[Short]]&gt;Action_Threshold,-1,0))</f>
        <v>1</v>
      </c>
      <c r="H1230">
        <f>SUMIFS(test_data[Postion],test_data[Time],"&gt;="&amp;test_data[[#This Row],[Period Time]],test_data[Time],"&lt;="&amp;test_data[[#This Row],[Time]])</f>
        <v>12</v>
      </c>
      <c r="I1230">
        <f>IFERROR(test_data[[#This Row],[Final_Position]]-H1229,test_data[[#This Row],[Final_Position]])</f>
        <v>0</v>
      </c>
      <c r="J1230">
        <f>ABS(test_data[[#This Row],[Action]])</f>
        <v>0</v>
      </c>
      <c r="K1230" s="7">
        <f>test_data[[#This Row],[Final_Position]]*test_data[[#This Row],[Change]]</f>
        <v>-1.2000000000002728</v>
      </c>
      <c r="L1230" s="7">
        <f>test_data[[#This Row],[Profit]]*Profit_per_point</f>
        <v>-120000.00000002728</v>
      </c>
      <c r="M1230" s="7">
        <f>test_data[[#This Row],[Profit]]*Profit_per_point-ABS(test_data[[#This Row],[Action]])*Fee_per_trade</f>
        <v>-120000.00000002728</v>
      </c>
    </row>
    <row r="1231" spans="1:13" x14ac:dyDescent="0.35">
      <c r="A1231" s="2">
        <v>43777.459722222222</v>
      </c>
      <c r="B1231">
        <v>942</v>
      </c>
      <c r="C1231">
        <v>0.71904611587524414</v>
      </c>
      <c r="D1231">
        <v>0.28095388412475586</v>
      </c>
      <c r="E1231">
        <f>IF(B1232&gt;0,B1232-test_data[[#This Row],[Price]],0)</f>
        <v>0.10000000000002274</v>
      </c>
      <c r="F1231" s="2">
        <f>test_data[[#This Row],[Time]]-(Time_horizon-1)/24/60</f>
        <v>43777.446527777778</v>
      </c>
      <c r="G1231">
        <f>IF(test_data[[#This Row],[Long]]&gt;Action_Threshold,1,IF(test_data[[#This Row],[Short]]&gt;Action_Threshold,-1,0))</f>
        <v>1</v>
      </c>
      <c r="H1231">
        <f>SUMIFS(test_data[Postion],test_data[Time],"&gt;="&amp;test_data[[#This Row],[Period Time]],test_data[Time],"&lt;="&amp;test_data[[#This Row],[Time]])</f>
        <v>14</v>
      </c>
      <c r="I1231">
        <f>IFERROR(test_data[[#This Row],[Final_Position]]-H1230,test_data[[#This Row],[Final_Position]])</f>
        <v>2</v>
      </c>
      <c r="J1231">
        <f>ABS(test_data[[#This Row],[Action]])</f>
        <v>2</v>
      </c>
      <c r="K1231" s="7">
        <f>test_data[[#This Row],[Final_Position]]*test_data[[#This Row],[Change]]</f>
        <v>1.4000000000003183</v>
      </c>
      <c r="L1231" s="7">
        <f>test_data[[#This Row],[Profit]]*Profit_per_point</f>
        <v>140000.00000003184</v>
      </c>
      <c r="M1231" s="7">
        <f>test_data[[#This Row],[Profit]]*Profit_per_point-ABS(test_data[[#This Row],[Action]])*Fee_per_trade</f>
        <v>120000.00000003184</v>
      </c>
    </row>
    <row r="1232" spans="1:13" x14ac:dyDescent="0.35">
      <c r="A1232" s="2">
        <v>43777.460416666669</v>
      </c>
      <c r="B1232">
        <v>942.1</v>
      </c>
      <c r="C1232">
        <v>0.63926780223846436</v>
      </c>
      <c r="D1232">
        <v>0.36073216795921326</v>
      </c>
      <c r="E1232">
        <f>IF(B1233&gt;0,B1233-test_data[[#This Row],[Price]],0)</f>
        <v>0.19999999999993179</v>
      </c>
      <c r="F1232" s="2">
        <f>test_data[[#This Row],[Time]]-(Time_horizon-1)/24/60</f>
        <v>43777.447222222225</v>
      </c>
      <c r="G1232">
        <f>IF(test_data[[#This Row],[Long]]&gt;Action_Threshold,1,IF(test_data[[#This Row],[Short]]&gt;Action_Threshold,-1,0))</f>
        <v>1</v>
      </c>
      <c r="H1232">
        <f>SUMIFS(test_data[Postion],test_data[Time],"&gt;="&amp;test_data[[#This Row],[Period Time]],test_data[Time],"&lt;="&amp;test_data[[#This Row],[Time]])</f>
        <v>14</v>
      </c>
      <c r="I1232">
        <f>IFERROR(test_data[[#This Row],[Final_Position]]-H1231,test_data[[#This Row],[Final_Position]])</f>
        <v>0</v>
      </c>
      <c r="J1232">
        <f>ABS(test_data[[#This Row],[Action]])</f>
        <v>0</v>
      </c>
      <c r="K1232" s="7">
        <f>test_data[[#This Row],[Final_Position]]*test_data[[#This Row],[Change]]</f>
        <v>2.799999999999045</v>
      </c>
      <c r="L1232" s="7">
        <f>test_data[[#This Row],[Profit]]*Profit_per_point</f>
        <v>279999.99999990448</v>
      </c>
      <c r="M1232" s="7">
        <f>test_data[[#This Row],[Profit]]*Profit_per_point-ABS(test_data[[#This Row],[Action]])*Fee_per_trade</f>
        <v>279999.99999990448</v>
      </c>
    </row>
    <row r="1233" spans="1:13" x14ac:dyDescent="0.35">
      <c r="A1233" s="2">
        <v>43777.461805555555</v>
      </c>
      <c r="B1233">
        <v>942.3</v>
      </c>
      <c r="C1233">
        <v>0.39147076010704041</v>
      </c>
      <c r="D1233">
        <v>0.60852926969528198</v>
      </c>
      <c r="E1233">
        <f>IF(B1234&gt;0,B1234-test_data[[#This Row],[Price]],0)</f>
        <v>0.10000000000002274</v>
      </c>
      <c r="F1233" s="2">
        <f>test_data[[#This Row],[Time]]-(Time_horizon-1)/24/60</f>
        <v>43777.448611111111</v>
      </c>
      <c r="G1233">
        <f>IF(test_data[[#This Row],[Long]]&gt;Action_Threshold,1,IF(test_data[[#This Row],[Short]]&gt;Action_Threshold,-1,0))</f>
        <v>-1</v>
      </c>
      <c r="H1233">
        <f>SUMIFS(test_data[Postion],test_data[Time],"&gt;="&amp;test_data[[#This Row],[Period Time]],test_data[Time],"&lt;="&amp;test_data[[#This Row],[Time]])</f>
        <v>13</v>
      </c>
      <c r="I1233">
        <f>IFERROR(test_data[[#This Row],[Final_Position]]-H1232,test_data[[#This Row],[Final_Position]])</f>
        <v>-1</v>
      </c>
      <c r="J1233">
        <f>ABS(test_data[[#This Row],[Action]])</f>
        <v>1</v>
      </c>
      <c r="K1233" s="7">
        <f>test_data[[#This Row],[Final_Position]]*test_data[[#This Row],[Change]]</f>
        <v>1.3000000000002956</v>
      </c>
      <c r="L1233" s="7">
        <f>test_data[[#This Row],[Profit]]*Profit_per_point</f>
        <v>130000.00000002955</v>
      </c>
      <c r="M1233" s="7">
        <f>test_data[[#This Row],[Profit]]*Profit_per_point-ABS(test_data[[#This Row],[Action]])*Fee_per_trade</f>
        <v>120000.00000002955</v>
      </c>
    </row>
    <row r="1234" spans="1:13" x14ac:dyDescent="0.35">
      <c r="A1234" s="2">
        <v>43777.462500000001</v>
      </c>
      <c r="B1234">
        <v>942.4</v>
      </c>
      <c r="C1234">
        <v>0.52397167682647705</v>
      </c>
      <c r="D1234">
        <v>0.47602835297584534</v>
      </c>
      <c r="E1234">
        <f>IF(B1235&gt;0,B1235-test_data[[#This Row],[Price]],0)</f>
        <v>0.10000000000002274</v>
      </c>
      <c r="F1234" s="2">
        <f>test_data[[#This Row],[Time]]-(Time_horizon-1)/24/60</f>
        <v>43777.449305555558</v>
      </c>
      <c r="G1234">
        <f>IF(test_data[[#This Row],[Long]]&gt;Action_Threshold,1,IF(test_data[[#This Row],[Short]]&gt;Action_Threshold,-1,0))</f>
        <v>1</v>
      </c>
      <c r="H1234">
        <f>SUMIFS(test_data[Postion],test_data[Time],"&gt;="&amp;test_data[[#This Row],[Period Time]],test_data[Time],"&lt;="&amp;test_data[[#This Row],[Time]])</f>
        <v>15</v>
      </c>
      <c r="I1234">
        <f>IFERROR(test_data[[#This Row],[Final_Position]]-H1233,test_data[[#This Row],[Final_Position]])</f>
        <v>2</v>
      </c>
      <c r="J1234">
        <f>ABS(test_data[[#This Row],[Action]])</f>
        <v>2</v>
      </c>
      <c r="K1234" s="7">
        <f>test_data[[#This Row],[Final_Position]]*test_data[[#This Row],[Change]]</f>
        <v>1.5000000000003411</v>
      </c>
      <c r="L1234" s="7">
        <f>test_data[[#This Row],[Profit]]*Profit_per_point</f>
        <v>150000.00000003411</v>
      </c>
      <c r="M1234" s="7">
        <f>test_data[[#This Row],[Profit]]*Profit_per_point-ABS(test_data[[#This Row],[Action]])*Fee_per_trade</f>
        <v>130000.00000003411</v>
      </c>
    </row>
    <row r="1235" spans="1:13" x14ac:dyDescent="0.35">
      <c r="A1235" s="2">
        <v>43777.463194444441</v>
      </c>
      <c r="B1235">
        <v>942.5</v>
      </c>
      <c r="C1235">
        <v>0.4888993501663208</v>
      </c>
      <c r="D1235">
        <v>0.51110059022903442</v>
      </c>
      <c r="E1235">
        <f>IF(B1236&gt;0,B1236-test_data[[#This Row],[Price]],0)</f>
        <v>0</v>
      </c>
      <c r="F1235" s="2">
        <f>test_data[[#This Row],[Time]]-(Time_horizon-1)/24/60</f>
        <v>43777.45</v>
      </c>
      <c r="G1235">
        <f>IF(test_data[[#This Row],[Long]]&gt;Action_Threshold,1,IF(test_data[[#This Row],[Short]]&gt;Action_Threshold,-1,0))</f>
        <v>-1</v>
      </c>
      <c r="H1235">
        <f>SUMIFS(test_data[Postion],test_data[Time],"&gt;="&amp;test_data[[#This Row],[Period Time]],test_data[Time],"&lt;="&amp;test_data[[#This Row],[Time]])</f>
        <v>13</v>
      </c>
      <c r="I1235">
        <f>IFERROR(test_data[[#This Row],[Final_Position]]-H1234,test_data[[#This Row],[Final_Position]])</f>
        <v>-2</v>
      </c>
      <c r="J1235">
        <f>ABS(test_data[[#This Row],[Action]])</f>
        <v>2</v>
      </c>
      <c r="K1235" s="7">
        <f>test_data[[#This Row],[Final_Position]]*test_data[[#This Row],[Change]]</f>
        <v>0</v>
      </c>
      <c r="L1235" s="7">
        <f>test_data[[#This Row],[Profit]]*Profit_per_point</f>
        <v>0</v>
      </c>
      <c r="M1235" s="7">
        <f>test_data[[#This Row],[Profit]]*Profit_per_point-ABS(test_data[[#This Row],[Action]])*Fee_per_trade</f>
        <v>-20000</v>
      </c>
    </row>
    <row r="1236" spans="1:13" x14ac:dyDescent="0.35">
      <c r="A1236" s="2">
        <v>43777.463888888888</v>
      </c>
      <c r="B1236">
        <v>942.5</v>
      </c>
      <c r="C1236">
        <v>0.50633686780929565</v>
      </c>
      <c r="D1236">
        <v>0.49366319179534912</v>
      </c>
      <c r="E1236">
        <f>IF(B1237&gt;0,B1237-test_data[[#This Row],[Price]],0)</f>
        <v>0.10000000000002274</v>
      </c>
      <c r="F1236" s="2">
        <f>test_data[[#This Row],[Time]]-(Time_horizon-1)/24/60</f>
        <v>43777.450694444444</v>
      </c>
      <c r="G1236">
        <f>IF(test_data[[#This Row],[Long]]&gt;Action_Threshold,1,IF(test_data[[#This Row],[Short]]&gt;Action_Threshold,-1,0))</f>
        <v>1</v>
      </c>
      <c r="H1236">
        <f>SUMIFS(test_data[Postion],test_data[Time],"&gt;="&amp;test_data[[#This Row],[Period Time]],test_data[Time],"&lt;="&amp;test_data[[#This Row],[Time]])</f>
        <v>13</v>
      </c>
      <c r="I1236">
        <f>IFERROR(test_data[[#This Row],[Final_Position]]-H1235,test_data[[#This Row],[Final_Position]])</f>
        <v>0</v>
      </c>
      <c r="J1236">
        <f>ABS(test_data[[#This Row],[Action]])</f>
        <v>0</v>
      </c>
      <c r="K1236" s="7">
        <f>test_data[[#This Row],[Final_Position]]*test_data[[#This Row],[Change]]</f>
        <v>1.3000000000002956</v>
      </c>
      <c r="L1236" s="7">
        <f>test_data[[#This Row],[Profit]]*Profit_per_point</f>
        <v>130000.00000002955</v>
      </c>
      <c r="M1236" s="7">
        <f>test_data[[#This Row],[Profit]]*Profit_per_point-ABS(test_data[[#This Row],[Action]])*Fee_per_trade</f>
        <v>130000.00000002955</v>
      </c>
    </row>
    <row r="1237" spans="1:13" x14ac:dyDescent="0.35">
      <c r="A1237" s="2">
        <v>43777.464583333334</v>
      </c>
      <c r="B1237">
        <v>942.6</v>
      </c>
      <c r="C1237">
        <v>0.50218832492828369</v>
      </c>
      <c r="D1237">
        <v>0.49781161546707153</v>
      </c>
      <c r="E1237">
        <f>IF(B1238&gt;0,B1238-test_data[[#This Row],[Price]],0)</f>
        <v>-0.10000000000002274</v>
      </c>
      <c r="F1237" s="2">
        <f>test_data[[#This Row],[Time]]-(Time_horizon-1)/24/60</f>
        <v>43777.451388888891</v>
      </c>
      <c r="G1237">
        <f>IF(test_data[[#This Row],[Long]]&gt;Action_Threshold,1,IF(test_data[[#This Row],[Short]]&gt;Action_Threshold,-1,0))</f>
        <v>1</v>
      </c>
      <c r="H1237">
        <f>SUMIFS(test_data[Postion],test_data[Time],"&gt;="&amp;test_data[[#This Row],[Period Time]],test_data[Time],"&lt;="&amp;test_data[[#This Row],[Time]])</f>
        <v>13</v>
      </c>
      <c r="I1237">
        <f>IFERROR(test_data[[#This Row],[Final_Position]]-H1236,test_data[[#This Row],[Final_Position]])</f>
        <v>0</v>
      </c>
      <c r="J1237">
        <f>ABS(test_data[[#This Row],[Action]])</f>
        <v>0</v>
      </c>
      <c r="K1237" s="7">
        <f>test_data[[#This Row],[Final_Position]]*test_data[[#This Row],[Change]]</f>
        <v>-1.3000000000002956</v>
      </c>
      <c r="L1237" s="7">
        <f>test_data[[#This Row],[Profit]]*Profit_per_point</f>
        <v>-130000.00000002955</v>
      </c>
      <c r="M1237" s="7">
        <f>test_data[[#This Row],[Profit]]*Profit_per_point-ABS(test_data[[#This Row],[Action]])*Fee_per_trade</f>
        <v>-130000.00000002955</v>
      </c>
    </row>
    <row r="1238" spans="1:13" x14ac:dyDescent="0.35">
      <c r="A1238" s="2">
        <v>43777.465277777781</v>
      </c>
      <c r="B1238">
        <v>942.5</v>
      </c>
      <c r="C1238">
        <v>0.53707081079483032</v>
      </c>
      <c r="D1238">
        <v>0.46292915940284729</v>
      </c>
      <c r="E1238">
        <f>IF(B1239&gt;0,B1239-test_data[[#This Row],[Price]],0)</f>
        <v>0</v>
      </c>
      <c r="F1238" s="2">
        <f>test_data[[#This Row],[Time]]-(Time_horizon-1)/24/60</f>
        <v>43777.452083333337</v>
      </c>
      <c r="G1238">
        <f>IF(test_data[[#This Row],[Long]]&gt;Action_Threshold,1,IF(test_data[[#This Row],[Short]]&gt;Action_Threshold,-1,0))</f>
        <v>1</v>
      </c>
      <c r="H1238">
        <f>SUMIFS(test_data[Postion],test_data[Time],"&gt;="&amp;test_data[[#This Row],[Period Time]],test_data[Time],"&lt;="&amp;test_data[[#This Row],[Time]])</f>
        <v>13</v>
      </c>
      <c r="I1238">
        <f>IFERROR(test_data[[#This Row],[Final_Position]]-H1237,test_data[[#This Row],[Final_Position]])</f>
        <v>0</v>
      </c>
      <c r="J1238">
        <f>ABS(test_data[[#This Row],[Action]])</f>
        <v>0</v>
      </c>
      <c r="K1238" s="7">
        <f>test_data[[#This Row],[Final_Position]]*test_data[[#This Row],[Change]]</f>
        <v>0</v>
      </c>
      <c r="L1238" s="7">
        <f>test_data[[#This Row],[Profit]]*Profit_per_point</f>
        <v>0</v>
      </c>
      <c r="M1238" s="7">
        <f>test_data[[#This Row],[Profit]]*Profit_per_point-ABS(test_data[[#This Row],[Action]])*Fee_per_trade</f>
        <v>0</v>
      </c>
    </row>
    <row r="1239" spans="1:13" x14ac:dyDescent="0.35">
      <c r="A1239" s="2">
        <v>43777.46597222222</v>
      </c>
      <c r="B1239">
        <v>942.5</v>
      </c>
      <c r="C1239">
        <v>0.53803408145904541</v>
      </c>
      <c r="D1239">
        <v>0.46196591854095459</v>
      </c>
      <c r="E1239">
        <f>IF(B1240&gt;0,B1240-test_data[[#This Row],[Price]],0)</f>
        <v>0</v>
      </c>
      <c r="F1239" s="2">
        <f>test_data[[#This Row],[Time]]-(Time_horizon-1)/24/60</f>
        <v>43777.452777777777</v>
      </c>
      <c r="G1239">
        <f>IF(test_data[[#This Row],[Long]]&gt;Action_Threshold,1,IF(test_data[[#This Row],[Short]]&gt;Action_Threshold,-1,0))</f>
        <v>1</v>
      </c>
      <c r="H1239">
        <f>SUMIFS(test_data[Postion],test_data[Time],"&gt;="&amp;test_data[[#This Row],[Period Time]],test_data[Time],"&lt;="&amp;test_data[[#This Row],[Time]])</f>
        <v>13</v>
      </c>
      <c r="I1239">
        <f>IFERROR(test_data[[#This Row],[Final_Position]]-H1238,test_data[[#This Row],[Final_Position]])</f>
        <v>0</v>
      </c>
      <c r="J1239">
        <f>ABS(test_data[[#This Row],[Action]])</f>
        <v>0</v>
      </c>
      <c r="K1239" s="7">
        <f>test_data[[#This Row],[Final_Position]]*test_data[[#This Row],[Change]]</f>
        <v>0</v>
      </c>
      <c r="L1239" s="7">
        <f>test_data[[#This Row],[Profit]]*Profit_per_point</f>
        <v>0</v>
      </c>
      <c r="M1239" s="7">
        <f>test_data[[#This Row],[Profit]]*Profit_per_point-ABS(test_data[[#This Row],[Action]])*Fee_per_trade</f>
        <v>0</v>
      </c>
    </row>
    <row r="1240" spans="1:13" x14ac:dyDescent="0.35">
      <c r="A1240" s="2">
        <v>43777.466666666667</v>
      </c>
      <c r="B1240">
        <v>942.5</v>
      </c>
      <c r="C1240">
        <v>0.54335999488830566</v>
      </c>
      <c r="D1240">
        <v>0.45664006471633911</v>
      </c>
      <c r="E1240">
        <f>IF(B1241&gt;0,B1241-test_data[[#This Row],[Price]],0)</f>
        <v>0.10000000000002274</v>
      </c>
      <c r="F1240" s="2">
        <f>test_data[[#This Row],[Time]]-(Time_horizon-1)/24/60</f>
        <v>43777.453472222223</v>
      </c>
      <c r="G1240">
        <f>IF(test_data[[#This Row],[Long]]&gt;Action_Threshold,1,IF(test_data[[#This Row],[Short]]&gt;Action_Threshold,-1,0))</f>
        <v>1</v>
      </c>
      <c r="H1240">
        <f>SUMIFS(test_data[Postion],test_data[Time],"&gt;="&amp;test_data[[#This Row],[Period Time]],test_data[Time],"&lt;="&amp;test_data[[#This Row],[Time]])</f>
        <v>13</v>
      </c>
      <c r="I1240">
        <f>IFERROR(test_data[[#This Row],[Final_Position]]-H1239,test_data[[#This Row],[Final_Position]])</f>
        <v>0</v>
      </c>
      <c r="J1240">
        <f>ABS(test_data[[#This Row],[Action]])</f>
        <v>0</v>
      </c>
      <c r="K1240" s="7">
        <f>test_data[[#This Row],[Final_Position]]*test_data[[#This Row],[Change]]</f>
        <v>1.3000000000002956</v>
      </c>
      <c r="L1240" s="7">
        <f>test_data[[#This Row],[Profit]]*Profit_per_point</f>
        <v>130000.00000002955</v>
      </c>
      <c r="M1240" s="7">
        <f>test_data[[#This Row],[Profit]]*Profit_per_point-ABS(test_data[[#This Row],[Action]])*Fee_per_trade</f>
        <v>130000.00000002955</v>
      </c>
    </row>
    <row r="1241" spans="1:13" x14ac:dyDescent="0.35">
      <c r="A1241" s="2">
        <v>43777.467361111114</v>
      </c>
      <c r="B1241">
        <v>942.6</v>
      </c>
      <c r="C1241">
        <v>0.51620054244995117</v>
      </c>
      <c r="D1241">
        <v>0.48379939794540405</v>
      </c>
      <c r="E1241">
        <f>IF(B1242&gt;0,B1242-test_data[[#This Row],[Price]],0)</f>
        <v>0</v>
      </c>
      <c r="F1241" s="2">
        <f>test_data[[#This Row],[Time]]-(Time_horizon-1)/24/60</f>
        <v>43777.45416666667</v>
      </c>
      <c r="G1241">
        <f>IF(test_data[[#This Row],[Long]]&gt;Action_Threshold,1,IF(test_data[[#This Row],[Short]]&gt;Action_Threshold,-1,0))</f>
        <v>1</v>
      </c>
      <c r="H1241">
        <f>SUMIFS(test_data[Postion],test_data[Time],"&gt;="&amp;test_data[[#This Row],[Period Time]],test_data[Time],"&lt;="&amp;test_data[[#This Row],[Time]])</f>
        <v>13</v>
      </c>
      <c r="I1241">
        <f>IFERROR(test_data[[#This Row],[Final_Position]]-H1240,test_data[[#This Row],[Final_Position]])</f>
        <v>0</v>
      </c>
      <c r="J1241">
        <f>ABS(test_data[[#This Row],[Action]])</f>
        <v>0</v>
      </c>
      <c r="K1241" s="7">
        <f>test_data[[#This Row],[Final_Position]]*test_data[[#This Row],[Change]]</f>
        <v>0</v>
      </c>
      <c r="L1241" s="7">
        <f>test_data[[#This Row],[Profit]]*Profit_per_point</f>
        <v>0</v>
      </c>
      <c r="M1241" s="7">
        <f>test_data[[#This Row],[Profit]]*Profit_per_point-ABS(test_data[[#This Row],[Action]])*Fee_per_trade</f>
        <v>0</v>
      </c>
    </row>
    <row r="1242" spans="1:13" x14ac:dyDescent="0.35">
      <c r="A1242" s="2">
        <v>43777.468055555553</v>
      </c>
      <c r="B1242">
        <v>942.6</v>
      </c>
      <c r="C1242">
        <v>0.5383947491645813</v>
      </c>
      <c r="D1242">
        <v>0.46160528063774109</v>
      </c>
      <c r="E1242">
        <f>IF(B1243&gt;0,B1243-test_data[[#This Row],[Price]],0)</f>
        <v>0</v>
      </c>
      <c r="F1242" s="2">
        <f>test_data[[#This Row],[Time]]-(Time_horizon-1)/24/60</f>
        <v>43777.454861111109</v>
      </c>
      <c r="G1242">
        <f>IF(test_data[[#This Row],[Long]]&gt;Action_Threshold,1,IF(test_data[[#This Row],[Short]]&gt;Action_Threshold,-1,0))</f>
        <v>1</v>
      </c>
      <c r="H1242">
        <f>SUMIFS(test_data[Postion],test_data[Time],"&gt;="&amp;test_data[[#This Row],[Period Time]],test_data[Time],"&lt;="&amp;test_data[[#This Row],[Time]])</f>
        <v>15</v>
      </c>
      <c r="I1242">
        <f>IFERROR(test_data[[#This Row],[Final_Position]]-H1241,test_data[[#This Row],[Final_Position]])</f>
        <v>2</v>
      </c>
      <c r="J1242">
        <f>ABS(test_data[[#This Row],[Action]])</f>
        <v>2</v>
      </c>
      <c r="K1242" s="7">
        <f>test_data[[#This Row],[Final_Position]]*test_data[[#This Row],[Change]]</f>
        <v>0</v>
      </c>
      <c r="L1242" s="7">
        <f>test_data[[#This Row],[Profit]]*Profit_per_point</f>
        <v>0</v>
      </c>
      <c r="M1242" s="7">
        <f>test_data[[#This Row],[Profit]]*Profit_per_point-ABS(test_data[[#This Row],[Action]])*Fee_per_trade</f>
        <v>-20000</v>
      </c>
    </row>
    <row r="1243" spans="1:13" x14ac:dyDescent="0.35">
      <c r="A1243" s="2">
        <v>43777.46875</v>
      </c>
      <c r="B1243">
        <v>942.6</v>
      </c>
      <c r="C1243">
        <v>0.54116827249526978</v>
      </c>
      <c r="D1243">
        <v>0.458831787109375</v>
      </c>
      <c r="E1243">
        <f>IF(B1244&gt;0,B1244-test_data[[#This Row],[Price]],0)</f>
        <v>-0.30000000000006821</v>
      </c>
      <c r="F1243" s="2">
        <f>test_data[[#This Row],[Time]]-(Time_horizon-1)/24/60</f>
        <v>43777.455555555556</v>
      </c>
      <c r="G1243">
        <f>IF(test_data[[#This Row],[Long]]&gt;Action_Threshold,1,IF(test_data[[#This Row],[Short]]&gt;Action_Threshold,-1,0))</f>
        <v>1</v>
      </c>
      <c r="H1243">
        <f>SUMIFS(test_data[Postion],test_data[Time],"&gt;="&amp;test_data[[#This Row],[Period Time]],test_data[Time],"&lt;="&amp;test_data[[#This Row],[Time]])</f>
        <v>15</v>
      </c>
      <c r="I1243">
        <f>IFERROR(test_data[[#This Row],[Final_Position]]-H1242,test_data[[#This Row],[Final_Position]])</f>
        <v>0</v>
      </c>
      <c r="J1243">
        <f>ABS(test_data[[#This Row],[Action]])</f>
        <v>0</v>
      </c>
      <c r="K1243" s="7">
        <f>test_data[[#This Row],[Final_Position]]*test_data[[#This Row],[Change]]</f>
        <v>-4.5000000000010232</v>
      </c>
      <c r="L1243" s="7">
        <f>test_data[[#This Row],[Profit]]*Profit_per_point</f>
        <v>-450000.00000010233</v>
      </c>
      <c r="M1243" s="7">
        <f>test_data[[#This Row],[Profit]]*Profit_per_point-ABS(test_data[[#This Row],[Action]])*Fee_per_trade</f>
        <v>-450000.00000010233</v>
      </c>
    </row>
    <row r="1244" spans="1:13" x14ac:dyDescent="0.35">
      <c r="A1244" s="2">
        <v>43777.469444444447</v>
      </c>
      <c r="B1244">
        <v>942.3</v>
      </c>
      <c r="C1244">
        <v>0.61697739362716675</v>
      </c>
      <c r="D1244">
        <v>0.38302260637283325</v>
      </c>
      <c r="E1244">
        <f>IF(B1245&gt;0,B1245-test_data[[#This Row],[Price]],0)</f>
        <v>-9.9999999999909051E-2</v>
      </c>
      <c r="F1244" s="2">
        <f>test_data[[#This Row],[Time]]-(Time_horizon-1)/24/60</f>
        <v>43777.456250000003</v>
      </c>
      <c r="G1244">
        <f>IF(test_data[[#This Row],[Long]]&gt;Action_Threshold,1,IF(test_data[[#This Row],[Short]]&gt;Action_Threshold,-1,0))</f>
        <v>1</v>
      </c>
      <c r="H1244">
        <f>SUMIFS(test_data[Postion],test_data[Time],"&gt;="&amp;test_data[[#This Row],[Period Time]],test_data[Time],"&lt;="&amp;test_data[[#This Row],[Time]])</f>
        <v>15</v>
      </c>
      <c r="I1244">
        <f>IFERROR(test_data[[#This Row],[Final_Position]]-H1243,test_data[[#This Row],[Final_Position]])</f>
        <v>0</v>
      </c>
      <c r="J1244">
        <f>ABS(test_data[[#This Row],[Action]])</f>
        <v>0</v>
      </c>
      <c r="K1244" s="7">
        <f>test_data[[#This Row],[Final_Position]]*test_data[[#This Row],[Change]]</f>
        <v>-1.4999999999986358</v>
      </c>
      <c r="L1244" s="7">
        <f>test_data[[#This Row],[Profit]]*Profit_per_point</f>
        <v>-149999.99999986356</v>
      </c>
      <c r="M1244" s="7">
        <f>test_data[[#This Row],[Profit]]*Profit_per_point-ABS(test_data[[#This Row],[Action]])*Fee_per_trade</f>
        <v>-149999.99999986356</v>
      </c>
    </row>
    <row r="1245" spans="1:13" x14ac:dyDescent="0.35">
      <c r="A1245" s="2">
        <v>43777.470138888886</v>
      </c>
      <c r="B1245">
        <v>942.2</v>
      </c>
      <c r="C1245">
        <v>0.6343543529510498</v>
      </c>
      <c r="D1245">
        <v>0.36564570665359497</v>
      </c>
      <c r="E1245">
        <f>IF(B1246&gt;0,B1246-test_data[[#This Row],[Price]],0)</f>
        <v>0</v>
      </c>
      <c r="F1245" s="2">
        <f>test_data[[#This Row],[Time]]-(Time_horizon-1)/24/60</f>
        <v>43777.456944444442</v>
      </c>
      <c r="G1245">
        <f>IF(test_data[[#This Row],[Long]]&gt;Action_Threshold,1,IF(test_data[[#This Row],[Short]]&gt;Action_Threshold,-1,0))</f>
        <v>1</v>
      </c>
      <c r="H1245">
        <f>SUMIFS(test_data[Postion],test_data[Time],"&gt;="&amp;test_data[[#This Row],[Period Time]],test_data[Time],"&lt;="&amp;test_data[[#This Row],[Time]])</f>
        <v>15</v>
      </c>
      <c r="I1245">
        <f>IFERROR(test_data[[#This Row],[Final_Position]]-H1244,test_data[[#This Row],[Final_Position]])</f>
        <v>0</v>
      </c>
      <c r="J1245">
        <f>ABS(test_data[[#This Row],[Action]])</f>
        <v>0</v>
      </c>
      <c r="K1245" s="7">
        <f>test_data[[#This Row],[Final_Position]]*test_data[[#This Row],[Change]]</f>
        <v>0</v>
      </c>
      <c r="L1245" s="7">
        <f>test_data[[#This Row],[Profit]]*Profit_per_point</f>
        <v>0</v>
      </c>
      <c r="M1245" s="7">
        <f>test_data[[#This Row],[Profit]]*Profit_per_point-ABS(test_data[[#This Row],[Action]])*Fee_per_trade</f>
        <v>0</v>
      </c>
    </row>
    <row r="1246" spans="1:13" x14ac:dyDescent="0.35">
      <c r="A1246" s="2">
        <v>43777.470833333333</v>
      </c>
      <c r="B1246">
        <v>942.2</v>
      </c>
      <c r="C1246">
        <v>0.62808221578598022</v>
      </c>
      <c r="D1246">
        <v>0.37191775441169739</v>
      </c>
      <c r="E1246">
        <f>IF(B1247&gt;0,B1247-test_data[[#This Row],[Price]],0)</f>
        <v>0.19999999999993179</v>
      </c>
      <c r="F1246" s="2">
        <f>test_data[[#This Row],[Time]]-(Time_horizon-1)/24/60</f>
        <v>43777.457638888889</v>
      </c>
      <c r="G1246">
        <f>IF(test_data[[#This Row],[Long]]&gt;Action_Threshold,1,IF(test_data[[#This Row],[Short]]&gt;Action_Threshold,-1,0))</f>
        <v>1</v>
      </c>
      <c r="H1246">
        <f>SUMIFS(test_data[Postion],test_data[Time],"&gt;="&amp;test_data[[#This Row],[Period Time]],test_data[Time],"&lt;="&amp;test_data[[#This Row],[Time]])</f>
        <v>15</v>
      </c>
      <c r="I1246">
        <f>IFERROR(test_data[[#This Row],[Final_Position]]-H1245,test_data[[#This Row],[Final_Position]])</f>
        <v>0</v>
      </c>
      <c r="J1246">
        <f>ABS(test_data[[#This Row],[Action]])</f>
        <v>0</v>
      </c>
      <c r="K1246" s="7">
        <f>test_data[[#This Row],[Final_Position]]*test_data[[#This Row],[Change]]</f>
        <v>2.9999999999989768</v>
      </c>
      <c r="L1246" s="7">
        <f>test_data[[#This Row],[Profit]]*Profit_per_point</f>
        <v>299999.99999989767</v>
      </c>
      <c r="M1246" s="7">
        <f>test_data[[#This Row],[Profit]]*Profit_per_point-ABS(test_data[[#This Row],[Action]])*Fee_per_trade</f>
        <v>299999.99999989767</v>
      </c>
    </row>
    <row r="1247" spans="1:13" x14ac:dyDescent="0.35">
      <c r="A1247" s="2">
        <v>43777.47152777778</v>
      </c>
      <c r="B1247">
        <v>942.4</v>
      </c>
      <c r="C1247">
        <v>0.57580626010894775</v>
      </c>
      <c r="D1247">
        <v>0.42419368028640747</v>
      </c>
      <c r="E1247">
        <f>IF(B1248&gt;0,B1248-test_data[[#This Row],[Price]],0)</f>
        <v>-0.19999999999993179</v>
      </c>
      <c r="F1247" s="2">
        <f>test_data[[#This Row],[Time]]-(Time_horizon-1)/24/60</f>
        <v>43777.458333333336</v>
      </c>
      <c r="G1247">
        <f>IF(test_data[[#This Row],[Long]]&gt;Action_Threshold,1,IF(test_data[[#This Row],[Short]]&gt;Action_Threshold,-1,0))</f>
        <v>1</v>
      </c>
      <c r="H1247">
        <f>SUMIFS(test_data[Postion],test_data[Time],"&gt;="&amp;test_data[[#This Row],[Period Time]],test_data[Time],"&lt;="&amp;test_data[[#This Row],[Time]])</f>
        <v>15</v>
      </c>
      <c r="I1247">
        <f>IFERROR(test_data[[#This Row],[Final_Position]]-H1246,test_data[[#This Row],[Final_Position]])</f>
        <v>0</v>
      </c>
      <c r="J1247">
        <f>ABS(test_data[[#This Row],[Action]])</f>
        <v>0</v>
      </c>
      <c r="K1247" s="7">
        <f>test_data[[#This Row],[Final_Position]]*test_data[[#This Row],[Change]]</f>
        <v>-2.9999999999989768</v>
      </c>
      <c r="L1247" s="7">
        <f>test_data[[#This Row],[Profit]]*Profit_per_point</f>
        <v>-299999.99999989767</v>
      </c>
      <c r="M1247" s="7">
        <f>test_data[[#This Row],[Profit]]*Profit_per_point-ABS(test_data[[#This Row],[Action]])*Fee_per_trade</f>
        <v>-299999.99999989767</v>
      </c>
    </row>
    <row r="1248" spans="1:13" x14ac:dyDescent="0.35">
      <c r="A1248" s="2">
        <v>43777.472222222219</v>
      </c>
      <c r="B1248">
        <v>942.2</v>
      </c>
      <c r="C1248">
        <v>0.6353297233581543</v>
      </c>
      <c r="D1248">
        <v>0.36467024683952332</v>
      </c>
      <c r="E1248">
        <f>IF(B1249&gt;0,B1249-test_data[[#This Row],[Price]],0)</f>
        <v>0</v>
      </c>
      <c r="F1248" s="2">
        <f>test_data[[#This Row],[Time]]-(Time_horizon-1)/24/60</f>
        <v>43777.459027777775</v>
      </c>
      <c r="G1248">
        <f>IF(test_data[[#This Row],[Long]]&gt;Action_Threshold,1,IF(test_data[[#This Row],[Short]]&gt;Action_Threshold,-1,0))</f>
        <v>1</v>
      </c>
      <c r="H1248">
        <f>SUMIFS(test_data[Postion],test_data[Time],"&gt;="&amp;test_data[[#This Row],[Period Time]],test_data[Time],"&lt;="&amp;test_data[[#This Row],[Time]])</f>
        <v>15</v>
      </c>
      <c r="I1248">
        <f>IFERROR(test_data[[#This Row],[Final_Position]]-H1247,test_data[[#This Row],[Final_Position]])</f>
        <v>0</v>
      </c>
      <c r="J1248">
        <f>ABS(test_data[[#This Row],[Action]])</f>
        <v>0</v>
      </c>
      <c r="K1248" s="7">
        <f>test_data[[#This Row],[Final_Position]]*test_data[[#This Row],[Change]]</f>
        <v>0</v>
      </c>
      <c r="L1248" s="7">
        <f>test_data[[#This Row],[Profit]]*Profit_per_point</f>
        <v>0</v>
      </c>
      <c r="M1248" s="7">
        <f>test_data[[#This Row],[Profit]]*Profit_per_point-ABS(test_data[[#This Row],[Action]])*Fee_per_trade</f>
        <v>0</v>
      </c>
    </row>
    <row r="1249" spans="1:13" x14ac:dyDescent="0.35">
      <c r="A1249" s="2">
        <v>43777.472916666666</v>
      </c>
      <c r="B1249">
        <v>942.2</v>
      </c>
      <c r="C1249">
        <v>0.62980282306671143</v>
      </c>
      <c r="D1249">
        <v>0.37019720673561096</v>
      </c>
      <c r="E1249">
        <f>IF(B1250&gt;0,B1250-test_data[[#This Row],[Price]],0)</f>
        <v>0</v>
      </c>
      <c r="F1249" s="2">
        <f>test_data[[#This Row],[Time]]-(Time_horizon-1)/24/60</f>
        <v>43777.459722222222</v>
      </c>
      <c r="G1249">
        <f>IF(test_data[[#This Row],[Long]]&gt;Action_Threshold,1,IF(test_data[[#This Row],[Short]]&gt;Action_Threshold,-1,0))</f>
        <v>1</v>
      </c>
      <c r="H1249">
        <f>SUMIFS(test_data[Postion],test_data[Time],"&gt;="&amp;test_data[[#This Row],[Period Time]],test_data[Time],"&lt;="&amp;test_data[[#This Row],[Time]])</f>
        <v>15</v>
      </c>
      <c r="I1249">
        <f>IFERROR(test_data[[#This Row],[Final_Position]]-H1248,test_data[[#This Row],[Final_Position]])</f>
        <v>0</v>
      </c>
      <c r="J1249">
        <f>ABS(test_data[[#This Row],[Action]])</f>
        <v>0</v>
      </c>
      <c r="K1249" s="7">
        <f>test_data[[#This Row],[Final_Position]]*test_data[[#This Row],[Change]]</f>
        <v>0</v>
      </c>
      <c r="L1249" s="7">
        <f>test_data[[#This Row],[Profit]]*Profit_per_point</f>
        <v>0</v>
      </c>
      <c r="M1249" s="7">
        <f>test_data[[#This Row],[Profit]]*Profit_per_point-ABS(test_data[[#This Row],[Action]])*Fee_per_trade</f>
        <v>0</v>
      </c>
    </row>
    <row r="1250" spans="1:13" x14ac:dyDescent="0.35">
      <c r="A1250" s="2">
        <v>43777.473611111112</v>
      </c>
      <c r="B1250">
        <v>942.2</v>
      </c>
      <c r="C1250">
        <v>0.62642937898635864</v>
      </c>
      <c r="D1250">
        <v>0.37357062101364136</v>
      </c>
      <c r="E1250">
        <f>IF(B1251&gt;0,B1251-test_data[[#This Row],[Price]],0)</f>
        <v>-0.10000000000002274</v>
      </c>
      <c r="F1250" s="2">
        <f>test_data[[#This Row],[Time]]-(Time_horizon-1)/24/60</f>
        <v>43777.460416666669</v>
      </c>
      <c r="G1250">
        <f>IF(test_data[[#This Row],[Long]]&gt;Action_Threshold,1,IF(test_data[[#This Row],[Short]]&gt;Action_Threshold,-1,0))</f>
        <v>1</v>
      </c>
      <c r="H1250">
        <f>SUMIFS(test_data[Postion],test_data[Time],"&gt;="&amp;test_data[[#This Row],[Period Time]],test_data[Time],"&lt;="&amp;test_data[[#This Row],[Time]])</f>
        <v>15</v>
      </c>
      <c r="I1250">
        <f>IFERROR(test_data[[#This Row],[Final_Position]]-H1249,test_data[[#This Row],[Final_Position]])</f>
        <v>0</v>
      </c>
      <c r="J1250">
        <f>ABS(test_data[[#This Row],[Action]])</f>
        <v>0</v>
      </c>
      <c r="K1250" s="7">
        <f>test_data[[#This Row],[Final_Position]]*test_data[[#This Row],[Change]]</f>
        <v>-1.5000000000003411</v>
      </c>
      <c r="L1250" s="7">
        <f>test_data[[#This Row],[Profit]]*Profit_per_point</f>
        <v>-150000.00000003411</v>
      </c>
      <c r="M1250" s="7">
        <f>test_data[[#This Row],[Profit]]*Profit_per_point-ABS(test_data[[#This Row],[Action]])*Fee_per_trade</f>
        <v>-150000.00000003411</v>
      </c>
    </row>
    <row r="1251" spans="1:13" x14ac:dyDescent="0.35">
      <c r="A1251" s="2">
        <v>43777.474305555559</v>
      </c>
      <c r="B1251">
        <v>942.1</v>
      </c>
      <c r="C1251">
        <v>0.66569238901138306</v>
      </c>
      <c r="D1251">
        <v>0.33430764079093933</v>
      </c>
      <c r="E1251">
        <f>IF(B1252&gt;0,B1252-test_data[[#This Row],[Price]],0)</f>
        <v>-0.20000000000004547</v>
      </c>
      <c r="F1251" s="2">
        <f>test_data[[#This Row],[Time]]-(Time_horizon-1)/24/60</f>
        <v>43777.461111111115</v>
      </c>
      <c r="G1251">
        <f>IF(test_data[[#This Row],[Long]]&gt;Action_Threshold,1,IF(test_data[[#This Row],[Short]]&gt;Action_Threshold,-1,0))</f>
        <v>1</v>
      </c>
      <c r="H1251">
        <f>SUMIFS(test_data[Postion],test_data[Time],"&gt;="&amp;test_data[[#This Row],[Period Time]],test_data[Time],"&lt;="&amp;test_data[[#This Row],[Time]])</f>
        <v>15</v>
      </c>
      <c r="I1251">
        <f>IFERROR(test_data[[#This Row],[Final_Position]]-H1250,test_data[[#This Row],[Final_Position]])</f>
        <v>0</v>
      </c>
      <c r="J1251">
        <f>ABS(test_data[[#This Row],[Action]])</f>
        <v>0</v>
      </c>
      <c r="K1251" s="7">
        <f>test_data[[#This Row],[Final_Position]]*test_data[[#This Row],[Change]]</f>
        <v>-3.0000000000006821</v>
      </c>
      <c r="L1251" s="7">
        <f>test_data[[#This Row],[Profit]]*Profit_per_point</f>
        <v>-300000.00000006822</v>
      </c>
      <c r="M1251" s="7">
        <f>test_data[[#This Row],[Profit]]*Profit_per_point-ABS(test_data[[#This Row],[Action]])*Fee_per_trade</f>
        <v>-300000.00000006822</v>
      </c>
    </row>
    <row r="1252" spans="1:13" x14ac:dyDescent="0.35">
      <c r="A1252" s="2">
        <v>43777.474999999999</v>
      </c>
      <c r="B1252">
        <v>941.9</v>
      </c>
      <c r="C1252">
        <v>0.69706070423126221</v>
      </c>
      <c r="D1252">
        <v>0.30293932557106018</v>
      </c>
      <c r="E1252">
        <f>IF(B1253&gt;0,B1253-test_data[[#This Row],[Price]],0)</f>
        <v>-0.10000000000002274</v>
      </c>
      <c r="F1252" s="2">
        <f>test_data[[#This Row],[Time]]-(Time_horizon-1)/24/60</f>
        <v>43777.461805555555</v>
      </c>
      <c r="G1252">
        <f>IF(test_data[[#This Row],[Long]]&gt;Action_Threshold,1,IF(test_data[[#This Row],[Short]]&gt;Action_Threshold,-1,0))</f>
        <v>1</v>
      </c>
      <c r="H1252">
        <f>SUMIFS(test_data[Postion],test_data[Time],"&gt;="&amp;test_data[[#This Row],[Period Time]],test_data[Time],"&lt;="&amp;test_data[[#This Row],[Time]])</f>
        <v>16</v>
      </c>
      <c r="I1252">
        <f>IFERROR(test_data[[#This Row],[Final_Position]]-H1251,test_data[[#This Row],[Final_Position]])</f>
        <v>1</v>
      </c>
      <c r="J1252">
        <f>ABS(test_data[[#This Row],[Action]])</f>
        <v>1</v>
      </c>
      <c r="K1252" s="7">
        <f>test_data[[#This Row],[Final_Position]]*test_data[[#This Row],[Change]]</f>
        <v>-1.6000000000003638</v>
      </c>
      <c r="L1252" s="7">
        <f>test_data[[#This Row],[Profit]]*Profit_per_point</f>
        <v>-160000.00000003638</v>
      </c>
      <c r="M1252" s="7">
        <f>test_data[[#This Row],[Profit]]*Profit_per_point-ABS(test_data[[#This Row],[Action]])*Fee_per_trade</f>
        <v>-170000.00000003638</v>
      </c>
    </row>
    <row r="1253" spans="1:13" x14ac:dyDescent="0.35">
      <c r="A1253" s="2">
        <v>43777.475694444445</v>
      </c>
      <c r="B1253">
        <v>941.8</v>
      </c>
      <c r="C1253">
        <v>0.69191408157348633</v>
      </c>
      <c r="D1253">
        <v>0.30808591842651367</v>
      </c>
      <c r="E1253">
        <f>IF(B1254&gt;0,B1254-test_data[[#This Row],[Price]],0)</f>
        <v>-0.19999999999993179</v>
      </c>
      <c r="F1253" s="2">
        <f>test_data[[#This Row],[Time]]-(Time_horizon-1)/24/60</f>
        <v>43777.462500000001</v>
      </c>
      <c r="G1253">
        <f>IF(test_data[[#This Row],[Long]]&gt;Action_Threshold,1,IF(test_data[[#This Row],[Short]]&gt;Action_Threshold,-1,0))</f>
        <v>1</v>
      </c>
      <c r="H1253">
        <f>SUMIFS(test_data[Postion],test_data[Time],"&gt;="&amp;test_data[[#This Row],[Period Time]],test_data[Time],"&lt;="&amp;test_data[[#This Row],[Time]])</f>
        <v>18</v>
      </c>
      <c r="I1253">
        <f>IFERROR(test_data[[#This Row],[Final_Position]]-H1252,test_data[[#This Row],[Final_Position]])</f>
        <v>2</v>
      </c>
      <c r="J1253">
        <f>ABS(test_data[[#This Row],[Action]])</f>
        <v>2</v>
      </c>
      <c r="K1253" s="7">
        <f>test_data[[#This Row],[Final_Position]]*test_data[[#This Row],[Change]]</f>
        <v>-3.5999999999987722</v>
      </c>
      <c r="L1253" s="7">
        <f>test_data[[#This Row],[Profit]]*Profit_per_point</f>
        <v>-359999.99999987724</v>
      </c>
      <c r="M1253" s="7">
        <f>test_data[[#This Row],[Profit]]*Profit_per_point-ABS(test_data[[#This Row],[Action]])*Fee_per_trade</f>
        <v>-379999.99999987724</v>
      </c>
    </row>
    <row r="1254" spans="1:13" x14ac:dyDescent="0.35">
      <c r="A1254" s="2">
        <v>43777.476388888892</v>
      </c>
      <c r="B1254">
        <v>941.6</v>
      </c>
      <c r="C1254">
        <v>0.67284095287322998</v>
      </c>
      <c r="D1254">
        <v>0.32715904712677002</v>
      </c>
      <c r="E1254">
        <f>IF(B1255&gt;0,B1255-test_data[[#This Row],[Price]],0)</f>
        <v>-0.10000000000002274</v>
      </c>
      <c r="F1254" s="2">
        <f>test_data[[#This Row],[Time]]-(Time_horizon-1)/24/60</f>
        <v>43777.463194444448</v>
      </c>
      <c r="G1254">
        <f>IF(test_data[[#This Row],[Long]]&gt;Action_Threshold,1,IF(test_data[[#This Row],[Short]]&gt;Action_Threshold,-1,0))</f>
        <v>1</v>
      </c>
      <c r="H1254">
        <f>SUMIFS(test_data[Postion],test_data[Time],"&gt;="&amp;test_data[[#This Row],[Period Time]],test_data[Time],"&lt;="&amp;test_data[[#This Row],[Time]])</f>
        <v>18</v>
      </c>
      <c r="I1254">
        <f>IFERROR(test_data[[#This Row],[Final_Position]]-H1253,test_data[[#This Row],[Final_Position]])</f>
        <v>0</v>
      </c>
      <c r="J1254">
        <f>ABS(test_data[[#This Row],[Action]])</f>
        <v>0</v>
      </c>
      <c r="K1254" s="7">
        <f>test_data[[#This Row],[Final_Position]]*test_data[[#This Row],[Change]]</f>
        <v>-1.8000000000004093</v>
      </c>
      <c r="L1254" s="7">
        <f>test_data[[#This Row],[Profit]]*Profit_per_point</f>
        <v>-180000.00000004092</v>
      </c>
      <c r="M1254" s="7">
        <f>test_data[[#This Row],[Profit]]*Profit_per_point-ABS(test_data[[#This Row],[Action]])*Fee_per_trade</f>
        <v>-180000.00000004092</v>
      </c>
    </row>
    <row r="1255" spans="1:13" x14ac:dyDescent="0.35">
      <c r="A1255" s="2">
        <v>43777.477083333331</v>
      </c>
      <c r="B1255">
        <v>941.5</v>
      </c>
      <c r="C1255">
        <v>0.67832416296005249</v>
      </c>
      <c r="D1255">
        <v>0.3216758668422699</v>
      </c>
      <c r="E1255">
        <f>IF(B1256&gt;0,B1256-test_data[[#This Row],[Price]],0)</f>
        <v>0.20000000000004547</v>
      </c>
      <c r="F1255" s="2">
        <f>test_data[[#This Row],[Time]]-(Time_horizon-1)/24/60</f>
        <v>43777.463888888888</v>
      </c>
      <c r="G1255">
        <f>IF(test_data[[#This Row],[Long]]&gt;Action_Threshold,1,IF(test_data[[#This Row],[Short]]&gt;Action_Threshold,-1,0))</f>
        <v>1</v>
      </c>
      <c r="H1255">
        <f>SUMIFS(test_data[Postion],test_data[Time],"&gt;="&amp;test_data[[#This Row],[Period Time]],test_data[Time],"&lt;="&amp;test_data[[#This Row],[Time]])</f>
        <v>20</v>
      </c>
      <c r="I1255">
        <f>IFERROR(test_data[[#This Row],[Final_Position]]-H1254,test_data[[#This Row],[Final_Position]])</f>
        <v>2</v>
      </c>
      <c r="J1255">
        <f>ABS(test_data[[#This Row],[Action]])</f>
        <v>2</v>
      </c>
      <c r="K1255" s="7">
        <f>test_data[[#This Row],[Final_Position]]*test_data[[#This Row],[Change]]</f>
        <v>4.0000000000009095</v>
      </c>
      <c r="L1255" s="7">
        <f>test_data[[#This Row],[Profit]]*Profit_per_point</f>
        <v>400000.00000009092</v>
      </c>
      <c r="M1255" s="7">
        <f>test_data[[#This Row],[Profit]]*Profit_per_point-ABS(test_data[[#This Row],[Action]])*Fee_per_trade</f>
        <v>380000.00000009092</v>
      </c>
    </row>
    <row r="1256" spans="1:13" x14ac:dyDescent="0.35">
      <c r="A1256" s="2">
        <v>43777.477777777778</v>
      </c>
      <c r="B1256">
        <v>941.7</v>
      </c>
      <c r="C1256">
        <v>0.57538998126983643</v>
      </c>
      <c r="D1256">
        <v>0.42461004853248596</v>
      </c>
      <c r="E1256">
        <f>IF(B1257&gt;0,B1257-test_data[[#This Row],[Price]],0)</f>
        <v>9.9999999999909051E-2</v>
      </c>
      <c r="F1256" s="2">
        <f>test_data[[#This Row],[Time]]-(Time_horizon-1)/24/60</f>
        <v>43777.464583333334</v>
      </c>
      <c r="G1256">
        <f>IF(test_data[[#This Row],[Long]]&gt;Action_Threshold,1,IF(test_data[[#This Row],[Short]]&gt;Action_Threshold,-1,0))</f>
        <v>1</v>
      </c>
      <c r="H1256">
        <f>SUMIFS(test_data[Postion],test_data[Time],"&gt;="&amp;test_data[[#This Row],[Period Time]],test_data[Time],"&lt;="&amp;test_data[[#This Row],[Time]])</f>
        <v>20</v>
      </c>
      <c r="I1256">
        <f>IFERROR(test_data[[#This Row],[Final_Position]]-H1255,test_data[[#This Row],[Final_Position]])</f>
        <v>0</v>
      </c>
      <c r="J1256">
        <f>ABS(test_data[[#This Row],[Action]])</f>
        <v>0</v>
      </c>
      <c r="K1256" s="7">
        <f>test_data[[#This Row],[Final_Position]]*test_data[[#This Row],[Change]]</f>
        <v>1.999999999998181</v>
      </c>
      <c r="L1256" s="7">
        <f>test_data[[#This Row],[Profit]]*Profit_per_point</f>
        <v>199999.9999998181</v>
      </c>
      <c r="M1256" s="7">
        <f>test_data[[#This Row],[Profit]]*Profit_per_point-ABS(test_data[[#This Row],[Action]])*Fee_per_trade</f>
        <v>199999.9999998181</v>
      </c>
    </row>
    <row r="1257" spans="1:13" x14ac:dyDescent="0.35">
      <c r="A1257" s="2">
        <v>43777.478472222225</v>
      </c>
      <c r="B1257">
        <v>941.8</v>
      </c>
      <c r="C1257">
        <v>0.57257580757141113</v>
      </c>
      <c r="D1257">
        <v>0.42742413282394409</v>
      </c>
      <c r="E1257">
        <f>IF(B1258&gt;0,B1258-test_data[[#This Row],[Price]],0)</f>
        <v>0</v>
      </c>
      <c r="F1257" s="2">
        <f>test_data[[#This Row],[Time]]-(Time_horizon-1)/24/60</f>
        <v>43777.465277777781</v>
      </c>
      <c r="G1257">
        <f>IF(test_data[[#This Row],[Long]]&gt;Action_Threshold,1,IF(test_data[[#This Row],[Short]]&gt;Action_Threshold,-1,0))</f>
        <v>1</v>
      </c>
      <c r="H1257">
        <f>SUMIFS(test_data[Postion],test_data[Time],"&gt;="&amp;test_data[[#This Row],[Period Time]],test_data[Time],"&lt;="&amp;test_data[[#This Row],[Time]])</f>
        <v>20</v>
      </c>
      <c r="I1257">
        <f>IFERROR(test_data[[#This Row],[Final_Position]]-H1256,test_data[[#This Row],[Final_Position]])</f>
        <v>0</v>
      </c>
      <c r="J1257">
        <f>ABS(test_data[[#This Row],[Action]])</f>
        <v>0</v>
      </c>
      <c r="K1257" s="7">
        <f>test_data[[#This Row],[Final_Position]]*test_data[[#This Row],[Change]]</f>
        <v>0</v>
      </c>
      <c r="L1257" s="7">
        <f>test_data[[#This Row],[Profit]]*Profit_per_point</f>
        <v>0</v>
      </c>
      <c r="M1257" s="7">
        <f>test_data[[#This Row],[Profit]]*Profit_per_point-ABS(test_data[[#This Row],[Action]])*Fee_per_trade</f>
        <v>0</v>
      </c>
    </row>
    <row r="1258" spans="1:13" x14ac:dyDescent="0.35">
      <c r="A1258" s="2">
        <v>43777.479166666664</v>
      </c>
      <c r="B1258">
        <v>941.8</v>
      </c>
      <c r="C1258">
        <v>0.57960009574890137</v>
      </c>
      <c r="D1258">
        <v>0.42039987444877625</v>
      </c>
      <c r="E1258">
        <f>IF(B1259&gt;0,B1259-test_data[[#This Row],[Price]],0)</f>
        <v>-0.19999999999993179</v>
      </c>
      <c r="F1258" s="2">
        <f>test_data[[#This Row],[Time]]-(Time_horizon-1)/24/60</f>
        <v>43777.46597222222</v>
      </c>
      <c r="G1258">
        <f>IF(test_data[[#This Row],[Long]]&gt;Action_Threshold,1,IF(test_data[[#This Row],[Short]]&gt;Action_Threshold,-1,0))</f>
        <v>1</v>
      </c>
      <c r="H1258">
        <f>SUMIFS(test_data[Postion],test_data[Time],"&gt;="&amp;test_data[[#This Row],[Period Time]],test_data[Time],"&lt;="&amp;test_data[[#This Row],[Time]])</f>
        <v>20</v>
      </c>
      <c r="I1258">
        <f>IFERROR(test_data[[#This Row],[Final_Position]]-H1257,test_data[[#This Row],[Final_Position]])</f>
        <v>0</v>
      </c>
      <c r="J1258">
        <f>ABS(test_data[[#This Row],[Action]])</f>
        <v>0</v>
      </c>
      <c r="K1258" s="7">
        <f>test_data[[#This Row],[Final_Position]]*test_data[[#This Row],[Change]]</f>
        <v>-3.9999999999986358</v>
      </c>
      <c r="L1258" s="7">
        <f>test_data[[#This Row],[Profit]]*Profit_per_point</f>
        <v>-399999.99999986356</v>
      </c>
      <c r="M1258" s="7">
        <f>test_data[[#This Row],[Profit]]*Profit_per_point-ABS(test_data[[#This Row],[Action]])*Fee_per_trade</f>
        <v>-399999.99999986356</v>
      </c>
    </row>
    <row r="1259" spans="1:13" x14ac:dyDescent="0.35">
      <c r="A1259" s="2">
        <v>43777.541666666664</v>
      </c>
      <c r="B1259">
        <v>941.6</v>
      </c>
      <c r="C1259">
        <v>0.5905565619468689</v>
      </c>
      <c r="D1259">
        <v>0.40944346785545349</v>
      </c>
      <c r="E1259">
        <f>IF(B1260&gt;0,B1260-test_data[[#This Row],[Price]],0)</f>
        <v>-0.20000000000004547</v>
      </c>
      <c r="F1259" s="2">
        <f>test_data[[#This Row],[Time]]-(Time_horizon-1)/24/60</f>
        <v>43777.52847222222</v>
      </c>
      <c r="G1259">
        <f>IF(test_data[[#This Row],[Long]]&gt;Action_Threshold,1,IF(test_data[[#This Row],[Short]]&gt;Action_Threshold,-1,0))</f>
        <v>1</v>
      </c>
      <c r="H1259">
        <f>SUMIFS(test_data[Postion],test_data[Time],"&gt;="&amp;test_data[[#This Row],[Period Time]],test_data[Time],"&lt;="&amp;test_data[[#This Row],[Time]])</f>
        <v>1</v>
      </c>
      <c r="I1259">
        <f>IFERROR(test_data[[#This Row],[Final_Position]]-H1258,test_data[[#This Row],[Final_Position]])</f>
        <v>-19</v>
      </c>
      <c r="J1259">
        <f>ABS(test_data[[#This Row],[Action]])</f>
        <v>19</v>
      </c>
      <c r="K1259" s="7">
        <f>test_data[[#This Row],[Final_Position]]*test_data[[#This Row],[Change]]</f>
        <v>-0.20000000000004547</v>
      </c>
      <c r="L1259" s="7">
        <f>test_data[[#This Row],[Profit]]*Profit_per_point</f>
        <v>-20000.000000004547</v>
      </c>
      <c r="M1259" s="7">
        <f>test_data[[#This Row],[Profit]]*Profit_per_point-ABS(test_data[[#This Row],[Action]])*Fee_per_trade</f>
        <v>-210000.00000000454</v>
      </c>
    </row>
    <row r="1260" spans="1:13" x14ac:dyDescent="0.35">
      <c r="A1260" s="2">
        <v>43777.542361111111</v>
      </c>
      <c r="B1260">
        <v>941.4</v>
      </c>
      <c r="C1260">
        <v>0.57798749208450317</v>
      </c>
      <c r="D1260">
        <v>0.42201244831085205</v>
      </c>
      <c r="E1260">
        <f>IF(B1261&gt;0,B1261-test_data[[#This Row],[Price]],0)</f>
        <v>0</v>
      </c>
      <c r="F1260" s="2">
        <f>test_data[[#This Row],[Time]]-(Time_horizon-1)/24/60</f>
        <v>43777.529166666667</v>
      </c>
      <c r="G1260">
        <f>IF(test_data[[#This Row],[Long]]&gt;Action_Threshold,1,IF(test_data[[#This Row],[Short]]&gt;Action_Threshold,-1,0))</f>
        <v>1</v>
      </c>
      <c r="H1260">
        <f>SUMIFS(test_data[Postion],test_data[Time],"&gt;="&amp;test_data[[#This Row],[Period Time]],test_data[Time],"&lt;="&amp;test_data[[#This Row],[Time]])</f>
        <v>2</v>
      </c>
      <c r="I1260">
        <f>IFERROR(test_data[[#This Row],[Final_Position]]-H1259,test_data[[#This Row],[Final_Position]])</f>
        <v>1</v>
      </c>
      <c r="J1260">
        <f>ABS(test_data[[#This Row],[Action]])</f>
        <v>1</v>
      </c>
      <c r="K1260" s="7">
        <f>test_data[[#This Row],[Final_Position]]*test_data[[#This Row],[Change]]</f>
        <v>0</v>
      </c>
      <c r="L1260" s="7">
        <f>test_data[[#This Row],[Profit]]*Profit_per_point</f>
        <v>0</v>
      </c>
      <c r="M1260" s="7">
        <f>test_data[[#This Row],[Profit]]*Profit_per_point-ABS(test_data[[#This Row],[Action]])*Fee_per_trade</f>
        <v>-10000</v>
      </c>
    </row>
    <row r="1261" spans="1:13" x14ac:dyDescent="0.35">
      <c r="A1261" s="2">
        <v>43777.545138888891</v>
      </c>
      <c r="B1261">
        <v>941.4</v>
      </c>
      <c r="C1261">
        <v>0.57668465375900269</v>
      </c>
      <c r="D1261">
        <v>0.4233153760433197</v>
      </c>
      <c r="E1261">
        <f>IF(B1262&gt;0,B1262-test_data[[#This Row],[Price]],0)</f>
        <v>0</v>
      </c>
      <c r="F1261" s="2">
        <f>test_data[[#This Row],[Time]]-(Time_horizon-1)/24/60</f>
        <v>43777.531944444447</v>
      </c>
      <c r="G1261">
        <f>IF(test_data[[#This Row],[Long]]&gt;Action_Threshold,1,IF(test_data[[#This Row],[Short]]&gt;Action_Threshold,-1,0))</f>
        <v>1</v>
      </c>
      <c r="H1261">
        <f>SUMIFS(test_data[Postion],test_data[Time],"&gt;="&amp;test_data[[#This Row],[Period Time]],test_data[Time],"&lt;="&amp;test_data[[#This Row],[Time]])</f>
        <v>3</v>
      </c>
      <c r="I1261">
        <f>IFERROR(test_data[[#This Row],[Final_Position]]-H1260,test_data[[#This Row],[Final_Position]])</f>
        <v>1</v>
      </c>
      <c r="J1261">
        <f>ABS(test_data[[#This Row],[Action]])</f>
        <v>1</v>
      </c>
      <c r="K1261" s="7">
        <f>test_data[[#This Row],[Final_Position]]*test_data[[#This Row],[Change]]</f>
        <v>0</v>
      </c>
      <c r="L1261" s="7">
        <f>test_data[[#This Row],[Profit]]*Profit_per_point</f>
        <v>0</v>
      </c>
      <c r="M1261" s="7">
        <f>test_data[[#This Row],[Profit]]*Profit_per_point-ABS(test_data[[#This Row],[Action]])*Fee_per_trade</f>
        <v>-10000</v>
      </c>
    </row>
    <row r="1262" spans="1:13" x14ac:dyDescent="0.35">
      <c r="A1262" s="2">
        <v>43777.54583333333</v>
      </c>
      <c r="B1262">
        <v>941.4</v>
      </c>
      <c r="C1262">
        <v>0.5326959490776062</v>
      </c>
      <c r="D1262">
        <v>0.46730411052703857</v>
      </c>
      <c r="E1262">
        <f>IF(B1263&gt;0,B1263-test_data[[#This Row],[Price]],0)</f>
        <v>-0.19999999999993179</v>
      </c>
      <c r="F1262" s="2">
        <f>test_data[[#This Row],[Time]]-(Time_horizon-1)/24/60</f>
        <v>43777.532638888886</v>
      </c>
      <c r="G1262">
        <f>IF(test_data[[#This Row],[Long]]&gt;Action_Threshold,1,IF(test_data[[#This Row],[Short]]&gt;Action_Threshold,-1,0))</f>
        <v>1</v>
      </c>
      <c r="H1262">
        <f>SUMIFS(test_data[Postion],test_data[Time],"&gt;="&amp;test_data[[#This Row],[Period Time]],test_data[Time],"&lt;="&amp;test_data[[#This Row],[Time]])</f>
        <v>4</v>
      </c>
      <c r="I1262">
        <f>IFERROR(test_data[[#This Row],[Final_Position]]-H1261,test_data[[#This Row],[Final_Position]])</f>
        <v>1</v>
      </c>
      <c r="J1262">
        <f>ABS(test_data[[#This Row],[Action]])</f>
        <v>1</v>
      </c>
      <c r="K1262" s="7">
        <f>test_data[[#This Row],[Final_Position]]*test_data[[#This Row],[Change]]</f>
        <v>-0.79999999999972715</v>
      </c>
      <c r="L1262" s="7">
        <f>test_data[[#This Row],[Profit]]*Profit_per_point</f>
        <v>-79999.999999972715</v>
      </c>
      <c r="M1262" s="7">
        <f>test_data[[#This Row],[Profit]]*Profit_per_point-ABS(test_data[[#This Row],[Action]])*Fee_per_trade</f>
        <v>-89999.999999972715</v>
      </c>
    </row>
    <row r="1263" spans="1:13" x14ac:dyDescent="0.35">
      <c r="A1263" s="2">
        <v>43777.546527777777</v>
      </c>
      <c r="B1263">
        <v>941.2</v>
      </c>
      <c r="C1263">
        <v>0.56927657127380371</v>
      </c>
      <c r="D1263">
        <v>0.43072345852851868</v>
      </c>
      <c r="E1263">
        <f>IF(B1264&gt;0,B1264-test_data[[#This Row],[Price]],0)</f>
        <v>-0.10000000000002274</v>
      </c>
      <c r="F1263" s="2">
        <f>test_data[[#This Row],[Time]]-(Time_horizon-1)/24/60</f>
        <v>43777.533333333333</v>
      </c>
      <c r="G1263">
        <f>IF(test_data[[#This Row],[Long]]&gt;Action_Threshold,1,IF(test_data[[#This Row],[Short]]&gt;Action_Threshold,-1,0))</f>
        <v>1</v>
      </c>
      <c r="H1263">
        <f>SUMIFS(test_data[Postion],test_data[Time],"&gt;="&amp;test_data[[#This Row],[Period Time]],test_data[Time],"&lt;="&amp;test_data[[#This Row],[Time]])</f>
        <v>5</v>
      </c>
      <c r="I1263">
        <f>IFERROR(test_data[[#This Row],[Final_Position]]-H1262,test_data[[#This Row],[Final_Position]])</f>
        <v>1</v>
      </c>
      <c r="J1263">
        <f>ABS(test_data[[#This Row],[Action]])</f>
        <v>1</v>
      </c>
      <c r="K1263" s="7">
        <f>test_data[[#This Row],[Final_Position]]*test_data[[#This Row],[Change]]</f>
        <v>-0.50000000000011369</v>
      </c>
      <c r="L1263" s="7">
        <f>test_data[[#This Row],[Profit]]*Profit_per_point</f>
        <v>-50000.000000011365</v>
      </c>
      <c r="M1263" s="7">
        <f>test_data[[#This Row],[Profit]]*Profit_per_point-ABS(test_data[[#This Row],[Action]])*Fee_per_trade</f>
        <v>-60000.000000011365</v>
      </c>
    </row>
    <row r="1264" spans="1:13" x14ac:dyDescent="0.35">
      <c r="A1264" s="2">
        <v>43777.547222222223</v>
      </c>
      <c r="B1264">
        <v>941.1</v>
      </c>
      <c r="C1264">
        <v>0.55408686399459839</v>
      </c>
      <c r="D1264">
        <v>0.445913165807724</v>
      </c>
      <c r="E1264">
        <f>IF(B1265&gt;0,B1265-test_data[[#This Row],[Price]],0)</f>
        <v>-0.10000000000002274</v>
      </c>
      <c r="F1264" s="2">
        <f>test_data[[#This Row],[Time]]-(Time_horizon-1)/24/60</f>
        <v>43777.53402777778</v>
      </c>
      <c r="G1264">
        <f>IF(test_data[[#This Row],[Long]]&gt;Action_Threshold,1,IF(test_data[[#This Row],[Short]]&gt;Action_Threshold,-1,0))</f>
        <v>1</v>
      </c>
      <c r="H1264">
        <f>SUMIFS(test_data[Postion],test_data[Time],"&gt;="&amp;test_data[[#This Row],[Period Time]],test_data[Time],"&lt;="&amp;test_data[[#This Row],[Time]])</f>
        <v>6</v>
      </c>
      <c r="I1264">
        <f>IFERROR(test_data[[#This Row],[Final_Position]]-H1263,test_data[[#This Row],[Final_Position]])</f>
        <v>1</v>
      </c>
      <c r="J1264">
        <f>ABS(test_data[[#This Row],[Action]])</f>
        <v>1</v>
      </c>
      <c r="K1264" s="7">
        <f>test_data[[#This Row],[Final_Position]]*test_data[[#This Row],[Change]]</f>
        <v>-0.60000000000013642</v>
      </c>
      <c r="L1264" s="7">
        <f>test_data[[#This Row],[Profit]]*Profit_per_point</f>
        <v>-60000.000000013642</v>
      </c>
      <c r="M1264" s="7">
        <f>test_data[[#This Row],[Profit]]*Profit_per_point-ABS(test_data[[#This Row],[Action]])*Fee_per_trade</f>
        <v>-70000.00000001365</v>
      </c>
    </row>
    <row r="1265" spans="1:13" x14ac:dyDescent="0.35">
      <c r="A1265" s="2">
        <v>43777.550694444442</v>
      </c>
      <c r="B1265">
        <v>941</v>
      </c>
      <c r="C1265">
        <v>0.59150534868240356</v>
      </c>
      <c r="D1265">
        <v>0.40849468111991882</v>
      </c>
      <c r="E1265">
        <f>IF(B1266&gt;0,B1266-test_data[[#This Row],[Price]],0)</f>
        <v>0</v>
      </c>
      <c r="F1265" s="2">
        <f>test_data[[#This Row],[Time]]-(Time_horizon-1)/24/60</f>
        <v>43777.537499999999</v>
      </c>
      <c r="G1265">
        <f>IF(test_data[[#This Row],[Long]]&gt;Action_Threshold,1,IF(test_data[[#This Row],[Short]]&gt;Action_Threshold,-1,0))</f>
        <v>1</v>
      </c>
      <c r="H1265">
        <f>SUMIFS(test_data[Postion],test_data[Time],"&gt;="&amp;test_data[[#This Row],[Period Time]],test_data[Time],"&lt;="&amp;test_data[[#This Row],[Time]])</f>
        <v>7</v>
      </c>
      <c r="I1265">
        <f>IFERROR(test_data[[#This Row],[Final_Position]]-H1264,test_data[[#This Row],[Final_Position]])</f>
        <v>1</v>
      </c>
      <c r="J1265">
        <f>ABS(test_data[[#This Row],[Action]])</f>
        <v>1</v>
      </c>
      <c r="K1265" s="7">
        <f>test_data[[#This Row],[Final_Position]]*test_data[[#This Row],[Change]]</f>
        <v>0</v>
      </c>
      <c r="L1265" s="7">
        <f>test_data[[#This Row],[Profit]]*Profit_per_point</f>
        <v>0</v>
      </c>
      <c r="M1265" s="7">
        <f>test_data[[#This Row],[Profit]]*Profit_per_point-ABS(test_data[[#This Row],[Action]])*Fee_per_trade</f>
        <v>-10000</v>
      </c>
    </row>
    <row r="1266" spans="1:13" x14ac:dyDescent="0.35">
      <c r="A1266" s="2">
        <v>43777.551388888889</v>
      </c>
      <c r="B1266">
        <v>941</v>
      </c>
      <c r="C1266">
        <v>0.49584591388702393</v>
      </c>
      <c r="D1266">
        <v>0.5041540265083313</v>
      </c>
      <c r="E1266">
        <f>IF(B1267&gt;0,B1267-test_data[[#This Row],[Price]],0)</f>
        <v>0.10000000000002274</v>
      </c>
      <c r="F1266" s="2">
        <f>test_data[[#This Row],[Time]]-(Time_horizon-1)/24/60</f>
        <v>43777.538194444445</v>
      </c>
      <c r="G1266">
        <f>IF(test_data[[#This Row],[Long]]&gt;Action_Threshold,1,IF(test_data[[#This Row],[Short]]&gt;Action_Threshold,-1,0))</f>
        <v>-1</v>
      </c>
      <c r="H1266">
        <f>SUMIFS(test_data[Postion],test_data[Time],"&gt;="&amp;test_data[[#This Row],[Period Time]],test_data[Time],"&lt;="&amp;test_data[[#This Row],[Time]])</f>
        <v>6</v>
      </c>
      <c r="I1266">
        <f>IFERROR(test_data[[#This Row],[Final_Position]]-H1265,test_data[[#This Row],[Final_Position]])</f>
        <v>-1</v>
      </c>
      <c r="J1266">
        <f>ABS(test_data[[#This Row],[Action]])</f>
        <v>1</v>
      </c>
      <c r="K1266" s="7">
        <f>test_data[[#This Row],[Final_Position]]*test_data[[#This Row],[Change]]</f>
        <v>0.60000000000013642</v>
      </c>
      <c r="L1266" s="7">
        <f>test_data[[#This Row],[Profit]]*Profit_per_point</f>
        <v>60000.000000013642</v>
      </c>
      <c r="M1266" s="7">
        <f>test_data[[#This Row],[Profit]]*Profit_per_point-ABS(test_data[[#This Row],[Action]])*Fee_per_trade</f>
        <v>50000.000000013642</v>
      </c>
    </row>
    <row r="1267" spans="1:13" x14ac:dyDescent="0.35">
      <c r="A1267" s="2">
        <v>43777.552083333336</v>
      </c>
      <c r="B1267">
        <v>941.1</v>
      </c>
      <c r="C1267">
        <v>0.50127494335174561</v>
      </c>
      <c r="D1267">
        <v>0.49872502684593201</v>
      </c>
      <c r="E1267">
        <f>IF(B1268&gt;0,B1268-test_data[[#This Row],[Price]],0)</f>
        <v>0.10000000000002274</v>
      </c>
      <c r="F1267" s="2">
        <f>test_data[[#This Row],[Time]]-(Time_horizon-1)/24/60</f>
        <v>43777.538888888892</v>
      </c>
      <c r="G1267">
        <f>IF(test_data[[#This Row],[Long]]&gt;Action_Threshold,1,IF(test_data[[#This Row],[Short]]&gt;Action_Threshold,-1,0))</f>
        <v>1</v>
      </c>
      <c r="H1267">
        <f>SUMIFS(test_data[Postion],test_data[Time],"&gt;="&amp;test_data[[#This Row],[Period Time]],test_data[Time],"&lt;="&amp;test_data[[#This Row],[Time]])</f>
        <v>7</v>
      </c>
      <c r="I1267">
        <f>IFERROR(test_data[[#This Row],[Final_Position]]-H1266,test_data[[#This Row],[Final_Position]])</f>
        <v>1</v>
      </c>
      <c r="J1267">
        <f>ABS(test_data[[#This Row],[Action]])</f>
        <v>1</v>
      </c>
      <c r="K1267" s="7">
        <f>test_data[[#This Row],[Final_Position]]*test_data[[#This Row],[Change]]</f>
        <v>0.70000000000015916</v>
      </c>
      <c r="L1267" s="7">
        <f>test_data[[#This Row],[Profit]]*Profit_per_point</f>
        <v>70000.00000001592</v>
      </c>
      <c r="M1267" s="7">
        <f>test_data[[#This Row],[Profit]]*Profit_per_point-ABS(test_data[[#This Row],[Action]])*Fee_per_trade</f>
        <v>60000.00000001592</v>
      </c>
    </row>
    <row r="1268" spans="1:13" x14ac:dyDescent="0.35">
      <c r="A1268" s="2">
        <v>43777.552777777775</v>
      </c>
      <c r="B1268">
        <v>941.2</v>
      </c>
      <c r="C1268">
        <v>0.49518579244613647</v>
      </c>
      <c r="D1268">
        <v>0.50481414794921875</v>
      </c>
      <c r="E1268">
        <f>IF(B1269&gt;0,B1269-test_data[[#This Row],[Price]],0)</f>
        <v>9.9999999999909051E-2</v>
      </c>
      <c r="F1268" s="2">
        <f>test_data[[#This Row],[Time]]-(Time_horizon-1)/24/60</f>
        <v>43777.539583333331</v>
      </c>
      <c r="G1268">
        <f>IF(test_data[[#This Row],[Long]]&gt;Action_Threshold,1,IF(test_data[[#This Row],[Short]]&gt;Action_Threshold,-1,0))</f>
        <v>-1</v>
      </c>
      <c r="H1268">
        <f>SUMIFS(test_data[Postion],test_data[Time],"&gt;="&amp;test_data[[#This Row],[Period Time]],test_data[Time],"&lt;="&amp;test_data[[#This Row],[Time]])</f>
        <v>6</v>
      </c>
      <c r="I1268">
        <f>IFERROR(test_data[[#This Row],[Final_Position]]-H1267,test_data[[#This Row],[Final_Position]])</f>
        <v>-1</v>
      </c>
      <c r="J1268">
        <f>ABS(test_data[[#This Row],[Action]])</f>
        <v>1</v>
      </c>
      <c r="K1268" s="7">
        <f>test_data[[#This Row],[Final_Position]]*test_data[[#This Row],[Change]]</f>
        <v>0.5999999999994543</v>
      </c>
      <c r="L1268" s="7">
        <f>test_data[[#This Row],[Profit]]*Profit_per_point</f>
        <v>59999.99999994543</v>
      </c>
      <c r="M1268" s="7">
        <f>test_data[[#This Row],[Profit]]*Profit_per_point-ABS(test_data[[#This Row],[Action]])*Fee_per_trade</f>
        <v>49999.99999994543</v>
      </c>
    </row>
    <row r="1269" spans="1:13" x14ac:dyDescent="0.35">
      <c r="A1269" s="2">
        <v>43777.553472222222</v>
      </c>
      <c r="B1269">
        <v>941.3</v>
      </c>
      <c r="C1269">
        <v>0.49572303891181946</v>
      </c>
      <c r="D1269">
        <v>0.50427699089050293</v>
      </c>
      <c r="E1269">
        <f>IF(B1270&gt;0,B1270-test_data[[#This Row],[Price]],0)</f>
        <v>0.10000000000002274</v>
      </c>
      <c r="F1269" s="2">
        <f>test_data[[#This Row],[Time]]-(Time_horizon-1)/24/60</f>
        <v>43777.540277777778</v>
      </c>
      <c r="G1269">
        <f>IF(test_data[[#This Row],[Long]]&gt;Action_Threshold,1,IF(test_data[[#This Row],[Short]]&gt;Action_Threshold,-1,0))</f>
        <v>-1</v>
      </c>
      <c r="H1269">
        <f>SUMIFS(test_data[Postion],test_data[Time],"&gt;="&amp;test_data[[#This Row],[Period Time]],test_data[Time],"&lt;="&amp;test_data[[#This Row],[Time]])</f>
        <v>5</v>
      </c>
      <c r="I1269">
        <f>IFERROR(test_data[[#This Row],[Final_Position]]-H1268,test_data[[#This Row],[Final_Position]])</f>
        <v>-1</v>
      </c>
      <c r="J1269">
        <f>ABS(test_data[[#This Row],[Action]])</f>
        <v>1</v>
      </c>
      <c r="K1269" s="7">
        <f>test_data[[#This Row],[Final_Position]]*test_data[[#This Row],[Change]]</f>
        <v>0.50000000000011369</v>
      </c>
      <c r="L1269" s="7">
        <f>test_data[[#This Row],[Profit]]*Profit_per_point</f>
        <v>50000.000000011365</v>
      </c>
      <c r="M1269" s="7">
        <f>test_data[[#This Row],[Profit]]*Profit_per_point-ABS(test_data[[#This Row],[Action]])*Fee_per_trade</f>
        <v>40000.000000011365</v>
      </c>
    </row>
    <row r="1270" spans="1:13" x14ac:dyDescent="0.35">
      <c r="A1270" s="2">
        <v>43777.554166666669</v>
      </c>
      <c r="B1270">
        <v>941.4</v>
      </c>
      <c r="C1270">
        <v>0.48696252703666687</v>
      </c>
      <c r="D1270">
        <v>0.51303756237030029</v>
      </c>
      <c r="E1270">
        <f>IF(B1271&gt;0,B1271-test_data[[#This Row],[Price]],0)</f>
        <v>-0.10000000000002274</v>
      </c>
      <c r="F1270" s="2">
        <f>test_data[[#This Row],[Time]]-(Time_horizon-1)/24/60</f>
        <v>43777.540972222225</v>
      </c>
      <c r="G1270">
        <f>IF(test_data[[#This Row],[Long]]&gt;Action_Threshold,1,IF(test_data[[#This Row],[Short]]&gt;Action_Threshold,-1,0))</f>
        <v>-1</v>
      </c>
      <c r="H1270">
        <f>SUMIFS(test_data[Postion],test_data[Time],"&gt;="&amp;test_data[[#This Row],[Period Time]],test_data[Time],"&lt;="&amp;test_data[[#This Row],[Time]])</f>
        <v>4</v>
      </c>
      <c r="I1270">
        <f>IFERROR(test_data[[#This Row],[Final_Position]]-H1269,test_data[[#This Row],[Final_Position]])</f>
        <v>-1</v>
      </c>
      <c r="J1270">
        <f>ABS(test_data[[#This Row],[Action]])</f>
        <v>1</v>
      </c>
      <c r="K1270" s="7">
        <f>test_data[[#This Row],[Final_Position]]*test_data[[#This Row],[Change]]</f>
        <v>-0.40000000000009095</v>
      </c>
      <c r="L1270" s="7">
        <f>test_data[[#This Row],[Profit]]*Profit_per_point</f>
        <v>-40000.000000009095</v>
      </c>
      <c r="M1270" s="7">
        <f>test_data[[#This Row],[Profit]]*Profit_per_point-ABS(test_data[[#This Row],[Action]])*Fee_per_trade</f>
        <v>-50000.000000009095</v>
      </c>
    </row>
    <row r="1271" spans="1:13" x14ac:dyDescent="0.35">
      <c r="A1271" s="2">
        <v>43777.554861111108</v>
      </c>
      <c r="B1271">
        <v>941.3</v>
      </c>
      <c r="C1271">
        <v>0.52586579322814941</v>
      </c>
      <c r="D1271">
        <v>0.47413420677185059</v>
      </c>
      <c r="E1271">
        <f>IF(B1272&gt;0,B1272-test_data[[#This Row],[Price]],0)</f>
        <v>-9.9999999999909051E-2</v>
      </c>
      <c r="F1271" s="2">
        <f>test_data[[#This Row],[Time]]-(Time_horizon-1)/24/60</f>
        <v>43777.541666666664</v>
      </c>
      <c r="G1271">
        <f>IF(test_data[[#This Row],[Long]]&gt;Action_Threshold,1,IF(test_data[[#This Row],[Short]]&gt;Action_Threshold,-1,0))</f>
        <v>1</v>
      </c>
      <c r="H1271">
        <f>SUMIFS(test_data[Postion],test_data[Time],"&gt;="&amp;test_data[[#This Row],[Period Time]],test_data[Time],"&lt;="&amp;test_data[[#This Row],[Time]])</f>
        <v>5</v>
      </c>
      <c r="I1271">
        <f>IFERROR(test_data[[#This Row],[Final_Position]]-H1270,test_data[[#This Row],[Final_Position]])</f>
        <v>1</v>
      </c>
      <c r="J1271">
        <f>ABS(test_data[[#This Row],[Action]])</f>
        <v>1</v>
      </c>
      <c r="K1271" s="7">
        <f>test_data[[#This Row],[Final_Position]]*test_data[[#This Row],[Change]]</f>
        <v>-0.49999999999954525</v>
      </c>
      <c r="L1271" s="7">
        <f>test_data[[#This Row],[Profit]]*Profit_per_point</f>
        <v>-49999.999999954525</v>
      </c>
      <c r="M1271" s="7">
        <f>test_data[[#This Row],[Profit]]*Profit_per_point-ABS(test_data[[#This Row],[Action]])*Fee_per_trade</f>
        <v>-59999.999999954525</v>
      </c>
    </row>
    <row r="1272" spans="1:13" x14ac:dyDescent="0.35">
      <c r="A1272" s="2">
        <v>43777.555555555555</v>
      </c>
      <c r="B1272">
        <v>941.2</v>
      </c>
      <c r="C1272">
        <v>0.51718151569366455</v>
      </c>
      <c r="D1272">
        <v>0.48281851410865784</v>
      </c>
      <c r="E1272">
        <f>IF(B1273&gt;0,B1273-test_data[[#This Row],[Price]],0)</f>
        <v>9.9999999999909051E-2</v>
      </c>
      <c r="F1272" s="2">
        <f>test_data[[#This Row],[Time]]-(Time_horizon-1)/24/60</f>
        <v>43777.542361111111</v>
      </c>
      <c r="G1272">
        <f>IF(test_data[[#This Row],[Long]]&gt;Action_Threshold,1,IF(test_data[[#This Row],[Short]]&gt;Action_Threshold,-1,0))</f>
        <v>1</v>
      </c>
      <c r="H1272">
        <f>SUMIFS(test_data[Postion],test_data[Time],"&gt;="&amp;test_data[[#This Row],[Period Time]],test_data[Time],"&lt;="&amp;test_data[[#This Row],[Time]])</f>
        <v>5</v>
      </c>
      <c r="I1272">
        <f>IFERROR(test_data[[#This Row],[Final_Position]]-H1271,test_data[[#This Row],[Final_Position]])</f>
        <v>0</v>
      </c>
      <c r="J1272">
        <f>ABS(test_data[[#This Row],[Action]])</f>
        <v>0</v>
      </c>
      <c r="K1272" s="7">
        <f>test_data[[#This Row],[Final_Position]]*test_data[[#This Row],[Change]]</f>
        <v>0.49999999999954525</v>
      </c>
      <c r="L1272" s="7">
        <f>test_data[[#This Row],[Profit]]*Profit_per_point</f>
        <v>49999.999999954525</v>
      </c>
      <c r="M1272" s="7">
        <f>test_data[[#This Row],[Profit]]*Profit_per_point-ABS(test_data[[#This Row],[Action]])*Fee_per_trade</f>
        <v>49999.999999954525</v>
      </c>
    </row>
    <row r="1273" spans="1:13" x14ac:dyDescent="0.35">
      <c r="A1273" s="2">
        <v>43777.556944444441</v>
      </c>
      <c r="B1273">
        <v>941.3</v>
      </c>
      <c r="C1273">
        <v>0.49389538168907166</v>
      </c>
      <c r="D1273">
        <v>0.50610458850860596</v>
      </c>
      <c r="E1273">
        <f>IF(B1274&gt;0,B1274-test_data[[#This Row],[Price]],0)</f>
        <v>-0.19999999999993179</v>
      </c>
      <c r="F1273" s="2">
        <f>test_data[[#This Row],[Time]]-(Time_horizon-1)/24/60</f>
        <v>43777.543749999997</v>
      </c>
      <c r="G1273">
        <f>IF(test_data[[#This Row],[Long]]&gt;Action_Threshold,1,IF(test_data[[#This Row],[Short]]&gt;Action_Threshold,-1,0))</f>
        <v>-1</v>
      </c>
      <c r="H1273">
        <f>SUMIFS(test_data[Postion],test_data[Time],"&gt;="&amp;test_data[[#This Row],[Period Time]],test_data[Time],"&lt;="&amp;test_data[[#This Row],[Time]])</f>
        <v>3</v>
      </c>
      <c r="I1273">
        <f>IFERROR(test_data[[#This Row],[Final_Position]]-H1272,test_data[[#This Row],[Final_Position]])</f>
        <v>-2</v>
      </c>
      <c r="J1273">
        <f>ABS(test_data[[#This Row],[Action]])</f>
        <v>2</v>
      </c>
      <c r="K1273" s="7">
        <f>test_data[[#This Row],[Final_Position]]*test_data[[#This Row],[Change]]</f>
        <v>-0.59999999999979536</v>
      </c>
      <c r="L1273" s="7">
        <f>test_data[[#This Row],[Profit]]*Profit_per_point</f>
        <v>-59999.99999997954</v>
      </c>
      <c r="M1273" s="7">
        <f>test_data[[#This Row],[Profit]]*Profit_per_point-ABS(test_data[[#This Row],[Action]])*Fee_per_trade</f>
        <v>-79999.99999997954</v>
      </c>
    </row>
    <row r="1274" spans="1:13" x14ac:dyDescent="0.35">
      <c r="A1274" s="2">
        <v>43777.557638888888</v>
      </c>
      <c r="B1274">
        <v>941.1</v>
      </c>
      <c r="C1274">
        <v>0.51324981451034546</v>
      </c>
      <c r="D1274">
        <v>0.48675018548965454</v>
      </c>
      <c r="E1274">
        <f>IF(B1275&gt;0,B1275-test_data[[#This Row],[Price]],0)</f>
        <v>0</v>
      </c>
      <c r="F1274" s="2">
        <f>test_data[[#This Row],[Time]]-(Time_horizon-1)/24/60</f>
        <v>43777.544444444444</v>
      </c>
      <c r="G1274">
        <f>IF(test_data[[#This Row],[Long]]&gt;Action_Threshold,1,IF(test_data[[#This Row],[Short]]&gt;Action_Threshold,-1,0))</f>
        <v>1</v>
      </c>
      <c r="H1274">
        <f>SUMIFS(test_data[Postion],test_data[Time],"&gt;="&amp;test_data[[#This Row],[Period Time]],test_data[Time],"&lt;="&amp;test_data[[#This Row],[Time]])</f>
        <v>4</v>
      </c>
      <c r="I1274">
        <f>IFERROR(test_data[[#This Row],[Final_Position]]-H1273,test_data[[#This Row],[Final_Position]])</f>
        <v>1</v>
      </c>
      <c r="J1274">
        <f>ABS(test_data[[#This Row],[Action]])</f>
        <v>1</v>
      </c>
      <c r="K1274" s="7">
        <f>test_data[[#This Row],[Final_Position]]*test_data[[#This Row],[Change]]</f>
        <v>0</v>
      </c>
      <c r="L1274" s="7">
        <f>test_data[[#This Row],[Profit]]*Profit_per_point</f>
        <v>0</v>
      </c>
      <c r="M1274" s="7">
        <f>test_data[[#This Row],[Profit]]*Profit_per_point-ABS(test_data[[#This Row],[Action]])*Fee_per_trade</f>
        <v>-10000</v>
      </c>
    </row>
    <row r="1275" spans="1:13" x14ac:dyDescent="0.35">
      <c r="A1275" s="2">
        <v>43777.558333333334</v>
      </c>
      <c r="B1275">
        <v>941.1</v>
      </c>
      <c r="C1275">
        <v>0.46852082014083862</v>
      </c>
      <c r="D1275">
        <v>0.5314791202545166</v>
      </c>
      <c r="E1275">
        <f>IF(B1276&gt;0,B1276-test_data[[#This Row],[Price]],0)</f>
        <v>-0.20000000000004547</v>
      </c>
      <c r="F1275" s="2">
        <f>test_data[[#This Row],[Time]]-(Time_horizon-1)/24/60</f>
        <v>43777.545138888891</v>
      </c>
      <c r="G1275">
        <f>IF(test_data[[#This Row],[Long]]&gt;Action_Threshold,1,IF(test_data[[#This Row],[Short]]&gt;Action_Threshold,-1,0))</f>
        <v>-1</v>
      </c>
      <c r="H1275">
        <f>SUMIFS(test_data[Postion],test_data[Time],"&gt;="&amp;test_data[[#This Row],[Period Time]],test_data[Time],"&lt;="&amp;test_data[[#This Row],[Time]])</f>
        <v>3</v>
      </c>
      <c r="I1275">
        <f>IFERROR(test_data[[#This Row],[Final_Position]]-H1274,test_data[[#This Row],[Final_Position]])</f>
        <v>-1</v>
      </c>
      <c r="J1275">
        <f>ABS(test_data[[#This Row],[Action]])</f>
        <v>1</v>
      </c>
      <c r="K1275" s="7">
        <f>test_data[[#This Row],[Final_Position]]*test_data[[#This Row],[Change]]</f>
        <v>-0.60000000000013642</v>
      </c>
      <c r="L1275" s="7">
        <f>test_data[[#This Row],[Profit]]*Profit_per_point</f>
        <v>-60000.000000013642</v>
      </c>
      <c r="M1275" s="7">
        <f>test_data[[#This Row],[Profit]]*Profit_per_point-ABS(test_data[[#This Row],[Action]])*Fee_per_trade</f>
        <v>-70000.00000001365</v>
      </c>
    </row>
    <row r="1276" spans="1:13" x14ac:dyDescent="0.35">
      <c r="A1276" s="2">
        <v>43777.559027777781</v>
      </c>
      <c r="B1276">
        <v>940.9</v>
      </c>
      <c r="C1276">
        <v>0.50307255983352661</v>
      </c>
      <c r="D1276">
        <v>0.49692746996879578</v>
      </c>
      <c r="E1276">
        <f>IF(B1277&gt;0,B1277-test_data[[#This Row],[Price]],0)</f>
        <v>0.10000000000002274</v>
      </c>
      <c r="F1276" s="2">
        <f>test_data[[#This Row],[Time]]-(Time_horizon-1)/24/60</f>
        <v>43777.545833333337</v>
      </c>
      <c r="G1276">
        <f>IF(test_data[[#This Row],[Long]]&gt;Action_Threshold,1,IF(test_data[[#This Row],[Short]]&gt;Action_Threshold,-1,0))</f>
        <v>1</v>
      </c>
      <c r="H1276">
        <f>SUMIFS(test_data[Postion],test_data[Time],"&gt;="&amp;test_data[[#This Row],[Period Time]],test_data[Time],"&lt;="&amp;test_data[[#This Row],[Time]])</f>
        <v>3</v>
      </c>
      <c r="I1276">
        <f>IFERROR(test_data[[#This Row],[Final_Position]]-H1275,test_data[[#This Row],[Final_Position]])</f>
        <v>0</v>
      </c>
      <c r="J1276">
        <f>ABS(test_data[[#This Row],[Action]])</f>
        <v>0</v>
      </c>
      <c r="K1276" s="7">
        <f>test_data[[#This Row],[Final_Position]]*test_data[[#This Row],[Change]]</f>
        <v>0.30000000000006821</v>
      </c>
      <c r="L1276" s="7">
        <f>test_data[[#This Row],[Profit]]*Profit_per_point</f>
        <v>30000.000000006821</v>
      </c>
      <c r="M1276" s="7">
        <f>test_data[[#This Row],[Profit]]*Profit_per_point-ABS(test_data[[#This Row],[Action]])*Fee_per_trade</f>
        <v>30000.000000006821</v>
      </c>
    </row>
    <row r="1277" spans="1:13" x14ac:dyDescent="0.35">
      <c r="A1277" s="2">
        <v>43777.55972222222</v>
      </c>
      <c r="B1277">
        <v>941</v>
      </c>
      <c r="C1277">
        <v>0.45430567860603333</v>
      </c>
      <c r="D1277">
        <v>0.54569429159164429</v>
      </c>
      <c r="E1277">
        <f>IF(B1278&gt;0,B1278-test_data[[#This Row],[Price]],0)</f>
        <v>0</v>
      </c>
      <c r="F1277" s="2">
        <f>test_data[[#This Row],[Time]]-(Time_horizon-1)/24/60</f>
        <v>43777.546527777777</v>
      </c>
      <c r="G1277">
        <f>IF(test_data[[#This Row],[Long]]&gt;Action_Threshold,1,IF(test_data[[#This Row],[Short]]&gt;Action_Threshold,-1,0))</f>
        <v>-1</v>
      </c>
      <c r="H1277">
        <f>SUMIFS(test_data[Postion],test_data[Time],"&gt;="&amp;test_data[[#This Row],[Period Time]],test_data[Time],"&lt;="&amp;test_data[[#This Row],[Time]])</f>
        <v>1</v>
      </c>
      <c r="I1277">
        <f>IFERROR(test_data[[#This Row],[Final_Position]]-H1276,test_data[[#This Row],[Final_Position]])</f>
        <v>-2</v>
      </c>
      <c r="J1277">
        <f>ABS(test_data[[#This Row],[Action]])</f>
        <v>2</v>
      </c>
      <c r="K1277" s="7">
        <f>test_data[[#This Row],[Final_Position]]*test_data[[#This Row],[Change]]</f>
        <v>0</v>
      </c>
      <c r="L1277" s="7">
        <f>test_data[[#This Row],[Profit]]*Profit_per_point</f>
        <v>0</v>
      </c>
      <c r="M1277" s="7">
        <f>test_data[[#This Row],[Profit]]*Profit_per_point-ABS(test_data[[#This Row],[Action]])*Fee_per_trade</f>
        <v>-20000</v>
      </c>
    </row>
    <row r="1278" spans="1:13" x14ac:dyDescent="0.35">
      <c r="A1278" s="2">
        <v>43777.560416666667</v>
      </c>
      <c r="B1278">
        <v>941</v>
      </c>
      <c r="C1278">
        <v>0.45672348141670227</v>
      </c>
      <c r="D1278">
        <v>0.54327654838562012</v>
      </c>
      <c r="E1278">
        <f>IF(B1279&gt;0,B1279-test_data[[#This Row],[Price]],0)</f>
        <v>0.29999999999995453</v>
      </c>
      <c r="F1278" s="2">
        <f>test_data[[#This Row],[Time]]-(Time_horizon-1)/24/60</f>
        <v>43777.547222222223</v>
      </c>
      <c r="G1278">
        <f>IF(test_data[[#This Row],[Long]]&gt;Action_Threshold,1,IF(test_data[[#This Row],[Short]]&gt;Action_Threshold,-1,0))</f>
        <v>-1</v>
      </c>
      <c r="H1278">
        <f>SUMIFS(test_data[Postion],test_data[Time],"&gt;="&amp;test_data[[#This Row],[Period Time]],test_data[Time],"&lt;="&amp;test_data[[#This Row],[Time]])</f>
        <v>-1</v>
      </c>
      <c r="I1278">
        <f>IFERROR(test_data[[#This Row],[Final_Position]]-H1277,test_data[[#This Row],[Final_Position]])</f>
        <v>-2</v>
      </c>
      <c r="J1278">
        <f>ABS(test_data[[#This Row],[Action]])</f>
        <v>2</v>
      </c>
      <c r="K1278" s="7">
        <f>test_data[[#This Row],[Final_Position]]*test_data[[#This Row],[Change]]</f>
        <v>-0.29999999999995453</v>
      </c>
      <c r="L1278" s="7">
        <f>test_data[[#This Row],[Profit]]*Profit_per_point</f>
        <v>-29999.999999995453</v>
      </c>
      <c r="M1278" s="7">
        <f>test_data[[#This Row],[Profit]]*Profit_per_point-ABS(test_data[[#This Row],[Action]])*Fee_per_trade</f>
        <v>-49999.999999995453</v>
      </c>
    </row>
    <row r="1279" spans="1:13" x14ac:dyDescent="0.35">
      <c r="A1279" s="2">
        <v>43777.561111111114</v>
      </c>
      <c r="B1279">
        <v>941.3</v>
      </c>
      <c r="C1279">
        <v>0.45756489038467407</v>
      </c>
      <c r="D1279">
        <v>0.54243510961532593</v>
      </c>
      <c r="E1279">
        <f>IF(B1280&gt;0,B1280-test_data[[#This Row],[Price]],0)</f>
        <v>0</v>
      </c>
      <c r="F1279" s="2">
        <f>test_data[[#This Row],[Time]]-(Time_horizon-1)/24/60</f>
        <v>43777.54791666667</v>
      </c>
      <c r="G1279">
        <f>IF(test_data[[#This Row],[Long]]&gt;Action_Threshold,1,IF(test_data[[#This Row],[Short]]&gt;Action_Threshold,-1,0))</f>
        <v>-1</v>
      </c>
      <c r="H1279">
        <f>SUMIFS(test_data[Postion],test_data[Time],"&gt;="&amp;test_data[[#This Row],[Period Time]],test_data[Time],"&lt;="&amp;test_data[[#This Row],[Time]])</f>
        <v>-3</v>
      </c>
      <c r="I1279">
        <f>IFERROR(test_data[[#This Row],[Final_Position]]-H1278,test_data[[#This Row],[Final_Position]])</f>
        <v>-2</v>
      </c>
      <c r="J1279">
        <f>ABS(test_data[[#This Row],[Action]])</f>
        <v>2</v>
      </c>
      <c r="K1279" s="7">
        <f>test_data[[#This Row],[Final_Position]]*test_data[[#This Row],[Change]]</f>
        <v>0</v>
      </c>
      <c r="L1279" s="7">
        <f>test_data[[#This Row],[Profit]]*Profit_per_point</f>
        <v>0</v>
      </c>
      <c r="M1279" s="7">
        <f>test_data[[#This Row],[Profit]]*Profit_per_point-ABS(test_data[[#This Row],[Action]])*Fee_per_trade</f>
        <v>-20000</v>
      </c>
    </row>
    <row r="1280" spans="1:13" x14ac:dyDescent="0.35">
      <c r="A1280" s="2">
        <v>43777.561805555553</v>
      </c>
      <c r="B1280">
        <v>941.3</v>
      </c>
      <c r="C1280">
        <v>0.45161598920822144</v>
      </c>
      <c r="D1280">
        <v>0.54838401079177856</v>
      </c>
      <c r="E1280">
        <f>IF(B1281&gt;0,B1281-test_data[[#This Row],[Price]],0)</f>
        <v>-9.9999999999909051E-2</v>
      </c>
      <c r="F1280" s="2">
        <f>test_data[[#This Row],[Time]]-(Time_horizon-1)/24/60</f>
        <v>43777.548611111109</v>
      </c>
      <c r="G1280">
        <f>IF(test_data[[#This Row],[Long]]&gt;Action_Threshold,1,IF(test_data[[#This Row],[Short]]&gt;Action_Threshold,-1,0))</f>
        <v>-1</v>
      </c>
      <c r="H1280">
        <f>SUMIFS(test_data[Postion],test_data[Time],"&gt;="&amp;test_data[[#This Row],[Period Time]],test_data[Time],"&lt;="&amp;test_data[[#This Row],[Time]])</f>
        <v>-4</v>
      </c>
      <c r="I1280">
        <f>IFERROR(test_data[[#This Row],[Final_Position]]-H1279,test_data[[#This Row],[Final_Position]])</f>
        <v>-1</v>
      </c>
      <c r="J1280">
        <f>ABS(test_data[[#This Row],[Action]])</f>
        <v>1</v>
      </c>
      <c r="K1280" s="7">
        <f>test_data[[#This Row],[Final_Position]]*test_data[[#This Row],[Change]]</f>
        <v>0.3999999999996362</v>
      </c>
      <c r="L1280" s="7">
        <f>test_data[[#This Row],[Profit]]*Profit_per_point</f>
        <v>39999.99999996362</v>
      </c>
      <c r="M1280" s="7">
        <f>test_data[[#This Row],[Profit]]*Profit_per_point-ABS(test_data[[#This Row],[Action]])*Fee_per_trade</f>
        <v>29999.99999996362</v>
      </c>
    </row>
    <row r="1281" spans="1:13" x14ac:dyDescent="0.35">
      <c r="A1281" s="2">
        <v>43777.5625</v>
      </c>
      <c r="B1281">
        <v>941.2</v>
      </c>
      <c r="C1281">
        <v>0.47480762004852295</v>
      </c>
      <c r="D1281">
        <v>0.52519237995147705</v>
      </c>
      <c r="E1281">
        <f>IF(B1282&gt;0,B1282-test_data[[#This Row],[Price]],0)</f>
        <v>9.9999999999909051E-2</v>
      </c>
      <c r="F1281" s="2">
        <f>test_data[[#This Row],[Time]]-(Time_horizon-1)/24/60</f>
        <v>43777.549305555556</v>
      </c>
      <c r="G1281">
        <f>IF(test_data[[#This Row],[Long]]&gt;Action_Threshold,1,IF(test_data[[#This Row],[Short]]&gt;Action_Threshold,-1,0))</f>
        <v>-1</v>
      </c>
      <c r="H1281">
        <f>SUMIFS(test_data[Postion],test_data[Time],"&gt;="&amp;test_data[[#This Row],[Period Time]],test_data[Time],"&lt;="&amp;test_data[[#This Row],[Time]])</f>
        <v>-5</v>
      </c>
      <c r="I1281">
        <f>IFERROR(test_data[[#This Row],[Final_Position]]-H1280,test_data[[#This Row],[Final_Position]])</f>
        <v>-1</v>
      </c>
      <c r="J1281">
        <f>ABS(test_data[[#This Row],[Action]])</f>
        <v>1</v>
      </c>
      <c r="K1281" s="7">
        <f>test_data[[#This Row],[Final_Position]]*test_data[[#This Row],[Change]]</f>
        <v>-0.49999999999954525</v>
      </c>
      <c r="L1281" s="7">
        <f>test_data[[#This Row],[Profit]]*Profit_per_point</f>
        <v>-49999.999999954525</v>
      </c>
      <c r="M1281" s="7">
        <f>test_data[[#This Row],[Profit]]*Profit_per_point-ABS(test_data[[#This Row],[Action]])*Fee_per_trade</f>
        <v>-59999.999999954525</v>
      </c>
    </row>
    <row r="1282" spans="1:13" x14ac:dyDescent="0.35">
      <c r="A1282" s="2">
        <v>43777.563194444447</v>
      </c>
      <c r="B1282">
        <v>941.3</v>
      </c>
      <c r="C1282">
        <v>0.45697402954101563</v>
      </c>
      <c r="D1282">
        <v>0.5430259108543396</v>
      </c>
      <c r="E1282">
        <f>IF(B1283&gt;0,B1283-test_data[[#This Row],[Price]],0)</f>
        <v>0</v>
      </c>
      <c r="F1282" s="2">
        <f>test_data[[#This Row],[Time]]-(Time_horizon-1)/24/60</f>
        <v>43777.55</v>
      </c>
      <c r="G1282">
        <f>IF(test_data[[#This Row],[Long]]&gt;Action_Threshold,1,IF(test_data[[#This Row],[Short]]&gt;Action_Threshold,-1,0))</f>
        <v>-1</v>
      </c>
      <c r="H1282">
        <f>SUMIFS(test_data[Postion],test_data[Time],"&gt;="&amp;test_data[[#This Row],[Period Time]],test_data[Time],"&lt;="&amp;test_data[[#This Row],[Time]])</f>
        <v>-6</v>
      </c>
      <c r="I1282">
        <f>IFERROR(test_data[[#This Row],[Final_Position]]-H1281,test_data[[#This Row],[Final_Position]])</f>
        <v>-1</v>
      </c>
      <c r="J1282">
        <f>ABS(test_data[[#This Row],[Action]])</f>
        <v>1</v>
      </c>
      <c r="K1282" s="7">
        <f>test_data[[#This Row],[Final_Position]]*test_data[[#This Row],[Change]]</f>
        <v>0</v>
      </c>
      <c r="L1282" s="7">
        <f>test_data[[#This Row],[Profit]]*Profit_per_point</f>
        <v>0</v>
      </c>
      <c r="M1282" s="7">
        <f>test_data[[#This Row],[Profit]]*Profit_per_point-ABS(test_data[[#This Row],[Action]])*Fee_per_trade</f>
        <v>-10000</v>
      </c>
    </row>
    <row r="1283" spans="1:13" x14ac:dyDescent="0.35">
      <c r="A1283" s="2">
        <v>43777.563888888886</v>
      </c>
      <c r="B1283">
        <v>941.3</v>
      </c>
      <c r="C1283">
        <v>0.43925705552101135</v>
      </c>
      <c r="D1283">
        <v>0.56074297428131104</v>
      </c>
      <c r="E1283">
        <f>IF(B1284&gt;0,B1284-test_data[[#This Row],[Price]],0)</f>
        <v>0.10000000000002274</v>
      </c>
      <c r="F1283" s="2">
        <f>test_data[[#This Row],[Time]]-(Time_horizon-1)/24/60</f>
        <v>43777.550694444442</v>
      </c>
      <c r="G1283">
        <f>IF(test_data[[#This Row],[Long]]&gt;Action_Threshold,1,IF(test_data[[#This Row],[Short]]&gt;Action_Threshold,-1,0))</f>
        <v>-1</v>
      </c>
      <c r="H1283">
        <f>SUMIFS(test_data[Postion],test_data[Time],"&gt;="&amp;test_data[[#This Row],[Period Time]],test_data[Time],"&lt;="&amp;test_data[[#This Row],[Time]])</f>
        <v>-7</v>
      </c>
      <c r="I1283">
        <f>IFERROR(test_data[[#This Row],[Final_Position]]-H1282,test_data[[#This Row],[Final_Position]])</f>
        <v>-1</v>
      </c>
      <c r="J1283">
        <f>ABS(test_data[[#This Row],[Action]])</f>
        <v>1</v>
      </c>
      <c r="K1283" s="7">
        <f>test_data[[#This Row],[Final_Position]]*test_data[[#This Row],[Change]]</f>
        <v>-0.70000000000015916</v>
      </c>
      <c r="L1283" s="7">
        <f>test_data[[#This Row],[Profit]]*Profit_per_point</f>
        <v>-70000.00000001592</v>
      </c>
      <c r="M1283" s="7">
        <f>test_data[[#This Row],[Profit]]*Profit_per_point-ABS(test_data[[#This Row],[Action]])*Fee_per_trade</f>
        <v>-80000.00000001592</v>
      </c>
    </row>
    <row r="1284" spans="1:13" x14ac:dyDescent="0.35">
      <c r="A1284" s="2">
        <v>43777.564583333333</v>
      </c>
      <c r="B1284">
        <v>941.4</v>
      </c>
      <c r="C1284">
        <v>0.44919377565383911</v>
      </c>
      <c r="D1284">
        <v>0.55080622434616089</v>
      </c>
      <c r="E1284">
        <f>IF(B1285&gt;0,B1285-test_data[[#This Row],[Price]],0)</f>
        <v>-0.10000000000002274</v>
      </c>
      <c r="F1284" s="2">
        <f>test_data[[#This Row],[Time]]-(Time_horizon-1)/24/60</f>
        <v>43777.551388888889</v>
      </c>
      <c r="G1284">
        <f>IF(test_data[[#This Row],[Long]]&gt;Action_Threshold,1,IF(test_data[[#This Row],[Short]]&gt;Action_Threshold,-1,0))</f>
        <v>-1</v>
      </c>
      <c r="H1284">
        <f>SUMIFS(test_data[Postion],test_data[Time],"&gt;="&amp;test_data[[#This Row],[Period Time]],test_data[Time],"&lt;="&amp;test_data[[#This Row],[Time]])</f>
        <v>-9</v>
      </c>
      <c r="I1284">
        <f>IFERROR(test_data[[#This Row],[Final_Position]]-H1283,test_data[[#This Row],[Final_Position]])</f>
        <v>-2</v>
      </c>
      <c r="J1284">
        <f>ABS(test_data[[#This Row],[Action]])</f>
        <v>2</v>
      </c>
      <c r="K1284" s="7">
        <f>test_data[[#This Row],[Final_Position]]*test_data[[#This Row],[Change]]</f>
        <v>0.90000000000020464</v>
      </c>
      <c r="L1284" s="7">
        <f>test_data[[#This Row],[Profit]]*Profit_per_point</f>
        <v>90000.00000002046</v>
      </c>
      <c r="M1284" s="7">
        <f>test_data[[#This Row],[Profit]]*Profit_per_point-ABS(test_data[[#This Row],[Action]])*Fee_per_trade</f>
        <v>70000.00000002046</v>
      </c>
    </row>
    <row r="1285" spans="1:13" x14ac:dyDescent="0.35">
      <c r="A1285" s="2">
        <v>43777.56527777778</v>
      </c>
      <c r="B1285">
        <v>941.3</v>
      </c>
      <c r="C1285">
        <v>0.45165497064590454</v>
      </c>
      <c r="D1285">
        <v>0.54834502935409546</v>
      </c>
      <c r="E1285">
        <f>IF(B1286&gt;0,B1286-test_data[[#This Row],[Price]],0)</f>
        <v>-9.9999999999909051E-2</v>
      </c>
      <c r="F1285" s="2">
        <f>test_data[[#This Row],[Time]]-(Time_horizon-1)/24/60</f>
        <v>43777.552083333336</v>
      </c>
      <c r="G1285">
        <f>IF(test_data[[#This Row],[Long]]&gt;Action_Threshold,1,IF(test_data[[#This Row],[Short]]&gt;Action_Threshold,-1,0))</f>
        <v>-1</v>
      </c>
      <c r="H1285">
        <f>SUMIFS(test_data[Postion],test_data[Time],"&gt;="&amp;test_data[[#This Row],[Period Time]],test_data[Time],"&lt;="&amp;test_data[[#This Row],[Time]])</f>
        <v>-9</v>
      </c>
      <c r="I1285">
        <f>IFERROR(test_data[[#This Row],[Final_Position]]-H1284,test_data[[#This Row],[Final_Position]])</f>
        <v>0</v>
      </c>
      <c r="J1285">
        <f>ABS(test_data[[#This Row],[Action]])</f>
        <v>0</v>
      </c>
      <c r="K1285" s="7">
        <f>test_data[[#This Row],[Final_Position]]*test_data[[#This Row],[Change]]</f>
        <v>0.89999999999918145</v>
      </c>
      <c r="L1285" s="7">
        <f>test_data[[#This Row],[Profit]]*Profit_per_point</f>
        <v>89999.999999918145</v>
      </c>
      <c r="M1285" s="7">
        <f>test_data[[#This Row],[Profit]]*Profit_per_point-ABS(test_data[[#This Row],[Action]])*Fee_per_trade</f>
        <v>89999.999999918145</v>
      </c>
    </row>
    <row r="1286" spans="1:13" x14ac:dyDescent="0.35">
      <c r="A1286" s="2">
        <v>43777.565972222219</v>
      </c>
      <c r="B1286">
        <v>941.2</v>
      </c>
      <c r="C1286">
        <v>0.46283820271492004</v>
      </c>
      <c r="D1286">
        <v>0.53716176748275757</v>
      </c>
      <c r="E1286">
        <f>IF(B1287&gt;0,B1287-test_data[[#This Row],[Price]],0)</f>
        <v>0</v>
      </c>
      <c r="F1286" s="2">
        <f>test_data[[#This Row],[Time]]-(Time_horizon-1)/24/60</f>
        <v>43777.552777777775</v>
      </c>
      <c r="G1286">
        <f>IF(test_data[[#This Row],[Long]]&gt;Action_Threshold,1,IF(test_data[[#This Row],[Short]]&gt;Action_Threshold,-1,0))</f>
        <v>-1</v>
      </c>
      <c r="H1286">
        <f>SUMIFS(test_data[Postion],test_data[Time],"&gt;="&amp;test_data[[#This Row],[Period Time]],test_data[Time],"&lt;="&amp;test_data[[#This Row],[Time]])</f>
        <v>-11</v>
      </c>
      <c r="I1286">
        <f>IFERROR(test_data[[#This Row],[Final_Position]]-H1285,test_data[[#This Row],[Final_Position]])</f>
        <v>-2</v>
      </c>
      <c r="J1286">
        <f>ABS(test_data[[#This Row],[Action]])</f>
        <v>2</v>
      </c>
      <c r="K1286" s="7">
        <f>test_data[[#This Row],[Final_Position]]*test_data[[#This Row],[Change]]</f>
        <v>0</v>
      </c>
      <c r="L1286" s="7">
        <f>test_data[[#This Row],[Profit]]*Profit_per_point</f>
        <v>0</v>
      </c>
      <c r="M1286" s="7">
        <f>test_data[[#This Row],[Profit]]*Profit_per_point-ABS(test_data[[#This Row],[Action]])*Fee_per_trade</f>
        <v>-20000</v>
      </c>
    </row>
    <row r="1287" spans="1:13" x14ac:dyDescent="0.35">
      <c r="A1287" s="2">
        <v>43777.566666666666</v>
      </c>
      <c r="B1287">
        <v>941.2</v>
      </c>
      <c r="C1287">
        <v>0.4457666277885437</v>
      </c>
      <c r="D1287">
        <v>0.55423343181610107</v>
      </c>
      <c r="E1287">
        <f>IF(B1288&gt;0,B1288-test_data[[#This Row],[Price]],0)</f>
        <v>9.9999999999909051E-2</v>
      </c>
      <c r="F1287" s="2">
        <f>test_data[[#This Row],[Time]]-(Time_horizon-1)/24/60</f>
        <v>43777.553472222222</v>
      </c>
      <c r="G1287">
        <f>IF(test_data[[#This Row],[Long]]&gt;Action_Threshold,1,IF(test_data[[#This Row],[Short]]&gt;Action_Threshold,-1,0))</f>
        <v>-1</v>
      </c>
      <c r="H1287">
        <f>SUMIFS(test_data[Postion],test_data[Time],"&gt;="&amp;test_data[[#This Row],[Period Time]],test_data[Time],"&lt;="&amp;test_data[[#This Row],[Time]])</f>
        <v>-11</v>
      </c>
      <c r="I1287">
        <f>IFERROR(test_data[[#This Row],[Final_Position]]-H1286,test_data[[#This Row],[Final_Position]])</f>
        <v>0</v>
      </c>
      <c r="J1287">
        <f>ABS(test_data[[#This Row],[Action]])</f>
        <v>0</v>
      </c>
      <c r="K1287" s="7">
        <f>test_data[[#This Row],[Final_Position]]*test_data[[#This Row],[Change]]</f>
        <v>-1.0999999999989996</v>
      </c>
      <c r="L1287" s="7">
        <f>test_data[[#This Row],[Profit]]*Profit_per_point</f>
        <v>-109999.99999989996</v>
      </c>
      <c r="M1287" s="7">
        <f>test_data[[#This Row],[Profit]]*Profit_per_point-ABS(test_data[[#This Row],[Action]])*Fee_per_trade</f>
        <v>-109999.99999989996</v>
      </c>
    </row>
    <row r="1288" spans="1:13" x14ac:dyDescent="0.35">
      <c r="A1288" s="2">
        <v>43777.567361111112</v>
      </c>
      <c r="B1288">
        <v>941.3</v>
      </c>
      <c r="C1288">
        <v>0.44814702868461609</v>
      </c>
      <c r="D1288">
        <v>0.5518530011177063</v>
      </c>
      <c r="E1288">
        <f>IF(B1289&gt;0,B1289-test_data[[#This Row],[Price]],0)</f>
        <v>-9.9999999999909051E-2</v>
      </c>
      <c r="F1288" s="2">
        <f>test_data[[#This Row],[Time]]-(Time_horizon-1)/24/60</f>
        <v>43777.554166666669</v>
      </c>
      <c r="G1288">
        <f>IF(test_data[[#This Row],[Long]]&gt;Action_Threshold,1,IF(test_data[[#This Row],[Short]]&gt;Action_Threshold,-1,0))</f>
        <v>-1</v>
      </c>
      <c r="H1288">
        <f>SUMIFS(test_data[Postion],test_data[Time],"&gt;="&amp;test_data[[#This Row],[Period Time]],test_data[Time],"&lt;="&amp;test_data[[#This Row],[Time]])</f>
        <v>-11</v>
      </c>
      <c r="I1288">
        <f>IFERROR(test_data[[#This Row],[Final_Position]]-H1287,test_data[[#This Row],[Final_Position]])</f>
        <v>0</v>
      </c>
      <c r="J1288">
        <f>ABS(test_data[[#This Row],[Action]])</f>
        <v>0</v>
      </c>
      <c r="K1288" s="7">
        <f>test_data[[#This Row],[Final_Position]]*test_data[[#This Row],[Change]]</f>
        <v>1.0999999999989996</v>
      </c>
      <c r="L1288" s="7">
        <f>test_data[[#This Row],[Profit]]*Profit_per_point</f>
        <v>109999.99999989996</v>
      </c>
      <c r="M1288" s="7">
        <f>test_data[[#This Row],[Profit]]*Profit_per_point-ABS(test_data[[#This Row],[Action]])*Fee_per_trade</f>
        <v>109999.99999989996</v>
      </c>
    </row>
    <row r="1289" spans="1:13" x14ac:dyDescent="0.35">
      <c r="A1289" s="2">
        <v>43777.568055555559</v>
      </c>
      <c r="B1289">
        <v>941.2</v>
      </c>
      <c r="C1289">
        <v>0.47025465965270996</v>
      </c>
      <c r="D1289">
        <v>0.52974539995193481</v>
      </c>
      <c r="E1289">
        <f>IF(B1290&gt;0,B1290-test_data[[#This Row],[Price]],0)</f>
        <v>-0.20000000000004547</v>
      </c>
      <c r="F1289" s="2">
        <f>test_data[[#This Row],[Time]]-(Time_horizon-1)/24/60</f>
        <v>43777.554861111115</v>
      </c>
      <c r="G1289">
        <f>IF(test_data[[#This Row],[Long]]&gt;Action_Threshold,1,IF(test_data[[#This Row],[Short]]&gt;Action_Threshold,-1,0))</f>
        <v>-1</v>
      </c>
      <c r="H1289">
        <f>SUMIFS(test_data[Postion],test_data[Time],"&gt;="&amp;test_data[[#This Row],[Period Time]],test_data[Time],"&lt;="&amp;test_data[[#This Row],[Time]])</f>
        <v>-11</v>
      </c>
      <c r="I1289">
        <f>IFERROR(test_data[[#This Row],[Final_Position]]-H1288,test_data[[#This Row],[Final_Position]])</f>
        <v>0</v>
      </c>
      <c r="J1289">
        <f>ABS(test_data[[#This Row],[Action]])</f>
        <v>0</v>
      </c>
      <c r="K1289" s="7">
        <f>test_data[[#This Row],[Final_Position]]*test_data[[#This Row],[Change]]</f>
        <v>2.2000000000005002</v>
      </c>
      <c r="L1289" s="7">
        <f>test_data[[#This Row],[Profit]]*Profit_per_point</f>
        <v>220000.00000005003</v>
      </c>
      <c r="M1289" s="7">
        <f>test_data[[#This Row],[Profit]]*Profit_per_point-ABS(test_data[[#This Row],[Action]])*Fee_per_trade</f>
        <v>220000.00000005003</v>
      </c>
    </row>
    <row r="1290" spans="1:13" x14ac:dyDescent="0.35">
      <c r="A1290" s="2">
        <v>43777.568749999999</v>
      </c>
      <c r="B1290">
        <v>941</v>
      </c>
      <c r="C1290">
        <v>0.50340914726257324</v>
      </c>
      <c r="D1290">
        <v>0.49659088253974915</v>
      </c>
      <c r="E1290">
        <f>IF(B1291&gt;0,B1291-test_data[[#This Row],[Price]],0)</f>
        <v>-0.29999999999995453</v>
      </c>
      <c r="F1290" s="2">
        <f>test_data[[#This Row],[Time]]-(Time_horizon-1)/24/60</f>
        <v>43777.555555555555</v>
      </c>
      <c r="G1290">
        <f>IF(test_data[[#This Row],[Long]]&gt;Action_Threshold,1,IF(test_data[[#This Row],[Short]]&gt;Action_Threshold,-1,0))</f>
        <v>1</v>
      </c>
      <c r="H1290">
        <f>SUMIFS(test_data[Postion],test_data[Time],"&gt;="&amp;test_data[[#This Row],[Period Time]],test_data[Time],"&lt;="&amp;test_data[[#This Row],[Time]])</f>
        <v>-11</v>
      </c>
      <c r="I1290">
        <f>IFERROR(test_data[[#This Row],[Final_Position]]-H1289,test_data[[#This Row],[Final_Position]])</f>
        <v>0</v>
      </c>
      <c r="J1290">
        <f>ABS(test_data[[#This Row],[Action]])</f>
        <v>0</v>
      </c>
      <c r="K1290" s="7">
        <f>test_data[[#This Row],[Final_Position]]*test_data[[#This Row],[Change]]</f>
        <v>3.2999999999994998</v>
      </c>
      <c r="L1290" s="7">
        <f>test_data[[#This Row],[Profit]]*Profit_per_point</f>
        <v>329999.99999995</v>
      </c>
      <c r="M1290" s="7">
        <f>test_data[[#This Row],[Profit]]*Profit_per_point-ABS(test_data[[#This Row],[Action]])*Fee_per_trade</f>
        <v>329999.99999995</v>
      </c>
    </row>
    <row r="1291" spans="1:13" x14ac:dyDescent="0.35">
      <c r="A1291" s="2">
        <v>43777.569444444445</v>
      </c>
      <c r="B1291">
        <v>940.7</v>
      </c>
      <c r="C1291">
        <v>0.52273929119110107</v>
      </c>
      <c r="D1291">
        <v>0.47726064920425415</v>
      </c>
      <c r="E1291">
        <f>IF(B1292&gt;0,B1292-test_data[[#This Row],[Price]],0)</f>
        <v>0.19999999999993179</v>
      </c>
      <c r="F1291" s="2">
        <f>test_data[[#This Row],[Time]]-(Time_horizon-1)/24/60</f>
        <v>43777.556250000001</v>
      </c>
      <c r="G1291">
        <f>IF(test_data[[#This Row],[Long]]&gt;Action_Threshold,1,IF(test_data[[#This Row],[Short]]&gt;Action_Threshold,-1,0))</f>
        <v>1</v>
      </c>
      <c r="H1291">
        <f>SUMIFS(test_data[Postion],test_data[Time],"&gt;="&amp;test_data[[#This Row],[Period Time]],test_data[Time],"&lt;="&amp;test_data[[#This Row],[Time]])</f>
        <v>-11</v>
      </c>
      <c r="I1291">
        <f>IFERROR(test_data[[#This Row],[Final_Position]]-H1290,test_data[[#This Row],[Final_Position]])</f>
        <v>0</v>
      </c>
      <c r="J1291">
        <f>ABS(test_data[[#This Row],[Action]])</f>
        <v>0</v>
      </c>
      <c r="K1291" s="7">
        <f>test_data[[#This Row],[Final_Position]]*test_data[[#This Row],[Change]]</f>
        <v>-2.1999999999992497</v>
      </c>
      <c r="L1291" s="7">
        <f>test_data[[#This Row],[Profit]]*Profit_per_point</f>
        <v>-219999.99999992497</v>
      </c>
      <c r="M1291" s="7">
        <f>test_data[[#This Row],[Profit]]*Profit_per_point-ABS(test_data[[#This Row],[Action]])*Fee_per_trade</f>
        <v>-219999.99999992497</v>
      </c>
    </row>
    <row r="1292" spans="1:13" x14ac:dyDescent="0.35">
      <c r="A1292" s="2">
        <v>43777.570138888892</v>
      </c>
      <c r="B1292">
        <v>940.9</v>
      </c>
      <c r="C1292">
        <v>0.44797194004058838</v>
      </c>
      <c r="D1292">
        <v>0.5520281195640564</v>
      </c>
      <c r="E1292">
        <f>IF(B1293&gt;0,B1293-test_data[[#This Row],[Price]],0)</f>
        <v>0</v>
      </c>
      <c r="F1292" s="2">
        <f>test_data[[#This Row],[Time]]-(Time_horizon-1)/24/60</f>
        <v>43777.556944444448</v>
      </c>
      <c r="G1292">
        <f>IF(test_data[[#This Row],[Long]]&gt;Action_Threshold,1,IF(test_data[[#This Row],[Short]]&gt;Action_Threshold,-1,0))</f>
        <v>-1</v>
      </c>
      <c r="H1292">
        <f>SUMIFS(test_data[Postion],test_data[Time],"&gt;="&amp;test_data[[#This Row],[Period Time]],test_data[Time],"&lt;="&amp;test_data[[#This Row],[Time]])</f>
        <v>-12</v>
      </c>
      <c r="I1292">
        <f>IFERROR(test_data[[#This Row],[Final_Position]]-H1291,test_data[[#This Row],[Final_Position]])</f>
        <v>-1</v>
      </c>
      <c r="J1292">
        <f>ABS(test_data[[#This Row],[Action]])</f>
        <v>1</v>
      </c>
      <c r="K1292" s="7">
        <f>test_data[[#This Row],[Final_Position]]*test_data[[#This Row],[Change]]</f>
        <v>0</v>
      </c>
      <c r="L1292" s="7">
        <f>test_data[[#This Row],[Profit]]*Profit_per_point</f>
        <v>0</v>
      </c>
      <c r="M1292" s="7">
        <f>test_data[[#This Row],[Profit]]*Profit_per_point-ABS(test_data[[#This Row],[Action]])*Fee_per_trade</f>
        <v>-10000</v>
      </c>
    </row>
    <row r="1293" spans="1:13" x14ac:dyDescent="0.35">
      <c r="A1293" s="2">
        <v>43777.570833333331</v>
      </c>
      <c r="B1293">
        <v>940.9</v>
      </c>
      <c r="C1293">
        <v>0.43862056732177734</v>
      </c>
      <c r="D1293">
        <v>0.56137937307357788</v>
      </c>
      <c r="E1293">
        <f>IF(B1294&gt;0,B1294-test_data[[#This Row],[Price]],0)</f>
        <v>-0.19999999999993179</v>
      </c>
      <c r="F1293" s="2">
        <f>test_data[[#This Row],[Time]]-(Time_horizon-1)/24/60</f>
        <v>43777.557638888888</v>
      </c>
      <c r="G1293">
        <f>IF(test_data[[#This Row],[Long]]&gt;Action_Threshold,1,IF(test_data[[#This Row],[Short]]&gt;Action_Threshold,-1,0))</f>
        <v>-1</v>
      </c>
      <c r="H1293">
        <f>SUMIFS(test_data[Postion],test_data[Time],"&gt;="&amp;test_data[[#This Row],[Period Time]],test_data[Time],"&lt;="&amp;test_data[[#This Row],[Time]])</f>
        <v>-12</v>
      </c>
      <c r="I1293">
        <f>IFERROR(test_data[[#This Row],[Final_Position]]-H1292,test_data[[#This Row],[Final_Position]])</f>
        <v>0</v>
      </c>
      <c r="J1293">
        <f>ABS(test_data[[#This Row],[Action]])</f>
        <v>0</v>
      </c>
      <c r="K1293" s="7">
        <f>test_data[[#This Row],[Final_Position]]*test_data[[#This Row],[Change]]</f>
        <v>2.3999999999991815</v>
      </c>
      <c r="L1293" s="7">
        <f>test_data[[#This Row],[Profit]]*Profit_per_point</f>
        <v>239999.99999991816</v>
      </c>
      <c r="M1293" s="7">
        <f>test_data[[#This Row],[Profit]]*Profit_per_point-ABS(test_data[[#This Row],[Action]])*Fee_per_trade</f>
        <v>239999.99999991816</v>
      </c>
    </row>
    <row r="1294" spans="1:13" x14ac:dyDescent="0.35">
      <c r="A1294" s="2">
        <v>43777.571527777778</v>
      </c>
      <c r="B1294">
        <v>940.7</v>
      </c>
      <c r="C1294">
        <v>0.49604681134223938</v>
      </c>
      <c r="D1294">
        <v>0.50395315885543823</v>
      </c>
      <c r="E1294">
        <f>IF(B1295&gt;0,B1295-test_data[[#This Row],[Price]],0)</f>
        <v>-0.40000000000009095</v>
      </c>
      <c r="F1294" s="2">
        <f>test_data[[#This Row],[Time]]-(Time_horizon-1)/24/60</f>
        <v>43777.558333333334</v>
      </c>
      <c r="G1294">
        <f>IF(test_data[[#This Row],[Long]]&gt;Action_Threshold,1,IF(test_data[[#This Row],[Short]]&gt;Action_Threshold,-1,0))</f>
        <v>-1</v>
      </c>
      <c r="H1294">
        <f>SUMIFS(test_data[Postion],test_data[Time],"&gt;="&amp;test_data[[#This Row],[Period Time]],test_data[Time],"&lt;="&amp;test_data[[#This Row],[Time]])</f>
        <v>-14</v>
      </c>
      <c r="I1294">
        <f>IFERROR(test_data[[#This Row],[Final_Position]]-H1293,test_data[[#This Row],[Final_Position]])</f>
        <v>-2</v>
      </c>
      <c r="J1294">
        <f>ABS(test_data[[#This Row],[Action]])</f>
        <v>2</v>
      </c>
      <c r="K1294" s="7">
        <f>test_data[[#This Row],[Final_Position]]*test_data[[#This Row],[Change]]</f>
        <v>5.6000000000012733</v>
      </c>
      <c r="L1294" s="7">
        <f>test_data[[#This Row],[Profit]]*Profit_per_point</f>
        <v>560000.00000012736</v>
      </c>
      <c r="M1294" s="7">
        <f>test_data[[#This Row],[Profit]]*Profit_per_point-ABS(test_data[[#This Row],[Action]])*Fee_per_trade</f>
        <v>540000.00000012736</v>
      </c>
    </row>
    <row r="1295" spans="1:13" x14ac:dyDescent="0.35">
      <c r="A1295" s="2">
        <v>43777.572222222225</v>
      </c>
      <c r="B1295">
        <v>940.3</v>
      </c>
      <c r="C1295">
        <v>0.5049477219581604</v>
      </c>
      <c r="D1295">
        <v>0.49505230784416199</v>
      </c>
      <c r="E1295">
        <f>IF(B1296&gt;0,B1296-test_data[[#This Row],[Price]],0)</f>
        <v>0.10000000000002274</v>
      </c>
      <c r="F1295" s="2">
        <f>test_data[[#This Row],[Time]]-(Time_horizon-1)/24/60</f>
        <v>43777.559027777781</v>
      </c>
      <c r="G1295">
        <f>IF(test_data[[#This Row],[Long]]&gt;Action_Threshold,1,IF(test_data[[#This Row],[Short]]&gt;Action_Threshold,-1,0))</f>
        <v>1</v>
      </c>
      <c r="H1295">
        <f>SUMIFS(test_data[Postion],test_data[Time],"&gt;="&amp;test_data[[#This Row],[Period Time]],test_data[Time],"&lt;="&amp;test_data[[#This Row],[Time]])</f>
        <v>-12</v>
      </c>
      <c r="I1295">
        <f>IFERROR(test_data[[#This Row],[Final_Position]]-H1294,test_data[[#This Row],[Final_Position]])</f>
        <v>2</v>
      </c>
      <c r="J1295">
        <f>ABS(test_data[[#This Row],[Action]])</f>
        <v>2</v>
      </c>
      <c r="K1295" s="7">
        <f>test_data[[#This Row],[Final_Position]]*test_data[[#This Row],[Change]]</f>
        <v>-1.2000000000002728</v>
      </c>
      <c r="L1295" s="7">
        <f>test_data[[#This Row],[Profit]]*Profit_per_point</f>
        <v>-120000.00000002728</v>
      </c>
      <c r="M1295" s="7">
        <f>test_data[[#This Row],[Profit]]*Profit_per_point-ABS(test_data[[#This Row],[Action]])*Fee_per_trade</f>
        <v>-140000.0000000273</v>
      </c>
    </row>
    <row r="1296" spans="1:13" x14ac:dyDescent="0.35">
      <c r="A1296" s="2">
        <v>43777.572916666664</v>
      </c>
      <c r="B1296">
        <v>940.4</v>
      </c>
      <c r="C1296">
        <v>0.44508430361747742</v>
      </c>
      <c r="D1296">
        <v>0.55491572618484497</v>
      </c>
      <c r="E1296">
        <f>IF(B1297&gt;0,B1297-test_data[[#This Row],[Price]],0)</f>
        <v>0.39999999999997726</v>
      </c>
      <c r="F1296" s="2">
        <f>test_data[[#This Row],[Time]]-(Time_horizon-1)/24/60</f>
        <v>43777.55972222222</v>
      </c>
      <c r="G1296">
        <f>IF(test_data[[#This Row],[Long]]&gt;Action_Threshold,1,IF(test_data[[#This Row],[Short]]&gt;Action_Threshold,-1,0))</f>
        <v>-1</v>
      </c>
      <c r="H1296">
        <f>SUMIFS(test_data[Postion],test_data[Time],"&gt;="&amp;test_data[[#This Row],[Period Time]],test_data[Time],"&lt;="&amp;test_data[[#This Row],[Time]])</f>
        <v>-14</v>
      </c>
      <c r="I1296">
        <f>IFERROR(test_data[[#This Row],[Final_Position]]-H1295,test_data[[#This Row],[Final_Position]])</f>
        <v>-2</v>
      </c>
      <c r="J1296">
        <f>ABS(test_data[[#This Row],[Action]])</f>
        <v>2</v>
      </c>
      <c r="K1296" s="7">
        <f>test_data[[#This Row],[Final_Position]]*test_data[[#This Row],[Change]]</f>
        <v>-5.5999999999996817</v>
      </c>
      <c r="L1296" s="7">
        <f>test_data[[#This Row],[Profit]]*Profit_per_point</f>
        <v>-559999.99999996822</v>
      </c>
      <c r="M1296" s="7">
        <f>test_data[[#This Row],[Profit]]*Profit_per_point-ABS(test_data[[#This Row],[Action]])*Fee_per_trade</f>
        <v>-579999.99999996822</v>
      </c>
    </row>
    <row r="1297" spans="1:13" x14ac:dyDescent="0.35">
      <c r="A1297" s="2">
        <v>43777.573611111111</v>
      </c>
      <c r="B1297">
        <v>940.8</v>
      </c>
      <c r="C1297">
        <v>0.43278464674949646</v>
      </c>
      <c r="D1297">
        <v>0.56721538305282593</v>
      </c>
      <c r="E1297">
        <f>IF(B1298&gt;0,B1298-test_data[[#This Row],[Price]],0)</f>
        <v>-0.29999999999995453</v>
      </c>
      <c r="F1297" s="2">
        <f>test_data[[#This Row],[Time]]-(Time_horizon-1)/24/60</f>
        <v>43777.560416666667</v>
      </c>
      <c r="G1297">
        <f>IF(test_data[[#This Row],[Long]]&gt;Action_Threshold,1,IF(test_data[[#This Row],[Short]]&gt;Action_Threshold,-1,0))</f>
        <v>-1</v>
      </c>
      <c r="H1297">
        <f>SUMIFS(test_data[Postion],test_data[Time],"&gt;="&amp;test_data[[#This Row],[Period Time]],test_data[Time],"&lt;="&amp;test_data[[#This Row],[Time]])</f>
        <v>-14</v>
      </c>
      <c r="I1297">
        <f>IFERROR(test_data[[#This Row],[Final_Position]]-H1296,test_data[[#This Row],[Final_Position]])</f>
        <v>0</v>
      </c>
      <c r="J1297">
        <f>ABS(test_data[[#This Row],[Action]])</f>
        <v>0</v>
      </c>
      <c r="K1297" s="7">
        <f>test_data[[#This Row],[Final_Position]]*test_data[[#This Row],[Change]]</f>
        <v>4.1999999999993634</v>
      </c>
      <c r="L1297" s="7">
        <f>test_data[[#This Row],[Profit]]*Profit_per_point</f>
        <v>419999.99999993632</v>
      </c>
      <c r="M1297" s="7">
        <f>test_data[[#This Row],[Profit]]*Profit_per_point-ABS(test_data[[#This Row],[Action]])*Fee_per_trade</f>
        <v>419999.99999993632</v>
      </c>
    </row>
    <row r="1298" spans="1:13" x14ac:dyDescent="0.35">
      <c r="A1298" s="2">
        <v>43777.574305555558</v>
      </c>
      <c r="B1298">
        <v>940.5</v>
      </c>
      <c r="C1298">
        <v>0.8390539288520813</v>
      </c>
      <c r="D1298">
        <v>0.16094601154327393</v>
      </c>
      <c r="E1298">
        <f>IF(B1299&gt;0,B1299-test_data[[#This Row],[Price]],0)</f>
        <v>0.10000000000002274</v>
      </c>
      <c r="F1298" s="2">
        <f>test_data[[#This Row],[Time]]-(Time_horizon-1)/24/60</f>
        <v>43777.561111111114</v>
      </c>
      <c r="G1298">
        <f>IF(test_data[[#This Row],[Long]]&gt;Action_Threshold,1,IF(test_data[[#This Row],[Short]]&gt;Action_Threshold,-1,0))</f>
        <v>1</v>
      </c>
      <c r="H1298">
        <f>SUMIFS(test_data[Postion],test_data[Time],"&gt;="&amp;test_data[[#This Row],[Period Time]],test_data[Time],"&lt;="&amp;test_data[[#This Row],[Time]])</f>
        <v>-12</v>
      </c>
      <c r="I1298">
        <f>IFERROR(test_data[[#This Row],[Final_Position]]-H1297,test_data[[#This Row],[Final_Position]])</f>
        <v>2</v>
      </c>
      <c r="J1298">
        <f>ABS(test_data[[#This Row],[Action]])</f>
        <v>2</v>
      </c>
      <c r="K1298" s="7">
        <f>test_data[[#This Row],[Final_Position]]*test_data[[#This Row],[Change]]</f>
        <v>-1.2000000000002728</v>
      </c>
      <c r="L1298" s="7">
        <f>test_data[[#This Row],[Profit]]*Profit_per_point</f>
        <v>-120000.00000002728</v>
      </c>
      <c r="M1298" s="7">
        <f>test_data[[#This Row],[Profit]]*Profit_per_point-ABS(test_data[[#This Row],[Action]])*Fee_per_trade</f>
        <v>-140000.0000000273</v>
      </c>
    </row>
    <row r="1299" spans="1:13" x14ac:dyDescent="0.35">
      <c r="A1299" s="2">
        <v>43777.575694444444</v>
      </c>
      <c r="B1299">
        <v>940.6</v>
      </c>
      <c r="C1299">
        <v>0.47918239235877991</v>
      </c>
      <c r="D1299">
        <v>0.52081763744354248</v>
      </c>
      <c r="E1299">
        <f>IF(B1300&gt;0,B1300-test_data[[#This Row],[Price]],0)</f>
        <v>-0.10000000000002274</v>
      </c>
      <c r="F1299" s="2">
        <f>test_data[[#This Row],[Time]]-(Time_horizon-1)/24/60</f>
        <v>43777.5625</v>
      </c>
      <c r="G1299">
        <f>IF(test_data[[#This Row],[Long]]&gt;Action_Threshold,1,IF(test_data[[#This Row],[Short]]&gt;Action_Threshold,-1,0))</f>
        <v>-1</v>
      </c>
      <c r="H1299">
        <f>SUMIFS(test_data[Postion],test_data[Time],"&gt;="&amp;test_data[[#This Row],[Period Time]],test_data[Time],"&lt;="&amp;test_data[[#This Row],[Time]])</f>
        <v>-11</v>
      </c>
      <c r="I1299">
        <f>IFERROR(test_data[[#This Row],[Final_Position]]-H1298,test_data[[#This Row],[Final_Position]])</f>
        <v>1</v>
      </c>
      <c r="J1299">
        <f>ABS(test_data[[#This Row],[Action]])</f>
        <v>1</v>
      </c>
      <c r="K1299" s="7">
        <f>test_data[[#This Row],[Final_Position]]*test_data[[#This Row],[Change]]</f>
        <v>1.1000000000002501</v>
      </c>
      <c r="L1299" s="7">
        <f>test_data[[#This Row],[Profit]]*Profit_per_point</f>
        <v>110000.00000002501</v>
      </c>
      <c r="M1299" s="7">
        <f>test_data[[#This Row],[Profit]]*Profit_per_point-ABS(test_data[[#This Row],[Action]])*Fee_per_trade</f>
        <v>100000.00000002501</v>
      </c>
    </row>
    <row r="1300" spans="1:13" x14ac:dyDescent="0.35">
      <c r="A1300" s="2">
        <v>43777.576388888891</v>
      </c>
      <c r="B1300">
        <v>940.5</v>
      </c>
      <c r="C1300">
        <v>0.55154842138290405</v>
      </c>
      <c r="D1300">
        <v>0.44845157861709595</v>
      </c>
      <c r="E1300">
        <f>IF(B1301&gt;0,B1301-test_data[[#This Row],[Price]],0)</f>
        <v>0.29999999999995453</v>
      </c>
      <c r="F1300" s="2">
        <f>test_data[[#This Row],[Time]]-(Time_horizon-1)/24/60</f>
        <v>43777.563194444447</v>
      </c>
      <c r="G1300">
        <f>IF(test_data[[#This Row],[Long]]&gt;Action_Threshold,1,IF(test_data[[#This Row],[Short]]&gt;Action_Threshold,-1,0))</f>
        <v>1</v>
      </c>
      <c r="H1300">
        <f>SUMIFS(test_data[Postion],test_data[Time],"&gt;="&amp;test_data[[#This Row],[Period Time]],test_data[Time],"&lt;="&amp;test_data[[#This Row],[Time]])</f>
        <v>-9</v>
      </c>
      <c r="I1300">
        <f>IFERROR(test_data[[#This Row],[Final_Position]]-H1299,test_data[[#This Row],[Final_Position]])</f>
        <v>2</v>
      </c>
      <c r="J1300">
        <f>ABS(test_data[[#This Row],[Action]])</f>
        <v>2</v>
      </c>
      <c r="K1300" s="7">
        <f>test_data[[#This Row],[Final_Position]]*test_data[[#This Row],[Change]]</f>
        <v>-2.6999999999995907</v>
      </c>
      <c r="L1300" s="7">
        <f>test_data[[#This Row],[Profit]]*Profit_per_point</f>
        <v>-269999.99999995908</v>
      </c>
      <c r="M1300" s="7">
        <f>test_data[[#This Row],[Profit]]*Profit_per_point-ABS(test_data[[#This Row],[Action]])*Fee_per_trade</f>
        <v>-289999.99999995908</v>
      </c>
    </row>
    <row r="1301" spans="1:13" x14ac:dyDescent="0.35">
      <c r="A1301" s="2">
        <v>43777.57708333333</v>
      </c>
      <c r="B1301">
        <v>940.8</v>
      </c>
      <c r="C1301">
        <v>0.49348205327987671</v>
      </c>
      <c r="D1301">
        <v>0.50651794672012329</v>
      </c>
      <c r="E1301">
        <f>IF(B1302&gt;0,B1302-test_data[[#This Row],[Price]],0)</f>
        <v>-9.9999999999909051E-2</v>
      </c>
      <c r="F1301" s="2">
        <f>test_data[[#This Row],[Time]]-(Time_horizon-1)/24/60</f>
        <v>43777.563888888886</v>
      </c>
      <c r="G1301">
        <f>IF(test_data[[#This Row],[Long]]&gt;Action_Threshold,1,IF(test_data[[#This Row],[Short]]&gt;Action_Threshold,-1,0))</f>
        <v>-1</v>
      </c>
      <c r="H1301">
        <f>SUMIFS(test_data[Postion],test_data[Time],"&gt;="&amp;test_data[[#This Row],[Period Time]],test_data[Time],"&lt;="&amp;test_data[[#This Row],[Time]])</f>
        <v>-9</v>
      </c>
      <c r="I1301">
        <f>IFERROR(test_data[[#This Row],[Final_Position]]-H1300,test_data[[#This Row],[Final_Position]])</f>
        <v>0</v>
      </c>
      <c r="J1301">
        <f>ABS(test_data[[#This Row],[Action]])</f>
        <v>0</v>
      </c>
      <c r="K1301" s="7">
        <f>test_data[[#This Row],[Final_Position]]*test_data[[#This Row],[Change]]</f>
        <v>0.89999999999918145</v>
      </c>
      <c r="L1301" s="7">
        <f>test_data[[#This Row],[Profit]]*Profit_per_point</f>
        <v>89999.999999918145</v>
      </c>
      <c r="M1301" s="7">
        <f>test_data[[#This Row],[Profit]]*Profit_per_point-ABS(test_data[[#This Row],[Action]])*Fee_per_trade</f>
        <v>89999.999999918145</v>
      </c>
    </row>
    <row r="1302" spans="1:13" x14ac:dyDescent="0.35">
      <c r="A1302" s="2">
        <v>43777.577777777777</v>
      </c>
      <c r="B1302">
        <v>940.7</v>
      </c>
      <c r="C1302">
        <v>0.52758699655532837</v>
      </c>
      <c r="D1302">
        <v>0.47241300344467163</v>
      </c>
      <c r="E1302">
        <f>IF(B1303&gt;0,B1303-test_data[[#This Row],[Price]],0)</f>
        <v>0.19999999999993179</v>
      </c>
      <c r="F1302" s="2">
        <f>test_data[[#This Row],[Time]]-(Time_horizon-1)/24/60</f>
        <v>43777.564583333333</v>
      </c>
      <c r="G1302">
        <f>IF(test_data[[#This Row],[Long]]&gt;Action_Threshold,1,IF(test_data[[#This Row],[Short]]&gt;Action_Threshold,-1,0))</f>
        <v>1</v>
      </c>
      <c r="H1302">
        <f>SUMIFS(test_data[Postion],test_data[Time],"&gt;="&amp;test_data[[#This Row],[Period Time]],test_data[Time],"&lt;="&amp;test_data[[#This Row],[Time]])</f>
        <v>-7</v>
      </c>
      <c r="I1302">
        <f>IFERROR(test_data[[#This Row],[Final_Position]]-H1301,test_data[[#This Row],[Final_Position]])</f>
        <v>2</v>
      </c>
      <c r="J1302">
        <f>ABS(test_data[[#This Row],[Action]])</f>
        <v>2</v>
      </c>
      <c r="K1302" s="7">
        <f>test_data[[#This Row],[Final_Position]]*test_data[[#This Row],[Change]]</f>
        <v>-1.3999999999995225</v>
      </c>
      <c r="L1302" s="7">
        <f>test_data[[#This Row],[Profit]]*Profit_per_point</f>
        <v>-139999.99999995224</v>
      </c>
      <c r="M1302" s="7">
        <f>test_data[[#This Row],[Profit]]*Profit_per_point-ABS(test_data[[#This Row],[Action]])*Fee_per_trade</f>
        <v>-159999.99999995224</v>
      </c>
    </row>
    <row r="1303" spans="1:13" x14ac:dyDescent="0.35">
      <c r="A1303" s="2">
        <v>43777.578472222223</v>
      </c>
      <c r="B1303">
        <v>940.9</v>
      </c>
      <c r="C1303">
        <v>0.48364874720573425</v>
      </c>
      <c r="D1303">
        <v>0.51635122299194336</v>
      </c>
      <c r="E1303">
        <f>IF(B1304&gt;0,B1304-test_data[[#This Row],[Price]],0)</f>
        <v>0.10000000000002274</v>
      </c>
      <c r="F1303" s="2">
        <f>test_data[[#This Row],[Time]]-(Time_horizon-1)/24/60</f>
        <v>43777.56527777778</v>
      </c>
      <c r="G1303">
        <f>IF(test_data[[#This Row],[Long]]&gt;Action_Threshold,1,IF(test_data[[#This Row],[Short]]&gt;Action_Threshold,-1,0))</f>
        <v>-1</v>
      </c>
      <c r="H1303">
        <f>SUMIFS(test_data[Postion],test_data[Time],"&gt;="&amp;test_data[[#This Row],[Period Time]],test_data[Time],"&lt;="&amp;test_data[[#This Row],[Time]])</f>
        <v>-7</v>
      </c>
      <c r="I1303">
        <f>IFERROR(test_data[[#This Row],[Final_Position]]-H1302,test_data[[#This Row],[Final_Position]])</f>
        <v>0</v>
      </c>
      <c r="J1303">
        <f>ABS(test_data[[#This Row],[Action]])</f>
        <v>0</v>
      </c>
      <c r="K1303" s="7">
        <f>test_data[[#This Row],[Final_Position]]*test_data[[#This Row],[Change]]</f>
        <v>-0.70000000000015916</v>
      </c>
      <c r="L1303" s="7">
        <f>test_data[[#This Row],[Profit]]*Profit_per_point</f>
        <v>-70000.00000001592</v>
      </c>
      <c r="M1303" s="7">
        <f>test_data[[#This Row],[Profit]]*Profit_per_point-ABS(test_data[[#This Row],[Action]])*Fee_per_trade</f>
        <v>-70000.00000001592</v>
      </c>
    </row>
    <row r="1304" spans="1:13" x14ac:dyDescent="0.35">
      <c r="A1304" s="2">
        <v>43777.57916666667</v>
      </c>
      <c r="B1304">
        <v>941</v>
      </c>
      <c r="C1304">
        <v>0.55749446153640747</v>
      </c>
      <c r="D1304">
        <v>0.44250556826591492</v>
      </c>
      <c r="E1304">
        <f>IF(B1305&gt;0,B1305-test_data[[#This Row],[Price]],0)</f>
        <v>0.20000000000004547</v>
      </c>
      <c r="F1304" s="2">
        <f>test_data[[#This Row],[Time]]-(Time_horizon-1)/24/60</f>
        <v>43777.565972222226</v>
      </c>
      <c r="G1304">
        <f>IF(test_data[[#This Row],[Long]]&gt;Action_Threshold,1,IF(test_data[[#This Row],[Short]]&gt;Action_Threshold,-1,0))</f>
        <v>1</v>
      </c>
      <c r="H1304">
        <f>SUMIFS(test_data[Postion],test_data[Time],"&gt;="&amp;test_data[[#This Row],[Period Time]],test_data[Time],"&lt;="&amp;test_data[[#This Row],[Time]])</f>
        <v>-5</v>
      </c>
      <c r="I1304">
        <f>IFERROR(test_data[[#This Row],[Final_Position]]-H1303,test_data[[#This Row],[Final_Position]])</f>
        <v>2</v>
      </c>
      <c r="J1304">
        <f>ABS(test_data[[#This Row],[Action]])</f>
        <v>2</v>
      </c>
      <c r="K1304" s="7">
        <f>test_data[[#This Row],[Final_Position]]*test_data[[#This Row],[Change]]</f>
        <v>-1.0000000000002274</v>
      </c>
      <c r="L1304" s="7">
        <f>test_data[[#This Row],[Profit]]*Profit_per_point</f>
        <v>-100000.00000002273</v>
      </c>
      <c r="M1304" s="7">
        <f>test_data[[#This Row],[Profit]]*Profit_per_point-ABS(test_data[[#This Row],[Action]])*Fee_per_trade</f>
        <v>-120000.00000002273</v>
      </c>
    </row>
    <row r="1305" spans="1:13" x14ac:dyDescent="0.35">
      <c r="A1305" s="2">
        <v>43777.580555555556</v>
      </c>
      <c r="B1305">
        <v>941.2</v>
      </c>
      <c r="C1305">
        <v>0.46958991885185242</v>
      </c>
      <c r="D1305">
        <v>0.53041011095046997</v>
      </c>
      <c r="E1305">
        <f>IF(B1306&gt;0,B1306-test_data[[#This Row],[Price]],0)</f>
        <v>0</v>
      </c>
      <c r="F1305" s="2">
        <f>test_data[[#This Row],[Time]]-(Time_horizon-1)/24/60</f>
        <v>43777.567361111112</v>
      </c>
      <c r="G1305">
        <f>IF(test_data[[#This Row],[Long]]&gt;Action_Threshold,1,IF(test_data[[#This Row],[Short]]&gt;Action_Threshold,-1,0))</f>
        <v>-1</v>
      </c>
      <c r="H1305">
        <f>SUMIFS(test_data[Postion],test_data[Time],"&gt;="&amp;test_data[[#This Row],[Period Time]],test_data[Time],"&lt;="&amp;test_data[[#This Row],[Time]])</f>
        <v>-4</v>
      </c>
      <c r="I1305">
        <f>IFERROR(test_data[[#This Row],[Final_Position]]-H1304,test_data[[#This Row],[Final_Position]])</f>
        <v>1</v>
      </c>
      <c r="J1305">
        <f>ABS(test_data[[#This Row],[Action]])</f>
        <v>1</v>
      </c>
      <c r="K1305" s="7">
        <f>test_data[[#This Row],[Final_Position]]*test_data[[#This Row],[Change]]</f>
        <v>0</v>
      </c>
      <c r="L1305" s="7">
        <f>test_data[[#This Row],[Profit]]*Profit_per_point</f>
        <v>0</v>
      </c>
      <c r="M1305" s="7">
        <f>test_data[[#This Row],[Profit]]*Profit_per_point-ABS(test_data[[#This Row],[Action]])*Fee_per_trade</f>
        <v>-10000</v>
      </c>
    </row>
    <row r="1306" spans="1:13" x14ac:dyDescent="0.35">
      <c r="A1306" s="2">
        <v>43777.581250000003</v>
      </c>
      <c r="B1306">
        <v>941.2</v>
      </c>
      <c r="C1306">
        <v>0.46663349866867065</v>
      </c>
      <c r="D1306">
        <v>0.53336656093597412</v>
      </c>
      <c r="E1306">
        <f>IF(B1307&gt;0,B1307-test_data[[#This Row],[Price]],0)</f>
        <v>9.9999999999909051E-2</v>
      </c>
      <c r="F1306" s="2">
        <f>test_data[[#This Row],[Time]]-(Time_horizon-1)/24/60</f>
        <v>43777.568055555559</v>
      </c>
      <c r="G1306">
        <f>IF(test_data[[#This Row],[Long]]&gt;Action_Threshold,1,IF(test_data[[#This Row],[Short]]&gt;Action_Threshold,-1,0))</f>
        <v>-1</v>
      </c>
      <c r="H1306">
        <f>SUMIFS(test_data[Postion],test_data[Time],"&gt;="&amp;test_data[[#This Row],[Period Time]],test_data[Time],"&lt;="&amp;test_data[[#This Row],[Time]])</f>
        <v>-4</v>
      </c>
      <c r="I1306">
        <f>IFERROR(test_data[[#This Row],[Final_Position]]-H1305,test_data[[#This Row],[Final_Position]])</f>
        <v>0</v>
      </c>
      <c r="J1306">
        <f>ABS(test_data[[#This Row],[Action]])</f>
        <v>0</v>
      </c>
      <c r="K1306" s="7">
        <f>test_data[[#This Row],[Final_Position]]*test_data[[#This Row],[Change]]</f>
        <v>-0.3999999999996362</v>
      </c>
      <c r="L1306" s="7">
        <f>test_data[[#This Row],[Profit]]*Profit_per_point</f>
        <v>-39999.99999996362</v>
      </c>
      <c r="M1306" s="7">
        <f>test_data[[#This Row],[Profit]]*Profit_per_point-ABS(test_data[[#This Row],[Action]])*Fee_per_trade</f>
        <v>-39999.99999996362</v>
      </c>
    </row>
    <row r="1307" spans="1:13" x14ac:dyDescent="0.35">
      <c r="A1307" s="2">
        <v>43777.581944444442</v>
      </c>
      <c r="B1307">
        <v>941.3</v>
      </c>
      <c r="C1307">
        <v>0.45783764123916626</v>
      </c>
      <c r="D1307">
        <v>0.54216235876083374</v>
      </c>
      <c r="E1307">
        <f>IF(B1308&gt;0,B1308-test_data[[#This Row],[Price]],0)</f>
        <v>-0.29999999999995453</v>
      </c>
      <c r="F1307" s="2">
        <f>test_data[[#This Row],[Time]]-(Time_horizon-1)/24/60</f>
        <v>43777.568749999999</v>
      </c>
      <c r="G1307">
        <f>IF(test_data[[#This Row],[Long]]&gt;Action_Threshold,1,IF(test_data[[#This Row],[Short]]&gt;Action_Threshold,-1,0))</f>
        <v>-1</v>
      </c>
      <c r="H1307">
        <f>SUMIFS(test_data[Postion],test_data[Time],"&gt;="&amp;test_data[[#This Row],[Period Time]],test_data[Time],"&lt;="&amp;test_data[[#This Row],[Time]])</f>
        <v>-4</v>
      </c>
      <c r="I1307">
        <f>IFERROR(test_data[[#This Row],[Final_Position]]-H1306,test_data[[#This Row],[Final_Position]])</f>
        <v>0</v>
      </c>
      <c r="J1307">
        <f>ABS(test_data[[#This Row],[Action]])</f>
        <v>0</v>
      </c>
      <c r="K1307" s="7">
        <f>test_data[[#This Row],[Final_Position]]*test_data[[#This Row],[Change]]</f>
        <v>1.1999999999998181</v>
      </c>
      <c r="L1307" s="7">
        <f>test_data[[#This Row],[Profit]]*Profit_per_point</f>
        <v>119999.99999998181</v>
      </c>
      <c r="M1307" s="7">
        <f>test_data[[#This Row],[Profit]]*Profit_per_point-ABS(test_data[[#This Row],[Action]])*Fee_per_trade</f>
        <v>119999.99999998181</v>
      </c>
    </row>
    <row r="1308" spans="1:13" x14ac:dyDescent="0.35">
      <c r="A1308" s="2">
        <v>43777.582638888889</v>
      </c>
      <c r="B1308">
        <v>941</v>
      </c>
      <c r="C1308">
        <v>0.4812152087688446</v>
      </c>
      <c r="D1308">
        <v>0.51878482103347778</v>
      </c>
      <c r="E1308">
        <f>IF(B1309&gt;0,B1309-test_data[[#This Row],[Price]],0)</f>
        <v>0.20000000000004547</v>
      </c>
      <c r="F1308" s="2">
        <f>test_data[[#This Row],[Time]]-(Time_horizon-1)/24/60</f>
        <v>43777.569444444445</v>
      </c>
      <c r="G1308">
        <f>IF(test_data[[#This Row],[Long]]&gt;Action_Threshold,1,IF(test_data[[#This Row],[Short]]&gt;Action_Threshold,-1,0))</f>
        <v>-1</v>
      </c>
      <c r="H1308">
        <f>SUMIFS(test_data[Postion],test_data[Time],"&gt;="&amp;test_data[[#This Row],[Period Time]],test_data[Time],"&lt;="&amp;test_data[[#This Row],[Time]])</f>
        <v>-6</v>
      </c>
      <c r="I1308">
        <f>IFERROR(test_data[[#This Row],[Final_Position]]-H1307,test_data[[#This Row],[Final_Position]])</f>
        <v>-2</v>
      </c>
      <c r="J1308">
        <f>ABS(test_data[[#This Row],[Action]])</f>
        <v>2</v>
      </c>
      <c r="K1308" s="7">
        <f>test_data[[#This Row],[Final_Position]]*test_data[[#This Row],[Change]]</f>
        <v>-1.2000000000002728</v>
      </c>
      <c r="L1308" s="7">
        <f>test_data[[#This Row],[Profit]]*Profit_per_point</f>
        <v>-120000.00000002728</v>
      </c>
      <c r="M1308" s="7">
        <f>test_data[[#This Row],[Profit]]*Profit_per_point-ABS(test_data[[#This Row],[Action]])*Fee_per_trade</f>
        <v>-140000.0000000273</v>
      </c>
    </row>
    <row r="1309" spans="1:13" x14ac:dyDescent="0.35">
      <c r="A1309" s="2">
        <v>43777.583333333336</v>
      </c>
      <c r="B1309">
        <v>941.2</v>
      </c>
      <c r="C1309">
        <v>0.47375723719596863</v>
      </c>
      <c r="D1309">
        <v>0.52624273300170898</v>
      </c>
      <c r="E1309">
        <f>IF(B1310&gt;0,B1310-test_data[[#This Row],[Price]],0)</f>
        <v>9.9999999999909051E-2</v>
      </c>
      <c r="F1309" s="2">
        <f>test_data[[#This Row],[Time]]-(Time_horizon-1)/24/60</f>
        <v>43777.570138888892</v>
      </c>
      <c r="G1309">
        <f>IF(test_data[[#This Row],[Long]]&gt;Action_Threshold,1,IF(test_data[[#This Row],[Short]]&gt;Action_Threshold,-1,0))</f>
        <v>-1</v>
      </c>
      <c r="H1309">
        <f>SUMIFS(test_data[Postion],test_data[Time],"&gt;="&amp;test_data[[#This Row],[Period Time]],test_data[Time],"&lt;="&amp;test_data[[#This Row],[Time]])</f>
        <v>-8</v>
      </c>
      <c r="I1309">
        <f>IFERROR(test_data[[#This Row],[Final_Position]]-H1308,test_data[[#This Row],[Final_Position]])</f>
        <v>-2</v>
      </c>
      <c r="J1309">
        <f>ABS(test_data[[#This Row],[Action]])</f>
        <v>2</v>
      </c>
      <c r="K1309" s="7">
        <f>test_data[[#This Row],[Final_Position]]*test_data[[#This Row],[Change]]</f>
        <v>-0.7999999999992724</v>
      </c>
      <c r="L1309" s="7">
        <f>test_data[[#This Row],[Profit]]*Profit_per_point</f>
        <v>-79999.99999992724</v>
      </c>
      <c r="M1309" s="7">
        <f>test_data[[#This Row],[Profit]]*Profit_per_point-ABS(test_data[[#This Row],[Action]])*Fee_per_trade</f>
        <v>-99999.99999992724</v>
      </c>
    </row>
    <row r="1310" spans="1:13" x14ac:dyDescent="0.35">
      <c r="A1310" s="2">
        <v>43777.584027777775</v>
      </c>
      <c r="B1310">
        <v>941.3</v>
      </c>
      <c r="C1310">
        <v>0.46301540732383728</v>
      </c>
      <c r="D1310">
        <v>0.53698450326919556</v>
      </c>
      <c r="E1310">
        <f>IF(B1311&gt;0,B1311-test_data[[#This Row],[Price]],0)</f>
        <v>0</v>
      </c>
      <c r="F1310" s="2">
        <f>test_data[[#This Row],[Time]]-(Time_horizon-1)/24/60</f>
        <v>43777.570833333331</v>
      </c>
      <c r="G1310">
        <f>IF(test_data[[#This Row],[Long]]&gt;Action_Threshold,1,IF(test_data[[#This Row],[Short]]&gt;Action_Threshold,-1,0))</f>
        <v>-1</v>
      </c>
      <c r="H1310">
        <f>SUMIFS(test_data[Postion],test_data[Time],"&gt;="&amp;test_data[[#This Row],[Period Time]],test_data[Time],"&lt;="&amp;test_data[[#This Row],[Time]])</f>
        <v>-8</v>
      </c>
      <c r="I1310">
        <f>IFERROR(test_data[[#This Row],[Final_Position]]-H1309,test_data[[#This Row],[Final_Position]])</f>
        <v>0</v>
      </c>
      <c r="J1310">
        <f>ABS(test_data[[#This Row],[Action]])</f>
        <v>0</v>
      </c>
      <c r="K1310" s="7">
        <f>test_data[[#This Row],[Final_Position]]*test_data[[#This Row],[Change]]</f>
        <v>0</v>
      </c>
      <c r="L1310" s="7">
        <f>test_data[[#This Row],[Profit]]*Profit_per_point</f>
        <v>0</v>
      </c>
      <c r="M1310" s="7">
        <f>test_data[[#This Row],[Profit]]*Profit_per_point-ABS(test_data[[#This Row],[Action]])*Fee_per_trade</f>
        <v>0</v>
      </c>
    </row>
    <row r="1311" spans="1:13" x14ac:dyDescent="0.35">
      <c r="A1311" s="2">
        <v>43777.584722222222</v>
      </c>
      <c r="B1311">
        <v>941.3</v>
      </c>
      <c r="C1311">
        <v>0.46338814496994019</v>
      </c>
      <c r="D1311">
        <v>0.53661185503005981</v>
      </c>
      <c r="E1311">
        <f>IF(B1312&gt;0,B1312-test_data[[#This Row],[Price]],0)</f>
        <v>-9.9999999999909051E-2</v>
      </c>
      <c r="F1311" s="2">
        <f>test_data[[#This Row],[Time]]-(Time_horizon-1)/24/60</f>
        <v>43777.571527777778</v>
      </c>
      <c r="G1311">
        <f>IF(test_data[[#This Row],[Long]]&gt;Action_Threshold,1,IF(test_data[[#This Row],[Short]]&gt;Action_Threshold,-1,0))</f>
        <v>-1</v>
      </c>
      <c r="H1311">
        <f>SUMIFS(test_data[Postion],test_data[Time],"&gt;="&amp;test_data[[#This Row],[Period Time]],test_data[Time],"&lt;="&amp;test_data[[#This Row],[Time]])</f>
        <v>-8</v>
      </c>
      <c r="I1311">
        <f>IFERROR(test_data[[#This Row],[Final_Position]]-H1310,test_data[[#This Row],[Final_Position]])</f>
        <v>0</v>
      </c>
      <c r="J1311">
        <f>ABS(test_data[[#This Row],[Action]])</f>
        <v>0</v>
      </c>
      <c r="K1311" s="7">
        <f>test_data[[#This Row],[Final_Position]]*test_data[[#This Row],[Change]]</f>
        <v>0.7999999999992724</v>
      </c>
      <c r="L1311" s="7">
        <f>test_data[[#This Row],[Profit]]*Profit_per_point</f>
        <v>79999.99999992724</v>
      </c>
      <c r="M1311" s="7">
        <f>test_data[[#This Row],[Profit]]*Profit_per_point-ABS(test_data[[#This Row],[Action]])*Fee_per_trade</f>
        <v>79999.99999992724</v>
      </c>
    </row>
    <row r="1312" spans="1:13" x14ac:dyDescent="0.35">
      <c r="A1312" s="2">
        <v>43777.585416666669</v>
      </c>
      <c r="B1312">
        <v>941.2</v>
      </c>
      <c r="C1312">
        <v>0.45955920219421387</v>
      </c>
      <c r="D1312">
        <v>0.54044079780578613</v>
      </c>
      <c r="E1312">
        <f>IF(B1313&gt;0,B1313-test_data[[#This Row],[Price]],0)</f>
        <v>0.19999999999993179</v>
      </c>
      <c r="F1312" s="2">
        <f>test_data[[#This Row],[Time]]-(Time_horizon-1)/24/60</f>
        <v>43777.572222222225</v>
      </c>
      <c r="G1312">
        <f>IF(test_data[[#This Row],[Long]]&gt;Action_Threshold,1,IF(test_data[[#This Row],[Short]]&gt;Action_Threshold,-1,0))</f>
        <v>-1</v>
      </c>
      <c r="H1312">
        <f>SUMIFS(test_data[Postion],test_data[Time],"&gt;="&amp;test_data[[#This Row],[Period Time]],test_data[Time],"&lt;="&amp;test_data[[#This Row],[Time]])</f>
        <v>-8</v>
      </c>
      <c r="I1312">
        <f>IFERROR(test_data[[#This Row],[Final_Position]]-H1311,test_data[[#This Row],[Final_Position]])</f>
        <v>0</v>
      </c>
      <c r="J1312">
        <f>ABS(test_data[[#This Row],[Action]])</f>
        <v>0</v>
      </c>
      <c r="K1312" s="7">
        <f>test_data[[#This Row],[Final_Position]]*test_data[[#This Row],[Change]]</f>
        <v>-1.5999999999994543</v>
      </c>
      <c r="L1312" s="7">
        <f>test_data[[#This Row],[Profit]]*Profit_per_point</f>
        <v>-159999.99999994543</v>
      </c>
      <c r="M1312" s="7">
        <f>test_data[[#This Row],[Profit]]*Profit_per_point-ABS(test_data[[#This Row],[Action]])*Fee_per_trade</f>
        <v>-159999.99999994543</v>
      </c>
    </row>
    <row r="1313" spans="1:13" x14ac:dyDescent="0.35">
      <c r="A1313" s="2">
        <v>43777.586111111108</v>
      </c>
      <c r="B1313">
        <v>941.4</v>
      </c>
      <c r="C1313">
        <v>0.47912240028381348</v>
      </c>
      <c r="D1313">
        <v>0.52087759971618652</v>
      </c>
      <c r="E1313">
        <f>IF(B1314&gt;0,B1314-test_data[[#This Row],[Price]],0)</f>
        <v>0.20000000000004547</v>
      </c>
      <c r="F1313" s="2">
        <f>test_data[[#This Row],[Time]]-(Time_horizon-1)/24/60</f>
        <v>43777.572916666664</v>
      </c>
      <c r="G1313">
        <f>IF(test_data[[#This Row],[Long]]&gt;Action_Threshold,1,IF(test_data[[#This Row],[Short]]&gt;Action_Threshold,-1,0))</f>
        <v>-1</v>
      </c>
      <c r="H1313">
        <f>SUMIFS(test_data[Postion],test_data[Time],"&gt;="&amp;test_data[[#This Row],[Period Time]],test_data[Time],"&lt;="&amp;test_data[[#This Row],[Time]])</f>
        <v>-10</v>
      </c>
      <c r="I1313">
        <f>IFERROR(test_data[[#This Row],[Final_Position]]-H1312,test_data[[#This Row],[Final_Position]])</f>
        <v>-2</v>
      </c>
      <c r="J1313">
        <f>ABS(test_data[[#This Row],[Action]])</f>
        <v>2</v>
      </c>
      <c r="K1313" s="7">
        <f>test_data[[#This Row],[Final_Position]]*test_data[[#This Row],[Change]]</f>
        <v>-2.0000000000004547</v>
      </c>
      <c r="L1313" s="7">
        <f>test_data[[#This Row],[Profit]]*Profit_per_point</f>
        <v>-200000.00000004546</v>
      </c>
      <c r="M1313" s="7">
        <f>test_data[[#This Row],[Profit]]*Profit_per_point-ABS(test_data[[#This Row],[Action]])*Fee_per_trade</f>
        <v>-220000.00000004546</v>
      </c>
    </row>
    <row r="1314" spans="1:13" x14ac:dyDescent="0.35">
      <c r="A1314" s="2">
        <v>43777.586805555555</v>
      </c>
      <c r="B1314">
        <v>941.6</v>
      </c>
      <c r="C1314">
        <v>0.48901677131652832</v>
      </c>
      <c r="D1314">
        <v>0.51098322868347168</v>
      </c>
      <c r="E1314">
        <f>IF(B1315&gt;0,B1315-test_data[[#This Row],[Price]],0)</f>
        <v>0.10000000000002274</v>
      </c>
      <c r="F1314" s="2">
        <f>test_data[[#This Row],[Time]]-(Time_horizon-1)/24/60</f>
        <v>43777.573611111111</v>
      </c>
      <c r="G1314">
        <f>IF(test_data[[#This Row],[Long]]&gt;Action_Threshold,1,IF(test_data[[#This Row],[Short]]&gt;Action_Threshold,-1,0))</f>
        <v>-1</v>
      </c>
      <c r="H1314">
        <f>SUMIFS(test_data[Postion],test_data[Time],"&gt;="&amp;test_data[[#This Row],[Period Time]],test_data[Time],"&lt;="&amp;test_data[[#This Row],[Time]])</f>
        <v>-10</v>
      </c>
      <c r="I1314">
        <f>IFERROR(test_data[[#This Row],[Final_Position]]-H1313,test_data[[#This Row],[Final_Position]])</f>
        <v>0</v>
      </c>
      <c r="J1314">
        <f>ABS(test_data[[#This Row],[Action]])</f>
        <v>0</v>
      </c>
      <c r="K1314" s="7">
        <f>test_data[[#This Row],[Final_Position]]*test_data[[#This Row],[Change]]</f>
        <v>-1.0000000000002274</v>
      </c>
      <c r="L1314" s="7">
        <f>test_data[[#This Row],[Profit]]*Profit_per_point</f>
        <v>-100000.00000002273</v>
      </c>
      <c r="M1314" s="7">
        <f>test_data[[#This Row],[Profit]]*Profit_per_point-ABS(test_data[[#This Row],[Action]])*Fee_per_trade</f>
        <v>-100000.00000002273</v>
      </c>
    </row>
    <row r="1315" spans="1:13" x14ac:dyDescent="0.35">
      <c r="A1315" s="2">
        <v>43777.587500000001</v>
      </c>
      <c r="B1315">
        <v>941.7</v>
      </c>
      <c r="C1315">
        <v>0.4834846556186676</v>
      </c>
      <c r="D1315">
        <v>0.51651525497436523</v>
      </c>
      <c r="E1315">
        <f>IF(B1316&gt;0,B1316-test_data[[#This Row],[Price]],0)</f>
        <v>0</v>
      </c>
      <c r="F1315" s="2">
        <f>test_data[[#This Row],[Time]]-(Time_horizon-1)/24/60</f>
        <v>43777.574305555558</v>
      </c>
      <c r="G1315">
        <f>IF(test_data[[#This Row],[Long]]&gt;Action_Threshold,1,IF(test_data[[#This Row],[Short]]&gt;Action_Threshold,-1,0))</f>
        <v>-1</v>
      </c>
      <c r="H1315">
        <f>SUMIFS(test_data[Postion],test_data[Time],"&gt;="&amp;test_data[[#This Row],[Period Time]],test_data[Time],"&lt;="&amp;test_data[[#This Row],[Time]])</f>
        <v>-10</v>
      </c>
      <c r="I1315">
        <f>IFERROR(test_data[[#This Row],[Final_Position]]-H1314,test_data[[#This Row],[Final_Position]])</f>
        <v>0</v>
      </c>
      <c r="J1315">
        <f>ABS(test_data[[#This Row],[Action]])</f>
        <v>0</v>
      </c>
      <c r="K1315" s="7">
        <f>test_data[[#This Row],[Final_Position]]*test_data[[#This Row],[Change]]</f>
        <v>0</v>
      </c>
      <c r="L1315" s="7">
        <f>test_data[[#This Row],[Profit]]*Profit_per_point</f>
        <v>0</v>
      </c>
      <c r="M1315" s="7">
        <f>test_data[[#This Row],[Profit]]*Profit_per_point-ABS(test_data[[#This Row],[Action]])*Fee_per_trade</f>
        <v>0</v>
      </c>
    </row>
    <row r="1316" spans="1:13" x14ac:dyDescent="0.35">
      <c r="A1316" s="2">
        <v>43777.588194444441</v>
      </c>
      <c r="B1316">
        <v>941.7</v>
      </c>
      <c r="C1316">
        <v>0.56021797657012939</v>
      </c>
      <c r="D1316">
        <v>0.43978202342987061</v>
      </c>
      <c r="E1316">
        <f>IF(B1317&gt;0,B1317-test_data[[#This Row],[Price]],0)</f>
        <v>0</v>
      </c>
      <c r="F1316" s="2">
        <f>test_data[[#This Row],[Time]]-(Time_horizon-1)/24/60</f>
        <v>43777.574999999997</v>
      </c>
      <c r="G1316">
        <f>IF(test_data[[#This Row],[Long]]&gt;Action_Threshold,1,IF(test_data[[#This Row],[Short]]&gt;Action_Threshold,-1,0))</f>
        <v>1</v>
      </c>
      <c r="H1316">
        <f>SUMIFS(test_data[Postion],test_data[Time],"&gt;="&amp;test_data[[#This Row],[Period Time]],test_data[Time],"&lt;="&amp;test_data[[#This Row],[Time]])</f>
        <v>-10</v>
      </c>
      <c r="I1316">
        <f>IFERROR(test_data[[#This Row],[Final_Position]]-H1315,test_data[[#This Row],[Final_Position]])</f>
        <v>0</v>
      </c>
      <c r="J1316">
        <f>ABS(test_data[[#This Row],[Action]])</f>
        <v>0</v>
      </c>
      <c r="K1316" s="7">
        <f>test_data[[#This Row],[Final_Position]]*test_data[[#This Row],[Change]]</f>
        <v>0</v>
      </c>
      <c r="L1316" s="7">
        <f>test_data[[#This Row],[Profit]]*Profit_per_point</f>
        <v>0</v>
      </c>
      <c r="M1316" s="7">
        <f>test_data[[#This Row],[Profit]]*Profit_per_point-ABS(test_data[[#This Row],[Action]])*Fee_per_trade</f>
        <v>0</v>
      </c>
    </row>
    <row r="1317" spans="1:13" x14ac:dyDescent="0.35">
      <c r="A1317" s="2">
        <v>43777.589583333334</v>
      </c>
      <c r="B1317">
        <v>941.7</v>
      </c>
      <c r="C1317">
        <v>0.42469263076782227</v>
      </c>
      <c r="D1317">
        <v>0.57530736923217773</v>
      </c>
      <c r="E1317">
        <f>IF(B1318&gt;0,B1318-test_data[[#This Row],[Price]],0)</f>
        <v>-0.20000000000004547</v>
      </c>
      <c r="F1317" s="2">
        <f>test_data[[#This Row],[Time]]-(Time_horizon-1)/24/60</f>
        <v>43777.576388888891</v>
      </c>
      <c r="G1317">
        <f>IF(test_data[[#This Row],[Long]]&gt;Action_Threshold,1,IF(test_data[[#This Row],[Short]]&gt;Action_Threshold,-1,0))</f>
        <v>-1</v>
      </c>
      <c r="H1317">
        <f>SUMIFS(test_data[Postion],test_data[Time],"&gt;="&amp;test_data[[#This Row],[Period Time]],test_data[Time],"&lt;="&amp;test_data[[#This Row],[Time]])</f>
        <v>-10</v>
      </c>
      <c r="I1317">
        <f>IFERROR(test_data[[#This Row],[Final_Position]]-H1316,test_data[[#This Row],[Final_Position]])</f>
        <v>0</v>
      </c>
      <c r="J1317">
        <f>ABS(test_data[[#This Row],[Action]])</f>
        <v>0</v>
      </c>
      <c r="K1317" s="7">
        <f>test_data[[#This Row],[Final_Position]]*test_data[[#This Row],[Change]]</f>
        <v>2.0000000000004547</v>
      </c>
      <c r="L1317" s="7">
        <f>test_data[[#This Row],[Profit]]*Profit_per_point</f>
        <v>200000.00000004546</v>
      </c>
      <c r="M1317" s="7">
        <f>test_data[[#This Row],[Profit]]*Profit_per_point-ABS(test_data[[#This Row],[Action]])*Fee_per_trade</f>
        <v>200000.00000004546</v>
      </c>
    </row>
    <row r="1318" spans="1:13" x14ac:dyDescent="0.35">
      <c r="A1318" s="2">
        <v>43777.590277777781</v>
      </c>
      <c r="B1318">
        <v>941.5</v>
      </c>
      <c r="C1318">
        <v>0.46544471383094788</v>
      </c>
      <c r="D1318">
        <v>0.53455525636672974</v>
      </c>
      <c r="E1318">
        <f>IF(B1319&gt;0,B1319-test_data[[#This Row],[Price]],0)</f>
        <v>-0.29999999999995453</v>
      </c>
      <c r="F1318" s="2">
        <f>test_data[[#This Row],[Time]]-(Time_horizon-1)/24/60</f>
        <v>43777.577083333337</v>
      </c>
      <c r="G1318">
        <f>IF(test_data[[#This Row],[Long]]&gt;Action_Threshold,1,IF(test_data[[#This Row],[Short]]&gt;Action_Threshold,-1,0))</f>
        <v>-1</v>
      </c>
      <c r="H1318">
        <f>SUMIFS(test_data[Postion],test_data[Time],"&gt;="&amp;test_data[[#This Row],[Period Time]],test_data[Time],"&lt;="&amp;test_data[[#This Row],[Time]])</f>
        <v>-12</v>
      </c>
      <c r="I1318">
        <f>IFERROR(test_data[[#This Row],[Final_Position]]-H1317,test_data[[#This Row],[Final_Position]])</f>
        <v>-2</v>
      </c>
      <c r="J1318">
        <f>ABS(test_data[[#This Row],[Action]])</f>
        <v>2</v>
      </c>
      <c r="K1318" s="7">
        <f>test_data[[#This Row],[Final_Position]]*test_data[[#This Row],[Change]]</f>
        <v>3.5999999999994543</v>
      </c>
      <c r="L1318" s="7">
        <f>test_data[[#This Row],[Profit]]*Profit_per_point</f>
        <v>359999.9999999454</v>
      </c>
      <c r="M1318" s="7">
        <f>test_data[[#This Row],[Profit]]*Profit_per_point-ABS(test_data[[#This Row],[Action]])*Fee_per_trade</f>
        <v>339999.9999999454</v>
      </c>
    </row>
    <row r="1319" spans="1:13" x14ac:dyDescent="0.35">
      <c r="A1319" s="2">
        <v>43777.59097222222</v>
      </c>
      <c r="B1319">
        <v>941.2</v>
      </c>
      <c r="C1319">
        <v>0.47703909873962402</v>
      </c>
      <c r="D1319">
        <v>0.52296090126037598</v>
      </c>
      <c r="E1319">
        <f>IF(B1320&gt;0,B1320-test_data[[#This Row],[Price]],0)</f>
        <v>0</v>
      </c>
      <c r="F1319" s="2">
        <f>test_data[[#This Row],[Time]]-(Time_horizon-1)/24/60</f>
        <v>43777.577777777777</v>
      </c>
      <c r="G1319">
        <f>IF(test_data[[#This Row],[Long]]&gt;Action_Threshold,1,IF(test_data[[#This Row],[Short]]&gt;Action_Threshold,-1,0))</f>
        <v>-1</v>
      </c>
      <c r="H1319">
        <f>SUMIFS(test_data[Postion],test_data[Time],"&gt;="&amp;test_data[[#This Row],[Period Time]],test_data[Time],"&lt;="&amp;test_data[[#This Row],[Time]])</f>
        <v>-12</v>
      </c>
      <c r="I1319">
        <f>IFERROR(test_data[[#This Row],[Final_Position]]-H1318,test_data[[#This Row],[Final_Position]])</f>
        <v>0</v>
      </c>
      <c r="J1319">
        <f>ABS(test_data[[#This Row],[Action]])</f>
        <v>0</v>
      </c>
      <c r="K1319" s="7">
        <f>test_data[[#This Row],[Final_Position]]*test_data[[#This Row],[Change]]</f>
        <v>0</v>
      </c>
      <c r="L1319" s="7">
        <f>test_data[[#This Row],[Profit]]*Profit_per_point</f>
        <v>0</v>
      </c>
      <c r="M1319" s="7">
        <f>test_data[[#This Row],[Profit]]*Profit_per_point-ABS(test_data[[#This Row],[Action]])*Fee_per_trade</f>
        <v>0</v>
      </c>
    </row>
    <row r="1320" spans="1:13" x14ac:dyDescent="0.35">
      <c r="A1320" s="2">
        <v>43777.591666666667</v>
      </c>
      <c r="B1320">
        <v>941.2</v>
      </c>
      <c r="C1320">
        <v>0.55623513460159302</v>
      </c>
      <c r="D1320">
        <v>0.44376489520072937</v>
      </c>
      <c r="E1320">
        <f>IF(B1321&gt;0,B1321-test_data[[#This Row],[Price]],0)</f>
        <v>-0.40000000000009095</v>
      </c>
      <c r="F1320" s="2">
        <f>test_data[[#This Row],[Time]]-(Time_horizon-1)/24/60</f>
        <v>43777.578472222223</v>
      </c>
      <c r="G1320">
        <f>IF(test_data[[#This Row],[Long]]&gt;Action_Threshold,1,IF(test_data[[#This Row],[Short]]&gt;Action_Threshold,-1,0))</f>
        <v>1</v>
      </c>
      <c r="H1320">
        <f>SUMIFS(test_data[Postion],test_data[Time],"&gt;="&amp;test_data[[#This Row],[Period Time]],test_data[Time],"&lt;="&amp;test_data[[#This Row],[Time]])</f>
        <v>-12</v>
      </c>
      <c r="I1320">
        <f>IFERROR(test_data[[#This Row],[Final_Position]]-H1319,test_data[[#This Row],[Final_Position]])</f>
        <v>0</v>
      </c>
      <c r="J1320">
        <f>ABS(test_data[[#This Row],[Action]])</f>
        <v>0</v>
      </c>
      <c r="K1320" s="7">
        <f>test_data[[#This Row],[Final_Position]]*test_data[[#This Row],[Change]]</f>
        <v>4.8000000000010914</v>
      </c>
      <c r="L1320" s="7">
        <f>test_data[[#This Row],[Profit]]*Profit_per_point</f>
        <v>480000.00000010914</v>
      </c>
      <c r="M1320" s="7">
        <f>test_data[[#This Row],[Profit]]*Profit_per_point-ABS(test_data[[#This Row],[Action]])*Fee_per_trade</f>
        <v>480000.00000010914</v>
      </c>
    </row>
    <row r="1321" spans="1:13" x14ac:dyDescent="0.35">
      <c r="A1321" s="2">
        <v>43777.592361111114</v>
      </c>
      <c r="B1321">
        <v>940.8</v>
      </c>
      <c r="C1321">
        <v>0.47283974289894104</v>
      </c>
      <c r="D1321">
        <v>0.52716028690338135</v>
      </c>
      <c r="E1321">
        <f>IF(B1322&gt;0,B1322-test_data[[#This Row],[Price]],0)</f>
        <v>0.20000000000004547</v>
      </c>
      <c r="F1321" s="2">
        <f>test_data[[#This Row],[Time]]-(Time_horizon-1)/24/60</f>
        <v>43777.57916666667</v>
      </c>
      <c r="G1321">
        <f>IF(test_data[[#This Row],[Long]]&gt;Action_Threshold,1,IF(test_data[[#This Row],[Short]]&gt;Action_Threshold,-1,0))</f>
        <v>-1</v>
      </c>
      <c r="H1321">
        <f>SUMIFS(test_data[Postion],test_data[Time],"&gt;="&amp;test_data[[#This Row],[Period Time]],test_data[Time],"&lt;="&amp;test_data[[#This Row],[Time]])</f>
        <v>-12</v>
      </c>
      <c r="I1321">
        <f>IFERROR(test_data[[#This Row],[Final_Position]]-H1320,test_data[[#This Row],[Final_Position]])</f>
        <v>0</v>
      </c>
      <c r="J1321">
        <f>ABS(test_data[[#This Row],[Action]])</f>
        <v>0</v>
      </c>
      <c r="K1321" s="7">
        <f>test_data[[#This Row],[Final_Position]]*test_data[[#This Row],[Change]]</f>
        <v>-2.4000000000005457</v>
      </c>
      <c r="L1321" s="7">
        <f>test_data[[#This Row],[Profit]]*Profit_per_point</f>
        <v>-240000.00000005457</v>
      </c>
      <c r="M1321" s="7">
        <f>test_data[[#This Row],[Profit]]*Profit_per_point-ABS(test_data[[#This Row],[Action]])*Fee_per_trade</f>
        <v>-240000.00000005457</v>
      </c>
    </row>
    <row r="1322" spans="1:13" x14ac:dyDescent="0.35">
      <c r="A1322" s="2">
        <v>43777.593055555553</v>
      </c>
      <c r="B1322">
        <v>941</v>
      </c>
      <c r="C1322">
        <v>0.47508847713470459</v>
      </c>
      <c r="D1322">
        <v>0.52491152286529541</v>
      </c>
      <c r="E1322">
        <f>IF(B1323&gt;0,B1323-test_data[[#This Row],[Price]],0)</f>
        <v>0.10000000000002274</v>
      </c>
      <c r="F1322" s="2">
        <f>test_data[[#This Row],[Time]]-(Time_horizon-1)/24/60</f>
        <v>43777.579861111109</v>
      </c>
      <c r="G1322">
        <f>IF(test_data[[#This Row],[Long]]&gt;Action_Threshold,1,IF(test_data[[#This Row],[Short]]&gt;Action_Threshold,-1,0))</f>
        <v>-1</v>
      </c>
      <c r="H1322">
        <f>SUMIFS(test_data[Postion],test_data[Time],"&gt;="&amp;test_data[[#This Row],[Period Time]],test_data[Time],"&lt;="&amp;test_data[[#This Row],[Time]])</f>
        <v>-14</v>
      </c>
      <c r="I1322">
        <f>IFERROR(test_data[[#This Row],[Final_Position]]-H1321,test_data[[#This Row],[Final_Position]])</f>
        <v>-2</v>
      </c>
      <c r="J1322">
        <f>ABS(test_data[[#This Row],[Action]])</f>
        <v>2</v>
      </c>
      <c r="K1322" s="7">
        <f>test_data[[#This Row],[Final_Position]]*test_data[[#This Row],[Change]]</f>
        <v>-1.4000000000003183</v>
      </c>
      <c r="L1322" s="7">
        <f>test_data[[#This Row],[Profit]]*Profit_per_point</f>
        <v>-140000.00000003184</v>
      </c>
      <c r="M1322" s="7">
        <f>test_data[[#This Row],[Profit]]*Profit_per_point-ABS(test_data[[#This Row],[Action]])*Fee_per_trade</f>
        <v>-160000.00000003184</v>
      </c>
    </row>
    <row r="1323" spans="1:13" x14ac:dyDescent="0.35">
      <c r="A1323" s="2">
        <v>43777.59375</v>
      </c>
      <c r="B1323">
        <v>941.1</v>
      </c>
      <c r="C1323">
        <v>0.48027116060256958</v>
      </c>
      <c r="D1323">
        <v>0.51972877979278564</v>
      </c>
      <c r="E1323">
        <f>IF(B1324&gt;0,B1324-test_data[[#This Row],[Price]],0)</f>
        <v>0.19999999999993179</v>
      </c>
      <c r="F1323" s="2">
        <f>test_data[[#This Row],[Time]]-(Time_horizon-1)/24/60</f>
        <v>43777.580555555556</v>
      </c>
      <c r="G1323">
        <f>IF(test_data[[#This Row],[Long]]&gt;Action_Threshold,1,IF(test_data[[#This Row],[Short]]&gt;Action_Threshold,-1,0))</f>
        <v>-1</v>
      </c>
      <c r="H1323">
        <f>SUMIFS(test_data[Postion],test_data[Time],"&gt;="&amp;test_data[[#This Row],[Period Time]],test_data[Time],"&lt;="&amp;test_data[[#This Row],[Time]])</f>
        <v>-15</v>
      </c>
      <c r="I1323">
        <f>IFERROR(test_data[[#This Row],[Final_Position]]-H1322,test_data[[#This Row],[Final_Position]])</f>
        <v>-1</v>
      </c>
      <c r="J1323">
        <f>ABS(test_data[[#This Row],[Action]])</f>
        <v>1</v>
      </c>
      <c r="K1323" s="7">
        <f>test_data[[#This Row],[Final_Position]]*test_data[[#This Row],[Change]]</f>
        <v>-2.9999999999989768</v>
      </c>
      <c r="L1323" s="7">
        <f>test_data[[#This Row],[Profit]]*Profit_per_point</f>
        <v>-299999.99999989767</v>
      </c>
      <c r="M1323" s="7">
        <f>test_data[[#This Row],[Profit]]*Profit_per_point-ABS(test_data[[#This Row],[Action]])*Fee_per_trade</f>
        <v>-309999.99999989767</v>
      </c>
    </row>
    <row r="1324" spans="1:13" x14ac:dyDescent="0.35">
      <c r="A1324" s="2">
        <v>43777.594444444447</v>
      </c>
      <c r="B1324">
        <v>941.3</v>
      </c>
      <c r="C1324">
        <v>0.46407565474510193</v>
      </c>
      <c r="D1324">
        <v>0.53592431545257568</v>
      </c>
      <c r="E1324">
        <f>IF(B1325&gt;0,B1325-test_data[[#This Row],[Price]],0)</f>
        <v>0.20000000000004547</v>
      </c>
      <c r="F1324" s="2">
        <f>test_data[[#This Row],[Time]]-(Time_horizon-1)/24/60</f>
        <v>43777.581250000003</v>
      </c>
      <c r="G1324">
        <f>IF(test_data[[#This Row],[Long]]&gt;Action_Threshold,1,IF(test_data[[#This Row],[Short]]&gt;Action_Threshold,-1,0))</f>
        <v>-1</v>
      </c>
      <c r="H1324">
        <f>SUMIFS(test_data[Postion],test_data[Time],"&gt;="&amp;test_data[[#This Row],[Period Time]],test_data[Time],"&lt;="&amp;test_data[[#This Row],[Time]])</f>
        <v>-15</v>
      </c>
      <c r="I1324">
        <f>IFERROR(test_data[[#This Row],[Final_Position]]-H1323,test_data[[#This Row],[Final_Position]])</f>
        <v>0</v>
      </c>
      <c r="J1324">
        <f>ABS(test_data[[#This Row],[Action]])</f>
        <v>0</v>
      </c>
      <c r="K1324" s="7">
        <f>test_data[[#This Row],[Final_Position]]*test_data[[#This Row],[Change]]</f>
        <v>-3.0000000000006821</v>
      </c>
      <c r="L1324" s="7">
        <f>test_data[[#This Row],[Profit]]*Profit_per_point</f>
        <v>-300000.00000006822</v>
      </c>
      <c r="M1324" s="7">
        <f>test_data[[#This Row],[Profit]]*Profit_per_point-ABS(test_data[[#This Row],[Action]])*Fee_per_trade</f>
        <v>-300000.00000006822</v>
      </c>
    </row>
    <row r="1325" spans="1:13" x14ac:dyDescent="0.35">
      <c r="A1325" s="2">
        <v>43777.595138888886</v>
      </c>
      <c r="B1325">
        <v>941.5</v>
      </c>
      <c r="C1325">
        <v>0.46315652132034302</v>
      </c>
      <c r="D1325">
        <v>0.53684347867965698</v>
      </c>
      <c r="E1325">
        <f>IF(B1326&gt;0,B1326-test_data[[#This Row],[Price]],0)</f>
        <v>0.10000000000002274</v>
      </c>
      <c r="F1325" s="2">
        <f>test_data[[#This Row],[Time]]-(Time_horizon-1)/24/60</f>
        <v>43777.581944444442</v>
      </c>
      <c r="G1325">
        <f>IF(test_data[[#This Row],[Long]]&gt;Action_Threshold,1,IF(test_data[[#This Row],[Short]]&gt;Action_Threshold,-1,0))</f>
        <v>-1</v>
      </c>
      <c r="H1325">
        <f>SUMIFS(test_data[Postion],test_data[Time],"&gt;="&amp;test_data[[#This Row],[Period Time]],test_data[Time],"&lt;="&amp;test_data[[#This Row],[Time]])</f>
        <v>-15</v>
      </c>
      <c r="I1325">
        <f>IFERROR(test_data[[#This Row],[Final_Position]]-H1324,test_data[[#This Row],[Final_Position]])</f>
        <v>0</v>
      </c>
      <c r="J1325">
        <f>ABS(test_data[[#This Row],[Action]])</f>
        <v>0</v>
      </c>
      <c r="K1325" s="7">
        <f>test_data[[#This Row],[Final_Position]]*test_data[[#This Row],[Change]]</f>
        <v>-1.5000000000003411</v>
      </c>
      <c r="L1325" s="7">
        <f>test_data[[#This Row],[Profit]]*Profit_per_point</f>
        <v>-150000.00000003411</v>
      </c>
      <c r="M1325" s="7">
        <f>test_data[[#This Row],[Profit]]*Profit_per_point-ABS(test_data[[#This Row],[Action]])*Fee_per_trade</f>
        <v>-150000.00000003411</v>
      </c>
    </row>
    <row r="1326" spans="1:13" x14ac:dyDescent="0.35">
      <c r="A1326" s="2">
        <v>43777.595833333333</v>
      </c>
      <c r="B1326">
        <v>941.6</v>
      </c>
      <c r="C1326">
        <v>0.48103025555610657</v>
      </c>
      <c r="D1326">
        <v>0.51896971464157104</v>
      </c>
      <c r="E1326">
        <f>IF(B1327&gt;0,B1327-test_data[[#This Row],[Price]],0)</f>
        <v>0</v>
      </c>
      <c r="F1326" s="2">
        <f>test_data[[#This Row],[Time]]-(Time_horizon-1)/24/60</f>
        <v>43777.582638888889</v>
      </c>
      <c r="G1326">
        <f>IF(test_data[[#This Row],[Long]]&gt;Action_Threshold,1,IF(test_data[[#This Row],[Short]]&gt;Action_Threshold,-1,0))</f>
        <v>-1</v>
      </c>
      <c r="H1326">
        <f>SUMIFS(test_data[Postion],test_data[Time],"&gt;="&amp;test_data[[#This Row],[Period Time]],test_data[Time],"&lt;="&amp;test_data[[#This Row],[Time]])</f>
        <v>-15</v>
      </c>
      <c r="I1326">
        <f>IFERROR(test_data[[#This Row],[Final_Position]]-H1325,test_data[[#This Row],[Final_Position]])</f>
        <v>0</v>
      </c>
      <c r="J1326">
        <f>ABS(test_data[[#This Row],[Action]])</f>
        <v>0</v>
      </c>
      <c r="K1326" s="7">
        <f>test_data[[#This Row],[Final_Position]]*test_data[[#This Row],[Change]]</f>
        <v>0</v>
      </c>
      <c r="L1326" s="7">
        <f>test_data[[#This Row],[Profit]]*Profit_per_point</f>
        <v>0</v>
      </c>
      <c r="M1326" s="7">
        <f>test_data[[#This Row],[Profit]]*Profit_per_point-ABS(test_data[[#This Row],[Action]])*Fee_per_trade</f>
        <v>0</v>
      </c>
    </row>
    <row r="1327" spans="1:13" x14ac:dyDescent="0.35">
      <c r="A1327" s="2">
        <v>43777.59652777778</v>
      </c>
      <c r="B1327">
        <v>941.6</v>
      </c>
      <c r="C1327">
        <v>0.465924471616745</v>
      </c>
      <c r="D1327">
        <v>0.53407555818557739</v>
      </c>
      <c r="E1327">
        <f>IF(B1328&gt;0,B1328-test_data[[#This Row],[Price]],0)</f>
        <v>-0.10000000000002274</v>
      </c>
      <c r="F1327" s="2">
        <f>test_data[[#This Row],[Time]]-(Time_horizon-1)/24/60</f>
        <v>43777.583333333336</v>
      </c>
      <c r="G1327">
        <f>IF(test_data[[#This Row],[Long]]&gt;Action_Threshold,1,IF(test_data[[#This Row],[Short]]&gt;Action_Threshold,-1,0))</f>
        <v>-1</v>
      </c>
      <c r="H1327">
        <f>SUMIFS(test_data[Postion],test_data[Time],"&gt;="&amp;test_data[[#This Row],[Period Time]],test_data[Time],"&lt;="&amp;test_data[[#This Row],[Time]])</f>
        <v>-15</v>
      </c>
      <c r="I1327">
        <f>IFERROR(test_data[[#This Row],[Final_Position]]-H1326,test_data[[#This Row],[Final_Position]])</f>
        <v>0</v>
      </c>
      <c r="J1327">
        <f>ABS(test_data[[#This Row],[Action]])</f>
        <v>0</v>
      </c>
      <c r="K1327" s="7">
        <f>test_data[[#This Row],[Final_Position]]*test_data[[#This Row],[Change]]</f>
        <v>1.5000000000003411</v>
      </c>
      <c r="L1327" s="7">
        <f>test_data[[#This Row],[Profit]]*Profit_per_point</f>
        <v>150000.00000003411</v>
      </c>
      <c r="M1327" s="7">
        <f>test_data[[#This Row],[Profit]]*Profit_per_point-ABS(test_data[[#This Row],[Action]])*Fee_per_trade</f>
        <v>150000.00000003411</v>
      </c>
    </row>
    <row r="1328" spans="1:13" x14ac:dyDescent="0.35">
      <c r="A1328" s="2">
        <v>43777.597222222219</v>
      </c>
      <c r="B1328">
        <v>941.5</v>
      </c>
      <c r="C1328">
        <v>0.47367537021636963</v>
      </c>
      <c r="D1328">
        <v>0.52632462978363037</v>
      </c>
      <c r="E1328">
        <f>IF(B1329&gt;0,B1329-test_data[[#This Row],[Price]],0)</f>
        <v>0.29999999999995453</v>
      </c>
      <c r="F1328" s="2">
        <f>test_data[[#This Row],[Time]]-(Time_horizon-1)/24/60</f>
        <v>43777.584027777775</v>
      </c>
      <c r="G1328">
        <f>IF(test_data[[#This Row],[Long]]&gt;Action_Threshold,1,IF(test_data[[#This Row],[Short]]&gt;Action_Threshold,-1,0))</f>
        <v>-1</v>
      </c>
      <c r="H1328">
        <f>SUMIFS(test_data[Postion],test_data[Time],"&gt;="&amp;test_data[[#This Row],[Period Time]],test_data[Time],"&lt;="&amp;test_data[[#This Row],[Time]])</f>
        <v>-15</v>
      </c>
      <c r="I1328">
        <f>IFERROR(test_data[[#This Row],[Final_Position]]-H1327,test_data[[#This Row],[Final_Position]])</f>
        <v>0</v>
      </c>
      <c r="J1328">
        <f>ABS(test_data[[#This Row],[Action]])</f>
        <v>0</v>
      </c>
      <c r="K1328" s="7">
        <f>test_data[[#This Row],[Final_Position]]*test_data[[#This Row],[Change]]</f>
        <v>-4.4999999999993179</v>
      </c>
      <c r="L1328" s="7">
        <f>test_data[[#This Row],[Profit]]*Profit_per_point</f>
        <v>-449999.99999993178</v>
      </c>
      <c r="M1328" s="7">
        <f>test_data[[#This Row],[Profit]]*Profit_per_point-ABS(test_data[[#This Row],[Action]])*Fee_per_trade</f>
        <v>-449999.99999993178</v>
      </c>
    </row>
    <row r="1329" spans="1:13" x14ac:dyDescent="0.35">
      <c r="A1329" s="2">
        <v>43777.597916666666</v>
      </c>
      <c r="B1329">
        <v>941.8</v>
      </c>
      <c r="C1329">
        <v>0.47401607036590576</v>
      </c>
      <c r="D1329">
        <v>0.52598392963409424</v>
      </c>
      <c r="E1329">
        <f>IF(B1330&gt;0,B1330-test_data[[#This Row],[Price]],0)</f>
        <v>0.20000000000004547</v>
      </c>
      <c r="F1329" s="2">
        <f>test_data[[#This Row],[Time]]-(Time_horizon-1)/24/60</f>
        <v>43777.584722222222</v>
      </c>
      <c r="G1329">
        <f>IF(test_data[[#This Row],[Long]]&gt;Action_Threshold,1,IF(test_data[[#This Row],[Short]]&gt;Action_Threshold,-1,0))</f>
        <v>-1</v>
      </c>
      <c r="H1329">
        <f>SUMIFS(test_data[Postion],test_data[Time],"&gt;="&amp;test_data[[#This Row],[Period Time]],test_data[Time],"&lt;="&amp;test_data[[#This Row],[Time]])</f>
        <v>-15</v>
      </c>
      <c r="I1329">
        <f>IFERROR(test_data[[#This Row],[Final_Position]]-H1328,test_data[[#This Row],[Final_Position]])</f>
        <v>0</v>
      </c>
      <c r="J1329">
        <f>ABS(test_data[[#This Row],[Action]])</f>
        <v>0</v>
      </c>
      <c r="K1329" s="7">
        <f>test_data[[#This Row],[Final_Position]]*test_data[[#This Row],[Change]]</f>
        <v>-3.0000000000006821</v>
      </c>
      <c r="L1329" s="7">
        <f>test_data[[#This Row],[Profit]]*Profit_per_point</f>
        <v>-300000.00000006822</v>
      </c>
      <c r="M1329" s="7">
        <f>test_data[[#This Row],[Profit]]*Profit_per_point-ABS(test_data[[#This Row],[Action]])*Fee_per_trade</f>
        <v>-300000.00000006822</v>
      </c>
    </row>
    <row r="1330" spans="1:13" x14ac:dyDescent="0.35">
      <c r="A1330" s="2">
        <v>43777.598611111112</v>
      </c>
      <c r="B1330">
        <v>942</v>
      </c>
      <c r="C1330">
        <v>0.48263880610466003</v>
      </c>
      <c r="D1330">
        <v>0.51736122369766235</v>
      </c>
      <c r="E1330">
        <f>IF(B1331&gt;0,B1331-test_data[[#This Row],[Price]],0)</f>
        <v>0</v>
      </c>
      <c r="F1330" s="2">
        <f>test_data[[#This Row],[Time]]-(Time_horizon-1)/24/60</f>
        <v>43777.585416666669</v>
      </c>
      <c r="G1330">
        <f>IF(test_data[[#This Row],[Long]]&gt;Action_Threshold,1,IF(test_data[[#This Row],[Short]]&gt;Action_Threshold,-1,0))</f>
        <v>-1</v>
      </c>
      <c r="H1330">
        <f>SUMIFS(test_data[Postion],test_data[Time],"&gt;="&amp;test_data[[#This Row],[Period Time]],test_data[Time],"&lt;="&amp;test_data[[#This Row],[Time]])</f>
        <v>-15</v>
      </c>
      <c r="I1330">
        <f>IFERROR(test_data[[#This Row],[Final_Position]]-H1329,test_data[[#This Row],[Final_Position]])</f>
        <v>0</v>
      </c>
      <c r="J1330">
        <f>ABS(test_data[[#This Row],[Action]])</f>
        <v>0</v>
      </c>
      <c r="K1330" s="7">
        <f>test_data[[#This Row],[Final_Position]]*test_data[[#This Row],[Change]]</f>
        <v>0</v>
      </c>
      <c r="L1330" s="7">
        <f>test_data[[#This Row],[Profit]]*Profit_per_point</f>
        <v>0</v>
      </c>
      <c r="M1330" s="7">
        <f>test_data[[#This Row],[Profit]]*Profit_per_point-ABS(test_data[[#This Row],[Action]])*Fee_per_trade</f>
        <v>0</v>
      </c>
    </row>
    <row r="1331" spans="1:13" x14ac:dyDescent="0.35">
      <c r="A1331" s="2">
        <v>43777.599305555559</v>
      </c>
      <c r="B1331">
        <v>942</v>
      </c>
      <c r="C1331">
        <v>0.46710968017578125</v>
      </c>
      <c r="D1331">
        <v>0.53289031982421875</v>
      </c>
      <c r="E1331">
        <f>IF(B1332&gt;0,B1332-test_data[[#This Row],[Price]],0)</f>
        <v>0</v>
      </c>
      <c r="F1331" s="2">
        <f>test_data[[#This Row],[Time]]-(Time_horizon-1)/24/60</f>
        <v>43777.586111111115</v>
      </c>
      <c r="G1331">
        <f>IF(test_data[[#This Row],[Long]]&gt;Action_Threshold,1,IF(test_data[[#This Row],[Short]]&gt;Action_Threshold,-1,0))</f>
        <v>-1</v>
      </c>
      <c r="H1331">
        <f>SUMIFS(test_data[Postion],test_data[Time],"&gt;="&amp;test_data[[#This Row],[Period Time]],test_data[Time],"&lt;="&amp;test_data[[#This Row],[Time]])</f>
        <v>-15</v>
      </c>
      <c r="I1331">
        <f>IFERROR(test_data[[#This Row],[Final_Position]]-H1330,test_data[[#This Row],[Final_Position]])</f>
        <v>0</v>
      </c>
      <c r="J1331">
        <f>ABS(test_data[[#This Row],[Action]])</f>
        <v>0</v>
      </c>
      <c r="K1331" s="7">
        <f>test_data[[#This Row],[Final_Position]]*test_data[[#This Row],[Change]]</f>
        <v>0</v>
      </c>
      <c r="L1331" s="7">
        <f>test_data[[#This Row],[Profit]]*Profit_per_point</f>
        <v>0</v>
      </c>
      <c r="M1331" s="7">
        <f>test_data[[#This Row],[Profit]]*Profit_per_point-ABS(test_data[[#This Row],[Action]])*Fee_per_trade</f>
        <v>0</v>
      </c>
    </row>
    <row r="1332" spans="1:13" x14ac:dyDescent="0.35">
      <c r="A1332" s="2">
        <v>43777.599999999999</v>
      </c>
      <c r="B1332">
        <v>942</v>
      </c>
      <c r="C1332">
        <v>0.45873185992240906</v>
      </c>
      <c r="D1332">
        <v>0.54126816987991333</v>
      </c>
      <c r="E1332">
        <f>IF(B1333&gt;0,B1333-test_data[[#This Row],[Price]],0)</f>
        <v>-0.20000000000004547</v>
      </c>
      <c r="F1332" s="2">
        <f>test_data[[#This Row],[Time]]-(Time_horizon-1)/24/60</f>
        <v>43777.586805555555</v>
      </c>
      <c r="G1332">
        <f>IF(test_data[[#This Row],[Long]]&gt;Action_Threshold,1,IF(test_data[[#This Row],[Short]]&gt;Action_Threshold,-1,0))</f>
        <v>-1</v>
      </c>
      <c r="H1332">
        <f>SUMIFS(test_data[Postion],test_data[Time],"&gt;="&amp;test_data[[#This Row],[Period Time]],test_data[Time],"&lt;="&amp;test_data[[#This Row],[Time]])</f>
        <v>-15</v>
      </c>
      <c r="I1332">
        <f>IFERROR(test_data[[#This Row],[Final_Position]]-H1331,test_data[[#This Row],[Final_Position]])</f>
        <v>0</v>
      </c>
      <c r="J1332">
        <f>ABS(test_data[[#This Row],[Action]])</f>
        <v>0</v>
      </c>
      <c r="K1332" s="7">
        <f>test_data[[#This Row],[Final_Position]]*test_data[[#This Row],[Change]]</f>
        <v>3.0000000000006821</v>
      </c>
      <c r="L1332" s="7">
        <f>test_data[[#This Row],[Profit]]*Profit_per_point</f>
        <v>300000.00000006822</v>
      </c>
      <c r="M1332" s="7">
        <f>test_data[[#This Row],[Profit]]*Profit_per_point-ABS(test_data[[#This Row],[Action]])*Fee_per_trade</f>
        <v>300000.00000006822</v>
      </c>
    </row>
    <row r="1333" spans="1:13" x14ac:dyDescent="0.35">
      <c r="A1333" s="2">
        <v>43777.600694444445</v>
      </c>
      <c r="B1333">
        <v>941.8</v>
      </c>
      <c r="C1333">
        <v>0.46356114745140076</v>
      </c>
      <c r="D1333">
        <v>0.53643882274627686</v>
      </c>
      <c r="E1333">
        <f>IF(B1334&gt;0,B1334-test_data[[#This Row],[Price]],0)</f>
        <v>0</v>
      </c>
      <c r="F1333" s="2">
        <f>test_data[[#This Row],[Time]]-(Time_horizon-1)/24/60</f>
        <v>43777.587500000001</v>
      </c>
      <c r="G1333">
        <f>IF(test_data[[#This Row],[Long]]&gt;Action_Threshold,1,IF(test_data[[#This Row],[Short]]&gt;Action_Threshold,-1,0))</f>
        <v>-1</v>
      </c>
      <c r="H1333">
        <f>SUMIFS(test_data[Postion],test_data[Time],"&gt;="&amp;test_data[[#This Row],[Period Time]],test_data[Time],"&lt;="&amp;test_data[[#This Row],[Time]])</f>
        <v>-15</v>
      </c>
      <c r="I1333">
        <f>IFERROR(test_data[[#This Row],[Final_Position]]-H1332,test_data[[#This Row],[Final_Position]])</f>
        <v>0</v>
      </c>
      <c r="J1333">
        <f>ABS(test_data[[#This Row],[Action]])</f>
        <v>0</v>
      </c>
      <c r="K1333" s="7">
        <f>test_data[[#This Row],[Final_Position]]*test_data[[#This Row],[Change]]</f>
        <v>0</v>
      </c>
      <c r="L1333" s="7">
        <f>test_data[[#This Row],[Profit]]*Profit_per_point</f>
        <v>0</v>
      </c>
      <c r="M1333" s="7">
        <f>test_data[[#This Row],[Profit]]*Profit_per_point-ABS(test_data[[#This Row],[Action]])*Fee_per_trade</f>
        <v>0</v>
      </c>
    </row>
    <row r="1334" spans="1:13" x14ac:dyDescent="0.35">
      <c r="A1334" s="2">
        <v>43777.601388888892</v>
      </c>
      <c r="B1334">
        <v>941.8</v>
      </c>
      <c r="C1334">
        <v>0.45547157526016235</v>
      </c>
      <c r="D1334">
        <v>0.54452848434448242</v>
      </c>
      <c r="E1334">
        <f>IF(B1335&gt;0,B1335-test_data[[#This Row],[Price]],0)</f>
        <v>-9.9999999999909051E-2</v>
      </c>
      <c r="F1334" s="2">
        <f>test_data[[#This Row],[Time]]-(Time_horizon-1)/24/60</f>
        <v>43777.588194444448</v>
      </c>
      <c r="G1334">
        <f>IF(test_data[[#This Row],[Long]]&gt;Action_Threshold,1,IF(test_data[[#This Row],[Short]]&gt;Action_Threshold,-1,0))</f>
        <v>-1</v>
      </c>
      <c r="H1334">
        <f>SUMIFS(test_data[Postion],test_data[Time],"&gt;="&amp;test_data[[#This Row],[Period Time]],test_data[Time],"&lt;="&amp;test_data[[#This Row],[Time]])</f>
        <v>-15</v>
      </c>
      <c r="I1334">
        <f>IFERROR(test_data[[#This Row],[Final_Position]]-H1333,test_data[[#This Row],[Final_Position]])</f>
        <v>0</v>
      </c>
      <c r="J1334">
        <f>ABS(test_data[[#This Row],[Action]])</f>
        <v>0</v>
      </c>
      <c r="K1334" s="7">
        <f>test_data[[#This Row],[Final_Position]]*test_data[[#This Row],[Change]]</f>
        <v>1.4999999999986358</v>
      </c>
      <c r="L1334" s="7">
        <f>test_data[[#This Row],[Profit]]*Profit_per_point</f>
        <v>149999.99999986356</v>
      </c>
      <c r="M1334" s="7">
        <f>test_data[[#This Row],[Profit]]*Profit_per_point-ABS(test_data[[#This Row],[Action]])*Fee_per_trade</f>
        <v>149999.99999986356</v>
      </c>
    </row>
    <row r="1335" spans="1:13" x14ac:dyDescent="0.35">
      <c r="A1335" s="2">
        <v>43777.602083333331</v>
      </c>
      <c r="B1335">
        <v>941.7</v>
      </c>
      <c r="C1335">
        <v>0.45833873748779297</v>
      </c>
      <c r="D1335">
        <v>0.54166126251220703</v>
      </c>
      <c r="E1335">
        <f>IF(B1336&gt;0,B1336-test_data[[#This Row],[Price]],0)</f>
        <v>0.29999999999995453</v>
      </c>
      <c r="F1335" s="2">
        <f>test_data[[#This Row],[Time]]-(Time_horizon-1)/24/60</f>
        <v>43777.588888888888</v>
      </c>
      <c r="G1335">
        <f>IF(test_data[[#This Row],[Long]]&gt;Action_Threshold,1,IF(test_data[[#This Row],[Short]]&gt;Action_Threshold,-1,0))</f>
        <v>-1</v>
      </c>
      <c r="H1335">
        <f>SUMIFS(test_data[Postion],test_data[Time],"&gt;="&amp;test_data[[#This Row],[Period Time]],test_data[Time],"&lt;="&amp;test_data[[#This Row],[Time]])</f>
        <v>-17</v>
      </c>
      <c r="I1335">
        <f>IFERROR(test_data[[#This Row],[Final_Position]]-H1334,test_data[[#This Row],[Final_Position]])</f>
        <v>-2</v>
      </c>
      <c r="J1335">
        <f>ABS(test_data[[#This Row],[Action]])</f>
        <v>2</v>
      </c>
      <c r="K1335" s="7">
        <f>test_data[[#This Row],[Final_Position]]*test_data[[#This Row],[Change]]</f>
        <v>-5.0999999999992269</v>
      </c>
      <c r="L1335" s="7">
        <f>test_data[[#This Row],[Profit]]*Profit_per_point</f>
        <v>-509999.9999999227</v>
      </c>
      <c r="M1335" s="7">
        <f>test_data[[#This Row],[Profit]]*Profit_per_point-ABS(test_data[[#This Row],[Action]])*Fee_per_trade</f>
        <v>-529999.9999999227</v>
      </c>
    </row>
    <row r="1336" spans="1:13" x14ac:dyDescent="0.35">
      <c r="A1336" s="2">
        <v>43777.602777777778</v>
      </c>
      <c r="B1336">
        <v>942</v>
      </c>
      <c r="C1336">
        <v>0.53669333457946777</v>
      </c>
      <c r="D1336">
        <v>0.46330666542053223</v>
      </c>
      <c r="E1336">
        <f>IF(B1337&gt;0,B1337-test_data[[#This Row],[Price]],0)</f>
        <v>0.10000000000002274</v>
      </c>
      <c r="F1336" s="2">
        <f>test_data[[#This Row],[Time]]-(Time_horizon-1)/24/60</f>
        <v>43777.589583333334</v>
      </c>
      <c r="G1336">
        <f>IF(test_data[[#This Row],[Long]]&gt;Action_Threshold,1,IF(test_data[[#This Row],[Short]]&gt;Action_Threshold,-1,0))</f>
        <v>1</v>
      </c>
      <c r="H1336">
        <f>SUMIFS(test_data[Postion],test_data[Time],"&gt;="&amp;test_data[[#This Row],[Period Time]],test_data[Time],"&lt;="&amp;test_data[[#This Row],[Time]])</f>
        <v>-16</v>
      </c>
      <c r="I1336">
        <f>IFERROR(test_data[[#This Row],[Final_Position]]-H1335,test_data[[#This Row],[Final_Position]])</f>
        <v>1</v>
      </c>
      <c r="J1336">
        <f>ABS(test_data[[#This Row],[Action]])</f>
        <v>1</v>
      </c>
      <c r="K1336" s="7">
        <f>test_data[[#This Row],[Final_Position]]*test_data[[#This Row],[Change]]</f>
        <v>-1.6000000000003638</v>
      </c>
      <c r="L1336" s="7">
        <f>test_data[[#This Row],[Profit]]*Profit_per_point</f>
        <v>-160000.00000003638</v>
      </c>
      <c r="M1336" s="7">
        <f>test_data[[#This Row],[Profit]]*Profit_per_point-ABS(test_data[[#This Row],[Action]])*Fee_per_trade</f>
        <v>-170000.00000003638</v>
      </c>
    </row>
    <row r="1337" spans="1:13" x14ac:dyDescent="0.35">
      <c r="A1337" s="2">
        <v>43777.603472222225</v>
      </c>
      <c r="B1337">
        <v>942.1</v>
      </c>
      <c r="C1337">
        <v>0.45764040946960449</v>
      </c>
      <c r="D1337">
        <v>0.54235953092575073</v>
      </c>
      <c r="E1337">
        <f>IF(B1338&gt;0,B1338-test_data[[#This Row],[Price]],0)</f>
        <v>-0.20000000000004547</v>
      </c>
      <c r="F1337" s="2">
        <f>test_data[[#This Row],[Time]]-(Time_horizon-1)/24/60</f>
        <v>43777.590277777781</v>
      </c>
      <c r="G1337">
        <f>IF(test_data[[#This Row],[Long]]&gt;Action_Threshold,1,IF(test_data[[#This Row],[Short]]&gt;Action_Threshold,-1,0))</f>
        <v>-1</v>
      </c>
      <c r="H1337">
        <f>SUMIFS(test_data[Postion],test_data[Time],"&gt;="&amp;test_data[[#This Row],[Period Time]],test_data[Time],"&lt;="&amp;test_data[[#This Row],[Time]])</f>
        <v>-16</v>
      </c>
      <c r="I1337">
        <f>IFERROR(test_data[[#This Row],[Final_Position]]-H1336,test_data[[#This Row],[Final_Position]])</f>
        <v>0</v>
      </c>
      <c r="J1337">
        <f>ABS(test_data[[#This Row],[Action]])</f>
        <v>0</v>
      </c>
      <c r="K1337" s="7">
        <f>test_data[[#This Row],[Final_Position]]*test_data[[#This Row],[Change]]</f>
        <v>3.2000000000007276</v>
      </c>
      <c r="L1337" s="7">
        <f>test_data[[#This Row],[Profit]]*Profit_per_point</f>
        <v>320000.00000007276</v>
      </c>
      <c r="M1337" s="7">
        <f>test_data[[#This Row],[Profit]]*Profit_per_point-ABS(test_data[[#This Row],[Action]])*Fee_per_trade</f>
        <v>320000.00000007276</v>
      </c>
    </row>
    <row r="1338" spans="1:13" x14ac:dyDescent="0.35">
      <c r="A1338" s="2">
        <v>43777.604166666664</v>
      </c>
      <c r="B1338">
        <v>941.9</v>
      </c>
      <c r="C1338">
        <v>0.48995083570480347</v>
      </c>
      <c r="D1338">
        <v>0.51004922389984131</v>
      </c>
      <c r="E1338">
        <f>IF(B1339&gt;0,B1339-test_data[[#This Row],[Price]],0)</f>
        <v>-0.60000000000002274</v>
      </c>
      <c r="F1338" s="2">
        <f>test_data[[#This Row],[Time]]-(Time_horizon-1)/24/60</f>
        <v>43777.59097222222</v>
      </c>
      <c r="G1338">
        <f>IF(test_data[[#This Row],[Long]]&gt;Action_Threshold,1,IF(test_data[[#This Row],[Short]]&gt;Action_Threshold,-1,0))</f>
        <v>-1</v>
      </c>
      <c r="H1338">
        <f>SUMIFS(test_data[Postion],test_data[Time],"&gt;="&amp;test_data[[#This Row],[Period Time]],test_data[Time],"&lt;="&amp;test_data[[#This Row],[Time]])</f>
        <v>-16</v>
      </c>
      <c r="I1338">
        <f>IFERROR(test_data[[#This Row],[Final_Position]]-H1337,test_data[[#This Row],[Final_Position]])</f>
        <v>0</v>
      </c>
      <c r="J1338">
        <f>ABS(test_data[[#This Row],[Action]])</f>
        <v>0</v>
      </c>
      <c r="K1338" s="7">
        <f>test_data[[#This Row],[Final_Position]]*test_data[[#This Row],[Change]]</f>
        <v>9.6000000000003638</v>
      </c>
      <c r="L1338" s="7">
        <f>test_data[[#This Row],[Profit]]*Profit_per_point</f>
        <v>960000.00000003632</v>
      </c>
      <c r="M1338" s="7">
        <f>test_data[[#This Row],[Profit]]*Profit_per_point-ABS(test_data[[#This Row],[Action]])*Fee_per_trade</f>
        <v>960000.00000003632</v>
      </c>
    </row>
    <row r="1339" spans="1:13" x14ac:dyDescent="0.35">
      <c r="A1339" s="2">
        <v>43780.375</v>
      </c>
      <c r="B1339">
        <v>941.3</v>
      </c>
      <c r="C1339">
        <v>0.5602949857711792</v>
      </c>
      <c r="D1339">
        <v>0.43970504403114319</v>
      </c>
      <c r="E1339">
        <f>IF(B1340&gt;0,B1340-test_data[[#This Row],[Price]],0)</f>
        <v>0.30000000000006821</v>
      </c>
      <c r="F1339" s="2">
        <f>test_data[[#This Row],[Time]]-(Time_horizon-1)/24/60</f>
        <v>43780.361805555556</v>
      </c>
      <c r="G1339">
        <f>IF(test_data[[#This Row],[Long]]&gt;Action_Threshold,1,IF(test_data[[#This Row],[Short]]&gt;Action_Threshold,-1,0))</f>
        <v>1</v>
      </c>
      <c r="H1339">
        <f>SUMIFS(test_data[Postion],test_data[Time],"&gt;="&amp;test_data[[#This Row],[Period Time]],test_data[Time],"&lt;="&amp;test_data[[#This Row],[Time]])</f>
        <v>1</v>
      </c>
      <c r="I1339">
        <f>IFERROR(test_data[[#This Row],[Final_Position]]-H1338,test_data[[#This Row],[Final_Position]])</f>
        <v>17</v>
      </c>
      <c r="J1339">
        <f>ABS(test_data[[#This Row],[Action]])</f>
        <v>17</v>
      </c>
      <c r="K1339" s="7">
        <f>test_data[[#This Row],[Final_Position]]*test_data[[#This Row],[Change]]</f>
        <v>0.30000000000006821</v>
      </c>
      <c r="L1339" s="7">
        <f>test_data[[#This Row],[Profit]]*Profit_per_point</f>
        <v>30000.000000006821</v>
      </c>
      <c r="M1339" s="7">
        <f>test_data[[#This Row],[Profit]]*Profit_per_point-ABS(test_data[[#This Row],[Action]])*Fee_per_trade</f>
        <v>-139999.99999999319</v>
      </c>
    </row>
    <row r="1340" spans="1:13" x14ac:dyDescent="0.35">
      <c r="A1340" s="2">
        <v>43780.375694444447</v>
      </c>
      <c r="B1340">
        <v>941.6</v>
      </c>
      <c r="C1340">
        <v>0.4825289249420166</v>
      </c>
      <c r="D1340">
        <v>0.5174710750579834</v>
      </c>
      <c r="E1340">
        <f>IF(B1341&gt;0,B1341-test_data[[#This Row],[Price]],0)</f>
        <v>0</v>
      </c>
      <c r="F1340" s="2">
        <f>test_data[[#This Row],[Time]]-(Time_horizon-1)/24/60</f>
        <v>43780.362500000003</v>
      </c>
      <c r="G1340">
        <f>IF(test_data[[#This Row],[Long]]&gt;Action_Threshold,1,IF(test_data[[#This Row],[Short]]&gt;Action_Threshold,-1,0))</f>
        <v>-1</v>
      </c>
      <c r="H1340">
        <f>SUMIFS(test_data[Postion],test_data[Time],"&gt;="&amp;test_data[[#This Row],[Period Time]],test_data[Time],"&lt;="&amp;test_data[[#This Row],[Time]])</f>
        <v>0</v>
      </c>
      <c r="I1340">
        <f>IFERROR(test_data[[#This Row],[Final_Position]]-H1339,test_data[[#This Row],[Final_Position]])</f>
        <v>-1</v>
      </c>
      <c r="J1340">
        <f>ABS(test_data[[#This Row],[Action]])</f>
        <v>1</v>
      </c>
      <c r="K1340" s="7">
        <f>test_data[[#This Row],[Final_Position]]*test_data[[#This Row],[Change]]</f>
        <v>0</v>
      </c>
      <c r="L1340" s="7">
        <f>test_data[[#This Row],[Profit]]*Profit_per_point</f>
        <v>0</v>
      </c>
      <c r="M1340" s="7">
        <f>test_data[[#This Row],[Profit]]*Profit_per_point-ABS(test_data[[#This Row],[Action]])*Fee_per_trade</f>
        <v>-10000</v>
      </c>
    </row>
    <row r="1341" spans="1:13" x14ac:dyDescent="0.35">
      <c r="A1341" s="2">
        <v>43780.376388888886</v>
      </c>
      <c r="B1341">
        <v>941.6</v>
      </c>
      <c r="C1341">
        <v>0.52542668581008911</v>
      </c>
      <c r="D1341">
        <v>0.47457334399223328</v>
      </c>
      <c r="E1341">
        <f>IF(B1342&gt;0,B1342-test_data[[#This Row],[Price]],0)</f>
        <v>0</v>
      </c>
      <c r="F1341" s="2">
        <f>test_data[[#This Row],[Time]]-(Time_horizon-1)/24/60</f>
        <v>43780.363194444442</v>
      </c>
      <c r="G1341">
        <f>IF(test_data[[#This Row],[Long]]&gt;Action_Threshold,1,IF(test_data[[#This Row],[Short]]&gt;Action_Threshold,-1,0))</f>
        <v>1</v>
      </c>
      <c r="H1341">
        <f>SUMIFS(test_data[Postion],test_data[Time],"&gt;="&amp;test_data[[#This Row],[Period Time]],test_data[Time],"&lt;="&amp;test_data[[#This Row],[Time]])</f>
        <v>1</v>
      </c>
      <c r="I1341">
        <f>IFERROR(test_data[[#This Row],[Final_Position]]-H1340,test_data[[#This Row],[Final_Position]])</f>
        <v>1</v>
      </c>
      <c r="J1341">
        <f>ABS(test_data[[#This Row],[Action]])</f>
        <v>1</v>
      </c>
      <c r="K1341" s="7">
        <f>test_data[[#This Row],[Final_Position]]*test_data[[#This Row],[Change]]</f>
        <v>0</v>
      </c>
      <c r="L1341" s="7">
        <f>test_data[[#This Row],[Profit]]*Profit_per_point</f>
        <v>0</v>
      </c>
      <c r="M1341" s="7">
        <f>test_data[[#This Row],[Profit]]*Profit_per_point-ABS(test_data[[#This Row],[Action]])*Fee_per_trade</f>
        <v>-10000</v>
      </c>
    </row>
    <row r="1342" spans="1:13" x14ac:dyDescent="0.35">
      <c r="A1342" s="2">
        <v>43780.377083333333</v>
      </c>
      <c r="B1342">
        <v>941.6</v>
      </c>
      <c r="C1342">
        <v>0.54090356826782227</v>
      </c>
      <c r="D1342">
        <v>0.45909649133682251</v>
      </c>
      <c r="E1342">
        <f>IF(B1343&gt;0,B1343-test_data[[#This Row],[Price]],0)</f>
        <v>-0.30000000000006821</v>
      </c>
      <c r="F1342" s="2">
        <f>test_data[[#This Row],[Time]]-(Time_horizon-1)/24/60</f>
        <v>43780.363888888889</v>
      </c>
      <c r="G1342">
        <f>IF(test_data[[#This Row],[Long]]&gt;Action_Threshold,1,IF(test_data[[#This Row],[Short]]&gt;Action_Threshold,-1,0))</f>
        <v>1</v>
      </c>
      <c r="H1342">
        <f>SUMIFS(test_data[Postion],test_data[Time],"&gt;="&amp;test_data[[#This Row],[Period Time]],test_data[Time],"&lt;="&amp;test_data[[#This Row],[Time]])</f>
        <v>2</v>
      </c>
      <c r="I1342">
        <f>IFERROR(test_data[[#This Row],[Final_Position]]-H1341,test_data[[#This Row],[Final_Position]])</f>
        <v>1</v>
      </c>
      <c r="J1342">
        <f>ABS(test_data[[#This Row],[Action]])</f>
        <v>1</v>
      </c>
      <c r="K1342" s="7">
        <f>test_data[[#This Row],[Final_Position]]*test_data[[#This Row],[Change]]</f>
        <v>-0.60000000000013642</v>
      </c>
      <c r="L1342" s="7">
        <f>test_data[[#This Row],[Profit]]*Profit_per_point</f>
        <v>-60000.000000013642</v>
      </c>
      <c r="M1342" s="7">
        <f>test_data[[#This Row],[Profit]]*Profit_per_point-ABS(test_data[[#This Row],[Action]])*Fee_per_trade</f>
        <v>-70000.00000001365</v>
      </c>
    </row>
    <row r="1343" spans="1:13" x14ac:dyDescent="0.35">
      <c r="A1343" s="2">
        <v>43780.37777777778</v>
      </c>
      <c r="B1343">
        <v>941.3</v>
      </c>
      <c r="C1343">
        <v>0.63711005449295044</v>
      </c>
      <c r="D1343">
        <v>0.3628898561000824</v>
      </c>
      <c r="E1343">
        <f>IF(B1344&gt;0,B1344-test_data[[#This Row],[Price]],0)</f>
        <v>0.10000000000002274</v>
      </c>
      <c r="F1343" s="2">
        <f>test_data[[#This Row],[Time]]-(Time_horizon-1)/24/60</f>
        <v>43780.364583333336</v>
      </c>
      <c r="G1343">
        <f>IF(test_data[[#This Row],[Long]]&gt;Action_Threshold,1,IF(test_data[[#This Row],[Short]]&gt;Action_Threshold,-1,0))</f>
        <v>1</v>
      </c>
      <c r="H1343">
        <f>SUMIFS(test_data[Postion],test_data[Time],"&gt;="&amp;test_data[[#This Row],[Period Time]],test_data[Time],"&lt;="&amp;test_data[[#This Row],[Time]])</f>
        <v>3</v>
      </c>
      <c r="I1343">
        <f>IFERROR(test_data[[#This Row],[Final_Position]]-H1342,test_data[[#This Row],[Final_Position]])</f>
        <v>1</v>
      </c>
      <c r="J1343">
        <f>ABS(test_data[[#This Row],[Action]])</f>
        <v>1</v>
      </c>
      <c r="K1343" s="7">
        <f>test_data[[#This Row],[Final_Position]]*test_data[[#This Row],[Change]]</f>
        <v>0.30000000000006821</v>
      </c>
      <c r="L1343" s="7">
        <f>test_data[[#This Row],[Profit]]*Profit_per_point</f>
        <v>30000.000000006821</v>
      </c>
      <c r="M1343" s="7">
        <f>test_data[[#This Row],[Profit]]*Profit_per_point-ABS(test_data[[#This Row],[Action]])*Fee_per_trade</f>
        <v>20000.000000006821</v>
      </c>
    </row>
    <row r="1344" spans="1:13" x14ac:dyDescent="0.35">
      <c r="A1344" s="2">
        <v>43780.378472222219</v>
      </c>
      <c r="B1344">
        <v>941.4</v>
      </c>
      <c r="C1344">
        <v>0.54964166879653931</v>
      </c>
      <c r="D1344">
        <v>0.45035830140113831</v>
      </c>
      <c r="E1344">
        <f>IF(B1345&gt;0,B1345-test_data[[#This Row],[Price]],0)</f>
        <v>0</v>
      </c>
      <c r="F1344" s="2">
        <f>test_data[[#This Row],[Time]]-(Time_horizon-1)/24/60</f>
        <v>43780.365277777775</v>
      </c>
      <c r="G1344">
        <f>IF(test_data[[#This Row],[Long]]&gt;Action_Threshold,1,IF(test_data[[#This Row],[Short]]&gt;Action_Threshold,-1,0))</f>
        <v>1</v>
      </c>
      <c r="H1344">
        <f>SUMIFS(test_data[Postion],test_data[Time],"&gt;="&amp;test_data[[#This Row],[Period Time]],test_data[Time],"&lt;="&amp;test_data[[#This Row],[Time]])</f>
        <v>4</v>
      </c>
      <c r="I1344">
        <f>IFERROR(test_data[[#This Row],[Final_Position]]-H1343,test_data[[#This Row],[Final_Position]])</f>
        <v>1</v>
      </c>
      <c r="J1344">
        <f>ABS(test_data[[#This Row],[Action]])</f>
        <v>1</v>
      </c>
      <c r="K1344" s="7">
        <f>test_data[[#This Row],[Final_Position]]*test_data[[#This Row],[Change]]</f>
        <v>0</v>
      </c>
      <c r="L1344" s="7">
        <f>test_data[[#This Row],[Profit]]*Profit_per_point</f>
        <v>0</v>
      </c>
      <c r="M1344" s="7">
        <f>test_data[[#This Row],[Profit]]*Profit_per_point-ABS(test_data[[#This Row],[Action]])*Fee_per_trade</f>
        <v>-10000</v>
      </c>
    </row>
    <row r="1345" spans="1:13" x14ac:dyDescent="0.35">
      <c r="A1345" s="2">
        <v>43780.379166666666</v>
      </c>
      <c r="B1345">
        <v>941.4</v>
      </c>
      <c r="C1345">
        <v>0.57575070858001709</v>
      </c>
      <c r="D1345">
        <v>0.42424929141998291</v>
      </c>
      <c r="E1345">
        <f>IF(B1346&gt;0,B1346-test_data[[#This Row],[Price]],0)</f>
        <v>0</v>
      </c>
      <c r="F1345" s="2">
        <f>test_data[[#This Row],[Time]]-(Time_horizon-1)/24/60</f>
        <v>43780.365972222222</v>
      </c>
      <c r="G1345">
        <f>IF(test_data[[#This Row],[Long]]&gt;Action_Threshold,1,IF(test_data[[#This Row],[Short]]&gt;Action_Threshold,-1,0))</f>
        <v>1</v>
      </c>
      <c r="H1345">
        <f>SUMIFS(test_data[Postion],test_data[Time],"&gt;="&amp;test_data[[#This Row],[Period Time]],test_data[Time],"&lt;="&amp;test_data[[#This Row],[Time]])</f>
        <v>5</v>
      </c>
      <c r="I1345">
        <f>IFERROR(test_data[[#This Row],[Final_Position]]-H1344,test_data[[#This Row],[Final_Position]])</f>
        <v>1</v>
      </c>
      <c r="J1345">
        <f>ABS(test_data[[#This Row],[Action]])</f>
        <v>1</v>
      </c>
      <c r="K1345" s="7">
        <f>test_data[[#This Row],[Final_Position]]*test_data[[#This Row],[Change]]</f>
        <v>0</v>
      </c>
      <c r="L1345" s="7">
        <f>test_data[[#This Row],[Profit]]*Profit_per_point</f>
        <v>0</v>
      </c>
      <c r="M1345" s="7">
        <f>test_data[[#This Row],[Profit]]*Profit_per_point-ABS(test_data[[#This Row],[Action]])*Fee_per_trade</f>
        <v>-10000</v>
      </c>
    </row>
    <row r="1346" spans="1:13" x14ac:dyDescent="0.35">
      <c r="A1346" s="2">
        <v>43780.379861111112</v>
      </c>
      <c r="B1346">
        <v>941.4</v>
      </c>
      <c r="C1346">
        <v>0.58098971843719482</v>
      </c>
      <c r="D1346">
        <v>0.41901034116744995</v>
      </c>
      <c r="E1346">
        <f>IF(B1347&gt;0,B1347-test_data[[#This Row],[Price]],0)</f>
        <v>0</v>
      </c>
      <c r="F1346" s="2">
        <f>test_data[[#This Row],[Time]]-(Time_horizon-1)/24/60</f>
        <v>43780.366666666669</v>
      </c>
      <c r="G1346">
        <f>IF(test_data[[#This Row],[Long]]&gt;Action_Threshold,1,IF(test_data[[#This Row],[Short]]&gt;Action_Threshold,-1,0))</f>
        <v>1</v>
      </c>
      <c r="H1346">
        <f>SUMIFS(test_data[Postion],test_data[Time],"&gt;="&amp;test_data[[#This Row],[Period Time]],test_data[Time],"&lt;="&amp;test_data[[#This Row],[Time]])</f>
        <v>6</v>
      </c>
      <c r="I1346">
        <f>IFERROR(test_data[[#This Row],[Final_Position]]-H1345,test_data[[#This Row],[Final_Position]])</f>
        <v>1</v>
      </c>
      <c r="J1346">
        <f>ABS(test_data[[#This Row],[Action]])</f>
        <v>1</v>
      </c>
      <c r="K1346" s="7">
        <f>test_data[[#This Row],[Final_Position]]*test_data[[#This Row],[Change]]</f>
        <v>0</v>
      </c>
      <c r="L1346" s="7">
        <f>test_data[[#This Row],[Profit]]*Profit_per_point</f>
        <v>0</v>
      </c>
      <c r="M1346" s="7">
        <f>test_data[[#This Row],[Profit]]*Profit_per_point-ABS(test_data[[#This Row],[Action]])*Fee_per_trade</f>
        <v>-10000</v>
      </c>
    </row>
    <row r="1347" spans="1:13" x14ac:dyDescent="0.35">
      <c r="A1347" s="2">
        <v>43780.380555555559</v>
      </c>
      <c r="B1347">
        <v>941.4</v>
      </c>
      <c r="C1347">
        <v>0.58192414045333862</v>
      </c>
      <c r="D1347">
        <v>0.41807588934898376</v>
      </c>
      <c r="E1347">
        <f>IF(B1348&gt;0,B1348-test_data[[#This Row],[Price]],0)</f>
        <v>0</v>
      </c>
      <c r="F1347" s="2">
        <f>test_data[[#This Row],[Time]]-(Time_horizon-1)/24/60</f>
        <v>43780.367361111115</v>
      </c>
      <c r="G1347">
        <f>IF(test_data[[#This Row],[Long]]&gt;Action_Threshold,1,IF(test_data[[#This Row],[Short]]&gt;Action_Threshold,-1,0))</f>
        <v>1</v>
      </c>
      <c r="H1347">
        <f>SUMIFS(test_data[Postion],test_data[Time],"&gt;="&amp;test_data[[#This Row],[Period Time]],test_data[Time],"&lt;="&amp;test_data[[#This Row],[Time]])</f>
        <v>7</v>
      </c>
      <c r="I1347">
        <f>IFERROR(test_data[[#This Row],[Final_Position]]-H1346,test_data[[#This Row],[Final_Position]])</f>
        <v>1</v>
      </c>
      <c r="J1347">
        <f>ABS(test_data[[#This Row],[Action]])</f>
        <v>1</v>
      </c>
      <c r="K1347" s="7">
        <f>test_data[[#This Row],[Final_Position]]*test_data[[#This Row],[Change]]</f>
        <v>0</v>
      </c>
      <c r="L1347" s="7">
        <f>test_data[[#This Row],[Profit]]*Profit_per_point</f>
        <v>0</v>
      </c>
      <c r="M1347" s="7">
        <f>test_data[[#This Row],[Profit]]*Profit_per_point-ABS(test_data[[#This Row],[Action]])*Fee_per_trade</f>
        <v>-10000</v>
      </c>
    </row>
    <row r="1348" spans="1:13" x14ac:dyDescent="0.35">
      <c r="A1348" s="2">
        <v>43780.381249999999</v>
      </c>
      <c r="B1348">
        <v>941.4</v>
      </c>
      <c r="C1348">
        <v>0.58735764026641846</v>
      </c>
      <c r="D1348">
        <v>0.41264238953590393</v>
      </c>
      <c r="E1348">
        <f>IF(B1349&gt;0,B1349-test_data[[#This Row],[Price]],0)</f>
        <v>-0.39999999999997726</v>
      </c>
      <c r="F1348" s="2">
        <f>test_data[[#This Row],[Time]]-(Time_horizon-1)/24/60</f>
        <v>43780.368055555555</v>
      </c>
      <c r="G1348">
        <f>IF(test_data[[#This Row],[Long]]&gt;Action_Threshold,1,IF(test_data[[#This Row],[Short]]&gt;Action_Threshold,-1,0))</f>
        <v>1</v>
      </c>
      <c r="H1348">
        <f>SUMIFS(test_data[Postion],test_data[Time],"&gt;="&amp;test_data[[#This Row],[Period Time]],test_data[Time],"&lt;="&amp;test_data[[#This Row],[Time]])</f>
        <v>8</v>
      </c>
      <c r="I1348">
        <f>IFERROR(test_data[[#This Row],[Final_Position]]-H1347,test_data[[#This Row],[Final_Position]])</f>
        <v>1</v>
      </c>
      <c r="J1348">
        <f>ABS(test_data[[#This Row],[Action]])</f>
        <v>1</v>
      </c>
      <c r="K1348" s="7">
        <f>test_data[[#This Row],[Final_Position]]*test_data[[#This Row],[Change]]</f>
        <v>-3.1999999999998181</v>
      </c>
      <c r="L1348" s="7">
        <f>test_data[[#This Row],[Profit]]*Profit_per_point</f>
        <v>-319999.99999998184</v>
      </c>
      <c r="M1348" s="7">
        <f>test_data[[#This Row],[Profit]]*Profit_per_point-ABS(test_data[[#This Row],[Action]])*Fee_per_trade</f>
        <v>-329999.99999998184</v>
      </c>
    </row>
    <row r="1349" spans="1:13" x14ac:dyDescent="0.35">
      <c r="A1349" s="2">
        <v>43780.381944444445</v>
      </c>
      <c r="B1349">
        <v>941</v>
      </c>
      <c r="C1349">
        <v>0.65599775314331055</v>
      </c>
      <c r="D1349">
        <v>0.34400224685668945</v>
      </c>
      <c r="E1349">
        <f>IF(B1350&gt;0,B1350-test_data[[#This Row],[Price]],0)</f>
        <v>0</v>
      </c>
      <c r="F1349" s="2">
        <f>test_data[[#This Row],[Time]]-(Time_horizon-1)/24/60</f>
        <v>43780.368750000001</v>
      </c>
      <c r="G1349">
        <f>IF(test_data[[#This Row],[Long]]&gt;Action_Threshold,1,IF(test_data[[#This Row],[Short]]&gt;Action_Threshold,-1,0))</f>
        <v>1</v>
      </c>
      <c r="H1349">
        <f>SUMIFS(test_data[Postion],test_data[Time],"&gt;="&amp;test_data[[#This Row],[Period Time]],test_data[Time],"&lt;="&amp;test_data[[#This Row],[Time]])</f>
        <v>9</v>
      </c>
      <c r="I1349">
        <f>IFERROR(test_data[[#This Row],[Final_Position]]-H1348,test_data[[#This Row],[Final_Position]])</f>
        <v>1</v>
      </c>
      <c r="J1349">
        <f>ABS(test_data[[#This Row],[Action]])</f>
        <v>1</v>
      </c>
      <c r="K1349" s="7">
        <f>test_data[[#This Row],[Final_Position]]*test_data[[#This Row],[Change]]</f>
        <v>0</v>
      </c>
      <c r="L1349" s="7">
        <f>test_data[[#This Row],[Profit]]*Profit_per_point</f>
        <v>0</v>
      </c>
      <c r="M1349" s="7">
        <f>test_data[[#This Row],[Profit]]*Profit_per_point-ABS(test_data[[#This Row],[Action]])*Fee_per_trade</f>
        <v>-10000</v>
      </c>
    </row>
    <row r="1350" spans="1:13" x14ac:dyDescent="0.35">
      <c r="A1350" s="2">
        <v>43780.382638888892</v>
      </c>
      <c r="B1350">
        <v>941</v>
      </c>
      <c r="C1350">
        <v>0.59780663251876831</v>
      </c>
      <c r="D1350">
        <v>0.40219336748123169</v>
      </c>
      <c r="E1350">
        <f>IF(B1351&gt;0,B1351-test_data[[#This Row],[Price]],0)</f>
        <v>0.20000000000004547</v>
      </c>
      <c r="F1350" s="2">
        <f>test_data[[#This Row],[Time]]-(Time_horizon-1)/24/60</f>
        <v>43780.369444444448</v>
      </c>
      <c r="G1350">
        <f>IF(test_data[[#This Row],[Long]]&gt;Action_Threshold,1,IF(test_data[[#This Row],[Short]]&gt;Action_Threshold,-1,0))</f>
        <v>1</v>
      </c>
      <c r="H1350">
        <f>SUMIFS(test_data[Postion],test_data[Time],"&gt;="&amp;test_data[[#This Row],[Period Time]],test_data[Time],"&lt;="&amp;test_data[[#This Row],[Time]])</f>
        <v>10</v>
      </c>
      <c r="I1350">
        <f>IFERROR(test_data[[#This Row],[Final_Position]]-H1349,test_data[[#This Row],[Final_Position]])</f>
        <v>1</v>
      </c>
      <c r="J1350">
        <f>ABS(test_data[[#This Row],[Action]])</f>
        <v>1</v>
      </c>
      <c r="K1350" s="7">
        <f>test_data[[#This Row],[Final_Position]]*test_data[[#This Row],[Change]]</f>
        <v>2.0000000000004547</v>
      </c>
      <c r="L1350" s="7">
        <f>test_data[[#This Row],[Profit]]*Profit_per_point</f>
        <v>200000.00000004546</v>
      </c>
      <c r="M1350" s="7">
        <f>test_data[[#This Row],[Profit]]*Profit_per_point-ABS(test_data[[#This Row],[Action]])*Fee_per_trade</f>
        <v>190000.00000004546</v>
      </c>
    </row>
    <row r="1351" spans="1:13" x14ac:dyDescent="0.35">
      <c r="A1351" s="2">
        <v>43780.383333333331</v>
      </c>
      <c r="B1351">
        <v>941.2</v>
      </c>
      <c r="C1351">
        <v>0.55714374780654907</v>
      </c>
      <c r="D1351">
        <v>0.44285622239112854</v>
      </c>
      <c r="E1351">
        <f>IF(B1352&gt;0,B1352-test_data[[#This Row],[Price]],0)</f>
        <v>-0.10000000000002274</v>
      </c>
      <c r="F1351" s="2">
        <f>test_data[[#This Row],[Time]]-(Time_horizon-1)/24/60</f>
        <v>43780.370138888888</v>
      </c>
      <c r="G1351">
        <f>IF(test_data[[#This Row],[Long]]&gt;Action_Threshold,1,IF(test_data[[#This Row],[Short]]&gt;Action_Threshold,-1,0))</f>
        <v>1</v>
      </c>
      <c r="H1351">
        <f>SUMIFS(test_data[Postion],test_data[Time],"&gt;="&amp;test_data[[#This Row],[Period Time]],test_data[Time],"&lt;="&amp;test_data[[#This Row],[Time]])</f>
        <v>11</v>
      </c>
      <c r="I1351">
        <f>IFERROR(test_data[[#This Row],[Final_Position]]-H1350,test_data[[#This Row],[Final_Position]])</f>
        <v>1</v>
      </c>
      <c r="J1351">
        <f>ABS(test_data[[#This Row],[Action]])</f>
        <v>1</v>
      </c>
      <c r="K1351" s="7">
        <f>test_data[[#This Row],[Final_Position]]*test_data[[#This Row],[Change]]</f>
        <v>-1.1000000000002501</v>
      </c>
      <c r="L1351" s="7">
        <f>test_data[[#This Row],[Profit]]*Profit_per_point</f>
        <v>-110000.00000002501</v>
      </c>
      <c r="M1351" s="7">
        <f>test_data[[#This Row],[Profit]]*Profit_per_point-ABS(test_data[[#This Row],[Action]])*Fee_per_trade</f>
        <v>-120000.00000002501</v>
      </c>
    </row>
    <row r="1352" spans="1:13" x14ac:dyDescent="0.35">
      <c r="A1352" s="2">
        <v>43780.384027777778</v>
      </c>
      <c r="B1352">
        <v>941.1</v>
      </c>
      <c r="C1352">
        <v>0.62299430370330811</v>
      </c>
      <c r="D1352">
        <v>0.37700578570365906</v>
      </c>
      <c r="E1352">
        <f>IF(B1353&gt;0,B1353-test_data[[#This Row],[Price]],0)</f>
        <v>0.10000000000002274</v>
      </c>
      <c r="F1352" s="2">
        <f>test_data[[#This Row],[Time]]-(Time_horizon-1)/24/60</f>
        <v>43780.370833333334</v>
      </c>
      <c r="G1352">
        <f>IF(test_data[[#This Row],[Long]]&gt;Action_Threshold,1,IF(test_data[[#This Row],[Short]]&gt;Action_Threshold,-1,0))</f>
        <v>1</v>
      </c>
      <c r="H1352">
        <f>SUMIFS(test_data[Postion],test_data[Time],"&gt;="&amp;test_data[[#This Row],[Period Time]],test_data[Time],"&lt;="&amp;test_data[[#This Row],[Time]])</f>
        <v>12</v>
      </c>
      <c r="I1352">
        <f>IFERROR(test_data[[#This Row],[Final_Position]]-H1351,test_data[[#This Row],[Final_Position]])</f>
        <v>1</v>
      </c>
      <c r="J1352">
        <f>ABS(test_data[[#This Row],[Action]])</f>
        <v>1</v>
      </c>
      <c r="K1352" s="7">
        <f>test_data[[#This Row],[Final_Position]]*test_data[[#This Row],[Change]]</f>
        <v>1.2000000000002728</v>
      </c>
      <c r="L1352" s="7">
        <f>test_data[[#This Row],[Profit]]*Profit_per_point</f>
        <v>120000.00000002728</v>
      </c>
      <c r="M1352" s="7">
        <f>test_data[[#This Row],[Profit]]*Profit_per_point-ABS(test_data[[#This Row],[Action]])*Fee_per_trade</f>
        <v>110000.00000002728</v>
      </c>
    </row>
    <row r="1353" spans="1:13" x14ac:dyDescent="0.35">
      <c r="A1353" s="2">
        <v>43780.384722222225</v>
      </c>
      <c r="B1353">
        <v>941.2</v>
      </c>
      <c r="C1353">
        <v>0.55246657133102417</v>
      </c>
      <c r="D1353">
        <v>0.44753345847129822</v>
      </c>
      <c r="E1353">
        <f>IF(B1354&gt;0,B1354-test_data[[#This Row],[Price]],0)</f>
        <v>9.9999999999909051E-2</v>
      </c>
      <c r="F1353" s="2">
        <f>test_data[[#This Row],[Time]]-(Time_horizon-1)/24/60</f>
        <v>43780.371527777781</v>
      </c>
      <c r="G1353">
        <f>IF(test_data[[#This Row],[Long]]&gt;Action_Threshold,1,IF(test_data[[#This Row],[Short]]&gt;Action_Threshold,-1,0))</f>
        <v>1</v>
      </c>
      <c r="H1353">
        <f>SUMIFS(test_data[Postion],test_data[Time],"&gt;="&amp;test_data[[#This Row],[Period Time]],test_data[Time],"&lt;="&amp;test_data[[#This Row],[Time]])</f>
        <v>13</v>
      </c>
      <c r="I1353">
        <f>IFERROR(test_data[[#This Row],[Final_Position]]-H1352,test_data[[#This Row],[Final_Position]])</f>
        <v>1</v>
      </c>
      <c r="J1353">
        <f>ABS(test_data[[#This Row],[Action]])</f>
        <v>1</v>
      </c>
      <c r="K1353" s="7">
        <f>test_data[[#This Row],[Final_Position]]*test_data[[#This Row],[Change]]</f>
        <v>1.2999999999988177</v>
      </c>
      <c r="L1353" s="7">
        <f>test_data[[#This Row],[Profit]]*Profit_per_point</f>
        <v>129999.99999988177</v>
      </c>
      <c r="M1353" s="7">
        <f>test_data[[#This Row],[Profit]]*Profit_per_point-ABS(test_data[[#This Row],[Action]])*Fee_per_trade</f>
        <v>119999.99999988177</v>
      </c>
    </row>
    <row r="1354" spans="1:13" x14ac:dyDescent="0.35">
      <c r="A1354" s="2">
        <v>43780.385416666664</v>
      </c>
      <c r="B1354">
        <v>941.3</v>
      </c>
      <c r="C1354">
        <v>0.54871910810470581</v>
      </c>
      <c r="D1354">
        <v>0.45128083229064941</v>
      </c>
      <c r="E1354">
        <f>IF(B1355&gt;0,B1355-test_data[[#This Row],[Price]],0)</f>
        <v>0.10000000000002274</v>
      </c>
      <c r="F1354" s="2">
        <f>test_data[[#This Row],[Time]]-(Time_horizon-1)/24/60</f>
        <v>43780.37222222222</v>
      </c>
      <c r="G1354">
        <f>IF(test_data[[#This Row],[Long]]&gt;Action_Threshold,1,IF(test_data[[#This Row],[Short]]&gt;Action_Threshold,-1,0))</f>
        <v>1</v>
      </c>
      <c r="H1354">
        <f>SUMIFS(test_data[Postion],test_data[Time],"&gt;="&amp;test_data[[#This Row],[Period Time]],test_data[Time],"&lt;="&amp;test_data[[#This Row],[Time]])</f>
        <v>14</v>
      </c>
      <c r="I1354">
        <f>IFERROR(test_data[[#This Row],[Final_Position]]-H1353,test_data[[#This Row],[Final_Position]])</f>
        <v>1</v>
      </c>
      <c r="J1354">
        <f>ABS(test_data[[#This Row],[Action]])</f>
        <v>1</v>
      </c>
      <c r="K1354" s="7">
        <f>test_data[[#This Row],[Final_Position]]*test_data[[#This Row],[Change]]</f>
        <v>1.4000000000003183</v>
      </c>
      <c r="L1354" s="7">
        <f>test_data[[#This Row],[Profit]]*Profit_per_point</f>
        <v>140000.00000003184</v>
      </c>
      <c r="M1354" s="7">
        <f>test_data[[#This Row],[Profit]]*Profit_per_point-ABS(test_data[[#This Row],[Action]])*Fee_per_trade</f>
        <v>130000.00000003184</v>
      </c>
    </row>
    <row r="1355" spans="1:13" x14ac:dyDescent="0.35">
      <c r="A1355" s="2">
        <v>43780.386111111111</v>
      </c>
      <c r="B1355">
        <v>941.4</v>
      </c>
      <c r="C1355">
        <v>0.5405011773109436</v>
      </c>
      <c r="D1355">
        <v>0.4594988226890564</v>
      </c>
      <c r="E1355">
        <f>IF(B1356&gt;0,B1356-test_data[[#This Row],[Price]],0)</f>
        <v>-0.19999999999993179</v>
      </c>
      <c r="F1355" s="2">
        <f>test_data[[#This Row],[Time]]-(Time_horizon-1)/24/60</f>
        <v>43780.372916666667</v>
      </c>
      <c r="G1355">
        <f>IF(test_data[[#This Row],[Long]]&gt;Action_Threshold,1,IF(test_data[[#This Row],[Short]]&gt;Action_Threshold,-1,0))</f>
        <v>1</v>
      </c>
      <c r="H1355">
        <f>SUMIFS(test_data[Postion],test_data[Time],"&gt;="&amp;test_data[[#This Row],[Period Time]],test_data[Time],"&lt;="&amp;test_data[[#This Row],[Time]])</f>
        <v>15</v>
      </c>
      <c r="I1355">
        <f>IFERROR(test_data[[#This Row],[Final_Position]]-H1354,test_data[[#This Row],[Final_Position]])</f>
        <v>1</v>
      </c>
      <c r="J1355">
        <f>ABS(test_data[[#This Row],[Action]])</f>
        <v>1</v>
      </c>
      <c r="K1355" s="7">
        <f>test_data[[#This Row],[Final_Position]]*test_data[[#This Row],[Change]]</f>
        <v>-2.9999999999989768</v>
      </c>
      <c r="L1355" s="7">
        <f>test_data[[#This Row],[Profit]]*Profit_per_point</f>
        <v>-299999.99999989767</v>
      </c>
      <c r="M1355" s="7">
        <f>test_data[[#This Row],[Profit]]*Profit_per_point-ABS(test_data[[#This Row],[Action]])*Fee_per_trade</f>
        <v>-309999.99999989767</v>
      </c>
    </row>
    <row r="1356" spans="1:13" x14ac:dyDescent="0.35">
      <c r="A1356" s="2">
        <v>43780.386805555558</v>
      </c>
      <c r="B1356">
        <v>941.2</v>
      </c>
      <c r="C1356">
        <v>0.59276258945465088</v>
      </c>
      <c r="D1356">
        <v>0.40723735094070435</v>
      </c>
      <c r="E1356">
        <f>IF(B1357&gt;0,B1357-test_data[[#This Row],[Price]],0)</f>
        <v>9.9999999999909051E-2</v>
      </c>
      <c r="F1356" s="2">
        <f>test_data[[#This Row],[Time]]-(Time_horizon-1)/24/60</f>
        <v>43780.373611111114</v>
      </c>
      <c r="G1356">
        <f>IF(test_data[[#This Row],[Long]]&gt;Action_Threshold,1,IF(test_data[[#This Row],[Short]]&gt;Action_Threshold,-1,0))</f>
        <v>1</v>
      </c>
      <c r="H1356">
        <f>SUMIFS(test_data[Postion],test_data[Time],"&gt;="&amp;test_data[[#This Row],[Period Time]],test_data[Time],"&lt;="&amp;test_data[[#This Row],[Time]])</f>
        <v>16</v>
      </c>
      <c r="I1356">
        <f>IFERROR(test_data[[#This Row],[Final_Position]]-H1355,test_data[[#This Row],[Final_Position]])</f>
        <v>1</v>
      </c>
      <c r="J1356">
        <f>ABS(test_data[[#This Row],[Action]])</f>
        <v>1</v>
      </c>
      <c r="K1356" s="7">
        <f>test_data[[#This Row],[Final_Position]]*test_data[[#This Row],[Change]]</f>
        <v>1.5999999999985448</v>
      </c>
      <c r="L1356" s="7">
        <f>test_data[[#This Row],[Profit]]*Profit_per_point</f>
        <v>159999.99999985448</v>
      </c>
      <c r="M1356" s="7">
        <f>test_data[[#This Row],[Profit]]*Profit_per_point-ABS(test_data[[#This Row],[Action]])*Fee_per_trade</f>
        <v>149999.99999985448</v>
      </c>
    </row>
    <row r="1357" spans="1:13" x14ac:dyDescent="0.35">
      <c r="A1357" s="2">
        <v>43780.387499999997</v>
      </c>
      <c r="B1357">
        <v>941.3</v>
      </c>
      <c r="C1357">
        <v>0.54930555820465088</v>
      </c>
      <c r="D1357">
        <v>0.45069447159767151</v>
      </c>
      <c r="E1357">
        <f>IF(B1358&gt;0,B1358-test_data[[#This Row],[Price]],0)</f>
        <v>0.20000000000004547</v>
      </c>
      <c r="F1357" s="2">
        <f>test_data[[#This Row],[Time]]-(Time_horizon-1)/24/60</f>
        <v>43780.374305555553</v>
      </c>
      <c r="G1357">
        <f>IF(test_data[[#This Row],[Long]]&gt;Action_Threshold,1,IF(test_data[[#This Row],[Short]]&gt;Action_Threshold,-1,0))</f>
        <v>1</v>
      </c>
      <c r="H1357">
        <f>SUMIFS(test_data[Postion],test_data[Time],"&gt;="&amp;test_data[[#This Row],[Period Time]],test_data[Time],"&lt;="&amp;test_data[[#This Row],[Time]])</f>
        <v>17</v>
      </c>
      <c r="I1357">
        <f>IFERROR(test_data[[#This Row],[Final_Position]]-H1356,test_data[[#This Row],[Final_Position]])</f>
        <v>1</v>
      </c>
      <c r="J1357">
        <f>ABS(test_data[[#This Row],[Action]])</f>
        <v>1</v>
      </c>
      <c r="K1357" s="7">
        <f>test_data[[#This Row],[Final_Position]]*test_data[[#This Row],[Change]]</f>
        <v>3.4000000000007731</v>
      </c>
      <c r="L1357" s="7">
        <f>test_data[[#This Row],[Profit]]*Profit_per_point</f>
        <v>340000.0000000773</v>
      </c>
      <c r="M1357" s="7">
        <f>test_data[[#This Row],[Profit]]*Profit_per_point-ABS(test_data[[#This Row],[Action]])*Fee_per_trade</f>
        <v>330000.0000000773</v>
      </c>
    </row>
    <row r="1358" spans="1:13" x14ac:dyDescent="0.35">
      <c r="A1358" s="2">
        <v>43780.388194444444</v>
      </c>
      <c r="B1358">
        <v>941.5</v>
      </c>
      <c r="C1358">
        <v>0.51105260848999023</v>
      </c>
      <c r="D1358">
        <v>0.48894739151000977</v>
      </c>
      <c r="E1358">
        <f>IF(B1359&gt;0,B1359-test_data[[#This Row],[Price]],0)</f>
        <v>0</v>
      </c>
      <c r="F1358" s="2">
        <f>test_data[[#This Row],[Time]]-(Time_horizon-1)/24/60</f>
        <v>43780.375</v>
      </c>
      <c r="G1358">
        <f>IF(test_data[[#This Row],[Long]]&gt;Action_Threshold,1,IF(test_data[[#This Row],[Short]]&gt;Action_Threshold,-1,0))</f>
        <v>1</v>
      </c>
      <c r="H1358">
        <f>SUMIFS(test_data[Postion],test_data[Time],"&gt;="&amp;test_data[[#This Row],[Period Time]],test_data[Time],"&lt;="&amp;test_data[[#This Row],[Time]])</f>
        <v>18</v>
      </c>
      <c r="I1358">
        <f>IFERROR(test_data[[#This Row],[Final_Position]]-H1357,test_data[[#This Row],[Final_Position]])</f>
        <v>1</v>
      </c>
      <c r="J1358">
        <f>ABS(test_data[[#This Row],[Action]])</f>
        <v>1</v>
      </c>
      <c r="K1358" s="7">
        <f>test_data[[#This Row],[Final_Position]]*test_data[[#This Row],[Change]]</f>
        <v>0</v>
      </c>
      <c r="L1358" s="7">
        <f>test_data[[#This Row],[Profit]]*Profit_per_point</f>
        <v>0</v>
      </c>
      <c r="M1358" s="7">
        <f>test_data[[#This Row],[Profit]]*Profit_per_point-ABS(test_data[[#This Row],[Action]])*Fee_per_trade</f>
        <v>-10000</v>
      </c>
    </row>
    <row r="1359" spans="1:13" x14ac:dyDescent="0.35">
      <c r="A1359" s="2">
        <v>43780.388888888891</v>
      </c>
      <c r="B1359">
        <v>941.5</v>
      </c>
      <c r="C1359">
        <v>0.49841266870498657</v>
      </c>
      <c r="D1359">
        <v>0.50158727169036865</v>
      </c>
      <c r="E1359">
        <f>IF(B1360&gt;0,B1360-test_data[[#This Row],[Price]],0)</f>
        <v>0</v>
      </c>
      <c r="F1359" s="2">
        <f>test_data[[#This Row],[Time]]-(Time_horizon-1)/24/60</f>
        <v>43780.375694444447</v>
      </c>
      <c r="G1359">
        <f>IF(test_data[[#This Row],[Long]]&gt;Action_Threshold,1,IF(test_data[[#This Row],[Short]]&gt;Action_Threshold,-1,0))</f>
        <v>-1</v>
      </c>
      <c r="H1359">
        <f>SUMIFS(test_data[Postion],test_data[Time],"&gt;="&amp;test_data[[#This Row],[Period Time]],test_data[Time],"&lt;="&amp;test_data[[#This Row],[Time]])</f>
        <v>16</v>
      </c>
      <c r="I1359">
        <f>IFERROR(test_data[[#This Row],[Final_Position]]-H1358,test_data[[#This Row],[Final_Position]])</f>
        <v>-2</v>
      </c>
      <c r="J1359">
        <f>ABS(test_data[[#This Row],[Action]])</f>
        <v>2</v>
      </c>
      <c r="K1359" s="7">
        <f>test_data[[#This Row],[Final_Position]]*test_data[[#This Row],[Change]]</f>
        <v>0</v>
      </c>
      <c r="L1359" s="7">
        <f>test_data[[#This Row],[Profit]]*Profit_per_point</f>
        <v>0</v>
      </c>
      <c r="M1359" s="7">
        <f>test_data[[#This Row],[Profit]]*Profit_per_point-ABS(test_data[[#This Row],[Action]])*Fee_per_trade</f>
        <v>-20000</v>
      </c>
    </row>
    <row r="1360" spans="1:13" x14ac:dyDescent="0.35">
      <c r="A1360" s="2">
        <v>43780.38958333333</v>
      </c>
      <c r="B1360">
        <v>941.5</v>
      </c>
      <c r="C1360">
        <v>0.49108049273490906</v>
      </c>
      <c r="D1360">
        <v>0.50891947746276855</v>
      </c>
      <c r="E1360">
        <f>IF(B1361&gt;0,B1361-test_data[[#This Row],[Price]],0)</f>
        <v>-0.10000000000002274</v>
      </c>
      <c r="F1360" s="2">
        <f>test_data[[#This Row],[Time]]-(Time_horizon-1)/24/60</f>
        <v>43780.376388888886</v>
      </c>
      <c r="G1360">
        <f>IF(test_data[[#This Row],[Long]]&gt;Action_Threshold,1,IF(test_data[[#This Row],[Short]]&gt;Action_Threshold,-1,0))</f>
        <v>-1</v>
      </c>
      <c r="H1360">
        <f>SUMIFS(test_data[Postion],test_data[Time],"&gt;="&amp;test_data[[#This Row],[Period Time]],test_data[Time],"&lt;="&amp;test_data[[#This Row],[Time]])</f>
        <v>16</v>
      </c>
      <c r="I1360">
        <f>IFERROR(test_data[[#This Row],[Final_Position]]-H1359,test_data[[#This Row],[Final_Position]])</f>
        <v>0</v>
      </c>
      <c r="J1360">
        <f>ABS(test_data[[#This Row],[Action]])</f>
        <v>0</v>
      </c>
      <c r="K1360" s="7">
        <f>test_data[[#This Row],[Final_Position]]*test_data[[#This Row],[Change]]</f>
        <v>-1.6000000000003638</v>
      </c>
      <c r="L1360" s="7">
        <f>test_data[[#This Row],[Profit]]*Profit_per_point</f>
        <v>-160000.00000003638</v>
      </c>
      <c r="M1360" s="7">
        <f>test_data[[#This Row],[Profit]]*Profit_per_point-ABS(test_data[[#This Row],[Action]])*Fee_per_trade</f>
        <v>-160000.00000003638</v>
      </c>
    </row>
    <row r="1361" spans="1:13" x14ac:dyDescent="0.35">
      <c r="A1361" s="2">
        <v>43780.390277777777</v>
      </c>
      <c r="B1361">
        <v>941.4</v>
      </c>
      <c r="C1361">
        <v>0.52182614803314209</v>
      </c>
      <c r="D1361">
        <v>0.47817385196685791</v>
      </c>
      <c r="E1361">
        <f>IF(B1362&gt;0,B1362-test_data[[#This Row],[Price]],0)</f>
        <v>0</v>
      </c>
      <c r="F1361" s="2">
        <f>test_data[[#This Row],[Time]]-(Time_horizon-1)/24/60</f>
        <v>43780.377083333333</v>
      </c>
      <c r="G1361">
        <f>IF(test_data[[#This Row],[Long]]&gt;Action_Threshold,1,IF(test_data[[#This Row],[Short]]&gt;Action_Threshold,-1,0))</f>
        <v>1</v>
      </c>
      <c r="H1361">
        <f>SUMIFS(test_data[Postion],test_data[Time],"&gt;="&amp;test_data[[#This Row],[Period Time]],test_data[Time],"&lt;="&amp;test_data[[#This Row],[Time]])</f>
        <v>16</v>
      </c>
      <c r="I1361">
        <f>IFERROR(test_data[[#This Row],[Final_Position]]-H1360,test_data[[#This Row],[Final_Position]])</f>
        <v>0</v>
      </c>
      <c r="J1361">
        <f>ABS(test_data[[#This Row],[Action]])</f>
        <v>0</v>
      </c>
      <c r="K1361" s="7">
        <f>test_data[[#This Row],[Final_Position]]*test_data[[#This Row],[Change]]</f>
        <v>0</v>
      </c>
      <c r="L1361" s="7">
        <f>test_data[[#This Row],[Profit]]*Profit_per_point</f>
        <v>0</v>
      </c>
      <c r="M1361" s="7">
        <f>test_data[[#This Row],[Profit]]*Profit_per_point-ABS(test_data[[#This Row],[Action]])*Fee_per_trade</f>
        <v>0</v>
      </c>
    </row>
    <row r="1362" spans="1:13" x14ac:dyDescent="0.35">
      <c r="A1362" s="2">
        <v>43780.390972222223</v>
      </c>
      <c r="B1362">
        <v>941.4</v>
      </c>
      <c r="C1362">
        <v>0.50391024351119995</v>
      </c>
      <c r="D1362">
        <v>0.49608978629112244</v>
      </c>
      <c r="E1362">
        <f>IF(B1363&gt;0,B1363-test_data[[#This Row],[Price]],0)</f>
        <v>0.10000000000002274</v>
      </c>
      <c r="F1362" s="2">
        <f>test_data[[#This Row],[Time]]-(Time_horizon-1)/24/60</f>
        <v>43780.37777777778</v>
      </c>
      <c r="G1362">
        <f>IF(test_data[[#This Row],[Long]]&gt;Action_Threshold,1,IF(test_data[[#This Row],[Short]]&gt;Action_Threshold,-1,0))</f>
        <v>1</v>
      </c>
      <c r="H1362">
        <f>SUMIFS(test_data[Postion],test_data[Time],"&gt;="&amp;test_data[[#This Row],[Period Time]],test_data[Time],"&lt;="&amp;test_data[[#This Row],[Time]])</f>
        <v>16</v>
      </c>
      <c r="I1362">
        <f>IFERROR(test_data[[#This Row],[Final_Position]]-H1361,test_data[[#This Row],[Final_Position]])</f>
        <v>0</v>
      </c>
      <c r="J1362">
        <f>ABS(test_data[[#This Row],[Action]])</f>
        <v>0</v>
      </c>
      <c r="K1362" s="7">
        <f>test_data[[#This Row],[Final_Position]]*test_data[[#This Row],[Change]]</f>
        <v>1.6000000000003638</v>
      </c>
      <c r="L1362" s="7">
        <f>test_data[[#This Row],[Profit]]*Profit_per_point</f>
        <v>160000.00000003638</v>
      </c>
      <c r="M1362" s="7">
        <f>test_data[[#This Row],[Profit]]*Profit_per_point-ABS(test_data[[#This Row],[Action]])*Fee_per_trade</f>
        <v>160000.00000003638</v>
      </c>
    </row>
    <row r="1363" spans="1:13" x14ac:dyDescent="0.35">
      <c r="A1363" s="2">
        <v>43780.39166666667</v>
      </c>
      <c r="B1363">
        <v>941.5</v>
      </c>
      <c r="C1363">
        <v>0.4885638952255249</v>
      </c>
      <c r="D1363">
        <v>0.5114361047744751</v>
      </c>
      <c r="E1363">
        <f>IF(B1364&gt;0,B1364-test_data[[#This Row],[Price]],0)</f>
        <v>0</v>
      </c>
      <c r="F1363" s="2">
        <f>test_data[[#This Row],[Time]]-(Time_horizon-1)/24/60</f>
        <v>43780.378472222226</v>
      </c>
      <c r="G1363">
        <f>IF(test_data[[#This Row],[Long]]&gt;Action_Threshold,1,IF(test_data[[#This Row],[Short]]&gt;Action_Threshold,-1,0))</f>
        <v>-1</v>
      </c>
      <c r="H1363">
        <f>SUMIFS(test_data[Postion],test_data[Time],"&gt;="&amp;test_data[[#This Row],[Period Time]],test_data[Time],"&lt;="&amp;test_data[[#This Row],[Time]])</f>
        <v>14</v>
      </c>
      <c r="I1363">
        <f>IFERROR(test_data[[#This Row],[Final_Position]]-H1362,test_data[[#This Row],[Final_Position]])</f>
        <v>-2</v>
      </c>
      <c r="J1363">
        <f>ABS(test_data[[#This Row],[Action]])</f>
        <v>2</v>
      </c>
      <c r="K1363" s="7">
        <f>test_data[[#This Row],[Final_Position]]*test_data[[#This Row],[Change]]</f>
        <v>0</v>
      </c>
      <c r="L1363" s="7">
        <f>test_data[[#This Row],[Profit]]*Profit_per_point</f>
        <v>0</v>
      </c>
      <c r="M1363" s="7">
        <f>test_data[[#This Row],[Profit]]*Profit_per_point-ABS(test_data[[#This Row],[Action]])*Fee_per_trade</f>
        <v>-20000</v>
      </c>
    </row>
    <row r="1364" spans="1:13" x14ac:dyDescent="0.35">
      <c r="A1364" s="2">
        <v>43780.392361111109</v>
      </c>
      <c r="B1364">
        <v>941.5</v>
      </c>
      <c r="C1364">
        <v>0.47376120090484619</v>
      </c>
      <c r="D1364">
        <v>0.52623885869979858</v>
      </c>
      <c r="E1364">
        <f>IF(B1365&gt;0,B1365-test_data[[#This Row],[Price]],0)</f>
        <v>0</v>
      </c>
      <c r="F1364" s="2">
        <f>test_data[[#This Row],[Time]]-(Time_horizon-1)/24/60</f>
        <v>43780.379166666666</v>
      </c>
      <c r="G1364">
        <f>IF(test_data[[#This Row],[Long]]&gt;Action_Threshold,1,IF(test_data[[#This Row],[Short]]&gt;Action_Threshold,-1,0))</f>
        <v>-1</v>
      </c>
      <c r="H1364">
        <f>SUMIFS(test_data[Postion],test_data[Time],"&gt;="&amp;test_data[[#This Row],[Period Time]],test_data[Time],"&lt;="&amp;test_data[[#This Row],[Time]])</f>
        <v>12</v>
      </c>
      <c r="I1364">
        <f>IFERROR(test_data[[#This Row],[Final_Position]]-H1363,test_data[[#This Row],[Final_Position]])</f>
        <v>-2</v>
      </c>
      <c r="J1364">
        <f>ABS(test_data[[#This Row],[Action]])</f>
        <v>2</v>
      </c>
      <c r="K1364" s="7">
        <f>test_data[[#This Row],[Final_Position]]*test_data[[#This Row],[Change]]</f>
        <v>0</v>
      </c>
      <c r="L1364" s="7">
        <f>test_data[[#This Row],[Profit]]*Profit_per_point</f>
        <v>0</v>
      </c>
      <c r="M1364" s="7">
        <f>test_data[[#This Row],[Profit]]*Profit_per_point-ABS(test_data[[#This Row],[Action]])*Fee_per_trade</f>
        <v>-20000</v>
      </c>
    </row>
    <row r="1365" spans="1:13" x14ac:dyDescent="0.35">
      <c r="A1365" s="2">
        <v>43780.393055555556</v>
      </c>
      <c r="B1365">
        <v>941.5</v>
      </c>
      <c r="C1365">
        <v>0.47805505990982056</v>
      </c>
      <c r="D1365">
        <v>0.52194499969482422</v>
      </c>
      <c r="E1365">
        <f>IF(B1366&gt;0,B1366-test_data[[#This Row],[Price]],0)</f>
        <v>0</v>
      </c>
      <c r="F1365" s="2">
        <f>test_data[[#This Row],[Time]]-(Time_horizon-1)/24/60</f>
        <v>43780.379861111112</v>
      </c>
      <c r="G1365">
        <f>IF(test_data[[#This Row],[Long]]&gt;Action_Threshold,1,IF(test_data[[#This Row],[Short]]&gt;Action_Threshold,-1,0))</f>
        <v>-1</v>
      </c>
      <c r="H1365">
        <f>SUMIFS(test_data[Postion],test_data[Time],"&gt;="&amp;test_data[[#This Row],[Period Time]],test_data[Time],"&lt;="&amp;test_data[[#This Row],[Time]])</f>
        <v>10</v>
      </c>
      <c r="I1365">
        <f>IFERROR(test_data[[#This Row],[Final_Position]]-H1364,test_data[[#This Row],[Final_Position]])</f>
        <v>-2</v>
      </c>
      <c r="J1365">
        <f>ABS(test_data[[#This Row],[Action]])</f>
        <v>2</v>
      </c>
      <c r="K1365" s="7">
        <f>test_data[[#This Row],[Final_Position]]*test_data[[#This Row],[Change]]</f>
        <v>0</v>
      </c>
      <c r="L1365" s="7">
        <f>test_data[[#This Row],[Profit]]*Profit_per_point</f>
        <v>0</v>
      </c>
      <c r="M1365" s="7">
        <f>test_data[[#This Row],[Profit]]*Profit_per_point-ABS(test_data[[#This Row],[Action]])*Fee_per_trade</f>
        <v>-20000</v>
      </c>
    </row>
    <row r="1366" spans="1:13" x14ac:dyDescent="0.35">
      <c r="A1366" s="2">
        <v>43780.393750000003</v>
      </c>
      <c r="B1366">
        <v>941.5</v>
      </c>
      <c r="C1366">
        <v>0.47660231590270996</v>
      </c>
      <c r="D1366">
        <v>0.52339768409729004</v>
      </c>
      <c r="E1366">
        <f>IF(B1367&gt;0,B1367-test_data[[#This Row],[Price]],0)</f>
        <v>-0.10000000000002274</v>
      </c>
      <c r="F1366" s="2">
        <f>test_data[[#This Row],[Time]]-(Time_horizon-1)/24/60</f>
        <v>43780.380555555559</v>
      </c>
      <c r="G1366">
        <f>IF(test_data[[#This Row],[Long]]&gt;Action_Threshold,1,IF(test_data[[#This Row],[Short]]&gt;Action_Threshold,-1,0))</f>
        <v>-1</v>
      </c>
      <c r="H1366">
        <f>SUMIFS(test_data[Postion],test_data[Time],"&gt;="&amp;test_data[[#This Row],[Period Time]],test_data[Time],"&lt;="&amp;test_data[[#This Row],[Time]])</f>
        <v>8</v>
      </c>
      <c r="I1366">
        <f>IFERROR(test_data[[#This Row],[Final_Position]]-H1365,test_data[[#This Row],[Final_Position]])</f>
        <v>-2</v>
      </c>
      <c r="J1366">
        <f>ABS(test_data[[#This Row],[Action]])</f>
        <v>2</v>
      </c>
      <c r="K1366" s="7">
        <f>test_data[[#This Row],[Final_Position]]*test_data[[#This Row],[Change]]</f>
        <v>-0.8000000000001819</v>
      </c>
      <c r="L1366" s="7">
        <f>test_data[[#This Row],[Profit]]*Profit_per_point</f>
        <v>-80000.00000001819</v>
      </c>
      <c r="M1366" s="7">
        <f>test_data[[#This Row],[Profit]]*Profit_per_point-ABS(test_data[[#This Row],[Action]])*Fee_per_trade</f>
        <v>-100000.00000001819</v>
      </c>
    </row>
    <row r="1367" spans="1:13" x14ac:dyDescent="0.35">
      <c r="A1367" s="2">
        <v>43780.394444444442</v>
      </c>
      <c r="B1367">
        <v>941.4</v>
      </c>
      <c r="C1367">
        <v>0.51263493299484253</v>
      </c>
      <c r="D1367">
        <v>0.48736503720283508</v>
      </c>
      <c r="E1367">
        <f>IF(B1368&gt;0,B1368-test_data[[#This Row],[Price]],0)</f>
        <v>0</v>
      </c>
      <c r="F1367" s="2">
        <f>test_data[[#This Row],[Time]]-(Time_horizon-1)/24/60</f>
        <v>43780.381249999999</v>
      </c>
      <c r="G1367">
        <f>IF(test_data[[#This Row],[Long]]&gt;Action_Threshold,1,IF(test_data[[#This Row],[Short]]&gt;Action_Threshold,-1,0))</f>
        <v>1</v>
      </c>
      <c r="H1367">
        <f>SUMIFS(test_data[Postion],test_data[Time],"&gt;="&amp;test_data[[#This Row],[Period Time]],test_data[Time],"&lt;="&amp;test_data[[#This Row],[Time]])</f>
        <v>8</v>
      </c>
      <c r="I1367">
        <f>IFERROR(test_data[[#This Row],[Final_Position]]-H1366,test_data[[#This Row],[Final_Position]])</f>
        <v>0</v>
      </c>
      <c r="J1367">
        <f>ABS(test_data[[#This Row],[Action]])</f>
        <v>0</v>
      </c>
      <c r="K1367" s="7">
        <f>test_data[[#This Row],[Final_Position]]*test_data[[#This Row],[Change]]</f>
        <v>0</v>
      </c>
      <c r="L1367" s="7">
        <f>test_data[[#This Row],[Profit]]*Profit_per_point</f>
        <v>0</v>
      </c>
      <c r="M1367" s="7">
        <f>test_data[[#This Row],[Profit]]*Profit_per_point-ABS(test_data[[#This Row],[Action]])*Fee_per_trade</f>
        <v>0</v>
      </c>
    </row>
    <row r="1368" spans="1:13" x14ac:dyDescent="0.35">
      <c r="A1368" s="2">
        <v>43780.395138888889</v>
      </c>
      <c r="B1368">
        <v>941.4</v>
      </c>
      <c r="C1368">
        <v>0.50751060247421265</v>
      </c>
      <c r="D1368">
        <v>0.49248939752578735</v>
      </c>
      <c r="E1368">
        <f>IF(B1369&gt;0,B1369-test_data[[#This Row],[Price]],0)</f>
        <v>0</v>
      </c>
      <c r="F1368" s="2">
        <f>test_data[[#This Row],[Time]]-(Time_horizon-1)/24/60</f>
        <v>43780.381944444445</v>
      </c>
      <c r="G1368">
        <f>IF(test_data[[#This Row],[Long]]&gt;Action_Threshold,1,IF(test_data[[#This Row],[Short]]&gt;Action_Threshold,-1,0))</f>
        <v>1</v>
      </c>
      <c r="H1368">
        <f>SUMIFS(test_data[Postion],test_data[Time],"&gt;="&amp;test_data[[#This Row],[Period Time]],test_data[Time],"&lt;="&amp;test_data[[#This Row],[Time]])</f>
        <v>8</v>
      </c>
      <c r="I1368">
        <f>IFERROR(test_data[[#This Row],[Final_Position]]-H1367,test_data[[#This Row],[Final_Position]])</f>
        <v>0</v>
      </c>
      <c r="J1368">
        <f>ABS(test_data[[#This Row],[Action]])</f>
        <v>0</v>
      </c>
      <c r="K1368" s="7">
        <f>test_data[[#This Row],[Final_Position]]*test_data[[#This Row],[Change]]</f>
        <v>0</v>
      </c>
      <c r="L1368" s="7">
        <f>test_data[[#This Row],[Profit]]*Profit_per_point</f>
        <v>0</v>
      </c>
      <c r="M1368" s="7">
        <f>test_data[[#This Row],[Profit]]*Profit_per_point-ABS(test_data[[#This Row],[Action]])*Fee_per_trade</f>
        <v>0</v>
      </c>
    </row>
    <row r="1369" spans="1:13" x14ac:dyDescent="0.35">
      <c r="A1369" s="2">
        <v>43780.395833333336</v>
      </c>
      <c r="B1369">
        <v>941.4</v>
      </c>
      <c r="C1369">
        <v>0.51329696178436279</v>
      </c>
      <c r="D1369">
        <v>0.48670300841331482</v>
      </c>
      <c r="E1369">
        <f>IF(B1370&gt;0,B1370-test_data[[#This Row],[Price]],0)</f>
        <v>-0.10000000000002274</v>
      </c>
      <c r="F1369" s="2">
        <f>test_data[[#This Row],[Time]]-(Time_horizon-1)/24/60</f>
        <v>43780.382638888892</v>
      </c>
      <c r="G1369">
        <f>IF(test_data[[#This Row],[Long]]&gt;Action_Threshold,1,IF(test_data[[#This Row],[Short]]&gt;Action_Threshold,-1,0))</f>
        <v>1</v>
      </c>
      <c r="H1369">
        <f>SUMIFS(test_data[Postion],test_data[Time],"&gt;="&amp;test_data[[#This Row],[Period Time]],test_data[Time],"&lt;="&amp;test_data[[#This Row],[Time]])</f>
        <v>8</v>
      </c>
      <c r="I1369">
        <f>IFERROR(test_data[[#This Row],[Final_Position]]-H1368,test_data[[#This Row],[Final_Position]])</f>
        <v>0</v>
      </c>
      <c r="J1369">
        <f>ABS(test_data[[#This Row],[Action]])</f>
        <v>0</v>
      </c>
      <c r="K1369" s="7">
        <f>test_data[[#This Row],[Final_Position]]*test_data[[#This Row],[Change]]</f>
        <v>-0.8000000000001819</v>
      </c>
      <c r="L1369" s="7">
        <f>test_data[[#This Row],[Profit]]*Profit_per_point</f>
        <v>-80000.00000001819</v>
      </c>
      <c r="M1369" s="7">
        <f>test_data[[#This Row],[Profit]]*Profit_per_point-ABS(test_data[[#This Row],[Action]])*Fee_per_trade</f>
        <v>-80000.00000001819</v>
      </c>
    </row>
    <row r="1370" spans="1:13" x14ac:dyDescent="0.35">
      <c r="A1370" s="2">
        <v>43780.396527777775</v>
      </c>
      <c r="B1370">
        <v>941.3</v>
      </c>
      <c r="C1370">
        <v>0.57701408863067627</v>
      </c>
      <c r="D1370">
        <v>0.42298588156700134</v>
      </c>
      <c r="E1370">
        <f>IF(B1371&gt;0,B1371-test_data[[#This Row],[Price]],0)</f>
        <v>0</v>
      </c>
      <c r="F1370" s="2">
        <f>test_data[[#This Row],[Time]]-(Time_horizon-1)/24/60</f>
        <v>43780.383333333331</v>
      </c>
      <c r="G1370">
        <f>IF(test_data[[#This Row],[Long]]&gt;Action_Threshold,1,IF(test_data[[#This Row],[Short]]&gt;Action_Threshold,-1,0))</f>
        <v>1</v>
      </c>
      <c r="H1370">
        <f>SUMIFS(test_data[Postion],test_data[Time],"&gt;="&amp;test_data[[#This Row],[Period Time]],test_data[Time],"&lt;="&amp;test_data[[#This Row],[Time]])</f>
        <v>8</v>
      </c>
      <c r="I1370">
        <f>IFERROR(test_data[[#This Row],[Final_Position]]-H1369,test_data[[#This Row],[Final_Position]])</f>
        <v>0</v>
      </c>
      <c r="J1370">
        <f>ABS(test_data[[#This Row],[Action]])</f>
        <v>0</v>
      </c>
      <c r="K1370" s="7">
        <f>test_data[[#This Row],[Final_Position]]*test_data[[#This Row],[Change]]</f>
        <v>0</v>
      </c>
      <c r="L1370" s="7">
        <f>test_data[[#This Row],[Profit]]*Profit_per_point</f>
        <v>0</v>
      </c>
      <c r="M1370" s="7">
        <f>test_data[[#This Row],[Profit]]*Profit_per_point-ABS(test_data[[#This Row],[Action]])*Fee_per_trade</f>
        <v>0</v>
      </c>
    </row>
    <row r="1371" spans="1:13" x14ac:dyDescent="0.35">
      <c r="A1371" s="2">
        <v>43780.397222222222</v>
      </c>
      <c r="B1371">
        <v>941.3</v>
      </c>
      <c r="C1371">
        <v>0.55948889255523682</v>
      </c>
      <c r="D1371">
        <v>0.44051116704940796</v>
      </c>
      <c r="E1371">
        <f>IF(B1372&gt;0,B1372-test_data[[#This Row],[Price]],0)</f>
        <v>-9.9999999999909051E-2</v>
      </c>
      <c r="F1371" s="2">
        <f>test_data[[#This Row],[Time]]-(Time_horizon-1)/24/60</f>
        <v>43780.384027777778</v>
      </c>
      <c r="G1371">
        <f>IF(test_data[[#This Row],[Long]]&gt;Action_Threshold,1,IF(test_data[[#This Row],[Short]]&gt;Action_Threshold,-1,0))</f>
        <v>1</v>
      </c>
      <c r="H1371">
        <f>SUMIFS(test_data[Postion],test_data[Time],"&gt;="&amp;test_data[[#This Row],[Period Time]],test_data[Time],"&lt;="&amp;test_data[[#This Row],[Time]])</f>
        <v>8</v>
      </c>
      <c r="I1371">
        <f>IFERROR(test_data[[#This Row],[Final_Position]]-H1370,test_data[[#This Row],[Final_Position]])</f>
        <v>0</v>
      </c>
      <c r="J1371">
        <f>ABS(test_data[[#This Row],[Action]])</f>
        <v>0</v>
      </c>
      <c r="K1371" s="7">
        <f>test_data[[#This Row],[Final_Position]]*test_data[[#This Row],[Change]]</f>
        <v>-0.7999999999992724</v>
      </c>
      <c r="L1371" s="7">
        <f>test_data[[#This Row],[Profit]]*Profit_per_point</f>
        <v>-79999.99999992724</v>
      </c>
      <c r="M1371" s="7">
        <f>test_data[[#This Row],[Profit]]*Profit_per_point-ABS(test_data[[#This Row],[Action]])*Fee_per_trade</f>
        <v>-79999.99999992724</v>
      </c>
    </row>
    <row r="1372" spans="1:13" x14ac:dyDescent="0.35">
      <c r="A1372" s="2">
        <v>43780.397916666669</v>
      </c>
      <c r="B1372">
        <v>941.2</v>
      </c>
      <c r="C1372">
        <v>0.62328016757965088</v>
      </c>
      <c r="D1372">
        <v>0.37671980261802673</v>
      </c>
      <c r="E1372">
        <f>IF(B1373&gt;0,B1373-test_data[[#This Row],[Price]],0)</f>
        <v>9.9999999999909051E-2</v>
      </c>
      <c r="F1372" s="2">
        <f>test_data[[#This Row],[Time]]-(Time_horizon-1)/24/60</f>
        <v>43780.384722222225</v>
      </c>
      <c r="G1372">
        <f>IF(test_data[[#This Row],[Long]]&gt;Action_Threshold,1,IF(test_data[[#This Row],[Short]]&gt;Action_Threshold,-1,0))</f>
        <v>1</v>
      </c>
      <c r="H1372">
        <f>SUMIFS(test_data[Postion],test_data[Time],"&gt;="&amp;test_data[[#This Row],[Period Time]],test_data[Time],"&lt;="&amp;test_data[[#This Row],[Time]])</f>
        <v>8</v>
      </c>
      <c r="I1372">
        <f>IFERROR(test_data[[#This Row],[Final_Position]]-H1371,test_data[[#This Row],[Final_Position]])</f>
        <v>0</v>
      </c>
      <c r="J1372">
        <f>ABS(test_data[[#This Row],[Action]])</f>
        <v>0</v>
      </c>
      <c r="K1372" s="7">
        <f>test_data[[#This Row],[Final_Position]]*test_data[[#This Row],[Change]]</f>
        <v>0.7999999999992724</v>
      </c>
      <c r="L1372" s="7">
        <f>test_data[[#This Row],[Profit]]*Profit_per_point</f>
        <v>79999.99999992724</v>
      </c>
      <c r="M1372" s="7">
        <f>test_data[[#This Row],[Profit]]*Profit_per_point-ABS(test_data[[#This Row],[Action]])*Fee_per_trade</f>
        <v>79999.99999992724</v>
      </c>
    </row>
    <row r="1373" spans="1:13" x14ac:dyDescent="0.35">
      <c r="A1373" s="2">
        <v>43780.398611111108</v>
      </c>
      <c r="B1373">
        <v>941.3</v>
      </c>
      <c r="C1373">
        <v>0.56604164838790894</v>
      </c>
      <c r="D1373">
        <v>0.43395829200744629</v>
      </c>
      <c r="E1373">
        <f>IF(B1374&gt;0,B1374-test_data[[#This Row],[Price]],0)</f>
        <v>-9.9999999999909051E-2</v>
      </c>
      <c r="F1373" s="2">
        <f>test_data[[#This Row],[Time]]-(Time_horizon-1)/24/60</f>
        <v>43780.385416666664</v>
      </c>
      <c r="G1373">
        <f>IF(test_data[[#This Row],[Long]]&gt;Action_Threshold,1,IF(test_data[[#This Row],[Short]]&gt;Action_Threshold,-1,0))</f>
        <v>1</v>
      </c>
      <c r="H1373">
        <f>SUMIFS(test_data[Postion],test_data[Time],"&gt;="&amp;test_data[[#This Row],[Period Time]],test_data[Time],"&lt;="&amp;test_data[[#This Row],[Time]])</f>
        <v>8</v>
      </c>
      <c r="I1373">
        <f>IFERROR(test_data[[#This Row],[Final_Position]]-H1372,test_data[[#This Row],[Final_Position]])</f>
        <v>0</v>
      </c>
      <c r="J1373">
        <f>ABS(test_data[[#This Row],[Action]])</f>
        <v>0</v>
      </c>
      <c r="K1373" s="7">
        <f>test_data[[#This Row],[Final_Position]]*test_data[[#This Row],[Change]]</f>
        <v>-0.7999999999992724</v>
      </c>
      <c r="L1373" s="7">
        <f>test_data[[#This Row],[Profit]]*Profit_per_point</f>
        <v>-79999.99999992724</v>
      </c>
      <c r="M1373" s="7">
        <f>test_data[[#This Row],[Profit]]*Profit_per_point-ABS(test_data[[#This Row],[Action]])*Fee_per_trade</f>
        <v>-79999.99999992724</v>
      </c>
    </row>
    <row r="1374" spans="1:13" x14ac:dyDescent="0.35">
      <c r="A1374" s="2">
        <v>43780.399305555555</v>
      </c>
      <c r="B1374">
        <v>941.2</v>
      </c>
      <c r="C1374">
        <v>0.63076335191726685</v>
      </c>
      <c r="D1374">
        <v>0.36923667788505554</v>
      </c>
      <c r="E1374">
        <f>IF(B1375&gt;0,B1375-test_data[[#This Row],[Price]],0)</f>
        <v>0.19999999999993179</v>
      </c>
      <c r="F1374" s="2">
        <f>test_data[[#This Row],[Time]]-(Time_horizon-1)/24/60</f>
        <v>43780.386111111111</v>
      </c>
      <c r="G1374">
        <f>IF(test_data[[#This Row],[Long]]&gt;Action_Threshold,1,IF(test_data[[#This Row],[Short]]&gt;Action_Threshold,-1,0))</f>
        <v>1</v>
      </c>
      <c r="H1374">
        <f>SUMIFS(test_data[Postion],test_data[Time],"&gt;="&amp;test_data[[#This Row],[Period Time]],test_data[Time],"&lt;="&amp;test_data[[#This Row],[Time]])</f>
        <v>8</v>
      </c>
      <c r="I1374">
        <f>IFERROR(test_data[[#This Row],[Final_Position]]-H1373,test_data[[#This Row],[Final_Position]])</f>
        <v>0</v>
      </c>
      <c r="J1374">
        <f>ABS(test_data[[#This Row],[Action]])</f>
        <v>0</v>
      </c>
      <c r="K1374" s="7">
        <f>test_data[[#This Row],[Final_Position]]*test_data[[#This Row],[Change]]</f>
        <v>1.5999999999994543</v>
      </c>
      <c r="L1374" s="7">
        <f>test_data[[#This Row],[Profit]]*Profit_per_point</f>
        <v>159999.99999994543</v>
      </c>
      <c r="M1374" s="7">
        <f>test_data[[#This Row],[Profit]]*Profit_per_point-ABS(test_data[[#This Row],[Action]])*Fee_per_trade</f>
        <v>159999.99999994543</v>
      </c>
    </row>
    <row r="1375" spans="1:13" x14ac:dyDescent="0.35">
      <c r="A1375" s="2">
        <v>43780.4</v>
      </c>
      <c r="B1375">
        <v>941.4</v>
      </c>
      <c r="C1375">
        <v>0.5424267053604126</v>
      </c>
      <c r="D1375">
        <v>0.45757326483726501</v>
      </c>
      <c r="E1375">
        <f>IF(B1376&gt;0,B1376-test_data[[#This Row],[Price]],0)</f>
        <v>0</v>
      </c>
      <c r="F1375" s="2">
        <f>test_data[[#This Row],[Time]]-(Time_horizon-1)/24/60</f>
        <v>43780.386805555558</v>
      </c>
      <c r="G1375">
        <f>IF(test_data[[#This Row],[Long]]&gt;Action_Threshold,1,IF(test_data[[#This Row],[Short]]&gt;Action_Threshold,-1,0))</f>
        <v>1</v>
      </c>
      <c r="H1375">
        <f>SUMIFS(test_data[Postion],test_data[Time],"&gt;="&amp;test_data[[#This Row],[Period Time]],test_data[Time],"&lt;="&amp;test_data[[#This Row],[Time]])</f>
        <v>8</v>
      </c>
      <c r="I1375">
        <f>IFERROR(test_data[[#This Row],[Final_Position]]-H1374,test_data[[#This Row],[Final_Position]])</f>
        <v>0</v>
      </c>
      <c r="J1375">
        <f>ABS(test_data[[#This Row],[Action]])</f>
        <v>0</v>
      </c>
      <c r="K1375" s="7">
        <f>test_data[[#This Row],[Final_Position]]*test_data[[#This Row],[Change]]</f>
        <v>0</v>
      </c>
      <c r="L1375" s="7">
        <f>test_data[[#This Row],[Profit]]*Profit_per_point</f>
        <v>0</v>
      </c>
      <c r="M1375" s="7">
        <f>test_data[[#This Row],[Profit]]*Profit_per_point-ABS(test_data[[#This Row],[Action]])*Fee_per_trade</f>
        <v>0</v>
      </c>
    </row>
    <row r="1376" spans="1:13" x14ac:dyDescent="0.35">
      <c r="A1376" s="2">
        <v>43780.400694444441</v>
      </c>
      <c r="B1376">
        <v>941.4</v>
      </c>
      <c r="C1376">
        <v>0.54484927654266357</v>
      </c>
      <c r="D1376">
        <v>0.45515072345733643</v>
      </c>
      <c r="E1376">
        <f>IF(B1377&gt;0,B1377-test_data[[#This Row],[Price]],0)</f>
        <v>0.10000000000002274</v>
      </c>
      <c r="F1376" s="2">
        <f>test_data[[#This Row],[Time]]-(Time_horizon-1)/24/60</f>
        <v>43780.387499999997</v>
      </c>
      <c r="G1376">
        <f>IF(test_data[[#This Row],[Long]]&gt;Action_Threshold,1,IF(test_data[[#This Row],[Short]]&gt;Action_Threshold,-1,0))</f>
        <v>1</v>
      </c>
      <c r="H1376">
        <f>SUMIFS(test_data[Postion],test_data[Time],"&gt;="&amp;test_data[[#This Row],[Period Time]],test_data[Time],"&lt;="&amp;test_data[[#This Row],[Time]])</f>
        <v>8</v>
      </c>
      <c r="I1376">
        <f>IFERROR(test_data[[#This Row],[Final_Position]]-H1375,test_data[[#This Row],[Final_Position]])</f>
        <v>0</v>
      </c>
      <c r="J1376">
        <f>ABS(test_data[[#This Row],[Action]])</f>
        <v>0</v>
      </c>
      <c r="K1376" s="7">
        <f>test_data[[#This Row],[Final_Position]]*test_data[[#This Row],[Change]]</f>
        <v>0.8000000000001819</v>
      </c>
      <c r="L1376" s="7">
        <f>test_data[[#This Row],[Profit]]*Profit_per_point</f>
        <v>80000.00000001819</v>
      </c>
      <c r="M1376" s="7">
        <f>test_data[[#This Row],[Profit]]*Profit_per_point-ABS(test_data[[#This Row],[Action]])*Fee_per_trade</f>
        <v>80000.00000001819</v>
      </c>
    </row>
    <row r="1377" spans="1:13" x14ac:dyDescent="0.35">
      <c r="A1377" s="2">
        <v>43780.401388888888</v>
      </c>
      <c r="B1377">
        <v>941.5</v>
      </c>
      <c r="C1377">
        <v>0.51642465591430664</v>
      </c>
      <c r="D1377">
        <v>0.48357531428337097</v>
      </c>
      <c r="E1377">
        <f>IF(B1378&gt;0,B1378-test_data[[#This Row],[Price]],0)</f>
        <v>0</v>
      </c>
      <c r="F1377" s="2">
        <f>test_data[[#This Row],[Time]]-(Time_horizon-1)/24/60</f>
        <v>43780.388194444444</v>
      </c>
      <c r="G1377">
        <f>IF(test_data[[#This Row],[Long]]&gt;Action_Threshold,1,IF(test_data[[#This Row],[Short]]&gt;Action_Threshold,-1,0))</f>
        <v>1</v>
      </c>
      <c r="H1377">
        <f>SUMIFS(test_data[Postion],test_data[Time],"&gt;="&amp;test_data[[#This Row],[Period Time]],test_data[Time],"&lt;="&amp;test_data[[#This Row],[Time]])</f>
        <v>8</v>
      </c>
      <c r="I1377">
        <f>IFERROR(test_data[[#This Row],[Final_Position]]-H1376,test_data[[#This Row],[Final_Position]])</f>
        <v>0</v>
      </c>
      <c r="J1377">
        <f>ABS(test_data[[#This Row],[Action]])</f>
        <v>0</v>
      </c>
      <c r="K1377" s="7">
        <f>test_data[[#This Row],[Final_Position]]*test_data[[#This Row],[Change]]</f>
        <v>0</v>
      </c>
      <c r="L1377" s="7">
        <f>test_data[[#This Row],[Profit]]*Profit_per_point</f>
        <v>0</v>
      </c>
      <c r="M1377" s="7">
        <f>test_data[[#This Row],[Profit]]*Profit_per_point-ABS(test_data[[#This Row],[Action]])*Fee_per_trade</f>
        <v>0</v>
      </c>
    </row>
    <row r="1378" spans="1:13" x14ac:dyDescent="0.35">
      <c r="A1378" s="2">
        <v>43780.402083333334</v>
      </c>
      <c r="B1378">
        <v>941.5</v>
      </c>
      <c r="C1378">
        <v>0.48787528276443481</v>
      </c>
      <c r="D1378">
        <v>0.51212477684020996</v>
      </c>
      <c r="E1378">
        <f>IF(B1379&gt;0,B1379-test_data[[#This Row],[Price]],0)</f>
        <v>0</v>
      </c>
      <c r="F1378" s="2">
        <f>test_data[[#This Row],[Time]]-(Time_horizon-1)/24/60</f>
        <v>43780.388888888891</v>
      </c>
      <c r="G1378">
        <f>IF(test_data[[#This Row],[Long]]&gt;Action_Threshold,1,IF(test_data[[#This Row],[Short]]&gt;Action_Threshold,-1,0))</f>
        <v>-1</v>
      </c>
      <c r="H1378">
        <f>SUMIFS(test_data[Postion],test_data[Time],"&gt;="&amp;test_data[[#This Row],[Period Time]],test_data[Time],"&lt;="&amp;test_data[[#This Row],[Time]])</f>
        <v>6</v>
      </c>
      <c r="I1378">
        <f>IFERROR(test_data[[#This Row],[Final_Position]]-H1377,test_data[[#This Row],[Final_Position]])</f>
        <v>-2</v>
      </c>
      <c r="J1378">
        <f>ABS(test_data[[#This Row],[Action]])</f>
        <v>2</v>
      </c>
      <c r="K1378" s="7">
        <f>test_data[[#This Row],[Final_Position]]*test_data[[#This Row],[Change]]</f>
        <v>0</v>
      </c>
      <c r="L1378" s="7">
        <f>test_data[[#This Row],[Profit]]*Profit_per_point</f>
        <v>0</v>
      </c>
      <c r="M1378" s="7">
        <f>test_data[[#This Row],[Profit]]*Profit_per_point-ABS(test_data[[#This Row],[Action]])*Fee_per_trade</f>
        <v>-20000</v>
      </c>
    </row>
    <row r="1379" spans="1:13" x14ac:dyDescent="0.35">
      <c r="A1379" s="2">
        <v>43780.402777777781</v>
      </c>
      <c r="B1379">
        <v>941.5</v>
      </c>
      <c r="C1379">
        <v>0.48426315188407898</v>
      </c>
      <c r="D1379">
        <v>0.51573687791824341</v>
      </c>
      <c r="E1379">
        <f>IF(B1380&gt;0,B1380-test_data[[#This Row],[Price]],0)</f>
        <v>0.10000000000002274</v>
      </c>
      <c r="F1379" s="2">
        <f>test_data[[#This Row],[Time]]-(Time_horizon-1)/24/60</f>
        <v>43780.389583333337</v>
      </c>
      <c r="G1379">
        <f>IF(test_data[[#This Row],[Long]]&gt;Action_Threshold,1,IF(test_data[[#This Row],[Short]]&gt;Action_Threshold,-1,0))</f>
        <v>-1</v>
      </c>
      <c r="H1379">
        <f>SUMIFS(test_data[Postion],test_data[Time],"&gt;="&amp;test_data[[#This Row],[Period Time]],test_data[Time],"&lt;="&amp;test_data[[#This Row],[Time]])</f>
        <v>6</v>
      </c>
      <c r="I1379">
        <f>IFERROR(test_data[[#This Row],[Final_Position]]-H1378,test_data[[#This Row],[Final_Position]])</f>
        <v>0</v>
      </c>
      <c r="J1379">
        <f>ABS(test_data[[#This Row],[Action]])</f>
        <v>0</v>
      </c>
      <c r="K1379" s="7">
        <f>test_data[[#This Row],[Final_Position]]*test_data[[#This Row],[Change]]</f>
        <v>0.60000000000013642</v>
      </c>
      <c r="L1379" s="7">
        <f>test_data[[#This Row],[Profit]]*Profit_per_point</f>
        <v>60000.000000013642</v>
      </c>
      <c r="M1379" s="7">
        <f>test_data[[#This Row],[Profit]]*Profit_per_point-ABS(test_data[[#This Row],[Action]])*Fee_per_trade</f>
        <v>60000.000000013642</v>
      </c>
    </row>
    <row r="1380" spans="1:13" x14ac:dyDescent="0.35">
      <c r="A1380" s="2">
        <v>43780.40347222222</v>
      </c>
      <c r="B1380">
        <v>941.6</v>
      </c>
      <c r="C1380">
        <v>0.46105000376701355</v>
      </c>
      <c r="D1380">
        <v>0.53894990682601929</v>
      </c>
      <c r="E1380">
        <f>IF(B1381&gt;0,B1381-test_data[[#This Row],[Price]],0)</f>
        <v>0.10000000000002274</v>
      </c>
      <c r="F1380" s="2">
        <f>test_data[[#This Row],[Time]]-(Time_horizon-1)/24/60</f>
        <v>43780.390277777777</v>
      </c>
      <c r="G1380">
        <f>IF(test_data[[#This Row],[Long]]&gt;Action_Threshold,1,IF(test_data[[#This Row],[Short]]&gt;Action_Threshold,-1,0))</f>
        <v>-1</v>
      </c>
      <c r="H1380">
        <f>SUMIFS(test_data[Postion],test_data[Time],"&gt;="&amp;test_data[[#This Row],[Period Time]],test_data[Time],"&lt;="&amp;test_data[[#This Row],[Time]])</f>
        <v>6</v>
      </c>
      <c r="I1380">
        <f>IFERROR(test_data[[#This Row],[Final_Position]]-H1379,test_data[[#This Row],[Final_Position]])</f>
        <v>0</v>
      </c>
      <c r="J1380">
        <f>ABS(test_data[[#This Row],[Action]])</f>
        <v>0</v>
      </c>
      <c r="K1380" s="7">
        <f>test_data[[#This Row],[Final_Position]]*test_data[[#This Row],[Change]]</f>
        <v>0.60000000000013642</v>
      </c>
      <c r="L1380" s="7">
        <f>test_data[[#This Row],[Profit]]*Profit_per_point</f>
        <v>60000.000000013642</v>
      </c>
      <c r="M1380" s="7">
        <f>test_data[[#This Row],[Profit]]*Profit_per_point-ABS(test_data[[#This Row],[Action]])*Fee_per_trade</f>
        <v>60000.000000013642</v>
      </c>
    </row>
    <row r="1381" spans="1:13" x14ac:dyDescent="0.35">
      <c r="A1381" s="2">
        <v>43780.404166666667</v>
      </c>
      <c r="B1381">
        <v>941.7</v>
      </c>
      <c r="C1381">
        <v>0.43408221006393433</v>
      </c>
      <c r="D1381">
        <v>0.5659177303314209</v>
      </c>
      <c r="E1381">
        <f>IF(B1382&gt;0,B1382-test_data[[#This Row],[Price]],0)</f>
        <v>0</v>
      </c>
      <c r="F1381" s="2">
        <f>test_data[[#This Row],[Time]]-(Time_horizon-1)/24/60</f>
        <v>43780.390972222223</v>
      </c>
      <c r="G1381">
        <f>IF(test_data[[#This Row],[Long]]&gt;Action_Threshold,1,IF(test_data[[#This Row],[Short]]&gt;Action_Threshold,-1,0))</f>
        <v>-1</v>
      </c>
      <c r="H1381">
        <f>SUMIFS(test_data[Postion],test_data[Time],"&gt;="&amp;test_data[[#This Row],[Period Time]],test_data[Time],"&lt;="&amp;test_data[[#This Row],[Time]])</f>
        <v>4</v>
      </c>
      <c r="I1381">
        <f>IFERROR(test_data[[#This Row],[Final_Position]]-H1380,test_data[[#This Row],[Final_Position]])</f>
        <v>-2</v>
      </c>
      <c r="J1381">
        <f>ABS(test_data[[#This Row],[Action]])</f>
        <v>2</v>
      </c>
      <c r="K1381" s="7">
        <f>test_data[[#This Row],[Final_Position]]*test_data[[#This Row],[Change]]</f>
        <v>0</v>
      </c>
      <c r="L1381" s="7">
        <f>test_data[[#This Row],[Profit]]*Profit_per_point</f>
        <v>0</v>
      </c>
      <c r="M1381" s="7">
        <f>test_data[[#This Row],[Profit]]*Profit_per_point-ABS(test_data[[#This Row],[Action]])*Fee_per_trade</f>
        <v>-20000</v>
      </c>
    </row>
    <row r="1382" spans="1:13" x14ac:dyDescent="0.35">
      <c r="A1382" s="2">
        <v>43780.404861111114</v>
      </c>
      <c r="B1382">
        <v>941.7</v>
      </c>
      <c r="C1382">
        <v>0.43094483017921448</v>
      </c>
      <c r="D1382">
        <v>0.56905519962310791</v>
      </c>
      <c r="E1382">
        <f>IF(B1383&gt;0,B1383-test_data[[#This Row],[Price]],0)</f>
        <v>-0.20000000000004547</v>
      </c>
      <c r="F1382" s="2">
        <f>test_data[[#This Row],[Time]]-(Time_horizon-1)/24/60</f>
        <v>43780.39166666667</v>
      </c>
      <c r="G1382">
        <f>IF(test_data[[#This Row],[Long]]&gt;Action_Threshold,1,IF(test_data[[#This Row],[Short]]&gt;Action_Threshold,-1,0))</f>
        <v>-1</v>
      </c>
      <c r="H1382">
        <f>SUMIFS(test_data[Postion],test_data[Time],"&gt;="&amp;test_data[[#This Row],[Period Time]],test_data[Time],"&lt;="&amp;test_data[[#This Row],[Time]])</f>
        <v>2</v>
      </c>
      <c r="I1382">
        <f>IFERROR(test_data[[#This Row],[Final_Position]]-H1381,test_data[[#This Row],[Final_Position]])</f>
        <v>-2</v>
      </c>
      <c r="J1382">
        <f>ABS(test_data[[#This Row],[Action]])</f>
        <v>2</v>
      </c>
      <c r="K1382" s="7">
        <f>test_data[[#This Row],[Final_Position]]*test_data[[#This Row],[Change]]</f>
        <v>-0.40000000000009095</v>
      </c>
      <c r="L1382" s="7">
        <f>test_data[[#This Row],[Profit]]*Profit_per_point</f>
        <v>-40000.000000009095</v>
      </c>
      <c r="M1382" s="7">
        <f>test_data[[#This Row],[Profit]]*Profit_per_point-ABS(test_data[[#This Row],[Action]])*Fee_per_trade</f>
        <v>-60000.000000009095</v>
      </c>
    </row>
    <row r="1383" spans="1:13" x14ac:dyDescent="0.35">
      <c r="A1383" s="2">
        <v>43780.405555555553</v>
      </c>
      <c r="B1383">
        <v>941.5</v>
      </c>
      <c r="C1383">
        <v>0.51109474897384644</v>
      </c>
      <c r="D1383">
        <v>0.48890522122383118</v>
      </c>
      <c r="E1383">
        <f>IF(B1384&gt;0,B1384-test_data[[#This Row],[Price]],0)</f>
        <v>0</v>
      </c>
      <c r="F1383" s="2">
        <f>test_data[[#This Row],[Time]]-(Time_horizon-1)/24/60</f>
        <v>43780.392361111109</v>
      </c>
      <c r="G1383">
        <f>IF(test_data[[#This Row],[Long]]&gt;Action_Threshold,1,IF(test_data[[#This Row],[Short]]&gt;Action_Threshold,-1,0))</f>
        <v>1</v>
      </c>
      <c r="H1383">
        <f>SUMIFS(test_data[Postion],test_data[Time],"&gt;="&amp;test_data[[#This Row],[Period Time]],test_data[Time],"&lt;="&amp;test_data[[#This Row],[Time]])</f>
        <v>4</v>
      </c>
      <c r="I1383">
        <f>IFERROR(test_data[[#This Row],[Final_Position]]-H1382,test_data[[#This Row],[Final_Position]])</f>
        <v>2</v>
      </c>
      <c r="J1383">
        <f>ABS(test_data[[#This Row],[Action]])</f>
        <v>2</v>
      </c>
      <c r="K1383" s="7">
        <f>test_data[[#This Row],[Final_Position]]*test_data[[#This Row],[Change]]</f>
        <v>0</v>
      </c>
      <c r="L1383" s="7">
        <f>test_data[[#This Row],[Profit]]*Profit_per_point</f>
        <v>0</v>
      </c>
      <c r="M1383" s="7">
        <f>test_data[[#This Row],[Profit]]*Profit_per_point-ABS(test_data[[#This Row],[Action]])*Fee_per_trade</f>
        <v>-20000</v>
      </c>
    </row>
    <row r="1384" spans="1:13" x14ac:dyDescent="0.35">
      <c r="A1384" s="2">
        <v>43780.40625</v>
      </c>
      <c r="B1384">
        <v>941.5</v>
      </c>
      <c r="C1384">
        <v>0.49985328316688538</v>
      </c>
      <c r="D1384">
        <v>0.50014668703079224</v>
      </c>
      <c r="E1384">
        <f>IF(B1385&gt;0,B1385-test_data[[#This Row],[Price]],0)</f>
        <v>0.10000000000002274</v>
      </c>
      <c r="F1384" s="2">
        <f>test_data[[#This Row],[Time]]-(Time_horizon-1)/24/60</f>
        <v>43780.393055555556</v>
      </c>
      <c r="G1384">
        <f>IF(test_data[[#This Row],[Long]]&gt;Action_Threshold,1,IF(test_data[[#This Row],[Short]]&gt;Action_Threshold,-1,0))</f>
        <v>-1</v>
      </c>
      <c r="H1384">
        <f>SUMIFS(test_data[Postion],test_data[Time],"&gt;="&amp;test_data[[#This Row],[Period Time]],test_data[Time],"&lt;="&amp;test_data[[#This Row],[Time]])</f>
        <v>4</v>
      </c>
      <c r="I1384">
        <f>IFERROR(test_data[[#This Row],[Final_Position]]-H1383,test_data[[#This Row],[Final_Position]])</f>
        <v>0</v>
      </c>
      <c r="J1384">
        <f>ABS(test_data[[#This Row],[Action]])</f>
        <v>0</v>
      </c>
      <c r="K1384" s="7">
        <f>test_data[[#This Row],[Final_Position]]*test_data[[#This Row],[Change]]</f>
        <v>0.40000000000009095</v>
      </c>
      <c r="L1384" s="7">
        <f>test_data[[#This Row],[Profit]]*Profit_per_point</f>
        <v>40000.000000009095</v>
      </c>
      <c r="M1384" s="7">
        <f>test_data[[#This Row],[Profit]]*Profit_per_point-ABS(test_data[[#This Row],[Action]])*Fee_per_trade</f>
        <v>40000.000000009095</v>
      </c>
    </row>
    <row r="1385" spans="1:13" x14ac:dyDescent="0.35">
      <c r="A1385" s="2">
        <v>43780.406944444447</v>
      </c>
      <c r="B1385">
        <v>941.6</v>
      </c>
      <c r="C1385">
        <v>0.4908452033996582</v>
      </c>
      <c r="D1385">
        <v>0.5091547966003418</v>
      </c>
      <c r="E1385">
        <f>IF(B1386&gt;0,B1386-test_data[[#This Row],[Price]],0)</f>
        <v>-0.20000000000004547</v>
      </c>
      <c r="F1385" s="2">
        <f>test_data[[#This Row],[Time]]-(Time_horizon-1)/24/60</f>
        <v>43780.393750000003</v>
      </c>
      <c r="G1385">
        <f>IF(test_data[[#This Row],[Long]]&gt;Action_Threshold,1,IF(test_data[[#This Row],[Short]]&gt;Action_Threshold,-1,0))</f>
        <v>-1</v>
      </c>
      <c r="H1385">
        <f>SUMIFS(test_data[Postion],test_data[Time],"&gt;="&amp;test_data[[#This Row],[Period Time]],test_data[Time],"&lt;="&amp;test_data[[#This Row],[Time]])</f>
        <v>4</v>
      </c>
      <c r="I1385">
        <f>IFERROR(test_data[[#This Row],[Final_Position]]-H1384,test_data[[#This Row],[Final_Position]])</f>
        <v>0</v>
      </c>
      <c r="J1385">
        <f>ABS(test_data[[#This Row],[Action]])</f>
        <v>0</v>
      </c>
      <c r="K1385" s="7">
        <f>test_data[[#This Row],[Final_Position]]*test_data[[#This Row],[Change]]</f>
        <v>-0.8000000000001819</v>
      </c>
      <c r="L1385" s="7">
        <f>test_data[[#This Row],[Profit]]*Profit_per_point</f>
        <v>-80000.00000001819</v>
      </c>
      <c r="M1385" s="7">
        <f>test_data[[#This Row],[Profit]]*Profit_per_point-ABS(test_data[[#This Row],[Action]])*Fee_per_trade</f>
        <v>-80000.00000001819</v>
      </c>
    </row>
    <row r="1386" spans="1:13" x14ac:dyDescent="0.35">
      <c r="A1386" s="2">
        <v>43780.407638888886</v>
      </c>
      <c r="B1386">
        <v>941.4</v>
      </c>
      <c r="C1386">
        <v>0.54597115516662598</v>
      </c>
      <c r="D1386">
        <v>0.45402887463569641</v>
      </c>
      <c r="E1386">
        <f>IF(B1387&gt;0,B1387-test_data[[#This Row],[Price]],0)</f>
        <v>0</v>
      </c>
      <c r="F1386" s="2">
        <f>test_data[[#This Row],[Time]]-(Time_horizon-1)/24/60</f>
        <v>43780.394444444442</v>
      </c>
      <c r="G1386">
        <f>IF(test_data[[#This Row],[Long]]&gt;Action_Threshold,1,IF(test_data[[#This Row],[Short]]&gt;Action_Threshold,-1,0))</f>
        <v>1</v>
      </c>
      <c r="H1386">
        <f>SUMIFS(test_data[Postion],test_data[Time],"&gt;="&amp;test_data[[#This Row],[Period Time]],test_data[Time],"&lt;="&amp;test_data[[#This Row],[Time]])</f>
        <v>6</v>
      </c>
      <c r="I1386">
        <f>IFERROR(test_data[[#This Row],[Final_Position]]-H1385,test_data[[#This Row],[Final_Position]])</f>
        <v>2</v>
      </c>
      <c r="J1386">
        <f>ABS(test_data[[#This Row],[Action]])</f>
        <v>2</v>
      </c>
      <c r="K1386" s="7">
        <f>test_data[[#This Row],[Final_Position]]*test_data[[#This Row],[Change]]</f>
        <v>0</v>
      </c>
      <c r="L1386" s="7">
        <f>test_data[[#This Row],[Profit]]*Profit_per_point</f>
        <v>0</v>
      </c>
      <c r="M1386" s="7">
        <f>test_data[[#This Row],[Profit]]*Profit_per_point-ABS(test_data[[#This Row],[Action]])*Fee_per_trade</f>
        <v>-20000</v>
      </c>
    </row>
    <row r="1387" spans="1:13" x14ac:dyDescent="0.35">
      <c r="A1387" s="2">
        <v>43780.408333333333</v>
      </c>
      <c r="B1387">
        <v>941.4</v>
      </c>
      <c r="C1387">
        <v>0.53841692209243774</v>
      </c>
      <c r="D1387">
        <v>0.46158310770988464</v>
      </c>
      <c r="E1387">
        <f>IF(B1388&gt;0,B1388-test_data[[#This Row],[Price]],0)</f>
        <v>0</v>
      </c>
      <c r="F1387" s="2">
        <f>test_data[[#This Row],[Time]]-(Time_horizon-1)/24/60</f>
        <v>43780.395138888889</v>
      </c>
      <c r="G1387">
        <f>IF(test_data[[#This Row],[Long]]&gt;Action_Threshold,1,IF(test_data[[#This Row],[Short]]&gt;Action_Threshold,-1,0))</f>
        <v>1</v>
      </c>
      <c r="H1387">
        <f>SUMIFS(test_data[Postion],test_data[Time],"&gt;="&amp;test_data[[#This Row],[Period Time]],test_data[Time],"&lt;="&amp;test_data[[#This Row],[Time]])</f>
        <v>6</v>
      </c>
      <c r="I1387">
        <f>IFERROR(test_data[[#This Row],[Final_Position]]-H1386,test_data[[#This Row],[Final_Position]])</f>
        <v>0</v>
      </c>
      <c r="J1387">
        <f>ABS(test_data[[#This Row],[Action]])</f>
        <v>0</v>
      </c>
      <c r="K1387" s="7">
        <f>test_data[[#This Row],[Final_Position]]*test_data[[#This Row],[Change]]</f>
        <v>0</v>
      </c>
      <c r="L1387" s="7">
        <f>test_data[[#This Row],[Profit]]*Profit_per_point</f>
        <v>0</v>
      </c>
      <c r="M1387" s="7">
        <f>test_data[[#This Row],[Profit]]*Profit_per_point-ABS(test_data[[#This Row],[Action]])*Fee_per_trade</f>
        <v>0</v>
      </c>
    </row>
    <row r="1388" spans="1:13" x14ac:dyDescent="0.35">
      <c r="A1388" s="2">
        <v>43780.40902777778</v>
      </c>
      <c r="B1388">
        <v>941.4</v>
      </c>
      <c r="C1388">
        <v>0.54210150241851807</v>
      </c>
      <c r="D1388">
        <v>0.45789846777915955</v>
      </c>
      <c r="E1388">
        <f>IF(B1389&gt;0,B1389-test_data[[#This Row],[Price]],0)</f>
        <v>0</v>
      </c>
      <c r="F1388" s="2">
        <f>test_data[[#This Row],[Time]]-(Time_horizon-1)/24/60</f>
        <v>43780.395833333336</v>
      </c>
      <c r="G1388">
        <f>IF(test_data[[#This Row],[Long]]&gt;Action_Threshold,1,IF(test_data[[#This Row],[Short]]&gt;Action_Threshold,-1,0))</f>
        <v>1</v>
      </c>
      <c r="H1388">
        <f>SUMIFS(test_data[Postion],test_data[Time],"&gt;="&amp;test_data[[#This Row],[Period Time]],test_data[Time],"&lt;="&amp;test_data[[#This Row],[Time]])</f>
        <v>6</v>
      </c>
      <c r="I1388">
        <f>IFERROR(test_data[[#This Row],[Final_Position]]-H1387,test_data[[#This Row],[Final_Position]])</f>
        <v>0</v>
      </c>
      <c r="J1388">
        <f>ABS(test_data[[#This Row],[Action]])</f>
        <v>0</v>
      </c>
      <c r="K1388" s="7">
        <f>test_data[[#This Row],[Final_Position]]*test_data[[#This Row],[Change]]</f>
        <v>0</v>
      </c>
      <c r="L1388" s="7">
        <f>test_data[[#This Row],[Profit]]*Profit_per_point</f>
        <v>0</v>
      </c>
      <c r="M1388" s="7">
        <f>test_data[[#This Row],[Profit]]*Profit_per_point-ABS(test_data[[#This Row],[Action]])*Fee_per_trade</f>
        <v>0</v>
      </c>
    </row>
    <row r="1389" spans="1:13" x14ac:dyDescent="0.35">
      <c r="A1389" s="2">
        <v>43780.409722222219</v>
      </c>
      <c r="B1389">
        <v>941.4</v>
      </c>
      <c r="C1389">
        <v>0.54393643140792847</v>
      </c>
      <c r="D1389">
        <v>0.45606359839439392</v>
      </c>
      <c r="E1389">
        <f>IF(B1390&gt;0,B1390-test_data[[#This Row],[Price]],0)</f>
        <v>-0.10000000000002274</v>
      </c>
      <c r="F1389" s="2">
        <f>test_data[[#This Row],[Time]]-(Time_horizon-1)/24/60</f>
        <v>43780.396527777775</v>
      </c>
      <c r="G1389">
        <f>IF(test_data[[#This Row],[Long]]&gt;Action_Threshold,1,IF(test_data[[#This Row],[Short]]&gt;Action_Threshold,-1,0))</f>
        <v>1</v>
      </c>
      <c r="H1389">
        <f>SUMIFS(test_data[Postion],test_data[Time],"&gt;="&amp;test_data[[#This Row],[Period Time]],test_data[Time],"&lt;="&amp;test_data[[#This Row],[Time]])</f>
        <v>6</v>
      </c>
      <c r="I1389">
        <f>IFERROR(test_data[[#This Row],[Final_Position]]-H1388,test_data[[#This Row],[Final_Position]])</f>
        <v>0</v>
      </c>
      <c r="J1389">
        <f>ABS(test_data[[#This Row],[Action]])</f>
        <v>0</v>
      </c>
      <c r="K1389" s="7">
        <f>test_data[[#This Row],[Final_Position]]*test_data[[#This Row],[Change]]</f>
        <v>-0.60000000000013642</v>
      </c>
      <c r="L1389" s="7">
        <f>test_data[[#This Row],[Profit]]*Profit_per_point</f>
        <v>-60000.000000013642</v>
      </c>
      <c r="M1389" s="7">
        <f>test_data[[#This Row],[Profit]]*Profit_per_point-ABS(test_data[[#This Row],[Action]])*Fee_per_trade</f>
        <v>-60000.000000013642</v>
      </c>
    </row>
    <row r="1390" spans="1:13" x14ac:dyDescent="0.35">
      <c r="A1390" s="2">
        <v>43780.410416666666</v>
      </c>
      <c r="B1390">
        <v>941.3</v>
      </c>
      <c r="C1390">
        <v>0.59022873640060425</v>
      </c>
      <c r="D1390">
        <v>0.40977129340171814</v>
      </c>
      <c r="E1390">
        <f>IF(B1391&gt;0,B1391-test_data[[#This Row],[Price]],0)</f>
        <v>0.10000000000002274</v>
      </c>
      <c r="F1390" s="2">
        <f>test_data[[#This Row],[Time]]-(Time_horizon-1)/24/60</f>
        <v>43780.397222222222</v>
      </c>
      <c r="G1390">
        <f>IF(test_data[[#This Row],[Long]]&gt;Action_Threshold,1,IF(test_data[[#This Row],[Short]]&gt;Action_Threshold,-1,0))</f>
        <v>1</v>
      </c>
      <c r="H1390">
        <f>SUMIFS(test_data[Postion],test_data[Time],"&gt;="&amp;test_data[[#This Row],[Period Time]],test_data[Time],"&lt;="&amp;test_data[[#This Row],[Time]])</f>
        <v>6</v>
      </c>
      <c r="I1390">
        <f>IFERROR(test_data[[#This Row],[Final_Position]]-H1389,test_data[[#This Row],[Final_Position]])</f>
        <v>0</v>
      </c>
      <c r="J1390">
        <f>ABS(test_data[[#This Row],[Action]])</f>
        <v>0</v>
      </c>
      <c r="K1390" s="7">
        <f>test_data[[#This Row],[Final_Position]]*test_data[[#This Row],[Change]]</f>
        <v>0.60000000000013642</v>
      </c>
      <c r="L1390" s="7">
        <f>test_data[[#This Row],[Profit]]*Profit_per_point</f>
        <v>60000.000000013642</v>
      </c>
      <c r="M1390" s="7">
        <f>test_data[[#This Row],[Profit]]*Profit_per_point-ABS(test_data[[#This Row],[Action]])*Fee_per_trade</f>
        <v>60000.000000013642</v>
      </c>
    </row>
    <row r="1391" spans="1:13" x14ac:dyDescent="0.35">
      <c r="A1391" s="2">
        <v>43780.411111111112</v>
      </c>
      <c r="B1391">
        <v>941.4</v>
      </c>
      <c r="C1391">
        <v>0.54838693141937256</v>
      </c>
      <c r="D1391">
        <v>0.45161309838294983</v>
      </c>
      <c r="E1391">
        <f>IF(B1392&gt;0,B1392-test_data[[#This Row],[Price]],0)</f>
        <v>-0.19999999999993179</v>
      </c>
      <c r="F1391" s="2">
        <f>test_data[[#This Row],[Time]]-(Time_horizon-1)/24/60</f>
        <v>43780.397916666669</v>
      </c>
      <c r="G1391">
        <f>IF(test_data[[#This Row],[Long]]&gt;Action_Threshold,1,IF(test_data[[#This Row],[Short]]&gt;Action_Threshold,-1,0))</f>
        <v>1</v>
      </c>
      <c r="H1391">
        <f>SUMIFS(test_data[Postion],test_data[Time],"&gt;="&amp;test_data[[#This Row],[Period Time]],test_data[Time],"&lt;="&amp;test_data[[#This Row],[Time]])</f>
        <v>6</v>
      </c>
      <c r="I1391">
        <f>IFERROR(test_data[[#This Row],[Final_Position]]-H1390,test_data[[#This Row],[Final_Position]])</f>
        <v>0</v>
      </c>
      <c r="J1391">
        <f>ABS(test_data[[#This Row],[Action]])</f>
        <v>0</v>
      </c>
      <c r="K1391" s="7">
        <f>test_data[[#This Row],[Final_Position]]*test_data[[#This Row],[Change]]</f>
        <v>-1.1999999999995907</v>
      </c>
      <c r="L1391" s="7">
        <f>test_data[[#This Row],[Profit]]*Profit_per_point</f>
        <v>-119999.99999995908</v>
      </c>
      <c r="M1391" s="7">
        <f>test_data[[#This Row],[Profit]]*Profit_per_point-ABS(test_data[[#This Row],[Action]])*Fee_per_trade</f>
        <v>-119999.99999995908</v>
      </c>
    </row>
    <row r="1392" spans="1:13" x14ac:dyDescent="0.35">
      <c r="A1392" s="2">
        <v>43780.411805555559</v>
      </c>
      <c r="B1392">
        <v>941.2</v>
      </c>
      <c r="C1392">
        <v>0.62691903114318848</v>
      </c>
      <c r="D1392">
        <v>0.37308093905448914</v>
      </c>
      <c r="E1392">
        <f>IF(B1393&gt;0,B1393-test_data[[#This Row],[Price]],0)</f>
        <v>0</v>
      </c>
      <c r="F1392" s="2">
        <f>test_data[[#This Row],[Time]]-(Time_horizon-1)/24/60</f>
        <v>43780.398611111115</v>
      </c>
      <c r="G1392">
        <f>IF(test_data[[#This Row],[Long]]&gt;Action_Threshold,1,IF(test_data[[#This Row],[Short]]&gt;Action_Threshold,-1,0))</f>
        <v>1</v>
      </c>
      <c r="H1392">
        <f>SUMIFS(test_data[Postion],test_data[Time],"&gt;="&amp;test_data[[#This Row],[Period Time]],test_data[Time],"&lt;="&amp;test_data[[#This Row],[Time]])</f>
        <v>6</v>
      </c>
      <c r="I1392">
        <f>IFERROR(test_data[[#This Row],[Final_Position]]-H1391,test_data[[#This Row],[Final_Position]])</f>
        <v>0</v>
      </c>
      <c r="J1392">
        <f>ABS(test_data[[#This Row],[Action]])</f>
        <v>0</v>
      </c>
      <c r="K1392" s="7">
        <f>test_data[[#This Row],[Final_Position]]*test_data[[#This Row],[Change]]</f>
        <v>0</v>
      </c>
      <c r="L1392" s="7">
        <f>test_data[[#This Row],[Profit]]*Profit_per_point</f>
        <v>0</v>
      </c>
      <c r="M1392" s="7">
        <f>test_data[[#This Row],[Profit]]*Profit_per_point-ABS(test_data[[#This Row],[Action]])*Fee_per_trade</f>
        <v>0</v>
      </c>
    </row>
    <row r="1393" spans="1:13" x14ac:dyDescent="0.35">
      <c r="A1393" s="2">
        <v>43780.412499999999</v>
      </c>
      <c r="B1393">
        <v>941.2</v>
      </c>
      <c r="C1393">
        <v>0.58186632394790649</v>
      </c>
      <c r="D1393">
        <v>0.41813367605209351</v>
      </c>
      <c r="E1393">
        <f>IF(B1394&gt;0,B1394-test_data[[#This Row],[Price]],0)</f>
        <v>0</v>
      </c>
      <c r="F1393" s="2">
        <f>test_data[[#This Row],[Time]]-(Time_horizon-1)/24/60</f>
        <v>43780.399305555555</v>
      </c>
      <c r="G1393">
        <f>IF(test_data[[#This Row],[Long]]&gt;Action_Threshold,1,IF(test_data[[#This Row],[Short]]&gt;Action_Threshold,-1,0))</f>
        <v>1</v>
      </c>
      <c r="H1393">
        <f>SUMIFS(test_data[Postion],test_data[Time],"&gt;="&amp;test_data[[#This Row],[Period Time]],test_data[Time],"&lt;="&amp;test_data[[#This Row],[Time]])</f>
        <v>6</v>
      </c>
      <c r="I1393">
        <f>IFERROR(test_data[[#This Row],[Final_Position]]-H1392,test_data[[#This Row],[Final_Position]])</f>
        <v>0</v>
      </c>
      <c r="J1393">
        <f>ABS(test_data[[#This Row],[Action]])</f>
        <v>0</v>
      </c>
      <c r="K1393" s="7">
        <f>test_data[[#This Row],[Final_Position]]*test_data[[#This Row],[Change]]</f>
        <v>0</v>
      </c>
      <c r="L1393" s="7">
        <f>test_data[[#This Row],[Profit]]*Profit_per_point</f>
        <v>0</v>
      </c>
      <c r="M1393" s="7">
        <f>test_data[[#This Row],[Profit]]*Profit_per_point-ABS(test_data[[#This Row],[Action]])*Fee_per_trade</f>
        <v>0</v>
      </c>
    </row>
    <row r="1394" spans="1:13" x14ac:dyDescent="0.35">
      <c r="A1394" s="2">
        <v>43780.413194444445</v>
      </c>
      <c r="B1394">
        <v>941.2</v>
      </c>
      <c r="C1394">
        <v>0.58001559972763062</v>
      </c>
      <c r="D1394">
        <v>0.419984370470047</v>
      </c>
      <c r="E1394">
        <f>IF(B1395&gt;0,B1395-test_data[[#This Row],[Price]],0)</f>
        <v>-0.10000000000002274</v>
      </c>
      <c r="F1394" s="2">
        <f>test_data[[#This Row],[Time]]-(Time_horizon-1)/24/60</f>
        <v>43780.4</v>
      </c>
      <c r="G1394">
        <f>IF(test_data[[#This Row],[Long]]&gt;Action_Threshold,1,IF(test_data[[#This Row],[Short]]&gt;Action_Threshold,-1,0))</f>
        <v>1</v>
      </c>
      <c r="H1394">
        <f>SUMIFS(test_data[Postion],test_data[Time],"&gt;="&amp;test_data[[#This Row],[Period Time]],test_data[Time],"&lt;="&amp;test_data[[#This Row],[Time]])</f>
        <v>6</v>
      </c>
      <c r="I1394">
        <f>IFERROR(test_data[[#This Row],[Final_Position]]-H1393,test_data[[#This Row],[Final_Position]])</f>
        <v>0</v>
      </c>
      <c r="J1394">
        <f>ABS(test_data[[#This Row],[Action]])</f>
        <v>0</v>
      </c>
      <c r="K1394" s="7">
        <f>test_data[[#This Row],[Final_Position]]*test_data[[#This Row],[Change]]</f>
        <v>-0.60000000000013642</v>
      </c>
      <c r="L1394" s="7">
        <f>test_data[[#This Row],[Profit]]*Profit_per_point</f>
        <v>-60000.000000013642</v>
      </c>
      <c r="M1394" s="7">
        <f>test_data[[#This Row],[Profit]]*Profit_per_point-ABS(test_data[[#This Row],[Action]])*Fee_per_trade</f>
        <v>-60000.000000013642</v>
      </c>
    </row>
    <row r="1395" spans="1:13" x14ac:dyDescent="0.35">
      <c r="A1395" s="2">
        <v>43780.413888888892</v>
      </c>
      <c r="B1395">
        <v>941.1</v>
      </c>
      <c r="C1395">
        <v>0.62798899412155151</v>
      </c>
      <c r="D1395">
        <v>0.37201100587844849</v>
      </c>
      <c r="E1395">
        <f>IF(B1396&gt;0,B1396-test_data[[#This Row],[Price]],0)</f>
        <v>0.10000000000002274</v>
      </c>
      <c r="F1395" s="2">
        <f>test_data[[#This Row],[Time]]-(Time_horizon-1)/24/60</f>
        <v>43780.400694444448</v>
      </c>
      <c r="G1395">
        <f>IF(test_data[[#This Row],[Long]]&gt;Action_Threshold,1,IF(test_data[[#This Row],[Short]]&gt;Action_Threshold,-1,0))</f>
        <v>1</v>
      </c>
      <c r="H1395">
        <f>SUMIFS(test_data[Postion],test_data[Time],"&gt;="&amp;test_data[[#This Row],[Period Time]],test_data[Time],"&lt;="&amp;test_data[[#This Row],[Time]])</f>
        <v>6</v>
      </c>
      <c r="I1395">
        <f>IFERROR(test_data[[#This Row],[Final_Position]]-H1394,test_data[[#This Row],[Final_Position]])</f>
        <v>0</v>
      </c>
      <c r="J1395">
        <f>ABS(test_data[[#This Row],[Action]])</f>
        <v>0</v>
      </c>
      <c r="K1395" s="7">
        <f>test_data[[#This Row],[Final_Position]]*test_data[[#This Row],[Change]]</f>
        <v>0.60000000000013642</v>
      </c>
      <c r="L1395" s="7">
        <f>test_data[[#This Row],[Profit]]*Profit_per_point</f>
        <v>60000.000000013642</v>
      </c>
      <c r="M1395" s="7">
        <f>test_data[[#This Row],[Profit]]*Profit_per_point-ABS(test_data[[#This Row],[Action]])*Fee_per_trade</f>
        <v>60000.000000013642</v>
      </c>
    </row>
    <row r="1396" spans="1:13" x14ac:dyDescent="0.35">
      <c r="A1396" s="2">
        <v>43780.414583333331</v>
      </c>
      <c r="B1396">
        <v>941.2</v>
      </c>
      <c r="C1396">
        <v>0.56515294313430786</v>
      </c>
      <c r="D1396">
        <v>0.43484705686569214</v>
      </c>
      <c r="E1396">
        <f>IF(B1397&gt;0,B1397-test_data[[#This Row],[Price]],0)</f>
        <v>-0.20000000000004547</v>
      </c>
      <c r="F1396" s="2">
        <f>test_data[[#This Row],[Time]]-(Time_horizon-1)/24/60</f>
        <v>43780.401388888888</v>
      </c>
      <c r="G1396">
        <f>IF(test_data[[#This Row],[Long]]&gt;Action_Threshold,1,IF(test_data[[#This Row],[Short]]&gt;Action_Threshold,-1,0))</f>
        <v>1</v>
      </c>
      <c r="H1396">
        <f>SUMIFS(test_data[Postion],test_data[Time],"&gt;="&amp;test_data[[#This Row],[Period Time]],test_data[Time],"&lt;="&amp;test_data[[#This Row],[Time]])</f>
        <v>6</v>
      </c>
      <c r="I1396">
        <f>IFERROR(test_data[[#This Row],[Final_Position]]-H1395,test_data[[#This Row],[Final_Position]])</f>
        <v>0</v>
      </c>
      <c r="J1396">
        <f>ABS(test_data[[#This Row],[Action]])</f>
        <v>0</v>
      </c>
      <c r="K1396" s="7">
        <f>test_data[[#This Row],[Final_Position]]*test_data[[#This Row],[Change]]</f>
        <v>-1.2000000000002728</v>
      </c>
      <c r="L1396" s="7">
        <f>test_data[[#This Row],[Profit]]*Profit_per_point</f>
        <v>-120000.00000002728</v>
      </c>
      <c r="M1396" s="7">
        <f>test_data[[#This Row],[Profit]]*Profit_per_point-ABS(test_data[[#This Row],[Action]])*Fee_per_trade</f>
        <v>-120000.00000002728</v>
      </c>
    </row>
    <row r="1397" spans="1:13" x14ac:dyDescent="0.35">
      <c r="A1397" s="2">
        <v>43780.415277777778</v>
      </c>
      <c r="B1397">
        <v>941</v>
      </c>
      <c r="C1397">
        <v>0.63347560167312622</v>
      </c>
      <c r="D1397">
        <v>0.36652445793151855</v>
      </c>
      <c r="E1397">
        <f>IF(B1398&gt;0,B1398-test_data[[#This Row],[Price]],0)</f>
        <v>0.10000000000002274</v>
      </c>
      <c r="F1397" s="2">
        <f>test_data[[#This Row],[Time]]-(Time_horizon-1)/24/60</f>
        <v>43780.402083333334</v>
      </c>
      <c r="G1397">
        <f>IF(test_data[[#This Row],[Long]]&gt;Action_Threshold,1,IF(test_data[[#This Row],[Short]]&gt;Action_Threshold,-1,0))</f>
        <v>1</v>
      </c>
      <c r="H1397">
        <f>SUMIFS(test_data[Postion],test_data[Time],"&gt;="&amp;test_data[[#This Row],[Period Time]],test_data[Time],"&lt;="&amp;test_data[[#This Row],[Time]])</f>
        <v>6</v>
      </c>
      <c r="I1397">
        <f>IFERROR(test_data[[#This Row],[Final_Position]]-H1396,test_data[[#This Row],[Final_Position]])</f>
        <v>0</v>
      </c>
      <c r="J1397">
        <f>ABS(test_data[[#This Row],[Action]])</f>
        <v>0</v>
      </c>
      <c r="K1397" s="7">
        <f>test_data[[#This Row],[Final_Position]]*test_data[[#This Row],[Change]]</f>
        <v>0.60000000000013642</v>
      </c>
      <c r="L1397" s="7">
        <f>test_data[[#This Row],[Profit]]*Profit_per_point</f>
        <v>60000.000000013642</v>
      </c>
      <c r="M1397" s="7">
        <f>test_data[[#This Row],[Profit]]*Profit_per_point-ABS(test_data[[#This Row],[Action]])*Fee_per_trade</f>
        <v>60000.000000013642</v>
      </c>
    </row>
    <row r="1398" spans="1:13" x14ac:dyDescent="0.35">
      <c r="A1398" s="2">
        <v>43780.415972222225</v>
      </c>
      <c r="B1398">
        <v>941.1</v>
      </c>
      <c r="C1398">
        <v>0.56752359867095947</v>
      </c>
      <c r="D1398">
        <v>0.43247637152671814</v>
      </c>
      <c r="E1398">
        <f>IF(B1399&gt;0,B1399-test_data[[#This Row],[Price]],0)</f>
        <v>0.10000000000002274</v>
      </c>
      <c r="F1398" s="2">
        <f>test_data[[#This Row],[Time]]-(Time_horizon-1)/24/60</f>
        <v>43780.402777777781</v>
      </c>
      <c r="G1398">
        <f>IF(test_data[[#This Row],[Long]]&gt;Action_Threshold,1,IF(test_data[[#This Row],[Short]]&gt;Action_Threshold,-1,0))</f>
        <v>1</v>
      </c>
      <c r="H1398">
        <f>SUMIFS(test_data[Postion],test_data[Time],"&gt;="&amp;test_data[[#This Row],[Period Time]],test_data[Time],"&lt;="&amp;test_data[[#This Row],[Time]])</f>
        <v>8</v>
      </c>
      <c r="I1398">
        <f>IFERROR(test_data[[#This Row],[Final_Position]]-H1397,test_data[[#This Row],[Final_Position]])</f>
        <v>2</v>
      </c>
      <c r="J1398">
        <f>ABS(test_data[[#This Row],[Action]])</f>
        <v>2</v>
      </c>
      <c r="K1398" s="7">
        <f>test_data[[#This Row],[Final_Position]]*test_data[[#This Row],[Change]]</f>
        <v>0.8000000000001819</v>
      </c>
      <c r="L1398" s="7">
        <f>test_data[[#This Row],[Profit]]*Profit_per_point</f>
        <v>80000.00000001819</v>
      </c>
      <c r="M1398" s="7">
        <f>test_data[[#This Row],[Profit]]*Profit_per_point-ABS(test_data[[#This Row],[Action]])*Fee_per_trade</f>
        <v>60000.00000001819</v>
      </c>
    </row>
    <row r="1399" spans="1:13" x14ac:dyDescent="0.35">
      <c r="A1399" s="2">
        <v>43780.416666666664</v>
      </c>
      <c r="B1399">
        <v>941.2</v>
      </c>
      <c r="C1399">
        <v>0.55906808376312256</v>
      </c>
      <c r="D1399">
        <v>0.44093191623687744</v>
      </c>
      <c r="E1399">
        <f>IF(B1400&gt;0,B1400-test_data[[#This Row],[Price]],0)</f>
        <v>-0.10000000000002274</v>
      </c>
      <c r="F1399" s="2">
        <f>test_data[[#This Row],[Time]]-(Time_horizon-1)/24/60</f>
        <v>43780.40347222222</v>
      </c>
      <c r="G1399">
        <f>IF(test_data[[#This Row],[Long]]&gt;Action_Threshold,1,IF(test_data[[#This Row],[Short]]&gt;Action_Threshold,-1,0))</f>
        <v>1</v>
      </c>
      <c r="H1399">
        <f>SUMIFS(test_data[Postion],test_data[Time],"&gt;="&amp;test_data[[#This Row],[Period Time]],test_data[Time],"&lt;="&amp;test_data[[#This Row],[Time]])</f>
        <v>10</v>
      </c>
      <c r="I1399">
        <f>IFERROR(test_data[[#This Row],[Final_Position]]-H1398,test_data[[#This Row],[Final_Position]])</f>
        <v>2</v>
      </c>
      <c r="J1399">
        <f>ABS(test_data[[#This Row],[Action]])</f>
        <v>2</v>
      </c>
      <c r="K1399" s="7">
        <f>test_data[[#This Row],[Final_Position]]*test_data[[#This Row],[Change]]</f>
        <v>-1.0000000000002274</v>
      </c>
      <c r="L1399" s="7">
        <f>test_data[[#This Row],[Profit]]*Profit_per_point</f>
        <v>-100000.00000002273</v>
      </c>
      <c r="M1399" s="7">
        <f>test_data[[#This Row],[Profit]]*Profit_per_point-ABS(test_data[[#This Row],[Action]])*Fee_per_trade</f>
        <v>-120000.00000002273</v>
      </c>
    </row>
    <row r="1400" spans="1:13" x14ac:dyDescent="0.35">
      <c r="A1400" s="2">
        <v>43780.417361111111</v>
      </c>
      <c r="B1400">
        <v>941.1</v>
      </c>
      <c r="C1400">
        <v>0.60170191526412964</v>
      </c>
      <c r="D1400">
        <v>0.39829805493354797</v>
      </c>
      <c r="E1400">
        <f>IF(B1401&gt;0,B1401-test_data[[#This Row],[Price]],0)</f>
        <v>-0.10000000000002274</v>
      </c>
      <c r="F1400" s="2">
        <f>test_data[[#This Row],[Time]]-(Time_horizon-1)/24/60</f>
        <v>43780.404166666667</v>
      </c>
      <c r="G1400">
        <f>IF(test_data[[#This Row],[Long]]&gt;Action_Threshold,1,IF(test_data[[#This Row],[Short]]&gt;Action_Threshold,-1,0))</f>
        <v>1</v>
      </c>
      <c r="H1400">
        <f>SUMIFS(test_data[Postion],test_data[Time],"&gt;="&amp;test_data[[#This Row],[Period Time]],test_data[Time],"&lt;="&amp;test_data[[#This Row],[Time]])</f>
        <v>12</v>
      </c>
      <c r="I1400">
        <f>IFERROR(test_data[[#This Row],[Final_Position]]-H1399,test_data[[#This Row],[Final_Position]])</f>
        <v>2</v>
      </c>
      <c r="J1400">
        <f>ABS(test_data[[#This Row],[Action]])</f>
        <v>2</v>
      </c>
      <c r="K1400" s="7">
        <f>test_data[[#This Row],[Final_Position]]*test_data[[#This Row],[Change]]</f>
        <v>-1.2000000000002728</v>
      </c>
      <c r="L1400" s="7">
        <f>test_data[[#This Row],[Profit]]*Profit_per_point</f>
        <v>-120000.00000002728</v>
      </c>
      <c r="M1400" s="7">
        <f>test_data[[#This Row],[Profit]]*Profit_per_point-ABS(test_data[[#This Row],[Action]])*Fee_per_trade</f>
        <v>-140000.0000000273</v>
      </c>
    </row>
    <row r="1401" spans="1:13" x14ac:dyDescent="0.35">
      <c r="A1401" s="2">
        <v>43780.418055555558</v>
      </c>
      <c r="B1401">
        <v>941</v>
      </c>
      <c r="C1401">
        <v>0.61446583271026611</v>
      </c>
      <c r="D1401">
        <v>0.38553419709205627</v>
      </c>
      <c r="E1401">
        <f>IF(B1402&gt;0,B1402-test_data[[#This Row],[Price]],0)</f>
        <v>-0.10000000000002274</v>
      </c>
      <c r="F1401" s="2">
        <f>test_data[[#This Row],[Time]]-(Time_horizon-1)/24/60</f>
        <v>43780.404861111114</v>
      </c>
      <c r="G1401">
        <f>IF(test_data[[#This Row],[Long]]&gt;Action_Threshold,1,IF(test_data[[#This Row],[Short]]&gt;Action_Threshold,-1,0))</f>
        <v>1</v>
      </c>
      <c r="H1401">
        <f>SUMIFS(test_data[Postion],test_data[Time],"&gt;="&amp;test_data[[#This Row],[Period Time]],test_data[Time],"&lt;="&amp;test_data[[#This Row],[Time]])</f>
        <v>14</v>
      </c>
      <c r="I1401">
        <f>IFERROR(test_data[[#This Row],[Final_Position]]-H1400,test_data[[#This Row],[Final_Position]])</f>
        <v>2</v>
      </c>
      <c r="J1401">
        <f>ABS(test_data[[#This Row],[Action]])</f>
        <v>2</v>
      </c>
      <c r="K1401" s="7">
        <f>test_data[[#This Row],[Final_Position]]*test_data[[#This Row],[Change]]</f>
        <v>-1.4000000000003183</v>
      </c>
      <c r="L1401" s="7">
        <f>test_data[[#This Row],[Profit]]*Profit_per_point</f>
        <v>-140000.00000003184</v>
      </c>
      <c r="M1401" s="7">
        <f>test_data[[#This Row],[Profit]]*Profit_per_point-ABS(test_data[[#This Row],[Action]])*Fee_per_trade</f>
        <v>-160000.00000003184</v>
      </c>
    </row>
    <row r="1402" spans="1:13" x14ac:dyDescent="0.35">
      <c r="A1402" s="2">
        <v>43780.418749999997</v>
      </c>
      <c r="B1402">
        <v>940.9</v>
      </c>
      <c r="C1402">
        <v>0.61859142780303955</v>
      </c>
      <c r="D1402">
        <v>0.38140863180160522</v>
      </c>
      <c r="E1402">
        <f>IF(B1403&gt;0,B1403-test_data[[#This Row],[Price]],0)</f>
        <v>-0.10000000000002274</v>
      </c>
      <c r="F1402" s="2">
        <f>test_data[[#This Row],[Time]]-(Time_horizon-1)/24/60</f>
        <v>43780.405555555553</v>
      </c>
      <c r="G1402">
        <f>IF(test_data[[#This Row],[Long]]&gt;Action_Threshold,1,IF(test_data[[#This Row],[Short]]&gt;Action_Threshold,-1,0))</f>
        <v>1</v>
      </c>
      <c r="H1402">
        <f>SUMIFS(test_data[Postion],test_data[Time],"&gt;="&amp;test_data[[#This Row],[Period Time]],test_data[Time],"&lt;="&amp;test_data[[#This Row],[Time]])</f>
        <v>16</v>
      </c>
      <c r="I1402">
        <f>IFERROR(test_data[[#This Row],[Final_Position]]-H1401,test_data[[#This Row],[Final_Position]])</f>
        <v>2</v>
      </c>
      <c r="J1402">
        <f>ABS(test_data[[#This Row],[Action]])</f>
        <v>2</v>
      </c>
      <c r="K1402" s="7">
        <f>test_data[[#This Row],[Final_Position]]*test_data[[#This Row],[Change]]</f>
        <v>-1.6000000000003638</v>
      </c>
      <c r="L1402" s="7">
        <f>test_data[[#This Row],[Profit]]*Profit_per_point</f>
        <v>-160000.00000003638</v>
      </c>
      <c r="M1402" s="7">
        <f>test_data[[#This Row],[Profit]]*Profit_per_point-ABS(test_data[[#This Row],[Action]])*Fee_per_trade</f>
        <v>-180000.00000003638</v>
      </c>
    </row>
    <row r="1403" spans="1:13" x14ac:dyDescent="0.35">
      <c r="A1403" s="2">
        <v>43780.419444444444</v>
      </c>
      <c r="B1403">
        <v>940.8</v>
      </c>
      <c r="C1403">
        <v>0.62163537740707397</v>
      </c>
      <c r="D1403">
        <v>0.37836462259292603</v>
      </c>
      <c r="E1403">
        <f>IF(B1404&gt;0,B1404-test_data[[#This Row],[Price]],0)</f>
        <v>0</v>
      </c>
      <c r="F1403" s="2">
        <f>test_data[[#This Row],[Time]]-(Time_horizon-1)/24/60</f>
        <v>43780.40625</v>
      </c>
      <c r="G1403">
        <f>IF(test_data[[#This Row],[Long]]&gt;Action_Threshold,1,IF(test_data[[#This Row],[Short]]&gt;Action_Threshold,-1,0))</f>
        <v>1</v>
      </c>
      <c r="H1403">
        <f>SUMIFS(test_data[Postion],test_data[Time],"&gt;="&amp;test_data[[#This Row],[Period Time]],test_data[Time],"&lt;="&amp;test_data[[#This Row],[Time]])</f>
        <v>16</v>
      </c>
      <c r="I1403">
        <f>IFERROR(test_data[[#This Row],[Final_Position]]-H1402,test_data[[#This Row],[Final_Position]])</f>
        <v>0</v>
      </c>
      <c r="J1403">
        <f>ABS(test_data[[#This Row],[Action]])</f>
        <v>0</v>
      </c>
      <c r="K1403" s="7">
        <f>test_data[[#This Row],[Final_Position]]*test_data[[#This Row],[Change]]</f>
        <v>0</v>
      </c>
      <c r="L1403" s="7">
        <f>test_data[[#This Row],[Profit]]*Profit_per_point</f>
        <v>0</v>
      </c>
      <c r="M1403" s="7">
        <f>test_data[[#This Row],[Profit]]*Profit_per_point-ABS(test_data[[#This Row],[Action]])*Fee_per_trade</f>
        <v>0</v>
      </c>
    </row>
    <row r="1404" spans="1:13" x14ac:dyDescent="0.35">
      <c r="A1404" s="2">
        <v>43780.420138888891</v>
      </c>
      <c r="B1404">
        <v>940.8</v>
      </c>
      <c r="C1404">
        <v>0.56900721788406372</v>
      </c>
      <c r="D1404">
        <v>0.43099275231361389</v>
      </c>
      <c r="E1404">
        <f>IF(B1405&gt;0,B1405-test_data[[#This Row],[Price]],0)</f>
        <v>-9.9999999999909051E-2</v>
      </c>
      <c r="F1404" s="2">
        <f>test_data[[#This Row],[Time]]-(Time_horizon-1)/24/60</f>
        <v>43780.406944444447</v>
      </c>
      <c r="G1404">
        <f>IF(test_data[[#This Row],[Long]]&gt;Action_Threshold,1,IF(test_data[[#This Row],[Short]]&gt;Action_Threshold,-1,0))</f>
        <v>1</v>
      </c>
      <c r="H1404">
        <f>SUMIFS(test_data[Postion],test_data[Time],"&gt;="&amp;test_data[[#This Row],[Period Time]],test_data[Time],"&lt;="&amp;test_data[[#This Row],[Time]])</f>
        <v>18</v>
      </c>
      <c r="I1404">
        <f>IFERROR(test_data[[#This Row],[Final_Position]]-H1403,test_data[[#This Row],[Final_Position]])</f>
        <v>2</v>
      </c>
      <c r="J1404">
        <f>ABS(test_data[[#This Row],[Action]])</f>
        <v>2</v>
      </c>
      <c r="K1404" s="7">
        <f>test_data[[#This Row],[Final_Position]]*test_data[[#This Row],[Change]]</f>
        <v>-1.7999999999983629</v>
      </c>
      <c r="L1404" s="7">
        <f>test_data[[#This Row],[Profit]]*Profit_per_point</f>
        <v>-179999.99999983629</v>
      </c>
      <c r="M1404" s="7">
        <f>test_data[[#This Row],[Profit]]*Profit_per_point-ABS(test_data[[#This Row],[Action]])*Fee_per_trade</f>
        <v>-199999.99999983629</v>
      </c>
    </row>
    <row r="1405" spans="1:13" x14ac:dyDescent="0.35">
      <c r="A1405" s="2">
        <v>43780.42083333333</v>
      </c>
      <c r="B1405">
        <v>940.7</v>
      </c>
      <c r="C1405">
        <v>0.61565035581588745</v>
      </c>
      <c r="D1405">
        <v>0.38434961438179016</v>
      </c>
      <c r="E1405">
        <f>IF(B1406&gt;0,B1406-test_data[[#This Row],[Price]],0)</f>
        <v>0.19999999999993179</v>
      </c>
      <c r="F1405" s="2">
        <f>test_data[[#This Row],[Time]]-(Time_horizon-1)/24/60</f>
        <v>43780.407638888886</v>
      </c>
      <c r="G1405">
        <f>IF(test_data[[#This Row],[Long]]&gt;Action_Threshold,1,IF(test_data[[#This Row],[Short]]&gt;Action_Threshold,-1,0))</f>
        <v>1</v>
      </c>
      <c r="H1405">
        <f>SUMIFS(test_data[Postion],test_data[Time],"&gt;="&amp;test_data[[#This Row],[Period Time]],test_data[Time],"&lt;="&amp;test_data[[#This Row],[Time]])</f>
        <v>20</v>
      </c>
      <c r="I1405">
        <f>IFERROR(test_data[[#This Row],[Final_Position]]-H1404,test_data[[#This Row],[Final_Position]])</f>
        <v>2</v>
      </c>
      <c r="J1405">
        <f>ABS(test_data[[#This Row],[Action]])</f>
        <v>2</v>
      </c>
      <c r="K1405" s="7">
        <f>test_data[[#This Row],[Final_Position]]*test_data[[#This Row],[Change]]</f>
        <v>3.9999999999986358</v>
      </c>
      <c r="L1405" s="7">
        <f>test_data[[#This Row],[Profit]]*Profit_per_point</f>
        <v>399999.99999986356</v>
      </c>
      <c r="M1405" s="7">
        <f>test_data[[#This Row],[Profit]]*Profit_per_point-ABS(test_data[[#This Row],[Action]])*Fee_per_trade</f>
        <v>379999.99999986356</v>
      </c>
    </row>
    <row r="1406" spans="1:13" x14ac:dyDescent="0.35">
      <c r="A1406" s="2">
        <v>43780.421527777777</v>
      </c>
      <c r="B1406">
        <v>940.9</v>
      </c>
      <c r="C1406">
        <v>0.55628031492233276</v>
      </c>
      <c r="D1406">
        <v>0.44371974468231201</v>
      </c>
      <c r="E1406">
        <f>IF(B1407&gt;0,B1407-test_data[[#This Row],[Price]],0)</f>
        <v>0</v>
      </c>
      <c r="F1406" s="2">
        <f>test_data[[#This Row],[Time]]-(Time_horizon-1)/24/60</f>
        <v>43780.408333333333</v>
      </c>
      <c r="G1406">
        <f>IF(test_data[[#This Row],[Long]]&gt;Action_Threshold,1,IF(test_data[[#This Row],[Short]]&gt;Action_Threshold,-1,0))</f>
        <v>1</v>
      </c>
      <c r="H1406">
        <f>SUMIFS(test_data[Postion],test_data[Time],"&gt;="&amp;test_data[[#This Row],[Period Time]],test_data[Time],"&lt;="&amp;test_data[[#This Row],[Time]])</f>
        <v>20</v>
      </c>
      <c r="I1406">
        <f>IFERROR(test_data[[#This Row],[Final_Position]]-H1405,test_data[[#This Row],[Final_Position]])</f>
        <v>0</v>
      </c>
      <c r="J1406">
        <f>ABS(test_data[[#This Row],[Action]])</f>
        <v>0</v>
      </c>
      <c r="K1406" s="7">
        <f>test_data[[#This Row],[Final_Position]]*test_data[[#This Row],[Change]]</f>
        <v>0</v>
      </c>
      <c r="L1406" s="7">
        <f>test_data[[#This Row],[Profit]]*Profit_per_point</f>
        <v>0</v>
      </c>
      <c r="M1406" s="7">
        <f>test_data[[#This Row],[Profit]]*Profit_per_point-ABS(test_data[[#This Row],[Action]])*Fee_per_trade</f>
        <v>0</v>
      </c>
    </row>
    <row r="1407" spans="1:13" x14ac:dyDescent="0.35">
      <c r="A1407" s="2">
        <v>43780.422222222223</v>
      </c>
      <c r="B1407">
        <v>940.9</v>
      </c>
      <c r="C1407">
        <v>0.55660831928253174</v>
      </c>
      <c r="D1407">
        <v>0.44339165091514587</v>
      </c>
      <c r="E1407">
        <f>IF(B1408&gt;0,B1408-test_data[[#This Row],[Price]],0)</f>
        <v>-0.10000000000002274</v>
      </c>
      <c r="F1407" s="2">
        <f>test_data[[#This Row],[Time]]-(Time_horizon-1)/24/60</f>
        <v>43780.40902777778</v>
      </c>
      <c r="G1407">
        <f>IF(test_data[[#This Row],[Long]]&gt;Action_Threshold,1,IF(test_data[[#This Row],[Short]]&gt;Action_Threshold,-1,0))</f>
        <v>1</v>
      </c>
      <c r="H1407">
        <f>SUMIFS(test_data[Postion],test_data[Time],"&gt;="&amp;test_data[[#This Row],[Period Time]],test_data[Time],"&lt;="&amp;test_data[[#This Row],[Time]])</f>
        <v>20</v>
      </c>
      <c r="I1407">
        <f>IFERROR(test_data[[#This Row],[Final_Position]]-H1406,test_data[[#This Row],[Final_Position]])</f>
        <v>0</v>
      </c>
      <c r="J1407">
        <f>ABS(test_data[[#This Row],[Action]])</f>
        <v>0</v>
      </c>
      <c r="K1407" s="7">
        <f>test_data[[#This Row],[Final_Position]]*test_data[[#This Row],[Change]]</f>
        <v>-2.0000000000004547</v>
      </c>
      <c r="L1407" s="7">
        <f>test_data[[#This Row],[Profit]]*Profit_per_point</f>
        <v>-200000.00000004546</v>
      </c>
      <c r="M1407" s="7">
        <f>test_data[[#This Row],[Profit]]*Profit_per_point-ABS(test_data[[#This Row],[Action]])*Fee_per_trade</f>
        <v>-200000.00000004546</v>
      </c>
    </row>
    <row r="1408" spans="1:13" x14ac:dyDescent="0.35">
      <c r="A1408" s="2">
        <v>43780.423611111109</v>
      </c>
      <c r="B1408">
        <v>940.8</v>
      </c>
      <c r="C1408">
        <v>0.60400152206420898</v>
      </c>
      <c r="D1408">
        <v>0.39599847793579102</v>
      </c>
      <c r="E1408">
        <f>IF(B1409&gt;0,B1409-test_data[[#This Row],[Price]],0)</f>
        <v>0</v>
      </c>
      <c r="F1408" s="2">
        <f>test_data[[#This Row],[Time]]-(Time_horizon-1)/24/60</f>
        <v>43780.410416666666</v>
      </c>
      <c r="G1408">
        <f>IF(test_data[[#This Row],[Long]]&gt;Action_Threshold,1,IF(test_data[[#This Row],[Short]]&gt;Action_Threshold,-1,0))</f>
        <v>1</v>
      </c>
      <c r="H1408">
        <f>SUMIFS(test_data[Postion],test_data[Time],"&gt;="&amp;test_data[[#This Row],[Period Time]],test_data[Time],"&lt;="&amp;test_data[[#This Row],[Time]])</f>
        <v>19</v>
      </c>
      <c r="I1408">
        <f>IFERROR(test_data[[#This Row],[Final_Position]]-H1407,test_data[[#This Row],[Final_Position]])</f>
        <v>-1</v>
      </c>
      <c r="J1408">
        <f>ABS(test_data[[#This Row],[Action]])</f>
        <v>1</v>
      </c>
      <c r="K1408" s="7">
        <f>test_data[[#This Row],[Final_Position]]*test_data[[#This Row],[Change]]</f>
        <v>0</v>
      </c>
      <c r="L1408" s="7">
        <f>test_data[[#This Row],[Profit]]*Profit_per_point</f>
        <v>0</v>
      </c>
      <c r="M1408" s="7">
        <f>test_data[[#This Row],[Profit]]*Profit_per_point-ABS(test_data[[#This Row],[Action]])*Fee_per_trade</f>
        <v>-10000</v>
      </c>
    </row>
    <row r="1409" spans="1:13" x14ac:dyDescent="0.35">
      <c r="A1409" s="2">
        <v>43780.424305555556</v>
      </c>
      <c r="B1409">
        <v>940.8</v>
      </c>
      <c r="C1409">
        <v>0.55988150835037231</v>
      </c>
      <c r="D1409">
        <v>0.44011852145195007</v>
      </c>
      <c r="E1409">
        <f>IF(B1410&gt;0,B1410-test_data[[#This Row],[Price]],0)</f>
        <v>0.10000000000002274</v>
      </c>
      <c r="F1409" s="2">
        <f>test_data[[#This Row],[Time]]-(Time_horizon-1)/24/60</f>
        <v>43780.411111111112</v>
      </c>
      <c r="G1409">
        <f>IF(test_data[[#This Row],[Long]]&gt;Action_Threshold,1,IF(test_data[[#This Row],[Short]]&gt;Action_Threshold,-1,0))</f>
        <v>1</v>
      </c>
      <c r="H1409">
        <f>SUMIFS(test_data[Postion],test_data[Time],"&gt;="&amp;test_data[[#This Row],[Period Time]],test_data[Time],"&lt;="&amp;test_data[[#This Row],[Time]])</f>
        <v>19</v>
      </c>
      <c r="I1409">
        <f>IFERROR(test_data[[#This Row],[Final_Position]]-H1408,test_data[[#This Row],[Final_Position]])</f>
        <v>0</v>
      </c>
      <c r="J1409">
        <f>ABS(test_data[[#This Row],[Action]])</f>
        <v>0</v>
      </c>
      <c r="K1409" s="7">
        <f>test_data[[#This Row],[Final_Position]]*test_data[[#This Row],[Change]]</f>
        <v>1.900000000000432</v>
      </c>
      <c r="L1409" s="7">
        <f>test_data[[#This Row],[Profit]]*Profit_per_point</f>
        <v>190000.00000004319</v>
      </c>
      <c r="M1409" s="7">
        <f>test_data[[#This Row],[Profit]]*Profit_per_point-ABS(test_data[[#This Row],[Action]])*Fee_per_trade</f>
        <v>190000.00000004319</v>
      </c>
    </row>
    <row r="1410" spans="1:13" x14ac:dyDescent="0.35">
      <c r="A1410" s="2">
        <v>43780.425000000003</v>
      </c>
      <c r="B1410">
        <v>940.9</v>
      </c>
      <c r="C1410">
        <v>0.55125367641448975</v>
      </c>
      <c r="D1410">
        <v>0.44874632358551025</v>
      </c>
      <c r="E1410">
        <f>IF(B1411&gt;0,B1411-test_data[[#This Row],[Price]],0)</f>
        <v>-0.10000000000002274</v>
      </c>
      <c r="F1410" s="2">
        <f>test_data[[#This Row],[Time]]-(Time_horizon-1)/24/60</f>
        <v>43780.411805555559</v>
      </c>
      <c r="G1410">
        <f>IF(test_data[[#This Row],[Long]]&gt;Action_Threshold,1,IF(test_data[[#This Row],[Short]]&gt;Action_Threshold,-1,0))</f>
        <v>1</v>
      </c>
      <c r="H1410">
        <f>SUMIFS(test_data[Postion],test_data[Time],"&gt;="&amp;test_data[[#This Row],[Period Time]],test_data[Time],"&lt;="&amp;test_data[[#This Row],[Time]])</f>
        <v>19</v>
      </c>
      <c r="I1410">
        <f>IFERROR(test_data[[#This Row],[Final_Position]]-H1409,test_data[[#This Row],[Final_Position]])</f>
        <v>0</v>
      </c>
      <c r="J1410">
        <f>ABS(test_data[[#This Row],[Action]])</f>
        <v>0</v>
      </c>
      <c r="K1410" s="7">
        <f>test_data[[#This Row],[Final_Position]]*test_data[[#This Row],[Change]]</f>
        <v>-1.900000000000432</v>
      </c>
      <c r="L1410" s="7">
        <f>test_data[[#This Row],[Profit]]*Profit_per_point</f>
        <v>-190000.00000004319</v>
      </c>
      <c r="M1410" s="7">
        <f>test_data[[#This Row],[Profit]]*Profit_per_point-ABS(test_data[[#This Row],[Action]])*Fee_per_trade</f>
        <v>-190000.00000004319</v>
      </c>
    </row>
    <row r="1411" spans="1:13" x14ac:dyDescent="0.35">
      <c r="A1411" s="2">
        <v>43780.425694444442</v>
      </c>
      <c r="B1411">
        <v>940.8</v>
      </c>
      <c r="C1411">
        <v>0.59457975625991821</v>
      </c>
      <c r="D1411">
        <v>0.40542027354240417</v>
      </c>
      <c r="E1411">
        <f>IF(B1412&gt;0,B1412-test_data[[#This Row],[Price]],0)</f>
        <v>0.10000000000002274</v>
      </c>
      <c r="F1411" s="2">
        <f>test_data[[#This Row],[Time]]-(Time_horizon-1)/24/60</f>
        <v>43780.412499999999</v>
      </c>
      <c r="G1411">
        <f>IF(test_data[[#This Row],[Long]]&gt;Action_Threshold,1,IF(test_data[[#This Row],[Short]]&gt;Action_Threshold,-1,0))</f>
        <v>1</v>
      </c>
      <c r="H1411">
        <f>SUMIFS(test_data[Postion],test_data[Time],"&gt;="&amp;test_data[[#This Row],[Period Time]],test_data[Time],"&lt;="&amp;test_data[[#This Row],[Time]])</f>
        <v>19</v>
      </c>
      <c r="I1411">
        <f>IFERROR(test_data[[#This Row],[Final_Position]]-H1410,test_data[[#This Row],[Final_Position]])</f>
        <v>0</v>
      </c>
      <c r="J1411">
        <f>ABS(test_data[[#This Row],[Action]])</f>
        <v>0</v>
      </c>
      <c r="K1411" s="7">
        <f>test_data[[#This Row],[Final_Position]]*test_data[[#This Row],[Change]]</f>
        <v>1.900000000000432</v>
      </c>
      <c r="L1411" s="7">
        <f>test_data[[#This Row],[Profit]]*Profit_per_point</f>
        <v>190000.00000004319</v>
      </c>
      <c r="M1411" s="7">
        <f>test_data[[#This Row],[Profit]]*Profit_per_point-ABS(test_data[[#This Row],[Action]])*Fee_per_trade</f>
        <v>190000.00000004319</v>
      </c>
    </row>
    <row r="1412" spans="1:13" x14ac:dyDescent="0.35">
      <c r="A1412" s="2">
        <v>43780.426388888889</v>
      </c>
      <c r="B1412">
        <v>940.9</v>
      </c>
      <c r="C1412">
        <v>0.54894328117370605</v>
      </c>
      <c r="D1412">
        <v>0.45105668902397156</v>
      </c>
      <c r="E1412">
        <f>IF(B1413&gt;0,B1413-test_data[[#This Row],[Price]],0)</f>
        <v>0.10000000000002274</v>
      </c>
      <c r="F1412" s="2">
        <f>test_data[[#This Row],[Time]]-(Time_horizon-1)/24/60</f>
        <v>43780.413194444445</v>
      </c>
      <c r="G1412">
        <f>IF(test_data[[#This Row],[Long]]&gt;Action_Threshold,1,IF(test_data[[#This Row],[Short]]&gt;Action_Threshold,-1,0))</f>
        <v>1</v>
      </c>
      <c r="H1412">
        <f>SUMIFS(test_data[Postion],test_data[Time],"&gt;="&amp;test_data[[#This Row],[Period Time]],test_data[Time],"&lt;="&amp;test_data[[#This Row],[Time]])</f>
        <v>19</v>
      </c>
      <c r="I1412">
        <f>IFERROR(test_data[[#This Row],[Final_Position]]-H1411,test_data[[#This Row],[Final_Position]])</f>
        <v>0</v>
      </c>
      <c r="J1412">
        <f>ABS(test_data[[#This Row],[Action]])</f>
        <v>0</v>
      </c>
      <c r="K1412" s="7">
        <f>test_data[[#This Row],[Final_Position]]*test_data[[#This Row],[Change]]</f>
        <v>1.900000000000432</v>
      </c>
      <c r="L1412" s="7">
        <f>test_data[[#This Row],[Profit]]*Profit_per_point</f>
        <v>190000.00000004319</v>
      </c>
      <c r="M1412" s="7">
        <f>test_data[[#This Row],[Profit]]*Profit_per_point-ABS(test_data[[#This Row],[Action]])*Fee_per_trade</f>
        <v>190000.00000004319</v>
      </c>
    </row>
    <row r="1413" spans="1:13" x14ac:dyDescent="0.35">
      <c r="A1413" s="2">
        <v>43780.427083333336</v>
      </c>
      <c r="B1413">
        <v>941</v>
      </c>
      <c r="C1413">
        <v>0.53983128070831299</v>
      </c>
      <c r="D1413">
        <v>0.46016868948936462</v>
      </c>
      <c r="E1413">
        <f>IF(B1414&gt;0,B1414-test_data[[#This Row],[Price]],0)</f>
        <v>0.10000000000002274</v>
      </c>
      <c r="F1413" s="2">
        <f>test_data[[#This Row],[Time]]-(Time_horizon-1)/24/60</f>
        <v>43780.413888888892</v>
      </c>
      <c r="G1413">
        <f>IF(test_data[[#This Row],[Long]]&gt;Action_Threshold,1,IF(test_data[[#This Row],[Short]]&gt;Action_Threshold,-1,0))</f>
        <v>1</v>
      </c>
      <c r="H1413">
        <f>SUMIFS(test_data[Postion],test_data[Time],"&gt;="&amp;test_data[[#This Row],[Period Time]],test_data[Time],"&lt;="&amp;test_data[[#This Row],[Time]])</f>
        <v>19</v>
      </c>
      <c r="I1413">
        <f>IFERROR(test_data[[#This Row],[Final_Position]]-H1412,test_data[[#This Row],[Final_Position]])</f>
        <v>0</v>
      </c>
      <c r="J1413">
        <f>ABS(test_data[[#This Row],[Action]])</f>
        <v>0</v>
      </c>
      <c r="K1413" s="7">
        <f>test_data[[#This Row],[Final_Position]]*test_data[[#This Row],[Change]]</f>
        <v>1.900000000000432</v>
      </c>
      <c r="L1413" s="7">
        <f>test_data[[#This Row],[Profit]]*Profit_per_point</f>
        <v>190000.00000004319</v>
      </c>
      <c r="M1413" s="7">
        <f>test_data[[#This Row],[Profit]]*Profit_per_point-ABS(test_data[[#This Row],[Action]])*Fee_per_trade</f>
        <v>190000.00000004319</v>
      </c>
    </row>
    <row r="1414" spans="1:13" x14ac:dyDescent="0.35">
      <c r="A1414" s="2">
        <v>43780.427777777775</v>
      </c>
      <c r="B1414">
        <v>941.1</v>
      </c>
      <c r="C1414">
        <v>0.51781177520751953</v>
      </c>
      <c r="D1414">
        <v>0.48218825459480286</v>
      </c>
      <c r="E1414">
        <f>IF(B1415&gt;0,B1415-test_data[[#This Row],[Price]],0)</f>
        <v>-0.10000000000002274</v>
      </c>
      <c r="F1414" s="2">
        <f>test_data[[#This Row],[Time]]-(Time_horizon-1)/24/60</f>
        <v>43780.414583333331</v>
      </c>
      <c r="G1414">
        <f>IF(test_data[[#This Row],[Long]]&gt;Action_Threshold,1,IF(test_data[[#This Row],[Short]]&gt;Action_Threshold,-1,0))</f>
        <v>1</v>
      </c>
      <c r="H1414">
        <f>SUMIFS(test_data[Postion],test_data[Time],"&gt;="&amp;test_data[[#This Row],[Period Time]],test_data[Time],"&lt;="&amp;test_data[[#This Row],[Time]])</f>
        <v>19</v>
      </c>
      <c r="I1414">
        <f>IFERROR(test_data[[#This Row],[Final_Position]]-H1413,test_data[[#This Row],[Final_Position]])</f>
        <v>0</v>
      </c>
      <c r="J1414">
        <f>ABS(test_data[[#This Row],[Action]])</f>
        <v>0</v>
      </c>
      <c r="K1414" s="7">
        <f>test_data[[#This Row],[Final_Position]]*test_data[[#This Row],[Change]]</f>
        <v>-1.900000000000432</v>
      </c>
      <c r="L1414" s="7">
        <f>test_data[[#This Row],[Profit]]*Profit_per_point</f>
        <v>-190000.00000004319</v>
      </c>
      <c r="M1414" s="7">
        <f>test_data[[#This Row],[Profit]]*Profit_per_point-ABS(test_data[[#This Row],[Action]])*Fee_per_trade</f>
        <v>-190000.00000004319</v>
      </c>
    </row>
    <row r="1415" spans="1:13" x14ac:dyDescent="0.35">
      <c r="A1415" s="2">
        <v>43780.428472222222</v>
      </c>
      <c r="B1415">
        <v>941</v>
      </c>
      <c r="C1415">
        <v>0.52687853574752808</v>
      </c>
      <c r="D1415">
        <v>0.47312143445014954</v>
      </c>
      <c r="E1415">
        <f>IF(B1416&gt;0,B1416-test_data[[#This Row],[Price]],0)</f>
        <v>0</v>
      </c>
      <c r="F1415" s="2">
        <f>test_data[[#This Row],[Time]]-(Time_horizon-1)/24/60</f>
        <v>43780.415277777778</v>
      </c>
      <c r="G1415">
        <f>IF(test_data[[#This Row],[Long]]&gt;Action_Threshold,1,IF(test_data[[#This Row],[Short]]&gt;Action_Threshold,-1,0))</f>
        <v>1</v>
      </c>
      <c r="H1415">
        <f>SUMIFS(test_data[Postion],test_data[Time],"&gt;="&amp;test_data[[#This Row],[Period Time]],test_data[Time],"&lt;="&amp;test_data[[#This Row],[Time]])</f>
        <v>19</v>
      </c>
      <c r="I1415">
        <f>IFERROR(test_data[[#This Row],[Final_Position]]-H1414,test_data[[#This Row],[Final_Position]])</f>
        <v>0</v>
      </c>
      <c r="J1415">
        <f>ABS(test_data[[#This Row],[Action]])</f>
        <v>0</v>
      </c>
      <c r="K1415" s="7">
        <f>test_data[[#This Row],[Final_Position]]*test_data[[#This Row],[Change]]</f>
        <v>0</v>
      </c>
      <c r="L1415" s="7">
        <f>test_data[[#This Row],[Profit]]*Profit_per_point</f>
        <v>0</v>
      </c>
      <c r="M1415" s="7">
        <f>test_data[[#This Row],[Profit]]*Profit_per_point-ABS(test_data[[#This Row],[Action]])*Fee_per_trade</f>
        <v>0</v>
      </c>
    </row>
    <row r="1416" spans="1:13" x14ac:dyDescent="0.35">
      <c r="A1416" s="2">
        <v>43780.429166666669</v>
      </c>
      <c r="B1416">
        <v>941</v>
      </c>
      <c r="C1416">
        <v>0.51256191730499268</v>
      </c>
      <c r="D1416">
        <v>0.48743808269500732</v>
      </c>
      <c r="E1416">
        <f>IF(B1417&gt;0,B1417-test_data[[#This Row],[Price]],0)</f>
        <v>0</v>
      </c>
      <c r="F1416" s="2">
        <f>test_data[[#This Row],[Time]]-(Time_horizon-1)/24/60</f>
        <v>43780.415972222225</v>
      </c>
      <c r="G1416">
        <f>IF(test_data[[#This Row],[Long]]&gt;Action_Threshold,1,IF(test_data[[#This Row],[Short]]&gt;Action_Threshold,-1,0))</f>
        <v>1</v>
      </c>
      <c r="H1416">
        <f>SUMIFS(test_data[Postion],test_data[Time],"&gt;="&amp;test_data[[#This Row],[Period Time]],test_data[Time],"&lt;="&amp;test_data[[#This Row],[Time]])</f>
        <v>19</v>
      </c>
      <c r="I1416">
        <f>IFERROR(test_data[[#This Row],[Final_Position]]-H1415,test_data[[#This Row],[Final_Position]])</f>
        <v>0</v>
      </c>
      <c r="J1416">
        <f>ABS(test_data[[#This Row],[Action]])</f>
        <v>0</v>
      </c>
      <c r="K1416" s="7">
        <f>test_data[[#This Row],[Final_Position]]*test_data[[#This Row],[Change]]</f>
        <v>0</v>
      </c>
      <c r="L1416" s="7">
        <f>test_data[[#This Row],[Profit]]*Profit_per_point</f>
        <v>0</v>
      </c>
      <c r="M1416" s="7">
        <f>test_data[[#This Row],[Profit]]*Profit_per_point-ABS(test_data[[#This Row],[Action]])*Fee_per_trade</f>
        <v>0</v>
      </c>
    </row>
    <row r="1417" spans="1:13" x14ac:dyDescent="0.35">
      <c r="A1417" s="2">
        <v>43780.429861111108</v>
      </c>
      <c r="B1417">
        <v>941</v>
      </c>
      <c r="C1417">
        <v>0.50854021310806274</v>
      </c>
      <c r="D1417">
        <v>0.49145972728729248</v>
      </c>
      <c r="E1417">
        <f>IF(B1418&gt;0,B1418-test_data[[#This Row],[Price]],0)</f>
        <v>0</v>
      </c>
      <c r="F1417" s="2">
        <f>test_data[[#This Row],[Time]]-(Time_horizon-1)/24/60</f>
        <v>43780.416666666664</v>
      </c>
      <c r="G1417">
        <f>IF(test_data[[#This Row],[Long]]&gt;Action_Threshold,1,IF(test_data[[#This Row],[Short]]&gt;Action_Threshold,-1,0))</f>
        <v>1</v>
      </c>
      <c r="H1417">
        <f>SUMIFS(test_data[Postion],test_data[Time],"&gt;="&amp;test_data[[#This Row],[Period Time]],test_data[Time],"&lt;="&amp;test_data[[#This Row],[Time]])</f>
        <v>19</v>
      </c>
      <c r="I1417">
        <f>IFERROR(test_data[[#This Row],[Final_Position]]-H1416,test_data[[#This Row],[Final_Position]])</f>
        <v>0</v>
      </c>
      <c r="J1417">
        <f>ABS(test_data[[#This Row],[Action]])</f>
        <v>0</v>
      </c>
      <c r="K1417" s="7">
        <f>test_data[[#This Row],[Final_Position]]*test_data[[#This Row],[Change]]</f>
        <v>0</v>
      </c>
      <c r="L1417" s="7">
        <f>test_data[[#This Row],[Profit]]*Profit_per_point</f>
        <v>0</v>
      </c>
      <c r="M1417" s="7">
        <f>test_data[[#This Row],[Profit]]*Profit_per_point-ABS(test_data[[#This Row],[Action]])*Fee_per_trade</f>
        <v>0</v>
      </c>
    </row>
    <row r="1418" spans="1:13" x14ac:dyDescent="0.35">
      <c r="A1418" s="2">
        <v>43780.430555555555</v>
      </c>
      <c r="B1418">
        <v>941</v>
      </c>
      <c r="C1418">
        <v>0.5002562403678894</v>
      </c>
      <c r="D1418">
        <v>0.49974372982978821</v>
      </c>
      <c r="E1418">
        <f>IF(B1419&gt;0,B1419-test_data[[#This Row],[Price]],0)</f>
        <v>0.29999999999995453</v>
      </c>
      <c r="F1418" s="2">
        <f>test_data[[#This Row],[Time]]-(Time_horizon-1)/24/60</f>
        <v>43780.417361111111</v>
      </c>
      <c r="G1418">
        <f>IF(test_data[[#This Row],[Long]]&gt;Action_Threshold,1,IF(test_data[[#This Row],[Short]]&gt;Action_Threshold,-1,0))</f>
        <v>1</v>
      </c>
      <c r="H1418">
        <f>SUMIFS(test_data[Postion],test_data[Time],"&gt;="&amp;test_data[[#This Row],[Period Time]],test_data[Time],"&lt;="&amp;test_data[[#This Row],[Time]])</f>
        <v>19</v>
      </c>
      <c r="I1418">
        <f>IFERROR(test_data[[#This Row],[Final_Position]]-H1417,test_data[[#This Row],[Final_Position]])</f>
        <v>0</v>
      </c>
      <c r="J1418">
        <f>ABS(test_data[[#This Row],[Action]])</f>
        <v>0</v>
      </c>
      <c r="K1418" s="7">
        <f>test_data[[#This Row],[Final_Position]]*test_data[[#This Row],[Change]]</f>
        <v>5.699999999999136</v>
      </c>
      <c r="L1418" s="7">
        <f>test_data[[#This Row],[Profit]]*Profit_per_point</f>
        <v>569999.99999991362</v>
      </c>
      <c r="M1418" s="7">
        <f>test_data[[#This Row],[Profit]]*Profit_per_point-ABS(test_data[[#This Row],[Action]])*Fee_per_trade</f>
        <v>569999.99999991362</v>
      </c>
    </row>
    <row r="1419" spans="1:13" x14ac:dyDescent="0.35">
      <c r="A1419" s="2">
        <v>43780.431944444441</v>
      </c>
      <c r="B1419">
        <v>941.3</v>
      </c>
      <c r="C1419">
        <v>0.42056214809417725</v>
      </c>
      <c r="D1419">
        <v>0.57943779230117798</v>
      </c>
      <c r="E1419">
        <f>IF(B1420&gt;0,B1420-test_data[[#This Row],[Price]],0)</f>
        <v>0</v>
      </c>
      <c r="F1419" s="2">
        <f>test_data[[#This Row],[Time]]-(Time_horizon-1)/24/60</f>
        <v>43780.418749999997</v>
      </c>
      <c r="G1419">
        <f>IF(test_data[[#This Row],[Long]]&gt;Action_Threshold,1,IF(test_data[[#This Row],[Short]]&gt;Action_Threshold,-1,0))</f>
        <v>-1</v>
      </c>
      <c r="H1419">
        <f>SUMIFS(test_data[Postion],test_data[Time],"&gt;="&amp;test_data[[#This Row],[Period Time]],test_data[Time],"&lt;="&amp;test_data[[#This Row],[Time]])</f>
        <v>16</v>
      </c>
      <c r="I1419">
        <f>IFERROR(test_data[[#This Row],[Final_Position]]-H1418,test_data[[#This Row],[Final_Position]])</f>
        <v>-3</v>
      </c>
      <c r="J1419">
        <f>ABS(test_data[[#This Row],[Action]])</f>
        <v>3</v>
      </c>
      <c r="K1419" s="7">
        <f>test_data[[#This Row],[Final_Position]]*test_data[[#This Row],[Change]]</f>
        <v>0</v>
      </c>
      <c r="L1419" s="7">
        <f>test_data[[#This Row],[Profit]]*Profit_per_point</f>
        <v>0</v>
      </c>
      <c r="M1419" s="7">
        <f>test_data[[#This Row],[Profit]]*Profit_per_point-ABS(test_data[[#This Row],[Action]])*Fee_per_trade</f>
        <v>-30000</v>
      </c>
    </row>
    <row r="1420" spans="1:13" x14ac:dyDescent="0.35">
      <c r="A1420" s="2">
        <v>43780.432638888888</v>
      </c>
      <c r="B1420">
        <v>941.3</v>
      </c>
      <c r="C1420">
        <v>0.4283459484577179</v>
      </c>
      <c r="D1420">
        <v>0.57165402173995972</v>
      </c>
      <c r="E1420">
        <f>IF(B1421&gt;0,B1421-test_data[[#This Row],[Price]],0)</f>
        <v>-0.29999999999995453</v>
      </c>
      <c r="F1420" s="2">
        <f>test_data[[#This Row],[Time]]-(Time_horizon-1)/24/60</f>
        <v>43780.419444444444</v>
      </c>
      <c r="G1420">
        <f>IF(test_data[[#This Row],[Long]]&gt;Action_Threshold,1,IF(test_data[[#This Row],[Short]]&gt;Action_Threshold,-1,0))</f>
        <v>-1</v>
      </c>
      <c r="H1420">
        <f>SUMIFS(test_data[Postion],test_data[Time],"&gt;="&amp;test_data[[#This Row],[Period Time]],test_data[Time],"&lt;="&amp;test_data[[#This Row],[Time]])</f>
        <v>14</v>
      </c>
      <c r="I1420">
        <f>IFERROR(test_data[[#This Row],[Final_Position]]-H1419,test_data[[#This Row],[Final_Position]])</f>
        <v>-2</v>
      </c>
      <c r="J1420">
        <f>ABS(test_data[[#This Row],[Action]])</f>
        <v>2</v>
      </c>
      <c r="K1420" s="7">
        <f>test_data[[#This Row],[Final_Position]]*test_data[[#This Row],[Change]]</f>
        <v>-4.1999999999993634</v>
      </c>
      <c r="L1420" s="7">
        <f>test_data[[#This Row],[Profit]]*Profit_per_point</f>
        <v>-419999.99999993632</v>
      </c>
      <c r="M1420" s="7">
        <f>test_data[[#This Row],[Profit]]*Profit_per_point-ABS(test_data[[#This Row],[Action]])*Fee_per_trade</f>
        <v>-439999.99999993632</v>
      </c>
    </row>
    <row r="1421" spans="1:13" x14ac:dyDescent="0.35">
      <c r="A1421" s="2">
        <v>43780.433333333334</v>
      </c>
      <c r="B1421">
        <v>941</v>
      </c>
      <c r="C1421">
        <v>0.50948786735534668</v>
      </c>
      <c r="D1421">
        <v>0.49051216244697571</v>
      </c>
      <c r="E1421">
        <f>IF(B1422&gt;0,B1422-test_data[[#This Row],[Price]],0)</f>
        <v>0</v>
      </c>
      <c r="F1421" s="2">
        <f>test_data[[#This Row],[Time]]-(Time_horizon-1)/24/60</f>
        <v>43780.420138888891</v>
      </c>
      <c r="G1421">
        <f>IF(test_data[[#This Row],[Long]]&gt;Action_Threshold,1,IF(test_data[[#This Row],[Short]]&gt;Action_Threshold,-1,0))</f>
        <v>1</v>
      </c>
      <c r="H1421">
        <f>SUMIFS(test_data[Postion],test_data[Time],"&gt;="&amp;test_data[[#This Row],[Period Time]],test_data[Time],"&lt;="&amp;test_data[[#This Row],[Time]])</f>
        <v>14</v>
      </c>
      <c r="I1421">
        <f>IFERROR(test_data[[#This Row],[Final_Position]]-H1420,test_data[[#This Row],[Final_Position]])</f>
        <v>0</v>
      </c>
      <c r="J1421">
        <f>ABS(test_data[[#This Row],[Action]])</f>
        <v>0</v>
      </c>
      <c r="K1421" s="7">
        <f>test_data[[#This Row],[Final_Position]]*test_data[[#This Row],[Change]]</f>
        <v>0</v>
      </c>
      <c r="L1421" s="7">
        <f>test_data[[#This Row],[Profit]]*Profit_per_point</f>
        <v>0</v>
      </c>
      <c r="M1421" s="7">
        <f>test_data[[#This Row],[Profit]]*Profit_per_point-ABS(test_data[[#This Row],[Action]])*Fee_per_trade</f>
        <v>0</v>
      </c>
    </row>
    <row r="1422" spans="1:13" x14ac:dyDescent="0.35">
      <c r="A1422" s="2">
        <v>43780.434027777781</v>
      </c>
      <c r="B1422">
        <v>941</v>
      </c>
      <c r="C1422">
        <v>0.50260829925537109</v>
      </c>
      <c r="D1422">
        <v>0.49739170074462891</v>
      </c>
      <c r="E1422">
        <f>IF(B1423&gt;0,B1423-test_data[[#This Row],[Price]],0)</f>
        <v>0</v>
      </c>
      <c r="F1422" s="2">
        <f>test_data[[#This Row],[Time]]-(Time_horizon-1)/24/60</f>
        <v>43780.420833333337</v>
      </c>
      <c r="G1422">
        <f>IF(test_data[[#This Row],[Long]]&gt;Action_Threshold,1,IF(test_data[[#This Row],[Short]]&gt;Action_Threshold,-1,0))</f>
        <v>1</v>
      </c>
      <c r="H1422">
        <f>SUMIFS(test_data[Postion],test_data[Time],"&gt;="&amp;test_data[[#This Row],[Period Time]],test_data[Time],"&lt;="&amp;test_data[[#This Row],[Time]])</f>
        <v>14</v>
      </c>
      <c r="I1422">
        <f>IFERROR(test_data[[#This Row],[Final_Position]]-H1421,test_data[[#This Row],[Final_Position]])</f>
        <v>0</v>
      </c>
      <c r="J1422">
        <f>ABS(test_data[[#This Row],[Action]])</f>
        <v>0</v>
      </c>
      <c r="K1422" s="7">
        <f>test_data[[#This Row],[Final_Position]]*test_data[[#This Row],[Change]]</f>
        <v>0</v>
      </c>
      <c r="L1422" s="7">
        <f>test_data[[#This Row],[Profit]]*Profit_per_point</f>
        <v>0</v>
      </c>
      <c r="M1422" s="7">
        <f>test_data[[#This Row],[Profit]]*Profit_per_point-ABS(test_data[[#This Row],[Action]])*Fee_per_trade</f>
        <v>0</v>
      </c>
    </row>
    <row r="1423" spans="1:13" x14ac:dyDescent="0.35">
      <c r="A1423" s="2">
        <v>43780.43472222222</v>
      </c>
      <c r="B1423">
        <v>941</v>
      </c>
      <c r="C1423">
        <v>0.50860130786895752</v>
      </c>
      <c r="D1423">
        <v>0.49139869213104248</v>
      </c>
      <c r="E1423">
        <f>IF(B1424&gt;0,B1424-test_data[[#This Row],[Price]],0)</f>
        <v>0.20000000000004547</v>
      </c>
      <c r="F1423" s="2">
        <f>test_data[[#This Row],[Time]]-(Time_horizon-1)/24/60</f>
        <v>43780.421527777777</v>
      </c>
      <c r="G1423">
        <f>IF(test_data[[#This Row],[Long]]&gt;Action_Threshold,1,IF(test_data[[#This Row],[Short]]&gt;Action_Threshold,-1,0))</f>
        <v>1</v>
      </c>
      <c r="H1423">
        <f>SUMIFS(test_data[Postion],test_data[Time],"&gt;="&amp;test_data[[#This Row],[Period Time]],test_data[Time],"&lt;="&amp;test_data[[#This Row],[Time]])</f>
        <v>14</v>
      </c>
      <c r="I1423">
        <f>IFERROR(test_data[[#This Row],[Final_Position]]-H1422,test_data[[#This Row],[Final_Position]])</f>
        <v>0</v>
      </c>
      <c r="J1423">
        <f>ABS(test_data[[#This Row],[Action]])</f>
        <v>0</v>
      </c>
      <c r="K1423" s="7">
        <f>test_data[[#This Row],[Final_Position]]*test_data[[#This Row],[Change]]</f>
        <v>2.8000000000006366</v>
      </c>
      <c r="L1423" s="7">
        <f>test_data[[#This Row],[Profit]]*Profit_per_point</f>
        <v>280000.00000006368</v>
      </c>
      <c r="M1423" s="7">
        <f>test_data[[#This Row],[Profit]]*Profit_per_point-ABS(test_data[[#This Row],[Action]])*Fee_per_trade</f>
        <v>280000.00000006368</v>
      </c>
    </row>
    <row r="1424" spans="1:13" x14ac:dyDescent="0.35">
      <c r="A1424" s="2">
        <v>43780.435416666667</v>
      </c>
      <c r="B1424">
        <v>941.2</v>
      </c>
      <c r="C1424">
        <v>0.48737254738807678</v>
      </c>
      <c r="D1424">
        <v>0.51262748241424561</v>
      </c>
      <c r="E1424">
        <f>IF(B1425&gt;0,B1425-test_data[[#This Row],[Price]],0)</f>
        <v>0</v>
      </c>
      <c r="F1424" s="2">
        <f>test_data[[#This Row],[Time]]-(Time_horizon-1)/24/60</f>
        <v>43780.422222222223</v>
      </c>
      <c r="G1424">
        <f>IF(test_data[[#This Row],[Long]]&gt;Action_Threshold,1,IF(test_data[[#This Row],[Short]]&gt;Action_Threshold,-1,0))</f>
        <v>-1</v>
      </c>
      <c r="H1424">
        <f>SUMIFS(test_data[Postion],test_data[Time],"&gt;="&amp;test_data[[#This Row],[Period Time]],test_data[Time],"&lt;="&amp;test_data[[#This Row],[Time]])</f>
        <v>12</v>
      </c>
      <c r="I1424">
        <f>IFERROR(test_data[[#This Row],[Final_Position]]-H1423,test_data[[#This Row],[Final_Position]])</f>
        <v>-2</v>
      </c>
      <c r="J1424">
        <f>ABS(test_data[[#This Row],[Action]])</f>
        <v>2</v>
      </c>
      <c r="K1424" s="7">
        <f>test_data[[#This Row],[Final_Position]]*test_data[[#This Row],[Change]]</f>
        <v>0</v>
      </c>
      <c r="L1424" s="7">
        <f>test_data[[#This Row],[Profit]]*Profit_per_point</f>
        <v>0</v>
      </c>
      <c r="M1424" s="7">
        <f>test_data[[#This Row],[Profit]]*Profit_per_point-ABS(test_data[[#This Row],[Action]])*Fee_per_trade</f>
        <v>-20000</v>
      </c>
    </row>
    <row r="1425" spans="1:13" x14ac:dyDescent="0.35">
      <c r="A1425" s="2">
        <v>43780.436111111114</v>
      </c>
      <c r="B1425">
        <v>941.2</v>
      </c>
      <c r="C1425">
        <v>0.46284645795822144</v>
      </c>
      <c r="D1425">
        <v>0.53715354204177856</v>
      </c>
      <c r="E1425">
        <f>IF(B1426&gt;0,B1426-test_data[[#This Row],[Price]],0)</f>
        <v>0</v>
      </c>
      <c r="F1425" s="2">
        <f>test_data[[#This Row],[Time]]-(Time_horizon-1)/24/60</f>
        <v>43780.42291666667</v>
      </c>
      <c r="G1425">
        <f>IF(test_data[[#This Row],[Long]]&gt;Action_Threshold,1,IF(test_data[[#This Row],[Short]]&gt;Action_Threshold,-1,0))</f>
        <v>-1</v>
      </c>
      <c r="H1425">
        <f>SUMIFS(test_data[Postion],test_data[Time],"&gt;="&amp;test_data[[#This Row],[Period Time]],test_data[Time],"&lt;="&amp;test_data[[#This Row],[Time]])</f>
        <v>10</v>
      </c>
      <c r="I1425">
        <f>IFERROR(test_data[[#This Row],[Final_Position]]-H1424,test_data[[#This Row],[Final_Position]])</f>
        <v>-2</v>
      </c>
      <c r="J1425">
        <f>ABS(test_data[[#This Row],[Action]])</f>
        <v>2</v>
      </c>
      <c r="K1425" s="7">
        <f>test_data[[#This Row],[Final_Position]]*test_data[[#This Row],[Change]]</f>
        <v>0</v>
      </c>
      <c r="L1425" s="7">
        <f>test_data[[#This Row],[Profit]]*Profit_per_point</f>
        <v>0</v>
      </c>
      <c r="M1425" s="7">
        <f>test_data[[#This Row],[Profit]]*Profit_per_point-ABS(test_data[[#This Row],[Action]])*Fee_per_trade</f>
        <v>-20000</v>
      </c>
    </row>
    <row r="1426" spans="1:13" x14ac:dyDescent="0.35">
      <c r="A1426" s="2">
        <v>43780.436805555553</v>
      </c>
      <c r="B1426">
        <v>941.2</v>
      </c>
      <c r="C1426">
        <v>0.4709097146987915</v>
      </c>
      <c r="D1426">
        <v>0.52909022569656372</v>
      </c>
      <c r="E1426">
        <f>IF(B1427&gt;0,B1427-test_data[[#This Row],[Price]],0)</f>
        <v>0</v>
      </c>
      <c r="F1426" s="2">
        <f>test_data[[#This Row],[Time]]-(Time_horizon-1)/24/60</f>
        <v>43780.423611111109</v>
      </c>
      <c r="G1426">
        <f>IF(test_data[[#This Row],[Long]]&gt;Action_Threshold,1,IF(test_data[[#This Row],[Short]]&gt;Action_Threshold,-1,0))</f>
        <v>-1</v>
      </c>
      <c r="H1426">
        <f>SUMIFS(test_data[Postion],test_data[Time],"&gt;="&amp;test_data[[#This Row],[Period Time]],test_data[Time],"&lt;="&amp;test_data[[#This Row],[Time]])</f>
        <v>9</v>
      </c>
      <c r="I1426">
        <f>IFERROR(test_data[[#This Row],[Final_Position]]-H1425,test_data[[#This Row],[Final_Position]])</f>
        <v>-1</v>
      </c>
      <c r="J1426">
        <f>ABS(test_data[[#This Row],[Action]])</f>
        <v>1</v>
      </c>
      <c r="K1426" s="7">
        <f>test_data[[#This Row],[Final_Position]]*test_data[[#This Row],[Change]]</f>
        <v>0</v>
      </c>
      <c r="L1426" s="7">
        <f>test_data[[#This Row],[Profit]]*Profit_per_point</f>
        <v>0</v>
      </c>
      <c r="M1426" s="7">
        <f>test_data[[#This Row],[Profit]]*Profit_per_point-ABS(test_data[[#This Row],[Action]])*Fee_per_trade</f>
        <v>-10000</v>
      </c>
    </row>
    <row r="1427" spans="1:13" x14ac:dyDescent="0.35">
      <c r="A1427" s="2">
        <v>43780.4375</v>
      </c>
      <c r="B1427">
        <v>941.2</v>
      </c>
      <c r="C1427">
        <v>0.47538241744041443</v>
      </c>
      <c r="D1427">
        <v>0.52461761236190796</v>
      </c>
      <c r="E1427">
        <f>IF(B1428&gt;0,B1428-test_data[[#This Row],[Price]],0)</f>
        <v>0</v>
      </c>
      <c r="F1427" s="2">
        <f>test_data[[#This Row],[Time]]-(Time_horizon-1)/24/60</f>
        <v>43780.424305555556</v>
      </c>
      <c r="G1427">
        <f>IF(test_data[[#This Row],[Long]]&gt;Action_Threshold,1,IF(test_data[[#This Row],[Short]]&gt;Action_Threshold,-1,0))</f>
        <v>-1</v>
      </c>
      <c r="H1427">
        <f>SUMIFS(test_data[Postion],test_data[Time],"&gt;="&amp;test_data[[#This Row],[Period Time]],test_data[Time],"&lt;="&amp;test_data[[#This Row],[Time]])</f>
        <v>7</v>
      </c>
      <c r="I1427">
        <f>IFERROR(test_data[[#This Row],[Final_Position]]-H1426,test_data[[#This Row],[Final_Position]])</f>
        <v>-2</v>
      </c>
      <c r="J1427">
        <f>ABS(test_data[[#This Row],[Action]])</f>
        <v>2</v>
      </c>
      <c r="K1427" s="7">
        <f>test_data[[#This Row],[Final_Position]]*test_data[[#This Row],[Change]]</f>
        <v>0</v>
      </c>
      <c r="L1427" s="7">
        <f>test_data[[#This Row],[Profit]]*Profit_per_point</f>
        <v>0</v>
      </c>
      <c r="M1427" s="7">
        <f>test_data[[#This Row],[Profit]]*Profit_per_point-ABS(test_data[[#This Row],[Action]])*Fee_per_trade</f>
        <v>-20000</v>
      </c>
    </row>
    <row r="1428" spans="1:13" x14ac:dyDescent="0.35">
      <c r="A1428" s="2">
        <v>43780.438194444447</v>
      </c>
      <c r="B1428">
        <v>941.2</v>
      </c>
      <c r="C1428">
        <v>0.47704389691352844</v>
      </c>
      <c r="D1428">
        <v>0.52295607328414917</v>
      </c>
      <c r="E1428">
        <f>IF(B1429&gt;0,B1429-test_data[[#This Row],[Price]],0)</f>
        <v>0.19999999999993179</v>
      </c>
      <c r="F1428" s="2">
        <f>test_data[[#This Row],[Time]]-(Time_horizon-1)/24/60</f>
        <v>43780.425000000003</v>
      </c>
      <c r="G1428">
        <f>IF(test_data[[#This Row],[Long]]&gt;Action_Threshold,1,IF(test_data[[#This Row],[Short]]&gt;Action_Threshold,-1,0))</f>
        <v>-1</v>
      </c>
      <c r="H1428">
        <f>SUMIFS(test_data[Postion],test_data[Time],"&gt;="&amp;test_data[[#This Row],[Period Time]],test_data[Time],"&lt;="&amp;test_data[[#This Row],[Time]])</f>
        <v>5</v>
      </c>
      <c r="I1428">
        <f>IFERROR(test_data[[#This Row],[Final_Position]]-H1427,test_data[[#This Row],[Final_Position]])</f>
        <v>-2</v>
      </c>
      <c r="J1428">
        <f>ABS(test_data[[#This Row],[Action]])</f>
        <v>2</v>
      </c>
      <c r="K1428" s="7">
        <f>test_data[[#This Row],[Final_Position]]*test_data[[#This Row],[Change]]</f>
        <v>0.99999999999965894</v>
      </c>
      <c r="L1428" s="7">
        <f>test_data[[#This Row],[Profit]]*Profit_per_point</f>
        <v>99999.99999996589</v>
      </c>
      <c r="M1428" s="7">
        <f>test_data[[#This Row],[Profit]]*Profit_per_point-ABS(test_data[[#This Row],[Action]])*Fee_per_trade</f>
        <v>79999.99999996589</v>
      </c>
    </row>
    <row r="1429" spans="1:13" x14ac:dyDescent="0.35">
      <c r="A1429" s="2">
        <v>43780.438888888886</v>
      </c>
      <c r="B1429">
        <v>941.4</v>
      </c>
      <c r="C1429">
        <v>0.45562887191772461</v>
      </c>
      <c r="D1429">
        <v>0.54437112808227539</v>
      </c>
      <c r="E1429">
        <f>IF(B1430&gt;0,B1430-test_data[[#This Row],[Price]],0)</f>
        <v>-0.10000000000002274</v>
      </c>
      <c r="F1429" s="2">
        <f>test_data[[#This Row],[Time]]-(Time_horizon-1)/24/60</f>
        <v>43780.425694444442</v>
      </c>
      <c r="G1429">
        <f>IF(test_data[[#This Row],[Long]]&gt;Action_Threshold,1,IF(test_data[[#This Row],[Short]]&gt;Action_Threshold,-1,0))</f>
        <v>-1</v>
      </c>
      <c r="H1429">
        <f>SUMIFS(test_data[Postion],test_data[Time],"&gt;="&amp;test_data[[#This Row],[Period Time]],test_data[Time],"&lt;="&amp;test_data[[#This Row],[Time]])</f>
        <v>3</v>
      </c>
      <c r="I1429">
        <f>IFERROR(test_data[[#This Row],[Final_Position]]-H1428,test_data[[#This Row],[Final_Position]])</f>
        <v>-2</v>
      </c>
      <c r="J1429">
        <f>ABS(test_data[[#This Row],[Action]])</f>
        <v>2</v>
      </c>
      <c r="K1429" s="7">
        <f>test_data[[#This Row],[Final_Position]]*test_data[[#This Row],[Change]]</f>
        <v>-0.30000000000006821</v>
      </c>
      <c r="L1429" s="7">
        <f>test_data[[#This Row],[Profit]]*Profit_per_point</f>
        <v>-30000.000000006821</v>
      </c>
      <c r="M1429" s="7">
        <f>test_data[[#This Row],[Profit]]*Profit_per_point-ABS(test_data[[#This Row],[Action]])*Fee_per_trade</f>
        <v>-50000.000000006825</v>
      </c>
    </row>
    <row r="1430" spans="1:13" x14ac:dyDescent="0.35">
      <c r="A1430" s="2">
        <v>43780.439583333333</v>
      </c>
      <c r="B1430">
        <v>941.3</v>
      </c>
      <c r="C1430">
        <v>0.47410789132118225</v>
      </c>
      <c r="D1430">
        <v>0.52589219808578491</v>
      </c>
      <c r="E1430">
        <f>IF(B1431&gt;0,B1431-test_data[[#This Row],[Price]],0)</f>
        <v>0</v>
      </c>
      <c r="F1430" s="2">
        <f>test_data[[#This Row],[Time]]-(Time_horizon-1)/24/60</f>
        <v>43780.426388888889</v>
      </c>
      <c r="G1430">
        <f>IF(test_data[[#This Row],[Long]]&gt;Action_Threshold,1,IF(test_data[[#This Row],[Short]]&gt;Action_Threshold,-1,0))</f>
        <v>-1</v>
      </c>
      <c r="H1430">
        <f>SUMIFS(test_data[Postion],test_data[Time],"&gt;="&amp;test_data[[#This Row],[Period Time]],test_data[Time],"&lt;="&amp;test_data[[#This Row],[Time]])</f>
        <v>1</v>
      </c>
      <c r="I1430">
        <f>IFERROR(test_data[[#This Row],[Final_Position]]-H1429,test_data[[#This Row],[Final_Position]])</f>
        <v>-2</v>
      </c>
      <c r="J1430">
        <f>ABS(test_data[[#This Row],[Action]])</f>
        <v>2</v>
      </c>
      <c r="K1430" s="7">
        <f>test_data[[#This Row],[Final_Position]]*test_data[[#This Row],[Change]]</f>
        <v>0</v>
      </c>
      <c r="L1430" s="7">
        <f>test_data[[#This Row],[Profit]]*Profit_per_point</f>
        <v>0</v>
      </c>
      <c r="M1430" s="7">
        <f>test_data[[#This Row],[Profit]]*Profit_per_point-ABS(test_data[[#This Row],[Action]])*Fee_per_trade</f>
        <v>-20000</v>
      </c>
    </row>
    <row r="1431" spans="1:13" x14ac:dyDescent="0.35">
      <c r="A1431" s="2">
        <v>43780.44027777778</v>
      </c>
      <c r="B1431">
        <v>941.3</v>
      </c>
      <c r="C1431">
        <v>0.46468180418014526</v>
      </c>
      <c r="D1431">
        <v>0.53531819581985474</v>
      </c>
      <c r="E1431">
        <f>IF(B1432&gt;0,B1432-test_data[[#This Row],[Price]],0)</f>
        <v>0</v>
      </c>
      <c r="F1431" s="2">
        <f>test_data[[#This Row],[Time]]-(Time_horizon-1)/24/60</f>
        <v>43780.427083333336</v>
      </c>
      <c r="G1431">
        <f>IF(test_data[[#This Row],[Long]]&gt;Action_Threshold,1,IF(test_data[[#This Row],[Short]]&gt;Action_Threshold,-1,0))</f>
        <v>-1</v>
      </c>
      <c r="H1431">
        <f>SUMIFS(test_data[Postion],test_data[Time],"&gt;="&amp;test_data[[#This Row],[Period Time]],test_data[Time],"&lt;="&amp;test_data[[#This Row],[Time]])</f>
        <v>-1</v>
      </c>
      <c r="I1431">
        <f>IFERROR(test_data[[#This Row],[Final_Position]]-H1430,test_data[[#This Row],[Final_Position]])</f>
        <v>-2</v>
      </c>
      <c r="J1431">
        <f>ABS(test_data[[#This Row],[Action]])</f>
        <v>2</v>
      </c>
      <c r="K1431" s="7">
        <f>test_data[[#This Row],[Final_Position]]*test_data[[#This Row],[Change]]</f>
        <v>0</v>
      </c>
      <c r="L1431" s="7">
        <f>test_data[[#This Row],[Profit]]*Profit_per_point</f>
        <v>0</v>
      </c>
      <c r="M1431" s="7">
        <f>test_data[[#This Row],[Profit]]*Profit_per_point-ABS(test_data[[#This Row],[Action]])*Fee_per_trade</f>
        <v>-20000</v>
      </c>
    </row>
    <row r="1432" spans="1:13" x14ac:dyDescent="0.35">
      <c r="A1432" s="2">
        <v>43780.440972222219</v>
      </c>
      <c r="B1432">
        <v>941.3</v>
      </c>
      <c r="C1432">
        <v>0.47065350413322449</v>
      </c>
      <c r="D1432">
        <v>0.52934640645980835</v>
      </c>
      <c r="E1432">
        <f>IF(B1433&gt;0,B1433-test_data[[#This Row],[Price]],0)</f>
        <v>0.10000000000002274</v>
      </c>
      <c r="F1432" s="2">
        <f>test_data[[#This Row],[Time]]-(Time_horizon-1)/24/60</f>
        <v>43780.427777777775</v>
      </c>
      <c r="G1432">
        <f>IF(test_data[[#This Row],[Long]]&gt;Action_Threshold,1,IF(test_data[[#This Row],[Short]]&gt;Action_Threshold,-1,0))</f>
        <v>-1</v>
      </c>
      <c r="H1432">
        <f>SUMIFS(test_data[Postion],test_data[Time],"&gt;="&amp;test_data[[#This Row],[Period Time]],test_data[Time],"&lt;="&amp;test_data[[#This Row],[Time]])</f>
        <v>-3</v>
      </c>
      <c r="I1432">
        <f>IFERROR(test_data[[#This Row],[Final_Position]]-H1431,test_data[[#This Row],[Final_Position]])</f>
        <v>-2</v>
      </c>
      <c r="J1432">
        <f>ABS(test_data[[#This Row],[Action]])</f>
        <v>2</v>
      </c>
      <c r="K1432" s="7">
        <f>test_data[[#This Row],[Final_Position]]*test_data[[#This Row],[Change]]</f>
        <v>-0.30000000000006821</v>
      </c>
      <c r="L1432" s="7">
        <f>test_data[[#This Row],[Profit]]*Profit_per_point</f>
        <v>-30000.000000006821</v>
      </c>
      <c r="M1432" s="7">
        <f>test_data[[#This Row],[Profit]]*Profit_per_point-ABS(test_data[[#This Row],[Action]])*Fee_per_trade</f>
        <v>-50000.000000006825</v>
      </c>
    </row>
    <row r="1433" spans="1:13" x14ac:dyDescent="0.35">
      <c r="A1433" s="2">
        <v>43780.441666666666</v>
      </c>
      <c r="B1433">
        <v>941.4</v>
      </c>
      <c r="C1433">
        <v>0.47357690334320068</v>
      </c>
      <c r="D1433">
        <v>0.52642309665679932</v>
      </c>
      <c r="E1433">
        <f>IF(B1434&gt;0,B1434-test_data[[#This Row],[Price]],0)</f>
        <v>0.10000000000002274</v>
      </c>
      <c r="F1433" s="2">
        <f>test_data[[#This Row],[Time]]-(Time_horizon-1)/24/60</f>
        <v>43780.428472222222</v>
      </c>
      <c r="G1433">
        <f>IF(test_data[[#This Row],[Long]]&gt;Action_Threshold,1,IF(test_data[[#This Row],[Short]]&gt;Action_Threshold,-1,0))</f>
        <v>-1</v>
      </c>
      <c r="H1433">
        <f>SUMIFS(test_data[Postion],test_data[Time],"&gt;="&amp;test_data[[#This Row],[Period Time]],test_data[Time],"&lt;="&amp;test_data[[#This Row],[Time]])</f>
        <v>-5</v>
      </c>
      <c r="I1433">
        <f>IFERROR(test_data[[#This Row],[Final_Position]]-H1432,test_data[[#This Row],[Final_Position]])</f>
        <v>-2</v>
      </c>
      <c r="J1433">
        <f>ABS(test_data[[#This Row],[Action]])</f>
        <v>2</v>
      </c>
      <c r="K1433" s="7">
        <f>test_data[[#This Row],[Final_Position]]*test_data[[#This Row],[Change]]</f>
        <v>-0.50000000000011369</v>
      </c>
      <c r="L1433" s="7">
        <f>test_data[[#This Row],[Profit]]*Profit_per_point</f>
        <v>-50000.000000011365</v>
      </c>
      <c r="M1433" s="7">
        <f>test_data[[#This Row],[Profit]]*Profit_per_point-ABS(test_data[[#This Row],[Action]])*Fee_per_trade</f>
        <v>-70000.000000011365</v>
      </c>
    </row>
    <row r="1434" spans="1:13" x14ac:dyDescent="0.35">
      <c r="A1434" s="2">
        <v>43780.442361111112</v>
      </c>
      <c r="B1434">
        <v>941.5</v>
      </c>
      <c r="C1434">
        <v>0.46082824468612671</v>
      </c>
      <c r="D1434">
        <v>0.53917175531387329</v>
      </c>
      <c r="E1434">
        <f>IF(B1435&gt;0,B1435-test_data[[#This Row],[Price]],0)</f>
        <v>-0.20000000000004547</v>
      </c>
      <c r="F1434" s="2">
        <f>test_data[[#This Row],[Time]]-(Time_horizon-1)/24/60</f>
        <v>43780.429166666669</v>
      </c>
      <c r="G1434">
        <f>IF(test_data[[#This Row],[Long]]&gt;Action_Threshold,1,IF(test_data[[#This Row],[Short]]&gt;Action_Threshold,-1,0))</f>
        <v>-1</v>
      </c>
      <c r="H1434">
        <f>SUMIFS(test_data[Postion],test_data[Time],"&gt;="&amp;test_data[[#This Row],[Period Time]],test_data[Time],"&lt;="&amp;test_data[[#This Row],[Time]])</f>
        <v>-7</v>
      </c>
      <c r="I1434">
        <f>IFERROR(test_data[[#This Row],[Final_Position]]-H1433,test_data[[#This Row],[Final_Position]])</f>
        <v>-2</v>
      </c>
      <c r="J1434">
        <f>ABS(test_data[[#This Row],[Action]])</f>
        <v>2</v>
      </c>
      <c r="K1434" s="7">
        <f>test_data[[#This Row],[Final_Position]]*test_data[[#This Row],[Change]]</f>
        <v>1.4000000000003183</v>
      </c>
      <c r="L1434" s="7">
        <f>test_data[[#This Row],[Profit]]*Profit_per_point</f>
        <v>140000.00000003184</v>
      </c>
      <c r="M1434" s="7">
        <f>test_data[[#This Row],[Profit]]*Profit_per_point-ABS(test_data[[#This Row],[Action]])*Fee_per_trade</f>
        <v>120000.00000003184</v>
      </c>
    </row>
    <row r="1435" spans="1:13" x14ac:dyDescent="0.35">
      <c r="A1435" s="2">
        <v>43780.443055555559</v>
      </c>
      <c r="B1435">
        <v>941.3</v>
      </c>
      <c r="C1435">
        <v>0.50149458646774292</v>
      </c>
      <c r="D1435">
        <v>0.49850541353225708</v>
      </c>
      <c r="E1435">
        <f>IF(B1436&gt;0,B1436-test_data[[#This Row],[Price]],0)</f>
        <v>0.20000000000004547</v>
      </c>
      <c r="F1435" s="2">
        <f>test_data[[#This Row],[Time]]-(Time_horizon-1)/24/60</f>
        <v>43780.429861111115</v>
      </c>
      <c r="G1435">
        <f>IF(test_data[[#This Row],[Long]]&gt;Action_Threshold,1,IF(test_data[[#This Row],[Short]]&gt;Action_Threshold,-1,0))</f>
        <v>1</v>
      </c>
      <c r="H1435">
        <f>SUMIFS(test_data[Postion],test_data[Time],"&gt;="&amp;test_data[[#This Row],[Period Time]],test_data[Time],"&lt;="&amp;test_data[[#This Row],[Time]])</f>
        <v>-7</v>
      </c>
      <c r="I1435">
        <f>IFERROR(test_data[[#This Row],[Final_Position]]-H1434,test_data[[#This Row],[Final_Position]])</f>
        <v>0</v>
      </c>
      <c r="J1435">
        <f>ABS(test_data[[#This Row],[Action]])</f>
        <v>0</v>
      </c>
      <c r="K1435" s="7">
        <f>test_data[[#This Row],[Final_Position]]*test_data[[#This Row],[Change]]</f>
        <v>-1.4000000000003183</v>
      </c>
      <c r="L1435" s="7">
        <f>test_data[[#This Row],[Profit]]*Profit_per_point</f>
        <v>-140000.00000003184</v>
      </c>
      <c r="M1435" s="7">
        <f>test_data[[#This Row],[Profit]]*Profit_per_point-ABS(test_data[[#This Row],[Action]])*Fee_per_trade</f>
        <v>-140000.00000003184</v>
      </c>
    </row>
    <row r="1436" spans="1:13" x14ac:dyDescent="0.35">
      <c r="A1436" s="2">
        <v>43780.443749999999</v>
      </c>
      <c r="B1436">
        <v>941.5</v>
      </c>
      <c r="C1436">
        <v>0.47593006491661072</v>
      </c>
      <c r="D1436">
        <v>0.52406990528106689</v>
      </c>
      <c r="E1436">
        <f>IF(B1437&gt;0,B1437-test_data[[#This Row],[Price]],0)</f>
        <v>0</v>
      </c>
      <c r="F1436" s="2">
        <f>test_data[[#This Row],[Time]]-(Time_horizon-1)/24/60</f>
        <v>43780.430555555555</v>
      </c>
      <c r="G1436">
        <f>IF(test_data[[#This Row],[Long]]&gt;Action_Threshold,1,IF(test_data[[#This Row],[Short]]&gt;Action_Threshold,-1,0))</f>
        <v>-1</v>
      </c>
      <c r="H1436">
        <f>SUMIFS(test_data[Postion],test_data[Time],"&gt;="&amp;test_data[[#This Row],[Period Time]],test_data[Time],"&lt;="&amp;test_data[[#This Row],[Time]])</f>
        <v>-9</v>
      </c>
      <c r="I1436">
        <f>IFERROR(test_data[[#This Row],[Final_Position]]-H1435,test_data[[#This Row],[Final_Position]])</f>
        <v>-2</v>
      </c>
      <c r="J1436">
        <f>ABS(test_data[[#This Row],[Action]])</f>
        <v>2</v>
      </c>
      <c r="K1436" s="7">
        <f>test_data[[#This Row],[Final_Position]]*test_data[[#This Row],[Change]]</f>
        <v>0</v>
      </c>
      <c r="L1436" s="7">
        <f>test_data[[#This Row],[Profit]]*Profit_per_point</f>
        <v>0</v>
      </c>
      <c r="M1436" s="7">
        <f>test_data[[#This Row],[Profit]]*Profit_per_point-ABS(test_data[[#This Row],[Action]])*Fee_per_trade</f>
        <v>-20000</v>
      </c>
    </row>
    <row r="1437" spans="1:13" x14ac:dyDescent="0.35">
      <c r="A1437" s="2">
        <v>43780.444444444445</v>
      </c>
      <c r="B1437">
        <v>941.5</v>
      </c>
      <c r="C1437">
        <v>0.45928648114204407</v>
      </c>
      <c r="D1437">
        <v>0.54071354866027832</v>
      </c>
      <c r="E1437">
        <f>IF(B1438&gt;0,B1438-test_data[[#This Row],[Price]],0)</f>
        <v>0</v>
      </c>
      <c r="F1437" s="2">
        <f>test_data[[#This Row],[Time]]-(Time_horizon-1)/24/60</f>
        <v>43780.431250000001</v>
      </c>
      <c r="G1437">
        <f>IF(test_data[[#This Row],[Long]]&gt;Action_Threshold,1,IF(test_data[[#This Row],[Short]]&gt;Action_Threshold,-1,0))</f>
        <v>-1</v>
      </c>
      <c r="H1437">
        <f>SUMIFS(test_data[Postion],test_data[Time],"&gt;="&amp;test_data[[#This Row],[Period Time]],test_data[Time],"&lt;="&amp;test_data[[#This Row],[Time]])</f>
        <v>-11</v>
      </c>
      <c r="I1437">
        <f>IFERROR(test_data[[#This Row],[Final_Position]]-H1436,test_data[[#This Row],[Final_Position]])</f>
        <v>-2</v>
      </c>
      <c r="J1437">
        <f>ABS(test_data[[#This Row],[Action]])</f>
        <v>2</v>
      </c>
      <c r="K1437" s="7">
        <f>test_data[[#This Row],[Final_Position]]*test_data[[#This Row],[Change]]</f>
        <v>0</v>
      </c>
      <c r="L1437" s="7">
        <f>test_data[[#This Row],[Profit]]*Profit_per_point</f>
        <v>0</v>
      </c>
      <c r="M1437" s="7">
        <f>test_data[[#This Row],[Profit]]*Profit_per_point-ABS(test_data[[#This Row],[Action]])*Fee_per_trade</f>
        <v>-20000</v>
      </c>
    </row>
    <row r="1438" spans="1:13" x14ac:dyDescent="0.35">
      <c r="A1438" s="2">
        <v>43780.445138888892</v>
      </c>
      <c r="B1438">
        <v>941.5</v>
      </c>
      <c r="C1438">
        <v>0.46218833327293396</v>
      </c>
      <c r="D1438">
        <v>0.53781169652938843</v>
      </c>
      <c r="E1438">
        <f>IF(B1439&gt;0,B1439-test_data[[#This Row],[Price]],0)</f>
        <v>0</v>
      </c>
      <c r="F1438" s="2">
        <f>test_data[[#This Row],[Time]]-(Time_horizon-1)/24/60</f>
        <v>43780.431944444448</v>
      </c>
      <c r="G1438">
        <f>IF(test_data[[#This Row],[Long]]&gt;Action_Threshold,1,IF(test_data[[#This Row],[Short]]&gt;Action_Threshold,-1,0))</f>
        <v>-1</v>
      </c>
      <c r="H1438">
        <f>SUMIFS(test_data[Postion],test_data[Time],"&gt;="&amp;test_data[[#This Row],[Period Time]],test_data[Time],"&lt;="&amp;test_data[[#This Row],[Time]])</f>
        <v>-12</v>
      </c>
      <c r="I1438">
        <f>IFERROR(test_data[[#This Row],[Final_Position]]-H1437,test_data[[#This Row],[Final_Position]])</f>
        <v>-1</v>
      </c>
      <c r="J1438">
        <f>ABS(test_data[[#This Row],[Action]])</f>
        <v>1</v>
      </c>
      <c r="K1438" s="7">
        <f>test_data[[#This Row],[Final_Position]]*test_data[[#This Row],[Change]]</f>
        <v>0</v>
      </c>
      <c r="L1438" s="7">
        <f>test_data[[#This Row],[Profit]]*Profit_per_point</f>
        <v>0</v>
      </c>
      <c r="M1438" s="7">
        <f>test_data[[#This Row],[Profit]]*Profit_per_point-ABS(test_data[[#This Row],[Action]])*Fee_per_trade</f>
        <v>-10000</v>
      </c>
    </row>
    <row r="1439" spans="1:13" x14ac:dyDescent="0.35">
      <c r="A1439" s="2">
        <v>43780.445833333331</v>
      </c>
      <c r="B1439">
        <v>941.5</v>
      </c>
      <c r="C1439">
        <v>0.47044885158538818</v>
      </c>
      <c r="D1439">
        <v>0.52955114841461182</v>
      </c>
      <c r="E1439">
        <f>IF(B1440&gt;0,B1440-test_data[[#This Row],[Price]],0)</f>
        <v>0</v>
      </c>
      <c r="F1439" s="2">
        <f>test_data[[#This Row],[Time]]-(Time_horizon-1)/24/60</f>
        <v>43780.432638888888</v>
      </c>
      <c r="G1439">
        <f>IF(test_data[[#This Row],[Long]]&gt;Action_Threshold,1,IF(test_data[[#This Row],[Short]]&gt;Action_Threshold,-1,0))</f>
        <v>-1</v>
      </c>
      <c r="H1439">
        <f>SUMIFS(test_data[Postion],test_data[Time],"&gt;="&amp;test_data[[#This Row],[Period Time]],test_data[Time],"&lt;="&amp;test_data[[#This Row],[Time]])</f>
        <v>-12</v>
      </c>
      <c r="I1439">
        <f>IFERROR(test_data[[#This Row],[Final_Position]]-H1438,test_data[[#This Row],[Final_Position]])</f>
        <v>0</v>
      </c>
      <c r="J1439">
        <f>ABS(test_data[[#This Row],[Action]])</f>
        <v>0</v>
      </c>
      <c r="K1439" s="7">
        <f>test_data[[#This Row],[Final_Position]]*test_data[[#This Row],[Change]]</f>
        <v>0</v>
      </c>
      <c r="L1439" s="7">
        <f>test_data[[#This Row],[Profit]]*Profit_per_point</f>
        <v>0</v>
      </c>
      <c r="M1439" s="7">
        <f>test_data[[#This Row],[Profit]]*Profit_per_point-ABS(test_data[[#This Row],[Action]])*Fee_per_trade</f>
        <v>0</v>
      </c>
    </row>
    <row r="1440" spans="1:13" x14ac:dyDescent="0.35">
      <c r="A1440" s="2">
        <v>43780.446527777778</v>
      </c>
      <c r="B1440">
        <v>941.5</v>
      </c>
      <c r="C1440">
        <v>0.4759523868560791</v>
      </c>
      <c r="D1440">
        <v>0.52404767274856567</v>
      </c>
      <c r="E1440">
        <f>IF(B1441&gt;0,B1441-test_data[[#This Row],[Price]],0)</f>
        <v>0</v>
      </c>
      <c r="F1440" s="2">
        <f>test_data[[#This Row],[Time]]-(Time_horizon-1)/24/60</f>
        <v>43780.433333333334</v>
      </c>
      <c r="G1440">
        <f>IF(test_data[[#This Row],[Long]]&gt;Action_Threshold,1,IF(test_data[[#This Row],[Short]]&gt;Action_Threshold,-1,0))</f>
        <v>-1</v>
      </c>
      <c r="H1440">
        <f>SUMIFS(test_data[Postion],test_data[Time],"&gt;="&amp;test_data[[#This Row],[Period Time]],test_data[Time],"&lt;="&amp;test_data[[#This Row],[Time]])</f>
        <v>-12</v>
      </c>
      <c r="I1440">
        <f>IFERROR(test_data[[#This Row],[Final_Position]]-H1439,test_data[[#This Row],[Final_Position]])</f>
        <v>0</v>
      </c>
      <c r="J1440">
        <f>ABS(test_data[[#This Row],[Action]])</f>
        <v>0</v>
      </c>
      <c r="K1440" s="7">
        <f>test_data[[#This Row],[Final_Position]]*test_data[[#This Row],[Change]]</f>
        <v>0</v>
      </c>
      <c r="L1440" s="7">
        <f>test_data[[#This Row],[Profit]]*Profit_per_point</f>
        <v>0</v>
      </c>
      <c r="M1440" s="7">
        <f>test_data[[#This Row],[Profit]]*Profit_per_point-ABS(test_data[[#This Row],[Action]])*Fee_per_trade</f>
        <v>0</v>
      </c>
    </row>
    <row r="1441" spans="1:13" x14ac:dyDescent="0.35">
      <c r="A1441" s="2">
        <v>43780.447222222225</v>
      </c>
      <c r="B1441">
        <v>941.5</v>
      </c>
      <c r="C1441">
        <v>0.4777209460735321</v>
      </c>
      <c r="D1441">
        <v>0.52227914333343506</v>
      </c>
      <c r="E1441">
        <f>IF(B1442&gt;0,B1442-test_data[[#This Row],[Price]],0)</f>
        <v>0</v>
      </c>
      <c r="F1441" s="2">
        <f>test_data[[#This Row],[Time]]-(Time_horizon-1)/24/60</f>
        <v>43780.434027777781</v>
      </c>
      <c r="G1441">
        <f>IF(test_data[[#This Row],[Long]]&gt;Action_Threshold,1,IF(test_data[[#This Row],[Short]]&gt;Action_Threshold,-1,0))</f>
        <v>-1</v>
      </c>
      <c r="H1441">
        <f>SUMIFS(test_data[Postion],test_data[Time],"&gt;="&amp;test_data[[#This Row],[Period Time]],test_data[Time],"&lt;="&amp;test_data[[#This Row],[Time]])</f>
        <v>-14</v>
      </c>
      <c r="I1441">
        <f>IFERROR(test_data[[#This Row],[Final_Position]]-H1440,test_data[[#This Row],[Final_Position]])</f>
        <v>-2</v>
      </c>
      <c r="J1441">
        <f>ABS(test_data[[#This Row],[Action]])</f>
        <v>2</v>
      </c>
      <c r="K1441" s="7">
        <f>test_data[[#This Row],[Final_Position]]*test_data[[#This Row],[Change]]</f>
        <v>0</v>
      </c>
      <c r="L1441" s="7">
        <f>test_data[[#This Row],[Profit]]*Profit_per_point</f>
        <v>0</v>
      </c>
      <c r="M1441" s="7">
        <f>test_data[[#This Row],[Profit]]*Profit_per_point-ABS(test_data[[#This Row],[Action]])*Fee_per_trade</f>
        <v>-20000</v>
      </c>
    </row>
    <row r="1442" spans="1:13" x14ac:dyDescent="0.35">
      <c r="A1442" s="2">
        <v>43780.447916666664</v>
      </c>
      <c r="B1442">
        <v>941.5</v>
      </c>
      <c r="C1442">
        <v>0.47802439332008362</v>
      </c>
      <c r="D1442">
        <v>0.52197557687759399</v>
      </c>
      <c r="E1442">
        <f>IF(B1443&gt;0,B1443-test_data[[#This Row],[Price]],0)</f>
        <v>-0.10000000000002274</v>
      </c>
      <c r="F1442" s="2">
        <f>test_data[[#This Row],[Time]]-(Time_horizon-1)/24/60</f>
        <v>43780.43472222222</v>
      </c>
      <c r="G1442">
        <f>IF(test_data[[#This Row],[Long]]&gt;Action_Threshold,1,IF(test_data[[#This Row],[Short]]&gt;Action_Threshold,-1,0))</f>
        <v>-1</v>
      </c>
      <c r="H1442">
        <f>SUMIFS(test_data[Postion],test_data[Time],"&gt;="&amp;test_data[[#This Row],[Period Time]],test_data[Time],"&lt;="&amp;test_data[[#This Row],[Time]])</f>
        <v>-16</v>
      </c>
      <c r="I1442">
        <f>IFERROR(test_data[[#This Row],[Final_Position]]-H1441,test_data[[#This Row],[Final_Position]])</f>
        <v>-2</v>
      </c>
      <c r="J1442">
        <f>ABS(test_data[[#This Row],[Action]])</f>
        <v>2</v>
      </c>
      <c r="K1442" s="7">
        <f>test_data[[#This Row],[Final_Position]]*test_data[[#This Row],[Change]]</f>
        <v>1.6000000000003638</v>
      </c>
      <c r="L1442" s="7">
        <f>test_data[[#This Row],[Profit]]*Profit_per_point</f>
        <v>160000.00000003638</v>
      </c>
      <c r="M1442" s="7">
        <f>test_data[[#This Row],[Profit]]*Profit_per_point-ABS(test_data[[#This Row],[Action]])*Fee_per_trade</f>
        <v>140000.00000003638</v>
      </c>
    </row>
    <row r="1443" spans="1:13" x14ac:dyDescent="0.35">
      <c r="A1443" s="2">
        <v>43780.448611111111</v>
      </c>
      <c r="B1443">
        <v>941.4</v>
      </c>
      <c r="C1443">
        <v>0.51771318912506104</v>
      </c>
      <c r="D1443">
        <v>0.48228678107261658</v>
      </c>
      <c r="E1443">
        <f>IF(B1444&gt;0,B1444-test_data[[#This Row],[Price]],0)</f>
        <v>0.10000000000002274</v>
      </c>
      <c r="F1443" s="2">
        <f>test_data[[#This Row],[Time]]-(Time_horizon-1)/24/60</f>
        <v>43780.435416666667</v>
      </c>
      <c r="G1443">
        <f>IF(test_data[[#This Row],[Long]]&gt;Action_Threshold,1,IF(test_data[[#This Row],[Short]]&gt;Action_Threshold,-1,0))</f>
        <v>1</v>
      </c>
      <c r="H1443">
        <f>SUMIFS(test_data[Postion],test_data[Time],"&gt;="&amp;test_data[[#This Row],[Period Time]],test_data[Time],"&lt;="&amp;test_data[[#This Row],[Time]])</f>
        <v>-16</v>
      </c>
      <c r="I1443">
        <f>IFERROR(test_data[[#This Row],[Final_Position]]-H1442,test_data[[#This Row],[Final_Position]])</f>
        <v>0</v>
      </c>
      <c r="J1443">
        <f>ABS(test_data[[#This Row],[Action]])</f>
        <v>0</v>
      </c>
      <c r="K1443" s="7">
        <f>test_data[[#This Row],[Final_Position]]*test_data[[#This Row],[Change]]</f>
        <v>-1.6000000000003638</v>
      </c>
      <c r="L1443" s="7">
        <f>test_data[[#This Row],[Profit]]*Profit_per_point</f>
        <v>-160000.00000003638</v>
      </c>
      <c r="M1443" s="7">
        <f>test_data[[#This Row],[Profit]]*Profit_per_point-ABS(test_data[[#This Row],[Action]])*Fee_per_trade</f>
        <v>-160000.00000003638</v>
      </c>
    </row>
    <row r="1444" spans="1:13" x14ac:dyDescent="0.35">
      <c r="A1444" s="2">
        <v>43780.449305555558</v>
      </c>
      <c r="B1444">
        <v>941.5</v>
      </c>
      <c r="C1444">
        <v>0.5086854100227356</v>
      </c>
      <c r="D1444">
        <v>0.49131461977958679</v>
      </c>
      <c r="E1444">
        <f>IF(B1445&gt;0,B1445-test_data[[#This Row],[Price]],0)</f>
        <v>0</v>
      </c>
      <c r="F1444" s="2">
        <f>test_data[[#This Row],[Time]]-(Time_horizon-1)/24/60</f>
        <v>43780.436111111114</v>
      </c>
      <c r="G1444">
        <f>IF(test_data[[#This Row],[Long]]&gt;Action_Threshold,1,IF(test_data[[#This Row],[Short]]&gt;Action_Threshold,-1,0))</f>
        <v>1</v>
      </c>
      <c r="H1444">
        <f>SUMIFS(test_data[Postion],test_data[Time],"&gt;="&amp;test_data[[#This Row],[Period Time]],test_data[Time],"&lt;="&amp;test_data[[#This Row],[Time]])</f>
        <v>-14</v>
      </c>
      <c r="I1444">
        <f>IFERROR(test_data[[#This Row],[Final_Position]]-H1443,test_data[[#This Row],[Final_Position]])</f>
        <v>2</v>
      </c>
      <c r="J1444">
        <f>ABS(test_data[[#This Row],[Action]])</f>
        <v>2</v>
      </c>
      <c r="K1444" s="7">
        <f>test_data[[#This Row],[Final_Position]]*test_data[[#This Row],[Change]]</f>
        <v>0</v>
      </c>
      <c r="L1444" s="7">
        <f>test_data[[#This Row],[Profit]]*Profit_per_point</f>
        <v>0</v>
      </c>
      <c r="M1444" s="7">
        <f>test_data[[#This Row],[Profit]]*Profit_per_point-ABS(test_data[[#This Row],[Action]])*Fee_per_trade</f>
        <v>-20000</v>
      </c>
    </row>
    <row r="1445" spans="1:13" x14ac:dyDescent="0.35">
      <c r="A1445" s="2">
        <v>43780.45</v>
      </c>
      <c r="B1445">
        <v>941.5</v>
      </c>
      <c r="C1445">
        <v>0.48693761229515076</v>
      </c>
      <c r="D1445">
        <v>0.51306235790252686</v>
      </c>
      <c r="E1445">
        <f>IF(B1446&gt;0,B1446-test_data[[#This Row],[Price]],0)</f>
        <v>0</v>
      </c>
      <c r="F1445" s="2">
        <f>test_data[[#This Row],[Time]]-(Time_horizon-1)/24/60</f>
        <v>43780.436805555553</v>
      </c>
      <c r="G1445">
        <f>IF(test_data[[#This Row],[Long]]&gt;Action_Threshold,1,IF(test_data[[#This Row],[Short]]&gt;Action_Threshold,-1,0))</f>
        <v>-1</v>
      </c>
      <c r="H1445">
        <f>SUMIFS(test_data[Postion],test_data[Time],"&gt;="&amp;test_data[[#This Row],[Period Time]],test_data[Time],"&lt;="&amp;test_data[[#This Row],[Time]])</f>
        <v>-14</v>
      </c>
      <c r="I1445">
        <f>IFERROR(test_data[[#This Row],[Final_Position]]-H1444,test_data[[#This Row],[Final_Position]])</f>
        <v>0</v>
      </c>
      <c r="J1445">
        <f>ABS(test_data[[#This Row],[Action]])</f>
        <v>0</v>
      </c>
      <c r="K1445" s="7">
        <f>test_data[[#This Row],[Final_Position]]*test_data[[#This Row],[Change]]</f>
        <v>0</v>
      </c>
      <c r="L1445" s="7">
        <f>test_data[[#This Row],[Profit]]*Profit_per_point</f>
        <v>0</v>
      </c>
      <c r="M1445" s="7">
        <f>test_data[[#This Row],[Profit]]*Profit_per_point-ABS(test_data[[#This Row],[Action]])*Fee_per_trade</f>
        <v>0</v>
      </c>
    </row>
    <row r="1446" spans="1:13" x14ac:dyDescent="0.35">
      <c r="A1446" s="2">
        <v>43780.450694444444</v>
      </c>
      <c r="B1446">
        <v>941.5</v>
      </c>
      <c r="C1446">
        <v>0.4936617910861969</v>
      </c>
      <c r="D1446">
        <v>0.50633817911148071</v>
      </c>
      <c r="E1446">
        <f>IF(B1447&gt;0,B1447-test_data[[#This Row],[Price]],0)</f>
        <v>0</v>
      </c>
      <c r="F1446" s="2">
        <f>test_data[[#This Row],[Time]]-(Time_horizon-1)/24/60</f>
        <v>43780.4375</v>
      </c>
      <c r="G1446">
        <f>IF(test_data[[#This Row],[Long]]&gt;Action_Threshold,1,IF(test_data[[#This Row],[Short]]&gt;Action_Threshold,-1,0))</f>
        <v>-1</v>
      </c>
      <c r="H1446">
        <f>SUMIFS(test_data[Postion],test_data[Time],"&gt;="&amp;test_data[[#This Row],[Period Time]],test_data[Time],"&lt;="&amp;test_data[[#This Row],[Time]])</f>
        <v>-14</v>
      </c>
      <c r="I1446">
        <f>IFERROR(test_data[[#This Row],[Final_Position]]-H1445,test_data[[#This Row],[Final_Position]])</f>
        <v>0</v>
      </c>
      <c r="J1446">
        <f>ABS(test_data[[#This Row],[Action]])</f>
        <v>0</v>
      </c>
      <c r="K1446" s="7">
        <f>test_data[[#This Row],[Final_Position]]*test_data[[#This Row],[Change]]</f>
        <v>0</v>
      </c>
      <c r="L1446" s="7">
        <f>test_data[[#This Row],[Profit]]*Profit_per_point</f>
        <v>0</v>
      </c>
      <c r="M1446" s="7">
        <f>test_data[[#This Row],[Profit]]*Profit_per_point-ABS(test_data[[#This Row],[Action]])*Fee_per_trade</f>
        <v>0</v>
      </c>
    </row>
    <row r="1447" spans="1:13" x14ac:dyDescent="0.35">
      <c r="A1447" s="2">
        <v>43780.451388888891</v>
      </c>
      <c r="B1447">
        <v>941.5</v>
      </c>
      <c r="C1447">
        <v>0.49609974026679993</v>
      </c>
      <c r="D1447">
        <v>0.50390017032623291</v>
      </c>
      <c r="E1447">
        <f>IF(B1448&gt;0,B1448-test_data[[#This Row],[Price]],0)</f>
        <v>0</v>
      </c>
      <c r="F1447" s="2">
        <f>test_data[[#This Row],[Time]]-(Time_horizon-1)/24/60</f>
        <v>43780.438194444447</v>
      </c>
      <c r="G1447">
        <f>IF(test_data[[#This Row],[Long]]&gt;Action_Threshold,1,IF(test_data[[#This Row],[Short]]&gt;Action_Threshold,-1,0))</f>
        <v>-1</v>
      </c>
      <c r="H1447">
        <f>SUMIFS(test_data[Postion],test_data[Time],"&gt;="&amp;test_data[[#This Row],[Period Time]],test_data[Time],"&lt;="&amp;test_data[[#This Row],[Time]])</f>
        <v>-14</v>
      </c>
      <c r="I1447">
        <f>IFERROR(test_data[[#This Row],[Final_Position]]-H1446,test_data[[#This Row],[Final_Position]])</f>
        <v>0</v>
      </c>
      <c r="J1447">
        <f>ABS(test_data[[#This Row],[Action]])</f>
        <v>0</v>
      </c>
      <c r="K1447" s="7">
        <f>test_data[[#This Row],[Final_Position]]*test_data[[#This Row],[Change]]</f>
        <v>0</v>
      </c>
      <c r="L1447" s="7">
        <f>test_data[[#This Row],[Profit]]*Profit_per_point</f>
        <v>0</v>
      </c>
      <c r="M1447" s="7">
        <f>test_data[[#This Row],[Profit]]*Profit_per_point-ABS(test_data[[#This Row],[Action]])*Fee_per_trade</f>
        <v>0</v>
      </c>
    </row>
    <row r="1448" spans="1:13" x14ac:dyDescent="0.35">
      <c r="A1448" s="2">
        <v>43780.45208333333</v>
      </c>
      <c r="B1448">
        <v>941.5</v>
      </c>
      <c r="C1448">
        <v>0.49846240878105164</v>
      </c>
      <c r="D1448">
        <v>0.50153756141662598</v>
      </c>
      <c r="E1448">
        <f>IF(B1449&gt;0,B1449-test_data[[#This Row],[Price]],0)</f>
        <v>-0.10000000000002274</v>
      </c>
      <c r="F1448" s="2">
        <f>test_data[[#This Row],[Time]]-(Time_horizon-1)/24/60</f>
        <v>43780.438888888886</v>
      </c>
      <c r="G1448">
        <f>IF(test_data[[#This Row],[Long]]&gt;Action_Threshold,1,IF(test_data[[#This Row],[Short]]&gt;Action_Threshold,-1,0))</f>
        <v>-1</v>
      </c>
      <c r="H1448">
        <f>SUMIFS(test_data[Postion],test_data[Time],"&gt;="&amp;test_data[[#This Row],[Period Time]],test_data[Time],"&lt;="&amp;test_data[[#This Row],[Time]])</f>
        <v>-14</v>
      </c>
      <c r="I1448">
        <f>IFERROR(test_data[[#This Row],[Final_Position]]-H1447,test_data[[#This Row],[Final_Position]])</f>
        <v>0</v>
      </c>
      <c r="J1448">
        <f>ABS(test_data[[#This Row],[Action]])</f>
        <v>0</v>
      </c>
      <c r="K1448" s="7">
        <f>test_data[[#This Row],[Final_Position]]*test_data[[#This Row],[Change]]</f>
        <v>1.4000000000003183</v>
      </c>
      <c r="L1448" s="7">
        <f>test_data[[#This Row],[Profit]]*Profit_per_point</f>
        <v>140000.00000003184</v>
      </c>
      <c r="M1448" s="7">
        <f>test_data[[#This Row],[Profit]]*Profit_per_point-ABS(test_data[[#This Row],[Action]])*Fee_per_trade</f>
        <v>140000.00000003184</v>
      </c>
    </row>
    <row r="1449" spans="1:13" x14ac:dyDescent="0.35">
      <c r="A1449" s="2">
        <v>43780.452777777777</v>
      </c>
      <c r="B1449">
        <v>941.4</v>
      </c>
      <c r="C1449">
        <v>0.55820095539093018</v>
      </c>
      <c r="D1449">
        <v>0.44179901480674744</v>
      </c>
      <c r="E1449">
        <f>IF(B1450&gt;0,B1450-test_data[[#This Row],[Price]],0)</f>
        <v>0</v>
      </c>
      <c r="F1449" s="2">
        <f>test_data[[#This Row],[Time]]-(Time_horizon-1)/24/60</f>
        <v>43780.439583333333</v>
      </c>
      <c r="G1449">
        <f>IF(test_data[[#This Row],[Long]]&gt;Action_Threshold,1,IF(test_data[[#This Row],[Short]]&gt;Action_Threshold,-1,0))</f>
        <v>1</v>
      </c>
      <c r="H1449">
        <f>SUMIFS(test_data[Postion],test_data[Time],"&gt;="&amp;test_data[[#This Row],[Period Time]],test_data[Time],"&lt;="&amp;test_data[[#This Row],[Time]])</f>
        <v>-12</v>
      </c>
      <c r="I1449">
        <f>IFERROR(test_data[[#This Row],[Final_Position]]-H1448,test_data[[#This Row],[Final_Position]])</f>
        <v>2</v>
      </c>
      <c r="J1449">
        <f>ABS(test_data[[#This Row],[Action]])</f>
        <v>2</v>
      </c>
      <c r="K1449" s="7">
        <f>test_data[[#This Row],[Final_Position]]*test_data[[#This Row],[Change]]</f>
        <v>0</v>
      </c>
      <c r="L1449" s="7">
        <f>test_data[[#This Row],[Profit]]*Profit_per_point</f>
        <v>0</v>
      </c>
      <c r="M1449" s="7">
        <f>test_data[[#This Row],[Profit]]*Profit_per_point-ABS(test_data[[#This Row],[Action]])*Fee_per_trade</f>
        <v>-20000</v>
      </c>
    </row>
    <row r="1450" spans="1:13" x14ac:dyDescent="0.35">
      <c r="A1450" s="2">
        <v>43780.453472222223</v>
      </c>
      <c r="B1450">
        <v>941.4</v>
      </c>
      <c r="C1450">
        <v>0.53807580471038818</v>
      </c>
      <c r="D1450">
        <v>0.4619242250919342</v>
      </c>
      <c r="E1450">
        <f>IF(B1451&gt;0,B1451-test_data[[#This Row],[Price]],0)</f>
        <v>-0.10000000000002274</v>
      </c>
      <c r="F1450" s="2">
        <f>test_data[[#This Row],[Time]]-(Time_horizon-1)/24/60</f>
        <v>43780.44027777778</v>
      </c>
      <c r="G1450">
        <f>IF(test_data[[#This Row],[Long]]&gt;Action_Threshold,1,IF(test_data[[#This Row],[Short]]&gt;Action_Threshold,-1,0))</f>
        <v>1</v>
      </c>
      <c r="H1450">
        <f>SUMIFS(test_data[Postion],test_data[Time],"&gt;="&amp;test_data[[#This Row],[Period Time]],test_data[Time],"&lt;="&amp;test_data[[#This Row],[Time]])</f>
        <v>-10</v>
      </c>
      <c r="I1450">
        <f>IFERROR(test_data[[#This Row],[Final_Position]]-H1449,test_data[[#This Row],[Final_Position]])</f>
        <v>2</v>
      </c>
      <c r="J1450">
        <f>ABS(test_data[[#This Row],[Action]])</f>
        <v>2</v>
      </c>
      <c r="K1450" s="7">
        <f>test_data[[#This Row],[Final_Position]]*test_data[[#This Row],[Change]]</f>
        <v>1.0000000000002274</v>
      </c>
      <c r="L1450" s="7">
        <f>test_data[[#This Row],[Profit]]*Profit_per_point</f>
        <v>100000.00000002273</v>
      </c>
      <c r="M1450" s="7">
        <f>test_data[[#This Row],[Profit]]*Profit_per_point-ABS(test_data[[#This Row],[Action]])*Fee_per_trade</f>
        <v>80000.00000002273</v>
      </c>
    </row>
    <row r="1451" spans="1:13" x14ac:dyDescent="0.35">
      <c r="A1451" s="2">
        <v>43780.45416666667</v>
      </c>
      <c r="B1451">
        <v>941.3</v>
      </c>
      <c r="C1451">
        <v>0.60663104057312012</v>
      </c>
      <c r="D1451">
        <v>0.39336895942687988</v>
      </c>
      <c r="E1451">
        <f>IF(B1452&gt;0,B1452-test_data[[#This Row],[Price]],0)</f>
        <v>0.10000000000002274</v>
      </c>
      <c r="F1451" s="2">
        <f>test_data[[#This Row],[Time]]-(Time_horizon-1)/24/60</f>
        <v>43780.440972222226</v>
      </c>
      <c r="G1451">
        <f>IF(test_data[[#This Row],[Long]]&gt;Action_Threshold,1,IF(test_data[[#This Row],[Short]]&gt;Action_Threshold,-1,0))</f>
        <v>1</v>
      </c>
      <c r="H1451">
        <f>SUMIFS(test_data[Postion],test_data[Time],"&gt;="&amp;test_data[[#This Row],[Period Time]],test_data[Time],"&lt;="&amp;test_data[[#This Row],[Time]])</f>
        <v>-8</v>
      </c>
      <c r="I1451">
        <f>IFERROR(test_data[[#This Row],[Final_Position]]-H1450,test_data[[#This Row],[Final_Position]])</f>
        <v>2</v>
      </c>
      <c r="J1451">
        <f>ABS(test_data[[#This Row],[Action]])</f>
        <v>2</v>
      </c>
      <c r="K1451" s="7">
        <f>test_data[[#This Row],[Final_Position]]*test_data[[#This Row],[Change]]</f>
        <v>-0.8000000000001819</v>
      </c>
      <c r="L1451" s="7">
        <f>test_data[[#This Row],[Profit]]*Profit_per_point</f>
        <v>-80000.00000001819</v>
      </c>
      <c r="M1451" s="7">
        <f>test_data[[#This Row],[Profit]]*Profit_per_point-ABS(test_data[[#This Row],[Action]])*Fee_per_trade</f>
        <v>-100000.00000001819</v>
      </c>
    </row>
    <row r="1452" spans="1:13" x14ac:dyDescent="0.35">
      <c r="A1452" s="2">
        <v>43780.454861111109</v>
      </c>
      <c r="B1452">
        <v>941.4</v>
      </c>
      <c r="C1452">
        <v>0.54542398452758789</v>
      </c>
      <c r="D1452">
        <v>0.45457598567008972</v>
      </c>
      <c r="E1452">
        <f>IF(B1453&gt;0,B1453-test_data[[#This Row],[Price]],0)</f>
        <v>0</v>
      </c>
      <c r="F1452" s="2">
        <f>test_data[[#This Row],[Time]]-(Time_horizon-1)/24/60</f>
        <v>43780.441666666666</v>
      </c>
      <c r="G1452">
        <f>IF(test_data[[#This Row],[Long]]&gt;Action_Threshold,1,IF(test_data[[#This Row],[Short]]&gt;Action_Threshold,-1,0))</f>
        <v>1</v>
      </c>
      <c r="H1452">
        <f>SUMIFS(test_data[Postion],test_data[Time],"&gt;="&amp;test_data[[#This Row],[Period Time]],test_data[Time],"&lt;="&amp;test_data[[#This Row],[Time]])</f>
        <v>-6</v>
      </c>
      <c r="I1452">
        <f>IFERROR(test_data[[#This Row],[Final_Position]]-H1451,test_data[[#This Row],[Final_Position]])</f>
        <v>2</v>
      </c>
      <c r="J1452">
        <f>ABS(test_data[[#This Row],[Action]])</f>
        <v>2</v>
      </c>
      <c r="K1452" s="7">
        <f>test_data[[#This Row],[Final_Position]]*test_data[[#This Row],[Change]]</f>
        <v>0</v>
      </c>
      <c r="L1452" s="7">
        <f>test_data[[#This Row],[Profit]]*Profit_per_point</f>
        <v>0</v>
      </c>
      <c r="M1452" s="7">
        <f>test_data[[#This Row],[Profit]]*Profit_per_point-ABS(test_data[[#This Row],[Action]])*Fee_per_trade</f>
        <v>-20000</v>
      </c>
    </row>
    <row r="1453" spans="1:13" x14ac:dyDescent="0.35">
      <c r="A1453" s="2">
        <v>43780.455555555556</v>
      </c>
      <c r="B1453">
        <v>941.4</v>
      </c>
      <c r="C1453">
        <v>0.54408872127532959</v>
      </c>
      <c r="D1453">
        <v>0.45591121912002563</v>
      </c>
      <c r="E1453">
        <f>IF(B1454&gt;0,B1454-test_data[[#This Row],[Price]],0)</f>
        <v>0</v>
      </c>
      <c r="F1453" s="2">
        <f>test_data[[#This Row],[Time]]-(Time_horizon-1)/24/60</f>
        <v>43780.442361111112</v>
      </c>
      <c r="G1453">
        <f>IF(test_data[[#This Row],[Long]]&gt;Action_Threshold,1,IF(test_data[[#This Row],[Short]]&gt;Action_Threshold,-1,0))</f>
        <v>1</v>
      </c>
      <c r="H1453">
        <f>SUMIFS(test_data[Postion],test_data[Time],"&gt;="&amp;test_data[[#This Row],[Period Time]],test_data[Time],"&lt;="&amp;test_data[[#This Row],[Time]])</f>
        <v>-4</v>
      </c>
      <c r="I1453">
        <f>IFERROR(test_data[[#This Row],[Final_Position]]-H1452,test_data[[#This Row],[Final_Position]])</f>
        <v>2</v>
      </c>
      <c r="J1453">
        <f>ABS(test_data[[#This Row],[Action]])</f>
        <v>2</v>
      </c>
      <c r="K1453" s="7">
        <f>test_data[[#This Row],[Final_Position]]*test_data[[#This Row],[Change]]</f>
        <v>0</v>
      </c>
      <c r="L1453" s="7">
        <f>test_data[[#This Row],[Profit]]*Profit_per_point</f>
        <v>0</v>
      </c>
      <c r="M1453" s="7">
        <f>test_data[[#This Row],[Profit]]*Profit_per_point-ABS(test_data[[#This Row],[Action]])*Fee_per_trade</f>
        <v>-20000</v>
      </c>
    </row>
    <row r="1454" spans="1:13" x14ac:dyDescent="0.35">
      <c r="A1454" s="2">
        <v>43780.456250000003</v>
      </c>
      <c r="B1454">
        <v>941.4</v>
      </c>
      <c r="C1454">
        <v>0.54417121410369873</v>
      </c>
      <c r="D1454">
        <v>0.45582878589630127</v>
      </c>
      <c r="E1454">
        <f>IF(B1455&gt;0,B1455-test_data[[#This Row],[Price]],0)</f>
        <v>0.20000000000004547</v>
      </c>
      <c r="F1454" s="2">
        <f>test_data[[#This Row],[Time]]-(Time_horizon-1)/24/60</f>
        <v>43780.443055555559</v>
      </c>
      <c r="G1454">
        <f>IF(test_data[[#This Row],[Long]]&gt;Action_Threshold,1,IF(test_data[[#This Row],[Short]]&gt;Action_Threshold,-1,0))</f>
        <v>1</v>
      </c>
      <c r="H1454">
        <f>SUMIFS(test_data[Postion],test_data[Time],"&gt;="&amp;test_data[[#This Row],[Period Time]],test_data[Time],"&lt;="&amp;test_data[[#This Row],[Time]])</f>
        <v>-2</v>
      </c>
      <c r="I1454">
        <f>IFERROR(test_data[[#This Row],[Final_Position]]-H1453,test_data[[#This Row],[Final_Position]])</f>
        <v>2</v>
      </c>
      <c r="J1454">
        <f>ABS(test_data[[#This Row],[Action]])</f>
        <v>2</v>
      </c>
      <c r="K1454" s="7">
        <f>test_data[[#This Row],[Final_Position]]*test_data[[#This Row],[Change]]</f>
        <v>-0.40000000000009095</v>
      </c>
      <c r="L1454" s="7">
        <f>test_data[[#This Row],[Profit]]*Profit_per_point</f>
        <v>-40000.000000009095</v>
      </c>
      <c r="M1454" s="7">
        <f>test_data[[#This Row],[Profit]]*Profit_per_point-ABS(test_data[[#This Row],[Action]])*Fee_per_trade</f>
        <v>-60000.000000009095</v>
      </c>
    </row>
    <row r="1455" spans="1:13" x14ac:dyDescent="0.35">
      <c r="A1455" s="2">
        <v>43780.456944444442</v>
      </c>
      <c r="B1455">
        <v>941.6</v>
      </c>
      <c r="C1455">
        <v>0.47586345672607422</v>
      </c>
      <c r="D1455">
        <v>0.52413660287857056</v>
      </c>
      <c r="E1455">
        <f>IF(B1456&gt;0,B1456-test_data[[#This Row],[Price]],0)</f>
        <v>0</v>
      </c>
      <c r="F1455" s="2">
        <f>test_data[[#This Row],[Time]]-(Time_horizon-1)/24/60</f>
        <v>43780.443749999999</v>
      </c>
      <c r="G1455">
        <f>IF(test_data[[#This Row],[Long]]&gt;Action_Threshold,1,IF(test_data[[#This Row],[Short]]&gt;Action_Threshold,-1,0))</f>
        <v>-1</v>
      </c>
      <c r="H1455">
        <f>SUMIFS(test_data[Postion],test_data[Time],"&gt;="&amp;test_data[[#This Row],[Period Time]],test_data[Time],"&lt;="&amp;test_data[[#This Row],[Time]])</f>
        <v>-4</v>
      </c>
      <c r="I1455">
        <f>IFERROR(test_data[[#This Row],[Final_Position]]-H1454,test_data[[#This Row],[Final_Position]])</f>
        <v>-2</v>
      </c>
      <c r="J1455">
        <f>ABS(test_data[[#This Row],[Action]])</f>
        <v>2</v>
      </c>
      <c r="K1455" s="7">
        <f>test_data[[#This Row],[Final_Position]]*test_data[[#This Row],[Change]]</f>
        <v>0</v>
      </c>
      <c r="L1455" s="7">
        <f>test_data[[#This Row],[Profit]]*Profit_per_point</f>
        <v>0</v>
      </c>
      <c r="M1455" s="7">
        <f>test_data[[#This Row],[Profit]]*Profit_per_point-ABS(test_data[[#This Row],[Action]])*Fee_per_trade</f>
        <v>-20000</v>
      </c>
    </row>
    <row r="1456" spans="1:13" x14ac:dyDescent="0.35">
      <c r="A1456" s="2">
        <v>43780.457638888889</v>
      </c>
      <c r="B1456">
        <v>941.6</v>
      </c>
      <c r="C1456">
        <v>0.46379560232162476</v>
      </c>
      <c r="D1456">
        <v>0.53620439767837524</v>
      </c>
      <c r="E1456">
        <f>IF(B1457&gt;0,B1457-test_data[[#This Row],[Price]],0)</f>
        <v>0</v>
      </c>
      <c r="F1456" s="2">
        <f>test_data[[#This Row],[Time]]-(Time_horizon-1)/24/60</f>
        <v>43780.444444444445</v>
      </c>
      <c r="G1456">
        <f>IF(test_data[[#This Row],[Long]]&gt;Action_Threshold,1,IF(test_data[[#This Row],[Short]]&gt;Action_Threshold,-1,0))</f>
        <v>-1</v>
      </c>
      <c r="H1456">
        <f>SUMIFS(test_data[Postion],test_data[Time],"&gt;="&amp;test_data[[#This Row],[Period Time]],test_data[Time],"&lt;="&amp;test_data[[#This Row],[Time]])</f>
        <v>-4</v>
      </c>
      <c r="I1456">
        <f>IFERROR(test_data[[#This Row],[Final_Position]]-H1455,test_data[[#This Row],[Final_Position]])</f>
        <v>0</v>
      </c>
      <c r="J1456">
        <f>ABS(test_data[[#This Row],[Action]])</f>
        <v>0</v>
      </c>
      <c r="K1456" s="7">
        <f>test_data[[#This Row],[Final_Position]]*test_data[[#This Row],[Change]]</f>
        <v>0</v>
      </c>
      <c r="L1456" s="7">
        <f>test_data[[#This Row],[Profit]]*Profit_per_point</f>
        <v>0</v>
      </c>
      <c r="M1456" s="7">
        <f>test_data[[#This Row],[Profit]]*Profit_per_point-ABS(test_data[[#This Row],[Action]])*Fee_per_trade</f>
        <v>0</v>
      </c>
    </row>
    <row r="1457" spans="1:13" x14ac:dyDescent="0.35">
      <c r="A1457" s="2">
        <v>43780.458333333336</v>
      </c>
      <c r="B1457">
        <v>941.6</v>
      </c>
      <c r="C1457">
        <v>0.46729469299316406</v>
      </c>
      <c r="D1457">
        <v>0.53270524740219116</v>
      </c>
      <c r="E1457">
        <f>IF(B1458&gt;0,B1458-test_data[[#This Row],[Price]],0)</f>
        <v>0</v>
      </c>
      <c r="F1457" s="2">
        <f>test_data[[#This Row],[Time]]-(Time_horizon-1)/24/60</f>
        <v>43780.445138888892</v>
      </c>
      <c r="G1457">
        <f>IF(test_data[[#This Row],[Long]]&gt;Action_Threshold,1,IF(test_data[[#This Row],[Short]]&gt;Action_Threshold,-1,0))</f>
        <v>-1</v>
      </c>
      <c r="H1457">
        <f>SUMIFS(test_data[Postion],test_data[Time],"&gt;="&amp;test_data[[#This Row],[Period Time]],test_data[Time],"&lt;="&amp;test_data[[#This Row],[Time]])</f>
        <v>-4</v>
      </c>
      <c r="I1457">
        <f>IFERROR(test_data[[#This Row],[Final_Position]]-H1456,test_data[[#This Row],[Final_Position]])</f>
        <v>0</v>
      </c>
      <c r="J1457">
        <f>ABS(test_data[[#This Row],[Action]])</f>
        <v>0</v>
      </c>
      <c r="K1457" s="7">
        <f>test_data[[#This Row],[Final_Position]]*test_data[[#This Row],[Change]]</f>
        <v>0</v>
      </c>
      <c r="L1457" s="7">
        <f>test_data[[#This Row],[Profit]]*Profit_per_point</f>
        <v>0</v>
      </c>
      <c r="M1457" s="7">
        <f>test_data[[#This Row],[Profit]]*Profit_per_point-ABS(test_data[[#This Row],[Action]])*Fee_per_trade</f>
        <v>0</v>
      </c>
    </row>
    <row r="1458" spans="1:13" x14ac:dyDescent="0.35">
      <c r="A1458" s="2">
        <v>43780.459027777775</v>
      </c>
      <c r="B1458">
        <v>941.6</v>
      </c>
      <c r="C1458">
        <v>0.47337612509727478</v>
      </c>
      <c r="D1458">
        <v>0.52662390470504761</v>
      </c>
      <c r="E1458">
        <f>IF(B1459&gt;0,B1459-test_data[[#This Row],[Price]],0)</f>
        <v>0</v>
      </c>
      <c r="F1458" s="2">
        <f>test_data[[#This Row],[Time]]-(Time_horizon-1)/24/60</f>
        <v>43780.445833333331</v>
      </c>
      <c r="G1458">
        <f>IF(test_data[[#This Row],[Long]]&gt;Action_Threshold,1,IF(test_data[[#This Row],[Short]]&gt;Action_Threshold,-1,0))</f>
        <v>-1</v>
      </c>
      <c r="H1458">
        <f>SUMIFS(test_data[Postion],test_data[Time],"&gt;="&amp;test_data[[#This Row],[Period Time]],test_data[Time],"&lt;="&amp;test_data[[#This Row],[Time]])</f>
        <v>-4</v>
      </c>
      <c r="I1458">
        <f>IFERROR(test_data[[#This Row],[Final_Position]]-H1457,test_data[[#This Row],[Final_Position]])</f>
        <v>0</v>
      </c>
      <c r="J1458">
        <f>ABS(test_data[[#This Row],[Action]])</f>
        <v>0</v>
      </c>
      <c r="K1458" s="7">
        <f>test_data[[#This Row],[Final_Position]]*test_data[[#This Row],[Change]]</f>
        <v>0</v>
      </c>
      <c r="L1458" s="7">
        <f>test_data[[#This Row],[Profit]]*Profit_per_point</f>
        <v>0</v>
      </c>
      <c r="M1458" s="7">
        <f>test_data[[#This Row],[Profit]]*Profit_per_point-ABS(test_data[[#This Row],[Action]])*Fee_per_trade</f>
        <v>0</v>
      </c>
    </row>
    <row r="1459" spans="1:13" x14ac:dyDescent="0.35">
      <c r="A1459" s="2">
        <v>43780.459722222222</v>
      </c>
      <c r="B1459">
        <v>941.6</v>
      </c>
      <c r="C1459">
        <v>0.47522976994514465</v>
      </c>
      <c r="D1459">
        <v>0.52477025985717773</v>
      </c>
      <c r="E1459">
        <f>IF(B1460&gt;0,B1460-test_data[[#This Row],[Price]],0)</f>
        <v>0.10000000000002274</v>
      </c>
      <c r="F1459" s="2">
        <f>test_data[[#This Row],[Time]]-(Time_horizon-1)/24/60</f>
        <v>43780.446527777778</v>
      </c>
      <c r="G1459">
        <f>IF(test_data[[#This Row],[Long]]&gt;Action_Threshold,1,IF(test_data[[#This Row],[Short]]&gt;Action_Threshold,-1,0))</f>
        <v>-1</v>
      </c>
      <c r="H1459">
        <f>SUMIFS(test_data[Postion],test_data[Time],"&gt;="&amp;test_data[[#This Row],[Period Time]],test_data[Time],"&lt;="&amp;test_data[[#This Row],[Time]])</f>
        <v>-4</v>
      </c>
      <c r="I1459">
        <f>IFERROR(test_data[[#This Row],[Final_Position]]-H1458,test_data[[#This Row],[Final_Position]])</f>
        <v>0</v>
      </c>
      <c r="J1459">
        <f>ABS(test_data[[#This Row],[Action]])</f>
        <v>0</v>
      </c>
      <c r="K1459" s="7">
        <f>test_data[[#This Row],[Final_Position]]*test_data[[#This Row],[Change]]</f>
        <v>-0.40000000000009095</v>
      </c>
      <c r="L1459" s="7">
        <f>test_data[[#This Row],[Profit]]*Profit_per_point</f>
        <v>-40000.000000009095</v>
      </c>
      <c r="M1459" s="7">
        <f>test_data[[#This Row],[Profit]]*Profit_per_point-ABS(test_data[[#This Row],[Action]])*Fee_per_trade</f>
        <v>-40000.000000009095</v>
      </c>
    </row>
    <row r="1460" spans="1:13" x14ac:dyDescent="0.35">
      <c r="A1460" s="2">
        <v>43780.460416666669</v>
      </c>
      <c r="B1460">
        <v>941.7</v>
      </c>
      <c r="C1460">
        <v>0.46784022450447083</v>
      </c>
      <c r="D1460">
        <v>0.53215974569320679</v>
      </c>
      <c r="E1460">
        <f>IF(B1461&gt;0,B1461-test_data[[#This Row],[Price]],0)</f>
        <v>0</v>
      </c>
      <c r="F1460" s="2">
        <f>test_data[[#This Row],[Time]]-(Time_horizon-1)/24/60</f>
        <v>43780.447222222225</v>
      </c>
      <c r="G1460">
        <f>IF(test_data[[#This Row],[Long]]&gt;Action_Threshold,1,IF(test_data[[#This Row],[Short]]&gt;Action_Threshold,-1,0))</f>
        <v>-1</v>
      </c>
      <c r="H1460">
        <f>SUMIFS(test_data[Postion],test_data[Time],"&gt;="&amp;test_data[[#This Row],[Period Time]],test_data[Time],"&lt;="&amp;test_data[[#This Row],[Time]])</f>
        <v>-4</v>
      </c>
      <c r="I1460">
        <f>IFERROR(test_data[[#This Row],[Final_Position]]-H1459,test_data[[#This Row],[Final_Position]])</f>
        <v>0</v>
      </c>
      <c r="J1460">
        <f>ABS(test_data[[#This Row],[Action]])</f>
        <v>0</v>
      </c>
      <c r="K1460" s="7">
        <f>test_data[[#This Row],[Final_Position]]*test_data[[#This Row],[Change]]</f>
        <v>0</v>
      </c>
      <c r="L1460" s="7">
        <f>test_data[[#This Row],[Profit]]*Profit_per_point</f>
        <v>0</v>
      </c>
      <c r="M1460" s="7">
        <f>test_data[[#This Row],[Profit]]*Profit_per_point-ABS(test_data[[#This Row],[Action]])*Fee_per_trade</f>
        <v>0</v>
      </c>
    </row>
    <row r="1461" spans="1:13" x14ac:dyDescent="0.35">
      <c r="A1461" s="2">
        <v>43780.461111111108</v>
      </c>
      <c r="B1461">
        <v>941.7</v>
      </c>
      <c r="C1461">
        <v>0.4542049765586853</v>
      </c>
      <c r="D1461">
        <v>0.54579508304595947</v>
      </c>
      <c r="E1461">
        <f>IF(B1462&gt;0,B1462-test_data[[#This Row],[Price]],0)</f>
        <v>0</v>
      </c>
      <c r="F1461" s="2">
        <f>test_data[[#This Row],[Time]]-(Time_horizon-1)/24/60</f>
        <v>43780.447916666664</v>
      </c>
      <c r="G1461">
        <f>IF(test_data[[#This Row],[Long]]&gt;Action_Threshold,1,IF(test_data[[#This Row],[Short]]&gt;Action_Threshold,-1,0))</f>
        <v>-1</v>
      </c>
      <c r="H1461">
        <f>SUMIFS(test_data[Postion],test_data[Time],"&gt;="&amp;test_data[[#This Row],[Period Time]],test_data[Time],"&lt;="&amp;test_data[[#This Row],[Time]])</f>
        <v>-4</v>
      </c>
      <c r="I1461">
        <f>IFERROR(test_data[[#This Row],[Final_Position]]-H1460,test_data[[#This Row],[Final_Position]])</f>
        <v>0</v>
      </c>
      <c r="J1461">
        <f>ABS(test_data[[#This Row],[Action]])</f>
        <v>0</v>
      </c>
      <c r="K1461" s="7">
        <f>test_data[[#This Row],[Final_Position]]*test_data[[#This Row],[Change]]</f>
        <v>0</v>
      </c>
      <c r="L1461" s="7">
        <f>test_data[[#This Row],[Profit]]*Profit_per_point</f>
        <v>0</v>
      </c>
      <c r="M1461" s="7">
        <f>test_data[[#This Row],[Profit]]*Profit_per_point-ABS(test_data[[#This Row],[Action]])*Fee_per_trade</f>
        <v>0</v>
      </c>
    </row>
    <row r="1462" spans="1:13" x14ac:dyDescent="0.35">
      <c r="A1462" s="2">
        <v>43780.461805555555</v>
      </c>
      <c r="B1462">
        <v>941.7</v>
      </c>
      <c r="C1462">
        <v>0.46487170457839966</v>
      </c>
      <c r="D1462">
        <v>0.53512835502624512</v>
      </c>
      <c r="E1462">
        <f>IF(B1463&gt;0,B1463-test_data[[#This Row],[Price]],0)</f>
        <v>-0.10000000000002274</v>
      </c>
      <c r="F1462" s="2">
        <f>test_data[[#This Row],[Time]]-(Time_horizon-1)/24/60</f>
        <v>43780.448611111111</v>
      </c>
      <c r="G1462">
        <f>IF(test_data[[#This Row],[Long]]&gt;Action_Threshold,1,IF(test_data[[#This Row],[Short]]&gt;Action_Threshold,-1,0))</f>
        <v>-1</v>
      </c>
      <c r="H1462">
        <f>SUMIFS(test_data[Postion],test_data[Time],"&gt;="&amp;test_data[[#This Row],[Period Time]],test_data[Time],"&lt;="&amp;test_data[[#This Row],[Time]])</f>
        <v>-4</v>
      </c>
      <c r="I1462">
        <f>IFERROR(test_data[[#This Row],[Final_Position]]-H1461,test_data[[#This Row],[Final_Position]])</f>
        <v>0</v>
      </c>
      <c r="J1462">
        <f>ABS(test_data[[#This Row],[Action]])</f>
        <v>0</v>
      </c>
      <c r="K1462" s="7">
        <f>test_data[[#This Row],[Final_Position]]*test_data[[#This Row],[Change]]</f>
        <v>0.40000000000009095</v>
      </c>
      <c r="L1462" s="7">
        <f>test_data[[#This Row],[Profit]]*Profit_per_point</f>
        <v>40000.000000009095</v>
      </c>
      <c r="M1462" s="7">
        <f>test_data[[#This Row],[Profit]]*Profit_per_point-ABS(test_data[[#This Row],[Action]])*Fee_per_trade</f>
        <v>40000.000000009095</v>
      </c>
    </row>
    <row r="1463" spans="1:13" x14ac:dyDescent="0.35">
      <c r="A1463" s="2">
        <v>43780.462500000001</v>
      </c>
      <c r="B1463">
        <v>941.6</v>
      </c>
      <c r="C1463">
        <v>0.50426244735717773</v>
      </c>
      <c r="D1463">
        <v>0.49573749303817749</v>
      </c>
      <c r="E1463">
        <f>IF(B1464&gt;0,B1464-test_data[[#This Row],[Price]],0)</f>
        <v>0</v>
      </c>
      <c r="F1463" s="2">
        <f>test_data[[#This Row],[Time]]-(Time_horizon-1)/24/60</f>
        <v>43780.449305555558</v>
      </c>
      <c r="G1463">
        <f>IF(test_data[[#This Row],[Long]]&gt;Action_Threshold,1,IF(test_data[[#This Row],[Short]]&gt;Action_Threshold,-1,0))</f>
        <v>1</v>
      </c>
      <c r="H1463">
        <f>SUMIFS(test_data[Postion],test_data[Time],"&gt;="&amp;test_data[[#This Row],[Period Time]],test_data[Time],"&lt;="&amp;test_data[[#This Row],[Time]])</f>
        <v>-4</v>
      </c>
      <c r="I1463">
        <f>IFERROR(test_data[[#This Row],[Final_Position]]-H1462,test_data[[#This Row],[Final_Position]])</f>
        <v>0</v>
      </c>
      <c r="J1463">
        <f>ABS(test_data[[#This Row],[Action]])</f>
        <v>0</v>
      </c>
      <c r="K1463" s="7">
        <f>test_data[[#This Row],[Final_Position]]*test_data[[#This Row],[Change]]</f>
        <v>0</v>
      </c>
      <c r="L1463" s="7">
        <f>test_data[[#This Row],[Profit]]*Profit_per_point</f>
        <v>0</v>
      </c>
      <c r="M1463" s="7">
        <f>test_data[[#This Row],[Profit]]*Profit_per_point-ABS(test_data[[#This Row],[Action]])*Fee_per_trade</f>
        <v>0</v>
      </c>
    </row>
    <row r="1464" spans="1:13" x14ac:dyDescent="0.35">
      <c r="A1464" s="2">
        <v>43780.463194444441</v>
      </c>
      <c r="B1464">
        <v>941.6</v>
      </c>
      <c r="C1464">
        <v>0.49861851334571838</v>
      </c>
      <c r="D1464">
        <v>0.501381516456604</v>
      </c>
      <c r="E1464">
        <f>IF(B1465&gt;0,B1465-test_data[[#This Row],[Price]],0)</f>
        <v>-0.20000000000004547</v>
      </c>
      <c r="F1464" s="2">
        <f>test_data[[#This Row],[Time]]-(Time_horizon-1)/24/60</f>
        <v>43780.45</v>
      </c>
      <c r="G1464">
        <f>IF(test_data[[#This Row],[Long]]&gt;Action_Threshold,1,IF(test_data[[#This Row],[Short]]&gt;Action_Threshold,-1,0))</f>
        <v>-1</v>
      </c>
      <c r="H1464">
        <f>SUMIFS(test_data[Postion],test_data[Time],"&gt;="&amp;test_data[[#This Row],[Period Time]],test_data[Time],"&lt;="&amp;test_data[[#This Row],[Time]])</f>
        <v>-6</v>
      </c>
      <c r="I1464">
        <f>IFERROR(test_data[[#This Row],[Final_Position]]-H1463,test_data[[#This Row],[Final_Position]])</f>
        <v>-2</v>
      </c>
      <c r="J1464">
        <f>ABS(test_data[[#This Row],[Action]])</f>
        <v>2</v>
      </c>
      <c r="K1464" s="7">
        <f>test_data[[#This Row],[Final_Position]]*test_data[[#This Row],[Change]]</f>
        <v>1.2000000000002728</v>
      </c>
      <c r="L1464" s="7">
        <f>test_data[[#This Row],[Profit]]*Profit_per_point</f>
        <v>120000.00000002728</v>
      </c>
      <c r="M1464" s="7">
        <f>test_data[[#This Row],[Profit]]*Profit_per_point-ABS(test_data[[#This Row],[Action]])*Fee_per_trade</f>
        <v>100000.00000002728</v>
      </c>
    </row>
    <row r="1465" spans="1:13" x14ac:dyDescent="0.35">
      <c r="A1465" s="2">
        <v>43780.463888888888</v>
      </c>
      <c r="B1465">
        <v>941.4</v>
      </c>
      <c r="C1465">
        <v>0.57175785303115845</v>
      </c>
      <c r="D1465">
        <v>0.42824217677116394</v>
      </c>
      <c r="E1465">
        <f>IF(B1466&gt;0,B1466-test_data[[#This Row],[Price]],0)</f>
        <v>-0.10000000000002274</v>
      </c>
      <c r="F1465" s="2">
        <f>test_data[[#This Row],[Time]]-(Time_horizon-1)/24/60</f>
        <v>43780.450694444444</v>
      </c>
      <c r="G1465">
        <f>IF(test_data[[#This Row],[Long]]&gt;Action_Threshold,1,IF(test_data[[#This Row],[Short]]&gt;Action_Threshold,-1,0))</f>
        <v>1</v>
      </c>
      <c r="H1465">
        <f>SUMIFS(test_data[Postion],test_data[Time],"&gt;="&amp;test_data[[#This Row],[Period Time]],test_data[Time],"&lt;="&amp;test_data[[#This Row],[Time]])</f>
        <v>-4</v>
      </c>
      <c r="I1465">
        <f>IFERROR(test_data[[#This Row],[Final_Position]]-H1464,test_data[[#This Row],[Final_Position]])</f>
        <v>2</v>
      </c>
      <c r="J1465">
        <f>ABS(test_data[[#This Row],[Action]])</f>
        <v>2</v>
      </c>
      <c r="K1465" s="7">
        <f>test_data[[#This Row],[Final_Position]]*test_data[[#This Row],[Change]]</f>
        <v>0.40000000000009095</v>
      </c>
      <c r="L1465" s="7">
        <f>test_data[[#This Row],[Profit]]*Profit_per_point</f>
        <v>40000.000000009095</v>
      </c>
      <c r="M1465" s="7">
        <f>test_data[[#This Row],[Profit]]*Profit_per_point-ABS(test_data[[#This Row],[Action]])*Fee_per_trade</f>
        <v>20000.000000009095</v>
      </c>
    </row>
    <row r="1466" spans="1:13" x14ac:dyDescent="0.35">
      <c r="A1466" s="2">
        <v>43780.464583333334</v>
      </c>
      <c r="B1466">
        <v>941.3</v>
      </c>
      <c r="C1466">
        <v>0.58489543199539185</v>
      </c>
      <c r="D1466">
        <v>0.41510456800460815</v>
      </c>
      <c r="E1466">
        <f>IF(B1467&gt;0,B1467-test_data[[#This Row],[Price]],0)</f>
        <v>0.10000000000002274</v>
      </c>
      <c r="F1466" s="2">
        <f>test_data[[#This Row],[Time]]-(Time_horizon-1)/24/60</f>
        <v>43780.451388888891</v>
      </c>
      <c r="G1466">
        <f>IF(test_data[[#This Row],[Long]]&gt;Action_Threshold,1,IF(test_data[[#This Row],[Short]]&gt;Action_Threshold,-1,0))</f>
        <v>1</v>
      </c>
      <c r="H1466">
        <f>SUMIFS(test_data[Postion],test_data[Time],"&gt;="&amp;test_data[[#This Row],[Period Time]],test_data[Time],"&lt;="&amp;test_data[[#This Row],[Time]])</f>
        <v>-2</v>
      </c>
      <c r="I1466">
        <f>IFERROR(test_data[[#This Row],[Final_Position]]-H1465,test_data[[#This Row],[Final_Position]])</f>
        <v>2</v>
      </c>
      <c r="J1466">
        <f>ABS(test_data[[#This Row],[Action]])</f>
        <v>2</v>
      </c>
      <c r="K1466" s="7">
        <f>test_data[[#This Row],[Final_Position]]*test_data[[#This Row],[Change]]</f>
        <v>-0.20000000000004547</v>
      </c>
      <c r="L1466" s="7">
        <f>test_data[[#This Row],[Profit]]*Profit_per_point</f>
        <v>-20000.000000004547</v>
      </c>
      <c r="M1466" s="7">
        <f>test_data[[#This Row],[Profit]]*Profit_per_point-ABS(test_data[[#This Row],[Action]])*Fee_per_trade</f>
        <v>-40000.000000004547</v>
      </c>
    </row>
    <row r="1467" spans="1:13" x14ac:dyDescent="0.35">
      <c r="A1467" s="2">
        <v>43780.465277777781</v>
      </c>
      <c r="B1467">
        <v>941.4</v>
      </c>
      <c r="C1467">
        <v>0.53481924533843994</v>
      </c>
      <c r="D1467">
        <v>0.46518072485923767</v>
      </c>
      <c r="E1467">
        <f>IF(B1468&gt;0,B1468-test_data[[#This Row],[Price]],0)</f>
        <v>0.10000000000002274</v>
      </c>
      <c r="F1467" s="2">
        <f>test_data[[#This Row],[Time]]-(Time_horizon-1)/24/60</f>
        <v>43780.452083333337</v>
      </c>
      <c r="G1467">
        <f>IF(test_data[[#This Row],[Long]]&gt;Action_Threshold,1,IF(test_data[[#This Row],[Short]]&gt;Action_Threshold,-1,0))</f>
        <v>1</v>
      </c>
      <c r="H1467">
        <f>SUMIFS(test_data[Postion],test_data[Time],"&gt;="&amp;test_data[[#This Row],[Period Time]],test_data[Time],"&lt;="&amp;test_data[[#This Row],[Time]])</f>
        <v>0</v>
      </c>
      <c r="I1467">
        <f>IFERROR(test_data[[#This Row],[Final_Position]]-H1466,test_data[[#This Row],[Final_Position]])</f>
        <v>2</v>
      </c>
      <c r="J1467">
        <f>ABS(test_data[[#This Row],[Action]])</f>
        <v>2</v>
      </c>
      <c r="K1467" s="7">
        <f>test_data[[#This Row],[Final_Position]]*test_data[[#This Row],[Change]]</f>
        <v>0</v>
      </c>
      <c r="L1467" s="7">
        <f>test_data[[#This Row],[Profit]]*Profit_per_point</f>
        <v>0</v>
      </c>
      <c r="M1467" s="7">
        <f>test_data[[#This Row],[Profit]]*Profit_per_point-ABS(test_data[[#This Row],[Action]])*Fee_per_trade</f>
        <v>-20000</v>
      </c>
    </row>
    <row r="1468" spans="1:13" x14ac:dyDescent="0.35">
      <c r="A1468" s="2">
        <v>43780.46597222222</v>
      </c>
      <c r="B1468">
        <v>941.5</v>
      </c>
      <c r="C1468">
        <v>0.52947211265563965</v>
      </c>
      <c r="D1468">
        <v>0.47052785754203796</v>
      </c>
      <c r="E1468">
        <f>IF(B1469&gt;0,B1469-test_data[[#This Row],[Price]],0)</f>
        <v>-0.20000000000004547</v>
      </c>
      <c r="F1468" s="2">
        <f>test_data[[#This Row],[Time]]-(Time_horizon-1)/24/60</f>
        <v>43780.452777777777</v>
      </c>
      <c r="G1468">
        <f>IF(test_data[[#This Row],[Long]]&gt;Action_Threshold,1,IF(test_data[[#This Row],[Short]]&gt;Action_Threshold,-1,0))</f>
        <v>1</v>
      </c>
      <c r="H1468">
        <f>SUMIFS(test_data[Postion],test_data[Time],"&gt;="&amp;test_data[[#This Row],[Period Time]],test_data[Time],"&lt;="&amp;test_data[[#This Row],[Time]])</f>
        <v>2</v>
      </c>
      <c r="I1468">
        <f>IFERROR(test_data[[#This Row],[Final_Position]]-H1467,test_data[[#This Row],[Final_Position]])</f>
        <v>2</v>
      </c>
      <c r="J1468">
        <f>ABS(test_data[[#This Row],[Action]])</f>
        <v>2</v>
      </c>
      <c r="K1468" s="7">
        <f>test_data[[#This Row],[Final_Position]]*test_data[[#This Row],[Change]]</f>
        <v>-0.40000000000009095</v>
      </c>
      <c r="L1468" s="7">
        <f>test_data[[#This Row],[Profit]]*Profit_per_point</f>
        <v>-40000.000000009095</v>
      </c>
      <c r="M1468" s="7">
        <f>test_data[[#This Row],[Profit]]*Profit_per_point-ABS(test_data[[#This Row],[Action]])*Fee_per_trade</f>
        <v>-60000.000000009095</v>
      </c>
    </row>
    <row r="1469" spans="1:13" x14ac:dyDescent="0.35">
      <c r="A1469" s="2">
        <v>43780.466666666667</v>
      </c>
      <c r="B1469">
        <v>941.3</v>
      </c>
      <c r="C1469">
        <v>0.58564138412475586</v>
      </c>
      <c r="D1469">
        <v>0.41435855627059937</v>
      </c>
      <c r="E1469">
        <f>IF(B1470&gt;0,B1470-test_data[[#This Row],[Price]],0)</f>
        <v>0</v>
      </c>
      <c r="F1469" s="2">
        <f>test_data[[#This Row],[Time]]-(Time_horizon-1)/24/60</f>
        <v>43780.453472222223</v>
      </c>
      <c r="G1469">
        <f>IF(test_data[[#This Row],[Long]]&gt;Action_Threshold,1,IF(test_data[[#This Row],[Short]]&gt;Action_Threshold,-1,0))</f>
        <v>1</v>
      </c>
      <c r="H1469">
        <f>SUMIFS(test_data[Postion],test_data[Time],"&gt;="&amp;test_data[[#This Row],[Period Time]],test_data[Time],"&lt;="&amp;test_data[[#This Row],[Time]])</f>
        <v>2</v>
      </c>
      <c r="I1469">
        <f>IFERROR(test_data[[#This Row],[Final_Position]]-H1468,test_data[[#This Row],[Final_Position]])</f>
        <v>0</v>
      </c>
      <c r="J1469">
        <f>ABS(test_data[[#This Row],[Action]])</f>
        <v>0</v>
      </c>
      <c r="K1469" s="7">
        <f>test_data[[#This Row],[Final_Position]]*test_data[[#This Row],[Change]]</f>
        <v>0</v>
      </c>
      <c r="L1469" s="7">
        <f>test_data[[#This Row],[Profit]]*Profit_per_point</f>
        <v>0</v>
      </c>
      <c r="M1469" s="7">
        <f>test_data[[#This Row],[Profit]]*Profit_per_point-ABS(test_data[[#This Row],[Action]])*Fee_per_trade</f>
        <v>0</v>
      </c>
    </row>
    <row r="1470" spans="1:13" x14ac:dyDescent="0.35">
      <c r="A1470" s="2">
        <v>43780.467361111114</v>
      </c>
      <c r="B1470">
        <v>941.3</v>
      </c>
      <c r="C1470">
        <v>0.53965073823928833</v>
      </c>
      <c r="D1470">
        <v>0.46034935116767883</v>
      </c>
      <c r="E1470">
        <f>IF(B1471&gt;0,B1471-test_data[[#This Row],[Price]],0)</f>
        <v>0</v>
      </c>
      <c r="F1470" s="2">
        <f>test_data[[#This Row],[Time]]-(Time_horizon-1)/24/60</f>
        <v>43780.45416666667</v>
      </c>
      <c r="G1470">
        <f>IF(test_data[[#This Row],[Long]]&gt;Action_Threshold,1,IF(test_data[[#This Row],[Short]]&gt;Action_Threshold,-1,0))</f>
        <v>1</v>
      </c>
      <c r="H1470">
        <f>SUMIFS(test_data[Postion],test_data[Time],"&gt;="&amp;test_data[[#This Row],[Period Time]],test_data[Time],"&lt;="&amp;test_data[[#This Row],[Time]])</f>
        <v>2</v>
      </c>
      <c r="I1470">
        <f>IFERROR(test_data[[#This Row],[Final_Position]]-H1469,test_data[[#This Row],[Final_Position]])</f>
        <v>0</v>
      </c>
      <c r="J1470">
        <f>ABS(test_data[[#This Row],[Action]])</f>
        <v>0</v>
      </c>
      <c r="K1470" s="7">
        <f>test_data[[#This Row],[Final_Position]]*test_data[[#This Row],[Change]]</f>
        <v>0</v>
      </c>
      <c r="L1470" s="7">
        <f>test_data[[#This Row],[Profit]]*Profit_per_point</f>
        <v>0</v>
      </c>
      <c r="M1470" s="7">
        <f>test_data[[#This Row],[Profit]]*Profit_per_point-ABS(test_data[[#This Row],[Action]])*Fee_per_trade</f>
        <v>0</v>
      </c>
    </row>
    <row r="1471" spans="1:13" x14ac:dyDescent="0.35">
      <c r="A1471" s="2">
        <v>43780.468055555553</v>
      </c>
      <c r="B1471">
        <v>941.3</v>
      </c>
      <c r="C1471">
        <v>0.53979951143264771</v>
      </c>
      <c r="D1471">
        <v>0.46020048856735229</v>
      </c>
      <c r="E1471">
        <f>IF(B1472&gt;0,B1472-test_data[[#This Row],[Price]],0)</f>
        <v>0</v>
      </c>
      <c r="F1471" s="2">
        <f>test_data[[#This Row],[Time]]-(Time_horizon-1)/24/60</f>
        <v>43780.454861111109</v>
      </c>
      <c r="G1471">
        <f>IF(test_data[[#This Row],[Long]]&gt;Action_Threshold,1,IF(test_data[[#This Row],[Short]]&gt;Action_Threshold,-1,0))</f>
        <v>1</v>
      </c>
      <c r="H1471">
        <f>SUMIFS(test_data[Postion],test_data[Time],"&gt;="&amp;test_data[[#This Row],[Period Time]],test_data[Time],"&lt;="&amp;test_data[[#This Row],[Time]])</f>
        <v>2</v>
      </c>
      <c r="I1471">
        <f>IFERROR(test_data[[#This Row],[Final_Position]]-H1470,test_data[[#This Row],[Final_Position]])</f>
        <v>0</v>
      </c>
      <c r="J1471">
        <f>ABS(test_data[[#This Row],[Action]])</f>
        <v>0</v>
      </c>
      <c r="K1471" s="7">
        <f>test_data[[#This Row],[Final_Position]]*test_data[[#This Row],[Change]]</f>
        <v>0</v>
      </c>
      <c r="L1471" s="7">
        <f>test_data[[#This Row],[Profit]]*Profit_per_point</f>
        <v>0</v>
      </c>
      <c r="M1471" s="7">
        <f>test_data[[#This Row],[Profit]]*Profit_per_point-ABS(test_data[[#This Row],[Action]])*Fee_per_trade</f>
        <v>0</v>
      </c>
    </row>
    <row r="1472" spans="1:13" x14ac:dyDescent="0.35">
      <c r="A1472" s="2">
        <v>43780.46875</v>
      </c>
      <c r="B1472">
        <v>941.3</v>
      </c>
      <c r="C1472">
        <v>0.53753864765167236</v>
      </c>
      <c r="D1472">
        <v>0.46246132254600525</v>
      </c>
      <c r="E1472">
        <f>IF(B1473&gt;0,B1473-test_data[[#This Row],[Price]],0)</f>
        <v>0</v>
      </c>
      <c r="F1472" s="2">
        <f>test_data[[#This Row],[Time]]-(Time_horizon-1)/24/60</f>
        <v>43780.455555555556</v>
      </c>
      <c r="G1472">
        <f>IF(test_data[[#This Row],[Long]]&gt;Action_Threshold,1,IF(test_data[[#This Row],[Short]]&gt;Action_Threshold,-1,0))</f>
        <v>1</v>
      </c>
      <c r="H1472">
        <f>SUMIFS(test_data[Postion],test_data[Time],"&gt;="&amp;test_data[[#This Row],[Period Time]],test_data[Time],"&lt;="&amp;test_data[[#This Row],[Time]])</f>
        <v>2</v>
      </c>
      <c r="I1472">
        <f>IFERROR(test_data[[#This Row],[Final_Position]]-H1471,test_data[[#This Row],[Final_Position]])</f>
        <v>0</v>
      </c>
      <c r="J1472">
        <f>ABS(test_data[[#This Row],[Action]])</f>
        <v>0</v>
      </c>
      <c r="K1472" s="7">
        <f>test_data[[#This Row],[Final_Position]]*test_data[[#This Row],[Change]]</f>
        <v>0</v>
      </c>
      <c r="L1472" s="7">
        <f>test_data[[#This Row],[Profit]]*Profit_per_point</f>
        <v>0</v>
      </c>
      <c r="M1472" s="7">
        <f>test_data[[#This Row],[Profit]]*Profit_per_point-ABS(test_data[[#This Row],[Action]])*Fee_per_trade</f>
        <v>0</v>
      </c>
    </row>
    <row r="1473" spans="1:13" x14ac:dyDescent="0.35">
      <c r="A1473" s="2">
        <v>43780.469444444447</v>
      </c>
      <c r="B1473">
        <v>941.3</v>
      </c>
      <c r="C1473">
        <v>0.53771954774856567</v>
      </c>
      <c r="D1473">
        <v>0.46228042244911194</v>
      </c>
      <c r="E1473">
        <f>IF(B1474&gt;0,B1474-test_data[[#This Row],[Price]],0)</f>
        <v>0</v>
      </c>
      <c r="F1473" s="2">
        <f>test_data[[#This Row],[Time]]-(Time_horizon-1)/24/60</f>
        <v>43780.456250000003</v>
      </c>
      <c r="G1473">
        <f>IF(test_data[[#This Row],[Long]]&gt;Action_Threshold,1,IF(test_data[[#This Row],[Short]]&gt;Action_Threshold,-1,0))</f>
        <v>1</v>
      </c>
      <c r="H1473">
        <f>SUMIFS(test_data[Postion],test_data[Time],"&gt;="&amp;test_data[[#This Row],[Period Time]],test_data[Time],"&lt;="&amp;test_data[[#This Row],[Time]])</f>
        <v>2</v>
      </c>
      <c r="I1473">
        <f>IFERROR(test_data[[#This Row],[Final_Position]]-H1472,test_data[[#This Row],[Final_Position]])</f>
        <v>0</v>
      </c>
      <c r="J1473">
        <f>ABS(test_data[[#This Row],[Action]])</f>
        <v>0</v>
      </c>
      <c r="K1473" s="7">
        <f>test_data[[#This Row],[Final_Position]]*test_data[[#This Row],[Change]]</f>
        <v>0</v>
      </c>
      <c r="L1473" s="7">
        <f>test_data[[#This Row],[Profit]]*Profit_per_point</f>
        <v>0</v>
      </c>
      <c r="M1473" s="7">
        <f>test_data[[#This Row],[Profit]]*Profit_per_point-ABS(test_data[[#This Row],[Action]])*Fee_per_trade</f>
        <v>0</v>
      </c>
    </row>
    <row r="1474" spans="1:13" x14ac:dyDescent="0.35">
      <c r="A1474" s="2">
        <v>43780.470138888886</v>
      </c>
      <c r="B1474">
        <v>941.3</v>
      </c>
      <c r="C1474">
        <v>0.53582131862640381</v>
      </c>
      <c r="D1474">
        <v>0.46417868137359619</v>
      </c>
      <c r="E1474">
        <f>IF(B1475&gt;0,B1475-test_data[[#This Row],[Price]],0)</f>
        <v>0.10000000000002274</v>
      </c>
      <c r="F1474" s="2">
        <f>test_data[[#This Row],[Time]]-(Time_horizon-1)/24/60</f>
        <v>43780.456944444442</v>
      </c>
      <c r="G1474">
        <f>IF(test_data[[#This Row],[Long]]&gt;Action_Threshold,1,IF(test_data[[#This Row],[Short]]&gt;Action_Threshold,-1,0))</f>
        <v>1</v>
      </c>
      <c r="H1474">
        <f>SUMIFS(test_data[Postion],test_data[Time],"&gt;="&amp;test_data[[#This Row],[Period Time]],test_data[Time],"&lt;="&amp;test_data[[#This Row],[Time]])</f>
        <v>2</v>
      </c>
      <c r="I1474">
        <f>IFERROR(test_data[[#This Row],[Final_Position]]-H1473,test_data[[#This Row],[Final_Position]])</f>
        <v>0</v>
      </c>
      <c r="J1474">
        <f>ABS(test_data[[#This Row],[Action]])</f>
        <v>0</v>
      </c>
      <c r="K1474" s="7">
        <f>test_data[[#This Row],[Final_Position]]*test_data[[#This Row],[Change]]</f>
        <v>0.20000000000004547</v>
      </c>
      <c r="L1474" s="7">
        <f>test_data[[#This Row],[Profit]]*Profit_per_point</f>
        <v>20000.000000004547</v>
      </c>
      <c r="M1474" s="7">
        <f>test_data[[#This Row],[Profit]]*Profit_per_point-ABS(test_data[[#This Row],[Action]])*Fee_per_trade</f>
        <v>20000.000000004547</v>
      </c>
    </row>
    <row r="1475" spans="1:13" x14ac:dyDescent="0.35">
      <c r="A1475" s="2">
        <v>43780.470833333333</v>
      </c>
      <c r="B1475">
        <v>941.4</v>
      </c>
      <c r="C1475">
        <v>0.53250962495803833</v>
      </c>
      <c r="D1475">
        <v>0.46749040484428406</v>
      </c>
      <c r="E1475">
        <f>IF(B1476&gt;0,B1476-test_data[[#This Row],[Price]],0)</f>
        <v>0</v>
      </c>
      <c r="F1475" s="2">
        <f>test_data[[#This Row],[Time]]-(Time_horizon-1)/24/60</f>
        <v>43780.457638888889</v>
      </c>
      <c r="G1475">
        <f>IF(test_data[[#This Row],[Long]]&gt;Action_Threshold,1,IF(test_data[[#This Row],[Short]]&gt;Action_Threshold,-1,0))</f>
        <v>1</v>
      </c>
      <c r="H1475">
        <f>SUMIFS(test_data[Postion],test_data[Time],"&gt;="&amp;test_data[[#This Row],[Period Time]],test_data[Time],"&lt;="&amp;test_data[[#This Row],[Time]])</f>
        <v>4</v>
      </c>
      <c r="I1475">
        <f>IFERROR(test_data[[#This Row],[Final_Position]]-H1474,test_data[[#This Row],[Final_Position]])</f>
        <v>2</v>
      </c>
      <c r="J1475">
        <f>ABS(test_data[[#This Row],[Action]])</f>
        <v>2</v>
      </c>
      <c r="K1475" s="7">
        <f>test_data[[#This Row],[Final_Position]]*test_data[[#This Row],[Change]]</f>
        <v>0</v>
      </c>
      <c r="L1475" s="7">
        <f>test_data[[#This Row],[Profit]]*Profit_per_point</f>
        <v>0</v>
      </c>
      <c r="M1475" s="7">
        <f>test_data[[#This Row],[Profit]]*Profit_per_point-ABS(test_data[[#This Row],[Action]])*Fee_per_trade</f>
        <v>-20000</v>
      </c>
    </row>
    <row r="1476" spans="1:13" x14ac:dyDescent="0.35">
      <c r="A1476" s="2">
        <v>43780.47152777778</v>
      </c>
      <c r="B1476">
        <v>941.4</v>
      </c>
      <c r="C1476">
        <v>0.52445387840270996</v>
      </c>
      <c r="D1476">
        <v>0.47554609179496765</v>
      </c>
      <c r="E1476">
        <f>IF(B1477&gt;0,B1477-test_data[[#This Row],[Price]],0)</f>
        <v>0</v>
      </c>
      <c r="F1476" s="2">
        <f>test_data[[#This Row],[Time]]-(Time_horizon-1)/24/60</f>
        <v>43780.458333333336</v>
      </c>
      <c r="G1476">
        <f>IF(test_data[[#This Row],[Long]]&gt;Action_Threshold,1,IF(test_data[[#This Row],[Short]]&gt;Action_Threshold,-1,0))</f>
        <v>1</v>
      </c>
      <c r="H1476">
        <f>SUMIFS(test_data[Postion],test_data[Time],"&gt;="&amp;test_data[[#This Row],[Period Time]],test_data[Time],"&lt;="&amp;test_data[[#This Row],[Time]])</f>
        <v>6</v>
      </c>
      <c r="I1476">
        <f>IFERROR(test_data[[#This Row],[Final_Position]]-H1475,test_data[[#This Row],[Final_Position]])</f>
        <v>2</v>
      </c>
      <c r="J1476">
        <f>ABS(test_data[[#This Row],[Action]])</f>
        <v>2</v>
      </c>
      <c r="K1476" s="7">
        <f>test_data[[#This Row],[Final_Position]]*test_data[[#This Row],[Change]]</f>
        <v>0</v>
      </c>
      <c r="L1476" s="7">
        <f>test_data[[#This Row],[Profit]]*Profit_per_point</f>
        <v>0</v>
      </c>
      <c r="M1476" s="7">
        <f>test_data[[#This Row],[Profit]]*Profit_per_point-ABS(test_data[[#This Row],[Action]])*Fee_per_trade</f>
        <v>-20000</v>
      </c>
    </row>
    <row r="1477" spans="1:13" x14ac:dyDescent="0.35">
      <c r="A1477" s="2">
        <v>43780.472222222219</v>
      </c>
      <c r="B1477">
        <v>941.4</v>
      </c>
      <c r="C1477">
        <v>0.52594470977783203</v>
      </c>
      <c r="D1477">
        <v>0.47405532002449036</v>
      </c>
      <c r="E1477">
        <f>IF(B1478&gt;0,B1478-test_data[[#This Row],[Price]],0)</f>
        <v>0</v>
      </c>
      <c r="F1477" s="2">
        <f>test_data[[#This Row],[Time]]-(Time_horizon-1)/24/60</f>
        <v>43780.459027777775</v>
      </c>
      <c r="G1477">
        <f>IF(test_data[[#This Row],[Long]]&gt;Action_Threshold,1,IF(test_data[[#This Row],[Short]]&gt;Action_Threshold,-1,0))</f>
        <v>1</v>
      </c>
      <c r="H1477">
        <f>SUMIFS(test_data[Postion],test_data[Time],"&gt;="&amp;test_data[[#This Row],[Period Time]],test_data[Time],"&lt;="&amp;test_data[[#This Row],[Time]])</f>
        <v>8</v>
      </c>
      <c r="I1477">
        <f>IFERROR(test_data[[#This Row],[Final_Position]]-H1476,test_data[[#This Row],[Final_Position]])</f>
        <v>2</v>
      </c>
      <c r="J1477">
        <f>ABS(test_data[[#This Row],[Action]])</f>
        <v>2</v>
      </c>
      <c r="K1477" s="7">
        <f>test_data[[#This Row],[Final_Position]]*test_data[[#This Row],[Change]]</f>
        <v>0</v>
      </c>
      <c r="L1477" s="7">
        <f>test_data[[#This Row],[Profit]]*Profit_per_point</f>
        <v>0</v>
      </c>
      <c r="M1477" s="7">
        <f>test_data[[#This Row],[Profit]]*Profit_per_point-ABS(test_data[[#This Row],[Action]])*Fee_per_trade</f>
        <v>-20000</v>
      </c>
    </row>
    <row r="1478" spans="1:13" x14ac:dyDescent="0.35">
      <c r="A1478" s="2">
        <v>43780.472916666666</v>
      </c>
      <c r="B1478">
        <v>941.4</v>
      </c>
      <c r="C1478">
        <v>0.52541452646255493</v>
      </c>
      <c r="D1478">
        <v>0.47458544373512268</v>
      </c>
      <c r="E1478">
        <f>IF(B1479&gt;0,B1479-test_data[[#This Row],[Price]],0)</f>
        <v>-0.10000000000002274</v>
      </c>
      <c r="F1478" s="2">
        <f>test_data[[#This Row],[Time]]-(Time_horizon-1)/24/60</f>
        <v>43780.459722222222</v>
      </c>
      <c r="G1478">
        <f>IF(test_data[[#This Row],[Long]]&gt;Action_Threshold,1,IF(test_data[[#This Row],[Short]]&gt;Action_Threshold,-1,0))</f>
        <v>1</v>
      </c>
      <c r="H1478">
        <f>SUMIFS(test_data[Postion],test_data[Time],"&gt;="&amp;test_data[[#This Row],[Period Time]],test_data[Time],"&lt;="&amp;test_data[[#This Row],[Time]])</f>
        <v>10</v>
      </c>
      <c r="I1478">
        <f>IFERROR(test_data[[#This Row],[Final_Position]]-H1477,test_data[[#This Row],[Final_Position]])</f>
        <v>2</v>
      </c>
      <c r="J1478">
        <f>ABS(test_data[[#This Row],[Action]])</f>
        <v>2</v>
      </c>
      <c r="K1478" s="7">
        <f>test_data[[#This Row],[Final_Position]]*test_data[[#This Row],[Change]]</f>
        <v>-1.0000000000002274</v>
      </c>
      <c r="L1478" s="7">
        <f>test_data[[#This Row],[Profit]]*Profit_per_point</f>
        <v>-100000.00000002273</v>
      </c>
      <c r="M1478" s="7">
        <f>test_data[[#This Row],[Profit]]*Profit_per_point-ABS(test_data[[#This Row],[Action]])*Fee_per_trade</f>
        <v>-120000.00000002273</v>
      </c>
    </row>
    <row r="1479" spans="1:13" x14ac:dyDescent="0.35">
      <c r="A1479" s="2">
        <v>43780.473611111112</v>
      </c>
      <c r="B1479">
        <v>941.3</v>
      </c>
      <c r="C1479">
        <v>0.56816589832305908</v>
      </c>
      <c r="D1479">
        <v>0.43183407187461853</v>
      </c>
      <c r="E1479">
        <f>IF(B1480&gt;0,B1480-test_data[[#This Row],[Price]],0)</f>
        <v>0.10000000000002274</v>
      </c>
      <c r="F1479" s="2">
        <f>test_data[[#This Row],[Time]]-(Time_horizon-1)/24/60</f>
        <v>43780.460416666669</v>
      </c>
      <c r="G1479">
        <f>IF(test_data[[#This Row],[Long]]&gt;Action_Threshold,1,IF(test_data[[#This Row],[Short]]&gt;Action_Threshold,-1,0))</f>
        <v>1</v>
      </c>
      <c r="H1479">
        <f>SUMIFS(test_data[Postion],test_data[Time],"&gt;="&amp;test_data[[#This Row],[Period Time]],test_data[Time],"&lt;="&amp;test_data[[#This Row],[Time]])</f>
        <v>12</v>
      </c>
      <c r="I1479">
        <f>IFERROR(test_data[[#This Row],[Final_Position]]-H1478,test_data[[#This Row],[Final_Position]])</f>
        <v>2</v>
      </c>
      <c r="J1479">
        <f>ABS(test_data[[#This Row],[Action]])</f>
        <v>2</v>
      </c>
      <c r="K1479" s="7">
        <f>test_data[[#This Row],[Final_Position]]*test_data[[#This Row],[Change]]</f>
        <v>1.2000000000002728</v>
      </c>
      <c r="L1479" s="7">
        <f>test_data[[#This Row],[Profit]]*Profit_per_point</f>
        <v>120000.00000002728</v>
      </c>
      <c r="M1479" s="7">
        <f>test_data[[#This Row],[Profit]]*Profit_per_point-ABS(test_data[[#This Row],[Action]])*Fee_per_trade</f>
        <v>100000.00000002728</v>
      </c>
    </row>
    <row r="1480" spans="1:13" x14ac:dyDescent="0.35">
      <c r="A1480" s="2">
        <v>43780.474305555559</v>
      </c>
      <c r="B1480">
        <v>941.4</v>
      </c>
      <c r="C1480">
        <v>0.52546995878219604</v>
      </c>
      <c r="D1480">
        <v>0.47453007102012634</v>
      </c>
      <c r="E1480">
        <f>IF(B1481&gt;0,B1481-test_data[[#This Row],[Price]],0)</f>
        <v>-0.10000000000002274</v>
      </c>
      <c r="F1480" s="2">
        <f>test_data[[#This Row],[Time]]-(Time_horizon-1)/24/60</f>
        <v>43780.461111111115</v>
      </c>
      <c r="G1480">
        <f>IF(test_data[[#This Row],[Long]]&gt;Action_Threshold,1,IF(test_data[[#This Row],[Short]]&gt;Action_Threshold,-1,0))</f>
        <v>1</v>
      </c>
      <c r="H1480">
        <f>SUMIFS(test_data[Postion],test_data[Time],"&gt;="&amp;test_data[[#This Row],[Period Time]],test_data[Time],"&lt;="&amp;test_data[[#This Row],[Time]])</f>
        <v>14</v>
      </c>
      <c r="I1480">
        <f>IFERROR(test_data[[#This Row],[Final_Position]]-H1479,test_data[[#This Row],[Final_Position]])</f>
        <v>2</v>
      </c>
      <c r="J1480">
        <f>ABS(test_data[[#This Row],[Action]])</f>
        <v>2</v>
      </c>
      <c r="K1480" s="7">
        <f>test_data[[#This Row],[Final_Position]]*test_data[[#This Row],[Change]]</f>
        <v>-1.4000000000003183</v>
      </c>
      <c r="L1480" s="7">
        <f>test_data[[#This Row],[Profit]]*Profit_per_point</f>
        <v>-140000.00000003184</v>
      </c>
      <c r="M1480" s="7">
        <f>test_data[[#This Row],[Profit]]*Profit_per_point-ABS(test_data[[#This Row],[Action]])*Fee_per_trade</f>
        <v>-160000.00000003184</v>
      </c>
    </row>
    <row r="1481" spans="1:13" x14ac:dyDescent="0.35">
      <c r="A1481" s="2">
        <v>43780.474999999999</v>
      </c>
      <c r="B1481">
        <v>941.3</v>
      </c>
      <c r="C1481">
        <v>0.56587773561477661</v>
      </c>
      <c r="D1481">
        <v>0.43412220478057861</v>
      </c>
      <c r="E1481">
        <f>IF(B1482&gt;0,B1482-test_data[[#This Row],[Price]],0)</f>
        <v>0</v>
      </c>
      <c r="F1481" s="2">
        <f>test_data[[#This Row],[Time]]-(Time_horizon-1)/24/60</f>
        <v>43780.461805555555</v>
      </c>
      <c r="G1481">
        <f>IF(test_data[[#This Row],[Long]]&gt;Action_Threshold,1,IF(test_data[[#This Row],[Short]]&gt;Action_Threshold,-1,0))</f>
        <v>1</v>
      </c>
      <c r="H1481">
        <f>SUMIFS(test_data[Postion],test_data[Time],"&gt;="&amp;test_data[[#This Row],[Period Time]],test_data[Time],"&lt;="&amp;test_data[[#This Row],[Time]])</f>
        <v>16</v>
      </c>
      <c r="I1481">
        <f>IFERROR(test_data[[#This Row],[Final_Position]]-H1480,test_data[[#This Row],[Final_Position]])</f>
        <v>2</v>
      </c>
      <c r="J1481">
        <f>ABS(test_data[[#This Row],[Action]])</f>
        <v>2</v>
      </c>
      <c r="K1481" s="7">
        <f>test_data[[#This Row],[Final_Position]]*test_data[[#This Row],[Change]]</f>
        <v>0</v>
      </c>
      <c r="L1481" s="7">
        <f>test_data[[#This Row],[Profit]]*Profit_per_point</f>
        <v>0</v>
      </c>
      <c r="M1481" s="7">
        <f>test_data[[#This Row],[Profit]]*Profit_per_point-ABS(test_data[[#This Row],[Action]])*Fee_per_trade</f>
        <v>-20000</v>
      </c>
    </row>
    <row r="1482" spans="1:13" x14ac:dyDescent="0.35">
      <c r="A1482" s="2">
        <v>43780.475694444445</v>
      </c>
      <c r="B1482">
        <v>941.3</v>
      </c>
      <c r="C1482">
        <v>0.52616441249847412</v>
      </c>
      <c r="D1482">
        <v>0.47383561730384827</v>
      </c>
      <c r="E1482">
        <f>IF(B1483&gt;0,B1483-test_data[[#This Row],[Price]],0)</f>
        <v>0</v>
      </c>
      <c r="F1482" s="2">
        <f>test_data[[#This Row],[Time]]-(Time_horizon-1)/24/60</f>
        <v>43780.462500000001</v>
      </c>
      <c r="G1482">
        <f>IF(test_data[[#This Row],[Long]]&gt;Action_Threshold,1,IF(test_data[[#This Row],[Short]]&gt;Action_Threshold,-1,0))</f>
        <v>1</v>
      </c>
      <c r="H1482">
        <f>SUMIFS(test_data[Postion],test_data[Time],"&gt;="&amp;test_data[[#This Row],[Period Time]],test_data[Time],"&lt;="&amp;test_data[[#This Row],[Time]])</f>
        <v>18</v>
      </c>
      <c r="I1482">
        <f>IFERROR(test_data[[#This Row],[Final_Position]]-H1481,test_data[[#This Row],[Final_Position]])</f>
        <v>2</v>
      </c>
      <c r="J1482">
        <f>ABS(test_data[[#This Row],[Action]])</f>
        <v>2</v>
      </c>
      <c r="K1482" s="7">
        <f>test_data[[#This Row],[Final_Position]]*test_data[[#This Row],[Change]]</f>
        <v>0</v>
      </c>
      <c r="L1482" s="7">
        <f>test_data[[#This Row],[Profit]]*Profit_per_point</f>
        <v>0</v>
      </c>
      <c r="M1482" s="7">
        <f>test_data[[#This Row],[Profit]]*Profit_per_point-ABS(test_data[[#This Row],[Action]])*Fee_per_trade</f>
        <v>-20000</v>
      </c>
    </row>
    <row r="1483" spans="1:13" x14ac:dyDescent="0.35">
      <c r="A1483" s="2">
        <v>43780.476388888892</v>
      </c>
      <c r="B1483">
        <v>941.3</v>
      </c>
      <c r="C1483">
        <v>0.52793687582015991</v>
      </c>
      <c r="D1483">
        <v>0.47206306457519531</v>
      </c>
      <c r="E1483">
        <f>IF(B1484&gt;0,B1484-test_data[[#This Row],[Price]],0)</f>
        <v>-9.9999999999909051E-2</v>
      </c>
      <c r="F1483" s="2">
        <f>test_data[[#This Row],[Time]]-(Time_horizon-1)/24/60</f>
        <v>43780.463194444448</v>
      </c>
      <c r="G1483">
        <f>IF(test_data[[#This Row],[Long]]&gt;Action_Threshold,1,IF(test_data[[#This Row],[Short]]&gt;Action_Threshold,-1,0))</f>
        <v>1</v>
      </c>
      <c r="H1483">
        <f>SUMIFS(test_data[Postion],test_data[Time],"&gt;="&amp;test_data[[#This Row],[Period Time]],test_data[Time],"&lt;="&amp;test_data[[#This Row],[Time]])</f>
        <v>18</v>
      </c>
      <c r="I1483">
        <f>IFERROR(test_data[[#This Row],[Final_Position]]-H1482,test_data[[#This Row],[Final_Position]])</f>
        <v>0</v>
      </c>
      <c r="J1483">
        <f>ABS(test_data[[#This Row],[Action]])</f>
        <v>0</v>
      </c>
      <c r="K1483" s="7">
        <f>test_data[[#This Row],[Final_Position]]*test_data[[#This Row],[Change]]</f>
        <v>-1.7999999999983629</v>
      </c>
      <c r="L1483" s="7">
        <f>test_data[[#This Row],[Profit]]*Profit_per_point</f>
        <v>-179999.99999983629</v>
      </c>
      <c r="M1483" s="7">
        <f>test_data[[#This Row],[Profit]]*Profit_per_point-ABS(test_data[[#This Row],[Action]])*Fee_per_trade</f>
        <v>-179999.99999983629</v>
      </c>
    </row>
    <row r="1484" spans="1:13" x14ac:dyDescent="0.35">
      <c r="A1484" s="2">
        <v>43780.477083333331</v>
      </c>
      <c r="B1484">
        <v>941.2</v>
      </c>
      <c r="C1484">
        <v>0.58681422472000122</v>
      </c>
      <c r="D1484">
        <v>0.41318574547767639</v>
      </c>
      <c r="E1484">
        <f>IF(B1485&gt;0,B1485-test_data[[#This Row],[Price]],0)</f>
        <v>-0.20000000000004547</v>
      </c>
      <c r="F1484" s="2">
        <f>test_data[[#This Row],[Time]]-(Time_horizon-1)/24/60</f>
        <v>43780.463888888888</v>
      </c>
      <c r="G1484">
        <f>IF(test_data[[#This Row],[Long]]&gt;Action_Threshold,1,IF(test_data[[#This Row],[Short]]&gt;Action_Threshold,-1,0))</f>
        <v>1</v>
      </c>
      <c r="H1484">
        <f>SUMIFS(test_data[Postion],test_data[Time],"&gt;="&amp;test_data[[#This Row],[Period Time]],test_data[Time],"&lt;="&amp;test_data[[#This Row],[Time]])</f>
        <v>20</v>
      </c>
      <c r="I1484">
        <f>IFERROR(test_data[[#This Row],[Final_Position]]-H1483,test_data[[#This Row],[Final_Position]])</f>
        <v>2</v>
      </c>
      <c r="J1484">
        <f>ABS(test_data[[#This Row],[Action]])</f>
        <v>2</v>
      </c>
      <c r="K1484" s="7">
        <f>test_data[[#This Row],[Final_Position]]*test_data[[#This Row],[Change]]</f>
        <v>-4.0000000000009095</v>
      </c>
      <c r="L1484" s="7">
        <f>test_data[[#This Row],[Profit]]*Profit_per_point</f>
        <v>-400000.00000009092</v>
      </c>
      <c r="M1484" s="7">
        <f>test_data[[#This Row],[Profit]]*Profit_per_point-ABS(test_data[[#This Row],[Action]])*Fee_per_trade</f>
        <v>-420000.00000009092</v>
      </c>
    </row>
    <row r="1485" spans="1:13" x14ac:dyDescent="0.35">
      <c r="A1485" s="2">
        <v>43780.477777777778</v>
      </c>
      <c r="B1485">
        <v>941</v>
      </c>
      <c r="C1485">
        <v>0.60642647743225098</v>
      </c>
      <c r="D1485">
        <v>0.39357349276542664</v>
      </c>
      <c r="E1485">
        <f>IF(B1486&gt;0,B1486-test_data[[#This Row],[Price]],0)</f>
        <v>-0.10000000000002274</v>
      </c>
      <c r="F1485" s="2">
        <f>test_data[[#This Row],[Time]]-(Time_horizon-1)/24/60</f>
        <v>43780.464583333334</v>
      </c>
      <c r="G1485">
        <f>IF(test_data[[#This Row],[Long]]&gt;Action_Threshold,1,IF(test_data[[#This Row],[Short]]&gt;Action_Threshold,-1,0))</f>
        <v>1</v>
      </c>
      <c r="H1485">
        <f>SUMIFS(test_data[Postion],test_data[Time],"&gt;="&amp;test_data[[#This Row],[Period Time]],test_data[Time],"&lt;="&amp;test_data[[#This Row],[Time]])</f>
        <v>20</v>
      </c>
      <c r="I1485">
        <f>IFERROR(test_data[[#This Row],[Final_Position]]-H1484,test_data[[#This Row],[Final_Position]])</f>
        <v>0</v>
      </c>
      <c r="J1485">
        <f>ABS(test_data[[#This Row],[Action]])</f>
        <v>0</v>
      </c>
      <c r="K1485" s="7">
        <f>test_data[[#This Row],[Final_Position]]*test_data[[#This Row],[Change]]</f>
        <v>-2.0000000000004547</v>
      </c>
      <c r="L1485" s="7">
        <f>test_data[[#This Row],[Profit]]*Profit_per_point</f>
        <v>-200000.00000004546</v>
      </c>
      <c r="M1485" s="7">
        <f>test_data[[#This Row],[Profit]]*Profit_per_point-ABS(test_data[[#This Row],[Action]])*Fee_per_trade</f>
        <v>-200000.00000004546</v>
      </c>
    </row>
    <row r="1486" spans="1:13" x14ac:dyDescent="0.35">
      <c r="A1486" s="2">
        <v>43780.478472222225</v>
      </c>
      <c r="B1486">
        <v>940.9</v>
      </c>
      <c r="C1486">
        <v>0.59402608871459961</v>
      </c>
      <c r="D1486">
        <v>0.405973881483078</v>
      </c>
      <c r="E1486">
        <f>IF(B1487&gt;0,B1487-test_data[[#This Row],[Price]],0)</f>
        <v>0.20000000000004547</v>
      </c>
      <c r="F1486" s="2">
        <f>test_data[[#This Row],[Time]]-(Time_horizon-1)/24/60</f>
        <v>43780.465277777781</v>
      </c>
      <c r="G1486">
        <f>IF(test_data[[#This Row],[Long]]&gt;Action_Threshold,1,IF(test_data[[#This Row],[Short]]&gt;Action_Threshold,-1,0))</f>
        <v>1</v>
      </c>
      <c r="H1486">
        <f>SUMIFS(test_data[Postion],test_data[Time],"&gt;="&amp;test_data[[#This Row],[Period Time]],test_data[Time],"&lt;="&amp;test_data[[#This Row],[Time]])</f>
        <v>20</v>
      </c>
      <c r="I1486">
        <f>IFERROR(test_data[[#This Row],[Final_Position]]-H1485,test_data[[#This Row],[Final_Position]])</f>
        <v>0</v>
      </c>
      <c r="J1486">
        <f>ABS(test_data[[#This Row],[Action]])</f>
        <v>0</v>
      </c>
      <c r="K1486" s="7">
        <f>test_data[[#This Row],[Final_Position]]*test_data[[#This Row],[Change]]</f>
        <v>4.0000000000009095</v>
      </c>
      <c r="L1486" s="7">
        <f>test_data[[#This Row],[Profit]]*Profit_per_point</f>
        <v>400000.00000009092</v>
      </c>
      <c r="M1486" s="7">
        <f>test_data[[#This Row],[Profit]]*Profit_per_point-ABS(test_data[[#This Row],[Action]])*Fee_per_trade</f>
        <v>400000.00000009092</v>
      </c>
    </row>
    <row r="1487" spans="1:13" x14ac:dyDescent="0.35">
      <c r="A1487" s="2">
        <v>43780.479166666664</v>
      </c>
      <c r="B1487">
        <v>941.1</v>
      </c>
      <c r="C1487">
        <v>0.53168296813964844</v>
      </c>
      <c r="D1487">
        <v>0.46831697225570679</v>
      </c>
      <c r="E1487">
        <f>IF(B1488&gt;0,B1488-test_data[[#This Row],[Price]],0)</f>
        <v>-0.39999999999997726</v>
      </c>
      <c r="F1487" s="2">
        <f>test_data[[#This Row],[Time]]-(Time_horizon-1)/24/60</f>
        <v>43780.46597222222</v>
      </c>
      <c r="G1487">
        <f>IF(test_data[[#This Row],[Long]]&gt;Action_Threshold,1,IF(test_data[[#This Row],[Short]]&gt;Action_Threshold,-1,0))</f>
        <v>1</v>
      </c>
      <c r="H1487">
        <f>SUMIFS(test_data[Postion],test_data[Time],"&gt;="&amp;test_data[[#This Row],[Period Time]],test_data[Time],"&lt;="&amp;test_data[[#This Row],[Time]])</f>
        <v>20</v>
      </c>
      <c r="I1487">
        <f>IFERROR(test_data[[#This Row],[Final_Position]]-H1486,test_data[[#This Row],[Final_Position]])</f>
        <v>0</v>
      </c>
      <c r="J1487">
        <f>ABS(test_data[[#This Row],[Action]])</f>
        <v>0</v>
      </c>
      <c r="K1487" s="7">
        <f>test_data[[#This Row],[Final_Position]]*test_data[[#This Row],[Change]]</f>
        <v>-7.9999999999995453</v>
      </c>
      <c r="L1487" s="7">
        <f>test_data[[#This Row],[Profit]]*Profit_per_point</f>
        <v>-799999.99999995448</v>
      </c>
      <c r="M1487" s="7">
        <f>test_data[[#This Row],[Profit]]*Profit_per_point-ABS(test_data[[#This Row],[Action]])*Fee_per_trade</f>
        <v>-799999.99999995448</v>
      </c>
    </row>
    <row r="1488" spans="1:13" x14ac:dyDescent="0.35">
      <c r="A1488" s="2">
        <v>43780.541666666664</v>
      </c>
      <c r="B1488">
        <v>940.7</v>
      </c>
      <c r="C1488">
        <v>0.54727089405059814</v>
      </c>
      <c r="D1488">
        <v>0.45272904634475708</v>
      </c>
      <c r="E1488">
        <f>IF(B1489&gt;0,B1489-test_data[[#This Row],[Price]],0)</f>
        <v>0</v>
      </c>
      <c r="F1488" s="2">
        <f>test_data[[#This Row],[Time]]-(Time_horizon-1)/24/60</f>
        <v>43780.52847222222</v>
      </c>
      <c r="G1488">
        <f>IF(test_data[[#This Row],[Long]]&gt;Action_Threshold,1,IF(test_data[[#This Row],[Short]]&gt;Action_Threshold,-1,0))</f>
        <v>1</v>
      </c>
      <c r="H1488">
        <f>SUMIFS(test_data[Postion],test_data[Time],"&gt;="&amp;test_data[[#This Row],[Period Time]],test_data[Time],"&lt;="&amp;test_data[[#This Row],[Time]])</f>
        <v>1</v>
      </c>
      <c r="I1488">
        <f>IFERROR(test_data[[#This Row],[Final_Position]]-H1487,test_data[[#This Row],[Final_Position]])</f>
        <v>-19</v>
      </c>
      <c r="J1488">
        <f>ABS(test_data[[#This Row],[Action]])</f>
        <v>19</v>
      </c>
      <c r="K1488" s="7">
        <f>test_data[[#This Row],[Final_Position]]*test_data[[#This Row],[Change]]</f>
        <v>0</v>
      </c>
      <c r="L1488" s="7">
        <f>test_data[[#This Row],[Profit]]*Profit_per_point</f>
        <v>0</v>
      </c>
      <c r="M1488" s="7">
        <f>test_data[[#This Row],[Profit]]*Profit_per_point-ABS(test_data[[#This Row],[Action]])*Fee_per_trade</f>
        <v>-190000</v>
      </c>
    </row>
    <row r="1489" spans="1:13" x14ac:dyDescent="0.35">
      <c r="A1489" s="2">
        <v>43780.542361111111</v>
      </c>
      <c r="B1489">
        <v>940.7</v>
      </c>
      <c r="C1489">
        <v>0.47638002038002014</v>
      </c>
      <c r="D1489">
        <v>0.52362000942230225</v>
      </c>
      <c r="E1489">
        <f>IF(B1490&gt;0,B1490-test_data[[#This Row],[Price]],0)</f>
        <v>9.9999999999909051E-2</v>
      </c>
      <c r="F1489" s="2">
        <f>test_data[[#This Row],[Time]]-(Time_horizon-1)/24/60</f>
        <v>43780.529166666667</v>
      </c>
      <c r="G1489">
        <f>IF(test_data[[#This Row],[Long]]&gt;Action_Threshold,1,IF(test_data[[#This Row],[Short]]&gt;Action_Threshold,-1,0))</f>
        <v>-1</v>
      </c>
      <c r="H1489">
        <f>SUMIFS(test_data[Postion],test_data[Time],"&gt;="&amp;test_data[[#This Row],[Period Time]],test_data[Time],"&lt;="&amp;test_data[[#This Row],[Time]])</f>
        <v>0</v>
      </c>
      <c r="I1489">
        <f>IFERROR(test_data[[#This Row],[Final_Position]]-H1488,test_data[[#This Row],[Final_Position]])</f>
        <v>-1</v>
      </c>
      <c r="J1489">
        <f>ABS(test_data[[#This Row],[Action]])</f>
        <v>1</v>
      </c>
      <c r="K1489" s="7">
        <f>test_data[[#This Row],[Final_Position]]*test_data[[#This Row],[Change]]</f>
        <v>0</v>
      </c>
      <c r="L1489" s="7">
        <f>test_data[[#This Row],[Profit]]*Profit_per_point</f>
        <v>0</v>
      </c>
      <c r="M1489" s="7">
        <f>test_data[[#This Row],[Profit]]*Profit_per_point-ABS(test_data[[#This Row],[Action]])*Fee_per_trade</f>
        <v>-10000</v>
      </c>
    </row>
    <row r="1490" spans="1:13" x14ac:dyDescent="0.35">
      <c r="A1490" s="2">
        <v>43780.543055555558</v>
      </c>
      <c r="B1490">
        <v>940.8</v>
      </c>
      <c r="C1490">
        <v>0.48921522498130798</v>
      </c>
      <c r="D1490">
        <v>0.51078474521636963</v>
      </c>
      <c r="E1490">
        <f>IF(B1491&gt;0,B1491-test_data[[#This Row],[Price]],0)</f>
        <v>0.10000000000002274</v>
      </c>
      <c r="F1490" s="2">
        <f>test_data[[#This Row],[Time]]-(Time_horizon-1)/24/60</f>
        <v>43780.529861111114</v>
      </c>
      <c r="G1490">
        <f>IF(test_data[[#This Row],[Long]]&gt;Action_Threshold,1,IF(test_data[[#This Row],[Short]]&gt;Action_Threshold,-1,0))</f>
        <v>-1</v>
      </c>
      <c r="H1490">
        <f>SUMIFS(test_data[Postion],test_data[Time],"&gt;="&amp;test_data[[#This Row],[Period Time]],test_data[Time],"&lt;="&amp;test_data[[#This Row],[Time]])</f>
        <v>-1</v>
      </c>
      <c r="I1490">
        <f>IFERROR(test_data[[#This Row],[Final_Position]]-H1489,test_data[[#This Row],[Final_Position]])</f>
        <v>-1</v>
      </c>
      <c r="J1490">
        <f>ABS(test_data[[#This Row],[Action]])</f>
        <v>1</v>
      </c>
      <c r="K1490" s="7">
        <f>test_data[[#This Row],[Final_Position]]*test_data[[#This Row],[Change]]</f>
        <v>-0.10000000000002274</v>
      </c>
      <c r="L1490" s="7">
        <f>test_data[[#This Row],[Profit]]*Profit_per_point</f>
        <v>-10000.000000002274</v>
      </c>
      <c r="M1490" s="7">
        <f>test_data[[#This Row],[Profit]]*Profit_per_point-ABS(test_data[[#This Row],[Action]])*Fee_per_trade</f>
        <v>-20000.000000002274</v>
      </c>
    </row>
    <row r="1491" spans="1:13" x14ac:dyDescent="0.35">
      <c r="A1491" s="2">
        <v>43780.543749999997</v>
      </c>
      <c r="B1491">
        <v>940.9</v>
      </c>
      <c r="C1491">
        <v>0.49241653084754944</v>
      </c>
      <c r="D1491">
        <v>0.50758349895477295</v>
      </c>
      <c r="E1491">
        <f>IF(B1492&gt;0,B1492-test_data[[#This Row],[Price]],0)</f>
        <v>0.10000000000002274</v>
      </c>
      <c r="F1491" s="2">
        <f>test_data[[#This Row],[Time]]-(Time_horizon-1)/24/60</f>
        <v>43780.530555555553</v>
      </c>
      <c r="G1491">
        <f>IF(test_data[[#This Row],[Long]]&gt;Action_Threshold,1,IF(test_data[[#This Row],[Short]]&gt;Action_Threshold,-1,0))</f>
        <v>-1</v>
      </c>
      <c r="H1491">
        <f>SUMIFS(test_data[Postion],test_data[Time],"&gt;="&amp;test_data[[#This Row],[Period Time]],test_data[Time],"&lt;="&amp;test_data[[#This Row],[Time]])</f>
        <v>-2</v>
      </c>
      <c r="I1491">
        <f>IFERROR(test_data[[#This Row],[Final_Position]]-H1490,test_data[[#This Row],[Final_Position]])</f>
        <v>-1</v>
      </c>
      <c r="J1491">
        <f>ABS(test_data[[#This Row],[Action]])</f>
        <v>1</v>
      </c>
      <c r="K1491" s="7">
        <f>test_data[[#This Row],[Final_Position]]*test_data[[#This Row],[Change]]</f>
        <v>-0.20000000000004547</v>
      </c>
      <c r="L1491" s="7">
        <f>test_data[[#This Row],[Profit]]*Profit_per_point</f>
        <v>-20000.000000004547</v>
      </c>
      <c r="M1491" s="7">
        <f>test_data[[#This Row],[Profit]]*Profit_per_point-ABS(test_data[[#This Row],[Action]])*Fee_per_trade</f>
        <v>-30000.000000004547</v>
      </c>
    </row>
    <row r="1492" spans="1:13" x14ac:dyDescent="0.35">
      <c r="A1492" s="2">
        <v>43780.544444444444</v>
      </c>
      <c r="B1492">
        <v>941</v>
      </c>
      <c r="C1492">
        <v>0.49126714468002319</v>
      </c>
      <c r="D1492">
        <v>0.50873291492462158</v>
      </c>
      <c r="E1492">
        <f>IF(B1493&gt;0,B1493-test_data[[#This Row],[Price]],0)</f>
        <v>-0.10000000000002274</v>
      </c>
      <c r="F1492" s="2">
        <f>test_data[[#This Row],[Time]]-(Time_horizon-1)/24/60</f>
        <v>43780.53125</v>
      </c>
      <c r="G1492">
        <f>IF(test_data[[#This Row],[Long]]&gt;Action_Threshold,1,IF(test_data[[#This Row],[Short]]&gt;Action_Threshold,-1,0))</f>
        <v>-1</v>
      </c>
      <c r="H1492">
        <f>SUMIFS(test_data[Postion],test_data[Time],"&gt;="&amp;test_data[[#This Row],[Period Time]],test_data[Time],"&lt;="&amp;test_data[[#This Row],[Time]])</f>
        <v>-3</v>
      </c>
      <c r="I1492">
        <f>IFERROR(test_data[[#This Row],[Final_Position]]-H1491,test_data[[#This Row],[Final_Position]])</f>
        <v>-1</v>
      </c>
      <c r="J1492">
        <f>ABS(test_data[[#This Row],[Action]])</f>
        <v>1</v>
      </c>
      <c r="K1492" s="7">
        <f>test_data[[#This Row],[Final_Position]]*test_data[[#This Row],[Change]]</f>
        <v>0.30000000000006821</v>
      </c>
      <c r="L1492" s="7">
        <f>test_data[[#This Row],[Profit]]*Profit_per_point</f>
        <v>30000.000000006821</v>
      </c>
      <c r="M1492" s="7">
        <f>test_data[[#This Row],[Profit]]*Profit_per_point-ABS(test_data[[#This Row],[Action]])*Fee_per_trade</f>
        <v>20000.000000006821</v>
      </c>
    </row>
    <row r="1493" spans="1:13" x14ac:dyDescent="0.35">
      <c r="A1493" s="2">
        <v>43780.545138888891</v>
      </c>
      <c r="B1493">
        <v>940.9</v>
      </c>
      <c r="C1493">
        <v>0.53677171468734741</v>
      </c>
      <c r="D1493">
        <v>0.46322828531265259</v>
      </c>
      <c r="E1493">
        <f>IF(B1494&gt;0,B1494-test_data[[#This Row],[Price]],0)</f>
        <v>-0.10000000000002274</v>
      </c>
      <c r="F1493" s="2">
        <f>test_data[[#This Row],[Time]]-(Time_horizon-1)/24/60</f>
        <v>43780.531944444447</v>
      </c>
      <c r="G1493">
        <f>IF(test_data[[#This Row],[Long]]&gt;Action_Threshold,1,IF(test_data[[#This Row],[Short]]&gt;Action_Threshold,-1,0))</f>
        <v>1</v>
      </c>
      <c r="H1493">
        <f>SUMIFS(test_data[Postion],test_data[Time],"&gt;="&amp;test_data[[#This Row],[Period Time]],test_data[Time],"&lt;="&amp;test_data[[#This Row],[Time]])</f>
        <v>-2</v>
      </c>
      <c r="I1493">
        <f>IFERROR(test_data[[#This Row],[Final_Position]]-H1492,test_data[[#This Row],[Final_Position]])</f>
        <v>1</v>
      </c>
      <c r="J1493">
        <f>ABS(test_data[[#This Row],[Action]])</f>
        <v>1</v>
      </c>
      <c r="K1493" s="7">
        <f>test_data[[#This Row],[Final_Position]]*test_data[[#This Row],[Change]]</f>
        <v>0.20000000000004547</v>
      </c>
      <c r="L1493" s="7">
        <f>test_data[[#This Row],[Profit]]*Profit_per_point</f>
        <v>20000.000000004547</v>
      </c>
      <c r="M1493" s="7">
        <f>test_data[[#This Row],[Profit]]*Profit_per_point-ABS(test_data[[#This Row],[Action]])*Fee_per_trade</f>
        <v>10000.000000004547</v>
      </c>
    </row>
    <row r="1494" spans="1:13" x14ac:dyDescent="0.35">
      <c r="A1494" s="2">
        <v>43780.54583333333</v>
      </c>
      <c r="B1494">
        <v>940.8</v>
      </c>
      <c r="C1494">
        <v>0.53229719400405884</v>
      </c>
      <c r="D1494">
        <v>0.46770274639129639</v>
      </c>
      <c r="E1494">
        <f>IF(B1495&gt;0,B1495-test_data[[#This Row],[Price]],0)</f>
        <v>0.10000000000002274</v>
      </c>
      <c r="F1494" s="2">
        <f>test_data[[#This Row],[Time]]-(Time_horizon-1)/24/60</f>
        <v>43780.532638888886</v>
      </c>
      <c r="G1494">
        <f>IF(test_data[[#This Row],[Long]]&gt;Action_Threshold,1,IF(test_data[[#This Row],[Short]]&gt;Action_Threshold,-1,0))</f>
        <v>1</v>
      </c>
      <c r="H1494">
        <f>SUMIFS(test_data[Postion],test_data[Time],"&gt;="&amp;test_data[[#This Row],[Period Time]],test_data[Time],"&lt;="&amp;test_data[[#This Row],[Time]])</f>
        <v>-1</v>
      </c>
      <c r="I1494">
        <f>IFERROR(test_data[[#This Row],[Final_Position]]-H1493,test_data[[#This Row],[Final_Position]])</f>
        <v>1</v>
      </c>
      <c r="J1494">
        <f>ABS(test_data[[#This Row],[Action]])</f>
        <v>1</v>
      </c>
      <c r="K1494" s="7">
        <f>test_data[[#This Row],[Final_Position]]*test_data[[#This Row],[Change]]</f>
        <v>-0.10000000000002274</v>
      </c>
      <c r="L1494" s="7">
        <f>test_data[[#This Row],[Profit]]*Profit_per_point</f>
        <v>-10000.000000002274</v>
      </c>
      <c r="M1494" s="7">
        <f>test_data[[#This Row],[Profit]]*Profit_per_point-ABS(test_data[[#This Row],[Action]])*Fee_per_trade</f>
        <v>-20000.000000002274</v>
      </c>
    </row>
    <row r="1495" spans="1:13" x14ac:dyDescent="0.35">
      <c r="A1495" s="2">
        <v>43780.546527777777</v>
      </c>
      <c r="B1495">
        <v>940.9</v>
      </c>
      <c r="C1495">
        <v>0.48434984683990479</v>
      </c>
      <c r="D1495">
        <v>0.51565015316009521</v>
      </c>
      <c r="E1495">
        <f>IF(B1496&gt;0,B1496-test_data[[#This Row],[Price]],0)</f>
        <v>0</v>
      </c>
      <c r="F1495" s="2">
        <f>test_data[[#This Row],[Time]]-(Time_horizon-1)/24/60</f>
        <v>43780.533333333333</v>
      </c>
      <c r="G1495">
        <f>IF(test_data[[#This Row],[Long]]&gt;Action_Threshold,1,IF(test_data[[#This Row],[Short]]&gt;Action_Threshold,-1,0))</f>
        <v>-1</v>
      </c>
      <c r="H1495">
        <f>SUMIFS(test_data[Postion],test_data[Time],"&gt;="&amp;test_data[[#This Row],[Period Time]],test_data[Time],"&lt;="&amp;test_data[[#This Row],[Time]])</f>
        <v>-2</v>
      </c>
      <c r="I1495">
        <f>IFERROR(test_data[[#This Row],[Final_Position]]-H1494,test_data[[#This Row],[Final_Position]])</f>
        <v>-1</v>
      </c>
      <c r="J1495">
        <f>ABS(test_data[[#This Row],[Action]])</f>
        <v>1</v>
      </c>
      <c r="K1495" s="7">
        <f>test_data[[#This Row],[Final_Position]]*test_data[[#This Row],[Change]]</f>
        <v>0</v>
      </c>
      <c r="L1495" s="7">
        <f>test_data[[#This Row],[Profit]]*Profit_per_point</f>
        <v>0</v>
      </c>
      <c r="M1495" s="7">
        <f>test_data[[#This Row],[Profit]]*Profit_per_point-ABS(test_data[[#This Row],[Action]])*Fee_per_trade</f>
        <v>-10000</v>
      </c>
    </row>
    <row r="1496" spans="1:13" x14ac:dyDescent="0.35">
      <c r="A1496" s="2">
        <v>43780.547222222223</v>
      </c>
      <c r="B1496">
        <v>940.9</v>
      </c>
      <c r="C1496">
        <v>0.47603228688240051</v>
      </c>
      <c r="D1496">
        <v>0.5239676833152771</v>
      </c>
      <c r="E1496">
        <f>IF(B1497&gt;0,B1497-test_data[[#This Row],[Price]],0)</f>
        <v>-0.19999999999993179</v>
      </c>
      <c r="F1496" s="2">
        <f>test_data[[#This Row],[Time]]-(Time_horizon-1)/24/60</f>
        <v>43780.53402777778</v>
      </c>
      <c r="G1496">
        <f>IF(test_data[[#This Row],[Long]]&gt;Action_Threshold,1,IF(test_data[[#This Row],[Short]]&gt;Action_Threshold,-1,0))</f>
        <v>-1</v>
      </c>
      <c r="H1496">
        <f>SUMIFS(test_data[Postion],test_data[Time],"&gt;="&amp;test_data[[#This Row],[Period Time]],test_data[Time],"&lt;="&amp;test_data[[#This Row],[Time]])</f>
        <v>-3</v>
      </c>
      <c r="I1496">
        <f>IFERROR(test_data[[#This Row],[Final_Position]]-H1495,test_data[[#This Row],[Final_Position]])</f>
        <v>-1</v>
      </c>
      <c r="J1496">
        <f>ABS(test_data[[#This Row],[Action]])</f>
        <v>1</v>
      </c>
      <c r="K1496" s="7">
        <f>test_data[[#This Row],[Final_Position]]*test_data[[#This Row],[Change]]</f>
        <v>0.59999999999979536</v>
      </c>
      <c r="L1496" s="7">
        <f>test_data[[#This Row],[Profit]]*Profit_per_point</f>
        <v>59999.99999997954</v>
      </c>
      <c r="M1496" s="7">
        <f>test_data[[#This Row],[Profit]]*Profit_per_point-ABS(test_data[[#This Row],[Action]])*Fee_per_trade</f>
        <v>49999.99999997954</v>
      </c>
    </row>
    <row r="1497" spans="1:13" x14ac:dyDescent="0.35">
      <c r="A1497" s="2">
        <v>43780.54791666667</v>
      </c>
      <c r="B1497">
        <v>940.7</v>
      </c>
      <c r="C1497">
        <v>0.52532804012298584</v>
      </c>
      <c r="D1497">
        <v>0.47467193007469177</v>
      </c>
      <c r="E1497">
        <f>IF(B1498&gt;0,B1498-test_data[[#This Row],[Price]],0)</f>
        <v>-0.30000000000006821</v>
      </c>
      <c r="F1497" s="2">
        <f>test_data[[#This Row],[Time]]-(Time_horizon-1)/24/60</f>
        <v>43780.534722222226</v>
      </c>
      <c r="G1497">
        <f>IF(test_data[[#This Row],[Long]]&gt;Action_Threshold,1,IF(test_data[[#This Row],[Short]]&gt;Action_Threshold,-1,0))</f>
        <v>1</v>
      </c>
      <c r="H1497">
        <f>SUMIFS(test_data[Postion],test_data[Time],"&gt;="&amp;test_data[[#This Row],[Period Time]],test_data[Time],"&lt;="&amp;test_data[[#This Row],[Time]])</f>
        <v>-2</v>
      </c>
      <c r="I1497">
        <f>IFERROR(test_data[[#This Row],[Final_Position]]-H1496,test_data[[#This Row],[Final_Position]])</f>
        <v>1</v>
      </c>
      <c r="J1497">
        <f>ABS(test_data[[#This Row],[Action]])</f>
        <v>1</v>
      </c>
      <c r="K1497" s="7">
        <f>test_data[[#This Row],[Final_Position]]*test_data[[#This Row],[Change]]</f>
        <v>0.60000000000013642</v>
      </c>
      <c r="L1497" s="7">
        <f>test_data[[#This Row],[Profit]]*Profit_per_point</f>
        <v>60000.000000013642</v>
      </c>
      <c r="M1497" s="7">
        <f>test_data[[#This Row],[Profit]]*Profit_per_point-ABS(test_data[[#This Row],[Action]])*Fee_per_trade</f>
        <v>50000.000000013642</v>
      </c>
    </row>
    <row r="1498" spans="1:13" x14ac:dyDescent="0.35">
      <c r="A1498" s="2">
        <v>43780.548611111109</v>
      </c>
      <c r="B1498">
        <v>940.4</v>
      </c>
      <c r="C1498">
        <v>0.52623826265335083</v>
      </c>
      <c r="D1498">
        <v>0.47376173734664917</v>
      </c>
      <c r="E1498">
        <f>IF(B1499&gt;0,B1499-test_data[[#This Row],[Price]],0)</f>
        <v>-0.10000000000002274</v>
      </c>
      <c r="F1498" s="2">
        <f>test_data[[#This Row],[Time]]-(Time_horizon-1)/24/60</f>
        <v>43780.535416666666</v>
      </c>
      <c r="G1498">
        <f>IF(test_data[[#This Row],[Long]]&gt;Action_Threshold,1,IF(test_data[[#This Row],[Short]]&gt;Action_Threshold,-1,0))</f>
        <v>1</v>
      </c>
      <c r="H1498">
        <f>SUMIFS(test_data[Postion],test_data[Time],"&gt;="&amp;test_data[[#This Row],[Period Time]],test_data[Time],"&lt;="&amp;test_data[[#This Row],[Time]])</f>
        <v>-1</v>
      </c>
      <c r="I1498">
        <f>IFERROR(test_data[[#This Row],[Final_Position]]-H1497,test_data[[#This Row],[Final_Position]])</f>
        <v>1</v>
      </c>
      <c r="J1498">
        <f>ABS(test_data[[#This Row],[Action]])</f>
        <v>1</v>
      </c>
      <c r="K1498" s="7">
        <f>test_data[[#This Row],[Final_Position]]*test_data[[#This Row],[Change]]</f>
        <v>0.10000000000002274</v>
      </c>
      <c r="L1498" s="7">
        <f>test_data[[#This Row],[Profit]]*Profit_per_point</f>
        <v>10000.000000002274</v>
      </c>
      <c r="M1498" s="7">
        <f>test_data[[#This Row],[Profit]]*Profit_per_point-ABS(test_data[[#This Row],[Action]])*Fee_per_trade</f>
        <v>2.2737367544323206E-9</v>
      </c>
    </row>
    <row r="1499" spans="1:13" x14ac:dyDescent="0.35">
      <c r="A1499" s="2">
        <v>43780.549305555556</v>
      </c>
      <c r="B1499">
        <v>940.3</v>
      </c>
      <c r="C1499">
        <v>0.51397573947906494</v>
      </c>
      <c r="D1499">
        <v>0.48602423071861267</v>
      </c>
      <c r="E1499">
        <f>IF(B1500&gt;0,B1500-test_data[[#This Row],[Price]],0)</f>
        <v>0.10000000000002274</v>
      </c>
      <c r="F1499" s="2">
        <f>test_data[[#This Row],[Time]]-(Time_horizon-1)/24/60</f>
        <v>43780.536111111112</v>
      </c>
      <c r="G1499">
        <f>IF(test_data[[#This Row],[Long]]&gt;Action_Threshold,1,IF(test_data[[#This Row],[Short]]&gt;Action_Threshold,-1,0))</f>
        <v>1</v>
      </c>
      <c r="H1499">
        <f>SUMIFS(test_data[Postion],test_data[Time],"&gt;="&amp;test_data[[#This Row],[Period Time]],test_data[Time],"&lt;="&amp;test_data[[#This Row],[Time]])</f>
        <v>0</v>
      </c>
      <c r="I1499">
        <f>IFERROR(test_data[[#This Row],[Final_Position]]-H1498,test_data[[#This Row],[Final_Position]])</f>
        <v>1</v>
      </c>
      <c r="J1499">
        <f>ABS(test_data[[#This Row],[Action]])</f>
        <v>1</v>
      </c>
      <c r="K1499" s="7">
        <f>test_data[[#This Row],[Final_Position]]*test_data[[#This Row],[Change]]</f>
        <v>0</v>
      </c>
      <c r="L1499" s="7">
        <f>test_data[[#This Row],[Profit]]*Profit_per_point</f>
        <v>0</v>
      </c>
      <c r="M1499" s="7">
        <f>test_data[[#This Row],[Profit]]*Profit_per_point-ABS(test_data[[#This Row],[Action]])*Fee_per_trade</f>
        <v>-10000</v>
      </c>
    </row>
    <row r="1500" spans="1:13" x14ac:dyDescent="0.35">
      <c r="A1500" s="2">
        <v>43780.55</v>
      </c>
      <c r="B1500">
        <v>940.4</v>
      </c>
      <c r="C1500">
        <v>0.47926923632621765</v>
      </c>
      <c r="D1500">
        <v>0.52073073387145996</v>
      </c>
      <c r="E1500">
        <f>IF(B1501&gt;0,B1501-test_data[[#This Row],[Price]],0)</f>
        <v>-0.10000000000002274</v>
      </c>
      <c r="F1500" s="2">
        <f>test_data[[#This Row],[Time]]-(Time_horizon-1)/24/60</f>
        <v>43780.536805555559</v>
      </c>
      <c r="G1500">
        <f>IF(test_data[[#This Row],[Long]]&gt;Action_Threshold,1,IF(test_data[[#This Row],[Short]]&gt;Action_Threshold,-1,0))</f>
        <v>-1</v>
      </c>
      <c r="H1500">
        <f>SUMIFS(test_data[Postion],test_data[Time],"&gt;="&amp;test_data[[#This Row],[Period Time]],test_data[Time],"&lt;="&amp;test_data[[#This Row],[Time]])</f>
        <v>-1</v>
      </c>
      <c r="I1500">
        <f>IFERROR(test_data[[#This Row],[Final_Position]]-H1499,test_data[[#This Row],[Final_Position]])</f>
        <v>-1</v>
      </c>
      <c r="J1500">
        <f>ABS(test_data[[#This Row],[Action]])</f>
        <v>1</v>
      </c>
      <c r="K1500" s="7">
        <f>test_data[[#This Row],[Final_Position]]*test_data[[#This Row],[Change]]</f>
        <v>0.10000000000002274</v>
      </c>
      <c r="L1500" s="7">
        <f>test_data[[#This Row],[Profit]]*Profit_per_point</f>
        <v>10000.000000002274</v>
      </c>
      <c r="M1500" s="7">
        <f>test_data[[#This Row],[Profit]]*Profit_per_point-ABS(test_data[[#This Row],[Action]])*Fee_per_trade</f>
        <v>2.2737367544323206E-9</v>
      </c>
    </row>
    <row r="1501" spans="1:13" x14ac:dyDescent="0.35">
      <c r="A1501" s="2">
        <v>43780.550694444442</v>
      </c>
      <c r="B1501">
        <v>940.3</v>
      </c>
      <c r="C1501">
        <v>0.51208466291427612</v>
      </c>
      <c r="D1501">
        <v>0.48791533708572388</v>
      </c>
      <c r="E1501">
        <f>IF(B1502&gt;0,B1502-test_data[[#This Row],[Price]],0)</f>
        <v>0.10000000000002274</v>
      </c>
      <c r="F1501" s="2">
        <f>test_data[[#This Row],[Time]]-(Time_horizon-1)/24/60</f>
        <v>43780.537499999999</v>
      </c>
      <c r="G1501">
        <f>IF(test_data[[#This Row],[Long]]&gt;Action_Threshold,1,IF(test_data[[#This Row],[Short]]&gt;Action_Threshold,-1,0))</f>
        <v>1</v>
      </c>
      <c r="H1501">
        <f>SUMIFS(test_data[Postion],test_data[Time],"&gt;="&amp;test_data[[#This Row],[Period Time]],test_data[Time],"&lt;="&amp;test_data[[#This Row],[Time]])</f>
        <v>0</v>
      </c>
      <c r="I1501">
        <f>IFERROR(test_data[[#This Row],[Final_Position]]-H1500,test_data[[#This Row],[Final_Position]])</f>
        <v>1</v>
      </c>
      <c r="J1501">
        <f>ABS(test_data[[#This Row],[Action]])</f>
        <v>1</v>
      </c>
      <c r="K1501" s="7">
        <f>test_data[[#This Row],[Final_Position]]*test_data[[#This Row],[Change]]</f>
        <v>0</v>
      </c>
      <c r="L1501" s="7">
        <f>test_data[[#This Row],[Profit]]*Profit_per_point</f>
        <v>0</v>
      </c>
      <c r="M1501" s="7">
        <f>test_data[[#This Row],[Profit]]*Profit_per_point-ABS(test_data[[#This Row],[Action]])*Fee_per_trade</f>
        <v>-10000</v>
      </c>
    </row>
    <row r="1502" spans="1:13" x14ac:dyDescent="0.35">
      <c r="A1502" s="2">
        <v>43780.551388888889</v>
      </c>
      <c r="B1502">
        <v>940.4</v>
      </c>
      <c r="C1502">
        <v>0.48054790496826172</v>
      </c>
      <c r="D1502">
        <v>0.51945203542709351</v>
      </c>
      <c r="E1502">
        <f>IF(B1503&gt;0,B1503-test_data[[#This Row],[Price]],0)</f>
        <v>0.10000000000002274</v>
      </c>
      <c r="F1502" s="2">
        <f>test_data[[#This Row],[Time]]-(Time_horizon-1)/24/60</f>
        <v>43780.538194444445</v>
      </c>
      <c r="G1502">
        <f>IF(test_data[[#This Row],[Long]]&gt;Action_Threshold,1,IF(test_data[[#This Row],[Short]]&gt;Action_Threshold,-1,0))</f>
        <v>-1</v>
      </c>
      <c r="H1502">
        <f>SUMIFS(test_data[Postion],test_data[Time],"&gt;="&amp;test_data[[#This Row],[Period Time]],test_data[Time],"&lt;="&amp;test_data[[#This Row],[Time]])</f>
        <v>-1</v>
      </c>
      <c r="I1502">
        <f>IFERROR(test_data[[#This Row],[Final_Position]]-H1501,test_data[[#This Row],[Final_Position]])</f>
        <v>-1</v>
      </c>
      <c r="J1502">
        <f>ABS(test_data[[#This Row],[Action]])</f>
        <v>1</v>
      </c>
      <c r="K1502" s="7">
        <f>test_data[[#This Row],[Final_Position]]*test_data[[#This Row],[Change]]</f>
        <v>-0.10000000000002274</v>
      </c>
      <c r="L1502" s="7">
        <f>test_data[[#This Row],[Profit]]*Profit_per_point</f>
        <v>-10000.000000002274</v>
      </c>
      <c r="M1502" s="7">
        <f>test_data[[#This Row],[Profit]]*Profit_per_point-ABS(test_data[[#This Row],[Action]])*Fee_per_trade</f>
        <v>-20000.000000002274</v>
      </c>
    </row>
    <row r="1503" spans="1:13" x14ac:dyDescent="0.35">
      <c r="A1503" s="2">
        <v>43780.552083333336</v>
      </c>
      <c r="B1503">
        <v>940.5</v>
      </c>
      <c r="C1503">
        <v>0.47799399495124817</v>
      </c>
      <c r="D1503">
        <v>0.52200597524642944</v>
      </c>
      <c r="E1503">
        <f>IF(B1504&gt;0,B1504-test_data[[#This Row],[Price]],0)</f>
        <v>0</v>
      </c>
      <c r="F1503" s="2">
        <f>test_data[[#This Row],[Time]]-(Time_horizon-1)/24/60</f>
        <v>43780.538888888892</v>
      </c>
      <c r="G1503">
        <f>IF(test_data[[#This Row],[Long]]&gt;Action_Threshold,1,IF(test_data[[#This Row],[Short]]&gt;Action_Threshold,-1,0))</f>
        <v>-1</v>
      </c>
      <c r="H1503">
        <f>SUMIFS(test_data[Postion],test_data[Time],"&gt;="&amp;test_data[[#This Row],[Period Time]],test_data[Time],"&lt;="&amp;test_data[[#This Row],[Time]])</f>
        <v>-2</v>
      </c>
      <c r="I1503">
        <f>IFERROR(test_data[[#This Row],[Final_Position]]-H1502,test_data[[#This Row],[Final_Position]])</f>
        <v>-1</v>
      </c>
      <c r="J1503">
        <f>ABS(test_data[[#This Row],[Action]])</f>
        <v>1</v>
      </c>
      <c r="K1503" s="7">
        <f>test_data[[#This Row],[Final_Position]]*test_data[[#This Row],[Change]]</f>
        <v>0</v>
      </c>
      <c r="L1503" s="7">
        <f>test_data[[#This Row],[Profit]]*Profit_per_point</f>
        <v>0</v>
      </c>
      <c r="M1503" s="7">
        <f>test_data[[#This Row],[Profit]]*Profit_per_point-ABS(test_data[[#This Row],[Action]])*Fee_per_trade</f>
        <v>-10000</v>
      </c>
    </row>
    <row r="1504" spans="1:13" x14ac:dyDescent="0.35">
      <c r="A1504" s="2">
        <v>43780.552777777775</v>
      </c>
      <c r="B1504">
        <v>940.5</v>
      </c>
      <c r="C1504">
        <v>0.46728953719139099</v>
      </c>
      <c r="D1504">
        <v>0.53271043300628662</v>
      </c>
      <c r="E1504">
        <f>IF(B1505&gt;0,B1505-test_data[[#This Row],[Price]],0)</f>
        <v>-0.20000000000004547</v>
      </c>
      <c r="F1504" s="2">
        <f>test_data[[#This Row],[Time]]-(Time_horizon-1)/24/60</f>
        <v>43780.539583333331</v>
      </c>
      <c r="G1504">
        <f>IF(test_data[[#This Row],[Long]]&gt;Action_Threshold,1,IF(test_data[[#This Row],[Short]]&gt;Action_Threshold,-1,0))</f>
        <v>-1</v>
      </c>
      <c r="H1504">
        <f>SUMIFS(test_data[Postion],test_data[Time],"&gt;="&amp;test_data[[#This Row],[Period Time]],test_data[Time],"&lt;="&amp;test_data[[#This Row],[Time]])</f>
        <v>-3</v>
      </c>
      <c r="I1504">
        <f>IFERROR(test_data[[#This Row],[Final_Position]]-H1503,test_data[[#This Row],[Final_Position]])</f>
        <v>-1</v>
      </c>
      <c r="J1504">
        <f>ABS(test_data[[#This Row],[Action]])</f>
        <v>1</v>
      </c>
      <c r="K1504" s="7">
        <f>test_data[[#This Row],[Final_Position]]*test_data[[#This Row],[Change]]</f>
        <v>0.60000000000013642</v>
      </c>
      <c r="L1504" s="7">
        <f>test_data[[#This Row],[Profit]]*Profit_per_point</f>
        <v>60000.000000013642</v>
      </c>
      <c r="M1504" s="7">
        <f>test_data[[#This Row],[Profit]]*Profit_per_point-ABS(test_data[[#This Row],[Action]])*Fee_per_trade</f>
        <v>50000.000000013642</v>
      </c>
    </row>
    <row r="1505" spans="1:13" x14ac:dyDescent="0.35">
      <c r="A1505" s="2">
        <v>43780.553472222222</v>
      </c>
      <c r="B1505">
        <v>940.3</v>
      </c>
      <c r="C1505">
        <v>0.51904106140136719</v>
      </c>
      <c r="D1505">
        <v>0.48095890879631042</v>
      </c>
      <c r="E1505">
        <f>IF(B1506&gt;0,B1506-test_data[[#This Row],[Price]],0)</f>
        <v>-9.9999999999909051E-2</v>
      </c>
      <c r="F1505" s="2">
        <f>test_data[[#This Row],[Time]]-(Time_horizon-1)/24/60</f>
        <v>43780.540277777778</v>
      </c>
      <c r="G1505">
        <f>IF(test_data[[#This Row],[Long]]&gt;Action_Threshold,1,IF(test_data[[#This Row],[Short]]&gt;Action_Threshold,-1,0))</f>
        <v>1</v>
      </c>
      <c r="H1505">
        <f>SUMIFS(test_data[Postion],test_data[Time],"&gt;="&amp;test_data[[#This Row],[Period Time]],test_data[Time],"&lt;="&amp;test_data[[#This Row],[Time]])</f>
        <v>-2</v>
      </c>
      <c r="I1505">
        <f>IFERROR(test_data[[#This Row],[Final_Position]]-H1504,test_data[[#This Row],[Final_Position]])</f>
        <v>1</v>
      </c>
      <c r="J1505">
        <f>ABS(test_data[[#This Row],[Action]])</f>
        <v>1</v>
      </c>
      <c r="K1505" s="7">
        <f>test_data[[#This Row],[Final_Position]]*test_data[[#This Row],[Change]]</f>
        <v>0.1999999999998181</v>
      </c>
      <c r="L1505" s="7">
        <f>test_data[[#This Row],[Profit]]*Profit_per_point</f>
        <v>19999.99999998181</v>
      </c>
      <c r="M1505" s="7">
        <f>test_data[[#This Row],[Profit]]*Profit_per_point-ABS(test_data[[#This Row],[Action]])*Fee_per_trade</f>
        <v>9999.9999999818101</v>
      </c>
    </row>
    <row r="1506" spans="1:13" x14ac:dyDescent="0.35">
      <c r="A1506" s="2">
        <v>43780.554861111108</v>
      </c>
      <c r="B1506">
        <v>940.2</v>
      </c>
      <c r="C1506">
        <v>0.51994961500167847</v>
      </c>
      <c r="D1506">
        <v>0.48005041480064392</v>
      </c>
      <c r="E1506">
        <f>IF(B1507&gt;0,B1507-test_data[[#This Row],[Price]],0)</f>
        <v>9.9999999999909051E-2</v>
      </c>
      <c r="F1506" s="2">
        <f>test_data[[#This Row],[Time]]-(Time_horizon-1)/24/60</f>
        <v>43780.541666666664</v>
      </c>
      <c r="G1506">
        <f>IF(test_data[[#This Row],[Long]]&gt;Action_Threshold,1,IF(test_data[[#This Row],[Short]]&gt;Action_Threshold,-1,0))</f>
        <v>1</v>
      </c>
      <c r="H1506">
        <f>SUMIFS(test_data[Postion],test_data[Time],"&gt;="&amp;test_data[[#This Row],[Period Time]],test_data[Time],"&lt;="&amp;test_data[[#This Row],[Time]])</f>
        <v>-1</v>
      </c>
      <c r="I1506">
        <f>IFERROR(test_data[[#This Row],[Final_Position]]-H1505,test_data[[#This Row],[Final_Position]])</f>
        <v>1</v>
      </c>
      <c r="J1506">
        <f>ABS(test_data[[#This Row],[Action]])</f>
        <v>1</v>
      </c>
      <c r="K1506" s="7">
        <f>test_data[[#This Row],[Final_Position]]*test_data[[#This Row],[Change]]</f>
        <v>-9.9999999999909051E-2</v>
      </c>
      <c r="L1506" s="7">
        <f>test_data[[#This Row],[Profit]]*Profit_per_point</f>
        <v>-9999.9999999909051</v>
      </c>
      <c r="M1506" s="7">
        <f>test_data[[#This Row],[Profit]]*Profit_per_point-ABS(test_data[[#This Row],[Action]])*Fee_per_trade</f>
        <v>-19999.999999990905</v>
      </c>
    </row>
    <row r="1507" spans="1:13" x14ac:dyDescent="0.35">
      <c r="A1507" s="2">
        <v>43780.555555555555</v>
      </c>
      <c r="B1507">
        <v>940.3</v>
      </c>
      <c r="C1507">
        <v>0.47012397646903992</v>
      </c>
      <c r="D1507">
        <v>0.5298759937286377</v>
      </c>
      <c r="E1507">
        <f>IF(B1508&gt;0,B1508-test_data[[#This Row],[Price]],0)</f>
        <v>0</v>
      </c>
      <c r="F1507" s="2">
        <f>test_data[[#This Row],[Time]]-(Time_horizon-1)/24/60</f>
        <v>43780.542361111111</v>
      </c>
      <c r="G1507">
        <f>IF(test_data[[#This Row],[Long]]&gt;Action_Threshold,1,IF(test_data[[#This Row],[Short]]&gt;Action_Threshold,-1,0))</f>
        <v>-1</v>
      </c>
      <c r="H1507">
        <f>SUMIFS(test_data[Postion],test_data[Time],"&gt;="&amp;test_data[[#This Row],[Period Time]],test_data[Time],"&lt;="&amp;test_data[[#This Row],[Time]])</f>
        <v>-3</v>
      </c>
      <c r="I1507">
        <f>IFERROR(test_data[[#This Row],[Final_Position]]-H1506,test_data[[#This Row],[Final_Position]])</f>
        <v>-2</v>
      </c>
      <c r="J1507">
        <f>ABS(test_data[[#This Row],[Action]])</f>
        <v>2</v>
      </c>
      <c r="K1507" s="7">
        <f>test_data[[#This Row],[Final_Position]]*test_data[[#This Row],[Change]]</f>
        <v>0</v>
      </c>
      <c r="L1507" s="7">
        <f>test_data[[#This Row],[Profit]]*Profit_per_point</f>
        <v>0</v>
      </c>
      <c r="M1507" s="7">
        <f>test_data[[#This Row],[Profit]]*Profit_per_point-ABS(test_data[[#This Row],[Action]])*Fee_per_trade</f>
        <v>-20000</v>
      </c>
    </row>
    <row r="1508" spans="1:13" x14ac:dyDescent="0.35">
      <c r="A1508" s="2">
        <v>43780.556250000001</v>
      </c>
      <c r="B1508">
        <v>940.3</v>
      </c>
      <c r="C1508">
        <v>0.44745686650276184</v>
      </c>
      <c r="D1508">
        <v>0.55254310369491577</v>
      </c>
      <c r="E1508">
        <f>IF(B1509&gt;0,B1509-test_data[[#This Row],[Price]],0)</f>
        <v>-0.19999999999993179</v>
      </c>
      <c r="F1508" s="2">
        <f>test_data[[#This Row],[Time]]-(Time_horizon-1)/24/60</f>
        <v>43780.543055555558</v>
      </c>
      <c r="G1508">
        <f>IF(test_data[[#This Row],[Long]]&gt;Action_Threshold,1,IF(test_data[[#This Row],[Short]]&gt;Action_Threshold,-1,0))</f>
        <v>-1</v>
      </c>
      <c r="H1508">
        <f>SUMIFS(test_data[Postion],test_data[Time],"&gt;="&amp;test_data[[#This Row],[Period Time]],test_data[Time],"&lt;="&amp;test_data[[#This Row],[Time]])</f>
        <v>-3</v>
      </c>
      <c r="I1508">
        <f>IFERROR(test_data[[#This Row],[Final_Position]]-H1507,test_data[[#This Row],[Final_Position]])</f>
        <v>0</v>
      </c>
      <c r="J1508">
        <f>ABS(test_data[[#This Row],[Action]])</f>
        <v>0</v>
      </c>
      <c r="K1508" s="7">
        <f>test_data[[#This Row],[Final_Position]]*test_data[[#This Row],[Change]]</f>
        <v>0.59999999999979536</v>
      </c>
      <c r="L1508" s="7">
        <f>test_data[[#This Row],[Profit]]*Profit_per_point</f>
        <v>59999.99999997954</v>
      </c>
      <c r="M1508" s="7">
        <f>test_data[[#This Row],[Profit]]*Profit_per_point-ABS(test_data[[#This Row],[Action]])*Fee_per_trade</f>
        <v>59999.99999997954</v>
      </c>
    </row>
    <row r="1509" spans="1:13" x14ac:dyDescent="0.35">
      <c r="A1509" s="2">
        <v>43780.556944444441</v>
      </c>
      <c r="B1509">
        <v>940.1</v>
      </c>
      <c r="C1509">
        <v>0.49949201941490173</v>
      </c>
      <c r="D1509">
        <v>0.50050795078277588</v>
      </c>
      <c r="E1509">
        <f>IF(B1510&gt;0,B1510-test_data[[#This Row],[Price]],0)</f>
        <v>-0.30000000000006821</v>
      </c>
      <c r="F1509" s="2">
        <f>test_data[[#This Row],[Time]]-(Time_horizon-1)/24/60</f>
        <v>43780.543749999997</v>
      </c>
      <c r="G1509">
        <f>IF(test_data[[#This Row],[Long]]&gt;Action_Threshold,1,IF(test_data[[#This Row],[Short]]&gt;Action_Threshold,-1,0))</f>
        <v>-1</v>
      </c>
      <c r="H1509">
        <f>SUMIFS(test_data[Postion],test_data[Time],"&gt;="&amp;test_data[[#This Row],[Period Time]],test_data[Time],"&lt;="&amp;test_data[[#This Row],[Time]])</f>
        <v>-3</v>
      </c>
      <c r="I1509">
        <f>IFERROR(test_data[[#This Row],[Final_Position]]-H1508,test_data[[#This Row],[Final_Position]])</f>
        <v>0</v>
      </c>
      <c r="J1509">
        <f>ABS(test_data[[#This Row],[Action]])</f>
        <v>0</v>
      </c>
      <c r="K1509" s="7">
        <f>test_data[[#This Row],[Final_Position]]*test_data[[#This Row],[Change]]</f>
        <v>0.90000000000020464</v>
      </c>
      <c r="L1509" s="7">
        <f>test_data[[#This Row],[Profit]]*Profit_per_point</f>
        <v>90000.00000002046</v>
      </c>
      <c r="M1509" s="7">
        <f>test_data[[#This Row],[Profit]]*Profit_per_point-ABS(test_data[[#This Row],[Action]])*Fee_per_trade</f>
        <v>90000.00000002046</v>
      </c>
    </row>
    <row r="1510" spans="1:13" x14ac:dyDescent="0.35">
      <c r="A1510" s="2">
        <v>43780.557638888888</v>
      </c>
      <c r="B1510">
        <v>939.8</v>
      </c>
      <c r="C1510">
        <v>0.51455509662628174</v>
      </c>
      <c r="D1510">
        <v>0.48544484376907349</v>
      </c>
      <c r="E1510">
        <f>IF(B1511&gt;0,B1511-test_data[[#This Row],[Price]],0)</f>
        <v>0.20000000000004547</v>
      </c>
      <c r="F1510" s="2">
        <f>test_data[[#This Row],[Time]]-(Time_horizon-1)/24/60</f>
        <v>43780.544444444444</v>
      </c>
      <c r="G1510">
        <f>IF(test_data[[#This Row],[Long]]&gt;Action_Threshold,1,IF(test_data[[#This Row],[Short]]&gt;Action_Threshold,-1,0))</f>
        <v>1</v>
      </c>
      <c r="H1510">
        <f>SUMIFS(test_data[Postion],test_data[Time],"&gt;="&amp;test_data[[#This Row],[Period Time]],test_data[Time],"&lt;="&amp;test_data[[#This Row],[Time]])</f>
        <v>-1</v>
      </c>
      <c r="I1510">
        <f>IFERROR(test_data[[#This Row],[Final_Position]]-H1509,test_data[[#This Row],[Final_Position]])</f>
        <v>2</v>
      </c>
      <c r="J1510">
        <f>ABS(test_data[[#This Row],[Action]])</f>
        <v>2</v>
      </c>
      <c r="K1510" s="7">
        <f>test_data[[#This Row],[Final_Position]]*test_data[[#This Row],[Change]]</f>
        <v>-0.20000000000004547</v>
      </c>
      <c r="L1510" s="7">
        <f>test_data[[#This Row],[Profit]]*Profit_per_point</f>
        <v>-20000.000000004547</v>
      </c>
      <c r="M1510" s="7">
        <f>test_data[[#This Row],[Profit]]*Profit_per_point-ABS(test_data[[#This Row],[Action]])*Fee_per_trade</f>
        <v>-40000.000000004547</v>
      </c>
    </row>
    <row r="1511" spans="1:13" x14ac:dyDescent="0.35">
      <c r="A1511" s="2">
        <v>43780.558333333334</v>
      </c>
      <c r="B1511">
        <v>940</v>
      </c>
      <c r="C1511">
        <v>0.46412810683250427</v>
      </c>
      <c r="D1511">
        <v>0.53587192296981812</v>
      </c>
      <c r="E1511">
        <f>IF(B1512&gt;0,B1512-test_data[[#This Row],[Price]],0)</f>
        <v>0.10000000000002274</v>
      </c>
      <c r="F1511" s="2">
        <f>test_data[[#This Row],[Time]]-(Time_horizon-1)/24/60</f>
        <v>43780.545138888891</v>
      </c>
      <c r="G1511">
        <f>IF(test_data[[#This Row],[Long]]&gt;Action_Threshold,1,IF(test_data[[#This Row],[Short]]&gt;Action_Threshold,-1,0))</f>
        <v>-1</v>
      </c>
      <c r="H1511">
        <f>SUMIFS(test_data[Postion],test_data[Time],"&gt;="&amp;test_data[[#This Row],[Period Time]],test_data[Time],"&lt;="&amp;test_data[[#This Row],[Time]])</f>
        <v>-1</v>
      </c>
      <c r="I1511">
        <f>IFERROR(test_data[[#This Row],[Final_Position]]-H1510,test_data[[#This Row],[Final_Position]])</f>
        <v>0</v>
      </c>
      <c r="J1511">
        <f>ABS(test_data[[#This Row],[Action]])</f>
        <v>0</v>
      </c>
      <c r="K1511" s="7">
        <f>test_data[[#This Row],[Final_Position]]*test_data[[#This Row],[Change]]</f>
        <v>-0.10000000000002274</v>
      </c>
      <c r="L1511" s="7">
        <f>test_data[[#This Row],[Profit]]*Profit_per_point</f>
        <v>-10000.000000002274</v>
      </c>
      <c r="M1511" s="7">
        <f>test_data[[#This Row],[Profit]]*Profit_per_point-ABS(test_data[[#This Row],[Action]])*Fee_per_trade</f>
        <v>-10000.000000002274</v>
      </c>
    </row>
    <row r="1512" spans="1:13" x14ac:dyDescent="0.35">
      <c r="A1512" s="2">
        <v>43780.559027777781</v>
      </c>
      <c r="B1512">
        <v>940.1</v>
      </c>
      <c r="C1512">
        <v>0.46083229780197144</v>
      </c>
      <c r="D1512">
        <v>0.53916770219802856</v>
      </c>
      <c r="E1512">
        <f>IF(B1513&gt;0,B1513-test_data[[#This Row],[Price]],0)</f>
        <v>0</v>
      </c>
      <c r="F1512" s="2">
        <f>test_data[[#This Row],[Time]]-(Time_horizon-1)/24/60</f>
        <v>43780.545833333337</v>
      </c>
      <c r="G1512">
        <f>IF(test_data[[#This Row],[Long]]&gt;Action_Threshold,1,IF(test_data[[#This Row],[Short]]&gt;Action_Threshold,-1,0))</f>
        <v>-1</v>
      </c>
      <c r="H1512">
        <f>SUMIFS(test_data[Postion],test_data[Time],"&gt;="&amp;test_data[[#This Row],[Period Time]],test_data[Time],"&lt;="&amp;test_data[[#This Row],[Time]])</f>
        <v>-3</v>
      </c>
      <c r="I1512">
        <f>IFERROR(test_data[[#This Row],[Final_Position]]-H1511,test_data[[#This Row],[Final_Position]])</f>
        <v>-2</v>
      </c>
      <c r="J1512">
        <f>ABS(test_data[[#This Row],[Action]])</f>
        <v>2</v>
      </c>
      <c r="K1512" s="7">
        <f>test_data[[#This Row],[Final_Position]]*test_data[[#This Row],[Change]]</f>
        <v>0</v>
      </c>
      <c r="L1512" s="7">
        <f>test_data[[#This Row],[Profit]]*Profit_per_point</f>
        <v>0</v>
      </c>
      <c r="M1512" s="7">
        <f>test_data[[#This Row],[Profit]]*Profit_per_point-ABS(test_data[[#This Row],[Action]])*Fee_per_trade</f>
        <v>-20000</v>
      </c>
    </row>
    <row r="1513" spans="1:13" x14ac:dyDescent="0.35">
      <c r="A1513" s="2">
        <v>43780.55972222222</v>
      </c>
      <c r="B1513">
        <v>940.1</v>
      </c>
      <c r="C1513">
        <v>0.45115816593170166</v>
      </c>
      <c r="D1513">
        <v>0.54884189367294312</v>
      </c>
      <c r="E1513">
        <f>IF(B1514&gt;0,B1514-test_data[[#This Row],[Price]],0)</f>
        <v>-0.10000000000002274</v>
      </c>
      <c r="F1513" s="2">
        <f>test_data[[#This Row],[Time]]-(Time_horizon-1)/24/60</f>
        <v>43780.546527777777</v>
      </c>
      <c r="G1513">
        <f>IF(test_data[[#This Row],[Long]]&gt;Action_Threshold,1,IF(test_data[[#This Row],[Short]]&gt;Action_Threshold,-1,0))</f>
        <v>-1</v>
      </c>
      <c r="H1513">
        <f>SUMIFS(test_data[Postion],test_data[Time],"&gt;="&amp;test_data[[#This Row],[Period Time]],test_data[Time],"&lt;="&amp;test_data[[#This Row],[Time]])</f>
        <v>-5</v>
      </c>
      <c r="I1513">
        <f>IFERROR(test_data[[#This Row],[Final_Position]]-H1512,test_data[[#This Row],[Final_Position]])</f>
        <v>-2</v>
      </c>
      <c r="J1513">
        <f>ABS(test_data[[#This Row],[Action]])</f>
        <v>2</v>
      </c>
      <c r="K1513" s="7">
        <f>test_data[[#This Row],[Final_Position]]*test_data[[#This Row],[Change]]</f>
        <v>0.50000000000011369</v>
      </c>
      <c r="L1513" s="7">
        <f>test_data[[#This Row],[Profit]]*Profit_per_point</f>
        <v>50000.000000011365</v>
      </c>
      <c r="M1513" s="7">
        <f>test_data[[#This Row],[Profit]]*Profit_per_point-ABS(test_data[[#This Row],[Action]])*Fee_per_trade</f>
        <v>30000.000000011365</v>
      </c>
    </row>
    <row r="1514" spans="1:13" x14ac:dyDescent="0.35">
      <c r="A1514" s="2">
        <v>43780.560416666667</v>
      </c>
      <c r="B1514">
        <v>940</v>
      </c>
      <c r="C1514">
        <v>0.50990056991577148</v>
      </c>
      <c r="D1514">
        <v>0.4900994598865509</v>
      </c>
      <c r="E1514">
        <f>IF(B1515&gt;0,B1515-test_data[[#This Row],[Price]],0)</f>
        <v>-0.10000000000002274</v>
      </c>
      <c r="F1514" s="2">
        <f>test_data[[#This Row],[Time]]-(Time_horizon-1)/24/60</f>
        <v>43780.547222222223</v>
      </c>
      <c r="G1514">
        <f>IF(test_data[[#This Row],[Long]]&gt;Action_Threshold,1,IF(test_data[[#This Row],[Short]]&gt;Action_Threshold,-1,0))</f>
        <v>1</v>
      </c>
      <c r="H1514">
        <f>SUMIFS(test_data[Postion],test_data[Time],"&gt;="&amp;test_data[[#This Row],[Period Time]],test_data[Time],"&lt;="&amp;test_data[[#This Row],[Time]])</f>
        <v>-3</v>
      </c>
      <c r="I1514">
        <f>IFERROR(test_data[[#This Row],[Final_Position]]-H1513,test_data[[#This Row],[Final_Position]])</f>
        <v>2</v>
      </c>
      <c r="J1514">
        <f>ABS(test_data[[#This Row],[Action]])</f>
        <v>2</v>
      </c>
      <c r="K1514" s="7">
        <f>test_data[[#This Row],[Final_Position]]*test_data[[#This Row],[Change]]</f>
        <v>0.30000000000006821</v>
      </c>
      <c r="L1514" s="7">
        <f>test_data[[#This Row],[Profit]]*Profit_per_point</f>
        <v>30000.000000006821</v>
      </c>
      <c r="M1514" s="7">
        <f>test_data[[#This Row],[Profit]]*Profit_per_point-ABS(test_data[[#This Row],[Action]])*Fee_per_trade</f>
        <v>10000.000000006821</v>
      </c>
    </row>
    <row r="1515" spans="1:13" x14ac:dyDescent="0.35">
      <c r="A1515" s="2">
        <v>43780.561111111114</v>
      </c>
      <c r="B1515">
        <v>939.9</v>
      </c>
      <c r="C1515">
        <v>0.50626963376998901</v>
      </c>
      <c r="D1515">
        <v>0.49373036623001099</v>
      </c>
      <c r="E1515">
        <f>IF(B1516&gt;0,B1516-test_data[[#This Row],[Price]],0)</f>
        <v>0.10000000000002274</v>
      </c>
      <c r="F1515" s="2">
        <f>test_data[[#This Row],[Time]]-(Time_horizon-1)/24/60</f>
        <v>43780.54791666667</v>
      </c>
      <c r="G1515">
        <f>IF(test_data[[#This Row],[Long]]&gt;Action_Threshold,1,IF(test_data[[#This Row],[Short]]&gt;Action_Threshold,-1,0))</f>
        <v>1</v>
      </c>
      <c r="H1515">
        <f>SUMIFS(test_data[Postion],test_data[Time],"&gt;="&amp;test_data[[#This Row],[Period Time]],test_data[Time],"&lt;="&amp;test_data[[#This Row],[Time]])</f>
        <v>-1</v>
      </c>
      <c r="I1515">
        <f>IFERROR(test_data[[#This Row],[Final_Position]]-H1514,test_data[[#This Row],[Final_Position]])</f>
        <v>2</v>
      </c>
      <c r="J1515">
        <f>ABS(test_data[[#This Row],[Action]])</f>
        <v>2</v>
      </c>
      <c r="K1515" s="7">
        <f>test_data[[#This Row],[Final_Position]]*test_data[[#This Row],[Change]]</f>
        <v>-0.10000000000002274</v>
      </c>
      <c r="L1515" s="7">
        <f>test_data[[#This Row],[Profit]]*Profit_per_point</f>
        <v>-10000.000000002274</v>
      </c>
      <c r="M1515" s="7">
        <f>test_data[[#This Row],[Profit]]*Profit_per_point-ABS(test_data[[#This Row],[Action]])*Fee_per_trade</f>
        <v>-30000.000000002274</v>
      </c>
    </row>
    <row r="1516" spans="1:13" x14ac:dyDescent="0.35">
      <c r="A1516" s="2">
        <v>43780.561805555553</v>
      </c>
      <c r="B1516">
        <v>940</v>
      </c>
      <c r="C1516">
        <v>0.46076905727386475</v>
      </c>
      <c r="D1516">
        <v>0.53923094272613525</v>
      </c>
      <c r="E1516">
        <f>IF(B1517&gt;0,B1517-test_data[[#This Row],[Price]],0)</f>
        <v>0</v>
      </c>
      <c r="F1516" s="2">
        <f>test_data[[#This Row],[Time]]-(Time_horizon-1)/24/60</f>
        <v>43780.548611111109</v>
      </c>
      <c r="G1516">
        <f>IF(test_data[[#This Row],[Long]]&gt;Action_Threshold,1,IF(test_data[[#This Row],[Short]]&gt;Action_Threshold,-1,0))</f>
        <v>-1</v>
      </c>
      <c r="H1516">
        <f>SUMIFS(test_data[Postion],test_data[Time],"&gt;="&amp;test_data[[#This Row],[Period Time]],test_data[Time],"&lt;="&amp;test_data[[#This Row],[Time]])</f>
        <v>-3</v>
      </c>
      <c r="I1516">
        <f>IFERROR(test_data[[#This Row],[Final_Position]]-H1515,test_data[[#This Row],[Final_Position]])</f>
        <v>-2</v>
      </c>
      <c r="J1516">
        <f>ABS(test_data[[#This Row],[Action]])</f>
        <v>2</v>
      </c>
      <c r="K1516" s="7">
        <f>test_data[[#This Row],[Final_Position]]*test_data[[#This Row],[Change]]</f>
        <v>0</v>
      </c>
      <c r="L1516" s="7">
        <f>test_data[[#This Row],[Profit]]*Profit_per_point</f>
        <v>0</v>
      </c>
      <c r="M1516" s="7">
        <f>test_data[[#This Row],[Profit]]*Profit_per_point-ABS(test_data[[#This Row],[Action]])*Fee_per_trade</f>
        <v>-20000</v>
      </c>
    </row>
    <row r="1517" spans="1:13" x14ac:dyDescent="0.35">
      <c r="A1517" s="2">
        <v>43780.5625</v>
      </c>
      <c r="B1517">
        <v>940</v>
      </c>
      <c r="C1517">
        <v>0.44470232725143433</v>
      </c>
      <c r="D1517">
        <v>0.55529767274856567</v>
      </c>
      <c r="E1517">
        <f>IF(B1518&gt;0,B1518-test_data[[#This Row],[Price]],0)</f>
        <v>-0.20000000000004547</v>
      </c>
      <c r="F1517" s="2">
        <f>test_data[[#This Row],[Time]]-(Time_horizon-1)/24/60</f>
        <v>43780.549305555556</v>
      </c>
      <c r="G1517">
        <f>IF(test_data[[#This Row],[Long]]&gt;Action_Threshold,1,IF(test_data[[#This Row],[Short]]&gt;Action_Threshold,-1,0))</f>
        <v>-1</v>
      </c>
      <c r="H1517">
        <f>SUMIFS(test_data[Postion],test_data[Time],"&gt;="&amp;test_data[[#This Row],[Period Time]],test_data[Time],"&lt;="&amp;test_data[[#This Row],[Time]])</f>
        <v>-5</v>
      </c>
      <c r="I1517">
        <f>IFERROR(test_data[[#This Row],[Final_Position]]-H1516,test_data[[#This Row],[Final_Position]])</f>
        <v>-2</v>
      </c>
      <c r="J1517">
        <f>ABS(test_data[[#This Row],[Action]])</f>
        <v>2</v>
      </c>
      <c r="K1517" s="7">
        <f>test_data[[#This Row],[Final_Position]]*test_data[[#This Row],[Change]]</f>
        <v>1.0000000000002274</v>
      </c>
      <c r="L1517" s="7">
        <f>test_data[[#This Row],[Profit]]*Profit_per_point</f>
        <v>100000.00000002273</v>
      </c>
      <c r="M1517" s="7">
        <f>test_data[[#This Row],[Profit]]*Profit_per_point-ABS(test_data[[#This Row],[Action]])*Fee_per_trade</f>
        <v>80000.00000002273</v>
      </c>
    </row>
    <row r="1518" spans="1:13" x14ac:dyDescent="0.35">
      <c r="A1518" s="2">
        <v>43780.563194444447</v>
      </c>
      <c r="B1518">
        <v>939.8</v>
      </c>
      <c r="C1518">
        <v>0.49781790375709534</v>
      </c>
      <c r="D1518">
        <v>0.50218206644058228</v>
      </c>
      <c r="E1518">
        <f>IF(B1519&gt;0,B1519-test_data[[#This Row],[Price]],0)</f>
        <v>-0.39999999999997726</v>
      </c>
      <c r="F1518" s="2">
        <f>test_data[[#This Row],[Time]]-(Time_horizon-1)/24/60</f>
        <v>43780.55</v>
      </c>
      <c r="G1518">
        <f>IF(test_data[[#This Row],[Long]]&gt;Action_Threshold,1,IF(test_data[[#This Row],[Short]]&gt;Action_Threshold,-1,0))</f>
        <v>-1</v>
      </c>
      <c r="H1518">
        <f>SUMIFS(test_data[Postion],test_data[Time],"&gt;="&amp;test_data[[#This Row],[Period Time]],test_data[Time],"&lt;="&amp;test_data[[#This Row],[Time]])</f>
        <v>-7</v>
      </c>
      <c r="I1518">
        <f>IFERROR(test_data[[#This Row],[Final_Position]]-H1517,test_data[[#This Row],[Final_Position]])</f>
        <v>-2</v>
      </c>
      <c r="J1518">
        <f>ABS(test_data[[#This Row],[Action]])</f>
        <v>2</v>
      </c>
      <c r="K1518" s="7">
        <f>test_data[[#This Row],[Final_Position]]*test_data[[#This Row],[Change]]</f>
        <v>2.7999999999998408</v>
      </c>
      <c r="L1518" s="7">
        <f>test_data[[#This Row],[Profit]]*Profit_per_point</f>
        <v>279999.99999998411</v>
      </c>
      <c r="M1518" s="7">
        <f>test_data[[#This Row],[Profit]]*Profit_per_point-ABS(test_data[[#This Row],[Action]])*Fee_per_trade</f>
        <v>259999.99999998411</v>
      </c>
    </row>
    <row r="1519" spans="1:13" x14ac:dyDescent="0.35">
      <c r="A1519" s="2">
        <v>43780.563888888886</v>
      </c>
      <c r="B1519">
        <v>939.4</v>
      </c>
      <c r="C1519">
        <v>0.4965890645980835</v>
      </c>
      <c r="D1519">
        <v>0.50341099500656128</v>
      </c>
      <c r="E1519">
        <f>IF(B1520&gt;0,B1520-test_data[[#This Row],[Price]],0)</f>
        <v>0.39999999999997726</v>
      </c>
      <c r="F1519" s="2">
        <f>test_data[[#This Row],[Time]]-(Time_horizon-1)/24/60</f>
        <v>43780.550694444442</v>
      </c>
      <c r="G1519">
        <f>IF(test_data[[#This Row],[Long]]&gt;Action_Threshold,1,IF(test_data[[#This Row],[Short]]&gt;Action_Threshold,-1,0))</f>
        <v>-1</v>
      </c>
      <c r="H1519">
        <f>SUMIFS(test_data[Postion],test_data[Time],"&gt;="&amp;test_data[[#This Row],[Period Time]],test_data[Time],"&lt;="&amp;test_data[[#This Row],[Time]])</f>
        <v>-7</v>
      </c>
      <c r="I1519">
        <f>IFERROR(test_data[[#This Row],[Final_Position]]-H1518,test_data[[#This Row],[Final_Position]])</f>
        <v>0</v>
      </c>
      <c r="J1519">
        <f>ABS(test_data[[#This Row],[Action]])</f>
        <v>0</v>
      </c>
      <c r="K1519" s="7">
        <f>test_data[[#This Row],[Final_Position]]*test_data[[#This Row],[Change]]</f>
        <v>-2.7999999999998408</v>
      </c>
      <c r="L1519" s="7">
        <f>test_data[[#This Row],[Profit]]*Profit_per_point</f>
        <v>-279999.99999998411</v>
      </c>
      <c r="M1519" s="7">
        <f>test_data[[#This Row],[Profit]]*Profit_per_point-ABS(test_data[[#This Row],[Action]])*Fee_per_trade</f>
        <v>-279999.99999998411</v>
      </c>
    </row>
    <row r="1520" spans="1:13" x14ac:dyDescent="0.35">
      <c r="A1520" s="2">
        <v>43780.564583333333</v>
      </c>
      <c r="B1520">
        <v>939.8</v>
      </c>
      <c r="C1520">
        <v>0.44294768571853638</v>
      </c>
      <c r="D1520">
        <v>0.55705231428146362</v>
      </c>
      <c r="E1520">
        <f>IF(B1521&gt;0,B1521-test_data[[#This Row],[Price]],0)</f>
        <v>-9.9999999999909051E-2</v>
      </c>
      <c r="F1520" s="2">
        <f>test_data[[#This Row],[Time]]-(Time_horizon-1)/24/60</f>
        <v>43780.551388888889</v>
      </c>
      <c r="G1520">
        <f>IF(test_data[[#This Row],[Long]]&gt;Action_Threshold,1,IF(test_data[[#This Row],[Short]]&gt;Action_Threshold,-1,0))</f>
        <v>-1</v>
      </c>
      <c r="H1520">
        <f>SUMIFS(test_data[Postion],test_data[Time],"&gt;="&amp;test_data[[#This Row],[Period Time]],test_data[Time],"&lt;="&amp;test_data[[#This Row],[Time]])</f>
        <v>-9</v>
      </c>
      <c r="I1520">
        <f>IFERROR(test_data[[#This Row],[Final_Position]]-H1519,test_data[[#This Row],[Final_Position]])</f>
        <v>-2</v>
      </c>
      <c r="J1520">
        <f>ABS(test_data[[#This Row],[Action]])</f>
        <v>2</v>
      </c>
      <c r="K1520" s="7">
        <f>test_data[[#This Row],[Final_Position]]*test_data[[#This Row],[Change]]</f>
        <v>0.89999999999918145</v>
      </c>
      <c r="L1520" s="7">
        <f>test_data[[#This Row],[Profit]]*Profit_per_point</f>
        <v>89999.999999918145</v>
      </c>
      <c r="M1520" s="7">
        <f>test_data[[#This Row],[Profit]]*Profit_per_point-ABS(test_data[[#This Row],[Action]])*Fee_per_trade</f>
        <v>69999.999999918145</v>
      </c>
    </row>
    <row r="1521" spans="1:13" x14ac:dyDescent="0.35">
      <c r="A1521" s="2">
        <v>43780.56527777778</v>
      </c>
      <c r="B1521">
        <v>939.7</v>
      </c>
      <c r="C1521">
        <v>0.49492809176445007</v>
      </c>
      <c r="D1521">
        <v>0.50507181882858276</v>
      </c>
      <c r="E1521">
        <f>IF(B1522&gt;0,B1522-test_data[[#This Row],[Price]],0)</f>
        <v>-0.10000000000002274</v>
      </c>
      <c r="F1521" s="2">
        <f>test_data[[#This Row],[Time]]-(Time_horizon-1)/24/60</f>
        <v>43780.552083333336</v>
      </c>
      <c r="G1521">
        <f>IF(test_data[[#This Row],[Long]]&gt;Action_Threshold,1,IF(test_data[[#This Row],[Short]]&gt;Action_Threshold,-1,0))</f>
        <v>-1</v>
      </c>
      <c r="H1521">
        <f>SUMIFS(test_data[Postion],test_data[Time],"&gt;="&amp;test_data[[#This Row],[Period Time]],test_data[Time],"&lt;="&amp;test_data[[#This Row],[Time]])</f>
        <v>-9</v>
      </c>
      <c r="I1521">
        <f>IFERROR(test_data[[#This Row],[Final_Position]]-H1520,test_data[[#This Row],[Final_Position]])</f>
        <v>0</v>
      </c>
      <c r="J1521">
        <f>ABS(test_data[[#This Row],[Action]])</f>
        <v>0</v>
      </c>
      <c r="K1521" s="7">
        <f>test_data[[#This Row],[Final_Position]]*test_data[[#This Row],[Change]]</f>
        <v>0.90000000000020464</v>
      </c>
      <c r="L1521" s="7">
        <f>test_data[[#This Row],[Profit]]*Profit_per_point</f>
        <v>90000.00000002046</v>
      </c>
      <c r="M1521" s="7">
        <f>test_data[[#This Row],[Profit]]*Profit_per_point-ABS(test_data[[#This Row],[Action]])*Fee_per_trade</f>
        <v>90000.00000002046</v>
      </c>
    </row>
    <row r="1522" spans="1:13" x14ac:dyDescent="0.35">
      <c r="A1522" s="2">
        <v>43780.565972222219</v>
      </c>
      <c r="B1522">
        <v>939.6</v>
      </c>
      <c r="C1522">
        <v>0.49256744980812073</v>
      </c>
      <c r="D1522">
        <v>0.50743252038955688</v>
      </c>
      <c r="E1522">
        <f>IF(B1523&gt;0,B1523-test_data[[#This Row],[Price]],0)</f>
        <v>-0.10000000000002274</v>
      </c>
      <c r="F1522" s="2">
        <f>test_data[[#This Row],[Time]]-(Time_horizon-1)/24/60</f>
        <v>43780.552777777775</v>
      </c>
      <c r="G1522">
        <f>IF(test_data[[#This Row],[Long]]&gt;Action_Threshold,1,IF(test_data[[#This Row],[Short]]&gt;Action_Threshold,-1,0))</f>
        <v>-1</v>
      </c>
      <c r="H1522">
        <f>SUMIFS(test_data[Postion],test_data[Time],"&gt;="&amp;test_data[[#This Row],[Period Time]],test_data[Time],"&lt;="&amp;test_data[[#This Row],[Time]])</f>
        <v>-9</v>
      </c>
      <c r="I1522">
        <f>IFERROR(test_data[[#This Row],[Final_Position]]-H1521,test_data[[#This Row],[Final_Position]])</f>
        <v>0</v>
      </c>
      <c r="J1522">
        <f>ABS(test_data[[#This Row],[Action]])</f>
        <v>0</v>
      </c>
      <c r="K1522" s="7">
        <f>test_data[[#This Row],[Final_Position]]*test_data[[#This Row],[Change]]</f>
        <v>0.90000000000020464</v>
      </c>
      <c r="L1522" s="7">
        <f>test_data[[#This Row],[Profit]]*Profit_per_point</f>
        <v>90000.00000002046</v>
      </c>
      <c r="M1522" s="7">
        <f>test_data[[#This Row],[Profit]]*Profit_per_point-ABS(test_data[[#This Row],[Action]])*Fee_per_trade</f>
        <v>90000.00000002046</v>
      </c>
    </row>
    <row r="1523" spans="1:13" x14ac:dyDescent="0.35">
      <c r="A1523" s="2">
        <v>43780.566666666666</v>
      </c>
      <c r="B1523">
        <v>939.5</v>
      </c>
      <c r="C1523">
        <v>0.49079504609107971</v>
      </c>
      <c r="D1523">
        <v>0.50920498371124268</v>
      </c>
      <c r="E1523">
        <f>IF(B1524&gt;0,B1524-test_data[[#This Row],[Price]],0)</f>
        <v>0.20000000000004547</v>
      </c>
      <c r="F1523" s="2">
        <f>test_data[[#This Row],[Time]]-(Time_horizon-1)/24/60</f>
        <v>43780.553472222222</v>
      </c>
      <c r="G1523">
        <f>IF(test_data[[#This Row],[Long]]&gt;Action_Threshold,1,IF(test_data[[#This Row],[Short]]&gt;Action_Threshold,-1,0))</f>
        <v>-1</v>
      </c>
      <c r="H1523">
        <f>SUMIFS(test_data[Postion],test_data[Time],"&gt;="&amp;test_data[[#This Row],[Period Time]],test_data[Time],"&lt;="&amp;test_data[[#This Row],[Time]])</f>
        <v>-9</v>
      </c>
      <c r="I1523">
        <f>IFERROR(test_data[[#This Row],[Final_Position]]-H1522,test_data[[#This Row],[Final_Position]])</f>
        <v>0</v>
      </c>
      <c r="J1523">
        <f>ABS(test_data[[#This Row],[Action]])</f>
        <v>0</v>
      </c>
      <c r="K1523" s="7">
        <f>test_data[[#This Row],[Final_Position]]*test_data[[#This Row],[Change]]</f>
        <v>-1.8000000000004093</v>
      </c>
      <c r="L1523" s="7">
        <f>test_data[[#This Row],[Profit]]*Profit_per_point</f>
        <v>-180000.00000004092</v>
      </c>
      <c r="M1523" s="7">
        <f>test_data[[#This Row],[Profit]]*Profit_per_point-ABS(test_data[[#This Row],[Action]])*Fee_per_trade</f>
        <v>-180000.00000004092</v>
      </c>
    </row>
    <row r="1524" spans="1:13" x14ac:dyDescent="0.35">
      <c r="A1524" s="2">
        <v>43780.567361111112</v>
      </c>
      <c r="B1524">
        <v>939.7</v>
      </c>
      <c r="C1524">
        <v>0.44773578643798828</v>
      </c>
      <c r="D1524">
        <v>0.55226421356201172</v>
      </c>
      <c r="E1524">
        <f>IF(B1525&gt;0,B1525-test_data[[#This Row],[Price]],0)</f>
        <v>0</v>
      </c>
      <c r="F1524" s="2">
        <f>test_data[[#This Row],[Time]]-(Time_horizon-1)/24/60</f>
        <v>43780.554166666669</v>
      </c>
      <c r="G1524">
        <f>IF(test_data[[#This Row],[Long]]&gt;Action_Threshold,1,IF(test_data[[#This Row],[Short]]&gt;Action_Threshold,-1,0))</f>
        <v>-1</v>
      </c>
      <c r="H1524">
        <f>SUMIFS(test_data[Postion],test_data[Time],"&gt;="&amp;test_data[[#This Row],[Period Time]],test_data[Time],"&lt;="&amp;test_data[[#This Row],[Time]])</f>
        <v>-11</v>
      </c>
      <c r="I1524">
        <f>IFERROR(test_data[[#This Row],[Final_Position]]-H1523,test_data[[#This Row],[Final_Position]])</f>
        <v>-2</v>
      </c>
      <c r="J1524">
        <f>ABS(test_data[[#This Row],[Action]])</f>
        <v>2</v>
      </c>
      <c r="K1524" s="7">
        <f>test_data[[#This Row],[Final_Position]]*test_data[[#This Row],[Change]]</f>
        <v>0</v>
      </c>
      <c r="L1524" s="7">
        <f>test_data[[#This Row],[Profit]]*Profit_per_point</f>
        <v>0</v>
      </c>
      <c r="M1524" s="7">
        <f>test_data[[#This Row],[Profit]]*Profit_per_point-ABS(test_data[[#This Row],[Action]])*Fee_per_trade</f>
        <v>-20000</v>
      </c>
    </row>
    <row r="1525" spans="1:13" x14ac:dyDescent="0.35">
      <c r="A1525" s="2">
        <v>43780.568055555559</v>
      </c>
      <c r="B1525">
        <v>939.7</v>
      </c>
      <c r="C1525">
        <v>0.42936941981315613</v>
      </c>
      <c r="D1525">
        <v>0.57063060998916626</v>
      </c>
      <c r="E1525">
        <f>IF(B1526&gt;0,B1526-test_data[[#This Row],[Price]],0)</f>
        <v>9.9999999999909051E-2</v>
      </c>
      <c r="F1525" s="2">
        <f>test_data[[#This Row],[Time]]-(Time_horizon-1)/24/60</f>
        <v>43780.554861111115</v>
      </c>
      <c r="G1525">
        <f>IF(test_data[[#This Row],[Long]]&gt;Action_Threshold,1,IF(test_data[[#This Row],[Short]]&gt;Action_Threshold,-1,0))</f>
        <v>-1</v>
      </c>
      <c r="H1525">
        <f>SUMIFS(test_data[Postion],test_data[Time],"&gt;="&amp;test_data[[#This Row],[Period Time]],test_data[Time],"&lt;="&amp;test_data[[#This Row],[Time]])</f>
        <v>-12</v>
      </c>
      <c r="I1525">
        <f>IFERROR(test_data[[#This Row],[Final_Position]]-H1524,test_data[[#This Row],[Final_Position]])</f>
        <v>-1</v>
      </c>
      <c r="J1525">
        <f>ABS(test_data[[#This Row],[Action]])</f>
        <v>1</v>
      </c>
      <c r="K1525" s="7">
        <f>test_data[[#This Row],[Final_Position]]*test_data[[#This Row],[Change]]</f>
        <v>-1.1999999999989086</v>
      </c>
      <c r="L1525" s="7">
        <f>test_data[[#This Row],[Profit]]*Profit_per_point</f>
        <v>-119999.99999989086</v>
      </c>
      <c r="M1525" s="7">
        <f>test_data[[#This Row],[Profit]]*Profit_per_point-ABS(test_data[[#This Row],[Action]])*Fee_per_trade</f>
        <v>-129999.99999989086</v>
      </c>
    </row>
    <row r="1526" spans="1:13" x14ac:dyDescent="0.35">
      <c r="A1526" s="2">
        <v>43780.568749999999</v>
      </c>
      <c r="B1526">
        <v>939.8</v>
      </c>
      <c r="C1526">
        <v>0.45133230090141296</v>
      </c>
      <c r="D1526">
        <v>0.54866760969161987</v>
      </c>
      <c r="E1526">
        <f>IF(B1527&gt;0,B1527-test_data[[#This Row],[Price]],0)</f>
        <v>0.30000000000006821</v>
      </c>
      <c r="F1526" s="2">
        <f>test_data[[#This Row],[Time]]-(Time_horizon-1)/24/60</f>
        <v>43780.555555555555</v>
      </c>
      <c r="G1526">
        <f>IF(test_data[[#This Row],[Long]]&gt;Action_Threshold,1,IF(test_data[[#This Row],[Short]]&gt;Action_Threshold,-1,0))</f>
        <v>-1</v>
      </c>
      <c r="H1526">
        <f>SUMIFS(test_data[Postion],test_data[Time],"&gt;="&amp;test_data[[#This Row],[Period Time]],test_data[Time],"&lt;="&amp;test_data[[#This Row],[Time]])</f>
        <v>-14</v>
      </c>
      <c r="I1526">
        <f>IFERROR(test_data[[#This Row],[Final_Position]]-H1525,test_data[[#This Row],[Final_Position]])</f>
        <v>-2</v>
      </c>
      <c r="J1526">
        <f>ABS(test_data[[#This Row],[Action]])</f>
        <v>2</v>
      </c>
      <c r="K1526" s="7">
        <f>test_data[[#This Row],[Final_Position]]*test_data[[#This Row],[Change]]</f>
        <v>-4.200000000000955</v>
      </c>
      <c r="L1526" s="7">
        <f>test_data[[#This Row],[Profit]]*Profit_per_point</f>
        <v>-420000.00000009552</v>
      </c>
      <c r="M1526" s="7">
        <f>test_data[[#This Row],[Profit]]*Profit_per_point-ABS(test_data[[#This Row],[Action]])*Fee_per_trade</f>
        <v>-440000.00000009552</v>
      </c>
    </row>
    <row r="1527" spans="1:13" x14ac:dyDescent="0.35">
      <c r="A1527" s="2">
        <v>43780.569444444445</v>
      </c>
      <c r="B1527">
        <v>940.1</v>
      </c>
      <c r="C1527">
        <v>0.44208484888076782</v>
      </c>
      <c r="D1527">
        <v>0.55791515111923218</v>
      </c>
      <c r="E1527">
        <f>IF(B1528&gt;0,B1528-test_data[[#This Row],[Price]],0)</f>
        <v>-0.10000000000002274</v>
      </c>
      <c r="F1527" s="2">
        <f>test_data[[#This Row],[Time]]-(Time_horizon-1)/24/60</f>
        <v>43780.556250000001</v>
      </c>
      <c r="G1527">
        <f>IF(test_data[[#This Row],[Long]]&gt;Action_Threshold,1,IF(test_data[[#This Row],[Short]]&gt;Action_Threshold,-1,0))</f>
        <v>-1</v>
      </c>
      <c r="H1527">
        <f>SUMIFS(test_data[Postion],test_data[Time],"&gt;="&amp;test_data[[#This Row],[Period Time]],test_data[Time],"&lt;="&amp;test_data[[#This Row],[Time]])</f>
        <v>-14</v>
      </c>
      <c r="I1527">
        <f>IFERROR(test_data[[#This Row],[Final_Position]]-H1526,test_data[[#This Row],[Final_Position]])</f>
        <v>0</v>
      </c>
      <c r="J1527">
        <f>ABS(test_data[[#This Row],[Action]])</f>
        <v>0</v>
      </c>
      <c r="K1527" s="7">
        <f>test_data[[#This Row],[Final_Position]]*test_data[[#This Row],[Change]]</f>
        <v>1.4000000000003183</v>
      </c>
      <c r="L1527" s="7">
        <f>test_data[[#This Row],[Profit]]*Profit_per_point</f>
        <v>140000.00000003184</v>
      </c>
      <c r="M1527" s="7">
        <f>test_data[[#This Row],[Profit]]*Profit_per_point-ABS(test_data[[#This Row],[Action]])*Fee_per_trade</f>
        <v>140000.00000003184</v>
      </c>
    </row>
    <row r="1528" spans="1:13" x14ac:dyDescent="0.35">
      <c r="A1528" s="2">
        <v>43780.570138888892</v>
      </c>
      <c r="B1528">
        <v>940</v>
      </c>
      <c r="C1528">
        <v>0.47513359785079956</v>
      </c>
      <c r="D1528">
        <v>0.52486634254455566</v>
      </c>
      <c r="E1528">
        <f>IF(B1529&gt;0,B1529-test_data[[#This Row],[Price]],0)</f>
        <v>0.10000000000002274</v>
      </c>
      <c r="F1528" s="2">
        <f>test_data[[#This Row],[Time]]-(Time_horizon-1)/24/60</f>
        <v>43780.556944444448</v>
      </c>
      <c r="G1528">
        <f>IF(test_data[[#This Row],[Long]]&gt;Action_Threshold,1,IF(test_data[[#This Row],[Short]]&gt;Action_Threshold,-1,0))</f>
        <v>-1</v>
      </c>
      <c r="H1528">
        <f>SUMIFS(test_data[Postion],test_data[Time],"&gt;="&amp;test_data[[#This Row],[Period Time]],test_data[Time],"&lt;="&amp;test_data[[#This Row],[Time]])</f>
        <v>-14</v>
      </c>
      <c r="I1528">
        <f>IFERROR(test_data[[#This Row],[Final_Position]]-H1527,test_data[[#This Row],[Final_Position]])</f>
        <v>0</v>
      </c>
      <c r="J1528">
        <f>ABS(test_data[[#This Row],[Action]])</f>
        <v>0</v>
      </c>
      <c r="K1528" s="7">
        <f>test_data[[#This Row],[Final_Position]]*test_data[[#This Row],[Change]]</f>
        <v>-1.4000000000003183</v>
      </c>
      <c r="L1528" s="7">
        <f>test_data[[#This Row],[Profit]]*Profit_per_point</f>
        <v>-140000.00000003184</v>
      </c>
      <c r="M1528" s="7">
        <f>test_data[[#This Row],[Profit]]*Profit_per_point-ABS(test_data[[#This Row],[Action]])*Fee_per_trade</f>
        <v>-140000.00000003184</v>
      </c>
    </row>
    <row r="1529" spans="1:13" x14ac:dyDescent="0.35">
      <c r="A1529" s="2">
        <v>43780.570833333331</v>
      </c>
      <c r="B1529">
        <v>940.1</v>
      </c>
      <c r="C1529">
        <v>0.42437639832496643</v>
      </c>
      <c r="D1529">
        <v>0.57562357187271118</v>
      </c>
      <c r="E1529">
        <f>IF(B1530&gt;0,B1530-test_data[[#This Row],[Price]],0)</f>
        <v>0</v>
      </c>
      <c r="F1529" s="2">
        <f>test_data[[#This Row],[Time]]-(Time_horizon-1)/24/60</f>
        <v>43780.557638888888</v>
      </c>
      <c r="G1529">
        <f>IF(test_data[[#This Row],[Long]]&gt;Action_Threshold,1,IF(test_data[[#This Row],[Short]]&gt;Action_Threshold,-1,0))</f>
        <v>-1</v>
      </c>
      <c r="H1529">
        <f>SUMIFS(test_data[Postion],test_data[Time],"&gt;="&amp;test_data[[#This Row],[Period Time]],test_data[Time],"&lt;="&amp;test_data[[#This Row],[Time]])</f>
        <v>-14</v>
      </c>
      <c r="I1529">
        <f>IFERROR(test_data[[#This Row],[Final_Position]]-H1528,test_data[[#This Row],[Final_Position]])</f>
        <v>0</v>
      </c>
      <c r="J1529">
        <f>ABS(test_data[[#This Row],[Action]])</f>
        <v>0</v>
      </c>
      <c r="K1529" s="7">
        <f>test_data[[#This Row],[Final_Position]]*test_data[[#This Row],[Change]]</f>
        <v>0</v>
      </c>
      <c r="L1529" s="7">
        <f>test_data[[#This Row],[Profit]]*Profit_per_point</f>
        <v>0</v>
      </c>
      <c r="M1529" s="7">
        <f>test_data[[#This Row],[Profit]]*Profit_per_point-ABS(test_data[[#This Row],[Action]])*Fee_per_trade</f>
        <v>0</v>
      </c>
    </row>
    <row r="1530" spans="1:13" x14ac:dyDescent="0.35">
      <c r="A1530" s="2">
        <v>43780.571527777778</v>
      </c>
      <c r="B1530">
        <v>940.1</v>
      </c>
      <c r="C1530">
        <v>0.42678442597389221</v>
      </c>
      <c r="D1530">
        <v>0.5732155442237854</v>
      </c>
      <c r="E1530">
        <f>IF(B1531&gt;0,B1531-test_data[[#This Row],[Price]],0)</f>
        <v>0.10000000000002274</v>
      </c>
      <c r="F1530" s="2">
        <f>test_data[[#This Row],[Time]]-(Time_horizon-1)/24/60</f>
        <v>43780.558333333334</v>
      </c>
      <c r="G1530">
        <f>IF(test_data[[#This Row],[Long]]&gt;Action_Threshold,1,IF(test_data[[#This Row],[Short]]&gt;Action_Threshold,-1,0))</f>
        <v>-1</v>
      </c>
      <c r="H1530">
        <f>SUMIFS(test_data[Postion],test_data[Time],"&gt;="&amp;test_data[[#This Row],[Period Time]],test_data[Time],"&lt;="&amp;test_data[[#This Row],[Time]])</f>
        <v>-16</v>
      </c>
      <c r="I1530">
        <f>IFERROR(test_data[[#This Row],[Final_Position]]-H1529,test_data[[#This Row],[Final_Position]])</f>
        <v>-2</v>
      </c>
      <c r="J1530">
        <f>ABS(test_data[[#This Row],[Action]])</f>
        <v>2</v>
      </c>
      <c r="K1530" s="7">
        <f>test_data[[#This Row],[Final_Position]]*test_data[[#This Row],[Change]]</f>
        <v>-1.6000000000003638</v>
      </c>
      <c r="L1530" s="7">
        <f>test_data[[#This Row],[Profit]]*Profit_per_point</f>
        <v>-160000.00000003638</v>
      </c>
      <c r="M1530" s="7">
        <f>test_data[[#This Row],[Profit]]*Profit_per_point-ABS(test_data[[#This Row],[Action]])*Fee_per_trade</f>
        <v>-180000.00000003638</v>
      </c>
    </row>
    <row r="1531" spans="1:13" x14ac:dyDescent="0.35">
      <c r="A1531" s="2">
        <v>43780.572222222225</v>
      </c>
      <c r="B1531">
        <v>940.2</v>
      </c>
      <c r="C1531">
        <v>0.42774826288223267</v>
      </c>
      <c r="D1531">
        <v>0.57225179672241211</v>
      </c>
      <c r="E1531">
        <f>IF(B1532&gt;0,B1532-test_data[[#This Row],[Price]],0)</f>
        <v>-0.20000000000004547</v>
      </c>
      <c r="F1531" s="2">
        <f>test_data[[#This Row],[Time]]-(Time_horizon-1)/24/60</f>
        <v>43780.559027777781</v>
      </c>
      <c r="G1531">
        <f>IF(test_data[[#This Row],[Long]]&gt;Action_Threshold,1,IF(test_data[[#This Row],[Short]]&gt;Action_Threshold,-1,0))</f>
        <v>-1</v>
      </c>
      <c r="H1531">
        <f>SUMIFS(test_data[Postion],test_data[Time],"&gt;="&amp;test_data[[#This Row],[Period Time]],test_data[Time],"&lt;="&amp;test_data[[#This Row],[Time]])</f>
        <v>-16</v>
      </c>
      <c r="I1531">
        <f>IFERROR(test_data[[#This Row],[Final_Position]]-H1530,test_data[[#This Row],[Final_Position]])</f>
        <v>0</v>
      </c>
      <c r="J1531">
        <f>ABS(test_data[[#This Row],[Action]])</f>
        <v>0</v>
      </c>
      <c r="K1531" s="7">
        <f>test_data[[#This Row],[Final_Position]]*test_data[[#This Row],[Change]]</f>
        <v>3.2000000000007276</v>
      </c>
      <c r="L1531" s="7">
        <f>test_data[[#This Row],[Profit]]*Profit_per_point</f>
        <v>320000.00000007276</v>
      </c>
      <c r="M1531" s="7">
        <f>test_data[[#This Row],[Profit]]*Profit_per_point-ABS(test_data[[#This Row],[Action]])*Fee_per_trade</f>
        <v>320000.00000007276</v>
      </c>
    </row>
    <row r="1532" spans="1:13" x14ac:dyDescent="0.35">
      <c r="A1532" s="2">
        <v>43780.572916666664</v>
      </c>
      <c r="B1532">
        <v>940</v>
      </c>
      <c r="C1532">
        <v>0.44636496901512146</v>
      </c>
      <c r="D1532">
        <v>0.55363500118255615</v>
      </c>
      <c r="E1532">
        <f>IF(B1533&gt;0,B1533-test_data[[#This Row],[Price]],0)</f>
        <v>0.10000000000002274</v>
      </c>
      <c r="F1532" s="2">
        <f>test_data[[#This Row],[Time]]-(Time_horizon-1)/24/60</f>
        <v>43780.55972222222</v>
      </c>
      <c r="G1532">
        <f>IF(test_data[[#This Row],[Long]]&gt;Action_Threshold,1,IF(test_data[[#This Row],[Short]]&gt;Action_Threshold,-1,0))</f>
        <v>-1</v>
      </c>
      <c r="H1532">
        <f>SUMIFS(test_data[Postion],test_data[Time],"&gt;="&amp;test_data[[#This Row],[Period Time]],test_data[Time],"&lt;="&amp;test_data[[#This Row],[Time]])</f>
        <v>-16</v>
      </c>
      <c r="I1532">
        <f>IFERROR(test_data[[#This Row],[Final_Position]]-H1531,test_data[[#This Row],[Final_Position]])</f>
        <v>0</v>
      </c>
      <c r="J1532">
        <f>ABS(test_data[[#This Row],[Action]])</f>
        <v>0</v>
      </c>
      <c r="K1532" s="7">
        <f>test_data[[#This Row],[Final_Position]]*test_data[[#This Row],[Change]]</f>
        <v>-1.6000000000003638</v>
      </c>
      <c r="L1532" s="7">
        <f>test_data[[#This Row],[Profit]]*Profit_per_point</f>
        <v>-160000.00000003638</v>
      </c>
      <c r="M1532" s="7">
        <f>test_data[[#This Row],[Profit]]*Profit_per_point-ABS(test_data[[#This Row],[Action]])*Fee_per_trade</f>
        <v>-160000.00000003638</v>
      </c>
    </row>
    <row r="1533" spans="1:13" x14ac:dyDescent="0.35">
      <c r="A1533" s="2">
        <v>43780.573611111111</v>
      </c>
      <c r="B1533">
        <v>940.1</v>
      </c>
      <c r="C1533">
        <v>0.41576540470123291</v>
      </c>
      <c r="D1533">
        <v>0.58423459529876709</v>
      </c>
      <c r="E1533">
        <f>IF(B1534&gt;0,B1534-test_data[[#This Row],[Price]],0)</f>
        <v>0</v>
      </c>
      <c r="F1533" s="2">
        <f>test_data[[#This Row],[Time]]-(Time_horizon-1)/24/60</f>
        <v>43780.560416666667</v>
      </c>
      <c r="G1533">
        <f>IF(test_data[[#This Row],[Long]]&gt;Action_Threshold,1,IF(test_data[[#This Row],[Short]]&gt;Action_Threshold,-1,0))</f>
        <v>-1</v>
      </c>
      <c r="H1533">
        <f>SUMIFS(test_data[Postion],test_data[Time],"&gt;="&amp;test_data[[#This Row],[Period Time]],test_data[Time],"&lt;="&amp;test_data[[#This Row],[Time]])</f>
        <v>-16</v>
      </c>
      <c r="I1533">
        <f>IFERROR(test_data[[#This Row],[Final_Position]]-H1532,test_data[[#This Row],[Final_Position]])</f>
        <v>0</v>
      </c>
      <c r="J1533">
        <f>ABS(test_data[[#This Row],[Action]])</f>
        <v>0</v>
      </c>
      <c r="K1533" s="7">
        <f>test_data[[#This Row],[Final_Position]]*test_data[[#This Row],[Change]]</f>
        <v>0</v>
      </c>
      <c r="L1533" s="7">
        <f>test_data[[#This Row],[Profit]]*Profit_per_point</f>
        <v>0</v>
      </c>
      <c r="M1533" s="7">
        <f>test_data[[#This Row],[Profit]]*Profit_per_point-ABS(test_data[[#This Row],[Action]])*Fee_per_trade</f>
        <v>0</v>
      </c>
    </row>
    <row r="1534" spans="1:13" x14ac:dyDescent="0.35">
      <c r="A1534" s="2">
        <v>43780.574305555558</v>
      </c>
      <c r="B1534">
        <v>940.1</v>
      </c>
      <c r="C1534">
        <v>0.41093027591705322</v>
      </c>
      <c r="D1534">
        <v>0.589069664478302</v>
      </c>
      <c r="E1534">
        <f>IF(B1535&gt;0,B1535-test_data[[#This Row],[Price]],0)</f>
        <v>0</v>
      </c>
      <c r="F1534" s="2">
        <f>test_data[[#This Row],[Time]]-(Time_horizon-1)/24/60</f>
        <v>43780.561111111114</v>
      </c>
      <c r="G1534">
        <f>IF(test_data[[#This Row],[Long]]&gt;Action_Threshold,1,IF(test_data[[#This Row],[Short]]&gt;Action_Threshold,-1,0))</f>
        <v>-1</v>
      </c>
      <c r="H1534">
        <f>SUMIFS(test_data[Postion],test_data[Time],"&gt;="&amp;test_data[[#This Row],[Period Time]],test_data[Time],"&lt;="&amp;test_data[[#This Row],[Time]])</f>
        <v>-18</v>
      </c>
      <c r="I1534">
        <f>IFERROR(test_data[[#This Row],[Final_Position]]-H1533,test_data[[#This Row],[Final_Position]])</f>
        <v>-2</v>
      </c>
      <c r="J1534">
        <f>ABS(test_data[[#This Row],[Action]])</f>
        <v>2</v>
      </c>
      <c r="K1534" s="7">
        <f>test_data[[#This Row],[Final_Position]]*test_data[[#This Row],[Change]]</f>
        <v>0</v>
      </c>
      <c r="L1534" s="7">
        <f>test_data[[#This Row],[Profit]]*Profit_per_point</f>
        <v>0</v>
      </c>
      <c r="M1534" s="7">
        <f>test_data[[#This Row],[Profit]]*Profit_per_point-ABS(test_data[[#This Row],[Action]])*Fee_per_trade</f>
        <v>-20000</v>
      </c>
    </row>
    <row r="1535" spans="1:13" x14ac:dyDescent="0.35">
      <c r="A1535" s="2">
        <v>43780.574999999997</v>
      </c>
      <c r="B1535">
        <v>940.1</v>
      </c>
      <c r="C1535">
        <v>0.40880504250526428</v>
      </c>
      <c r="D1535">
        <v>0.59119498729705811</v>
      </c>
      <c r="E1535">
        <f>IF(B1536&gt;0,B1536-test_data[[#This Row],[Price]],0)</f>
        <v>-0.10000000000002274</v>
      </c>
      <c r="F1535" s="2">
        <f>test_data[[#This Row],[Time]]-(Time_horizon-1)/24/60</f>
        <v>43780.561805555553</v>
      </c>
      <c r="G1535">
        <f>IF(test_data[[#This Row],[Long]]&gt;Action_Threshold,1,IF(test_data[[#This Row],[Short]]&gt;Action_Threshold,-1,0))</f>
        <v>-1</v>
      </c>
      <c r="H1535">
        <f>SUMIFS(test_data[Postion],test_data[Time],"&gt;="&amp;test_data[[#This Row],[Period Time]],test_data[Time],"&lt;="&amp;test_data[[#This Row],[Time]])</f>
        <v>-20</v>
      </c>
      <c r="I1535">
        <f>IFERROR(test_data[[#This Row],[Final_Position]]-H1534,test_data[[#This Row],[Final_Position]])</f>
        <v>-2</v>
      </c>
      <c r="J1535">
        <f>ABS(test_data[[#This Row],[Action]])</f>
        <v>2</v>
      </c>
      <c r="K1535" s="7">
        <f>test_data[[#This Row],[Final_Position]]*test_data[[#This Row],[Change]]</f>
        <v>2.0000000000004547</v>
      </c>
      <c r="L1535" s="7">
        <f>test_data[[#This Row],[Profit]]*Profit_per_point</f>
        <v>200000.00000004546</v>
      </c>
      <c r="M1535" s="7">
        <f>test_data[[#This Row],[Profit]]*Profit_per_point-ABS(test_data[[#This Row],[Action]])*Fee_per_trade</f>
        <v>180000.00000004546</v>
      </c>
    </row>
    <row r="1536" spans="1:13" x14ac:dyDescent="0.35">
      <c r="A1536" s="2">
        <v>43780.575694444444</v>
      </c>
      <c r="B1536">
        <v>940</v>
      </c>
      <c r="C1536">
        <v>0.43658334016799927</v>
      </c>
      <c r="D1536">
        <v>0.56341665983200073</v>
      </c>
      <c r="E1536">
        <f>IF(B1537&gt;0,B1537-test_data[[#This Row],[Price]],0)</f>
        <v>0.10000000000002274</v>
      </c>
      <c r="F1536" s="2">
        <f>test_data[[#This Row],[Time]]-(Time_horizon-1)/24/60</f>
        <v>43780.5625</v>
      </c>
      <c r="G1536">
        <f>IF(test_data[[#This Row],[Long]]&gt;Action_Threshold,1,IF(test_data[[#This Row],[Short]]&gt;Action_Threshold,-1,0))</f>
        <v>-1</v>
      </c>
      <c r="H1536">
        <f>SUMIFS(test_data[Postion],test_data[Time],"&gt;="&amp;test_data[[#This Row],[Period Time]],test_data[Time],"&lt;="&amp;test_data[[#This Row],[Time]])</f>
        <v>-20</v>
      </c>
      <c r="I1536">
        <f>IFERROR(test_data[[#This Row],[Final_Position]]-H1535,test_data[[#This Row],[Final_Position]])</f>
        <v>0</v>
      </c>
      <c r="J1536">
        <f>ABS(test_data[[#This Row],[Action]])</f>
        <v>0</v>
      </c>
      <c r="K1536" s="7">
        <f>test_data[[#This Row],[Final_Position]]*test_data[[#This Row],[Change]]</f>
        <v>-2.0000000000004547</v>
      </c>
      <c r="L1536" s="7">
        <f>test_data[[#This Row],[Profit]]*Profit_per_point</f>
        <v>-200000.00000004546</v>
      </c>
      <c r="M1536" s="7">
        <f>test_data[[#This Row],[Profit]]*Profit_per_point-ABS(test_data[[#This Row],[Action]])*Fee_per_trade</f>
        <v>-200000.00000004546</v>
      </c>
    </row>
    <row r="1537" spans="1:13" x14ac:dyDescent="0.35">
      <c r="A1537" s="2">
        <v>43780.576388888891</v>
      </c>
      <c r="B1537">
        <v>940.1</v>
      </c>
      <c r="C1537">
        <v>0.42091834545135498</v>
      </c>
      <c r="D1537">
        <v>0.57908165454864502</v>
      </c>
      <c r="E1537">
        <f>IF(B1538&gt;0,B1538-test_data[[#This Row],[Price]],0)</f>
        <v>-0.10000000000002274</v>
      </c>
      <c r="F1537" s="2">
        <f>test_data[[#This Row],[Time]]-(Time_horizon-1)/24/60</f>
        <v>43780.563194444447</v>
      </c>
      <c r="G1537">
        <f>IF(test_data[[#This Row],[Long]]&gt;Action_Threshold,1,IF(test_data[[#This Row],[Short]]&gt;Action_Threshold,-1,0))</f>
        <v>-1</v>
      </c>
      <c r="H1537">
        <f>SUMIFS(test_data[Postion],test_data[Time],"&gt;="&amp;test_data[[#This Row],[Period Time]],test_data[Time],"&lt;="&amp;test_data[[#This Row],[Time]])</f>
        <v>-20</v>
      </c>
      <c r="I1537">
        <f>IFERROR(test_data[[#This Row],[Final_Position]]-H1536,test_data[[#This Row],[Final_Position]])</f>
        <v>0</v>
      </c>
      <c r="J1537">
        <f>ABS(test_data[[#This Row],[Action]])</f>
        <v>0</v>
      </c>
      <c r="K1537" s="7">
        <f>test_data[[#This Row],[Final_Position]]*test_data[[#This Row],[Change]]</f>
        <v>2.0000000000004547</v>
      </c>
      <c r="L1537" s="7">
        <f>test_data[[#This Row],[Profit]]*Profit_per_point</f>
        <v>200000.00000004546</v>
      </c>
      <c r="M1537" s="7">
        <f>test_data[[#This Row],[Profit]]*Profit_per_point-ABS(test_data[[#This Row],[Action]])*Fee_per_trade</f>
        <v>200000.00000004546</v>
      </c>
    </row>
    <row r="1538" spans="1:13" x14ac:dyDescent="0.35">
      <c r="A1538" s="2">
        <v>43780.57708333333</v>
      </c>
      <c r="B1538">
        <v>940</v>
      </c>
      <c r="C1538">
        <v>0.43806323409080505</v>
      </c>
      <c r="D1538">
        <v>0.56193667650222778</v>
      </c>
      <c r="E1538">
        <f>IF(B1539&gt;0,B1539-test_data[[#This Row],[Price]],0)</f>
        <v>-0.20000000000004547</v>
      </c>
      <c r="F1538" s="2">
        <f>test_data[[#This Row],[Time]]-(Time_horizon-1)/24/60</f>
        <v>43780.563888888886</v>
      </c>
      <c r="G1538">
        <f>IF(test_data[[#This Row],[Long]]&gt;Action_Threshold,1,IF(test_data[[#This Row],[Short]]&gt;Action_Threshold,-1,0))</f>
        <v>-1</v>
      </c>
      <c r="H1538">
        <f>SUMIFS(test_data[Postion],test_data[Time],"&gt;="&amp;test_data[[#This Row],[Period Time]],test_data[Time],"&lt;="&amp;test_data[[#This Row],[Time]])</f>
        <v>-20</v>
      </c>
      <c r="I1538">
        <f>IFERROR(test_data[[#This Row],[Final_Position]]-H1537,test_data[[#This Row],[Final_Position]])</f>
        <v>0</v>
      </c>
      <c r="J1538">
        <f>ABS(test_data[[#This Row],[Action]])</f>
        <v>0</v>
      </c>
      <c r="K1538" s="7">
        <f>test_data[[#This Row],[Final_Position]]*test_data[[#This Row],[Change]]</f>
        <v>4.0000000000009095</v>
      </c>
      <c r="L1538" s="7">
        <f>test_data[[#This Row],[Profit]]*Profit_per_point</f>
        <v>400000.00000009092</v>
      </c>
      <c r="M1538" s="7">
        <f>test_data[[#This Row],[Profit]]*Profit_per_point-ABS(test_data[[#This Row],[Action]])*Fee_per_trade</f>
        <v>400000.00000009092</v>
      </c>
    </row>
    <row r="1539" spans="1:13" x14ac:dyDescent="0.35">
      <c r="A1539" s="2">
        <v>43780.577777777777</v>
      </c>
      <c r="B1539">
        <v>939.8</v>
      </c>
      <c r="C1539">
        <v>0.44727283716201782</v>
      </c>
      <c r="D1539">
        <v>0.55272716283798218</v>
      </c>
      <c r="E1539">
        <f>IF(B1540&gt;0,B1540-test_data[[#This Row],[Price]],0)</f>
        <v>0.10000000000002274</v>
      </c>
      <c r="F1539" s="2">
        <f>test_data[[#This Row],[Time]]-(Time_horizon-1)/24/60</f>
        <v>43780.564583333333</v>
      </c>
      <c r="G1539">
        <f>IF(test_data[[#This Row],[Long]]&gt;Action_Threshold,1,IF(test_data[[#This Row],[Short]]&gt;Action_Threshold,-1,0))</f>
        <v>-1</v>
      </c>
      <c r="H1539">
        <f>SUMIFS(test_data[Postion],test_data[Time],"&gt;="&amp;test_data[[#This Row],[Period Time]],test_data[Time],"&lt;="&amp;test_data[[#This Row],[Time]])</f>
        <v>-20</v>
      </c>
      <c r="I1539">
        <f>IFERROR(test_data[[#This Row],[Final_Position]]-H1538,test_data[[#This Row],[Final_Position]])</f>
        <v>0</v>
      </c>
      <c r="J1539">
        <f>ABS(test_data[[#This Row],[Action]])</f>
        <v>0</v>
      </c>
      <c r="K1539" s="7">
        <f>test_data[[#This Row],[Final_Position]]*test_data[[#This Row],[Change]]</f>
        <v>-2.0000000000004547</v>
      </c>
      <c r="L1539" s="7">
        <f>test_data[[#This Row],[Profit]]*Profit_per_point</f>
        <v>-200000.00000004546</v>
      </c>
      <c r="M1539" s="7">
        <f>test_data[[#This Row],[Profit]]*Profit_per_point-ABS(test_data[[#This Row],[Action]])*Fee_per_trade</f>
        <v>-200000.00000004546</v>
      </c>
    </row>
    <row r="1540" spans="1:13" x14ac:dyDescent="0.35">
      <c r="A1540" s="2">
        <v>43780.578472222223</v>
      </c>
      <c r="B1540">
        <v>939.9</v>
      </c>
      <c r="C1540">
        <v>0.42051532864570618</v>
      </c>
      <c r="D1540">
        <v>0.57948464155197144</v>
      </c>
      <c r="E1540">
        <f>IF(B1541&gt;0,B1541-test_data[[#This Row],[Price]],0)</f>
        <v>-0.10000000000002274</v>
      </c>
      <c r="F1540" s="2">
        <f>test_data[[#This Row],[Time]]-(Time_horizon-1)/24/60</f>
        <v>43780.56527777778</v>
      </c>
      <c r="G1540">
        <f>IF(test_data[[#This Row],[Long]]&gt;Action_Threshold,1,IF(test_data[[#This Row],[Short]]&gt;Action_Threshold,-1,0))</f>
        <v>-1</v>
      </c>
      <c r="H1540">
        <f>SUMIFS(test_data[Postion],test_data[Time],"&gt;="&amp;test_data[[#This Row],[Period Time]],test_data[Time],"&lt;="&amp;test_data[[#This Row],[Time]])</f>
        <v>-20</v>
      </c>
      <c r="I1540">
        <f>IFERROR(test_data[[#This Row],[Final_Position]]-H1539,test_data[[#This Row],[Final_Position]])</f>
        <v>0</v>
      </c>
      <c r="J1540">
        <f>ABS(test_data[[#This Row],[Action]])</f>
        <v>0</v>
      </c>
      <c r="K1540" s="7">
        <f>test_data[[#This Row],[Final_Position]]*test_data[[#This Row],[Change]]</f>
        <v>2.0000000000004547</v>
      </c>
      <c r="L1540" s="7">
        <f>test_data[[#This Row],[Profit]]*Profit_per_point</f>
        <v>200000.00000004546</v>
      </c>
      <c r="M1540" s="7">
        <f>test_data[[#This Row],[Profit]]*Profit_per_point-ABS(test_data[[#This Row],[Action]])*Fee_per_trade</f>
        <v>200000.00000004546</v>
      </c>
    </row>
    <row r="1541" spans="1:13" x14ac:dyDescent="0.35">
      <c r="A1541" s="2">
        <v>43780.57916666667</v>
      </c>
      <c r="B1541">
        <v>939.8</v>
      </c>
      <c r="C1541">
        <v>0.44993111491203308</v>
      </c>
      <c r="D1541">
        <v>0.55006885528564453</v>
      </c>
      <c r="E1541">
        <f>IF(B1542&gt;0,B1542-test_data[[#This Row],[Price]],0)</f>
        <v>-0.19999999999993179</v>
      </c>
      <c r="F1541" s="2">
        <f>test_data[[#This Row],[Time]]-(Time_horizon-1)/24/60</f>
        <v>43780.565972222226</v>
      </c>
      <c r="G1541">
        <f>IF(test_data[[#This Row],[Long]]&gt;Action_Threshold,1,IF(test_data[[#This Row],[Short]]&gt;Action_Threshold,-1,0))</f>
        <v>-1</v>
      </c>
      <c r="H1541">
        <f>SUMIFS(test_data[Postion],test_data[Time],"&gt;="&amp;test_data[[#This Row],[Period Time]],test_data[Time],"&lt;="&amp;test_data[[#This Row],[Time]])</f>
        <v>-20</v>
      </c>
      <c r="I1541">
        <f>IFERROR(test_data[[#This Row],[Final_Position]]-H1540,test_data[[#This Row],[Final_Position]])</f>
        <v>0</v>
      </c>
      <c r="J1541">
        <f>ABS(test_data[[#This Row],[Action]])</f>
        <v>0</v>
      </c>
      <c r="K1541" s="7">
        <f>test_data[[#This Row],[Final_Position]]*test_data[[#This Row],[Change]]</f>
        <v>3.9999999999986358</v>
      </c>
      <c r="L1541" s="7">
        <f>test_data[[#This Row],[Profit]]*Profit_per_point</f>
        <v>399999.99999986356</v>
      </c>
      <c r="M1541" s="7">
        <f>test_data[[#This Row],[Profit]]*Profit_per_point-ABS(test_data[[#This Row],[Action]])*Fee_per_trade</f>
        <v>399999.99999986356</v>
      </c>
    </row>
    <row r="1542" spans="1:13" x14ac:dyDescent="0.35">
      <c r="A1542" s="2">
        <v>43780.579861111109</v>
      </c>
      <c r="B1542">
        <v>939.6</v>
      </c>
      <c r="C1542">
        <v>0.45458287000656128</v>
      </c>
      <c r="D1542">
        <v>0.54541712999343872</v>
      </c>
      <c r="E1542">
        <f>IF(B1543&gt;0,B1543-test_data[[#This Row],[Price]],0)</f>
        <v>0.10000000000002274</v>
      </c>
      <c r="F1542" s="2">
        <f>test_data[[#This Row],[Time]]-(Time_horizon-1)/24/60</f>
        <v>43780.566666666666</v>
      </c>
      <c r="G1542">
        <f>IF(test_data[[#This Row],[Long]]&gt;Action_Threshold,1,IF(test_data[[#This Row],[Short]]&gt;Action_Threshold,-1,0))</f>
        <v>-1</v>
      </c>
      <c r="H1542">
        <f>SUMIFS(test_data[Postion],test_data[Time],"&gt;="&amp;test_data[[#This Row],[Period Time]],test_data[Time],"&lt;="&amp;test_data[[#This Row],[Time]])</f>
        <v>-20</v>
      </c>
      <c r="I1542">
        <f>IFERROR(test_data[[#This Row],[Final_Position]]-H1541,test_data[[#This Row],[Final_Position]])</f>
        <v>0</v>
      </c>
      <c r="J1542">
        <f>ABS(test_data[[#This Row],[Action]])</f>
        <v>0</v>
      </c>
      <c r="K1542" s="7">
        <f>test_data[[#This Row],[Final_Position]]*test_data[[#This Row],[Change]]</f>
        <v>-2.0000000000004547</v>
      </c>
      <c r="L1542" s="7">
        <f>test_data[[#This Row],[Profit]]*Profit_per_point</f>
        <v>-200000.00000004546</v>
      </c>
      <c r="M1542" s="7">
        <f>test_data[[#This Row],[Profit]]*Profit_per_point-ABS(test_data[[#This Row],[Action]])*Fee_per_trade</f>
        <v>-200000.00000004546</v>
      </c>
    </row>
    <row r="1543" spans="1:13" x14ac:dyDescent="0.35">
      <c r="A1543" s="2">
        <v>43780.580555555556</v>
      </c>
      <c r="B1543">
        <v>939.7</v>
      </c>
      <c r="C1543">
        <v>0.43482443690299988</v>
      </c>
      <c r="D1543">
        <v>0.56517553329467773</v>
      </c>
      <c r="E1543">
        <f>IF(B1544&gt;0,B1544-test_data[[#This Row],[Price]],0)</f>
        <v>9.9999999999909051E-2</v>
      </c>
      <c r="F1543" s="2">
        <f>test_data[[#This Row],[Time]]-(Time_horizon-1)/24/60</f>
        <v>43780.567361111112</v>
      </c>
      <c r="G1543">
        <f>IF(test_data[[#This Row],[Long]]&gt;Action_Threshold,1,IF(test_data[[#This Row],[Short]]&gt;Action_Threshold,-1,0))</f>
        <v>-1</v>
      </c>
      <c r="H1543">
        <f>SUMIFS(test_data[Postion],test_data[Time],"&gt;="&amp;test_data[[#This Row],[Period Time]],test_data[Time],"&lt;="&amp;test_data[[#This Row],[Time]])</f>
        <v>-20</v>
      </c>
      <c r="I1543">
        <f>IFERROR(test_data[[#This Row],[Final_Position]]-H1542,test_data[[#This Row],[Final_Position]])</f>
        <v>0</v>
      </c>
      <c r="J1543">
        <f>ABS(test_data[[#This Row],[Action]])</f>
        <v>0</v>
      </c>
      <c r="K1543" s="7">
        <f>test_data[[#This Row],[Final_Position]]*test_data[[#This Row],[Change]]</f>
        <v>-1.999999999998181</v>
      </c>
      <c r="L1543" s="7">
        <f>test_data[[#This Row],[Profit]]*Profit_per_point</f>
        <v>-199999.9999998181</v>
      </c>
      <c r="M1543" s="7">
        <f>test_data[[#This Row],[Profit]]*Profit_per_point-ABS(test_data[[#This Row],[Action]])*Fee_per_trade</f>
        <v>-199999.9999998181</v>
      </c>
    </row>
    <row r="1544" spans="1:13" x14ac:dyDescent="0.35">
      <c r="A1544" s="2">
        <v>43780.581250000003</v>
      </c>
      <c r="B1544">
        <v>939.8</v>
      </c>
      <c r="C1544">
        <v>0.43040645122528076</v>
      </c>
      <c r="D1544">
        <v>0.56959360837936401</v>
      </c>
      <c r="E1544">
        <f>IF(B1545&gt;0,B1545-test_data[[#This Row],[Price]],0)</f>
        <v>0.20000000000004547</v>
      </c>
      <c r="F1544" s="2">
        <f>test_data[[#This Row],[Time]]-(Time_horizon-1)/24/60</f>
        <v>43780.568055555559</v>
      </c>
      <c r="G1544">
        <f>IF(test_data[[#This Row],[Long]]&gt;Action_Threshold,1,IF(test_data[[#This Row],[Short]]&gt;Action_Threshold,-1,0))</f>
        <v>-1</v>
      </c>
      <c r="H1544">
        <f>SUMIFS(test_data[Postion],test_data[Time],"&gt;="&amp;test_data[[#This Row],[Period Time]],test_data[Time],"&lt;="&amp;test_data[[#This Row],[Time]])</f>
        <v>-20</v>
      </c>
      <c r="I1544">
        <f>IFERROR(test_data[[#This Row],[Final_Position]]-H1543,test_data[[#This Row],[Final_Position]])</f>
        <v>0</v>
      </c>
      <c r="J1544">
        <f>ABS(test_data[[#This Row],[Action]])</f>
        <v>0</v>
      </c>
      <c r="K1544" s="7">
        <f>test_data[[#This Row],[Final_Position]]*test_data[[#This Row],[Change]]</f>
        <v>-4.0000000000009095</v>
      </c>
      <c r="L1544" s="7">
        <f>test_data[[#This Row],[Profit]]*Profit_per_point</f>
        <v>-400000.00000009092</v>
      </c>
      <c r="M1544" s="7">
        <f>test_data[[#This Row],[Profit]]*Profit_per_point-ABS(test_data[[#This Row],[Action]])*Fee_per_trade</f>
        <v>-400000.00000009092</v>
      </c>
    </row>
    <row r="1545" spans="1:13" x14ac:dyDescent="0.35">
      <c r="A1545" s="2">
        <v>43780.581944444442</v>
      </c>
      <c r="B1545">
        <v>940</v>
      </c>
      <c r="C1545">
        <v>0.42096742987632751</v>
      </c>
      <c r="D1545">
        <v>0.5790325403213501</v>
      </c>
      <c r="E1545">
        <f>IF(B1546&gt;0,B1546-test_data[[#This Row],[Price]],0)</f>
        <v>-0.20000000000004547</v>
      </c>
      <c r="F1545" s="2">
        <f>test_data[[#This Row],[Time]]-(Time_horizon-1)/24/60</f>
        <v>43780.568749999999</v>
      </c>
      <c r="G1545">
        <f>IF(test_data[[#This Row],[Long]]&gt;Action_Threshold,1,IF(test_data[[#This Row],[Short]]&gt;Action_Threshold,-1,0))</f>
        <v>-1</v>
      </c>
      <c r="H1545">
        <f>SUMIFS(test_data[Postion],test_data[Time],"&gt;="&amp;test_data[[#This Row],[Period Time]],test_data[Time],"&lt;="&amp;test_data[[#This Row],[Time]])</f>
        <v>-20</v>
      </c>
      <c r="I1545">
        <f>IFERROR(test_data[[#This Row],[Final_Position]]-H1544,test_data[[#This Row],[Final_Position]])</f>
        <v>0</v>
      </c>
      <c r="J1545">
        <f>ABS(test_data[[#This Row],[Action]])</f>
        <v>0</v>
      </c>
      <c r="K1545" s="7">
        <f>test_data[[#This Row],[Final_Position]]*test_data[[#This Row],[Change]]</f>
        <v>4.0000000000009095</v>
      </c>
      <c r="L1545" s="7">
        <f>test_data[[#This Row],[Profit]]*Profit_per_point</f>
        <v>400000.00000009092</v>
      </c>
      <c r="M1545" s="7">
        <f>test_data[[#This Row],[Profit]]*Profit_per_point-ABS(test_data[[#This Row],[Action]])*Fee_per_trade</f>
        <v>400000.00000009092</v>
      </c>
    </row>
    <row r="1546" spans="1:13" x14ac:dyDescent="0.35">
      <c r="A1546" s="2">
        <v>43780.582638888889</v>
      </c>
      <c r="B1546">
        <v>939.8</v>
      </c>
      <c r="C1546">
        <v>0.45879602432250977</v>
      </c>
      <c r="D1546">
        <v>0.54120397567749023</v>
      </c>
      <c r="E1546">
        <f>IF(B1547&gt;0,B1547-test_data[[#This Row],[Price]],0)</f>
        <v>-9.9999999999909051E-2</v>
      </c>
      <c r="F1546" s="2">
        <f>test_data[[#This Row],[Time]]-(Time_horizon-1)/24/60</f>
        <v>43780.569444444445</v>
      </c>
      <c r="G1546">
        <f>IF(test_data[[#This Row],[Long]]&gt;Action_Threshold,1,IF(test_data[[#This Row],[Short]]&gt;Action_Threshold,-1,0))</f>
        <v>-1</v>
      </c>
      <c r="H1546">
        <f>SUMIFS(test_data[Postion],test_data[Time],"&gt;="&amp;test_data[[#This Row],[Period Time]],test_data[Time],"&lt;="&amp;test_data[[#This Row],[Time]])</f>
        <v>-20</v>
      </c>
      <c r="I1546">
        <f>IFERROR(test_data[[#This Row],[Final_Position]]-H1545,test_data[[#This Row],[Final_Position]])</f>
        <v>0</v>
      </c>
      <c r="J1546">
        <f>ABS(test_data[[#This Row],[Action]])</f>
        <v>0</v>
      </c>
      <c r="K1546" s="7">
        <f>test_data[[#This Row],[Final_Position]]*test_data[[#This Row],[Change]]</f>
        <v>1.999999999998181</v>
      </c>
      <c r="L1546" s="7">
        <f>test_data[[#This Row],[Profit]]*Profit_per_point</f>
        <v>199999.9999998181</v>
      </c>
      <c r="M1546" s="7">
        <f>test_data[[#This Row],[Profit]]*Profit_per_point-ABS(test_data[[#This Row],[Action]])*Fee_per_trade</f>
        <v>199999.9999998181</v>
      </c>
    </row>
    <row r="1547" spans="1:13" x14ac:dyDescent="0.35">
      <c r="A1547" s="2">
        <v>43780.583333333336</v>
      </c>
      <c r="B1547">
        <v>939.7</v>
      </c>
      <c r="C1547">
        <v>0.46322402358055115</v>
      </c>
      <c r="D1547">
        <v>0.53677600622177124</v>
      </c>
      <c r="E1547">
        <f>IF(B1548&gt;0,B1548-test_data[[#This Row],[Price]],0)</f>
        <v>0</v>
      </c>
      <c r="F1547" s="2">
        <f>test_data[[#This Row],[Time]]-(Time_horizon-1)/24/60</f>
        <v>43780.570138888892</v>
      </c>
      <c r="G1547">
        <f>IF(test_data[[#This Row],[Long]]&gt;Action_Threshold,1,IF(test_data[[#This Row],[Short]]&gt;Action_Threshold,-1,0))</f>
        <v>-1</v>
      </c>
      <c r="H1547">
        <f>SUMIFS(test_data[Postion],test_data[Time],"&gt;="&amp;test_data[[#This Row],[Period Time]],test_data[Time],"&lt;="&amp;test_data[[#This Row],[Time]])</f>
        <v>-20</v>
      </c>
      <c r="I1547">
        <f>IFERROR(test_data[[#This Row],[Final_Position]]-H1546,test_data[[#This Row],[Final_Position]])</f>
        <v>0</v>
      </c>
      <c r="J1547">
        <f>ABS(test_data[[#This Row],[Action]])</f>
        <v>0</v>
      </c>
      <c r="K1547" s="7">
        <f>test_data[[#This Row],[Final_Position]]*test_data[[#This Row],[Change]]</f>
        <v>0</v>
      </c>
      <c r="L1547" s="7">
        <f>test_data[[#This Row],[Profit]]*Profit_per_point</f>
        <v>0</v>
      </c>
      <c r="M1547" s="7">
        <f>test_data[[#This Row],[Profit]]*Profit_per_point-ABS(test_data[[#This Row],[Action]])*Fee_per_trade</f>
        <v>0</v>
      </c>
    </row>
    <row r="1548" spans="1:13" x14ac:dyDescent="0.35">
      <c r="A1548" s="2">
        <v>43780.584027777775</v>
      </c>
      <c r="B1548">
        <v>939.7</v>
      </c>
      <c r="C1548">
        <v>0.41160082817077637</v>
      </c>
      <c r="D1548">
        <v>0.58839917182922363</v>
      </c>
      <c r="E1548">
        <f>IF(B1549&gt;0,B1549-test_data[[#This Row],[Price]],0)</f>
        <v>0.19999999999993179</v>
      </c>
      <c r="F1548" s="2">
        <f>test_data[[#This Row],[Time]]-(Time_horizon-1)/24/60</f>
        <v>43780.570833333331</v>
      </c>
      <c r="G1548">
        <f>IF(test_data[[#This Row],[Long]]&gt;Action_Threshold,1,IF(test_data[[#This Row],[Short]]&gt;Action_Threshold,-1,0))</f>
        <v>-1</v>
      </c>
      <c r="H1548">
        <f>SUMIFS(test_data[Postion],test_data[Time],"&gt;="&amp;test_data[[#This Row],[Period Time]],test_data[Time],"&lt;="&amp;test_data[[#This Row],[Time]])</f>
        <v>-20</v>
      </c>
      <c r="I1548">
        <f>IFERROR(test_data[[#This Row],[Final_Position]]-H1547,test_data[[#This Row],[Final_Position]])</f>
        <v>0</v>
      </c>
      <c r="J1548">
        <f>ABS(test_data[[#This Row],[Action]])</f>
        <v>0</v>
      </c>
      <c r="K1548" s="7">
        <f>test_data[[#This Row],[Final_Position]]*test_data[[#This Row],[Change]]</f>
        <v>-3.9999999999986358</v>
      </c>
      <c r="L1548" s="7">
        <f>test_data[[#This Row],[Profit]]*Profit_per_point</f>
        <v>-399999.99999986356</v>
      </c>
      <c r="M1548" s="7">
        <f>test_data[[#This Row],[Profit]]*Profit_per_point-ABS(test_data[[#This Row],[Action]])*Fee_per_trade</f>
        <v>-399999.99999986356</v>
      </c>
    </row>
    <row r="1549" spans="1:13" x14ac:dyDescent="0.35">
      <c r="A1549" s="2">
        <v>43780.584722222222</v>
      </c>
      <c r="B1549">
        <v>939.9</v>
      </c>
      <c r="C1549">
        <v>0.41518124938011169</v>
      </c>
      <c r="D1549">
        <v>0.58481878042221069</v>
      </c>
      <c r="E1549">
        <f>IF(B1550&gt;0,B1550-test_data[[#This Row],[Price]],0)</f>
        <v>0</v>
      </c>
      <c r="F1549" s="2">
        <f>test_data[[#This Row],[Time]]-(Time_horizon-1)/24/60</f>
        <v>43780.571527777778</v>
      </c>
      <c r="G1549">
        <f>IF(test_data[[#This Row],[Long]]&gt;Action_Threshold,1,IF(test_data[[#This Row],[Short]]&gt;Action_Threshold,-1,0))</f>
        <v>-1</v>
      </c>
      <c r="H1549">
        <f>SUMIFS(test_data[Postion],test_data[Time],"&gt;="&amp;test_data[[#This Row],[Period Time]],test_data[Time],"&lt;="&amp;test_data[[#This Row],[Time]])</f>
        <v>-20</v>
      </c>
      <c r="I1549">
        <f>IFERROR(test_data[[#This Row],[Final_Position]]-H1548,test_data[[#This Row],[Final_Position]])</f>
        <v>0</v>
      </c>
      <c r="J1549">
        <f>ABS(test_data[[#This Row],[Action]])</f>
        <v>0</v>
      </c>
      <c r="K1549" s="7">
        <f>test_data[[#This Row],[Final_Position]]*test_data[[#This Row],[Change]]</f>
        <v>0</v>
      </c>
      <c r="L1549" s="7">
        <f>test_data[[#This Row],[Profit]]*Profit_per_point</f>
        <v>0</v>
      </c>
      <c r="M1549" s="7">
        <f>test_data[[#This Row],[Profit]]*Profit_per_point-ABS(test_data[[#This Row],[Action]])*Fee_per_trade</f>
        <v>0</v>
      </c>
    </row>
    <row r="1550" spans="1:13" x14ac:dyDescent="0.35">
      <c r="A1550" s="2">
        <v>43780.585416666669</v>
      </c>
      <c r="B1550">
        <v>939.9</v>
      </c>
      <c r="C1550">
        <v>0.40604445338249207</v>
      </c>
      <c r="D1550">
        <v>0.59395551681518555</v>
      </c>
      <c r="E1550">
        <f>IF(B1551&gt;0,B1551-test_data[[#This Row],[Price]],0)</f>
        <v>-0.10000000000002274</v>
      </c>
      <c r="F1550" s="2">
        <f>test_data[[#This Row],[Time]]-(Time_horizon-1)/24/60</f>
        <v>43780.572222222225</v>
      </c>
      <c r="G1550">
        <f>IF(test_data[[#This Row],[Long]]&gt;Action_Threshold,1,IF(test_data[[#This Row],[Short]]&gt;Action_Threshold,-1,0))</f>
        <v>-1</v>
      </c>
      <c r="H1550">
        <f>SUMIFS(test_data[Postion],test_data[Time],"&gt;="&amp;test_data[[#This Row],[Period Time]],test_data[Time],"&lt;="&amp;test_data[[#This Row],[Time]])</f>
        <v>-20</v>
      </c>
      <c r="I1550">
        <f>IFERROR(test_data[[#This Row],[Final_Position]]-H1549,test_data[[#This Row],[Final_Position]])</f>
        <v>0</v>
      </c>
      <c r="J1550">
        <f>ABS(test_data[[#This Row],[Action]])</f>
        <v>0</v>
      </c>
      <c r="K1550" s="7">
        <f>test_data[[#This Row],[Final_Position]]*test_data[[#This Row],[Change]]</f>
        <v>2.0000000000004547</v>
      </c>
      <c r="L1550" s="7">
        <f>test_data[[#This Row],[Profit]]*Profit_per_point</f>
        <v>200000.00000004546</v>
      </c>
      <c r="M1550" s="7">
        <f>test_data[[#This Row],[Profit]]*Profit_per_point-ABS(test_data[[#This Row],[Action]])*Fee_per_trade</f>
        <v>200000.00000004546</v>
      </c>
    </row>
    <row r="1551" spans="1:13" x14ac:dyDescent="0.35">
      <c r="A1551" s="2">
        <v>43780.586111111108</v>
      </c>
      <c r="B1551">
        <v>939.8</v>
      </c>
      <c r="C1551">
        <v>0.44297227263450623</v>
      </c>
      <c r="D1551">
        <v>0.55702769756317139</v>
      </c>
      <c r="E1551">
        <f>IF(B1552&gt;0,B1552-test_data[[#This Row],[Price]],0)</f>
        <v>-9.9999999999909051E-2</v>
      </c>
      <c r="F1551" s="2">
        <f>test_data[[#This Row],[Time]]-(Time_horizon-1)/24/60</f>
        <v>43780.572916666664</v>
      </c>
      <c r="G1551">
        <f>IF(test_data[[#This Row],[Long]]&gt;Action_Threshold,1,IF(test_data[[#This Row],[Short]]&gt;Action_Threshold,-1,0))</f>
        <v>-1</v>
      </c>
      <c r="H1551">
        <f>SUMIFS(test_data[Postion],test_data[Time],"&gt;="&amp;test_data[[#This Row],[Period Time]],test_data[Time],"&lt;="&amp;test_data[[#This Row],[Time]])</f>
        <v>-20</v>
      </c>
      <c r="I1551">
        <f>IFERROR(test_data[[#This Row],[Final_Position]]-H1550,test_data[[#This Row],[Final_Position]])</f>
        <v>0</v>
      </c>
      <c r="J1551">
        <f>ABS(test_data[[#This Row],[Action]])</f>
        <v>0</v>
      </c>
      <c r="K1551" s="7">
        <f>test_data[[#This Row],[Final_Position]]*test_data[[#This Row],[Change]]</f>
        <v>1.999999999998181</v>
      </c>
      <c r="L1551" s="7">
        <f>test_data[[#This Row],[Profit]]*Profit_per_point</f>
        <v>199999.9999998181</v>
      </c>
      <c r="M1551" s="7">
        <f>test_data[[#This Row],[Profit]]*Profit_per_point-ABS(test_data[[#This Row],[Action]])*Fee_per_trade</f>
        <v>199999.9999998181</v>
      </c>
    </row>
    <row r="1552" spans="1:13" x14ac:dyDescent="0.35">
      <c r="A1552" s="2">
        <v>43780.586805555555</v>
      </c>
      <c r="B1552">
        <v>939.7</v>
      </c>
      <c r="C1552">
        <v>0.44601774215698242</v>
      </c>
      <c r="D1552">
        <v>0.5539821982383728</v>
      </c>
      <c r="E1552">
        <f>IF(B1553&gt;0,B1553-test_data[[#This Row],[Price]],0)</f>
        <v>9.9999999999909051E-2</v>
      </c>
      <c r="F1552" s="2">
        <f>test_data[[#This Row],[Time]]-(Time_horizon-1)/24/60</f>
        <v>43780.573611111111</v>
      </c>
      <c r="G1552">
        <f>IF(test_data[[#This Row],[Long]]&gt;Action_Threshold,1,IF(test_data[[#This Row],[Short]]&gt;Action_Threshold,-1,0))</f>
        <v>-1</v>
      </c>
      <c r="H1552">
        <f>SUMIFS(test_data[Postion],test_data[Time],"&gt;="&amp;test_data[[#This Row],[Period Time]],test_data[Time],"&lt;="&amp;test_data[[#This Row],[Time]])</f>
        <v>-20</v>
      </c>
      <c r="I1552">
        <f>IFERROR(test_data[[#This Row],[Final_Position]]-H1551,test_data[[#This Row],[Final_Position]])</f>
        <v>0</v>
      </c>
      <c r="J1552">
        <f>ABS(test_data[[#This Row],[Action]])</f>
        <v>0</v>
      </c>
      <c r="K1552" s="7">
        <f>test_data[[#This Row],[Final_Position]]*test_data[[#This Row],[Change]]</f>
        <v>-1.999999999998181</v>
      </c>
      <c r="L1552" s="7">
        <f>test_data[[#This Row],[Profit]]*Profit_per_point</f>
        <v>-199999.9999998181</v>
      </c>
      <c r="M1552" s="7">
        <f>test_data[[#This Row],[Profit]]*Profit_per_point-ABS(test_data[[#This Row],[Action]])*Fee_per_trade</f>
        <v>-199999.9999998181</v>
      </c>
    </row>
    <row r="1553" spans="1:13" x14ac:dyDescent="0.35">
      <c r="A1553" s="2">
        <v>43780.587500000001</v>
      </c>
      <c r="B1553">
        <v>939.8</v>
      </c>
      <c r="C1553">
        <v>0.41314223408699036</v>
      </c>
      <c r="D1553">
        <v>0.58685785531997681</v>
      </c>
      <c r="E1553">
        <f>IF(B1554&gt;0,B1554-test_data[[#This Row],[Price]],0)</f>
        <v>-9.9999999999909051E-2</v>
      </c>
      <c r="F1553" s="2">
        <f>test_data[[#This Row],[Time]]-(Time_horizon-1)/24/60</f>
        <v>43780.574305555558</v>
      </c>
      <c r="G1553">
        <f>IF(test_data[[#This Row],[Long]]&gt;Action_Threshold,1,IF(test_data[[#This Row],[Short]]&gt;Action_Threshold,-1,0))</f>
        <v>-1</v>
      </c>
      <c r="H1553">
        <f>SUMIFS(test_data[Postion],test_data[Time],"&gt;="&amp;test_data[[#This Row],[Period Time]],test_data[Time],"&lt;="&amp;test_data[[#This Row],[Time]])</f>
        <v>-20</v>
      </c>
      <c r="I1553">
        <f>IFERROR(test_data[[#This Row],[Final_Position]]-H1552,test_data[[#This Row],[Final_Position]])</f>
        <v>0</v>
      </c>
      <c r="J1553">
        <f>ABS(test_data[[#This Row],[Action]])</f>
        <v>0</v>
      </c>
      <c r="K1553" s="7">
        <f>test_data[[#This Row],[Final_Position]]*test_data[[#This Row],[Change]]</f>
        <v>1.999999999998181</v>
      </c>
      <c r="L1553" s="7">
        <f>test_data[[#This Row],[Profit]]*Profit_per_point</f>
        <v>199999.9999998181</v>
      </c>
      <c r="M1553" s="7">
        <f>test_data[[#This Row],[Profit]]*Profit_per_point-ABS(test_data[[#This Row],[Action]])*Fee_per_trade</f>
        <v>199999.9999998181</v>
      </c>
    </row>
    <row r="1554" spans="1:13" x14ac:dyDescent="0.35">
      <c r="A1554" s="2">
        <v>43780.588194444441</v>
      </c>
      <c r="B1554">
        <v>939.7</v>
      </c>
      <c r="C1554">
        <v>0.44604611396789551</v>
      </c>
      <c r="D1554">
        <v>0.55395388603210449</v>
      </c>
      <c r="E1554">
        <f>IF(B1555&gt;0,B1555-test_data[[#This Row],[Price]],0)</f>
        <v>0.19999999999993179</v>
      </c>
      <c r="F1554" s="2">
        <f>test_data[[#This Row],[Time]]-(Time_horizon-1)/24/60</f>
        <v>43780.574999999997</v>
      </c>
      <c r="G1554">
        <f>IF(test_data[[#This Row],[Long]]&gt;Action_Threshold,1,IF(test_data[[#This Row],[Short]]&gt;Action_Threshold,-1,0))</f>
        <v>-1</v>
      </c>
      <c r="H1554">
        <f>SUMIFS(test_data[Postion],test_data[Time],"&gt;="&amp;test_data[[#This Row],[Period Time]],test_data[Time],"&lt;="&amp;test_data[[#This Row],[Time]])</f>
        <v>-20</v>
      </c>
      <c r="I1554">
        <f>IFERROR(test_data[[#This Row],[Final_Position]]-H1553,test_data[[#This Row],[Final_Position]])</f>
        <v>0</v>
      </c>
      <c r="J1554">
        <f>ABS(test_data[[#This Row],[Action]])</f>
        <v>0</v>
      </c>
      <c r="K1554" s="7">
        <f>test_data[[#This Row],[Final_Position]]*test_data[[#This Row],[Change]]</f>
        <v>-3.9999999999986358</v>
      </c>
      <c r="L1554" s="7">
        <f>test_data[[#This Row],[Profit]]*Profit_per_point</f>
        <v>-399999.99999986356</v>
      </c>
      <c r="M1554" s="7">
        <f>test_data[[#This Row],[Profit]]*Profit_per_point-ABS(test_data[[#This Row],[Action]])*Fee_per_trade</f>
        <v>-399999.99999986356</v>
      </c>
    </row>
    <row r="1555" spans="1:13" x14ac:dyDescent="0.35">
      <c r="A1555" s="2">
        <v>43780.588888888888</v>
      </c>
      <c r="B1555">
        <v>939.9</v>
      </c>
      <c r="C1555">
        <v>0.41220372915267944</v>
      </c>
      <c r="D1555">
        <v>0.58779627084732056</v>
      </c>
      <c r="E1555">
        <f>IF(B1556&gt;0,B1556-test_data[[#This Row],[Price]],0)</f>
        <v>0.10000000000002274</v>
      </c>
      <c r="F1555" s="2">
        <f>test_data[[#This Row],[Time]]-(Time_horizon-1)/24/60</f>
        <v>43780.575694444444</v>
      </c>
      <c r="G1555">
        <f>IF(test_data[[#This Row],[Long]]&gt;Action_Threshold,1,IF(test_data[[#This Row],[Short]]&gt;Action_Threshold,-1,0))</f>
        <v>-1</v>
      </c>
      <c r="H1555">
        <f>SUMIFS(test_data[Postion],test_data[Time],"&gt;="&amp;test_data[[#This Row],[Period Time]],test_data[Time],"&lt;="&amp;test_data[[#This Row],[Time]])</f>
        <v>-20</v>
      </c>
      <c r="I1555">
        <f>IFERROR(test_data[[#This Row],[Final_Position]]-H1554,test_data[[#This Row],[Final_Position]])</f>
        <v>0</v>
      </c>
      <c r="J1555">
        <f>ABS(test_data[[#This Row],[Action]])</f>
        <v>0</v>
      </c>
      <c r="K1555" s="7">
        <f>test_data[[#This Row],[Final_Position]]*test_data[[#This Row],[Change]]</f>
        <v>-2.0000000000004547</v>
      </c>
      <c r="L1555" s="7">
        <f>test_data[[#This Row],[Profit]]*Profit_per_point</f>
        <v>-200000.00000004546</v>
      </c>
      <c r="M1555" s="7">
        <f>test_data[[#This Row],[Profit]]*Profit_per_point-ABS(test_data[[#This Row],[Action]])*Fee_per_trade</f>
        <v>-200000.00000004546</v>
      </c>
    </row>
    <row r="1556" spans="1:13" x14ac:dyDescent="0.35">
      <c r="A1556" s="2">
        <v>43780.589583333334</v>
      </c>
      <c r="B1556">
        <v>940</v>
      </c>
      <c r="C1556">
        <v>0.40274366736412048</v>
      </c>
      <c r="D1556">
        <v>0.5972563624382019</v>
      </c>
      <c r="E1556">
        <f>IF(B1557&gt;0,B1557-test_data[[#This Row],[Price]],0)</f>
        <v>0</v>
      </c>
      <c r="F1556" s="2">
        <f>test_data[[#This Row],[Time]]-(Time_horizon-1)/24/60</f>
        <v>43780.576388888891</v>
      </c>
      <c r="G1556">
        <f>IF(test_data[[#This Row],[Long]]&gt;Action_Threshold,1,IF(test_data[[#This Row],[Short]]&gt;Action_Threshold,-1,0))</f>
        <v>-1</v>
      </c>
      <c r="H1556">
        <f>SUMIFS(test_data[Postion],test_data[Time],"&gt;="&amp;test_data[[#This Row],[Period Time]],test_data[Time],"&lt;="&amp;test_data[[#This Row],[Time]])</f>
        <v>-20</v>
      </c>
      <c r="I1556">
        <f>IFERROR(test_data[[#This Row],[Final_Position]]-H1555,test_data[[#This Row],[Final_Position]])</f>
        <v>0</v>
      </c>
      <c r="J1556">
        <f>ABS(test_data[[#This Row],[Action]])</f>
        <v>0</v>
      </c>
      <c r="K1556" s="7">
        <f>test_data[[#This Row],[Final_Position]]*test_data[[#This Row],[Change]]</f>
        <v>0</v>
      </c>
      <c r="L1556" s="7">
        <f>test_data[[#This Row],[Profit]]*Profit_per_point</f>
        <v>0</v>
      </c>
      <c r="M1556" s="7">
        <f>test_data[[#This Row],[Profit]]*Profit_per_point-ABS(test_data[[#This Row],[Action]])*Fee_per_trade</f>
        <v>0</v>
      </c>
    </row>
    <row r="1557" spans="1:13" x14ac:dyDescent="0.35">
      <c r="A1557" s="2">
        <v>43780.590277777781</v>
      </c>
      <c r="B1557">
        <v>940</v>
      </c>
      <c r="C1557">
        <v>0.38813433051109314</v>
      </c>
      <c r="D1557">
        <v>0.61186563968658447</v>
      </c>
      <c r="E1557">
        <f>IF(B1558&gt;0,B1558-test_data[[#This Row],[Price]],0)</f>
        <v>-0.10000000000002274</v>
      </c>
      <c r="F1557" s="2">
        <f>test_data[[#This Row],[Time]]-(Time_horizon-1)/24/60</f>
        <v>43780.577083333337</v>
      </c>
      <c r="G1557">
        <f>IF(test_data[[#This Row],[Long]]&gt;Action_Threshold,1,IF(test_data[[#This Row],[Short]]&gt;Action_Threshold,-1,0))</f>
        <v>-1</v>
      </c>
      <c r="H1557">
        <f>SUMIFS(test_data[Postion],test_data[Time],"&gt;="&amp;test_data[[#This Row],[Period Time]],test_data[Time],"&lt;="&amp;test_data[[#This Row],[Time]])</f>
        <v>-20</v>
      </c>
      <c r="I1557">
        <f>IFERROR(test_data[[#This Row],[Final_Position]]-H1556,test_data[[#This Row],[Final_Position]])</f>
        <v>0</v>
      </c>
      <c r="J1557">
        <f>ABS(test_data[[#This Row],[Action]])</f>
        <v>0</v>
      </c>
      <c r="K1557" s="7">
        <f>test_data[[#This Row],[Final_Position]]*test_data[[#This Row],[Change]]</f>
        <v>2.0000000000004547</v>
      </c>
      <c r="L1557" s="7">
        <f>test_data[[#This Row],[Profit]]*Profit_per_point</f>
        <v>200000.00000004546</v>
      </c>
      <c r="M1557" s="7">
        <f>test_data[[#This Row],[Profit]]*Profit_per_point-ABS(test_data[[#This Row],[Action]])*Fee_per_trade</f>
        <v>200000.00000004546</v>
      </c>
    </row>
    <row r="1558" spans="1:13" x14ac:dyDescent="0.35">
      <c r="A1558" s="2">
        <v>43780.59097222222</v>
      </c>
      <c r="B1558">
        <v>939.9</v>
      </c>
      <c r="C1558">
        <v>0.42083820700645447</v>
      </c>
      <c r="D1558">
        <v>0.57916182279586792</v>
      </c>
      <c r="E1558">
        <f>IF(B1559&gt;0,B1559-test_data[[#This Row],[Price]],0)</f>
        <v>-0.19999999999993179</v>
      </c>
      <c r="F1558" s="2">
        <f>test_data[[#This Row],[Time]]-(Time_horizon-1)/24/60</f>
        <v>43780.577777777777</v>
      </c>
      <c r="G1558">
        <f>IF(test_data[[#This Row],[Long]]&gt;Action_Threshold,1,IF(test_data[[#This Row],[Short]]&gt;Action_Threshold,-1,0))</f>
        <v>-1</v>
      </c>
      <c r="H1558">
        <f>SUMIFS(test_data[Postion],test_data[Time],"&gt;="&amp;test_data[[#This Row],[Period Time]],test_data[Time],"&lt;="&amp;test_data[[#This Row],[Time]])</f>
        <v>-20</v>
      </c>
      <c r="I1558">
        <f>IFERROR(test_data[[#This Row],[Final_Position]]-H1557,test_data[[#This Row],[Final_Position]])</f>
        <v>0</v>
      </c>
      <c r="J1558">
        <f>ABS(test_data[[#This Row],[Action]])</f>
        <v>0</v>
      </c>
      <c r="K1558" s="7">
        <f>test_data[[#This Row],[Final_Position]]*test_data[[#This Row],[Change]]</f>
        <v>3.9999999999986358</v>
      </c>
      <c r="L1558" s="7">
        <f>test_data[[#This Row],[Profit]]*Profit_per_point</f>
        <v>399999.99999986356</v>
      </c>
      <c r="M1558" s="7">
        <f>test_data[[#This Row],[Profit]]*Profit_per_point-ABS(test_data[[#This Row],[Action]])*Fee_per_trade</f>
        <v>399999.99999986356</v>
      </c>
    </row>
    <row r="1559" spans="1:13" x14ac:dyDescent="0.35">
      <c r="A1559" s="2">
        <v>43780.591666666667</v>
      </c>
      <c r="B1559">
        <v>939.7</v>
      </c>
      <c r="C1559">
        <v>0.44108617305755615</v>
      </c>
      <c r="D1559">
        <v>0.55891382694244385</v>
      </c>
      <c r="E1559">
        <f>IF(B1560&gt;0,B1560-test_data[[#This Row],[Price]],0)</f>
        <v>9.9999999999909051E-2</v>
      </c>
      <c r="F1559" s="2">
        <f>test_data[[#This Row],[Time]]-(Time_horizon-1)/24/60</f>
        <v>43780.578472222223</v>
      </c>
      <c r="G1559">
        <f>IF(test_data[[#This Row],[Long]]&gt;Action_Threshold,1,IF(test_data[[#This Row],[Short]]&gt;Action_Threshold,-1,0))</f>
        <v>-1</v>
      </c>
      <c r="H1559">
        <f>SUMIFS(test_data[Postion],test_data[Time],"&gt;="&amp;test_data[[#This Row],[Period Time]],test_data[Time],"&lt;="&amp;test_data[[#This Row],[Time]])</f>
        <v>-20</v>
      </c>
      <c r="I1559">
        <f>IFERROR(test_data[[#This Row],[Final_Position]]-H1558,test_data[[#This Row],[Final_Position]])</f>
        <v>0</v>
      </c>
      <c r="J1559">
        <f>ABS(test_data[[#This Row],[Action]])</f>
        <v>0</v>
      </c>
      <c r="K1559" s="7">
        <f>test_data[[#This Row],[Final_Position]]*test_data[[#This Row],[Change]]</f>
        <v>-1.999999999998181</v>
      </c>
      <c r="L1559" s="7">
        <f>test_data[[#This Row],[Profit]]*Profit_per_point</f>
        <v>-199999.9999998181</v>
      </c>
      <c r="M1559" s="7">
        <f>test_data[[#This Row],[Profit]]*Profit_per_point-ABS(test_data[[#This Row],[Action]])*Fee_per_trade</f>
        <v>-199999.9999998181</v>
      </c>
    </row>
    <row r="1560" spans="1:13" x14ac:dyDescent="0.35">
      <c r="A1560" s="2">
        <v>43780.592361111114</v>
      </c>
      <c r="B1560">
        <v>939.8</v>
      </c>
      <c r="C1560">
        <v>0.40812361240386963</v>
      </c>
      <c r="D1560">
        <v>0.59187638759613037</v>
      </c>
      <c r="E1560">
        <f>IF(B1561&gt;0,B1561-test_data[[#This Row],[Price]],0)</f>
        <v>0</v>
      </c>
      <c r="F1560" s="2">
        <f>test_data[[#This Row],[Time]]-(Time_horizon-1)/24/60</f>
        <v>43780.57916666667</v>
      </c>
      <c r="G1560">
        <f>IF(test_data[[#This Row],[Long]]&gt;Action_Threshold,1,IF(test_data[[#This Row],[Short]]&gt;Action_Threshold,-1,0))</f>
        <v>-1</v>
      </c>
      <c r="H1560">
        <f>SUMIFS(test_data[Postion],test_data[Time],"&gt;="&amp;test_data[[#This Row],[Period Time]],test_data[Time],"&lt;="&amp;test_data[[#This Row],[Time]])</f>
        <v>-20</v>
      </c>
      <c r="I1560">
        <f>IFERROR(test_data[[#This Row],[Final_Position]]-H1559,test_data[[#This Row],[Final_Position]])</f>
        <v>0</v>
      </c>
      <c r="J1560">
        <f>ABS(test_data[[#This Row],[Action]])</f>
        <v>0</v>
      </c>
      <c r="K1560" s="7">
        <f>test_data[[#This Row],[Final_Position]]*test_data[[#This Row],[Change]]</f>
        <v>0</v>
      </c>
      <c r="L1560" s="7">
        <f>test_data[[#This Row],[Profit]]*Profit_per_point</f>
        <v>0</v>
      </c>
      <c r="M1560" s="7">
        <f>test_data[[#This Row],[Profit]]*Profit_per_point-ABS(test_data[[#This Row],[Action]])*Fee_per_trade</f>
        <v>0</v>
      </c>
    </row>
    <row r="1561" spans="1:13" x14ac:dyDescent="0.35">
      <c r="A1561" s="2">
        <v>43780.593055555553</v>
      </c>
      <c r="B1561">
        <v>939.8</v>
      </c>
      <c r="C1561">
        <v>0.38976049423217773</v>
      </c>
      <c r="D1561">
        <v>0.61023950576782227</v>
      </c>
      <c r="E1561">
        <f>IF(B1562&gt;0,B1562-test_data[[#This Row],[Price]],0)</f>
        <v>-9.9999999999909051E-2</v>
      </c>
      <c r="F1561" s="2">
        <f>test_data[[#This Row],[Time]]-(Time_horizon-1)/24/60</f>
        <v>43780.579861111109</v>
      </c>
      <c r="G1561">
        <f>IF(test_data[[#This Row],[Long]]&gt;Action_Threshold,1,IF(test_data[[#This Row],[Short]]&gt;Action_Threshold,-1,0))</f>
        <v>-1</v>
      </c>
      <c r="H1561">
        <f>SUMIFS(test_data[Postion],test_data[Time],"&gt;="&amp;test_data[[#This Row],[Period Time]],test_data[Time],"&lt;="&amp;test_data[[#This Row],[Time]])</f>
        <v>-20</v>
      </c>
      <c r="I1561">
        <f>IFERROR(test_data[[#This Row],[Final_Position]]-H1560,test_data[[#This Row],[Final_Position]])</f>
        <v>0</v>
      </c>
      <c r="J1561">
        <f>ABS(test_data[[#This Row],[Action]])</f>
        <v>0</v>
      </c>
      <c r="K1561" s="7">
        <f>test_data[[#This Row],[Final_Position]]*test_data[[#This Row],[Change]]</f>
        <v>1.999999999998181</v>
      </c>
      <c r="L1561" s="7">
        <f>test_data[[#This Row],[Profit]]*Profit_per_point</f>
        <v>199999.9999998181</v>
      </c>
      <c r="M1561" s="7">
        <f>test_data[[#This Row],[Profit]]*Profit_per_point-ABS(test_data[[#This Row],[Action]])*Fee_per_trade</f>
        <v>199999.9999998181</v>
      </c>
    </row>
    <row r="1562" spans="1:13" x14ac:dyDescent="0.35">
      <c r="A1562" s="2">
        <v>43780.59375</v>
      </c>
      <c r="B1562">
        <v>939.7</v>
      </c>
      <c r="C1562">
        <v>0.43606674671173096</v>
      </c>
      <c r="D1562">
        <v>0.56393319368362427</v>
      </c>
      <c r="E1562">
        <f>IF(B1563&gt;0,B1563-test_data[[#This Row],[Price]],0)</f>
        <v>-0.20000000000004547</v>
      </c>
      <c r="F1562" s="2">
        <f>test_data[[#This Row],[Time]]-(Time_horizon-1)/24/60</f>
        <v>43780.580555555556</v>
      </c>
      <c r="G1562">
        <f>IF(test_data[[#This Row],[Long]]&gt;Action_Threshold,1,IF(test_data[[#This Row],[Short]]&gt;Action_Threshold,-1,0))</f>
        <v>-1</v>
      </c>
      <c r="H1562">
        <f>SUMIFS(test_data[Postion],test_data[Time],"&gt;="&amp;test_data[[#This Row],[Period Time]],test_data[Time],"&lt;="&amp;test_data[[#This Row],[Time]])</f>
        <v>-20</v>
      </c>
      <c r="I1562">
        <f>IFERROR(test_data[[#This Row],[Final_Position]]-H1561,test_data[[#This Row],[Final_Position]])</f>
        <v>0</v>
      </c>
      <c r="J1562">
        <f>ABS(test_data[[#This Row],[Action]])</f>
        <v>0</v>
      </c>
      <c r="K1562" s="7">
        <f>test_data[[#This Row],[Final_Position]]*test_data[[#This Row],[Change]]</f>
        <v>4.0000000000009095</v>
      </c>
      <c r="L1562" s="7">
        <f>test_data[[#This Row],[Profit]]*Profit_per_point</f>
        <v>400000.00000009092</v>
      </c>
      <c r="M1562" s="7">
        <f>test_data[[#This Row],[Profit]]*Profit_per_point-ABS(test_data[[#This Row],[Action]])*Fee_per_trade</f>
        <v>400000.00000009092</v>
      </c>
    </row>
    <row r="1563" spans="1:13" x14ac:dyDescent="0.35">
      <c r="A1563" s="2">
        <v>43780.594444444447</v>
      </c>
      <c r="B1563">
        <v>939.5</v>
      </c>
      <c r="C1563">
        <v>0.45231682062149048</v>
      </c>
      <c r="D1563">
        <v>0.5476832389831543</v>
      </c>
      <c r="E1563">
        <f>IF(B1564&gt;0,B1564-test_data[[#This Row],[Price]],0)</f>
        <v>-0.60000000000002274</v>
      </c>
      <c r="F1563" s="2">
        <f>test_data[[#This Row],[Time]]-(Time_horizon-1)/24/60</f>
        <v>43780.581250000003</v>
      </c>
      <c r="G1563">
        <f>IF(test_data[[#This Row],[Long]]&gt;Action_Threshold,1,IF(test_data[[#This Row],[Short]]&gt;Action_Threshold,-1,0))</f>
        <v>-1</v>
      </c>
      <c r="H1563">
        <f>SUMIFS(test_data[Postion],test_data[Time],"&gt;="&amp;test_data[[#This Row],[Period Time]],test_data[Time],"&lt;="&amp;test_data[[#This Row],[Time]])</f>
        <v>-20</v>
      </c>
      <c r="I1563">
        <f>IFERROR(test_data[[#This Row],[Final_Position]]-H1562,test_data[[#This Row],[Final_Position]])</f>
        <v>0</v>
      </c>
      <c r="J1563">
        <f>ABS(test_data[[#This Row],[Action]])</f>
        <v>0</v>
      </c>
      <c r="K1563" s="7">
        <f>test_data[[#This Row],[Final_Position]]*test_data[[#This Row],[Change]]</f>
        <v>12.000000000000455</v>
      </c>
      <c r="L1563" s="7">
        <f>test_data[[#This Row],[Profit]]*Profit_per_point</f>
        <v>1200000.0000000454</v>
      </c>
      <c r="M1563" s="7">
        <f>test_data[[#This Row],[Profit]]*Profit_per_point-ABS(test_data[[#This Row],[Action]])*Fee_per_trade</f>
        <v>1200000.0000000454</v>
      </c>
    </row>
    <row r="1564" spans="1:13" x14ac:dyDescent="0.35">
      <c r="A1564" s="2">
        <v>43780.595138888886</v>
      </c>
      <c r="B1564">
        <v>938.9</v>
      </c>
      <c r="C1564">
        <v>0.4737125039100647</v>
      </c>
      <c r="D1564">
        <v>0.52628755569458008</v>
      </c>
      <c r="E1564">
        <f>IF(B1565&gt;0,B1565-test_data[[#This Row],[Price]],0)</f>
        <v>0.20000000000004547</v>
      </c>
      <c r="F1564" s="2">
        <f>test_data[[#This Row],[Time]]-(Time_horizon-1)/24/60</f>
        <v>43780.581944444442</v>
      </c>
      <c r="G1564">
        <f>IF(test_data[[#This Row],[Long]]&gt;Action_Threshold,1,IF(test_data[[#This Row],[Short]]&gt;Action_Threshold,-1,0))</f>
        <v>-1</v>
      </c>
      <c r="H1564">
        <f>SUMIFS(test_data[Postion],test_data[Time],"&gt;="&amp;test_data[[#This Row],[Period Time]],test_data[Time],"&lt;="&amp;test_data[[#This Row],[Time]])</f>
        <v>-20</v>
      </c>
      <c r="I1564">
        <f>IFERROR(test_data[[#This Row],[Final_Position]]-H1563,test_data[[#This Row],[Final_Position]])</f>
        <v>0</v>
      </c>
      <c r="J1564">
        <f>ABS(test_data[[#This Row],[Action]])</f>
        <v>0</v>
      </c>
      <c r="K1564" s="7">
        <f>test_data[[#This Row],[Final_Position]]*test_data[[#This Row],[Change]]</f>
        <v>-4.0000000000009095</v>
      </c>
      <c r="L1564" s="7">
        <f>test_data[[#This Row],[Profit]]*Profit_per_point</f>
        <v>-400000.00000009092</v>
      </c>
      <c r="M1564" s="7">
        <f>test_data[[#This Row],[Profit]]*Profit_per_point-ABS(test_data[[#This Row],[Action]])*Fee_per_trade</f>
        <v>-400000.00000009092</v>
      </c>
    </row>
    <row r="1565" spans="1:13" x14ac:dyDescent="0.35">
      <c r="A1565" s="2">
        <v>43780.595833333333</v>
      </c>
      <c r="B1565">
        <v>939.1</v>
      </c>
      <c r="C1565">
        <v>0.42490458488464355</v>
      </c>
      <c r="D1565">
        <v>0.57509541511535645</v>
      </c>
      <c r="E1565">
        <f>IF(B1566&gt;0,B1566-test_data[[#This Row],[Price]],0)</f>
        <v>0</v>
      </c>
      <c r="F1565" s="2">
        <f>test_data[[#This Row],[Time]]-(Time_horizon-1)/24/60</f>
        <v>43780.582638888889</v>
      </c>
      <c r="G1565">
        <f>IF(test_data[[#This Row],[Long]]&gt;Action_Threshold,1,IF(test_data[[#This Row],[Short]]&gt;Action_Threshold,-1,0))</f>
        <v>-1</v>
      </c>
      <c r="H1565">
        <f>SUMIFS(test_data[Postion],test_data[Time],"&gt;="&amp;test_data[[#This Row],[Period Time]],test_data[Time],"&lt;="&amp;test_data[[#This Row],[Time]])</f>
        <v>-20</v>
      </c>
      <c r="I1565">
        <f>IFERROR(test_data[[#This Row],[Final_Position]]-H1564,test_data[[#This Row],[Final_Position]])</f>
        <v>0</v>
      </c>
      <c r="J1565">
        <f>ABS(test_data[[#This Row],[Action]])</f>
        <v>0</v>
      </c>
      <c r="K1565" s="7">
        <f>test_data[[#This Row],[Final_Position]]*test_data[[#This Row],[Change]]</f>
        <v>0</v>
      </c>
      <c r="L1565" s="7">
        <f>test_data[[#This Row],[Profit]]*Profit_per_point</f>
        <v>0</v>
      </c>
      <c r="M1565" s="7">
        <f>test_data[[#This Row],[Profit]]*Profit_per_point-ABS(test_data[[#This Row],[Action]])*Fee_per_trade</f>
        <v>0</v>
      </c>
    </row>
    <row r="1566" spans="1:13" x14ac:dyDescent="0.35">
      <c r="A1566" s="2">
        <v>43780.59652777778</v>
      </c>
      <c r="B1566">
        <v>939.1</v>
      </c>
      <c r="C1566">
        <v>0.40196019411087036</v>
      </c>
      <c r="D1566">
        <v>0.59803974628448486</v>
      </c>
      <c r="E1566">
        <f>IF(B1567&gt;0,B1567-test_data[[#This Row],[Price]],0)</f>
        <v>0.19999999999993179</v>
      </c>
      <c r="F1566" s="2">
        <f>test_data[[#This Row],[Time]]-(Time_horizon-1)/24/60</f>
        <v>43780.583333333336</v>
      </c>
      <c r="G1566">
        <f>IF(test_data[[#This Row],[Long]]&gt;Action_Threshold,1,IF(test_data[[#This Row],[Short]]&gt;Action_Threshold,-1,0))</f>
        <v>-1</v>
      </c>
      <c r="H1566">
        <f>SUMIFS(test_data[Postion],test_data[Time],"&gt;="&amp;test_data[[#This Row],[Period Time]],test_data[Time],"&lt;="&amp;test_data[[#This Row],[Time]])</f>
        <v>-20</v>
      </c>
      <c r="I1566">
        <f>IFERROR(test_data[[#This Row],[Final_Position]]-H1565,test_data[[#This Row],[Final_Position]])</f>
        <v>0</v>
      </c>
      <c r="J1566">
        <f>ABS(test_data[[#This Row],[Action]])</f>
        <v>0</v>
      </c>
      <c r="K1566" s="7">
        <f>test_data[[#This Row],[Final_Position]]*test_data[[#This Row],[Change]]</f>
        <v>-3.9999999999986358</v>
      </c>
      <c r="L1566" s="7">
        <f>test_data[[#This Row],[Profit]]*Profit_per_point</f>
        <v>-399999.99999986356</v>
      </c>
      <c r="M1566" s="7">
        <f>test_data[[#This Row],[Profit]]*Profit_per_point-ABS(test_data[[#This Row],[Action]])*Fee_per_trade</f>
        <v>-399999.99999986356</v>
      </c>
    </row>
    <row r="1567" spans="1:13" x14ac:dyDescent="0.35">
      <c r="A1567" s="2">
        <v>43780.597222222219</v>
      </c>
      <c r="B1567">
        <v>939.3</v>
      </c>
      <c r="C1567">
        <v>0.4186575710773468</v>
      </c>
      <c r="D1567">
        <v>0.58134245872497559</v>
      </c>
      <c r="E1567">
        <f>IF(B1568&gt;0,B1568-test_data[[#This Row],[Price]],0)</f>
        <v>-0.19999999999993179</v>
      </c>
      <c r="F1567" s="2">
        <f>test_data[[#This Row],[Time]]-(Time_horizon-1)/24/60</f>
        <v>43780.584027777775</v>
      </c>
      <c r="G1567">
        <f>IF(test_data[[#This Row],[Long]]&gt;Action_Threshold,1,IF(test_data[[#This Row],[Short]]&gt;Action_Threshold,-1,0))</f>
        <v>-1</v>
      </c>
      <c r="H1567">
        <f>SUMIFS(test_data[Postion],test_data[Time],"&gt;="&amp;test_data[[#This Row],[Period Time]],test_data[Time],"&lt;="&amp;test_data[[#This Row],[Time]])</f>
        <v>-20</v>
      </c>
      <c r="I1567">
        <f>IFERROR(test_data[[#This Row],[Final_Position]]-H1566,test_data[[#This Row],[Final_Position]])</f>
        <v>0</v>
      </c>
      <c r="J1567">
        <f>ABS(test_data[[#This Row],[Action]])</f>
        <v>0</v>
      </c>
      <c r="K1567" s="7">
        <f>test_data[[#This Row],[Final_Position]]*test_data[[#This Row],[Change]]</f>
        <v>3.9999999999986358</v>
      </c>
      <c r="L1567" s="7">
        <f>test_data[[#This Row],[Profit]]*Profit_per_point</f>
        <v>399999.99999986356</v>
      </c>
      <c r="M1567" s="7">
        <f>test_data[[#This Row],[Profit]]*Profit_per_point-ABS(test_data[[#This Row],[Action]])*Fee_per_trade</f>
        <v>399999.99999986356</v>
      </c>
    </row>
    <row r="1568" spans="1:13" x14ac:dyDescent="0.35">
      <c r="A1568" s="2">
        <v>43780.597916666666</v>
      </c>
      <c r="B1568">
        <v>939.1</v>
      </c>
      <c r="C1568">
        <v>0.44352784752845764</v>
      </c>
      <c r="D1568">
        <v>0.55647212266921997</v>
      </c>
      <c r="E1568">
        <f>IF(B1569&gt;0,B1569-test_data[[#This Row],[Price]],0)</f>
        <v>-0.30000000000006821</v>
      </c>
      <c r="F1568" s="2">
        <f>test_data[[#This Row],[Time]]-(Time_horizon-1)/24/60</f>
        <v>43780.584722222222</v>
      </c>
      <c r="G1568">
        <f>IF(test_data[[#This Row],[Long]]&gt;Action_Threshold,1,IF(test_data[[#This Row],[Short]]&gt;Action_Threshold,-1,0))</f>
        <v>-1</v>
      </c>
      <c r="H1568">
        <f>SUMIFS(test_data[Postion],test_data[Time],"&gt;="&amp;test_data[[#This Row],[Period Time]],test_data[Time],"&lt;="&amp;test_data[[#This Row],[Time]])</f>
        <v>-20</v>
      </c>
      <c r="I1568">
        <f>IFERROR(test_data[[#This Row],[Final_Position]]-H1567,test_data[[#This Row],[Final_Position]])</f>
        <v>0</v>
      </c>
      <c r="J1568">
        <f>ABS(test_data[[#This Row],[Action]])</f>
        <v>0</v>
      </c>
      <c r="K1568" s="7">
        <f>test_data[[#This Row],[Final_Position]]*test_data[[#This Row],[Change]]</f>
        <v>6.0000000000013642</v>
      </c>
      <c r="L1568" s="7">
        <f>test_data[[#This Row],[Profit]]*Profit_per_point</f>
        <v>600000.00000013644</v>
      </c>
      <c r="M1568" s="7">
        <f>test_data[[#This Row],[Profit]]*Profit_per_point-ABS(test_data[[#This Row],[Action]])*Fee_per_trade</f>
        <v>600000.00000013644</v>
      </c>
    </row>
    <row r="1569" spans="1:13" x14ac:dyDescent="0.35">
      <c r="A1569" s="2">
        <v>43780.598611111112</v>
      </c>
      <c r="B1569">
        <v>938.8</v>
      </c>
      <c r="C1569">
        <v>0.44243317842483521</v>
      </c>
      <c r="D1569">
        <v>0.55756688117980957</v>
      </c>
      <c r="E1569">
        <f>IF(B1570&gt;0,B1570-test_data[[#This Row],[Price]],0)</f>
        <v>0.10000000000002274</v>
      </c>
      <c r="F1569" s="2">
        <f>test_data[[#This Row],[Time]]-(Time_horizon-1)/24/60</f>
        <v>43780.585416666669</v>
      </c>
      <c r="G1569">
        <f>IF(test_data[[#This Row],[Long]]&gt;Action_Threshold,1,IF(test_data[[#This Row],[Short]]&gt;Action_Threshold,-1,0))</f>
        <v>-1</v>
      </c>
      <c r="H1569">
        <f>SUMIFS(test_data[Postion],test_data[Time],"&gt;="&amp;test_data[[#This Row],[Period Time]],test_data[Time],"&lt;="&amp;test_data[[#This Row],[Time]])</f>
        <v>-20</v>
      </c>
      <c r="I1569">
        <f>IFERROR(test_data[[#This Row],[Final_Position]]-H1568,test_data[[#This Row],[Final_Position]])</f>
        <v>0</v>
      </c>
      <c r="J1569">
        <f>ABS(test_data[[#This Row],[Action]])</f>
        <v>0</v>
      </c>
      <c r="K1569" s="7">
        <f>test_data[[#This Row],[Final_Position]]*test_data[[#This Row],[Change]]</f>
        <v>-2.0000000000004547</v>
      </c>
      <c r="L1569" s="7">
        <f>test_data[[#This Row],[Profit]]*Profit_per_point</f>
        <v>-200000.00000004546</v>
      </c>
      <c r="M1569" s="7">
        <f>test_data[[#This Row],[Profit]]*Profit_per_point-ABS(test_data[[#This Row],[Action]])*Fee_per_trade</f>
        <v>-200000.00000004546</v>
      </c>
    </row>
    <row r="1570" spans="1:13" x14ac:dyDescent="0.35">
      <c r="A1570" s="2">
        <v>43780.599305555559</v>
      </c>
      <c r="B1570">
        <v>938.9</v>
      </c>
      <c r="C1570">
        <v>0.42208680510520935</v>
      </c>
      <c r="D1570">
        <v>0.57791316509246826</v>
      </c>
      <c r="E1570">
        <f>IF(B1571&gt;0,B1571-test_data[[#This Row],[Price]],0)</f>
        <v>0.10000000000002274</v>
      </c>
      <c r="F1570" s="2">
        <f>test_data[[#This Row],[Time]]-(Time_horizon-1)/24/60</f>
        <v>43780.586111111115</v>
      </c>
      <c r="G1570">
        <f>IF(test_data[[#This Row],[Long]]&gt;Action_Threshold,1,IF(test_data[[#This Row],[Short]]&gt;Action_Threshold,-1,0))</f>
        <v>-1</v>
      </c>
      <c r="H1570">
        <f>SUMIFS(test_data[Postion],test_data[Time],"&gt;="&amp;test_data[[#This Row],[Period Time]],test_data[Time],"&lt;="&amp;test_data[[#This Row],[Time]])</f>
        <v>-20</v>
      </c>
      <c r="I1570">
        <f>IFERROR(test_data[[#This Row],[Final_Position]]-H1569,test_data[[#This Row],[Final_Position]])</f>
        <v>0</v>
      </c>
      <c r="J1570">
        <f>ABS(test_data[[#This Row],[Action]])</f>
        <v>0</v>
      </c>
      <c r="K1570" s="7">
        <f>test_data[[#This Row],[Final_Position]]*test_data[[#This Row],[Change]]</f>
        <v>-2.0000000000004547</v>
      </c>
      <c r="L1570" s="7">
        <f>test_data[[#This Row],[Profit]]*Profit_per_point</f>
        <v>-200000.00000004546</v>
      </c>
      <c r="M1570" s="7">
        <f>test_data[[#This Row],[Profit]]*Profit_per_point-ABS(test_data[[#This Row],[Action]])*Fee_per_trade</f>
        <v>-200000.00000004546</v>
      </c>
    </row>
    <row r="1571" spans="1:13" x14ac:dyDescent="0.35">
      <c r="A1571" s="2">
        <v>43780.6</v>
      </c>
      <c r="B1571">
        <v>939</v>
      </c>
      <c r="C1571">
        <v>0.4160136878490448</v>
      </c>
      <c r="D1571">
        <v>0.58398634195327759</v>
      </c>
      <c r="E1571">
        <f>IF(B1572&gt;0,B1572-test_data[[#This Row],[Price]],0)</f>
        <v>0.10000000000002274</v>
      </c>
      <c r="F1571" s="2">
        <f>test_data[[#This Row],[Time]]-(Time_horizon-1)/24/60</f>
        <v>43780.586805555555</v>
      </c>
      <c r="G1571">
        <f>IF(test_data[[#This Row],[Long]]&gt;Action_Threshold,1,IF(test_data[[#This Row],[Short]]&gt;Action_Threshold,-1,0))</f>
        <v>-1</v>
      </c>
      <c r="H1571">
        <f>SUMIFS(test_data[Postion],test_data[Time],"&gt;="&amp;test_data[[#This Row],[Period Time]],test_data[Time],"&lt;="&amp;test_data[[#This Row],[Time]])</f>
        <v>-20</v>
      </c>
      <c r="I1571">
        <f>IFERROR(test_data[[#This Row],[Final_Position]]-H1570,test_data[[#This Row],[Final_Position]])</f>
        <v>0</v>
      </c>
      <c r="J1571">
        <f>ABS(test_data[[#This Row],[Action]])</f>
        <v>0</v>
      </c>
      <c r="K1571" s="7">
        <f>test_data[[#This Row],[Final_Position]]*test_data[[#This Row],[Change]]</f>
        <v>-2.0000000000004547</v>
      </c>
      <c r="L1571" s="7">
        <f>test_data[[#This Row],[Profit]]*Profit_per_point</f>
        <v>-200000.00000004546</v>
      </c>
      <c r="M1571" s="7">
        <f>test_data[[#This Row],[Profit]]*Profit_per_point-ABS(test_data[[#This Row],[Action]])*Fee_per_trade</f>
        <v>-200000.00000004546</v>
      </c>
    </row>
    <row r="1572" spans="1:13" x14ac:dyDescent="0.35">
      <c r="A1572" s="2">
        <v>43780.600694444445</v>
      </c>
      <c r="B1572">
        <v>939.1</v>
      </c>
      <c r="C1572">
        <v>0.41348236799240112</v>
      </c>
      <c r="D1572">
        <v>0.58651763200759888</v>
      </c>
      <c r="E1572">
        <f>IF(B1573&gt;0,B1573-test_data[[#This Row],[Price]],0)</f>
        <v>0</v>
      </c>
      <c r="F1572" s="2">
        <f>test_data[[#This Row],[Time]]-(Time_horizon-1)/24/60</f>
        <v>43780.587500000001</v>
      </c>
      <c r="G1572">
        <f>IF(test_data[[#This Row],[Long]]&gt;Action_Threshold,1,IF(test_data[[#This Row],[Short]]&gt;Action_Threshold,-1,0))</f>
        <v>-1</v>
      </c>
      <c r="H1572">
        <f>SUMIFS(test_data[Postion],test_data[Time],"&gt;="&amp;test_data[[#This Row],[Period Time]],test_data[Time],"&lt;="&amp;test_data[[#This Row],[Time]])</f>
        <v>-20</v>
      </c>
      <c r="I1572">
        <f>IFERROR(test_data[[#This Row],[Final_Position]]-H1571,test_data[[#This Row],[Final_Position]])</f>
        <v>0</v>
      </c>
      <c r="J1572">
        <f>ABS(test_data[[#This Row],[Action]])</f>
        <v>0</v>
      </c>
      <c r="K1572" s="7">
        <f>test_data[[#This Row],[Final_Position]]*test_data[[#This Row],[Change]]</f>
        <v>0</v>
      </c>
      <c r="L1572" s="7">
        <f>test_data[[#This Row],[Profit]]*Profit_per_point</f>
        <v>0</v>
      </c>
      <c r="M1572" s="7">
        <f>test_data[[#This Row],[Profit]]*Profit_per_point-ABS(test_data[[#This Row],[Action]])*Fee_per_trade</f>
        <v>0</v>
      </c>
    </row>
    <row r="1573" spans="1:13" x14ac:dyDescent="0.35">
      <c r="A1573" s="2">
        <v>43780.601388888892</v>
      </c>
      <c r="B1573">
        <v>939.1</v>
      </c>
      <c r="C1573">
        <v>0.39391830563545227</v>
      </c>
      <c r="D1573">
        <v>0.60608166456222534</v>
      </c>
      <c r="E1573">
        <f>IF(B1574&gt;0,B1574-test_data[[#This Row],[Price]],0)</f>
        <v>0</v>
      </c>
      <c r="F1573" s="2">
        <f>test_data[[#This Row],[Time]]-(Time_horizon-1)/24/60</f>
        <v>43780.588194444448</v>
      </c>
      <c r="G1573">
        <f>IF(test_data[[#This Row],[Long]]&gt;Action_Threshold,1,IF(test_data[[#This Row],[Short]]&gt;Action_Threshold,-1,0))</f>
        <v>-1</v>
      </c>
      <c r="H1573">
        <f>SUMIFS(test_data[Postion],test_data[Time],"&gt;="&amp;test_data[[#This Row],[Period Time]],test_data[Time],"&lt;="&amp;test_data[[#This Row],[Time]])</f>
        <v>-20</v>
      </c>
      <c r="I1573">
        <f>IFERROR(test_data[[#This Row],[Final_Position]]-H1572,test_data[[#This Row],[Final_Position]])</f>
        <v>0</v>
      </c>
      <c r="J1573">
        <f>ABS(test_data[[#This Row],[Action]])</f>
        <v>0</v>
      </c>
      <c r="K1573" s="7">
        <f>test_data[[#This Row],[Final_Position]]*test_data[[#This Row],[Change]]</f>
        <v>0</v>
      </c>
      <c r="L1573" s="7">
        <f>test_data[[#This Row],[Profit]]*Profit_per_point</f>
        <v>0</v>
      </c>
      <c r="M1573" s="7">
        <f>test_data[[#This Row],[Profit]]*Profit_per_point-ABS(test_data[[#This Row],[Action]])*Fee_per_trade</f>
        <v>0</v>
      </c>
    </row>
    <row r="1574" spans="1:13" x14ac:dyDescent="0.35">
      <c r="A1574" s="2">
        <v>43780.602083333331</v>
      </c>
      <c r="B1574">
        <v>939.1</v>
      </c>
      <c r="C1574">
        <v>0.38125652074813843</v>
      </c>
      <c r="D1574">
        <v>0.61874347925186157</v>
      </c>
      <c r="E1574">
        <f>IF(B1575&gt;0,B1575-test_data[[#This Row],[Price]],0)</f>
        <v>0.10000000000002274</v>
      </c>
      <c r="F1574" s="2">
        <f>test_data[[#This Row],[Time]]-(Time_horizon-1)/24/60</f>
        <v>43780.588888888888</v>
      </c>
      <c r="G1574">
        <f>IF(test_data[[#This Row],[Long]]&gt;Action_Threshold,1,IF(test_data[[#This Row],[Short]]&gt;Action_Threshold,-1,0))</f>
        <v>-1</v>
      </c>
      <c r="H1574">
        <f>SUMIFS(test_data[Postion],test_data[Time],"&gt;="&amp;test_data[[#This Row],[Period Time]],test_data[Time],"&lt;="&amp;test_data[[#This Row],[Time]])</f>
        <v>-20</v>
      </c>
      <c r="I1574">
        <f>IFERROR(test_data[[#This Row],[Final_Position]]-H1573,test_data[[#This Row],[Final_Position]])</f>
        <v>0</v>
      </c>
      <c r="J1574">
        <f>ABS(test_data[[#This Row],[Action]])</f>
        <v>0</v>
      </c>
      <c r="K1574" s="7">
        <f>test_data[[#This Row],[Final_Position]]*test_data[[#This Row],[Change]]</f>
        <v>-2.0000000000004547</v>
      </c>
      <c r="L1574" s="7">
        <f>test_data[[#This Row],[Profit]]*Profit_per_point</f>
        <v>-200000.00000004546</v>
      </c>
      <c r="M1574" s="7">
        <f>test_data[[#This Row],[Profit]]*Profit_per_point-ABS(test_data[[#This Row],[Action]])*Fee_per_trade</f>
        <v>-200000.00000004546</v>
      </c>
    </row>
    <row r="1575" spans="1:13" x14ac:dyDescent="0.35">
      <c r="A1575" s="2">
        <v>43780.602777777778</v>
      </c>
      <c r="B1575">
        <v>939.2</v>
      </c>
      <c r="C1575">
        <v>0.39988744258880615</v>
      </c>
      <c r="D1575">
        <v>0.60011255741119385</v>
      </c>
      <c r="E1575">
        <f>IF(B1576&gt;0,B1576-test_data[[#This Row],[Price]],0)</f>
        <v>0</v>
      </c>
      <c r="F1575" s="2">
        <f>test_data[[#This Row],[Time]]-(Time_horizon-1)/24/60</f>
        <v>43780.589583333334</v>
      </c>
      <c r="G1575">
        <f>IF(test_data[[#This Row],[Long]]&gt;Action_Threshold,1,IF(test_data[[#This Row],[Short]]&gt;Action_Threshold,-1,0))</f>
        <v>-1</v>
      </c>
      <c r="H1575">
        <f>SUMIFS(test_data[Postion],test_data[Time],"&gt;="&amp;test_data[[#This Row],[Period Time]],test_data[Time],"&lt;="&amp;test_data[[#This Row],[Time]])</f>
        <v>-20</v>
      </c>
      <c r="I1575">
        <f>IFERROR(test_data[[#This Row],[Final_Position]]-H1574,test_data[[#This Row],[Final_Position]])</f>
        <v>0</v>
      </c>
      <c r="J1575">
        <f>ABS(test_data[[#This Row],[Action]])</f>
        <v>0</v>
      </c>
      <c r="K1575" s="7">
        <f>test_data[[#This Row],[Final_Position]]*test_data[[#This Row],[Change]]</f>
        <v>0</v>
      </c>
      <c r="L1575" s="7">
        <f>test_data[[#This Row],[Profit]]*Profit_per_point</f>
        <v>0</v>
      </c>
      <c r="M1575" s="7">
        <f>test_data[[#This Row],[Profit]]*Profit_per_point-ABS(test_data[[#This Row],[Action]])*Fee_per_trade</f>
        <v>0</v>
      </c>
    </row>
    <row r="1576" spans="1:13" x14ac:dyDescent="0.35">
      <c r="A1576" s="2">
        <v>43780.603472222225</v>
      </c>
      <c r="B1576">
        <v>939.2</v>
      </c>
      <c r="C1576">
        <v>0.38805371522903442</v>
      </c>
      <c r="D1576">
        <v>0.61194628477096558</v>
      </c>
      <c r="E1576">
        <f>IF(B1577&gt;0,B1577-test_data[[#This Row],[Price]],0)</f>
        <v>0.79999999999995453</v>
      </c>
      <c r="F1576" s="2">
        <f>test_data[[#This Row],[Time]]-(Time_horizon-1)/24/60</f>
        <v>43780.590277777781</v>
      </c>
      <c r="G1576">
        <f>IF(test_data[[#This Row],[Long]]&gt;Action_Threshold,1,IF(test_data[[#This Row],[Short]]&gt;Action_Threshold,-1,0))</f>
        <v>-1</v>
      </c>
      <c r="H1576">
        <f>SUMIFS(test_data[Postion],test_data[Time],"&gt;="&amp;test_data[[#This Row],[Period Time]],test_data[Time],"&lt;="&amp;test_data[[#This Row],[Time]])</f>
        <v>-20</v>
      </c>
      <c r="I1576">
        <f>IFERROR(test_data[[#This Row],[Final_Position]]-H1575,test_data[[#This Row],[Final_Position]])</f>
        <v>0</v>
      </c>
      <c r="J1576">
        <f>ABS(test_data[[#This Row],[Action]])</f>
        <v>0</v>
      </c>
      <c r="K1576" s="7">
        <f>test_data[[#This Row],[Final_Position]]*test_data[[#This Row],[Change]]</f>
        <v>-15.999999999999091</v>
      </c>
      <c r="L1576" s="7">
        <f>test_data[[#This Row],[Profit]]*Profit_per_point</f>
        <v>-1599999.999999909</v>
      </c>
      <c r="M1576" s="7">
        <f>test_data[[#This Row],[Profit]]*Profit_per_point-ABS(test_data[[#This Row],[Action]])*Fee_per_trade</f>
        <v>-1599999.999999909</v>
      </c>
    </row>
    <row r="1577" spans="1:13" x14ac:dyDescent="0.35">
      <c r="A1577" s="2">
        <v>43781.375</v>
      </c>
      <c r="B1577">
        <v>940</v>
      </c>
      <c r="C1577">
        <v>0.48836132884025574</v>
      </c>
      <c r="D1577">
        <v>0.51163870096206665</v>
      </c>
      <c r="E1577">
        <f>IF(B1578&gt;0,B1578-test_data[[#This Row],[Price]],0)</f>
        <v>0</v>
      </c>
      <c r="F1577" s="2">
        <f>test_data[[#This Row],[Time]]-(Time_horizon-1)/24/60</f>
        <v>43781.361805555556</v>
      </c>
      <c r="G1577">
        <f>IF(test_data[[#This Row],[Long]]&gt;Action_Threshold,1,IF(test_data[[#This Row],[Short]]&gt;Action_Threshold,-1,0))</f>
        <v>-1</v>
      </c>
      <c r="H1577">
        <f>SUMIFS(test_data[Postion],test_data[Time],"&gt;="&amp;test_data[[#This Row],[Period Time]],test_data[Time],"&lt;="&amp;test_data[[#This Row],[Time]])</f>
        <v>-1</v>
      </c>
      <c r="I1577">
        <f>IFERROR(test_data[[#This Row],[Final_Position]]-H1576,test_data[[#This Row],[Final_Position]])</f>
        <v>19</v>
      </c>
      <c r="J1577">
        <f>ABS(test_data[[#This Row],[Action]])</f>
        <v>19</v>
      </c>
      <c r="K1577" s="7">
        <f>test_data[[#This Row],[Final_Position]]*test_data[[#This Row],[Change]]</f>
        <v>0</v>
      </c>
      <c r="L1577" s="7">
        <f>test_data[[#This Row],[Profit]]*Profit_per_point</f>
        <v>0</v>
      </c>
      <c r="M1577" s="7">
        <f>test_data[[#This Row],[Profit]]*Profit_per_point-ABS(test_data[[#This Row],[Action]])*Fee_per_trade</f>
        <v>-190000</v>
      </c>
    </row>
    <row r="1578" spans="1:13" x14ac:dyDescent="0.35">
      <c r="A1578" s="2">
        <v>43781.375694444447</v>
      </c>
      <c r="B1578">
        <v>940</v>
      </c>
      <c r="C1578">
        <v>0.4606475830078125</v>
      </c>
      <c r="D1578">
        <v>0.53935235738754272</v>
      </c>
      <c r="E1578">
        <f>IF(B1579&gt;0,B1579-test_data[[#This Row],[Price]],0)</f>
        <v>0</v>
      </c>
      <c r="F1578" s="2">
        <f>test_data[[#This Row],[Time]]-(Time_horizon-1)/24/60</f>
        <v>43781.362500000003</v>
      </c>
      <c r="G1578">
        <f>IF(test_data[[#This Row],[Long]]&gt;Action_Threshold,1,IF(test_data[[#This Row],[Short]]&gt;Action_Threshold,-1,0))</f>
        <v>-1</v>
      </c>
      <c r="H1578">
        <f>SUMIFS(test_data[Postion],test_data[Time],"&gt;="&amp;test_data[[#This Row],[Period Time]],test_data[Time],"&lt;="&amp;test_data[[#This Row],[Time]])</f>
        <v>-2</v>
      </c>
      <c r="I1578">
        <f>IFERROR(test_data[[#This Row],[Final_Position]]-H1577,test_data[[#This Row],[Final_Position]])</f>
        <v>-1</v>
      </c>
      <c r="J1578">
        <f>ABS(test_data[[#This Row],[Action]])</f>
        <v>1</v>
      </c>
      <c r="K1578" s="7">
        <f>test_data[[#This Row],[Final_Position]]*test_data[[#This Row],[Change]]</f>
        <v>0</v>
      </c>
      <c r="L1578" s="7">
        <f>test_data[[#This Row],[Profit]]*Profit_per_point</f>
        <v>0</v>
      </c>
      <c r="M1578" s="7">
        <f>test_data[[#This Row],[Profit]]*Profit_per_point-ABS(test_data[[#This Row],[Action]])*Fee_per_trade</f>
        <v>-10000</v>
      </c>
    </row>
    <row r="1579" spans="1:13" x14ac:dyDescent="0.35">
      <c r="A1579" s="2">
        <v>43781.376388888886</v>
      </c>
      <c r="B1579">
        <v>940</v>
      </c>
      <c r="C1579">
        <v>0.46182376146316528</v>
      </c>
      <c r="D1579">
        <v>0.53817623853683472</v>
      </c>
      <c r="E1579">
        <f>IF(B1580&gt;0,B1580-test_data[[#This Row],[Price]],0)</f>
        <v>-0.20000000000004547</v>
      </c>
      <c r="F1579" s="2">
        <f>test_data[[#This Row],[Time]]-(Time_horizon-1)/24/60</f>
        <v>43781.363194444442</v>
      </c>
      <c r="G1579">
        <f>IF(test_data[[#This Row],[Long]]&gt;Action_Threshold,1,IF(test_data[[#This Row],[Short]]&gt;Action_Threshold,-1,0))</f>
        <v>-1</v>
      </c>
      <c r="H1579">
        <f>SUMIFS(test_data[Postion],test_data[Time],"&gt;="&amp;test_data[[#This Row],[Period Time]],test_data[Time],"&lt;="&amp;test_data[[#This Row],[Time]])</f>
        <v>-3</v>
      </c>
      <c r="I1579">
        <f>IFERROR(test_data[[#This Row],[Final_Position]]-H1578,test_data[[#This Row],[Final_Position]])</f>
        <v>-1</v>
      </c>
      <c r="J1579">
        <f>ABS(test_data[[#This Row],[Action]])</f>
        <v>1</v>
      </c>
      <c r="K1579" s="7">
        <f>test_data[[#This Row],[Final_Position]]*test_data[[#This Row],[Change]]</f>
        <v>0.60000000000013642</v>
      </c>
      <c r="L1579" s="7">
        <f>test_data[[#This Row],[Profit]]*Profit_per_point</f>
        <v>60000.000000013642</v>
      </c>
      <c r="M1579" s="7">
        <f>test_data[[#This Row],[Profit]]*Profit_per_point-ABS(test_data[[#This Row],[Action]])*Fee_per_trade</f>
        <v>50000.000000013642</v>
      </c>
    </row>
    <row r="1580" spans="1:13" x14ac:dyDescent="0.35">
      <c r="A1580" s="2">
        <v>43781.377083333333</v>
      </c>
      <c r="B1580">
        <v>939.8</v>
      </c>
      <c r="C1580">
        <v>0.49339520931243896</v>
      </c>
      <c r="D1580">
        <v>0.50660479068756104</v>
      </c>
      <c r="E1580">
        <f>IF(B1581&gt;0,B1581-test_data[[#This Row],[Price]],0)</f>
        <v>0</v>
      </c>
      <c r="F1580" s="2">
        <f>test_data[[#This Row],[Time]]-(Time_horizon-1)/24/60</f>
        <v>43781.363888888889</v>
      </c>
      <c r="G1580">
        <f>IF(test_data[[#This Row],[Long]]&gt;Action_Threshold,1,IF(test_data[[#This Row],[Short]]&gt;Action_Threshold,-1,0))</f>
        <v>-1</v>
      </c>
      <c r="H1580">
        <f>SUMIFS(test_data[Postion],test_data[Time],"&gt;="&amp;test_data[[#This Row],[Period Time]],test_data[Time],"&lt;="&amp;test_data[[#This Row],[Time]])</f>
        <v>-4</v>
      </c>
      <c r="I1580">
        <f>IFERROR(test_data[[#This Row],[Final_Position]]-H1579,test_data[[#This Row],[Final_Position]])</f>
        <v>-1</v>
      </c>
      <c r="J1580">
        <f>ABS(test_data[[#This Row],[Action]])</f>
        <v>1</v>
      </c>
      <c r="K1580" s="7">
        <f>test_data[[#This Row],[Final_Position]]*test_data[[#This Row],[Change]]</f>
        <v>0</v>
      </c>
      <c r="L1580" s="7">
        <f>test_data[[#This Row],[Profit]]*Profit_per_point</f>
        <v>0</v>
      </c>
      <c r="M1580" s="7">
        <f>test_data[[#This Row],[Profit]]*Profit_per_point-ABS(test_data[[#This Row],[Action]])*Fee_per_trade</f>
        <v>-10000</v>
      </c>
    </row>
    <row r="1581" spans="1:13" x14ac:dyDescent="0.35">
      <c r="A1581" s="2">
        <v>43781.37777777778</v>
      </c>
      <c r="B1581">
        <v>939.8</v>
      </c>
      <c r="C1581">
        <v>0.45895212888717651</v>
      </c>
      <c r="D1581">
        <v>0.54104787111282349</v>
      </c>
      <c r="E1581">
        <f>IF(B1582&gt;0,B1582-test_data[[#This Row],[Price]],0)</f>
        <v>0.10000000000002274</v>
      </c>
      <c r="F1581" s="2">
        <f>test_data[[#This Row],[Time]]-(Time_horizon-1)/24/60</f>
        <v>43781.364583333336</v>
      </c>
      <c r="G1581">
        <f>IF(test_data[[#This Row],[Long]]&gt;Action_Threshold,1,IF(test_data[[#This Row],[Short]]&gt;Action_Threshold,-1,0))</f>
        <v>-1</v>
      </c>
      <c r="H1581">
        <f>SUMIFS(test_data[Postion],test_data[Time],"&gt;="&amp;test_data[[#This Row],[Period Time]],test_data[Time],"&lt;="&amp;test_data[[#This Row],[Time]])</f>
        <v>-5</v>
      </c>
      <c r="I1581">
        <f>IFERROR(test_data[[#This Row],[Final_Position]]-H1580,test_data[[#This Row],[Final_Position]])</f>
        <v>-1</v>
      </c>
      <c r="J1581">
        <f>ABS(test_data[[#This Row],[Action]])</f>
        <v>1</v>
      </c>
      <c r="K1581" s="7">
        <f>test_data[[#This Row],[Final_Position]]*test_data[[#This Row],[Change]]</f>
        <v>-0.50000000000011369</v>
      </c>
      <c r="L1581" s="7">
        <f>test_data[[#This Row],[Profit]]*Profit_per_point</f>
        <v>-50000.000000011365</v>
      </c>
      <c r="M1581" s="7">
        <f>test_data[[#This Row],[Profit]]*Profit_per_point-ABS(test_data[[#This Row],[Action]])*Fee_per_trade</f>
        <v>-60000.000000011365</v>
      </c>
    </row>
    <row r="1582" spans="1:13" x14ac:dyDescent="0.35">
      <c r="A1582" s="2">
        <v>43781.378472222219</v>
      </c>
      <c r="B1582">
        <v>939.9</v>
      </c>
      <c r="C1582">
        <v>0.46455615758895874</v>
      </c>
      <c r="D1582">
        <v>0.53544384241104126</v>
      </c>
      <c r="E1582">
        <f>IF(B1583&gt;0,B1583-test_data[[#This Row],[Price]],0)</f>
        <v>0</v>
      </c>
      <c r="F1582" s="2">
        <f>test_data[[#This Row],[Time]]-(Time_horizon-1)/24/60</f>
        <v>43781.365277777775</v>
      </c>
      <c r="G1582">
        <f>IF(test_data[[#This Row],[Long]]&gt;Action_Threshold,1,IF(test_data[[#This Row],[Short]]&gt;Action_Threshold,-1,0))</f>
        <v>-1</v>
      </c>
      <c r="H1582">
        <f>SUMIFS(test_data[Postion],test_data[Time],"&gt;="&amp;test_data[[#This Row],[Period Time]],test_data[Time],"&lt;="&amp;test_data[[#This Row],[Time]])</f>
        <v>-6</v>
      </c>
      <c r="I1582">
        <f>IFERROR(test_data[[#This Row],[Final_Position]]-H1581,test_data[[#This Row],[Final_Position]])</f>
        <v>-1</v>
      </c>
      <c r="J1582">
        <f>ABS(test_data[[#This Row],[Action]])</f>
        <v>1</v>
      </c>
      <c r="K1582" s="7">
        <f>test_data[[#This Row],[Final_Position]]*test_data[[#This Row],[Change]]</f>
        <v>0</v>
      </c>
      <c r="L1582" s="7">
        <f>test_data[[#This Row],[Profit]]*Profit_per_point</f>
        <v>0</v>
      </c>
      <c r="M1582" s="7">
        <f>test_data[[#This Row],[Profit]]*Profit_per_point-ABS(test_data[[#This Row],[Action]])*Fee_per_trade</f>
        <v>-10000</v>
      </c>
    </row>
    <row r="1583" spans="1:13" x14ac:dyDescent="0.35">
      <c r="A1583" s="2">
        <v>43781.379166666666</v>
      </c>
      <c r="B1583">
        <v>939.9</v>
      </c>
      <c r="C1583">
        <v>0.45110148191452026</v>
      </c>
      <c r="D1583">
        <v>0.54889851808547974</v>
      </c>
      <c r="E1583">
        <f>IF(B1584&gt;0,B1584-test_data[[#This Row],[Price]],0)</f>
        <v>-0.19999999999993179</v>
      </c>
      <c r="F1583" s="2">
        <f>test_data[[#This Row],[Time]]-(Time_horizon-1)/24/60</f>
        <v>43781.365972222222</v>
      </c>
      <c r="G1583">
        <f>IF(test_data[[#This Row],[Long]]&gt;Action_Threshold,1,IF(test_data[[#This Row],[Short]]&gt;Action_Threshold,-1,0))</f>
        <v>-1</v>
      </c>
      <c r="H1583">
        <f>SUMIFS(test_data[Postion],test_data[Time],"&gt;="&amp;test_data[[#This Row],[Period Time]],test_data[Time],"&lt;="&amp;test_data[[#This Row],[Time]])</f>
        <v>-7</v>
      </c>
      <c r="I1583">
        <f>IFERROR(test_data[[#This Row],[Final_Position]]-H1582,test_data[[#This Row],[Final_Position]])</f>
        <v>-1</v>
      </c>
      <c r="J1583">
        <f>ABS(test_data[[#This Row],[Action]])</f>
        <v>1</v>
      </c>
      <c r="K1583" s="7">
        <f>test_data[[#This Row],[Final_Position]]*test_data[[#This Row],[Change]]</f>
        <v>1.3999999999995225</v>
      </c>
      <c r="L1583" s="7">
        <f>test_data[[#This Row],[Profit]]*Profit_per_point</f>
        <v>139999.99999995224</v>
      </c>
      <c r="M1583" s="7">
        <f>test_data[[#This Row],[Profit]]*Profit_per_point-ABS(test_data[[#This Row],[Action]])*Fee_per_trade</f>
        <v>129999.99999995224</v>
      </c>
    </row>
    <row r="1584" spans="1:13" x14ac:dyDescent="0.35">
      <c r="A1584" s="2">
        <v>43781.379861111112</v>
      </c>
      <c r="B1584">
        <v>939.7</v>
      </c>
      <c r="C1584">
        <v>0.49617919325828552</v>
      </c>
      <c r="D1584">
        <v>0.50382083654403687</v>
      </c>
      <c r="E1584">
        <f>IF(B1585&gt;0,B1585-test_data[[#This Row],[Price]],0)</f>
        <v>9.9999999999909051E-2</v>
      </c>
      <c r="F1584" s="2">
        <f>test_data[[#This Row],[Time]]-(Time_horizon-1)/24/60</f>
        <v>43781.366666666669</v>
      </c>
      <c r="G1584">
        <f>IF(test_data[[#This Row],[Long]]&gt;Action_Threshold,1,IF(test_data[[#This Row],[Short]]&gt;Action_Threshold,-1,0))</f>
        <v>-1</v>
      </c>
      <c r="H1584">
        <f>SUMIFS(test_data[Postion],test_data[Time],"&gt;="&amp;test_data[[#This Row],[Period Time]],test_data[Time],"&lt;="&amp;test_data[[#This Row],[Time]])</f>
        <v>-8</v>
      </c>
      <c r="I1584">
        <f>IFERROR(test_data[[#This Row],[Final_Position]]-H1583,test_data[[#This Row],[Final_Position]])</f>
        <v>-1</v>
      </c>
      <c r="J1584">
        <f>ABS(test_data[[#This Row],[Action]])</f>
        <v>1</v>
      </c>
      <c r="K1584" s="7">
        <f>test_data[[#This Row],[Final_Position]]*test_data[[#This Row],[Change]]</f>
        <v>-0.7999999999992724</v>
      </c>
      <c r="L1584" s="7">
        <f>test_data[[#This Row],[Profit]]*Profit_per_point</f>
        <v>-79999.99999992724</v>
      </c>
      <c r="M1584" s="7">
        <f>test_data[[#This Row],[Profit]]*Profit_per_point-ABS(test_data[[#This Row],[Action]])*Fee_per_trade</f>
        <v>-89999.99999992724</v>
      </c>
    </row>
    <row r="1585" spans="1:13" x14ac:dyDescent="0.35">
      <c r="A1585" s="2">
        <v>43781.380555555559</v>
      </c>
      <c r="B1585">
        <v>939.8</v>
      </c>
      <c r="C1585">
        <v>0.48909404873847961</v>
      </c>
      <c r="D1585">
        <v>0.51090598106384277</v>
      </c>
      <c r="E1585">
        <f>IF(B1586&gt;0,B1586-test_data[[#This Row],[Price]],0)</f>
        <v>-9.9999999999909051E-2</v>
      </c>
      <c r="F1585" s="2">
        <f>test_data[[#This Row],[Time]]-(Time_horizon-1)/24/60</f>
        <v>43781.367361111115</v>
      </c>
      <c r="G1585">
        <f>IF(test_data[[#This Row],[Long]]&gt;Action_Threshold,1,IF(test_data[[#This Row],[Short]]&gt;Action_Threshold,-1,0))</f>
        <v>-1</v>
      </c>
      <c r="H1585">
        <f>SUMIFS(test_data[Postion],test_data[Time],"&gt;="&amp;test_data[[#This Row],[Period Time]],test_data[Time],"&lt;="&amp;test_data[[#This Row],[Time]])</f>
        <v>-9</v>
      </c>
      <c r="I1585">
        <f>IFERROR(test_data[[#This Row],[Final_Position]]-H1584,test_data[[#This Row],[Final_Position]])</f>
        <v>-1</v>
      </c>
      <c r="J1585">
        <f>ABS(test_data[[#This Row],[Action]])</f>
        <v>1</v>
      </c>
      <c r="K1585" s="7">
        <f>test_data[[#This Row],[Final_Position]]*test_data[[#This Row],[Change]]</f>
        <v>0.89999999999918145</v>
      </c>
      <c r="L1585" s="7">
        <f>test_data[[#This Row],[Profit]]*Profit_per_point</f>
        <v>89999.999999918145</v>
      </c>
      <c r="M1585" s="7">
        <f>test_data[[#This Row],[Profit]]*Profit_per_point-ABS(test_data[[#This Row],[Action]])*Fee_per_trade</f>
        <v>79999.999999918145</v>
      </c>
    </row>
    <row r="1586" spans="1:13" x14ac:dyDescent="0.35">
      <c r="A1586" s="2">
        <v>43781.381249999999</v>
      </c>
      <c r="B1586">
        <v>939.7</v>
      </c>
      <c r="C1586">
        <v>0.50329864025115967</v>
      </c>
      <c r="D1586">
        <v>0.49670135974884033</v>
      </c>
      <c r="E1586">
        <f>IF(B1587&gt;0,B1587-test_data[[#This Row],[Price]],0)</f>
        <v>0</v>
      </c>
      <c r="F1586" s="2">
        <f>test_data[[#This Row],[Time]]-(Time_horizon-1)/24/60</f>
        <v>43781.368055555555</v>
      </c>
      <c r="G1586">
        <f>IF(test_data[[#This Row],[Long]]&gt;Action_Threshold,1,IF(test_data[[#This Row],[Short]]&gt;Action_Threshold,-1,0))</f>
        <v>1</v>
      </c>
      <c r="H1586">
        <f>SUMIFS(test_data[Postion],test_data[Time],"&gt;="&amp;test_data[[#This Row],[Period Time]],test_data[Time],"&lt;="&amp;test_data[[#This Row],[Time]])</f>
        <v>-8</v>
      </c>
      <c r="I1586">
        <f>IFERROR(test_data[[#This Row],[Final_Position]]-H1585,test_data[[#This Row],[Final_Position]])</f>
        <v>1</v>
      </c>
      <c r="J1586">
        <f>ABS(test_data[[#This Row],[Action]])</f>
        <v>1</v>
      </c>
      <c r="K1586" s="7">
        <f>test_data[[#This Row],[Final_Position]]*test_data[[#This Row],[Change]]</f>
        <v>0</v>
      </c>
      <c r="L1586" s="7">
        <f>test_data[[#This Row],[Profit]]*Profit_per_point</f>
        <v>0</v>
      </c>
      <c r="M1586" s="7">
        <f>test_data[[#This Row],[Profit]]*Profit_per_point-ABS(test_data[[#This Row],[Action]])*Fee_per_trade</f>
        <v>-10000</v>
      </c>
    </row>
    <row r="1587" spans="1:13" x14ac:dyDescent="0.35">
      <c r="A1587" s="2">
        <v>43781.381944444445</v>
      </c>
      <c r="B1587">
        <v>939.7</v>
      </c>
      <c r="C1587">
        <v>0.49616774916648865</v>
      </c>
      <c r="D1587">
        <v>0.50383222103118896</v>
      </c>
      <c r="E1587">
        <f>IF(B1588&gt;0,B1588-test_data[[#This Row],[Price]],0)</f>
        <v>0</v>
      </c>
      <c r="F1587" s="2">
        <f>test_data[[#This Row],[Time]]-(Time_horizon-1)/24/60</f>
        <v>43781.368750000001</v>
      </c>
      <c r="G1587">
        <f>IF(test_data[[#This Row],[Long]]&gt;Action_Threshold,1,IF(test_data[[#This Row],[Short]]&gt;Action_Threshold,-1,0))</f>
        <v>-1</v>
      </c>
      <c r="H1587">
        <f>SUMIFS(test_data[Postion],test_data[Time],"&gt;="&amp;test_data[[#This Row],[Period Time]],test_data[Time],"&lt;="&amp;test_data[[#This Row],[Time]])</f>
        <v>-9</v>
      </c>
      <c r="I1587">
        <f>IFERROR(test_data[[#This Row],[Final_Position]]-H1586,test_data[[#This Row],[Final_Position]])</f>
        <v>-1</v>
      </c>
      <c r="J1587">
        <f>ABS(test_data[[#This Row],[Action]])</f>
        <v>1</v>
      </c>
      <c r="K1587" s="7">
        <f>test_data[[#This Row],[Final_Position]]*test_data[[#This Row],[Change]]</f>
        <v>0</v>
      </c>
      <c r="L1587" s="7">
        <f>test_data[[#This Row],[Profit]]*Profit_per_point</f>
        <v>0</v>
      </c>
      <c r="M1587" s="7">
        <f>test_data[[#This Row],[Profit]]*Profit_per_point-ABS(test_data[[#This Row],[Action]])*Fee_per_trade</f>
        <v>-10000</v>
      </c>
    </row>
    <row r="1588" spans="1:13" x14ac:dyDescent="0.35">
      <c r="A1588" s="2">
        <v>43781.382638888892</v>
      </c>
      <c r="B1588">
        <v>939.7</v>
      </c>
      <c r="C1588">
        <v>0.50026232004165649</v>
      </c>
      <c r="D1588">
        <v>0.49973767995834351</v>
      </c>
      <c r="E1588">
        <f>IF(B1589&gt;0,B1589-test_data[[#This Row],[Price]],0)</f>
        <v>-0.10000000000002274</v>
      </c>
      <c r="F1588" s="2">
        <f>test_data[[#This Row],[Time]]-(Time_horizon-1)/24/60</f>
        <v>43781.369444444448</v>
      </c>
      <c r="G1588">
        <f>IF(test_data[[#This Row],[Long]]&gt;Action_Threshold,1,IF(test_data[[#This Row],[Short]]&gt;Action_Threshold,-1,0))</f>
        <v>1</v>
      </c>
      <c r="H1588">
        <f>SUMIFS(test_data[Postion],test_data[Time],"&gt;="&amp;test_data[[#This Row],[Period Time]],test_data[Time],"&lt;="&amp;test_data[[#This Row],[Time]])</f>
        <v>-8</v>
      </c>
      <c r="I1588">
        <f>IFERROR(test_data[[#This Row],[Final_Position]]-H1587,test_data[[#This Row],[Final_Position]])</f>
        <v>1</v>
      </c>
      <c r="J1588">
        <f>ABS(test_data[[#This Row],[Action]])</f>
        <v>1</v>
      </c>
      <c r="K1588" s="7">
        <f>test_data[[#This Row],[Final_Position]]*test_data[[#This Row],[Change]]</f>
        <v>0.8000000000001819</v>
      </c>
      <c r="L1588" s="7">
        <f>test_data[[#This Row],[Profit]]*Profit_per_point</f>
        <v>80000.00000001819</v>
      </c>
      <c r="M1588" s="7">
        <f>test_data[[#This Row],[Profit]]*Profit_per_point-ABS(test_data[[#This Row],[Action]])*Fee_per_trade</f>
        <v>70000.00000001819</v>
      </c>
    </row>
    <row r="1589" spans="1:13" x14ac:dyDescent="0.35">
      <c r="A1589" s="2">
        <v>43781.383333333331</v>
      </c>
      <c r="B1589">
        <v>939.6</v>
      </c>
      <c r="C1589">
        <v>0.53195947408676147</v>
      </c>
      <c r="D1589">
        <v>0.46804055571556091</v>
      </c>
      <c r="E1589">
        <f>IF(B1590&gt;0,B1590-test_data[[#This Row],[Price]],0)</f>
        <v>0</v>
      </c>
      <c r="F1589" s="2">
        <f>test_data[[#This Row],[Time]]-(Time_horizon-1)/24/60</f>
        <v>43781.370138888888</v>
      </c>
      <c r="G1589">
        <f>IF(test_data[[#This Row],[Long]]&gt;Action_Threshold,1,IF(test_data[[#This Row],[Short]]&gt;Action_Threshold,-1,0))</f>
        <v>1</v>
      </c>
      <c r="H1589">
        <f>SUMIFS(test_data[Postion],test_data[Time],"&gt;="&amp;test_data[[#This Row],[Period Time]],test_data[Time],"&lt;="&amp;test_data[[#This Row],[Time]])</f>
        <v>-7</v>
      </c>
      <c r="I1589">
        <f>IFERROR(test_data[[#This Row],[Final_Position]]-H1588,test_data[[#This Row],[Final_Position]])</f>
        <v>1</v>
      </c>
      <c r="J1589">
        <f>ABS(test_data[[#This Row],[Action]])</f>
        <v>1</v>
      </c>
      <c r="K1589" s="7">
        <f>test_data[[#This Row],[Final_Position]]*test_data[[#This Row],[Change]]</f>
        <v>0</v>
      </c>
      <c r="L1589" s="7">
        <f>test_data[[#This Row],[Profit]]*Profit_per_point</f>
        <v>0</v>
      </c>
      <c r="M1589" s="7">
        <f>test_data[[#This Row],[Profit]]*Profit_per_point-ABS(test_data[[#This Row],[Action]])*Fee_per_trade</f>
        <v>-10000</v>
      </c>
    </row>
    <row r="1590" spans="1:13" x14ac:dyDescent="0.35">
      <c r="A1590" s="2">
        <v>43781.384027777778</v>
      </c>
      <c r="B1590">
        <v>939.6</v>
      </c>
      <c r="C1590">
        <v>0.51954448223114014</v>
      </c>
      <c r="D1590">
        <v>0.48045554757118225</v>
      </c>
      <c r="E1590">
        <f>IF(B1591&gt;0,B1591-test_data[[#This Row],[Price]],0)</f>
        <v>0.19999999999993179</v>
      </c>
      <c r="F1590" s="2">
        <f>test_data[[#This Row],[Time]]-(Time_horizon-1)/24/60</f>
        <v>43781.370833333334</v>
      </c>
      <c r="G1590">
        <f>IF(test_data[[#This Row],[Long]]&gt;Action_Threshold,1,IF(test_data[[#This Row],[Short]]&gt;Action_Threshold,-1,0))</f>
        <v>1</v>
      </c>
      <c r="H1590">
        <f>SUMIFS(test_data[Postion],test_data[Time],"&gt;="&amp;test_data[[#This Row],[Period Time]],test_data[Time],"&lt;="&amp;test_data[[#This Row],[Time]])</f>
        <v>-6</v>
      </c>
      <c r="I1590">
        <f>IFERROR(test_data[[#This Row],[Final_Position]]-H1589,test_data[[#This Row],[Final_Position]])</f>
        <v>1</v>
      </c>
      <c r="J1590">
        <f>ABS(test_data[[#This Row],[Action]])</f>
        <v>1</v>
      </c>
      <c r="K1590" s="7">
        <f>test_data[[#This Row],[Final_Position]]*test_data[[#This Row],[Change]]</f>
        <v>-1.1999999999995907</v>
      </c>
      <c r="L1590" s="7">
        <f>test_data[[#This Row],[Profit]]*Profit_per_point</f>
        <v>-119999.99999995908</v>
      </c>
      <c r="M1590" s="7">
        <f>test_data[[#This Row],[Profit]]*Profit_per_point-ABS(test_data[[#This Row],[Action]])*Fee_per_trade</f>
        <v>-129999.99999995908</v>
      </c>
    </row>
    <row r="1591" spans="1:13" x14ac:dyDescent="0.35">
      <c r="A1591" s="2">
        <v>43781.384722222225</v>
      </c>
      <c r="B1591">
        <v>939.8</v>
      </c>
      <c r="C1591">
        <v>0.50757431983947754</v>
      </c>
      <c r="D1591">
        <v>0.49242565035820007</v>
      </c>
      <c r="E1591">
        <f>IF(B1592&gt;0,B1592-test_data[[#This Row],[Price]],0)</f>
        <v>-0.19999999999993179</v>
      </c>
      <c r="F1591" s="2">
        <f>test_data[[#This Row],[Time]]-(Time_horizon-1)/24/60</f>
        <v>43781.371527777781</v>
      </c>
      <c r="G1591">
        <f>IF(test_data[[#This Row],[Long]]&gt;Action_Threshold,1,IF(test_data[[#This Row],[Short]]&gt;Action_Threshold,-1,0))</f>
        <v>1</v>
      </c>
      <c r="H1591">
        <f>SUMIFS(test_data[Postion],test_data[Time],"&gt;="&amp;test_data[[#This Row],[Period Time]],test_data[Time],"&lt;="&amp;test_data[[#This Row],[Time]])</f>
        <v>-5</v>
      </c>
      <c r="I1591">
        <f>IFERROR(test_data[[#This Row],[Final_Position]]-H1590,test_data[[#This Row],[Final_Position]])</f>
        <v>1</v>
      </c>
      <c r="J1591">
        <f>ABS(test_data[[#This Row],[Action]])</f>
        <v>1</v>
      </c>
      <c r="K1591" s="7">
        <f>test_data[[#This Row],[Final_Position]]*test_data[[#This Row],[Change]]</f>
        <v>0.99999999999965894</v>
      </c>
      <c r="L1591" s="7">
        <f>test_data[[#This Row],[Profit]]*Profit_per_point</f>
        <v>99999.99999996589</v>
      </c>
      <c r="M1591" s="7">
        <f>test_data[[#This Row],[Profit]]*Profit_per_point-ABS(test_data[[#This Row],[Action]])*Fee_per_trade</f>
        <v>89999.99999996589</v>
      </c>
    </row>
    <row r="1592" spans="1:13" x14ac:dyDescent="0.35">
      <c r="A1592" s="2">
        <v>43781.385416666664</v>
      </c>
      <c r="B1592">
        <v>939.6</v>
      </c>
      <c r="C1592">
        <v>0.54891282320022583</v>
      </c>
      <c r="D1592">
        <v>0.45108708739280701</v>
      </c>
      <c r="E1592">
        <f>IF(B1593&gt;0,B1593-test_data[[#This Row],[Price]],0)</f>
        <v>0.10000000000002274</v>
      </c>
      <c r="F1592" s="2">
        <f>test_data[[#This Row],[Time]]-(Time_horizon-1)/24/60</f>
        <v>43781.37222222222</v>
      </c>
      <c r="G1592">
        <f>IF(test_data[[#This Row],[Long]]&gt;Action_Threshold,1,IF(test_data[[#This Row],[Short]]&gt;Action_Threshold,-1,0))</f>
        <v>1</v>
      </c>
      <c r="H1592">
        <f>SUMIFS(test_data[Postion],test_data[Time],"&gt;="&amp;test_data[[#This Row],[Period Time]],test_data[Time],"&lt;="&amp;test_data[[#This Row],[Time]])</f>
        <v>-4</v>
      </c>
      <c r="I1592">
        <f>IFERROR(test_data[[#This Row],[Final_Position]]-H1591,test_data[[#This Row],[Final_Position]])</f>
        <v>1</v>
      </c>
      <c r="J1592">
        <f>ABS(test_data[[#This Row],[Action]])</f>
        <v>1</v>
      </c>
      <c r="K1592" s="7">
        <f>test_data[[#This Row],[Final_Position]]*test_data[[#This Row],[Change]]</f>
        <v>-0.40000000000009095</v>
      </c>
      <c r="L1592" s="7">
        <f>test_data[[#This Row],[Profit]]*Profit_per_point</f>
        <v>-40000.000000009095</v>
      </c>
      <c r="M1592" s="7">
        <f>test_data[[#This Row],[Profit]]*Profit_per_point-ABS(test_data[[#This Row],[Action]])*Fee_per_trade</f>
        <v>-50000.000000009095</v>
      </c>
    </row>
    <row r="1593" spans="1:13" x14ac:dyDescent="0.35">
      <c r="A1593" s="2">
        <v>43781.386111111111</v>
      </c>
      <c r="B1593">
        <v>939.7</v>
      </c>
      <c r="C1593">
        <v>0.51837116479873657</v>
      </c>
      <c r="D1593">
        <v>0.48162883520126343</v>
      </c>
      <c r="E1593">
        <f>IF(B1594&gt;0,B1594-test_data[[#This Row],[Price]],0)</f>
        <v>9.9999999999909051E-2</v>
      </c>
      <c r="F1593" s="2">
        <f>test_data[[#This Row],[Time]]-(Time_horizon-1)/24/60</f>
        <v>43781.372916666667</v>
      </c>
      <c r="G1593">
        <f>IF(test_data[[#This Row],[Long]]&gt;Action_Threshold,1,IF(test_data[[#This Row],[Short]]&gt;Action_Threshold,-1,0))</f>
        <v>1</v>
      </c>
      <c r="H1593">
        <f>SUMIFS(test_data[Postion],test_data[Time],"&gt;="&amp;test_data[[#This Row],[Period Time]],test_data[Time],"&lt;="&amp;test_data[[#This Row],[Time]])</f>
        <v>-3</v>
      </c>
      <c r="I1593">
        <f>IFERROR(test_data[[#This Row],[Final_Position]]-H1592,test_data[[#This Row],[Final_Position]])</f>
        <v>1</v>
      </c>
      <c r="J1593">
        <f>ABS(test_data[[#This Row],[Action]])</f>
        <v>1</v>
      </c>
      <c r="K1593" s="7">
        <f>test_data[[#This Row],[Final_Position]]*test_data[[#This Row],[Change]]</f>
        <v>-0.29999999999972715</v>
      </c>
      <c r="L1593" s="7">
        <f>test_data[[#This Row],[Profit]]*Profit_per_point</f>
        <v>-29999.999999972715</v>
      </c>
      <c r="M1593" s="7">
        <f>test_data[[#This Row],[Profit]]*Profit_per_point-ABS(test_data[[#This Row],[Action]])*Fee_per_trade</f>
        <v>-39999.999999972715</v>
      </c>
    </row>
    <row r="1594" spans="1:13" x14ac:dyDescent="0.35">
      <c r="A1594" s="2">
        <v>43781.386805555558</v>
      </c>
      <c r="B1594">
        <v>939.8</v>
      </c>
      <c r="C1594">
        <v>0.51110643148422241</v>
      </c>
      <c r="D1594">
        <v>0.48889359831809998</v>
      </c>
      <c r="E1594">
        <f>IF(B1595&gt;0,B1595-test_data[[#This Row],[Price]],0)</f>
        <v>-9.9999999999909051E-2</v>
      </c>
      <c r="F1594" s="2">
        <f>test_data[[#This Row],[Time]]-(Time_horizon-1)/24/60</f>
        <v>43781.373611111114</v>
      </c>
      <c r="G1594">
        <f>IF(test_data[[#This Row],[Long]]&gt;Action_Threshold,1,IF(test_data[[#This Row],[Short]]&gt;Action_Threshold,-1,0))</f>
        <v>1</v>
      </c>
      <c r="H1594">
        <f>SUMIFS(test_data[Postion],test_data[Time],"&gt;="&amp;test_data[[#This Row],[Period Time]],test_data[Time],"&lt;="&amp;test_data[[#This Row],[Time]])</f>
        <v>-2</v>
      </c>
      <c r="I1594">
        <f>IFERROR(test_data[[#This Row],[Final_Position]]-H1593,test_data[[#This Row],[Final_Position]])</f>
        <v>1</v>
      </c>
      <c r="J1594">
        <f>ABS(test_data[[#This Row],[Action]])</f>
        <v>1</v>
      </c>
      <c r="K1594" s="7">
        <f>test_data[[#This Row],[Final_Position]]*test_data[[#This Row],[Change]]</f>
        <v>0.1999999999998181</v>
      </c>
      <c r="L1594" s="7">
        <f>test_data[[#This Row],[Profit]]*Profit_per_point</f>
        <v>19999.99999998181</v>
      </c>
      <c r="M1594" s="7">
        <f>test_data[[#This Row],[Profit]]*Profit_per_point-ABS(test_data[[#This Row],[Action]])*Fee_per_trade</f>
        <v>9999.9999999818101</v>
      </c>
    </row>
    <row r="1595" spans="1:13" x14ac:dyDescent="0.35">
      <c r="A1595" s="2">
        <v>43781.387499999997</v>
      </c>
      <c r="B1595">
        <v>939.7</v>
      </c>
      <c r="C1595">
        <v>0.54945576190948486</v>
      </c>
      <c r="D1595">
        <v>0.45054417848587036</v>
      </c>
      <c r="E1595">
        <f>IF(B1596&gt;0,B1596-test_data[[#This Row],[Price]],0)</f>
        <v>9.9999999999909051E-2</v>
      </c>
      <c r="F1595" s="2">
        <f>test_data[[#This Row],[Time]]-(Time_horizon-1)/24/60</f>
        <v>43781.374305555553</v>
      </c>
      <c r="G1595">
        <f>IF(test_data[[#This Row],[Long]]&gt;Action_Threshold,1,IF(test_data[[#This Row],[Short]]&gt;Action_Threshold,-1,0))</f>
        <v>1</v>
      </c>
      <c r="H1595">
        <f>SUMIFS(test_data[Postion],test_data[Time],"&gt;="&amp;test_data[[#This Row],[Period Time]],test_data[Time],"&lt;="&amp;test_data[[#This Row],[Time]])</f>
        <v>-1</v>
      </c>
      <c r="I1595">
        <f>IFERROR(test_data[[#This Row],[Final_Position]]-H1594,test_data[[#This Row],[Final_Position]])</f>
        <v>1</v>
      </c>
      <c r="J1595">
        <f>ABS(test_data[[#This Row],[Action]])</f>
        <v>1</v>
      </c>
      <c r="K1595" s="7">
        <f>test_data[[#This Row],[Final_Position]]*test_data[[#This Row],[Change]]</f>
        <v>-9.9999999999909051E-2</v>
      </c>
      <c r="L1595" s="7">
        <f>test_data[[#This Row],[Profit]]*Profit_per_point</f>
        <v>-9999.9999999909051</v>
      </c>
      <c r="M1595" s="7">
        <f>test_data[[#This Row],[Profit]]*Profit_per_point-ABS(test_data[[#This Row],[Action]])*Fee_per_trade</f>
        <v>-19999.999999990905</v>
      </c>
    </row>
    <row r="1596" spans="1:13" x14ac:dyDescent="0.35">
      <c r="A1596" s="2">
        <v>43781.388194444444</v>
      </c>
      <c r="B1596">
        <v>939.8</v>
      </c>
      <c r="C1596">
        <v>0.51122677326202393</v>
      </c>
      <c r="D1596">
        <v>0.48877325654029846</v>
      </c>
      <c r="E1596">
        <f>IF(B1597&gt;0,B1597-test_data[[#This Row],[Price]],0)</f>
        <v>0</v>
      </c>
      <c r="F1596" s="2">
        <f>test_data[[#This Row],[Time]]-(Time_horizon-1)/24/60</f>
        <v>43781.375</v>
      </c>
      <c r="G1596">
        <f>IF(test_data[[#This Row],[Long]]&gt;Action_Threshold,1,IF(test_data[[#This Row],[Short]]&gt;Action_Threshold,-1,0))</f>
        <v>1</v>
      </c>
      <c r="H1596">
        <f>SUMIFS(test_data[Postion],test_data[Time],"&gt;="&amp;test_data[[#This Row],[Period Time]],test_data[Time],"&lt;="&amp;test_data[[#This Row],[Time]])</f>
        <v>0</v>
      </c>
      <c r="I1596">
        <f>IFERROR(test_data[[#This Row],[Final_Position]]-H1595,test_data[[#This Row],[Final_Position]])</f>
        <v>1</v>
      </c>
      <c r="J1596">
        <f>ABS(test_data[[#This Row],[Action]])</f>
        <v>1</v>
      </c>
      <c r="K1596" s="7">
        <f>test_data[[#This Row],[Final_Position]]*test_data[[#This Row],[Change]]</f>
        <v>0</v>
      </c>
      <c r="L1596" s="7">
        <f>test_data[[#This Row],[Profit]]*Profit_per_point</f>
        <v>0</v>
      </c>
      <c r="M1596" s="7">
        <f>test_data[[#This Row],[Profit]]*Profit_per_point-ABS(test_data[[#This Row],[Action]])*Fee_per_trade</f>
        <v>-10000</v>
      </c>
    </row>
    <row r="1597" spans="1:13" x14ac:dyDescent="0.35">
      <c r="A1597" s="2">
        <v>43781.388888888891</v>
      </c>
      <c r="B1597">
        <v>939.8</v>
      </c>
      <c r="C1597">
        <v>0.50128990411758423</v>
      </c>
      <c r="D1597">
        <v>0.49871015548706055</v>
      </c>
      <c r="E1597">
        <f>IF(B1598&gt;0,B1598-test_data[[#This Row],[Price]],0)</f>
        <v>-9.9999999999909051E-2</v>
      </c>
      <c r="F1597" s="2">
        <f>test_data[[#This Row],[Time]]-(Time_horizon-1)/24/60</f>
        <v>43781.375694444447</v>
      </c>
      <c r="G1597">
        <f>IF(test_data[[#This Row],[Long]]&gt;Action_Threshold,1,IF(test_data[[#This Row],[Short]]&gt;Action_Threshold,-1,0))</f>
        <v>1</v>
      </c>
      <c r="H1597">
        <f>SUMIFS(test_data[Postion],test_data[Time],"&gt;="&amp;test_data[[#This Row],[Period Time]],test_data[Time],"&lt;="&amp;test_data[[#This Row],[Time]])</f>
        <v>2</v>
      </c>
      <c r="I1597">
        <f>IFERROR(test_data[[#This Row],[Final_Position]]-H1596,test_data[[#This Row],[Final_Position]])</f>
        <v>2</v>
      </c>
      <c r="J1597">
        <f>ABS(test_data[[#This Row],[Action]])</f>
        <v>2</v>
      </c>
      <c r="K1597" s="7">
        <f>test_data[[#This Row],[Final_Position]]*test_data[[#This Row],[Change]]</f>
        <v>-0.1999999999998181</v>
      </c>
      <c r="L1597" s="7">
        <f>test_data[[#This Row],[Profit]]*Profit_per_point</f>
        <v>-19999.99999998181</v>
      </c>
      <c r="M1597" s="7">
        <f>test_data[[#This Row],[Profit]]*Profit_per_point-ABS(test_data[[#This Row],[Action]])*Fee_per_trade</f>
        <v>-39999.99999998181</v>
      </c>
    </row>
    <row r="1598" spans="1:13" x14ac:dyDescent="0.35">
      <c r="A1598" s="2">
        <v>43781.38958333333</v>
      </c>
      <c r="B1598">
        <v>939.7</v>
      </c>
      <c r="C1598">
        <v>0.55718338489532471</v>
      </c>
      <c r="D1598">
        <v>0.44281658530235291</v>
      </c>
      <c r="E1598">
        <f>IF(B1599&gt;0,B1599-test_data[[#This Row],[Price]],0)</f>
        <v>-0.10000000000002274</v>
      </c>
      <c r="F1598" s="2">
        <f>test_data[[#This Row],[Time]]-(Time_horizon-1)/24/60</f>
        <v>43781.376388888886</v>
      </c>
      <c r="G1598">
        <f>IF(test_data[[#This Row],[Long]]&gt;Action_Threshold,1,IF(test_data[[#This Row],[Short]]&gt;Action_Threshold,-1,0))</f>
        <v>1</v>
      </c>
      <c r="H1598">
        <f>SUMIFS(test_data[Postion],test_data[Time],"&gt;="&amp;test_data[[#This Row],[Period Time]],test_data[Time],"&lt;="&amp;test_data[[#This Row],[Time]])</f>
        <v>4</v>
      </c>
      <c r="I1598">
        <f>IFERROR(test_data[[#This Row],[Final_Position]]-H1597,test_data[[#This Row],[Final_Position]])</f>
        <v>2</v>
      </c>
      <c r="J1598">
        <f>ABS(test_data[[#This Row],[Action]])</f>
        <v>2</v>
      </c>
      <c r="K1598" s="7">
        <f>test_data[[#This Row],[Final_Position]]*test_data[[#This Row],[Change]]</f>
        <v>-0.40000000000009095</v>
      </c>
      <c r="L1598" s="7">
        <f>test_data[[#This Row],[Profit]]*Profit_per_point</f>
        <v>-40000.000000009095</v>
      </c>
      <c r="M1598" s="7">
        <f>test_data[[#This Row],[Profit]]*Profit_per_point-ABS(test_data[[#This Row],[Action]])*Fee_per_trade</f>
        <v>-60000.000000009095</v>
      </c>
    </row>
    <row r="1599" spans="1:13" x14ac:dyDescent="0.35">
      <c r="A1599" s="2">
        <v>43781.390277777777</v>
      </c>
      <c r="B1599">
        <v>939.6</v>
      </c>
      <c r="C1599">
        <v>0.59615170955657959</v>
      </c>
      <c r="D1599">
        <v>0.40384826064109802</v>
      </c>
      <c r="E1599">
        <f>IF(B1600&gt;0,B1600-test_data[[#This Row],[Price]],0)</f>
        <v>-0.10000000000002274</v>
      </c>
      <c r="F1599" s="2">
        <f>test_data[[#This Row],[Time]]-(Time_horizon-1)/24/60</f>
        <v>43781.377083333333</v>
      </c>
      <c r="G1599">
        <f>IF(test_data[[#This Row],[Long]]&gt;Action_Threshold,1,IF(test_data[[#This Row],[Short]]&gt;Action_Threshold,-1,0))</f>
        <v>1</v>
      </c>
      <c r="H1599">
        <f>SUMIFS(test_data[Postion],test_data[Time],"&gt;="&amp;test_data[[#This Row],[Period Time]],test_data[Time],"&lt;="&amp;test_data[[#This Row],[Time]])</f>
        <v>6</v>
      </c>
      <c r="I1599">
        <f>IFERROR(test_data[[#This Row],[Final_Position]]-H1598,test_data[[#This Row],[Final_Position]])</f>
        <v>2</v>
      </c>
      <c r="J1599">
        <f>ABS(test_data[[#This Row],[Action]])</f>
        <v>2</v>
      </c>
      <c r="K1599" s="7">
        <f>test_data[[#This Row],[Final_Position]]*test_data[[#This Row],[Change]]</f>
        <v>-0.60000000000013642</v>
      </c>
      <c r="L1599" s="7">
        <f>test_data[[#This Row],[Profit]]*Profit_per_point</f>
        <v>-60000.000000013642</v>
      </c>
      <c r="M1599" s="7">
        <f>test_data[[#This Row],[Profit]]*Profit_per_point-ABS(test_data[[#This Row],[Action]])*Fee_per_trade</f>
        <v>-80000.00000001365</v>
      </c>
    </row>
    <row r="1600" spans="1:13" x14ac:dyDescent="0.35">
      <c r="A1600" s="2">
        <v>43781.390972222223</v>
      </c>
      <c r="B1600">
        <v>939.5</v>
      </c>
      <c r="C1600">
        <v>0.61890006065368652</v>
      </c>
      <c r="D1600">
        <v>0.38109993934631348</v>
      </c>
      <c r="E1600">
        <f>IF(B1601&gt;0,B1601-test_data[[#This Row],[Price]],0)</f>
        <v>0.10000000000002274</v>
      </c>
      <c r="F1600" s="2">
        <f>test_data[[#This Row],[Time]]-(Time_horizon-1)/24/60</f>
        <v>43781.37777777778</v>
      </c>
      <c r="G1600">
        <f>IF(test_data[[#This Row],[Long]]&gt;Action_Threshold,1,IF(test_data[[#This Row],[Short]]&gt;Action_Threshold,-1,0))</f>
        <v>1</v>
      </c>
      <c r="H1600">
        <f>SUMIFS(test_data[Postion],test_data[Time],"&gt;="&amp;test_data[[#This Row],[Period Time]],test_data[Time],"&lt;="&amp;test_data[[#This Row],[Time]])</f>
        <v>8</v>
      </c>
      <c r="I1600">
        <f>IFERROR(test_data[[#This Row],[Final_Position]]-H1599,test_data[[#This Row],[Final_Position]])</f>
        <v>2</v>
      </c>
      <c r="J1600">
        <f>ABS(test_data[[#This Row],[Action]])</f>
        <v>2</v>
      </c>
      <c r="K1600" s="7">
        <f>test_data[[#This Row],[Final_Position]]*test_data[[#This Row],[Change]]</f>
        <v>0.8000000000001819</v>
      </c>
      <c r="L1600" s="7">
        <f>test_data[[#This Row],[Profit]]*Profit_per_point</f>
        <v>80000.00000001819</v>
      </c>
      <c r="M1600" s="7">
        <f>test_data[[#This Row],[Profit]]*Profit_per_point-ABS(test_data[[#This Row],[Action]])*Fee_per_trade</f>
        <v>60000.00000001819</v>
      </c>
    </row>
    <row r="1601" spans="1:13" x14ac:dyDescent="0.35">
      <c r="A1601" s="2">
        <v>43781.39166666667</v>
      </c>
      <c r="B1601">
        <v>939.6</v>
      </c>
      <c r="C1601">
        <v>0.54278373718261719</v>
      </c>
      <c r="D1601">
        <v>0.45721620321273804</v>
      </c>
      <c r="E1601">
        <f>IF(B1602&gt;0,B1602-test_data[[#This Row],[Price]],0)</f>
        <v>-0.10000000000002274</v>
      </c>
      <c r="F1601" s="2">
        <f>test_data[[#This Row],[Time]]-(Time_horizon-1)/24/60</f>
        <v>43781.378472222226</v>
      </c>
      <c r="G1601">
        <f>IF(test_data[[#This Row],[Long]]&gt;Action_Threshold,1,IF(test_data[[#This Row],[Short]]&gt;Action_Threshold,-1,0))</f>
        <v>1</v>
      </c>
      <c r="H1601">
        <f>SUMIFS(test_data[Postion],test_data[Time],"&gt;="&amp;test_data[[#This Row],[Period Time]],test_data[Time],"&lt;="&amp;test_data[[#This Row],[Time]])</f>
        <v>10</v>
      </c>
      <c r="I1601">
        <f>IFERROR(test_data[[#This Row],[Final_Position]]-H1600,test_data[[#This Row],[Final_Position]])</f>
        <v>2</v>
      </c>
      <c r="J1601">
        <f>ABS(test_data[[#This Row],[Action]])</f>
        <v>2</v>
      </c>
      <c r="K1601" s="7">
        <f>test_data[[#This Row],[Final_Position]]*test_data[[#This Row],[Change]]</f>
        <v>-1.0000000000002274</v>
      </c>
      <c r="L1601" s="7">
        <f>test_data[[#This Row],[Profit]]*Profit_per_point</f>
        <v>-100000.00000002273</v>
      </c>
      <c r="M1601" s="7">
        <f>test_data[[#This Row],[Profit]]*Profit_per_point-ABS(test_data[[#This Row],[Action]])*Fee_per_trade</f>
        <v>-120000.00000002273</v>
      </c>
    </row>
    <row r="1602" spans="1:13" x14ac:dyDescent="0.35">
      <c r="A1602" s="2">
        <v>43781.392361111109</v>
      </c>
      <c r="B1602">
        <v>939.5</v>
      </c>
      <c r="C1602">
        <v>0.60835039615631104</v>
      </c>
      <c r="D1602">
        <v>0.39164960384368896</v>
      </c>
      <c r="E1602">
        <f>IF(B1603&gt;0,B1603-test_data[[#This Row],[Price]],0)</f>
        <v>0</v>
      </c>
      <c r="F1602" s="2">
        <f>test_data[[#This Row],[Time]]-(Time_horizon-1)/24/60</f>
        <v>43781.379166666666</v>
      </c>
      <c r="G1602">
        <f>IF(test_data[[#This Row],[Long]]&gt;Action_Threshold,1,IF(test_data[[#This Row],[Short]]&gt;Action_Threshold,-1,0))</f>
        <v>1</v>
      </c>
      <c r="H1602">
        <f>SUMIFS(test_data[Postion],test_data[Time],"&gt;="&amp;test_data[[#This Row],[Period Time]],test_data[Time],"&lt;="&amp;test_data[[#This Row],[Time]])</f>
        <v>12</v>
      </c>
      <c r="I1602">
        <f>IFERROR(test_data[[#This Row],[Final_Position]]-H1601,test_data[[#This Row],[Final_Position]])</f>
        <v>2</v>
      </c>
      <c r="J1602">
        <f>ABS(test_data[[#This Row],[Action]])</f>
        <v>2</v>
      </c>
      <c r="K1602" s="7">
        <f>test_data[[#This Row],[Final_Position]]*test_data[[#This Row],[Change]]</f>
        <v>0</v>
      </c>
      <c r="L1602" s="7">
        <f>test_data[[#This Row],[Profit]]*Profit_per_point</f>
        <v>0</v>
      </c>
      <c r="M1602" s="7">
        <f>test_data[[#This Row],[Profit]]*Profit_per_point-ABS(test_data[[#This Row],[Action]])*Fee_per_trade</f>
        <v>-20000</v>
      </c>
    </row>
    <row r="1603" spans="1:13" x14ac:dyDescent="0.35">
      <c r="A1603" s="2">
        <v>43781.393055555556</v>
      </c>
      <c r="B1603">
        <v>939.5</v>
      </c>
      <c r="C1603">
        <v>0.57540982961654663</v>
      </c>
      <c r="D1603">
        <v>0.42459008097648621</v>
      </c>
      <c r="E1603">
        <f>IF(B1604&gt;0,B1604-test_data[[#This Row],[Price]],0)</f>
        <v>0</v>
      </c>
      <c r="F1603" s="2">
        <f>test_data[[#This Row],[Time]]-(Time_horizon-1)/24/60</f>
        <v>43781.379861111112</v>
      </c>
      <c r="G1603">
        <f>IF(test_data[[#This Row],[Long]]&gt;Action_Threshold,1,IF(test_data[[#This Row],[Short]]&gt;Action_Threshold,-1,0))</f>
        <v>1</v>
      </c>
      <c r="H1603">
        <f>SUMIFS(test_data[Postion],test_data[Time],"&gt;="&amp;test_data[[#This Row],[Period Time]],test_data[Time],"&lt;="&amp;test_data[[#This Row],[Time]])</f>
        <v>14</v>
      </c>
      <c r="I1603">
        <f>IFERROR(test_data[[#This Row],[Final_Position]]-H1602,test_data[[#This Row],[Final_Position]])</f>
        <v>2</v>
      </c>
      <c r="J1603">
        <f>ABS(test_data[[#This Row],[Action]])</f>
        <v>2</v>
      </c>
      <c r="K1603" s="7">
        <f>test_data[[#This Row],[Final_Position]]*test_data[[#This Row],[Change]]</f>
        <v>0</v>
      </c>
      <c r="L1603" s="7">
        <f>test_data[[#This Row],[Profit]]*Profit_per_point</f>
        <v>0</v>
      </c>
      <c r="M1603" s="7">
        <f>test_data[[#This Row],[Profit]]*Profit_per_point-ABS(test_data[[#This Row],[Action]])*Fee_per_trade</f>
        <v>-20000</v>
      </c>
    </row>
    <row r="1604" spans="1:13" x14ac:dyDescent="0.35">
      <c r="A1604" s="2">
        <v>43781.393750000003</v>
      </c>
      <c r="B1604">
        <v>939.5</v>
      </c>
      <c r="C1604">
        <v>0.57343548536300659</v>
      </c>
      <c r="D1604">
        <v>0.4265645444393158</v>
      </c>
      <c r="E1604">
        <f>IF(B1605&gt;0,B1605-test_data[[#This Row],[Price]],0)</f>
        <v>0.10000000000002274</v>
      </c>
      <c r="F1604" s="2">
        <f>test_data[[#This Row],[Time]]-(Time_horizon-1)/24/60</f>
        <v>43781.380555555559</v>
      </c>
      <c r="G1604">
        <f>IF(test_data[[#This Row],[Long]]&gt;Action_Threshold,1,IF(test_data[[#This Row],[Short]]&gt;Action_Threshold,-1,0))</f>
        <v>1</v>
      </c>
      <c r="H1604">
        <f>SUMIFS(test_data[Postion],test_data[Time],"&gt;="&amp;test_data[[#This Row],[Period Time]],test_data[Time],"&lt;="&amp;test_data[[#This Row],[Time]])</f>
        <v>16</v>
      </c>
      <c r="I1604">
        <f>IFERROR(test_data[[#This Row],[Final_Position]]-H1603,test_data[[#This Row],[Final_Position]])</f>
        <v>2</v>
      </c>
      <c r="J1604">
        <f>ABS(test_data[[#This Row],[Action]])</f>
        <v>2</v>
      </c>
      <c r="K1604" s="7">
        <f>test_data[[#This Row],[Final_Position]]*test_data[[#This Row],[Change]]</f>
        <v>1.6000000000003638</v>
      </c>
      <c r="L1604" s="7">
        <f>test_data[[#This Row],[Profit]]*Profit_per_point</f>
        <v>160000.00000003638</v>
      </c>
      <c r="M1604" s="7">
        <f>test_data[[#This Row],[Profit]]*Profit_per_point-ABS(test_data[[#This Row],[Action]])*Fee_per_trade</f>
        <v>140000.00000003638</v>
      </c>
    </row>
    <row r="1605" spans="1:13" x14ac:dyDescent="0.35">
      <c r="A1605" s="2">
        <v>43781.394444444442</v>
      </c>
      <c r="B1605">
        <v>939.6</v>
      </c>
      <c r="C1605">
        <v>0.53219383955001831</v>
      </c>
      <c r="D1605">
        <v>0.46780616044998169</v>
      </c>
      <c r="E1605">
        <f>IF(B1606&gt;0,B1606-test_data[[#This Row],[Price]],0)</f>
        <v>-0.10000000000002274</v>
      </c>
      <c r="F1605" s="2">
        <f>test_data[[#This Row],[Time]]-(Time_horizon-1)/24/60</f>
        <v>43781.381249999999</v>
      </c>
      <c r="G1605">
        <f>IF(test_data[[#This Row],[Long]]&gt;Action_Threshold,1,IF(test_data[[#This Row],[Short]]&gt;Action_Threshold,-1,0))</f>
        <v>1</v>
      </c>
      <c r="H1605">
        <f>SUMIFS(test_data[Postion],test_data[Time],"&gt;="&amp;test_data[[#This Row],[Period Time]],test_data[Time],"&lt;="&amp;test_data[[#This Row],[Time]])</f>
        <v>18</v>
      </c>
      <c r="I1605">
        <f>IFERROR(test_data[[#This Row],[Final_Position]]-H1604,test_data[[#This Row],[Final_Position]])</f>
        <v>2</v>
      </c>
      <c r="J1605">
        <f>ABS(test_data[[#This Row],[Action]])</f>
        <v>2</v>
      </c>
      <c r="K1605" s="7">
        <f>test_data[[#This Row],[Final_Position]]*test_data[[#This Row],[Change]]</f>
        <v>-1.8000000000004093</v>
      </c>
      <c r="L1605" s="7">
        <f>test_data[[#This Row],[Profit]]*Profit_per_point</f>
        <v>-180000.00000004092</v>
      </c>
      <c r="M1605" s="7">
        <f>test_data[[#This Row],[Profit]]*Profit_per_point-ABS(test_data[[#This Row],[Action]])*Fee_per_trade</f>
        <v>-200000.00000004092</v>
      </c>
    </row>
    <row r="1606" spans="1:13" x14ac:dyDescent="0.35">
      <c r="A1606" s="2">
        <v>43781.395138888889</v>
      </c>
      <c r="B1606">
        <v>939.5</v>
      </c>
      <c r="C1606">
        <v>0.59389865398406982</v>
      </c>
      <c r="D1606">
        <v>0.40610137581825256</v>
      </c>
      <c r="E1606">
        <f>IF(B1607&gt;0,B1607-test_data[[#This Row],[Price]],0)</f>
        <v>0.10000000000002274</v>
      </c>
      <c r="F1606" s="2">
        <f>test_data[[#This Row],[Time]]-(Time_horizon-1)/24/60</f>
        <v>43781.381944444445</v>
      </c>
      <c r="G1606">
        <f>IF(test_data[[#This Row],[Long]]&gt;Action_Threshold,1,IF(test_data[[#This Row],[Short]]&gt;Action_Threshold,-1,0))</f>
        <v>1</v>
      </c>
      <c r="H1606">
        <f>SUMIFS(test_data[Postion],test_data[Time],"&gt;="&amp;test_data[[#This Row],[Period Time]],test_data[Time],"&lt;="&amp;test_data[[#This Row],[Time]])</f>
        <v>18</v>
      </c>
      <c r="I1606">
        <f>IFERROR(test_data[[#This Row],[Final_Position]]-H1605,test_data[[#This Row],[Final_Position]])</f>
        <v>0</v>
      </c>
      <c r="J1606">
        <f>ABS(test_data[[#This Row],[Action]])</f>
        <v>0</v>
      </c>
      <c r="K1606" s="7">
        <f>test_data[[#This Row],[Final_Position]]*test_data[[#This Row],[Change]]</f>
        <v>1.8000000000004093</v>
      </c>
      <c r="L1606" s="7">
        <f>test_data[[#This Row],[Profit]]*Profit_per_point</f>
        <v>180000.00000004092</v>
      </c>
      <c r="M1606" s="7">
        <f>test_data[[#This Row],[Profit]]*Profit_per_point-ABS(test_data[[#This Row],[Action]])*Fee_per_trade</f>
        <v>180000.00000004092</v>
      </c>
    </row>
    <row r="1607" spans="1:13" x14ac:dyDescent="0.35">
      <c r="A1607" s="2">
        <v>43781.395833333336</v>
      </c>
      <c r="B1607">
        <v>939.6</v>
      </c>
      <c r="C1607">
        <v>0.52993249893188477</v>
      </c>
      <c r="D1607">
        <v>0.47006744146347046</v>
      </c>
      <c r="E1607">
        <f>IF(B1608&gt;0,B1608-test_data[[#This Row],[Price]],0)</f>
        <v>0.29999999999995453</v>
      </c>
      <c r="F1607" s="2">
        <f>test_data[[#This Row],[Time]]-(Time_horizon-1)/24/60</f>
        <v>43781.382638888892</v>
      </c>
      <c r="G1607">
        <f>IF(test_data[[#This Row],[Long]]&gt;Action_Threshold,1,IF(test_data[[#This Row],[Short]]&gt;Action_Threshold,-1,0))</f>
        <v>1</v>
      </c>
      <c r="H1607">
        <f>SUMIFS(test_data[Postion],test_data[Time],"&gt;="&amp;test_data[[#This Row],[Period Time]],test_data[Time],"&lt;="&amp;test_data[[#This Row],[Time]])</f>
        <v>20</v>
      </c>
      <c r="I1607">
        <f>IFERROR(test_data[[#This Row],[Final_Position]]-H1606,test_data[[#This Row],[Final_Position]])</f>
        <v>2</v>
      </c>
      <c r="J1607">
        <f>ABS(test_data[[#This Row],[Action]])</f>
        <v>2</v>
      </c>
      <c r="K1607" s="7">
        <f>test_data[[#This Row],[Final_Position]]*test_data[[#This Row],[Change]]</f>
        <v>5.9999999999990905</v>
      </c>
      <c r="L1607" s="7">
        <f>test_data[[#This Row],[Profit]]*Profit_per_point</f>
        <v>599999.99999990908</v>
      </c>
      <c r="M1607" s="7">
        <f>test_data[[#This Row],[Profit]]*Profit_per_point-ABS(test_data[[#This Row],[Action]])*Fee_per_trade</f>
        <v>579999.99999990908</v>
      </c>
    </row>
    <row r="1608" spans="1:13" x14ac:dyDescent="0.35">
      <c r="A1608" s="2">
        <v>43781.396527777775</v>
      </c>
      <c r="B1608">
        <v>939.9</v>
      </c>
      <c r="C1608">
        <v>0.43236494064331055</v>
      </c>
      <c r="D1608">
        <v>0.56763505935668945</v>
      </c>
      <c r="E1608">
        <f>IF(B1609&gt;0,B1609-test_data[[#This Row],[Price]],0)</f>
        <v>-0.10000000000002274</v>
      </c>
      <c r="F1608" s="2">
        <f>test_data[[#This Row],[Time]]-(Time_horizon-1)/24/60</f>
        <v>43781.383333333331</v>
      </c>
      <c r="G1608">
        <f>IF(test_data[[#This Row],[Long]]&gt;Action_Threshold,1,IF(test_data[[#This Row],[Short]]&gt;Action_Threshold,-1,0))</f>
        <v>-1</v>
      </c>
      <c r="H1608">
        <f>SUMIFS(test_data[Postion],test_data[Time],"&gt;="&amp;test_data[[#This Row],[Period Time]],test_data[Time],"&lt;="&amp;test_data[[#This Row],[Time]])</f>
        <v>18</v>
      </c>
      <c r="I1608">
        <f>IFERROR(test_data[[#This Row],[Final_Position]]-H1607,test_data[[#This Row],[Final_Position]])</f>
        <v>-2</v>
      </c>
      <c r="J1608">
        <f>ABS(test_data[[#This Row],[Action]])</f>
        <v>2</v>
      </c>
      <c r="K1608" s="7">
        <f>test_data[[#This Row],[Final_Position]]*test_data[[#This Row],[Change]]</f>
        <v>-1.8000000000004093</v>
      </c>
      <c r="L1608" s="7">
        <f>test_data[[#This Row],[Profit]]*Profit_per_point</f>
        <v>-180000.00000004092</v>
      </c>
      <c r="M1608" s="7">
        <f>test_data[[#This Row],[Profit]]*Profit_per_point-ABS(test_data[[#This Row],[Action]])*Fee_per_trade</f>
        <v>-200000.00000004092</v>
      </c>
    </row>
    <row r="1609" spans="1:13" x14ac:dyDescent="0.35">
      <c r="A1609" s="2">
        <v>43781.397222222222</v>
      </c>
      <c r="B1609">
        <v>939.8</v>
      </c>
      <c r="C1609">
        <v>0.47686967253684998</v>
      </c>
      <c r="D1609">
        <v>0.52313035726547241</v>
      </c>
      <c r="E1609">
        <f>IF(B1610&gt;0,B1610-test_data[[#This Row],[Price]],0)</f>
        <v>0.10000000000002274</v>
      </c>
      <c r="F1609" s="2">
        <f>test_data[[#This Row],[Time]]-(Time_horizon-1)/24/60</f>
        <v>43781.384027777778</v>
      </c>
      <c r="G1609">
        <f>IF(test_data[[#This Row],[Long]]&gt;Action_Threshold,1,IF(test_data[[#This Row],[Short]]&gt;Action_Threshold,-1,0))</f>
        <v>-1</v>
      </c>
      <c r="H1609">
        <f>SUMIFS(test_data[Postion],test_data[Time],"&gt;="&amp;test_data[[#This Row],[Period Time]],test_data[Time],"&lt;="&amp;test_data[[#This Row],[Time]])</f>
        <v>16</v>
      </c>
      <c r="I1609">
        <f>IFERROR(test_data[[#This Row],[Final_Position]]-H1608,test_data[[#This Row],[Final_Position]])</f>
        <v>-2</v>
      </c>
      <c r="J1609">
        <f>ABS(test_data[[#This Row],[Action]])</f>
        <v>2</v>
      </c>
      <c r="K1609" s="7">
        <f>test_data[[#This Row],[Final_Position]]*test_data[[#This Row],[Change]]</f>
        <v>1.6000000000003638</v>
      </c>
      <c r="L1609" s="7">
        <f>test_data[[#This Row],[Profit]]*Profit_per_point</f>
        <v>160000.00000003638</v>
      </c>
      <c r="M1609" s="7">
        <f>test_data[[#This Row],[Profit]]*Profit_per_point-ABS(test_data[[#This Row],[Action]])*Fee_per_trade</f>
        <v>140000.00000003638</v>
      </c>
    </row>
    <row r="1610" spans="1:13" x14ac:dyDescent="0.35">
      <c r="A1610" s="2">
        <v>43781.397916666669</v>
      </c>
      <c r="B1610">
        <v>939.9</v>
      </c>
      <c r="C1610">
        <v>0.4522877037525177</v>
      </c>
      <c r="D1610">
        <v>0.54771226644515991</v>
      </c>
      <c r="E1610">
        <f>IF(B1611&gt;0,B1611-test_data[[#This Row],[Price]],0)</f>
        <v>0.10000000000002274</v>
      </c>
      <c r="F1610" s="2">
        <f>test_data[[#This Row],[Time]]-(Time_horizon-1)/24/60</f>
        <v>43781.384722222225</v>
      </c>
      <c r="G1610">
        <f>IF(test_data[[#This Row],[Long]]&gt;Action_Threshold,1,IF(test_data[[#This Row],[Short]]&gt;Action_Threshold,-1,0))</f>
        <v>-1</v>
      </c>
      <c r="H1610">
        <f>SUMIFS(test_data[Postion],test_data[Time],"&gt;="&amp;test_data[[#This Row],[Period Time]],test_data[Time],"&lt;="&amp;test_data[[#This Row],[Time]])</f>
        <v>14</v>
      </c>
      <c r="I1610">
        <f>IFERROR(test_data[[#This Row],[Final_Position]]-H1609,test_data[[#This Row],[Final_Position]])</f>
        <v>-2</v>
      </c>
      <c r="J1610">
        <f>ABS(test_data[[#This Row],[Action]])</f>
        <v>2</v>
      </c>
      <c r="K1610" s="7">
        <f>test_data[[#This Row],[Final_Position]]*test_data[[#This Row],[Change]]</f>
        <v>1.4000000000003183</v>
      </c>
      <c r="L1610" s="7">
        <f>test_data[[#This Row],[Profit]]*Profit_per_point</f>
        <v>140000.00000003184</v>
      </c>
      <c r="M1610" s="7">
        <f>test_data[[#This Row],[Profit]]*Profit_per_point-ABS(test_data[[#This Row],[Action]])*Fee_per_trade</f>
        <v>120000.00000003184</v>
      </c>
    </row>
    <row r="1611" spans="1:13" x14ac:dyDescent="0.35">
      <c r="A1611" s="2">
        <v>43781.398611111108</v>
      </c>
      <c r="B1611">
        <v>940</v>
      </c>
      <c r="C1611">
        <v>0.42724514007568359</v>
      </c>
      <c r="D1611">
        <v>0.57275485992431641</v>
      </c>
      <c r="E1611">
        <f>IF(B1612&gt;0,B1612-test_data[[#This Row],[Price]],0)</f>
        <v>0.20000000000004547</v>
      </c>
      <c r="F1611" s="2">
        <f>test_data[[#This Row],[Time]]-(Time_horizon-1)/24/60</f>
        <v>43781.385416666664</v>
      </c>
      <c r="G1611">
        <f>IF(test_data[[#This Row],[Long]]&gt;Action_Threshold,1,IF(test_data[[#This Row],[Short]]&gt;Action_Threshold,-1,0))</f>
        <v>-1</v>
      </c>
      <c r="H1611">
        <f>SUMIFS(test_data[Postion],test_data[Time],"&gt;="&amp;test_data[[#This Row],[Period Time]],test_data[Time],"&lt;="&amp;test_data[[#This Row],[Time]])</f>
        <v>12</v>
      </c>
      <c r="I1611">
        <f>IFERROR(test_data[[#This Row],[Final_Position]]-H1610,test_data[[#This Row],[Final_Position]])</f>
        <v>-2</v>
      </c>
      <c r="J1611">
        <f>ABS(test_data[[#This Row],[Action]])</f>
        <v>2</v>
      </c>
      <c r="K1611" s="7">
        <f>test_data[[#This Row],[Final_Position]]*test_data[[#This Row],[Change]]</f>
        <v>2.4000000000005457</v>
      </c>
      <c r="L1611" s="7">
        <f>test_data[[#This Row],[Profit]]*Profit_per_point</f>
        <v>240000.00000005457</v>
      </c>
      <c r="M1611" s="7">
        <f>test_data[[#This Row],[Profit]]*Profit_per_point-ABS(test_data[[#This Row],[Action]])*Fee_per_trade</f>
        <v>220000.00000005457</v>
      </c>
    </row>
    <row r="1612" spans="1:13" x14ac:dyDescent="0.35">
      <c r="A1612" s="2">
        <v>43781.399305555555</v>
      </c>
      <c r="B1612">
        <v>940.2</v>
      </c>
      <c r="C1612">
        <v>0.39070948958396912</v>
      </c>
      <c r="D1612">
        <v>0.6092904806137085</v>
      </c>
      <c r="E1612">
        <f>IF(B1613&gt;0,B1613-test_data[[#This Row],[Price]],0)</f>
        <v>9.9999999999909051E-2</v>
      </c>
      <c r="F1612" s="2">
        <f>test_data[[#This Row],[Time]]-(Time_horizon-1)/24/60</f>
        <v>43781.386111111111</v>
      </c>
      <c r="G1612">
        <f>IF(test_data[[#This Row],[Long]]&gt;Action_Threshold,1,IF(test_data[[#This Row],[Short]]&gt;Action_Threshold,-1,0))</f>
        <v>-1</v>
      </c>
      <c r="H1612">
        <f>SUMIFS(test_data[Postion],test_data[Time],"&gt;="&amp;test_data[[#This Row],[Period Time]],test_data[Time],"&lt;="&amp;test_data[[#This Row],[Time]])</f>
        <v>10</v>
      </c>
      <c r="I1612">
        <f>IFERROR(test_data[[#This Row],[Final_Position]]-H1611,test_data[[#This Row],[Final_Position]])</f>
        <v>-2</v>
      </c>
      <c r="J1612">
        <f>ABS(test_data[[#This Row],[Action]])</f>
        <v>2</v>
      </c>
      <c r="K1612" s="7">
        <f>test_data[[#This Row],[Final_Position]]*test_data[[#This Row],[Change]]</f>
        <v>0.99999999999909051</v>
      </c>
      <c r="L1612" s="7">
        <f>test_data[[#This Row],[Profit]]*Profit_per_point</f>
        <v>99999.999999909051</v>
      </c>
      <c r="M1612" s="7">
        <f>test_data[[#This Row],[Profit]]*Profit_per_point-ABS(test_data[[#This Row],[Action]])*Fee_per_trade</f>
        <v>79999.999999909051</v>
      </c>
    </row>
    <row r="1613" spans="1:13" x14ac:dyDescent="0.35">
      <c r="A1613" s="2">
        <v>43781.4</v>
      </c>
      <c r="B1613">
        <v>940.3</v>
      </c>
      <c r="C1613">
        <v>0.41084349155426025</v>
      </c>
      <c r="D1613">
        <v>0.58915650844573975</v>
      </c>
      <c r="E1613">
        <f>IF(B1614&gt;0,B1614-test_data[[#This Row],[Price]],0)</f>
        <v>0</v>
      </c>
      <c r="F1613" s="2">
        <f>test_data[[#This Row],[Time]]-(Time_horizon-1)/24/60</f>
        <v>43781.386805555558</v>
      </c>
      <c r="G1613">
        <f>IF(test_data[[#This Row],[Long]]&gt;Action_Threshold,1,IF(test_data[[#This Row],[Short]]&gt;Action_Threshold,-1,0))</f>
        <v>-1</v>
      </c>
      <c r="H1613">
        <f>SUMIFS(test_data[Postion],test_data[Time],"&gt;="&amp;test_data[[#This Row],[Period Time]],test_data[Time],"&lt;="&amp;test_data[[#This Row],[Time]])</f>
        <v>8</v>
      </c>
      <c r="I1613">
        <f>IFERROR(test_data[[#This Row],[Final_Position]]-H1612,test_data[[#This Row],[Final_Position]])</f>
        <v>-2</v>
      </c>
      <c r="J1613">
        <f>ABS(test_data[[#This Row],[Action]])</f>
        <v>2</v>
      </c>
      <c r="K1613" s="7">
        <f>test_data[[#This Row],[Final_Position]]*test_data[[#This Row],[Change]]</f>
        <v>0</v>
      </c>
      <c r="L1613" s="7">
        <f>test_data[[#This Row],[Profit]]*Profit_per_point</f>
        <v>0</v>
      </c>
      <c r="M1613" s="7">
        <f>test_data[[#This Row],[Profit]]*Profit_per_point-ABS(test_data[[#This Row],[Action]])*Fee_per_trade</f>
        <v>-20000</v>
      </c>
    </row>
    <row r="1614" spans="1:13" x14ac:dyDescent="0.35">
      <c r="A1614" s="2">
        <v>43781.400694444441</v>
      </c>
      <c r="B1614">
        <v>940.3</v>
      </c>
      <c r="C1614">
        <v>0.41170808672904968</v>
      </c>
      <c r="D1614">
        <v>0.58829194307327271</v>
      </c>
      <c r="E1614">
        <f>IF(B1615&gt;0,B1615-test_data[[#This Row],[Price]],0)</f>
        <v>0.30000000000006821</v>
      </c>
      <c r="F1614" s="2">
        <f>test_data[[#This Row],[Time]]-(Time_horizon-1)/24/60</f>
        <v>43781.387499999997</v>
      </c>
      <c r="G1614">
        <f>IF(test_data[[#This Row],[Long]]&gt;Action_Threshold,1,IF(test_data[[#This Row],[Short]]&gt;Action_Threshold,-1,0))</f>
        <v>-1</v>
      </c>
      <c r="H1614">
        <f>SUMIFS(test_data[Postion],test_data[Time],"&gt;="&amp;test_data[[#This Row],[Period Time]],test_data[Time],"&lt;="&amp;test_data[[#This Row],[Time]])</f>
        <v>6</v>
      </c>
      <c r="I1614">
        <f>IFERROR(test_data[[#This Row],[Final_Position]]-H1613,test_data[[#This Row],[Final_Position]])</f>
        <v>-2</v>
      </c>
      <c r="J1614">
        <f>ABS(test_data[[#This Row],[Action]])</f>
        <v>2</v>
      </c>
      <c r="K1614" s="7">
        <f>test_data[[#This Row],[Final_Position]]*test_data[[#This Row],[Change]]</f>
        <v>1.8000000000004093</v>
      </c>
      <c r="L1614" s="7">
        <f>test_data[[#This Row],[Profit]]*Profit_per_point</f>
        <v>180000.00000004092</v>
      </c>
      <c r="M1614" s="7">
        <f>test_data[[#This Row],[Profit]]*Profit_per_point-ABS(test_data[[#This Row],[Action]])*Fee_per_trade</f>
        <v>160000.00000004092</v>
      </c>
    </row>
    <row r="1615" spans="1:13" x14ac:dyDescent="0.35">
      <c r="A1615" s="2">
        <v>43781.401388888888</v>
      </c>
      <c r="B1615">
        <v>940.6</v>
      </c>
      <c r="C1615">
        <v>0.40824800729751587</v>
      </c>
      <c r="D1615">
        <v>0.59175199270248413</v>
      </c>
      <c r="E1615">
        <f>IF(B1616&gt;0,B1616-test_data[[#This Row],[Price]],0)</f>
        <v>-0.10000000000002274</v>
      </c>
      <c r="F1615" s="2">
        <f>test_data[[#This Row],[Time]]-(Time_horizon-1)/24/60</f>
        <v>43781.388194444444</v>
      </c>
      <c r="G1615">
        <f>IF(test_data[[#This Row],[Long]]&gt;Action_Threshold,1,IF(test_data[[#This Row],[Short]]&gt;Action_Threshold,-1,0))</f>
        <v>-1</v>
      </c>
      <c r="H1615">
        <f>SUMIFS(test_data[Postion],test_data[Time],"&gt;="&amp;test_data[[#This Row],[Period Time]],test_data[Time],"&lt;="&amp;test_data[[#This Row],[Time]])</f>
        <v>4</v>
      </c>
      <c r="I1615">
        <f>IFERROR(test_data[[#This Row],[Final_Position]]-H1614,test_data[[#This Row],[Final_Position]])</f>
        <v>-2</v>
      </c>
      <c r="J1615">
        <f>ABS(test_data[[#This Row],[Action]])</f>
        <v>2</v>
      </c>
      <c r="K1615" s="7">
        <f>test_data[[#This Row],[Final_Position]]*test_data[[#This Row],[Change]]</f>
        <v>-0.40000000000009095</v>
      </c>
      <c r="L1615" s="7">
        <f>test_data[[#This Row],[Profit]]*Profit_per_point</f>
        <v>-40000.000000009095</v>
      </c>
      <c r="M1615" s="7">
        <f>test_data[[#This Row],[Profit]]*Profit_per_point-ABS(test_data[[#This Row],[Action]])*Fee_per_trade</f>
        <v>-60000.000000009095</v>
      </c>
    </row>
    <row r="1616" spans="1:13" x14ac:dyDescent="0.35">
      <c r="A1616" s="2">
        <v>43781.402083333334</v>
      </c>
      <c r="B1616">
        <v>940.5</v>
      </c>
      <c r="C1616">
        <v>0.44916075468063354</v>
      </c>
      <c r="D1616">
        <v>0.55083924531936646</v>
      </c>
      <c r="E1616">
        <f>IF(B1617&gt;0,B1617-test_data[[#This Row],[Price]],0)</f>
        <v>0</v>
      </c>
      <c r="F1616" s="2">
        <f>test_data[[#This Row],[Time]]-(Time_horizon-1)/24/60</f>
        <v>43781.388888888891</v>
      </c>
      <c r="G1616">
        <f>IF(test_data[[#This Row],[Long]]&gt;Action_Threshold,1,IF(test_data[[#This Row],[Short]]&gt;Action_Threshold,-1,0))</f>
        <v>-1</v>
      </c>
      <c r="H1616">
        <f>SUMIFS(test_data[Postion],test_data[Time],"&gt;="&amp;test_data[[#This Row],[Period Time]],test_data[Time],"&lt;="&amp;test_data[[#This Row],[Time]])</f>
        <v>2</v>
      </c>
      <c r="I1616">
        <f>IFERROR(test_data[[#This Row],[Final_Position]]-H1615,test_data[[#This Row],[Final_Position]])</f>
        <v>-2</v>
      </c>
      <c r="J1616">
        <f>ABS(test_data[[#This Row],[Action]])</f>
        <v>2</v>
      </c>
      <c r="K1616" s="7">
        <f>test_data[[#This Row],[Final_Position]]*test_data[[#This Row],[Change]]</f>
        <v>0</v>
      </c>
      <c r="L1616" s="7">
        <f>test_data[[#This Row],[Profit]]*Profit_per_point</f>
        <v>0</v>
      </c>
      <c r="M1616" s="7">
        <f>test_data[[#This Row],[Profit]]*Profit_per_point-ABS(test_data[[#This Row],[Action]])*Fee_per_trade</f>
        <v>-20000</v>
      </c>
    </row>
    <row r="1617" spans="1:13" x14ac:dyDescent="0.35">
      <c r="A1617" s="2">
        <v>43781.402777777781</v>
      </c>
      <c r="B1617">
        <v>940.5</v>
      </c>
      <c r="C1617">
        <v>0.43668794631958008</v>
      </c>
      <c r="D1617">
        <v>0.56331199407577515</v>
      </c>
      <c r="E1617">
        <f>IF(B1618&gt;0,B1618-test_data[[#This Row],[Price]],0)</f>
        <v>0</v>
      </c>
      <c r="F1617" s="2">
        <f>test_data[[#This Row],[Time]]-(Time_horizon-1)/24/60</f>
        <v>43781.389583333337</v>
      </c>
      <c r="G1617">
        <f>IF(test_data[[#This Row],[Long]]&gt;Action_Threshold,1,IF(test_data[[#This Row],[Short]]&gt;Action_Threshold,-1,0))</f>
        <v>-1</v>
      </c>
      <c r="H1617">
        <f>SUMIFS(test_data[Postion],test_data[Time],"&gt;="&amp;test_data[[#This Row],[Period Time]],test_data[Time],"&lt;="&amp;test_data[[#This Row],[Time]])</f>
        <v>0</v>
      </c>
      <c r="I1617">
        <f>IFERROR(test_data[[#This Row],[Final_Position]]-H1616,test_data[[#This Row],[Final_Position]])</f>
        <v>-2</v>
      </c>
      <c r="J1617">
        <f>ABS(test_data[[#This Row],[Action]])</f>
        <v>2</v>
      </c>
      <c r="K1617" s="7">
        <f>test_data[[#This Row],[Final_Position]]*test_data[[#This Row],[Change]]</f>
        <v>0</v>
      </c>
      <c r="L1617" s="7">
        <f>test_data[[#This Row],[Profit]]*Profit_per_point</f>
        <v>0</v>
      </c>
      <c r="M1617" s="7">
        <f>test_data[[#This Row],[Profit]]*Profit_per_point-ABS(test_data[[#This Row],[Action]])*Fee_per_trade</f>
        <v>-20000</v>
      </c>
    </row>
    <row r="1618" spans="1:13" x14ac:dyDescent="0.35">
      <c r="A1618" s="2">
        <v>43781.40347222222</v>
      </c>
      <c r="B1618">
        <v>940.5</v>
      </c>
      <c r="C1618">
        <v>0.43988171219825745</v>
      </c>
      <c r="D1618">
        <v>0.56011825799942017</v>
      </c>
      <c r="E1618">
        <f>IF(B1619&gt;0,B1619-test_data[[#This Row],[Price]],0)</f>
        <v>-0.20000000000004547</v>
      </c>
      <c r="F1618" s="2">
        <f>test_data[[#This Row],[Time]]-(Time_horizon-1)/24/60</f>
        <v>43781.390277777777</v>
      </c>
      <c r="G1618">
        <f>IF(test_data[[#This Row],[Long]]&gt;Action_Threshold,1,IF(test_data[[#This Row],[Short]]&gt;Action_Threshold,-1,0))</f>
        <v>-1</v>
      </c>
      <c r="H1618">
        <f>SUMIFS(test_data[Postion],test_data[Time],"&gt;="&amp;test_data[[#This Row],[Period Time]],test_data[Time],"&lt;="&amp;test_data[[#This Row],[Time]])</f>
        <v>-2</v>
      </c>
      <c r="I1618">
        <f>IFERROR(test_data[[#This Row],[Final_Position]]-H1617,test_data[[#This Row],[Final_Position]])</f>
        <v>-2</v>
      </c>
      <c r="J1618">
        <f>ABS(test_data[[#This Row],[Action]])</f>
        <v>2</v>
      </c>
      <c r="K1618" s="7">
        <f>test_data[[#This Row],[Final_Position]]*test_data[[#This Row],[Change]]</f>
        <v>0.40000000000009095</v>
      </c>
      <c r="L1618" s="7">
        <f>test_data[[#This Row],[Profit]]*Profit_per_point</f>
        <v>40000.000000009095</v>
      </c>
      <c r="M1618" s="7">
        <f>test_data[[#This Row],[Profit]]*Profit_per_point-ABS(test_data[[#This Row],[Action]])*Fee_per_trade</f>
        <v>20000.000000009095</v>
      </c>
    </row>
    <row r="1619" spans="1:13" x14ac:dyDescent="0.35">
      <c r="A1619" s="2">
        <v>43781.404166666667</v>
      </c>
      <c r="B1619">
        <v>940.3</v>
      </c>
      <c r="C1619">
        <v>0.47946518659591675</v>
      </c>
      <c r="D1619">
        <v>0.52053487300872803</v>
      </c>
      <c r="E1619">
        <f>IF(B1620&gt;0,B1620-test_data[[#This Row],[Price]],0)</f>
        <v>0.20000000000004547</v>
      </c>
      <c r="F1619" s="2">
        <f>test_data[[#This Row],[Time]]-(Time_horizon-1)/24/60</f>
        <v>43781.390972222223</v>
      </c>
      <c r="G1619">
        <f>IF(test_data[[#This Row],[Long]]&gt;Action_Threshold,1,IF(test_data[[#This Row],[Short]]&gt;Action_Threshold,-1,0))</f>
        <v>-1</v>
      </c>
      <c r="H1619">
        <f>SUMIFS(test_data[Postion],test_data[Time],"&gt;="&amp;test_data[[#This Row],[Period Time]],test_data[Time],"&lt;="&amp;test_data[[#This Row],[Time]])</f>
        <v>-4</v>
      </c>
      <c r="I1619">
        <f>IFERROR(test_data[[#This Row],[Final_Position]]-H1618,test_data[[#This Row],[Final_Position]])</f>
        <v>-2</v>
      </c>
      <c r="J1619">
        <f>ABS(test_data[[#This Row],[Action]])</f>
        <v>2</v>
      </c>
      <c r="K1619" s="7">
        <f>test_data[[#This Row],[Final_Position]]*test_data[[#This Row],[Change]]</f>
        <v>-0.8000000000001819</v>
      </c>
      <c r="L1619" s="7">
        <f>test_data[[#This Row],[Profit]]*Profit_per_point</f>
        <v>-80000.00000001819</v>
      </c>
      <c r="M1619" s="7">
        <f>test_data[[#This Row],[Profit]]*Profit_per_point-ABS(test_data[[#This Row],[Action]])*Fee_per_trade</f>
        <v>-100000.00000001819</v>
      </c>
    </row>
    <row r="1620" spans="1:13" x14ac:dyDescent="0.35">
      <c r="A1620" s="2">
        <v>43781.404861111114</v>
      </c>
      <c r="B1620">
        <v>940.5</v>
      </c>
      <c r="C1620">
        <v>0.45933583378791809</v>
      </c>
      <c r="D1620">
        <v>0.5406641960144043</v>
      </c>
      <c r="E1620">
        <f>IF(B1621&gt;0,B1621-test_data[[#This Row],[Price]],0)</f>
        <v>0</v>
      </c>
      <c r="F1620" s="2">
        <f>test_data[[#This Row],[Time]]-(Time_horizon-1)/24/60</f>
        <v>43781.39166666667</v>
      </c>
      <c r="G1620">
        <f>IF(test_data[[#This Row],[Long]]&gt;Action_Threshold,1,IF(test_data[[#This Row],[Short]]&gt;Action_Threshold,-1,0))</f>
        <v>-1</v>
      </c>
      <c r="H1620">
        <f>SUMIFS(test_data[Postion],test_data[Time],"&gt;="&amp;test_data[[#This Row],[Period Time]],test_data[Time],"&lt;="&amp;test_data[[#This Row],[Time]])</f>
        <v>-6</v>
      </c>
      <c r="I1620">
        <f>IFERROR(test_data[[#This Row],[Final_Position]]-H1619,test_data[[#This Row],[Final_Position]])</f>
        <v>-2</v>
      </c>
      <c r="J1620">
        <f>ABS(test_data[[#This Row],[Action]])</f>
        <v>2</v>
      </c>
      <c r="K1620" s="7">
        <f>test_data[[#This Row],[Final_Position]]*test_data[[#This Row],[Change]]</f>
        <v>0</v>
      </c>
      <c r="L1620" s="7">
        <f>test_data[[#This Row],[Profit]]*Profit_per_point</f>
        <v>0</v>
      </c>
      <c r="M1620" s="7">
        <f>test_data[[#This Row],[Profit]]*Profit_per_point-ABS(test_data[[#This Row],[Action]])*Fee_per_trade</f>
        <v>-20000</v>
      </c>
    </row>
    <row r="1621" spans="1:13" x14ac:dyDescent="0.35">
      <c r="A1621" s="2">
        <v>43781.405555555553</v>
      </c>
      <c r="B1621">
        <v>940.5</v>
      </c>
      <c r="C1621">
        <v>0.45274347066879272</v>
      </c>
      <c r="D1621">
        <v>0.5472564697265625</v>
      </c>
      <c r="E1621">
        <f>IF(B1622&gt;0,B1622-test_data[[#This Row],[Price]],0)</f>
        <v>0.10000000000002274</v>
      </c>
      <c r="F1621" s="2">
        <f>test_data[[#This Row],[Time]]-(Time_horizon-1)/24/60</f>
        <v>43781.392361111109</v>
      </c>
      <c r="G1621">
        <f>IF(test_data[[#This Row],[Long]]&gt;Action_Threshold,1,IF(test_data[[#This Row],[Short]]&gt;Action_Threshold,-1,0))</f>
        <v>-1</v>
      </c>
      <c r="H1621">
        <f>SUMIFS(test_data[Postion],test_data[Time],"&gt;="&amp;test_data[[#This Row],[Period Time]],test_data[Time],"&lt;="&amp;test_data[[#This Row],[Time]])</f>
        <v>-8</v>
      </c>
      <c r="I1621">
        <f>IFERROR(test_data[[#This Row],[Final_Position]]-H1620,test_data[[#This Row],[Final_Position]])</f>
        <v>-2</v>
      </c>
      <c r="J1621">
        <f>ABS(test_data[[#This Row],[Action]])</f>
        <v>2</v>
      </c>
      <c r="K1621" s="7">
        <f>test_data[[#This Row],[Final_Position]]*test_data[[#This Row],[Change]]</f>
        <v>-0.8000000000001819</v>
      </c>
      <c r="L1621" s="7">
        <f>test_data[[#This Row],[Profit]]*Profit_per_point</f>
        <v>-80000.00000001819</v>
      </c>
      <c r="M1621" s="7">
        <f>test_data[[#This Row],[Profit]]*Profit_per_point-ABS(test_data[[#This Row],[Action]])*Fee_per_trade</f>
        <v>-100000.00000001819</v>
      </c>
    </row>
    <row r="1622" spans="1:13" x14ac:dyDescent="0.35">
      <c r="A1622" s="2">
        <v>43781.406944444447</v>
      </c>
      <c r="B1622">
        <v>940.6</v>
      </c>
      <c r="C1622">
        <v>0.45930874347686768</v>
      </c>
      <c r="D1622">
        <v>0.5406913161277771</v>
      </c>
      <c r="E1622">
        <f>IF(B1623&gt;0,B1623-test_data[[#This Row],[Price]],0)</f>
        <v>0.10000000000002274</v>
      </c>
      <c r="F1622" s="2">
        <f>test_data[[#This Row],[Time]]-(Time_horizon-1)/24/60</f>
        <v>43781.393750000003</v>
      </c>
      <c r="G1622">
        <f>IF(test_data[[#This Row],[Long]]&gt;Action_Threshold,1,IF(test_data[[#This Row],[Short]]&gt;Action_Threshold,-1,0))</f>
        <v>-1</v>
      </c>
      <c r="H1622">
        <f>SUMIFS(test_data[Postion],test_data[Time],"&gt;="&amp;test_data[[#This Row],[Period Time]],test_data[Time],"&lt;="&amp;test_data[[#This Row],[Time]])</f>
        <v>-11</v>
      </c>
      <c r="I1622">
        <f>IFERROR(test_data[[#This Row],[Final_Position]]-H1621,test_data[[#This Row],[Final_Position]])</f>
        <v>-3</v>
      </c>
      <c r="J1622">
        <f>ABS(test_data[[#This Row],[Action]])</f>
        <v>3</v>
      </c>
      <c r="K1622" s="7">
        <f>test_data[[#This Row],[Final_Position]]*test_data[[#This Row],[Change]]</f>
        <v>-1.1000000000002501</v>
      </c>
      <c r="L1622" s="7">
        <f>test_data[[#This Row],[Profit]]*Profit_per_point</f>
        <v>-110000.00000002501</v>
      </c>
      <c r="M1622" s="7">
        <f>test_data[[#This Row],[Profit]]*Profit_per_point-ABS(test_data[[#This Row],[Action]])*Fee_per_trade</f>
        <v>-140000.00000002503</v>
      </c>
    </row>
    <row r="1623" spans="1:13" x14ac:dyDescent="0.35">
      <c r="A1623" s="2">
        <v>43781.407638888886</v>
      </c>
      <c r="B1623">
        <v>940.7</v>
      </c>
      <c r="C1623">
        <v>0.45931854844093323</v>
      </c>
      <c r="D1623">
        <v>0.54068148136138916</v>
      </c>
      <c r="E1623">
        <f>IF(B1624&gt;0,B1624-test_data[[#This Row],[Price]],0)</f>
        <v>-0.20000000000004547</v>
      </c>
      <c r="F1623" s="2">
        <f>test_data[[#This Row],[Time]]-(Time_horizon-1)/24/60</f>
        <v>43781.394444444442</v>
      </c>
      <c r="G1623">
        <f>IF(test_data[[#This Row],[Long]]&gt;Action_Threshold,1,IF(test_data[[#This Row],[Short]]&gt;Action_Threshold,-1,0))</f>
        <v>-1</v>
      </c>
      <c r="H1623">
        <f>SUMIFS(test_data[Postion],test_data[Time],"&gt;="&amp;test_data[[#This Row],[Period Time]],test_data[Time],"&lt;="&amp;test_data[[#This Row],[Time]])</f>
        <v>-13</v>
      </c>
      <c r="I1623">
        <f>IFERROR(test_data[[#This Row],[Final_Position]]-H1622,test_data[[#This Row],[Final_Position]])</f>
        <v>-2</v>
      </c>
      <c r="J1623">
        <f>ABS(test_data[[#This Row],[Action]])</f>
        <v>2</v>
      </c>
      <c r="K1623" s="7">
        <f>test_data[[#This Row],[Final_Position]]*test_data[[#This Row],[Change]]</f>
        <v>2.6000000000005912</v>
      </c>
      <c r="L1623" s="7">
        <f>test_data[[#This Row],[Profit]]*Profit_per_point</f>
        <v>260000.00000005911</v>
      </c>
      <c r="M1623" s="7">
        <f>test_data[[#This Row],[Profit]]*Profit_per_point-ABS(test_data[[#This Row],[Action]])*Fee_per_trade</f>
        <v>240000.00000005911</v>
      </c>
    </row>
    <row r="1624" spans="1:13" x14ac:dyDescent="0.35">
      <c r="A1624" s="2">
        <v>43781.408333333333</v>
      </c>
      <c r="B1624">
        <v>940.5</v>
      </c>
      <c r="C1624">
        <v>0.48450714349746704</v>
      </c>
      <c r="D1624">
        <v>0.51549279689788818</v>
      </c>
      <c r="E1624">
        <f>IF(B1625&gt;0,B1625-test_data[[#This Row],[Price]],0)</f>
        <v>0</v>
      </c>
      <c r="F1624" s="2">
        <f>test_data[[#This Row],[Time]]-(Time_horizon-1)/24/60</f>
        <v>43781.395138888889</v>
      </c>
      <c r="G1624">
        <f>IF(test_data[[#This Row],[Long]]&gt;Action_Threshold,1,IF(test_data[[#This Row],[Short]]&gt;Action_Threshold,-1,0))</f>
        <v>-1</v>
      </c>
      <c r="H1624">
        <f>SUMIFS(test_data[Postion],test_data[Time],"&gt;="&amp;test_data[[#This Row],[Period Time]],test_data[Time],"&lt;="&amp;test_data[[#This Row],[Time]])</f>
        <v>-15</v>
      </c>
      <c r="I1624">
        <f>IFERROR(test_data[[#This Row],[Final_Position]]-H1623,test_data[[#This Row],[Final_Position]])</f>
        <v>-2</v>
      </c>
      <c r="J1624">
        <f>ABS(test_data[[#This Row],[Action]])</f>
        <v>2</v>
      </c>
      <c r="K1624" s="7">
        <f>test_data[[#This Row],[Final_Position]]*test_data[[#This Row],[Change]]</f>
        <v>0</v>
      </c>
      <c r="L1624" s="7">
        <f>test_data[[#This Row],[Profit]]*Profit_per_point</f>
        <v>0</v>
      </c>
      <c r="M1624" s="7">
        <f>test_data[[#This Row],[Profit]]*Profit_per_point-ABS(test_data[[#This Row],[Action]])*Fee_per_trade</f>
        <v>-20000</v>
      </c>
    </row>
    <row r="1625" spans="1:13" x14ac:dyDescent="0.35">
      <c r="A1625" s="2">
        <v>43781.40902777778</v>
      </c>
      <c r="B1625">
        <v>940.5</v>
      </c>
      <c r="C1625">
        <v>0.46708855032920837</v>
      </c>
      <c r="D1625">
        <v>0.53291141986846924</v>
      </c>
      <c r="E1625">
        <f>IF(B1626&gt;0,B1626-test_data[[#This Row],[Price]],0)</f>
        <v>0</v>
      </c>
      <c r="F1625" s="2">
        <f>test_data[[#This Row],[Time]]-(Time_horizon-1)/24/60</f>
        <v>43781.395833333336</v>
      </c>
      <c r="G1625">
        <f>IF(test_data[[#This Row],[Long]]&gt;Action_Threshold,1,IF(test_data[[#This Row],[Short]]&gt;Action_Threshold,-1,0))</f>
        <v>-1</v>
      </c>
      <c r="H1625">
        <f>SUMIFS(test_data[Postion],test_data[Time],"&gt;="&amp;test_data[[#This Row],[Period Time]],test_data[Time],"&lt;="&amp;test_data[[#This Row],[Time]])</f>
        <v>-17</v>
      </c>
      <c r="I1625">
        <f>IFERROR(test_data[[#This Row],[Final_Position]]-H1624,test_data[[#This Row],[Final_Position]])</f>
        <v>-2</v>
      </c>
      <c r="J1625">
        <f>ABS(test_data[[#This Row],[Action]])</f>
        <v>2</v>
      </c>
      <c r="K1625" s="7">
        <f>test_data[[#This Row],[Final_Position]]*test_data[[#This Row],[Change]]</f>
        <v>0</v>
      </c>
      <c r="L1625" s="7">
        <f>test_data[[#This Row],[Profit]]*Profit_per_point</f>
        <v>0</v>
      </c>
      <c r="M1625" s="7">
        <f>test_data[[#This Row],[Profit]]*Profit_per_point-ABS(test_data[[#This Row],[Action]])*Fee_per_trade</f>
        <v>-20000</v>
      </c>
    </row>
    <row r="1626" spans="1:13" x14ac:dyDescent="0.35">
      <c r="A1626" s="2">
        <v>43781.409722222219</v>
      </c>
      <c r="B1626">
        <v>940.5</v>
      </c>
      <c r="C1626">
        <v>0.47145122289657593</v>
      </c>
      <c r="D1626">
        <v>0.52854877710342407</v>
      </c>
      <c r="E1626">
        <f>IF(B1627&gt;0,B1627-test_data[[#This Row],[Price]],0)</f>
        <v>0</v>
      </c>
      <c r="F1626" s="2">
        <f>test_data[[#This Row],[Time]]-(Time_horizon-1)/24/60</f>
        <v>43781.396527777775</v>
      </c>
      <c r="G1626">
        <f>IF(test_data[[#This Row],[Long]]&gt;Action_Threshold,1,IF(test_data[[#This Row],[Short]]&gt;Action_Threshold,-1,0))</f>
        <v>-1</v>
      </c>
      <c r="H1626">
        <f>SUMIFS(test_data[Postion],test_data[Time],"&gt;="&amp;test_data[[#This Row],[Period Time]],test_data[Time],"&lt;="&amp;test_data[[#This Row],[Time]])</f>
        <v>-19</v>
      </c>
      <c r="I1626">
        <f>IFERROR(test_data[[#This Row],[Final_Position]]-H1625,test_data[[#This Row],[Final_Position]])</f>
        <v>-2</v>
      </c>
      <c r="J1626">
        <f>ABS(test_data[[#This Row],[Action]])</f>
        <v>2</v>
      </c>
      <c r="K1626" s="7">
        <f>test_data[[#This Row],[Final_Position]]*test_data[[#This Row],[Change]]</f>
        <v>0</v>
      </c>
      <c r="L1626" s="7">
        <f>test_data[[#This Row],[Profit]]*Profit_per_point</f>
        <v>0</v>
      </c>
      <c r="M1626" s="7">
        <f>test_data[[#This Row],[Profit]]*Profit_per_point-ABS(test_data[[#This Row],[Action]])*Fee_per_trade</f>
        <v>-20000</v>
      </c>
    </row>
    <row r="1627" spans="1:13" x14ac:dyDescent="0.35">
      <c r="A1627" s="2">
        <v>43781.410416666666</v>
      </c>
      <c r="B1627">
        <v>940.5</v>
      </c>
      <c r="C1627">
        <v>0.47961252927780151</v>
      </c>
      <c r="D1627">
        <v>0.52038753032684326</v>
      </c>
      <c r="E1627">
        <f>IF(B1628&gt;0,B1628-test_data[[#This Row],[Price]],0)</f>
        <v>0</v>
      </c>
      <c r="F1627" s="2">
        <f>test_data[[#This Row],[Time]]-(Time_horizon-1)/24/60</f>
        <v>43781.397222222222</v>
      </c>
      <c r="G1627">
        <f>IF(test_data[[#This Row],[Long]]&gt;Action_Threshold,1,IF(test_data[[#This Row],[Short]]&gt;Action_Threshold,-1,0))</f>
        <v>-1</v>
      </c>
      <c r="H1627">
        <f>SUMIFS(test_data[Postion],test_data[Time],"&gt;="&amp;test_data[[#This Row],[Period Time]],test_data[Time],"&lt;="&amp;test_data[[#This Row],[Time]])</f>
        <v>-19</v>
      </c>
      <c r="I1627">
        <f>IFERROR(test_data[[#This Row],[Final_Position]]-H1626,test_data[[#This Row],[Final_Position]])</f>
        <v>0</v>
      </c>
      <c r="J1627">
        <f>ABS(test_data[[#This Row],[Action]])</f>
        <v>0</v>
      </c>
      <c r="K1627" s="7">
        <f>test_data[[#This Row],[Final_Position]]*test_data[[#This Row],[Change]]</f>
        <v>0</v>
      </c>
      <c r="L1627" s="7">
        <f>test_data[[#This Row],[Profit]]*Profit_per_point</f>
        <v>0</v>
      </c>
      <c r="M1627" s="7">
        <f>test_data[[#This Row],[Profit]]*Profit_per_point-ABS(test_data[[#This Row],[Action]])*Fee_per_trade</f>
        <v>0</v>
      </c>
    </row>
    <row r="1628" spans="1:13" x14ac:dyDescent="0.35">
      <c r="A1628" s="2">
        <v>43781.411111111112</v>
      </c>
      <c r="B1628">
        <v>940.5</v>
      </c>
      <c r="C1628">
        <v>0.47838601469993591</v>
      </c>
      <c r="D1628">
        <v>0.52161401510238647</v>
      </c>
      <c r="E1628">
        <f>IF(B1629&gt;0,B1629-test_data[[#This Row],[Price]],0)</f>
        <v>-0.20000000000004547</v>
      </c>
      <c r="F1628" s="2">
        <f>test_data[[#This Row],[Time]]-(Time_horizon-1)/24/60</f>
        <v>43781.397916666669</v>
      </c>
      <c r="G1628">
        <f>IF(test_data[[#This Row],[Long]]&gt;Action_Threshold,1,IF(test_data[[#This Row],[Short]]&gt;Action_Threshold,-1,0))</f>
        <v>-1</v>
      </c>
      <c r="H1628">
        <f>SUMIFS(test_data[Postion],test_data[Time],"&gt;="&amp;test_data[[#This Row],[Period Time]],test_data[Time],"&lt;="&amp;test_data[[#This Row],[Time]])</f>
        <v>-19</v>
      </c>
      <c r="I1628">
        <f>IFERROR(test_data[[#This Row],[Final_Position]]-H1627,test_data[[#This Row],[Final_Position]])</f>
        <v>0</v>
      </c>
      <c r="J1628">
        <f>ABS(test_data[[#This Row],[Action]])</f>
        <v>0</v>
      </c>
      <c r="K1628" s="7">
        <f>test_data[[#This Row],[Final_Position]]*test_data[[#This Row],[Change]]</f>
        <v>3.800000000000864</v>
      </c>
      <c r="L1628" s="7">
        <f>test_data[[#This Row],[Profit]]*Profit_per_point</f>
        <v>380000.00000008638</v>
      </c>
      <c r="M1628" s="7">
        <f>test_data[[#This Row],[Profit]]*Profit_per_point-ABS(test_data[[#This Row],[Action]])*Fee_per_trade</f>
        <v>380000.00000008638</v>
      </c>
    </row>
    <row r="1629" spans="1:13" x14ac:dyDescent="0.35">
      <c r="A1629" s="2">
        <v>43781.411805555559</v>
      </c>
      <c r="B1629">
        <v>940.3</v>
      </c>
      <c r="C1629">
        <v>0.55948841571807861</v>
      </c>
      <c r="D1629">
        <v>0.44051158428192139</v>
      </c>
      <c r="E1629">
        <f>IF(B1630&gt;0,B1630-test_data[[#This Row],[Price]],0)</f>
        <v>-9.9999999999909051E-2</v>
      </c>
      <c r="F1629" s="2">
        <f>test_data[[#This Row],[Time]]-(Time_horizon-1)/24/60</f>
        <v>43781.398611111115</v>
      </c>
      <c r="G1629">
        <f>IF(test_data[[#This Row],[Long]]&gt;Action_Threshold,1,IF(test_data[[#This Row],[Short]]&gt;Action_Threshold,-1,0))</f>
        <v>1</v>
      </c>
      <c r="H1629">
        <f>SUMIFS(test_data[Postion],test_data[Time],"&gt;="&amp;test_data[[#This Row],[Period Time]],test_data[Time],"&lt;="&amp;test_data[[#This Row],[Time]])</f>
        <v>-17</v>
      </c>
      <c r="I1629">
        <f>IFERROR(test_data[[#This Row],[Final_Position]]-H1628,test_data[[#This Row],[Final_Position]])</f>
        <v>2</v>
      </c>
      <c r="J1629">
        <f>ABS(test_data[[#This Row],[Action]])</f>
        <v>2</v>
      </c>
      <c r="K1629" s="7">
        <f>test_data[[#This Row],[Final_Position]]*test_data[[#This Row],[Change]]</f>
        <v>1.6999999999984539</v>
      </c>
      <c r="L1629" s="7">
        <f>test_data[[#This Row],[Profit]]*Profit_per_point</f>
        <v>169999.9999998454</v>
      </c>
      <c r="M1629" s="7">
        <f>test_data[[#This Row],[Profit]]*Profit_per_point-ABS(test_data[[#This Row],[Action]])*Fee_per_trade</f>
        <v>149999.9999998454</v>
      </c>
    </row>
    <row r="1630" spans="1:13" x14ac:dyDescent="0.35">
      <c r="A1630" s="2">
        <v>43781.412499999999</v>
      </c>
      <c r="B1630">
        <v>940.2</v>
      </c>
      <c r="C1630">
        <v>0.60032808780670166</v>
      </c>
      <c r="D1630">
        <v>0.39967194199562073</v>
      </c>
      <c r="E1630">
        <f>IF(B1631&gt;0,B1631-test_data[[#This Row],[Price]],0)</f>
        <v>0</v>
      </c>
      <c r="F1630" s="2">
        <f>test_data[[#This Row],[Time]]-(Time_horizon-1)/24/60</f>
        <v>43781.399305555555</v>
      </c>
      <c r="G1630">
        <f>IF(test_data[[#This Row],[Long]]&gt;Action_Threshold,1,IF(test_data[[#This Row],[Short]]&gt;Action_Threshold,-1,0))</f>
        <v>1</v>
      </c>
      <c r="H1630">
        <f>SUMIFS(test_data[Postion],test_data[Time],"&gt;="&amp;test_data[[#This Row],[Period Time]],test_data[Time],"&lt;="&amp;test_data[[#This Row],[Time]])</f>
        <v>-15</v>
      </c>
      <c r="I1630">
        <f>IFERROR(test_data[[#This Row],[Final_Position]]-H1629,test_data[[#This Row],[Final_Position]])</f>
        <v>2</v>
      </c>
      <c r="J1630">
        <f>ABS(test_data[[#This Row],[Action]])</f>
        <v>2</v>
      </c>
      <c r="K1630" s="7">
        <f>test_data[[#This Row],[Final_Position]]*test_data[[#This Row],[Change]]</f>
        <v>0</v>
      </c>
      <c r="L1630" s="7">
        <f>test_data[[#This Row],[Profit]]*Profit_per_point</f>
        <v>0</v>
      </c>
      <c r="M1630" s="7">
        <f>test_data[[#This Row],[Profit]]*Profit_per_point-ABS(test_data[[#This Row],[Action]])*Fee_per_trade</f>
        <v>-20000</v>
      </c>
    </row>
    <row r="1631" spans="1:13" x14ac:dyDescent="0.35">
      <c r="A1631" s="2">
        <v>43781.413194444445</v>
      </c>
      <c r="B1631">
        <v>940.2</v>
      </c>
      <c r="C1631">
        <v>0.57047748565673828</v>
      </c>
      <c r="D1631">
        <v>0.42952254414558411</v>
      </c>
      <c r="E1631">
        <f>IF(B1632&gt;0,B1632-test_data[[#This Row],[Price]],0)</f>
        <v>-0.10000000000002274</v>
      </c>
      <c r="F1631" s="2">
        <f>test_data[[#This Row],[Time]]-(Time_horizon-1)/24/60</f>
        <v>43781.4</v>
      </c>
      <c r="G1631">
        <f>IF(test_data[[#This Row],[Long]]&gt;Action_Threshold,1,IF(test_data[[#This Row],[Short]]&gt;Action_Threshold,-1,0))</f>
        <v>1</v>
      </c>
      <c r="H1631">
        <f>SUMIFS(test_data[Postion],test_data[Time],"&gt;="&amp;test_data[[#This Row],[Period Time]],test_data[Time],"&lt;="&amp;test_data[[#This Row],[Time]])</f>
        <v>-13</v>
      </c>
      <c r="I1631">
        <f>IFERROR(test_data[[#This Row],[Final_Position]]-H1630,test_data[[#This Row],[Final_Position]])</f>
        <v>2</v>
      </c>
      <c r="J1631">
        <f>ABS(test_data[[#This Row],[Action]])</f>
        <v>2</v>
      </c>
      <c r="K1631" s="7">
        <f>test_data[[#This Row],[Final_Position]]*test_data[[#This Row],[Change]]</f>
        <v>1.3000000000002956</v>
      </c>
      <c r="L1631" s="7">
        <f>test_data[[#This Row],[Profit]]*Profit_per_point</f>
        <v>130000.00000002955</v>
      </c>
      <c r="M1631" s="7">
        <f>test_data[[#This Row],[Profit]]*Profit_per_point-ABS(test_data[[#This Row],[Action]])*Fee_per_trade</f>
        <v>110000.00000002955</v>
      </c>
    </row>
    <row r="1632" spans="1:13" x14ac:dyDescent="0.35">
      <c r="A1632" s="2">
        <v>43781.413888888892</v>
      </c>
      <c r="B1632">
        <v>940.1</v>
      </c>
      <c r="C1632">
        <v>0.61427897214889526</v>
      </c>
      <c r="D1632">
        <v>0.3857211172580719</v>
      </c>
      <c r="E1632">
        <f>IF(B1633&gt;0,B1633-test_data[[#This Row],[Price]],0)</f>
        <v>0</v>
      </c>
      <c r="F1632" s="2">
        <f>test_data[[#This Row],[Time]]-(Time_horizon-1)/24/60</f>
        <v>43781.400694444448</v>
      </c>
      <c r="G1632">
        <f>IF(test_data[[#This Row],[Long]]&gt;Action_Threshold,1,IF(test_data[[#This Row],[Short]]&gt;Action_Threshold,-1,0))</f>
        <v>1</v>
      </c>
      <c r="H1632">
        <f>SUMIFS(test_data[Postion],test_data[Time],"&gt;="&amp;test_data[[#This Row],[Period Time]],test_data[Time],"&lt;="&amp;test_data[[#This Row],[Time]])</f>
        <v>-11</v>
      </c>
      <c r="I1632">
        <f>IFERROR(test_data[[#This Row],[Final_Position]]-H1631,test_data[[#This Row],[Final_Position]])</f>
        <v>2</v>
      </c>
      <c r="J1632">
        <f>ABS(test_data[[#This Row],[Action]])</f>
        <v>2</v>
      </c>
      <c r="K1632" s="7">
        <f>test_data[[#This Row],[Final_Position]]*test_data[[#This Row],[Change]]</f>
        <v>0</v>
      </c>
      <c r="L1632" s="7">
        <f>test_data[[#This Row],[Profit]]*Profit_per_point</f>
        <v>0</v>
      </c>
      <c r="M1632" s="7">
        <f>test_data[[#This Row],[Profit]]*Profit_per_point-ABS(test_data[[#This Row],[Action]])*Fee_per_trade</f>
        <v>-20000</v>
      </c>
    </row>
    <row r="1633" spans="1:13" x14ac:dyDescent="0.35">
      <c r="A1633" s="2">
        <v>43781.414583333331</v>
      </c>
      <c r="B1633">
        <v>940.1</v>
      </c>
      <c r="C1633">
        <v>0.57331061363220215</v>
      </c>
      <c r="D1633">
        <v>0.42668938636779785</v>
      </c>
      <c r="E1633">
        <f>IF(B1634&gt;0,B1634-test_data[[#This Row],[Price]],0)</f>
        <v>0</v>
      </c>
      <c r="F1633" s="2">
        <f>test_data[[#This Row],[Time]]-(Time_horizon-1)/24/60</f>
        <v>43781.401388888888</v>
      </c>
      <c r="G1633">
        <f>IF(test_data[[#This Row],[Long]]&gt;Action_Threshold,1,IF(test_data[[#This Row],[Short]]&gt;Action_Threshold,-1,0))</f>
        <v>1</v>
      </c>
      <c r="H1633">
        <f>SUMIFS(test_data[Postion],test_data[Time],"&gt;="&amp;test_data[[#This Row],[Period Time]],test_data[Time],"&lt;="&amp;test_data[[#This Row],[Time]])</f>
        <v>-9</v>
      </c>
      <c r="I1633">
        <f>IFERROR(test_data[[#This Row],[Final_Position]]-H1632,test_data[[#This Row],[Final_Position]])</f>
        <v>2</v>
      </c>
      <c r="J1633">
        <f>ABS(test_data[[#This Row],[Action]])</f>
        <v>2</v>
      </c>
      <c r="K1633" s="7">
        <f>test_data[[#This Row],[Final_Position]]*test_data[[#This Row],[Change]]</f>
        <v>0</v>
      </c>
      <c r="L1633" s="7">
        <f>test_data[[#This Row],[Profit]]*Profit_per_point</f>
        <v>0</v>
      </c>
      <c r="M1633" s="7">
        <f>test_data[[#This Row],[Profit]]*Profit_per_point-ABS(test_data[[#This Row],[Action]])*Fee_per_trade</f>
        <v>-20000</v>
      </c>
    </row>
    <row r="1634" spans="1:13" x14ac:dyDescent="0.35">
      <c r="A1634" s="2">
        <v>43781.415277777778</v>
      </c>
      <c r="B1634">
        <v>940.1</v>
      </c>
      <c r="C1634">
        <v>0.56383651494979858</v>
      </c>
      <c r="D1634">
        <v>0.43616348505020142</v>
      </c>
      <c r="E1634">
        <f>IF(B1635&gt;0,B1635-test_data[[#This Row],[Price]],0)</f>
        <v>0</v>
      </c>
      <c r="F1634" s="2">
        <f>test_data[[#This Row],[Time]]-(Time_horizon-1)/24/60</f>
        <v>43781.402083333334</v>
      </c>
      <c r="G1634">
        <f>IF(test_data[[#This Row],[Long]]&gt;Action_Threshold,1,IF(test_data[[#This Row],[Short]]&gt;Action_Threshold,-1,0))</f>
        <v>1</v>
      </c>
      <c r="H1634">
        <f>SUMIFS(test_data[Postion],test_data[Time],"&gt;="&amp;test_data[[#This Row],[Period Time]],test_data[Time],"&lt;="&amp;test_data[[#This Row],[Time]])</f>
        <v>-7</v>
      </c>
      <c r="I1634">
        <f>IFERROR(test_data[[#This Row],[Final_Position]]-H1633,test_data[[#This Row],[Final_Position]])</f>
        <v>2</v>
      </c>
      <c r="J1634">
        <f>ABS(test_data[[#This Row],[Action]])</f>
        <v>2</v>
      </c>
      <c r="K1634" s="7">
        <f>test_data[[#This Row],[Final_Position]]*test_data[[#This Row],[Change]]</f>
        <v>0</v>
      </c>
      <c r="L1634" s="7">
        <f>test_data[[#This Row],[Profit]]*Profit_per_point</f>
        <v>0</v>
      </c>
      <c r="M1634" s="7">
        <f>test_data[[#This Row],[Profit]]*Profit_per_point-ABS(test_data[[#This Row],[Action]])*Fee_per_trade</f>
        <v>-20000</v>
      </c>
    </row>
    <row r="1635" spans="1:13" x14ac:dyDescent="0.35">
      <c r="A1635" s="2">
        <v>43781.415972222225</v>
      </c>
      <c r="B1635">
        <v>940.1</v>
      </c>
      <c r="C1635">
        <v>0.56147199869155884</v>
      </c>
      <c r="D1635">
        <v>0.43852797150611877</v>
      </c>
      <c r="E1635">
        <f>IF(B1636&gt;0,B1636-test_data[[#This Row],[Price]],0)</f>
        <v>0</v>
      </c>
      <c r="F1635" s="2">
        <f>test_data[[#This Row],[Time]]-(Time_horizon-1)/24/60</f>
        <v>43781.402777777781</v>
      </c>
      <c r="G1635">
        <f>IF(test_data[[#This Row],[Long]]&gt;Action_Threshold,1,IF(test_data[[#This Row],[Short]]&gt;Action_Threshold,-1,0))</f>
        <v>1</v>
      </c>
      <c r="H1635">
        <f>SUMIFS(test_data[Postion],test_data[Time],"&gt;="&amp;test_data[[#This Row],[Period Time]],test_data[Time],"&lt;="&amp;test_data[[#This Row],[Time]])</f>
        <v>-5</v>
      </c>
      <c r="I1635">
        <f>IFERROR(test_data[[#This Row],[Final_Position]]-H1634,test_data[[#This Row],[Final_Position]])</f>
        <v>2</v>
      </c>
      <c r="J1635">
        <f>ABS(test_data[[#This Row],[Action]])</f>
        <v>2</v>
      </c>
      <c r="K1635" s="7">
        <f>test_data[[#This Row],[Final_Position]]*test_data[[#This Row],[Change]]</f>
        <v>0</v>
      </c>
      <c r="L1635" s="7">
        <f>test_data[[#This Row],[Profit]]*Profit_per_point</f>
        <v>0</v>
      </c>
      <c r="M1635" s="7">
        <f>test_data[[#This Row],[Profit]]*Profit_per_point-ABS(test_data[[#This Row],[Action]])*Fee_per_trade</f>
        <v>-20000</v>
      </c>
    </row>
    <row r="1636" spans="1:13" x14ac:dyDescent="0.35">
      <c r="A1636" s="2">
        <v>43781.416666666664</v>
      </c>
      <c r="B1636">
        <v>940.1</v>
      </c>
      <c r="C1636">
        <v>0.55845755338668823</v>
      </c>
      <c r="D1636">
        <v>0.44154238700866699</v>
      </c>
      <c r="E1636">
        <f>IF(B1637&gt;0,B1637-test_data[[#This Row],[Price]],0)</f>
        <v>0.19999999999993179</v>
      </c>
      <c r="F1636" s="2">
        <f>test_data[[#This Row],[Time]]-(Time_horizon-1)/24/60</f>
        <v>43781.40347222222</v>
      </c>
      <c r="G1636">
        <f>IF(test_data[[#This Row],[Long]]&gt;Action_Threshold,1,IF(test_data[[#This Row],[Short]]&gt;Action_Threshold,-1,0))</f>
        <v>1</v>
      </c>
      <c r="H1636">
        <f>SUMIFS(test_data[Postion],test_data[Time],"&gt;="&amp;test_data[[#This Row],[Period Time]],test_data[Time],"&lt;="&amp;test_data[[#This Row],[Time]])</f>
        <v>-3</v>
      </c>
      <c r="I1636">
        <f>IFERROR(test_data[[#This Row],[Final_Position]]-H1635,test_data[[#This Row],[Final_Position]])</f>
        <v>2</v>
      </c>
      <c r="J1636">
        <f>ABS(test_data[[#This Row],[Action]])</f>
        <v>2</v>
      </c>
      <c r="K1636" s="7">
        <f>test_data[[#This Row],[Final_Position]]*test_data[[#This Row],[Change]]</f>
        <v>-0.59999999999979536</v>
      </c>
      <c r="L1636" s="7">
        <f>test_data[[#This Row],[Profit]]*Profit_per_point</f>
        <v>-59999.99999997954</v>
      </c>
      <c r="M1636" s="7">
        <f>test_data[[#This Row],[Profit]]*Profit_per_point-ABS(test_data[[#This Row],[Action]])*Fee_per_trade</f>
        <v>-79999.99999997954</v>
      </c>
    </row>
    <row r="1637" spans="1:13" x14ac:dyDescent="0.35">
      <c r="A1637" s="2">
        <v>43781.417361111111</v>
      </c>
      <c r="B1637">
        <v>940.3</v>
      </c>
      <c r="C1637">
        <v>0.52540767192840576</v>
      </c>
      <c r="D1637">
        <v>0.47459238767623901</v>
      </c>
      <c r="E1637">
        <f>IF(B1638&gt;0,B1638-test_data[[#This Row],[Price]],0)</f>
        <v>-9.9999999999909051E-2</v>
      </c>
      <c r="F1637" s="2">
        <f>test_data[[#This Row],[Time]]-(Time_horizon-1)/24/60</f>
        <v>43781.404166666667</v>
      </c>
      <c r="G1637">
        <f>IF(test_data[[#This Row],[Long]]&gt;Action_Threshold,1,IF(test_data[[#This Row],[Short]]&gt;Action_Threshold,-1,0))</f>
        <v>1</v>
      </c>
      <c r="H1637">
        <f>SUMIFS(test_data[Postion],test_data[Time],"&gt;="&amp;test_data[[#This Row],[Period Time]],test_data[Time],"&lt;="&amp;test_data[[#This Row],[Time]])</f>
        <v>-1</v>
      </c>
      <c r="I1637">
        <f>IFERROR(test_data[[#This Row],[Final_Position]]-H1636,test_data[[#This Row],[Final_Position]])</f>
        <v>2</v>
      </c>
      <c r="J1637">
        <f>ABS(test_data[[#This Row],[Action]])</f>
        <v>2</v>
      </c>
      <c r="K1637" s="7">
        <f>test_data[[#This Row],[Final_Position]]*test_data[[#This Row],[Change]]</f>
        <v>9.9999999999909051E-2</v>
      </c>
      <c r="L1637" s="7">
        <f>test_data[[#This Row],[Profit]]*Profit_per_point</f>
        <v>9999.9999999909051</v>
      </c>
      <c r="M1637" s="7">
        <f>test_data[[#This Row],[Profit]]*Profit_per_point-ABS(test_data[[#This Row],[Action]])*Fee_per_trade</f>
        <v>-10000.000000009095</v>
      </c>
    </row>
    <row r="1638" spans="1:13" x14ac:dyDescent="0.35">
      <c r="A1638" s="2">
        <v>43781.418055555558</v>
      </c>
      <c r="B1638">
        <v>940.2</v>
      </c>
      <c r="C1638">
        <v>0.56704694032669067</v>
      </c>
      <c r="D1638">
        <v>0.43295302987098694</v>
      </c>
      <c r="E1638">
        <f>IF(B1639&gt;0,B1639-test_data[[#This Row],[Price]],0)</f>
        <v>-0.10000000000002274</v>
      </c>
      <c r="F1638" s="2">
        <f>test_data[[#This Row],[Time]]-(Time_horizon-1)/24/60</f>
        <v>43781.404861111114</v>
      </c>
      <c r="G1638">
        <f>IF(test_data[[#This Row],[Long]]&gt;Action_Threshold,1,IF(test_data[[#This Row],[Short]]&gt;Action_Threshold,-1,0))</f>
        <v>1</v>
      </c>
      <c r="H1638">
        <f>SUMIFS(test_data[Postion],test_data[Time],"&gt;="&amp;test_data[[#This Row],[Period Time]],test_data[Time],"&lt;="&amp;test_data[[#This Row],[Time]])</f>
        <v>1</v>
      </c>
      <c r="I1638">
        <f>IFERROR(test_data[[#This Row],[Final_Position]]-H1637,test_data[[#This Row],[Final_Position]])</f>
        <v>2</v>
      </c>
      <c r="J1638">
        <f>ABS(test_data[[#This Row],[Action]])</f>
        <v>2</v>
      </c>
      <c r="K1638" s="7">
        <f>test_data[[#This Row],[Final_Position]]*test_data[[#This Row],[Change]]</f>
        <v>-0.10000000000002274</v>
      </c>
      <c r="L1638" s="7">
        <f>test_data[[#This Row],[Profit]]*Profit_per_point</f>
        <v>-10000.000000002274</v>
      </c>
      <c r="M1638" s="7">
        <f>test_data[[#This Row],[Profit]]*Profit_per_point-ABS(test_data[[#This Row],[Action]])*Fee_per_trade</f>
        <v>-30000.000000002274</v>
      </c>
    </row>
    <row r="1639" spans="1:13" x14ac:dyDescent="0.35">
      <c r="A1639" s="2">
        <v>43781.418749999997</v>
      </c>
      <c r="B1639">
        <v>940.1</v>
      </c>
      <c r="C1639">
        <v>0.57476526498794556</v>
      </c>
      <c r="D1639">
        <v>0.42523470520973206</v>
      </c>
      <c r="E1639">
        <f>IF(B1640&gt;0,B1640-test_data[[#This Row],[Price]],0)</f>
        <v>-0.10000000000002274</v>
      </c>
      <c r="F1639" s="2">
        <f>test_data[[#This Row],[Time]]-(Time_horizon-1)/24/60</f>
        <v>43781.405555555553</v>
      </c>
      <c r="G1639">
        <f>IF(test_data[[#This Row],[Long]]&gt;Action_Threshold,1,IF(test_data[[#This Row],[Short]]&gt;Action_Threshold,-1,0))</f>
        <v>1</v>
      </c>
      <c r="H1639">
        <f>SUMIFS(test_data[Postion],test_data[Time],"&gt;="&amp;test_data[[#This Row],[Period Time]],test_data[Time],"&lt;="&amp;test_data[[#This Row],[Time]])</f>
        <v>3</v>
      </c>
      <c r="I1639">
        <f>IFERROR(test_data[[#This Row],[Final_Position]]-H1638,test_data[[#This Row],[Final_Position]])</f>
        <v>2</v>
      </c>
      <c r="J1639">
        <f>ABS(test_data[[#This Row],[Action]])</f>
        <v>2</v>
      </c>
      <c r="K1639" s="7">
        <f>test_data[[#This Row],[Final_Position]]*test_data[[#This Row],[Change]]</f>
        <v>-0.30000000000006821</v>
      </c>
      <c r="L1639" s="7">
        <f>test_data[[#This Row],[Profit]]*Profit_per_point</f>
        <v>-30000.000000006821</v>
      </c>
      <c r="M1639" s="7">
        <f>test_data[[#This Row],[Profit]]*Profit_per_point-ABS(test_data[[#This Row],[Action]])*Fee_per_trade</f>
        <v>-50000.000000006825</v>
      </c>
    </row>
    <row r="1640" spans="1:13" x14ac:dyDescent="0.35">
      <c r="A1640" s="2">
        <v>43781.419444444444</v>
      </c>
      <c r="B1640">
        <v>940</v>
      </c>
      <c r="C1640">
        <v>0.58290290832519531</v>
      </c>
      <c r="D1640">
        <v>0.41709712147712708</v>
      </c>
      <c r="E1640">
        <f>IF(B1641&gt;0,B1641-test_data[[#This Row],[Price]],0)</f>
        <v>0.20000000000004547</v>
      </c>
      <c r="F1640" s="2">
        <f>test_data[[#This Row],[Time]]-(Time_horizon-1)/24/60</f>
        <v>43781.40625</v>
      </c>
      <c r="G1640">
        <f>IF(test_data[[#This Row],[Long]]&gt;Action_Threshold,1,IF(test_data[[#This Row],[Short]]&gt;Action_Threshold,-1,0))</f>
        <v>1</v>
      </c>
      <c r="H1640">
        <f>SUMIFS(test_data[Postion],test_data[Time],"&gt;="&amp;test_data[[#This Row],[Period Time]],test_data[Time],"&lt;="&amp;test_data[[#This Row],[Time]])</f>
        <v>5</v>
      </c>
      <c r="I1640">
        <f>IFERROR(test_data[[#This Row],[Final_Position]]-H1639,test_data[[#This Row],[Final_Position]])</f>
        <v>2</v>
      </c>
      <c r="J1640">
        <f>ABS(test_data[[#This Row],[Action]])</f>
        <v>2</v>
      </c>
      <c r="K1640" s="7">
        <f>test_data[[#This Row],[Final_Position]]*test_data[[#This Row],[Change]]</f>
        <v>1.0000000000002274</v>
      </c>
      <c r="L1640" s="7">
        <f>test_data[[#This Row],[Profit]]*Profit_per_point</f>
        <v>100000.00000002273</v>
      </c>
      <c r="M1640" s="7">
        <f>test_data[[#This Row],[Profit]]*Profit_per_point-ABS(test_data[[#This Row],[Action]])*Fee_per_trade</f>
        <v>80000.00000002273</v>
      </c>
    </row>
    <row r="1641" spans="1:13" x14ac:dyDescent="0.35">
      <c r="A1641" s="2">
        <v>43781.420138888891</v>
      </c>
      <c r="B1641">
        <v>940.2</v>
      </c>
      <c r="C1641">
        <v>0.52272522449493408</v>
      </c>
      <c r="D1641">
        <v>0.47727480530738831</v>
      </c>
      <c r="E1641">
        <f>IF(B1642&gt;0,B1642-test_data[[#This Row],[Price]],0)</f>
        <v>0</v>
      </c>
      <c r="F1641" s="2">
        <f>test_data[[#This Row],[Time]]-(Time_horizon-1)/24/60</f>
        <v>43781.406944444447</v>
      </c>
      <c r="G1641">
        <f>IF(test_data[[#This Row],[Long]]&gt;Action_Threshold,1,IF(test_data[[#This Row],[Short]]&gt;Action_Threshold,-1,0))</f>
        <v>1</v>
      </c>
      <c r="H1641">
        <f>SUMIFS(test_data[Postion],test_data[Time],"&gt;="&amp;test_data[[#This Row],[Period Time]],test_data[Time],"&lt;="&amp;test_data[[#This Row],[Time]])</f>
        <v>6</v>
      </c>
      <c r="I1641">
        <f>IFERROR(test_data[[#This Row],[Final_Position]]-H1640,test_data[[#This Row],[Final_Position]])</f>
        <v>1</v>
      </c>
      <c r="J1641">
        <f>ABS(test_data[[#This Row],[Action]])</f>
        <v>1</v>
      </c>
      <c r="K1641" s="7">
        <f>test_data[[#This Row],[Final_Position]]*test_data[[#This Row],[Change]]</f>
        <v>0</v>
      </c>
      <c r="L1641" s="7">
        <f>test_data[[#This Row],[Profit]]*Profit_per_point</f>
        <v>0</v>
      </c>
      <c r="M1641" s="7">
        <f>test_data[[#This Row],[Profit]]*Profit_per_point-ABS(test_data[[#This Row],[Action]])*Fee_per_trade</f>
        <v>-10000</v>
      </c>
    </row>
    <row r="1642" spans="1:13" x14ac:dyDescent="0.35">
      <c r="A1642" s="2">
        <v>43781.42083333333</v>
      </c>
      <c r="B1642">
        <v>940.2</v>
      </c>
      <c r="C1642">
        <v>0.52292782068252563</v>
      </c>
      <c r="D1642">
        <v>0.47707223892211914</v>
      </c>
      <c r="E1642">
        <f>IF(B1643&gt;0,B1643-test_data[[#This Row],[Price]],0)</f>
        <v>9.9999999999909051E-2</v>
      </c>
      <c r="F1642" s="2">
        <f>test_data[[#This Row],[Time]]-(Time_horizon-1)/24/60</f>
        <v>43781.407638888886</v>
      </c>
      <c r="G1642">
        <f>IF(test_data[[#This Row],[Long]]&gt;Action_Threshold,1,IF(test_data[[#This Row],[Short]]&gt;Action_Threshold,-1,0))</f>
        <v>1</v>
      </c>
      <c r="H1642">
        <f>SUMIFS(test_data[Postion],test_data[Time],"&gt;="&amp;test_data[[#This Row],[Period Time]],test_data[Time],"&lt;="&amp;test_data[[#This Row],[Time]])</f>
        <v>8</v>
      </c>
      <c r="I1642">
        <f>IFERROR(test_data[[#This Row],[Final_Position]]-H1641,test_data[[#This Row],[Final_Position]])</f>
        <v>2</v>
      </c>
      <c r="J1642">
        <f>ABS(test_data[[#This Row],[Action]])</f>
        <v>2</v>
      </c>
      <c r="K1642" s="7">
        <f>test_data[[#This Row],[Final_Position]]*test_data[[#This Row],[Change]]</f>
        <v>0.7999999999992724</v>
      </c>
      <c r="L1642" s="7">
        <f>test_data[[#This Row],[Profit]]*Profit_per_point</f>
        <v>79999.99999992724</v>
      </c>
      <c r="M1642" s="7">
        <f>test_data[[#This Row],[Profit]]*Profit_per_point-ABS(test_data[[#This Row],[Action]])*Fee_per_trade</f>
        <v>59999.99999992724</v>
      </c>
    </row>
    <row r="1643" spans="1:13" x14ac:dyDescent="0.35">
      <c r="A1643" s="2">
        <v>43781.421527777777</v>
      </c>
      <c r="B1643">
        <v>940.3</v>
      </c>
      <c r="C1643">
        <v>0.51176565885543823</v>
      </c>
      <c r="D1643">
        <v>0.48823434114456177</v>
      </c>
      <c r="E1643">
        <f>IF(B1644&gt;0,B1644-test_data[[#This Row],[Price]],0)</f>
        <v>0</v>
      </c>
      <c r="F1643" s="2">
        <f>test_data[[#This Row],[Time]]-(Time_horizon-1)/24/60</f>
        <v>43781.408333333333</v>
      </c>
      <c r="G1643">
        <f>IF(test_data[[#This Row],[Long]]&gt;Action_Threshold,1,IF(test_data[[#This Row],[Short]]&gt;Action_Threshold,-1,0))</f>
        <v>1</v>
      </c>
      <c r="H1643">
        <f>SUMIFS(test_data[Postion],test_data[Time],"&gt;="&amp;test_data[[#This Row],[Period Time]],test_data[Time],"&lt;="&amp;test_data[[#This Row],[Time]])</f>
        <v>10</v>
      </c>
      <c r="I1643">
        <f>IFERROR(test_data[[#This Row],[Final_Position]]-H1642,test_data[[#This Row],[Final_Position]])</f>
        <v>2</v>
      </c>
      <c r="J1643">
        <f>ABS(test_data[[#This Row],[Action]])</f>
        <v>2</v>
      </c>
      <c r="K1643" s="7">
        <f>test_data[[#This Row],[Final_Position]]*test_data[[#This Row],[Change]]</f>
        <v>0</v>
      </c>
      <c r="L1643" s="7">
        <f>test_data[[#This Row],[Profit]]*Profit_per_point</f>
        <v>0</v>
      </c>
      <c r="M1643" s="7">
        <f>test_data[[#This Row],[Profit]]*Profit_per_point-ABS(test_data[[#This Row],[Action]])*Fee_per_trade</f>
        <v>-20000</v>
      </c>
    </row>
    <row r="1644" spans="1:13" x14ac:dyDescent="0.35">
      <c r="A1644" s="2">
        <v>43781.422222222223</v>
      </c>
      <c r="B1644">
        <v>940.3</v>
      </c>
      <c r="C1644">
        <v>0.49585425853729248</v>
      </c>
      <c r="D1644">
        <v>0.50414574146270752</v>
      </c>
      <c r="E1644">
        <f>IF(B1645&gt;0,B1645-test_data[[#This Row],[Price]],0)</f>
        <v>0.10000000000002274</v>
      </c>
      <c r="F1644" s="2">
        <f>test_data[[#This Row],[Time]]-(Time_horizon-1)/24/60</f>
        <v>43781.40902777778</v>
      </c>
      <c r="G1644">
        <f>IF(test_data[[#This Row],[Long]]&gt;Action_Threshold,1,IF(test_data[[#This Row],[Short]]&gt;Action_Threshold,-1,0))</f>
        <v>-1</v>
      </c>
      <c r="H1644">
        <f>SUMIFS(test_data[Postion],test_data[Time],"&gt;="&amp;test_data[[#This Row],[Period Time]],test_data[Time],"&lt;="&amp;test_data[[#This Row],[Time]])</f>
        <v>10</v>
      </c>
      <c r="I1644">
        <f>IFERROR(test_data[[#This Row],[Final_Position]]-H1643,test_data[[#This Row],[Final_Position]])</f>
        <v>0</v>
      </c>
      <c r="J1644">
        <f>ABS(test_data[[#This Row],[Action]])</f>
        <v>0</v>
      </c>
      <c r="K1644" s="7">
        <f>test_data[[#This Row],[Final_Position]]*test_data[[#This Row],[Change]]</f>
        <v>1.0000000000002274</v>
      </c>
      <c r="L1644" s="7">
        <f>test_data[[#This Row],[Profit]]*Profit_per_point</f>
        <v>100000.00000002273</v>
      </c>
      <c r="M1644" s="7">
        <f>test_data[[#This Row],[Profit]]*Profit_per_point-ABS(test_data[[#This Row],[Action]])*Fee_per_trade</f>
        <v>100000.00000002273</v>
      </c>
    </row>
    <row r="1645" spans="1:13" x14ac:dyDescent="0.35">
      <c r="A1645" s="2">
        <v>43781.42291666667</v>
      </c>
      <c r="B1645">
        <v>940.4</v>
      </c>
      <c r="C1645">
        <v>0.48483142256736755</v>
      </c>
      <c r="D1645">
        <v>0.51516854763031006</v>
      </c>
      <c r="E1645">
        <f>IF(B1646&gt;0,B1646-test_data[[#This Row],[Price]],0)</f>
        <v>-0.10000000000002274</v>
      </c>
      <c r="F1645" s="2">
        <f>test_data[[#This Row],[Time]]-(Time_horizon-1)/24/60</f>
        <v>43781.409722222226</v>
      </c>
      <c r="G1645">
        <f>IF(test_data[[#This Row],[Long]]&gt;Action_Threshold,1,IF(test_data[[#This Row],[Short]]&gt;Action_Threshold,-1,0))</f>
        <v>-1</v>
      </c>
      <c r="H1645">
        <f>SUMIFS(test_data[Postion],test_data[Time],"&gt;="&amp;test_data[[#This Row],[Period Time]],test_data[Time],"&lt;="&amp;test_data[[#This Row],[Time]])</f>
        <v>10</v>
      </c>
      <c r="I1645">
        <f>IFERROR(test_data[[#This Row],[Final_Position]]-H1644,test_data[[#This Row],[Final_Position]])</f>
        <v>0</v>
      </c>
      <c r="J1645">
        <f>ABS(test_data[[#This Row],[Action]])</f>
        <v>0</v>
      </c>
      <c r="K1645" s="7">
        <f>test_data[[#This Row],[Final_Position]]*test_data[[#This Row],[Change]]</f>
        <v>-1.0000000000002274</v>
      </c>
      <c r="L1645" s="7">
        <f>test_data[[#This Row],[Profit]]*Profit_per_point</f>
        <v>-100000.00000002273</v>
      </c>
      <c r="M1645" s="7">
        <f>test_data[[#This Row],[Profit]]*Profit_per_point-ABS(test_data[[#This Row],[Action]])*Fee_per_trade</f>
        <v>-100000.00000002273</v>
      </c>
    </row>
    <row r="1646" spans="1:13" x14ac:dyDescent="0.35">
      <c r="A1646" s="2">
        <v>43781.423611111109</v>
      </c>
      <c r="B1646">
        <v>940.3</v>
      </c>
      <c r="C1646">
        <v>0.49973022937774658</v>
      </c>
      <c r="D1646">
        <v>0.50026977062225342</v>
      </c>
      <c r="E1646">
        <f>IF(B1647&gt;0,B1647-test_data[[#This Row],[Price]],0)</f>
        <v>0.10000000000002274</v>
      </c>
      <c r="F1646" s="2">
        <f>test_data[[#This Row],[Time]]-(Time_horizon-1)/24/60</f>
        <v>43781.410416666666</v>
      </c>
      <c r="G1646">
        <f>IF(test_data[[#This Row],[Long]]&gt;Action_Threshold,1,IF(test_data[[#This Row],[Short]]&gt;Action_Threshold,-1,0))</f>
        <v>-1</v>
      </c>
      <c r="H1646">
        <f>SUMIFS(test_data[Postion],test_data[Time],"&gt;="&amp;test_data[[#This Row],[Period Time]],test_data[Time],"&lt;="&amp;test_data[[#This Row],[Time]])</f>
        <v>10</v>
      </c>
      <c r="I1646">
        <f>IFERROR(test_data[[#This Row],[Final_Position]]-H1645,test_data[[#This Row],[Final_Position]])</f>
        <v>0</v>
      </c>
      <c r="J1646">
        <f>ABS(test_data[[#This Row],[Action]])</f>
        <v>0</v>
      </c>
      <c r="K1646" s="7">
        <f>test_data[[#This Row],[Final_Position]]*test_data[[#This Row],[Change]]</f>
        <v>1.0000000000002274</v>
      </c>
      <c r="L1646" s="7">
        <f>test_data[[#This Row],[Profit]]*Profit_per_point</f>
        <v>100000.00000002273</v>
      </c>
      <c r="M1646" s="7">
        <f>test_data[[#This Row],[Profit]]*Profit_per_point-ABS(test_data[[#This Row],[Action]])*Fee_per_trade</f>
        <v>100000.00000002273</v>
      </c>
    </row>
    <row r="1647" spans="1:13" x14ac:dyDescent="0.35">
      <c r="A1647" s="2">
        <v>43781.424305555556</v>
      </c>
      <c r="B1647">
        <v>940.4</v>
      </c>
      <c r="C1647">
        <v>0.46412280201911926</v>
      </c>
      <c r="D1647">
        <v>0.53587716817855835</v>
      </c>
      <c r="E1647">
        <f>IF(B1648&gt;0,B1648-test_data[[#This Row],[Price]],0)</f>
        <v>0</v>
      </c>
      <c r="F1647" s="2">
        <f>test_data[[#This Row],[Time]]-(Time_horizon-1)/24/60</f>
        <v>43781.411111111112</v>
      </c>
      <c r="G1647">
        <f>IF(test_data[[#This Row],[Long]]&gt;Action_Threshold,1,IF(test_data[[#This Row],[Short]]&gt;Action_Threshold,-1,0))</f>
        <v>-1</v>
      </c>
      <c r="H1647">
        <f>SUMIFS(test_data[Postion],test_data[Time],"&gt;="&amp;test_data[[#This Row],[Period Time]],test_data[Time],"&lt;="&amp;test_data[[#This Row],[Time]])</f>
        <v>10</v>
      </c>
      <c r="I1647">
        <f>IFERROR(test_data[[#This Row],[Final_Position]]-H1646,test_data[[#This Row],[Final_Position]])</f>
        <v>0</v>
      </c>
      <c r="J1647">
        <f>ABS(test_data[[#This Row],[Action]])</f>
        <v>0</v>
      </c>
      <c r="K1647" s="7">
        <f>test_data[[#This Row],[Final_Position]]*test_data[[#This Row],[Change]]</f>
        <v>0</v>
      </c>
      <c r="L1647" s="7">
        <f>test_data[[#This Row],[Profit]]*Profit_per_point</f>
        <v>0</v>
      </c>
      <c r="M1647" s="7">
        <f>test_data[[#This Row],[Profit]]*Profit_per_point-ABS(test_data[[#This Row],[Action]])*Fee_per_trade</f>
        <v>0</v>
      </c>
    </row>
    <row r="1648" spans="1:13" x14ac:dyDescent="0.35">
      <c r="A1648" s="2">
        <v>43781.425000000003</v>
      </c>
      <c r="B1648">
        <v>940.4</v>
      </c>
      <c r="C1648">
        <v>0.4253711998462677</v>
      </c>
      <c r="D1648">
        <v>0.57462888956069946</v>
      </c>
      <c r="E1648">
        <f>IF(B1649&gt;0,B1649-test_data[[#This Row],[Price]],0)</f>
        <v>0</v>
      </c>
      <c r="F1648" s="2">
        <f>test_data[[#This Row],[Time]]-(Time_horizon-1)/24/60</f>
        <v>43781.411805555559</v>
      </c>
      <c r="G1648">
        <f>IF(test_data[[#This Row],[Long]]&gt;Action_Threshold,1,IF(test_data[[#This Row],[Short]]&gt;Action_Threshold,-1,0))</f>
        <v>-1</v>
      </c>
      <c r="H1648">
        <f>SUMIFS(test_data[Postion],test_data[Time],"&gt;="&amp;test_data[[#This Row],[Period Time]],test_data[Time],"&lt;="&amp;test_data[[#This Row],[Time]])</f>
        <v>10</v>
      </c>
      <c r="I1648">
        <f>IFERROR(test_data[[#This Row],[Final_Position]]-H1647,test_data[[#This Row],[Final_Position]])</f>
        <v>0</v>
      </c>
      <c r="J1648">
        <f>ABS(test_data[[#This Row],[Action]])</f>
        <v>0</v>
      </c>
      <c r="K1648" s="7">
        <f>test_data[[#This Row],[Final_Position]]*test_data[[#This Row],[Change]]</f>
        <v>0</v>
      </c>
      <c r="L1648" s="7">
        <f>test_data[[#This Row],[Profit]]*Profit_per_point</f>
        <v>0</v>
      </c>
      <c r="M1648" s="7">
        <f>test_data[[#This Row],[Profit]]*Profit_per_point-ABS(test_data[[#This Row],[Action]])*Fee_per_trade</f>
        <v>0</v>
      </c>
    </row>
    <row r="1649" spans="1:13" x14ac:dyDescent="0.35">
      <c r="A1649" s="2">
        <v>43781.425694444442</v>
      </c>
      <c r="B1649">
        <v>940.4</v>
      </c>
      <c r="C1649">
        <v>0.43062266707420349</v>
      </c>
      <c r="D1649">
        <v>0.5693773627281189</v>
      </c>
      <c r="E1649">
        <f>IF(B1650&gt;0,B1650-test_data[[#This Row],[Price]],0)</f>
        <v>0</v>
      </c>
      <c r="F1649" s="2">
        <f>test_data[[#This Row],[Time]]-(Time_horizon-1)/24/60</f>
        <v>43781.412499999999</v>
      </c>
      <c r="G1649">
        <f>IF(test_data[[#This Row],[Long]]&gt;Action_Threshold,1,IF(test_data[[#This Row],[Short]]&gt;Action_Threshold,-1,0))</f>
        <v>-1</v>
      </c>
      <c r="H1649">
        <f>SUMIFS(test_data[Postion],test_data[Time],"&gt;="&amp;test_data[[#This Row],[Period Time]],test_data[Time],"&lt;="&amp;test_data[[#This Row],[Time]])</f>
        <v>8</v>
      </c>
      <c r="I1649">
        <f>IFERROR(test_data[[#This Row],[Final_Position]]-H1648,test_data[[#This Row],[Final_Position]])</f>
        <v>-2</v>
      </c>
      <c r="J1649">
        <f>ABS(test_data[[#This Row],[Action]])</f>
        <v>2</v>
      </c>
      <c r="K1649" s="7">
        <f>test_data[[#This Row],[Final_Position]]*test_data[[#This Row],[Change]]</f>
        <v>0</v>
      </c>
      <c r="L1649" s="7">
        <f>test_data[[#This Row],[Profit]]*Profit_per_point</f>
        <v>0</v>
      </c>
      <c r="M1649" s="7">
        <f>test_data[[#This Row],[Profit]]*Profit_per_point-ABS(test_data[[#This Row],[Action]])*Fee_per_trade</f>
        <v>-20000</v>
      </c>
    </row>
    <row r="1650" spans="1:13" x14ac:dyDescent="0.35">
      <c r="A1650" s="2">
        <v>43781.426388888889</v>
      </c>
      <c r="B1650">
        <v>940.4</v>
      </c>
      <c r="C1650">
        <v>0.43733739852905273</v>
      </c>
      <c r="D1650">
        <v>0.56266260147094727</v>
      </c>
      <c r="E1650">
        <f>IF(B1651&gt;0,B1651-test_data[[#This Row],[Price]],0)</f>
        <v>0</v>
      </c>
      <c r="F1650" s="2">
        <f>test_data[[#This Row],[Time]]-(Time_horizon-1)/24/60</f>
        <v>43781.413194444445</v>
      </c>
      <c r="G1650">
        <f>IF(test_data[[#This Row],[Long]]&gt;Action_Threshold,1,IF(test_data[[#This Row],[Short]]&gt;Action_Threshold,-1,0))</f>
        <v>-1</v>
      </c>
      <c r="H1650">
        <f>SUMIFS(test_data[Postion],test_data[Time],"&gt;="&amp;test_data[[#This Row],[Period Time]],test_data[Time],"&lt;="&amp;test_data[[#This Row],[Time]])</f>
        <v>6</v>
      </c>
      <c r="I1650">
        <f>IFERROR(test_data[[#This Row],[Final_Position]]-H1649,test_data[[#This Row],[Final_Position]])</f>
        <v>-2</v>
      </c>
      <c r="J1650">
        <f>ABS(test_data[[#This Row],[Action]])</f>
        <v>2</v>
      </c>
      <c r="K1650" s="7">
        <f>test_data[[#This Row],[Final_Position]]*test_data[[#This Row],[Change]]</f>
        <v>0</v>
      </c>
      <c r="L1650" s="7">
        <f>test_data[[#This Row],[Profit]]*Profit_per_point</f>
        <v>0</v>
      </c>
      <c r="M1650" s="7">
        <f>test_data[[#This Row],[Profit]]*Profit_per_point-ABS(test_data[[#This Row],[Action]])*Fee_per_trade</f>
        <v>-20000</v>
      </c>
    </row>
    <row r="1651" spans="1:13" x14ac:dyDescent="0.35">
      <c r="A1651" s="2">
        <v>43781.427083333336</v>
      </c>
      <c r="B1651">
        <v>940.4</v>
      </c>
      <c r="C1651">
        <v>0.44341427087783813</v>
      </c>
      <c r="D1651">
        <v>0.55658578872680664</v>
      </c>
      <c r="E1651">
        <f>IF(B1652&gt;0,B1652-test_data[[#This Row],[Price]],0)</f>
        <v>0.10000000000002274</v>
      </c>
      <c r="F1651" s="2">
        <f>test_data[[#This Row],[Time]]-(Time_horizon-1)/24/60</f>
        <v>43781.413888888892</v>
      </c>
      <c r="G1651">
        <f>IF(test_data[[#This Row],[Long]]&gt;Action_Threshold,1,IF(test_data[[#This Row],[Short]]&gt;Action_Threshold,-1,0))</f>
        <v>-1</v>
      </c>
      <c r="H1651">
        <f>SUMIFS(test_data[Postion],test_data[Time],"&gt;="&amp;test_data[[#This Row],[Period Time]],test_data[Time],"&lt;="&amp;test_data[[#This Row],[Time]])</f>
        <v>4</v>
      </c>
      <c r="I1651">
        <f>IFERROR(test_data[[#This Row],[Final_Position]]-H1650,test_data[[#This Row],[Final_Position]])</f>
        <v>-2</v>
      </c>
      <c r="J1651">
        <f>ABS(test_data[[#This Row],[Action]])</f>
        <v>2</v>
      </c>
      <c r="K1651" s="7">
        <f>test_data[[#This Row],[Final_Position]]*test_data[[#This Row],[Change]]</f>
        <v>0.40000000000009095</v>
      </c>
      <c r="L1651" s="7">
        <f>test_data[[#This Row],[Profit]]*Profit_per_point</f>
        <v>40000.000000009095</v>
      </c>
      <c r="M1651" s="7">
        <f>test_data[[#This Row],[Profit]]*Profit_per_point-ABS(test_data[[#This Row],[Action]])*Fee_per_trade</f>
        <v>20000.000000009095</v>
      </c>
    </row>
    <row r="1652" spans="1:13" x14ac:dyDescent="0.35">
      <c r="A1652" s="2">
        <v>43781.427777777775</v>
      </c>
      <c r="B1652">
        <v>940.5</v>
      </c>
      <c r="C1652">
        <v>0.44479310512542725</v>
      </c>
      <c r="D1652">
        <v>0.55520683526992798</v>
      </c>
      <c r="E1652">
        <f>IF(B1653&gt;0,B1653-test_data[[#This Row],[Price]],0)</f>
        <v>0</v>
      </c>
      <c r="F1652" s="2">
        <f>test_data[[#This Row],[Time]]-(Time_horizon-1)/24/60</f>
        <v>43781.414583333331</v>
      </c>
      <c r="G1652">
        <f>IF(test_data[[#This Row],[Long]]&gt;Action_Threshold,1,IF(test_data[[#This Row],[Short]]&gt;Action_Threshold,-1,0))</f>
        <v>-1</v>
      </c>
      <c r="H1652">
        <f>SUMIFS(test_data[Postion],test_data[Time],"&gt;="&amp;test_data[[#This Row],[Period Time]],test_data[Time],"&lt;="&amp;test_data[[#This Row],[Time]])</f>
        <v>2</v>
      </c>
      <c r="I1652">
        <f>IFERROR(test_data[[#This Row],[Final_Position]]-H1651,test_data[[#This Row],[Final_Position]])</f>
        <v>-2</v>
      </c>
      <c r="J1652">
        <f>ABS(test_data[[#This Row],[Action]])</f>
        <v>2</v>
      </c>
      <c r="K1652" s="7">
        <f>test_data[[#This Row],[Final_Position]]*test_data[[#This Row],[Change]]</f>
        <v>0</v>
      </c>
      <c r="L1652" s="7">
        <f>test_data[[#This Row],[Profit]]*Profit_per_point</f>
        <v>0</v>
      </c>
      <c r="M1652" s="7">
        <f>test_data[[#This Row],[Profit]]*Profit_per_point-ABS(test_data[[#This Row],[Action]])*Fee_per_trade</f>
        <v>-20000</v>
      </c>
    </row>
    <row r="1653" spans="1:13" x14ac:dyDescent="0.35">
      <c r="A1653" s="2">
        <v>43781.428472222222</v>
      </c>
      <c r="B1653">
        <v>940.5</v>
      </c>
      <c r="C1653">
        <v>0.43273511528968811</v>
      </c>
      <c r="D1653">
        <v>0.5672648549079895</v>
      </c>
      <c r="E1653">
        <f>IF(B1654&gt;0,B1654-test_data[[#This Row],[Price]],0)</f>
        <v>0</v>
      </c>
      <c r="F1653" s="2">
        <f>test_data[[#This Row],[Time]]-(Time_horizon-1)/24/60</f>
        <v>43781.415277777778</v>
      </c>
      <c r="G1653">
        <f>IF(test_data[[#This Row],[Long]]&gt;Action_Threshold,1,IF(test_data[[#This Row],[Short]]&gt;Action_Threshold,-1,0))</f>
        <v>-1</v>
      </c>
      <c r="H1653">
        <f>SUMIFS(test_data[Postion],test_data[Time],"&gt;="&amp;test_data[[#This Row],[Period Time]],test_data[Time],"&lt;="&amp;test_data[[#This Row],[Time]])</f>
        <v>0</v>
      </c>
      <c r="I1653">
        <f>IFERROR(test_data[[#This Row],[Final_Position]]-H1652,test_data[[#This Row],[Final_Position]])</f>
        <v>-2</v>
      </c>
      <c r="J1653">
        <f>ABS(test_data[[#This Row],[Action]])</f>
        <v>2</v>
      </c>
      <c r="K1653" s="7">
        <f>test_data[[#This Row],[Final_Position]]*test_data[[#This Row],[Change]]</f>
        <v>0</v>
      </c>
      <c r="L1653" s="7">
        <f>test_data[[#This Row],[Profit]]*Profit_per_point</f>
        <v>0</v>
      </c>
      <c r="M1653" s="7">
        <f>test_data[[#This Row],[Profit]]*Profit_per_point-ABS(test_data[[#This Row],[Action]])*Fee_per_trade</f>
        <v>-20000</v>
      </c>
    </row>
    <row r="1654" spans="1:13" x14ac:dyDescent="0.35">
      <c r="A1654" s="2">
        <v>43781.429166666669</v>
      </c>
      <c r="B1654">
        <v>940.5</v>
      </c>
      <c r="C1654">
        <v>0.44022747874259949</v>
      </c>
      <c r="D1654">
        <v>0.55977249145507813</v>
      </c>
      <c r="E1654">
        <f>IF(B1655&gt;0,B1655-test_data[[#This Row],[Price]],0)</f>
        <v>0</v>
      </c>
      <c r="F1654" s="2">
        <f>test_data[[#This Row],[Time]]-(Time_horizon-1)/24/60</f>
        <v>43781.415972222225</v>
      </c>
      <c r="G1654">
        <f>IF(test_data[[#This Row],[Long]]&gt;Action_Threshold,1,IF(test_data[[#This Row],[Short]]&gt;Action_Threshold,-1,0))</f>
        <v>-1</v>
      </c>
      <c r="H1654">
        <f>SUMIFS(test_data[Postion],test_data[Time],"&gt;="&amp;test_data[[#This Row],[Period Time]],test_data[Time],"&lt;="&amp;test_data[[#This Row],[Time]])</f>
        <v>-2</v>
      </c>
      <c r="I1654">
        <f>IFERROR(test_data[[#This Row],[Final_Position]]-H1653,test_data[[#This Row],[Final_Position]])</f>
        <v>-2</v>
      </c>
      <c r="J1654">
        <f>ABS(test_data[[#This Row],[Action]])</f>
        <v>2</v>
      </c>
      <c r="K1654" s="7">
        <f>test_data[[#This Row],[Final_Position]]*test_data[[#This Row],[Change]]</f>
        <v>0</v>
      </c>
      <c r="L1654" s="7">
        <f>test_data[[#This Row],[Profit]]*Profit_per_point</f>
        <v>0</v>
      </c>
      <c r="M1654" s="7">
        <f>test_data[[#This Row],[Profit]]*Profit_per_point-ABS(test_data[[#This Row],[Action]])*Fee_per_trade</f>
        <v>-20000</v>
      </c>
    </row>
    <row r="1655" spans="1:13" x14ac:dyDescent="0.35">
      <c r="A1655" s="2">
        <v>43781.429861111108</v>
      </c>
      <c r="B1655">
        <v>940.5</v>
      </c>
      <c r="C1655">
        <v>0.44330999255180359</v>
      </c>
      <c r="D1655">
        <v>0.55668997764587402</v>
      </c>
      <c r="E1655">
        <f>IF(B1656&gt;0,B1656-test_data[[#This Row],[Price]],0)</f>
        <v>0</v>
      </c>
      <c r="F1655" s="2">
        <f>test_data[[#This Row],[Time]]-(Time_horizon-1)/24/60</f>
        <v>43781.416666666664</v>
      </c>
      <c r="G1655">
        <f>IF(test_data[[#This Row],[Long]]&gt;Action_Threshold,1,IF(test_data[[#This Row],[Short]]&gt;Action_Threshold,-1,0))</f>
        <v>-1</v>
      </c>
      <c r="H1655">
        <f>SUMIFS(test_data[Postion],test_data[Time],"&gt;="&amp;test_data[[#This Row],[Period Time]],test_data[Time],"&lt;="&amp;test_data[[#This Row],[Time]])</f>
        <v>-4</v>
      </c>
      <c r="I1655">
        <f>IFERROR(test_data[[#This Row],[Final_Position]]-H1654,test_data[[#This Row],[Final_Position]])</f>
        <v>-2</v>
      </c>
      <c r="J1655">
        <f>ABS(test_data[[#This Row],[Action]])</f>
        <v>2</v>
      </c>
      <c r="K1655" s="7">
        <f>test_data[[#This Row],[Final_Position]]*test_data[[#This Row],[Change]]</f>
        <v>0</v>
      </c>
      <c r="L1655" s="7">
        <f>test_data[[#This Row],[Profit]]*Profit_per_point</f>
        <v>0</v>
      </c>
      <c r="M1655" s="7">
        <f>test_data[[#This Row],[Profit]]*Profit_per_point-ABS(test_data[[#This Row],[Action]])*Fee_per_trade</f>
        <v>-20000</v>
      </c>
    </row>
    <row r="1656" spans="1:13" x14ac:dyDescent="0.35">
      <c r="A1656" s="2">
        <v>43781.430555555555</v>
      </c>
      <c r="B1656">
        <v>940.5</v>
      </c>
      <c r="C1656">
        <v>0.44783619046211243</v>
      </c>
      <c r="D1656">
        <v>0.55216383934020996</v>
      </c>
      <c r="E1656">
        <f>IF(B1657&gt;0,B1657-test_data[[#This Row],[Price]],0)</f>
        <v>-0.10000000000002274</v>
      </c>
      <c r="F1656" s="2">
        <f>test_data[[#This Row],[Time]]-(Time_horizon-1)/24/60</f>
        <v>43781.417361111111</v>
      </c>
      <c r="G1656">
        <f>IF(test_data[[#This Row],[Long]]&gt;Action_Threshold,1,IF(test_data[[#This Row],[Short]]&gt;Action_Threshold,-1,0))</f>
        <v>-1</v>
      </c>
      <c r="H1656">
        <f>SUMIFS(test_data[Postion],test_data[Time],"&gt;="&amp;test_data[[#This Row],[Period Time]],test_data[Time],"&lt;="&amp;test_data[[#This Row],[Time]])</f>
        <v>-6</v>
      </c>
      <c r="I1656">
        <f>IFERROR(test_data[[#This Row],[Final_Position]]-H1655,test_data[[#This Row],[Final_Position]])</f>
        <v>-2</v>
      </c>
      <c r="J1656">
        <f>ABS(test_data[[#This Row],[Action]])</f>
        <v>2</v>
      </c>
      <c r="K1656" s="7">
        <f>test_data[[#This Row],[Final_Position]]*test_data[[#This Row],[Change]]</f>
        <v>0.60000000000013642</v>
      </c>
      <c r="L1656" s="7">
        <f>test_data[[#This Row],[Profit]]*Profit_per_point</f>
        <v>60000.000000013642</v>
      </c>
      <c r="M1656" s="7">
        <f>test_data[[#This Row],[Profit]]*Profit_per_point-ABS(test_data[[#This Row],[Action]])*Fee_per_trade</f>
        <v>40000.000000013642</v>
      </c>
    </row>
    <row r="1657" spans="1:13" x14ac:dyDescent="0.35">
      <c r="A1657" s="2">
        <v>43781.431250000001</v>
      </c>
      <c r="B1657">
        <v>940.4</v>
      </c>
      <c r="C1657">
        <v>0.5014418363571167</v>
      </c>
      <c r="D1657">
        <v>0.49855819344520569</v>
      </c>
      <c r="E1657">
        <f>IF(B1658&gt;0,B1658-test_data[[#This Row],[Price]],0)</f>
        <v>0</v>
      </c>
      <c r="F1657" s="2">
        <f>test_data[[#This Row],[Time]]-(Time_horizon-1)/24/60</f>
        <v>43781.418055555558</v>
      </c>
      <c r="G1657">
        <f>IF(test_data[[#This Row],[Long]]&gt;Action_Threshold,1,IF(test_data[[#This Row],[Short]]&gt;Action_Threshold,-1,0))</f>
        <v>1</v>
      </c>
      <c r="H1657">
        <f>SUMIFS(test_data[Postion],test_data[Time],"&gt;="&amp;test_data[[#This Row],[Period Time]],test_data[Time],"&lt;="&amp;test_data[[#This Row],[Time]])</f>
        <v>-6</v>
      </c>
      <c r="I1657">
        <f>IFERROR(test_data[[#This Row],[Final_Position]]-H1656,test_data[[#This Row],[Final_Position]])</f>
        <v>0</v>
      </c>
      <c r="J1657">
        <f>ABS(test_data[[#This Row],[Action]])</f>
        <v>0</v>
      </c>
      <c r="K1657" s="7">
        <f>test_data[[#This Row],[Final_Position]]*test_data[[#This Row],[Change]]</f>
        <v>0</v>
      </c>
      <c r="L1657" s="7">
        <f>test_data[[#This Row],[Profit]]*Profit_per_point</f>
        <v>0</v>
      </c>
      <c r="M1657" s="7">
        <f>test_data[[#This Row],[Profit]]*Profit_per_point-ABS(test_data[[#This Row],[Action]])*Fee_per_trade</f>
        <v>0</v>
      </c>
    </row>
    <row r="1658" spans="1:13" x14ac:dyDescent="0.35">
      <c r="A1658" s="2">
        <v>43781.431944444441</v>
      </c>
      <c r="B1658">
        <v>940.4</v>
      </c>
      <c r="C1658">
        <v>0.48057848215103149</v>
      </c>
      <c r="D1658">
        <v>0.51942145824432373</v>
      </c>
      <c r="E1658">
        <f>IF(B1659&gt;0,B1659-test_data[[#This Row],[Price]],0)</f>
        <v>-0.10000000000002274</v>
      </c>
      <c r="F1658" s="2">
        <f>test_data[[#This Row],[Time]]-(Time_horizon-1)/24/60</f>
        <v>43781.418749999997</v>
      </c>
      <c r="G1658">
        <f>IF(test_data[[#This Row],[Long]]&gt;Action_Threshold,1,IF(test_data[[#This Row],[Short]]&gt;Action_Threshold,-1,0))</f>
        <v>-1</v>
      </c>
      <c r="H1658">
        <f>SUMIFS(test_data[Postion],test_data[Time],"&gt;="&amp;test_data[[#This Row],[Period Time]],test_data[Time],"&lt;="&amp;test_data[[#This Row],[Time]])</f>
        <v>-8</v>
      </c>
      <c r="I1658">
        <f>IFERROR(test_data[[#This Row],[Final_Position]]-H1657,test_data[[#This Row],[Final_Position]])</f>
        <v>-2</v>
      </c>
      <c r="J1658">
        <f>ABS(test_data[[#This Row],[Action]])</f>
        <v>2</v>
      </c>
      <c r="K1658" s="7">
        <f>test_data[[#This Row],[Final_Position]]*test_data[[#This Row],[Change]]</f>
        <v>0.8000000000001819</v>
      </c>
      <c r="L1658" s="7">
        <f>test_data[[#This Row],[Profit]]*Profit_per_point</f>
        <v>80000.00000001819</v>
      </c>
      <c r="M1658" s="7">
        <f>test_data[[#This Row],[Profit]]*Profit_per_point-ABS(test_data[[#This Row],[Action]])*Fee_per_trade</f>
        <v>60000.00000001819</v>
      </c>
    </row>
    <row r="1659" spans="1:13" x14ac:dyDescent="0.35">
      <c r="A1659" s="2">
        <v>43781.432638888888</v>
      </c>
      <c r="B1659">
        <v>940.3</v>
      </c>
      <c r="C1659">
        <v>0.53690510988235474</v>
      </c>
      <c r="D1659">
        <v>0.4630948007106781</v>
      </c>
      <c r="E1659">
        <f>IF(B1660&gt;0,B1660-test_data[[#This Row],[Price]],0)</f>
        <v>-9.9999999999909051E-2</v>
      </c>
      <c r="F1659" s="2">
        <f>test_data[[#This Row],[Time]]-(Time_horizon-1)/24/60</f>
        <v>43781.419444444444</v>
      </c>
      <c r="G1659">
        <f>IF(test_data[[#This Row],[Long]]&gt;Action_Threshold,1,IF(test_data[[#This Row],[Short]]&gt;Action_Threshold,-1,0))</f>
        <v>1</v>
      </c>
      <c r="H1659">
        <f>SUMIFS(test_data[Postion],test_data[Time],"&gt;="&amp;test_data[[#This Row],[Period Time]],test_data[Time],"&lt;="&amp;test_data[[#This Row],[Time]])</f>
        <v>-8</v>
      </c>
      <c r="I1659">
        <f>IFERROR(test_data[[#This Row],[Final_Position]]-H1658,test_data[[#This Row],[Final_Position]])</f>
        <v>0</v>
      </c>
      <c r="J1659">
        <f>ABS(test_data[[#This Row],[Action]])</f>
        <v>0</v>
      </c>
      <c r="K1659" s="7">
        <f>test_data[[#This Row],[Final_Position]]*test_data[[#This Row],[Change]]</f>
        <v>0.7999999999992724</v>
      </c>
      <c r="L1659" s="7">
        <f>test_data[[#This Row],[Profit]]*Profit_per_point</f>
        <v>79999.99999992724</v>
      </c>
      <c r="M1659" s="7">
        <f>test_data[[#This Row],[Profit]]*Profit_per_point-ABS(test_data[[#This Row],[Action]])*Fee_per_trade</f>
        <v>79999.99999992724</v>
      </c>
    </row>
    <row r="1660" spans="1:13" x14ac:dyDescent="0.35">
      <c r="A1660" s="2">
        <v>43781.433333333334</v>
      </c>
      <c r="B1660">
        <v>940.2</v>
      </c>
      <c r="C1660">
        <v>0.58546048402786255</v>
      </c>
      <c r="D1660">
        <v>0.41453951597213745</v>
      </c>
      <c r="E1660">
        <f>IF(B1661&gt;0,B1661-test_data[[#This Row],[Price]],0)</f>
        <v>9.9999999999909051E-2</v>
      </c>
      <c r="F1660" s="2">
        <f>test_data[[#This Row],[Time]]-(Time_horizon-1)/24/60</f>
        <v>43781.420138888891</v>
      </c>
      <c r="G1660">
        <f>IF(test_data[[#This Row],[Long]]&gt;Action_Threshold,1,IF(test_data[[#This Row],[Short]]&gt;Action_Threshold,-1,0))</f>
        <v>1</v>
      </c>
      <c r="H1660">
        <f>SUMIFS(test_data[Postion],test_data[Time],"&gt;="&amp;test_data[[#This Row],[Period Time]],test_data[Time],"&lt;="&amp;test_data[[#This Row],[Time]])</f>
        <v>-8</v>
      </c>
      <c r="I1660">
        <f>IFERROR(test_data[[#This Row],[Final_Position]]-H1659,test_data[[#This Row],[Final_Position]])</f>
        <v>0</v>
      </c>
      <c r="J1660">
        <f>ABS(test_data[[#This Row],[Action]])</f>
        <v>0</v>
      </c>
      <c r="K1660" s="7">
        <f>test_data[[#This Row],[Final_Position]]*test_data[[#This Row],[Change]]</f>
        <v>-0.7999999999992724</v>
      </c>
      <c r="L1660" s="7">
        <f>test_data[[#This Row],[Profit]]*Profit_per_point</f>
        <v>-79999.99999992724</v>
      </c>
      <c r="M1660" s="7">
        <f>test_data[[#This Row],[Profit]]*Profit_per_point-ABS(test_data[[#This Row],[Action]])*Fee_per_trade</f>
        <v>-79999.99999992724</v>
      </c>
    </row>
    <row r="1661" spans="1:13" x14ac:dyDescent="0.35">
      <c r="A1661" s="2">
        <v>43781.434027777781</v>
      </c>
      <c r="B1661">
        <v>940.3</v>
      </c>
      <c r="C1661">
        <v>0.53065228462219238</v>
      </c>
      <c r="D1661">
        <v>0.46934765577316284</v>
      </c>
      <c r="E1661">
        <f>IF(B1662&gt;0,B1662-test_data[[#This Row],[Price]],0)</f>
        <v>0</v>
      </c>
      <c r="F1661" s="2">
        <f>test_data[[#This Row],[Time]]-(Time_horizon-1)/24/60</f>
        <v>43781.420833333337</v>
      </c>
      <c r="G1661">
        <f>IF(test_data[[#This Row],[Long]]&gt;Action_Threshold,1,IF(test_data[[#This Row],[Short]]&gt;Action_Threshold,-1,0))</f>
        <v>1</v>
      </c>
      <c r="H1661">
        <f>SUMIFS(test_data[Postion],test_data[Time],"&gt;="&amp;test_data[[#This Row],[Period Time]],test_data[Time],"&lt;="&amp;test_data[[#This Row],[Time]])</f>
        <v>-8</v>
      </c>
      <c r="I1661">
        <f>IFERROR(test_data[[#This Row],[Final_Position]]-H1660,test_data[[#This Row],[Final_Position]])</f>
        <v>0</v>
      </c>
      <c r="J1661">
        <f>ABS(test_data[[#This Row],[Action]])</f>
        <v>0</v>
      </c>
      <c r="K1661" s="7">
        <f>test_data[[#This Row],[Final_Position]]*test_data[[#This Row],[Change]]</f>
        <v>0</v>
      </c>
      <c r="L1661" s="7">
        <f>test_data[[#This Row],[Profit]]*Profit_per_point</f>
        <v>0</v>
      </c>
      <c r="M1661" s="7">
        <f>test_data[[#This Row],[Profit]]*Profit_per_point-ABS(test_data[[#This Row],[Action]])*Fee_per_trade</f>
        <v>0</v>
      </c>
    </row>
    <row r="1662" spans="1:13" x14ac:dyDescent="0.35">
      <c r="A1662" s="2">
        <v>43781.43472222222</v>
      </c>
      <c r="B1662">
        <v>940.3</v>
      </c>
      <c r="C1662">
        <v>0.54045850038528442</v>
      </c>
      <c r="D1662">
        <v>0.4595414400100708</v>
      </c>
      <c r="E1662">
        <f>IF(B1663&gt;0,B1663-test_data[[#This Row],[Price]],0)</f>
        <v>0</v>
      </c>
      <c r="F1662" s="2">
        <f>test_data[[#This Row],[Time]]-(Time_horizon-1)/24/60</f>
        <v>43781.421527777777</v>
      </c>
      <c r="G1662">
        <f>IF(test_data[[#This Row],[Long]]&gt;Action_Threshold,1,IF(test_data[[#This Row],[Short]]&gt;Action_Threshold,-1,0))</f>
        <v>1</v>
      </c>
      <c r="H1662">
        <f>SUMIFS(test_data[Postion],test_data[Time],"&gt;="&amp;test_data[[#This Row],[Period Time]],test_data[Time],"&lt;="&amp;test_data[[#This Row],[Time]])</f>
        <v>-8</v>
      </c>
      <c r="I1662">
        <f>IFERROR(test_data[[#This Row],[Final_Position]]-H1661,test_data[[#This Row],[Final_Position]])</f>
        <v>0</v>
      </c>
      <c r="J1662">
        <f>ABS(test_data[[#This Row],[Action]])</f>
        <v>0</v>
      </c>
      <c r="K1662" s="7">
        <f>test_data[[#This Row],[Final_Position]]*test_data[[#This Row],[Change]]</f>
        <v>0</v>
      </c>
      <c r="L1662" s="7">
        <f>test_data[[#This Row],[Profit]]*Profit_per_point</f>
        <v>0</v>
      </c>
      <c r="M1662" s="7">
        <f>test_data[[#This Row],[Profit]]*Profit_per_point-ABS(test_data[[#This Row],[Action]])*Fee_per_trade</f>
        <v>0</v>
      </c>
    </row>
    <row r="1663" spans="1:13" x14ac:dyDescent="0.35">
      <c r="A1663" s="2">
        <v>43781.435416666667</v>
      </c>
      <c r="B1663">
        <v>940.3</v>
      </c>
      <c r="C1663">
        <v>0.53997457027435303</v>
      </c>
      <c r="D1663">
        <v>0.4600253701210022</v>
      </c>
      <c r="E1663">
        <f>IF(B1664&gt;0,B1664-test_data[[#This Row],[Price]],0)</f>
        <v>-0.19999999999993179</v>
      </c>
      <c r="F1663" s="2">
        <f>test_data[[#This Row],[Time]]-(Time_horizon-1)/24/60</f>
        <v>43781.422222222223</v>
      </c>
      <c r="G1663">
        <f>IF(test_data[[#This Row],[Long]]&gt;Action_Threshold,1,IF(test_data[[#This Row],[Short]]&gt;Action_Threshold,-1,0))</f>
        <v>1</v>
      </c>
      <c r="H1663">
        <f>SUMIFS(test_data[Postion],test_data[Time],"&gt;="&amp;test_data[[#This Row],[Period Time]],test_data[Time],"&lt;="&amp;test_data[[#This Row],[Time]])</f>
        <v>-8</v>
      </c>
      <c r="I1663">
        <f>IFERROR(test_data[[#This Row],[Final_Position]]-H1662,test_data[[#This Row],[Final_Position]])</f>
        <v>0</v>
      </c>
      <c r="J1663">
        <f>ABS(test_data[[#This Row],[Action]])</f>
        <v>0</v>
      </c>
      <c r="K1663" s="7">
        <f>test_data[[#This Row],[Final_Position]]*test_data[[#This Row],[Change]]</f>
        <v>1.5999999999994543</v>
      </c>
      <c r="L1663" s="7">
        <f>test_data[[#This Row],[Profit]]*Profit_per_point</f>
        <v>159999.99999994543</v>
      </c>
      <c r="M1663" s="7">
        <f>test_data[[#This Row],[Profit]]*Profit_per_point-ABS(test_data[[#This Row],[Action]])*Fee_per_trade</f>
        <v>159999.99999994543</v>
      </c>
    </row>
    <row r="1664" spans="1:13" x14ac:dyDescent="0.35">
      <c r="A1664" s="2">
        <v>43781.436111111114</v>
      </c>
      <c r="B1664">
        <v>940.1</v>
      </c>
      <c r="C1664">
        <v>0.61157065629959106</v>
      </c>
      <c r="D1664">
        <v>0.38842931389808655</v>
      </c>
      <c r="E1664">
        <f>IF(B1665&gt;0,B1665-test_data[[#This Row],[Price]],0)</f>
        <v>-0.20000000000004547</v>
      </c>
      <c r="F1664" s="2">
        <f>test_data[[#This Row],[Time]]-(Time_horizon-1)/24/60</f>
        <v>43781.42291666667</v>
      </c>
      <c r="G1664">
        <f>IF(test_data[[#This Row],[Long]]&gt;Action_Threshold,1,IF(test_data[[#This Row],[Short]]&gt;Action_Threshold,-1,0))</f>
        <v>1</v>
      </c>
      <c r="H1664">
        <f>SUMIFS(test_data[Postion],test_data[Time],"&gt;="&amp;test_data[[#This Row],[Period Time]],test_data[Time],"&lt;="&amp;test_data[[#This Row],[Time]])</f>
        <v>-6</v>
      </c>
      <c r="I1664">
        <f>IFERROR(test_data[[#This Row],[Final_Position]]-H1663,test_data[[#This Row],[Final_Position]])</f>
        <v>2</v>
      </c>
      <c r="J1664">
        <f>ABS(test_data[[#This Row],[Action]])</f>
        <v>2</v>
      </c>
      <c r="K1664" s="7">
        <f>test_data[[#This Row],[Final_Position]]*test_data[[#This Row],[Change]]</f>
        <v>1.2000000000002728</v>
      </c>
      <c r="L1664" s="7">
        <f>test_data[[#This Row],[Profit]]*Profit_per_point</f>
        <v>120000.00000002728</v>
      </c>
      <c r="M1664" s="7">
        <f>test_data[[#This Row],[Profit]]*Profit_per_point-ABS(test_data[[#This Row],[Action]])*Fee_per_trade</f>
        <v>100000.00000002728</v>
      </c>
    </row>
    <row r="1665" spans="1:13" x14ac:dyDescent="0.35">
      <c r="A1665" s="2">
        <v>43781.436805555553</v>
      </c>
      <c r="B1665">
        <v>939.9</v>
      </c>
      <c r="C1665">
        <v>0.61012524366378784</v>
      </c>
      <c r="D1665">
        <v>0.38987475633621216</v>
      </c>
      <c r="E1665">
        <f>IF(B1666&gt;0,B1666-test_data[[#This Row],[Price]],0)</f>
        <v>0</v>
      </c>
      <c r="F1665" s="2">
        <f>test_data[[#This Row],[Time]]-(Time_horizon-1)/24/60</f>
        <v>43781.423611111109</v>
      </c>
      <c r="G1665">
        <f>IF(test_data[[#This Row],[Long]]&gt;Action_Threshold,1,IF(test_data[[#This Row],[Short]]&gt;Action_Threshold,-1,0))</f>
        <v>1</v>
      </c>
      <c r="H1665">
        <f>SUMIFS(test_data[Postion],test_data[Time],"&gt;="&amp;test_data[[#This Row],[Period Time]],test_data[Time],"&lt;="&amp;test_data[[#This Row],[Time]])</f>
        <v>-4</v>
      </c>
      <c r="I1665">
        <f>IFERROR(test_data[[#This Row],[Final_Position]]-H1664,test_data[[#This Row],[Final_Position]])</f>
        <v>2</v>
      </c>
      <c r="J1665">
        <f>ABS(test_data[[#This Row],[Action]])</f>
        <v>2</v>
      </c>
      <c r="K1665" s="7">
        <f>test_data[[#This Row],[Final_Position]]*test_data[[#This Row],[Change]]</f>
        <v>0</v>
      </c>
      <c r="L1665" s="7">
        <f>test_data[[#This Row],[Profit]]*Profit_per_point</f>
        <v>0</v>
      </c>
      <c r="M1665" s="7">
        <f>test_data[[#This Row],[Profit]]*Profit_per_point-ABS(test_data[[#This Row],[Action]])*Fee_per_trade</f>
        <v>-20000</v>
      </c>
    </row>
    <row r="1666" spans="1:13" x14ac:dyDescent="0.35">
      <c r="A1666" s="2">
        <v>43781.4375</v>
      </c>
      <c r="B1666">
        <v>939.9</v>
      </c>
      <c r="C1666">
        <v>0.55737274885177612</v>
      </c>
      <c r="D1666">
        <v>0.44262731075286865</v>
      </c>
      <c r="E1666">
        <f>IF(B1667&gt;0,B1667-test_data[[#This Row],[Price]],0)</f>
        <v>0.20000000000004547</v>
      </c>
      <c r="F1666" s="2">
        <f>test_data[[#This Row],[Time]]-(Time_horizon-1)/24/60</f>
        <v>43781.424305555556</v>
      </c>
      <c r="G1666">
        <f>IF(test_data[[#This Row],[Long]]&gt;Action_Threshold,1,IF(test_data[[#This Row],[Short]]&gt;Action_Threshold,-1,0))</f>
        <v>1</v>
      </c>
      <c r="H1666">
        <f>SUMIFS(test_data[Postion],test_data[Time],"&gt;="&amp;test_data[[#This Row],[Period Time]],test_data[Time],"&lt;="&amp;test_data[[#This Row],[Time]])</f>
        <v>-2</v>
      </c>
      <c r="I1666">
        <f>IFERROR(test_data[[#This Row],[Final_Position]]-H1665,test_data[[#This Row],[Final_Position]])</f>
        <v>2</v>
      </c>
      <c r="J1666">
        <f>ABS(test_data[[#This Row],[Action]])</f>
        <v>2</v>
      </c>
      <c r="K1666" s="7">
        <f>test_data[[#This Row],[Final_Position]]*test_data[[#This Row],[Change]]</f>
        <v>-0.40000000000009095</v>
      </c>
      <c r="L1666" s="7">
        <f>test_data[[#This Row],[Profit]]*Profit_per_point</f>
        <v>-40000.000000009095</v>
      </c>
      <c r="M1666" s="7">
        <f>test_data[[#This Row],[Profit]]*Profit_per_point-ABS(test_data[[#This Row],[Action]])*Fee_per_trade</f>
        <v>-60000.000000009095</v>
      </c>
    </row>
    <row r="1667" spans="1:13" x14ac:dyDescent="0.35">
      <c r="A1667" s="2">
        <v>43781.438194444447</v>
      </c>
      <c r="B1667">
        <v>940.1</v>
      </c>
      <c r="C1667">
        <v>0.53264385461807251</v>
      </c>
      <c r="D1667">
        <v>0.46735608577728271</v>
      </c>
      <c r="E1667">
        <f>IF(B1668&gt;0,B1668-test_data[[#This Row],[Price]],0)</f>
        <v>-0.10000000000002274</v>
      </c>
      <c r="F1667" s="2">
        <f>test_data[[#This Row],[Time]]-(Time_horizon-1)/24/60</f>
        <v>43781.425000000003</v>
      </c>
      <c r="G1667">
        <f>IF(test_data[[#This Row],[Long]]&gt;Action_Threshold,1,IF(test_data[[#This Row],[Short]]&gt;Action_Threshold,-1,0))</f>
        <v>1</v>
      </c>
      <c r="H1667">
        <f>SUMIFS(test_data[Postion],test_data[Time],"&gt;="&amp;test_data[[#This Row],[Period Time]],test_data[Time],"&lt;="&amp;test_data[[#This Row],[Time]])</f>
        <v>0</v>
      </c>
      <c r="I1667">
        <f>IFERROR(test_data[[#This Row],[Final_Position]]-H1666,test_data[[#This Row],[Final_Position]])</f>
        <v>2</v>
      </c>
      <c r="J1667">
        <f>ABS(test_data[[#This Row],[Action]])</f>
        <v>2</v>
      </c>
      <c r="K1667" s="7">
        <f>test_data[[#This Row],[Final_Position]]*test_data[[#This Row],[Change]]</f>
        <v>0</v>
      </c>
      <c r="L1667" s="7">
        <f>test_data[[#This Row],[Profit]]*Profit_per_point</f>
        <v>0</v>
      </c>
      <c r="M1667" s="7">
        <f>test_data[[#This Row],[Profit]]*Profit_per_point-ABS(test_data[[#This Row],[Action]])*Fee_per_trade</f>
        <v>-20000</v>
      </c>
    </row>
    <row r="1668" spans="1:13" x14ac:dyDescent="0.35">
      <c r="A1668" s="2">
        <v>43781.438888888886</v>
      </c>
      <c r="B1668">
        <v>940</v>
      </c>
      <c r="C1668">
        <v>0.57777798175811768</v>
      </c>
      <c r="D1668">
        <v>0.4222220778465271</v>
      </c>
      <c r="E1668">
        <f>IF(B1669&gt;0,B1669-test_data[[#This Row],[Price]],0)</f>
        <v>0</v>
      </c>
      <c r="F1668" s="2">
        <f>test_data[[#This Row],[Time]]-(Time_horizon-1)/24/60</f>
        <v>43781.425694444442</v>
      </c>
      <c r="G1668">
        <f>IF(test_data[[#This Row],[Long]]&gt;Action_Threshold,1,IF(test_data[[#This Row],[Short]]&gt;Action_Threshold,-1,0))</f>
        <v>1</v>
      </c>
      <c r="H1668">
        <f>SUMIFS(test_data[Postion],test_data[Time],"&gt;="&amp;test_data[[#This Row],[Period Time]],test_data[Time],"&lt;="&amp;test_data[[#This Row],[Time]])</f>
        <v>2</v>
      </c>
      <c r="I1668">
        <f>IFERROR(test_data[[#This Row],[Final_Position]]-H1667,test_data[[#This Row],[Final_Position]])</f>
        <v>2</v>
      </c>
      <c r="J1668">
        <f>ABS(test_data[[#This Row],[Action]])</f>
        <v>2</v>
      </c>
      <c r="K1668" s="7">
        <f>test_data[[#This Row],[Final_Position]]*test_data[[#This Row],[Change]]</f>
        <v>0</v>
      </c>
      <c r="L1668" s="7">
        <f>test_data[[#This Row],[Profit]]*Profit_per_point</f>
        <v>0</v>
      </c>
      <c r="M1668" s="7">
        <f>test_data[[#This Row],[Profit]]*Profit_per_point-ABS(test_data[[#This Row],[Action]])*Fee_per_trade</f>
        <v>-20000</v>
      </c>
    </row>
    <row r="1669" spans="1:13" x14ac:dyDescent="0.35">
      <c r="A1669" s="2">
        <v>43781.439583333333</v>
      </c>
      <c r="B1669">
        <v>940</v>
      </c>
      <c r="C1669">
        <v>0.53748017549514771</v>
      </c>
      <c r="D1669">
        <v>0.46251985430717468</v>
      </c>
      <c r="E1669">
        <f>IF(B1670&gt;0,B1670-test_data[[#This Row],[Price]],0)</f>
        <v>0</v>
      </c>
      <c r="F1669" s="2">
        <f>test_data[[#This Row],[Time]]-(Time_horizon-1)/24/60</f>
        <v>43781.426388888889</v>
      </c>
      <c r="G1669">
        <f>IF(test_data[[#This Row],[Long]]&gt;Action_Threshold,1,IF(test_data[[#This Row],[Short]]&gt;Action_Threshold,-1,0))</f>
        <v>1</v>
      </c>
      <c r="H1669">
        <f>SUMIFS(test_data[Postion],test_data[Time],"&gt;="&amp;test_data[[#This Row],[Period Time]],test_data[Time],"&lt;="&amp;test_data[[#This Row],[Time]])</f>
        <v>4</v>
      </c>
      <c r="I1669">
        <f>IFERROR(test_data[[#This Row],[Final_Position]]-H1668,test_data[[#This Row],[Final_Position]])</f>
        <v>2</v>
      </c>
      <c r="J1669">
        <f>ABS(test_data[[#This Row],[Action]])</f>
        <v>2</v>
      </c>
      <c r="K1669" s="7">
        <f>test_data[[#This Row],[Final_Position]]*test_data[[#This Row],[Change]]</f>
        <v>0</v>
      </c>
      <c r="L1669" s="7">
        <f>test_data[[#This Row],[Profit]]*Profit_per_point</f>
        <v>0</v>
      </c>
      <c r="M1669" s="7">
        <f>test_data[[#This Row],[Profit]]*Profit_per_point-ABS(test_data[[#This Row],[Action]])*Fee_per_trade</f>
        <v>-20000</v>
      </c>
    </row>
    <row r="1670" spans="1:13" x14ac:dyDescent="0.35">
      <c r="A1670" s="2">
        <v>43781.44027777778</v>
      </c>
      <c r="B1670">
        <v>940</v>
      </c>
      <c r="C1670">
        <v>0.53268444538116455</v>
      </c>
      <c r="D1670">
        <v>0.46731561422348022</v>
      </c>
      <c r="E1670">
        <f>IF(B1671&gt;0,B1671-test_data[[#This Row],[Price]],0)</f>
        <v>0</v>
      </c>
      <c r="F1670" s="2">
        <f>test_data[[#This Row],[Time]]-(Time_horizon-1)/24/60</f>
        <v>43781.427083333336</v>
      </c>
      <c r="G1670">
        <f>IF(test_data[[#This Row],[Long]]&gt;Action_Threshold,1,IF(test_data[[#This Row],[Short]]&gt;Action_Threshold,-1,0))</f>
        <v>1</v>
      </c>
      <c r="H1670">
        <f>SUMIFS(test_data[Postion],test_data[Time],"&gt;="&amp;test_data[[#This Row],[Period Time]],test_data[Time],"&lt;="&amp;test_data[[#This Row],[Time]])</f>
        <v>6</v>
      </c>
      <c r="I1670">
        <f>IFERROR(test_data[[#This Row],[Final_Position]]-H1669,test_data[[#This Row],[Final_Position]])</f>
        <v>2</v>
      </c>
      <c r="J1670">
        <f>ABS(test_data[[#This Row],[Action]])</f>
        <v>2</v>
      </c>
      <c r="K1670" s="7">
        <f>test_data[[#This Row],[Final_Position]]*test_data[[#This Row],[Change]]</f>
        <v>0</v>
      </c>
      <c r="L1670" s="7">
        <f>test_data[[#This Row],[Profit]]*Profit_per_point</f>
        <v>0</v>
      </c>
      <c r="M1670" s="7">
        <f>test_data[[#This Row],[Profit]]*Profit_per_point-ABS(test_data[[#This Row],[Action]])*Fee_per_trade</f>
        <v>-20000</v>
      </c>
    </row>
    <row r="1671" spans="1:13" x14ac:dyDescent="0.35">
      <c r="A1671" s="2">
        <v>43781.440972222219</v>
      </c>
      <c r="B1671">
        <v>940</v>
      </c>
      <c r="C1671">
        <v>0.5321076512336731</v>
      </c>
      <c r="D1671">
        <v>0.4678923487663269</v>
      </c>
      <c r="E1671">
        <f>IF(B1672&gt;0,B1672-test_data[[#This Row],[Price]],0)</f>
        <v>0.10000000000002274</v>
      </c>
      <c r="F1671" s="2">
        <f>test_data[[#This Row],[Time]]-(Time_horizon-1)/24/60</f>
        <v>43781.427777777775</v>
      </c>
      <c r="G1671">
        <f>IF(test_data[[#This Row],[Long]]&gt;Action_Threshold,1,IF(test_data[[#This Row],[Short]]&gt;Action_Threshold,-1,0))</f>
        <v>1</v>
      </c>
      <c r="H1671">
        <f>SUMIFS(test_data[Postion],test_data[Time],"&gt;="&amp;test_data[[#This Row],[Period Time]],test_data[Time],"&lt;="&amp;test_data[[#This Row],[Time]])</f>
        <v>8</v>
      </c>
      <c r="I1671">
        <f>IFERROR(test_data[[#This Row],[Final_Position]]-H1670,test_data[[#This Row],[Final_Position]])</f>
        <v>2</v>
      </c>
      <c r="J1671">
        <f>ABS(test_data[[#This Row],[Action]])</f>
        <v>2</v>
      </c>
      <c r="K1671" s="7">
        <f>test_data[[#This Row],[Final_Position]]*test_data[[#This Row],[Change]]</f>
        <v>0.8000000000001819</v>
      </c>
      <c r="L1671" s="7">
        <f>test_data[[#This Row],[Profit]]*Profit_per_point</f>
        <v>80000.00000001819</v>
      </c>
      <c r="M1671" s="7">
        <f>test_data[[#This Row],[Profit]]*Profit_per_point-ABS(test_data[[#This Row],[Action]])*Fee_per_trade</f>
        <v>60000.00000001819</v>
      </c>
    </row>
    <row r="1672" spans="1:13" x14ac:dyDescent="0.35">
      <c r="A1672" s="2">
        <v>43781.441666666666</v>
      </c>
      <c r="B1672">
        <v>940.1</v>
      </c>
      <c r="C1672">
        <v>0.52360713481903076</v>
      </c>
      <c r="D1672">
        <v>0.47639292478561401</v>
      </c>
      <c r="E1672">
        <f>IF(B1673&gt;0,B1673-test_data[[#This Row],[Price]],0)</f>
        <v>-0.10000000000002274</v>
      </c>
      <c r="F1672" s="2">
        <f>test_data[[#This Row],[Time]]-(Time_horizon-1)/24/60</f>
        <v>43781.428472222222</v>
      </c>
      <c r="G1672">
        <f>IF(test_data[[#This Row],[Long]]&gt;Action_Threshold,1,IF(test_data[[#This Row],[Short]]&gt;Action_Threshold,-1,0))</f>
        <v>1</v>
      </c>
      <c r="H1672">
        <f>SUMIFS(test_data[Postion],test_data[Time],"&gt;="&amp;test_data[[#This Row],[Period Time]],test_data[Time],"&lt;="&amp;test_data[[#This Row],[Time]])</f>
        <v>10</v>
      </c>
      <c r="I1672">
        <f>IFERROR(test_data[[#This Row],[Final_Position]]-H1671,test_data[[#This Row],[Final_Position]])</f>
        <v>2</v>
      </c>
      <c r="J1672">
        <f>ABS(test_data[[#This Row],[Action]])</f>
        <v>2</v>
      </c>
      <c r="K1672" s="7">
        <f>test_data[[#This Row],[Final_Position]]*test_data[[#This Row],[Change]]</f>
        <v>-1.0000000000002274</v>
      </c>
      <c r="L1672" s="7">
        <f>test_data[[#This Row],[Profit]]*Profit_per_point</f>
        <v>-100000.00000002273</v>
      </c>
      <c r="M1672" s="7">
        <f>test_data[[#This Row],[Profit]]*Profit_per_point-ABS(test_data[[#This Row],[Action]])*Fee_per_trade</f>
        <v>-120000.00000002273</v>
      </c>
    </row>
    <row r="1673" spans="1:13" x14ac:dyDescent="0.35">
      <c r="A1673" s="2">
        <v>43781.442361111112</v>
      </c>
      <c r="B1673">
        <v>940</v>
      </c>
      <c r="C1673">
        <v>0.55697095394134521</v>
      </c>
      <c r="D1673">
        <v>0.44302904605865479</v>
      </c>
      <c r="E1673">
        <f>IF(B1674&gt;0,B1674-test_data[[#This Row],[Price]],0)</f>
        <v>-0.10000000000002274</v>
      </c>
      <c r="F1673" s="2">
        <f>test_data[[#This Row],[Time]]-(Time_horizon-1)/24/60</f>
        <v>43781.429166666669</v>
      </c>
      <c r="G1673">
        <f>IF(test_data[[#This Row],[Long]]&gt;Action_Threshold,1,IF(test_data[[#This Row],[Short]]&gt;Action_Threshold,-1,0))</f>
        <v>1</v>
      </c>
      <c r="H1673">
        <f>SUMIFS(test_data[Postion],test_data[Time],"&gt;="&amp;test_data[[#This Row],[Period Time]],test_data[Time],"&lt;="&amp;test_data[[#This Row],[Time]])</f>
        <v>12</v>
      </c>
      <c r="I1673">
        <f>IFERROR(test_data[[#This Row],[Final_Position]]-H1672,test_data[[#This Row],[Final_Position]])</f>
        <v>2</v>
      </c>
      <c r="J1673">
        <f>ABS(test_data[[#This Row],[Action]])</f>
        <v>2</v>
      </c>
      <c r="K1673" s="7">
        <f>test_data[[#This Row],[Final_Position]]*test_data[[#This Row],[Change]]</f>
        <v>-1.2000000000002728</v>
      </c>
      <c r="L1673" s="7">
        <f>test_data[[#This Row],[Profit]]*Profit_per_point</f>
        <v>-120000.00000002728</v>
      </c>
      <c r="M1673" s="7">
        <f>test_data[[#This Row],[Profit]]*Profit_per_point-ABS(test_data[[#This Row],[Action]])*Fee_per_trade</f>
        <v>-140000.0000000273</v>
      </c>
    </row>
    <row r="1674" spans="1:13" x14ac:dyDescent="0.35">
      <c r="A1674" s="2">
        <v>43781.443055555559</v>
      </c>
      <c r="B1674">
        <v>939.9</v>
      </c>
      <c r="C1674">
        <v>0.56207627058029175</v>
      </c>
      <c r="D1674">
        <v>0.43792372941970825</v>
      </c>
      <c r="E1674">
        <f>IF(B1675&gt;0,B1675-test_data[[#This Row],[Price]],0)</f>
        <v>0.10000000000002274</v>
      </c>
      <c r="F1674" s="2">
        <f>test_data[[#This Row],[Time]]-(Time_horizon-1)/24/60</f>
        <v>43781.429861111115</v>
      </c>
      <c r="G1674">
        <f>IF(test_data[[#This Row],[Long]]&gt;Action_Threshold,1,IF(test_data[[#This Row],[Short]]&gt;Action_Threshold,-1,0))</f>
        <v>1</v>
      </c>
      <c r="H1674">
        <f>SUMIFS(test_data[Postion],test_data[Time],"&gt;="&amp;test_data[[#This Row],[Period Time]],test_data[Time],"&lt;="&amp;test_data[[#This Row],[Time]])</f>
        <v>14</v>
      </c>
      <c r="I1674">
        <f>IFERROR(test_data[[#This Row],[Final_Position]]-H1673,test_data[[#This Row],[Final_Position]])</f>
        <v>2</v>
      </c>
      <c r="J1674">
        <f>ABS(test_data[[#This Row],[Action]])</f>
        <v>2</v>
      </c>
      <c r="K1674" s="7">
        <f>test_data[[#This Row],[Final_Position]]*test_data[[#This Row],[Change]]</f>
        <v>1.4000000000003183</v>
      </c>
      <c r="L1674" s="7">
        <f>test_data[[#This Row],[Profit]]*Profit_per_point</f>
        <v>140000.00000003184</v>
      </c>
      <c r="M1674" s="7">
        <f>test_data[[#This Row],[Profit]]*Profit_per_point-ABS(test_data[[#This Row],[Action]])*Fee_per_trade</f>
        <v>120000.00000003184</v>
      </c>
    </row>
    <row r="1675" spans="1:13" x14ac:dyDescent="0.35">
      <c r="A1675" s="2">
        <v>43781.443749999999</v>
      </c>
      <c r="B1675">
        <v>940</v>
      </c>
      <c r="C1675">
        <v>0.52225828170776367</v>
      </c>
      <c r="D1675">
        <v>0.47774162888526917</v>
      </c>
      <c r="E1675">
        <f>IF(B1676&gt;0,B1676-test_data[[#This Row],[Price]],0)</f>
        <v>0.20000000000004547</v>
      </c>
      <c r="F1675" s="2">
        <f>test_data[[#This Row],[Time]]-(Time_horizon-1)/24/60</f>
        <v>43781.430555555555</v>
      </c>
      <c r="G1675">
        <f>IF(test_data[[#This Row],[Long]]&gt;Action_Threshold,1,IF(test_data[[#This Row],[Short]]&gt;Action_Threshold,-1,0))</f>
        <v>1</v>
      </c>
      <c r="H1675">
        <f>SUMIFS(test_data[Postion],test_data[Time],"&gt;="&amp;test_data[[#This Row],[Period Time]],test_data[Time],"&lt;="&amp;test_data[[#This Row],[Time]])</f>
        <v>16</v>
      </c>
      <c r="I1675">
        <f>IFERROR(test_data[[#This Row],[Final_Position]]-H1674,test_data[[#This Row],[Final_Position]])</f>
        <v>2</v>
      </c>
      <c r="J1675">
        <f>ABS(test_data[[#This Row],[Action]])</f>
        <v>2</v>
      </c>
      <c r="K1675" s="7">
        <f>test_data[[#This Row],[Final_Position]]*test_data[[#This Row],[Change]]</f>
        <v>3.2000000000007276</v>
      </c>
      <c r="L1675" s="7">
        <f>test_data[[#This Row],[Profit]]*Profit_per_point</f>
        <v>320000.00000007276</v>
      </c>
      <c r="M1675" s="7">
        <f>test_data[[#This Row],[Profit]]*Profit_per_point-ABS(test_data[[#This Row],[Action]])*Fee_per_trade</f>
        <v>300000.00000007276</v>
      </c>
    </row>
    <row r="1676" spans="1:13" x14ac:dyDescent="0.35">
      <c r="A1676" s="2">
        <v>43781.444444444445</v>
      </c>
      <c r="B1676">
        <v>940.2</v>
      </c>
      <c r="C1676">
        <v>0.50704669952392578</v>
      </c>
      <c r="D1676">
        <v>0.49295327067375183</v>
      </c>
      <c r="E1676">
        <f>IF(B1677&gt;0,B1677-test_data[[#This Row],[Price]],0)</f>
        <v>0</v>
      </c>
      <c r="F1676" s="2">
        <f>test_data[[#This Row],[Time]]-(Time_horizon-1)/24/60</f>
        <v>43781.431250000001</v>
      </c>
      <c r="G1676">
        <f>IF(test_data[[#This Row],[Long]]&gt;Action_Threshold,1,IF(test_data[[#This Row],[Short]]&gt;Action_Threshold,-1,0))</f>
        <v>1</v>
      </c>
      <c r="H1676">
        <f>SUMIFS(test_data[Postion],test_data[Time],"&gt;="&amp;test_data[[#This Row],[Period Time]],test_data[Time],"&lt;="&amp;test_data[[#This Row],[Time]])</f>
        <v>18</v>
      </c>
      <c r="I1676">
        <f>IFERROR(test_data[[#This Row],[Final_Position]]-H1675,test_data[[#This Row],[Final_Position]])</f>
        <v>2</v>
      </c>
      <c r="J1676">
        <f>ABS(test_data[[#This Row],[Action]])</f>
        <v>2</v>
      </c>
      <c r="K1676" s="7">
        <f>test_data[[#This Row],[Final_Position]]*test_data[[#This Row],[Change]]</f>
        <v>0</v>
      </c>
      <c r="L1676" s="7">
        <f>test_data[[#This Row],[Profit]]*Profit_per_point</f>
        <v>0</v>
      </c>
      <c r="M1676" s="7">
        <f>test_data[[#This Row],[Profit]]*Profit_per_point-ABS(test_data[[#This Row],[Action]])*Fee_per_trade</f>
        <v>-20000</v>
      </c>
    </row>
    <row r="1677" spans="1:13" x14ac:dyDescent="0.35">
      <c r="A1677" s="2">
        <v>43781.445138888892</v>
      </c>
      <c r="B1677">
        <v>940.2</v>
      </c>
      <c r="C1677">
        <v>0.48976346850395203</v>
      </c>
      <c r="D1677">
        <v>0.51023644208908081</v>
      </c>
      <c r="E1677">
        <f>IF(B1678&gt;0,B1678-test_data[[#This Row],[Price]],0)</f>
        <v>-0.20000000000004547</v>
      </c>
      <c r="F1677" s="2">
        <f>test_data[[#This Row],[Time]]-(Time_horizon-1)/24/60</f>
        <v>43781.431944444448</v>
      </c>
      <c r="G1677">
        <f>IF(test_data[[#This Row],[Long]]&gt;Action_Threshold,1,IF(test_data[[#This Row],[Short]]&gt;Action_Threshold,-1,0))</f>
        <v>-1</v>
      </c>
      <c r="H1677">
        <f>SUMIFS(test_data[Postion],test_data[Time],"&gt;="&amp;test_data[[#This Row],[Period Time]],test_data[Time],"&lt;="&amp;test_data[[#This Row],[Time]])</f>
        <v>16</v>
      </c>
      <c r="I1677">
        <f>IFERROR(test_data[[#This Row],[Final_Position]]-H1676,test_data[[#This Row],[Final_Position]])</f>
        <v>-2</v>
      </c>
      <c r="J1677">
        <f>ABS(test_data[[#This Row],[Action]])</f>
        <v>2</v>
      </c>
      <c r="K1677" s="7">
        <f>test_data[[#This Row],[Final_Position]]*test_data[[#This Row],[Change]]</f>
        <v>-3.2000000000007276</v>
      </c>
      <c r="L1677" s="7">
        <f>test_data[[#This Row],[Profit]]*Profit_per_point</f>
        <v>-320000.00000007276</v>
      </c>
      <c r="M1677" s="7">
        <f>test_data[[#This Row],[Profit]]*Profit_per_point-ABS(test_data[[#This Row],[Action]])*Fee_per_trade</f>
        <v>-340000.00000007276</v>
      </c>
    </row>
    <row r="1678" spans="1:13" x14ac:dyDescent="0.35">
      <c r="A1678" s="2">
        <v>43781.445833333331</v>
      </c>
      <c r="B1678">
        <v>940</v>
      </c>
      <c r="C1678">
        <v>0.54208499193191528</v>
      </c>
      <c r="D1678">
        <v>0.45791500806808472</v>
      </c>
      <c r="E1678">
        <f>IF(B1679&gt;0,B1679-test_data[[#This Row],[Price]],0)</f>
        <v>0.10000000000002274</v>
      </c>
      <c r="F1678" s="2">
        <f>test_data[[#This Row],[Time]]-(Time_horizon-1)/24/60</f>
        <v>43781.432638888888</v>
      </c>
      <c r="G1678">
        <f>IF(test_data[[#This Row],[Long]]&gt;Action_Threshold,1,IF(test_data[[#This Row],[Short]]&gt;Action_Threshold,-1,0))</f>
        <v>1</v>
      </c>
      <c r="H1678">
        <f>SUMIFS(test_data[Postion],test_data[Time],"&gt;="&amp;test_data[[#This Row],[Period Time]],test_data[Time],"&lt;="&amp;test_data[[#This Row],[Time]])</f>
        <v>18</v>
      </c>
      <c r="I1678">
        <f>IFERROR(test_data[[#This Row],[Final_Position]]-H1677,test_data[[#This Row],[Final_Position]])</f>
        <v>2</v>
      </c>
      <c r="J1678">
        <f>ABS(test_data[[#This Row],[Action]])</f>
        <v>2</v>
      </c>
      <c r="K1678" s="7">
        <f>test_data[[#This Row],[Final_Position]]*test_data[[#This Row],[Change]]</f>
        <v>1.8000000000004093</v>
      </c>
      <c r="L1678" s="7">
        <f>test_data[[#This Row],[Profit]]*Profit_per_point</f>
        <v>180000.00000004092</v>
      </c>
      <c r="M1678" s="7">
        <f>test_data[[#This Row],[Profit]]*Profit_per_point-ABS(test_data[[#This Row],[Action]])*Fee_per_trade</f>
        <v>160000.00000004092</v>
      </c>
    </row>
    <row r="1679" spans="1:13" x14ac:dyDescent="0.35">
      <c r="A1679" s="2">
        <v>43781.446527777778</v>
      </c>
      <c r="B1679">
        <v>940.1</v>
      </c>
      <c r="C1679">
        <v>0.51404154300689697</v>
      </c>
      <c r="D1679">
        <v>0.48595842719078064</v>
      </c>
      <c r="E1679">
        <f>IF(B1680&gt;0,B1680-test_data[[#This Row],[Price]],0)</f>
        <v>0</v>
      </c>
      <c r="F1679" s="2">
        <f>test_data[[#This Row],[Time]]-(Time_horizon-1)/24/60</f>
        <v>43781.433333333334</v>
      </c>
      <c r="G1679">
        <f>IF(test_data[[#This Row],[Long]]&gt;Action_Threshold,1,IF(test_data[[#This Row],[Short]]&gt;Action_Threshold,-1,0))</f>
        <v>1</v>
      </c>
      <c r="H1679">
        <f>SUMIFS(test_data[Postion],test_data[Time],"&gt;="&amp;test_data[[#This Row],[Period Time]],test_data[Time],"&lt;="&amp;test_data[[#This Row],[Time]])</f>
        <v>18</v>
      </c>
      <c r="I1679">
        <f>IFERROR(test_data[[#This Row],[Final_Position]]-H1678,test_data[[#This Row],[Final_Position]])</f>
        <v>0</v>
      </c>
      <c r="J1679">
        <f>ABS(test_data[[#This Row],[Action]])</f>
        <v>0</v>
      </c>
      <c r="K1679" s="7">
        <f>test_data[[#This Row],[Final_Position]]*test_data[[#This Row],[Change]]</f>
        <v>0</v>
      </c>
      <c r="L1679" s="7">
        <f>test_data[[#This Row],[Profit]]*Profit_per_point</f>
        <v>0</v>
      </c>
      <c r="M1679" s="7">
        <f>test_data[[#This Row],[Profit]]*Profit_per_point-ABS(test_data[[#This Row],[Action]])*Fee_per_trade</f>
        <v>0</v>
      </c>
    </row>
    <row r="1680" spans="1:13" x14ac:dyDescent="0.35">
      <c r="A1680" s="2">
        <v>43781.447222222225</v>
      </c>
      <c r="B1680">
        <v>940.1</v>
      </c>
      <c r="C1680">
        <v>0.49626743793487549</v>
      </c>
      <c r="D1680">
        <v>0.50373262166976929</v>
      </c>
      <c r="E1680">
        <f>IF(B1681&gt;0,B1681-test_data[[#This Row],[Price]],0)</f>
        <v>0</v>
      </c>
      <c r="F1680" s="2">
        <f>test_data[[#This Row],[Time]]-(Time_horizon-1)/24/60</f>
        <v>43781.434027777781</v>
      </c>
      <c r="G1680">
        <f>IF(test_data[[#This Row],[Long]]&gt;Action_Threshold,1,IF(test_data[[#This Row],[Short]]&gt;Action_Threshold,-1,0))</f>
        <v>-1</v>
      </c>
      <c r="H1680">
        <f>SUMIFS(test_data[Postion],test_data[Time],"&gt;="&amp;test_data[[#This Row],[Period Time]],test_data[Time],"&lt;="&amp;test_data[[#This Row],[Time]])</f>
        <v>16</v>
      </c>
      <c r="I1680">
        <f>IFERROR(test_data[[#This Row],[Final_Position]]-H1679,test_data[[#This Row],[Final_Position]])</f>
        <v>-2</v>
      </c>
      <c r="J1680">
        <f>ABS(test_data[[#This Row],[Action]])</f>
        <v>2</v>
      </c>
      <c r="K1680" s="7">
        <f>test_data[[#This Row],[Final_Position]]*test_data[[#This Row],[Change]]</f>
        <v>0</v>
      </c>
      <c r="L1680" s="7">
        <f>test_data[[#This Row],[Profit]]*Profit_per_point</f>
        <v>0</v>
      </c>
      <c r="M1680" s="7">
        <f>test_data[[#This Row],[Profit]]*Profit_per_point-ABS(test_data[[#This Row],[Action]])*Fee_per_trade</f>
        <v>-20000</v>
      </c>
    </row>
    <row r="1681" spans="1:13" x14ac:dyDescent="0.35">
      <c r="A1681" s="2">
        <v>43781.447916666664</v>
      </c>
      <c r="B1681">
        <v>940.1</v>
      </c>
      <c r="C1681">
        <v>0.49117821455001831</v>
      </c>
      <c r="D1681">
        <v>0.50882184505462646</v>
      </c>
      <c r="E1681">
        <f>IF(B1682&gt;0,B1682-test_data[[#This Row],[Price]],0)</f>
        <v>0</v>
      </c>
      <c r="F1681" s="2">
        <f>test_data[[#This Row],[Time]]-(Time_horizon-1)/24/60</f>
        <v>43781.43472222222</v>
      </c>
      <c r="G1681">
        <f>IF(test_data[[#This Row],[Long]]&gt;Action_Threshold,1,IF(test_data[[#This Row],[Short]]&gt;Action_Threshold,-1,0))</f>
        <v>-1</v>
      </c>
      <c r="H1681">
        <f>SUMIFS(test_data[Postion],test_data[Time],"&gt;="&amp;test_data[[#This Row],[Period Time]],test_data[Time],"&lt;="&amp;test_data[[#This Row],[Time]])</f>
        <v>14</v>
      </c>
      <c r="I1681">
        <f>IFERROR(test_data[[#This Row],[Final_Position]]-H1680,test_data[[#This Row],[Final_Position]])</f>
        <v>-2</v>
      </c>
      <c r="J1681">
        <f>ABS(test_data[[#This Row],[Action]])</f>
        <v>2</v>
      </c>
      <c r="K1681" s="7">
        <f>test_data[[#This Row],[Final_Position]]*test_data[[#This Row],[Change]]</f>
        <v>0</v>
      </c>
      <c r="L1681" s="7">
        <f>test_data[[#This Row],[Profit]]*Profit_per_point</f>
        <v>0</v>
      </c>
      <c r="M1681" s="7">
        <f>test_data[[#This Row],[Profit]]*Profit_per_point-ABS(test_data[[#This Row],[Action]])*Fee_per_trade</f>
        <v>-20000</v>
      </c>
    </row>
    <row r="1682" spans="1:13" x14ac:dyDescent="0.35">
      <c r="A1682" s="2">
        <v>43781.448611111111</v>
      </c>
      <c r="B1682">
        <v>940.1</v>
      </c>
      <c r="C1682">
        <v>0.48608452081680298</v>
      </c>
      <c r="D1682">
        <v>0.51391547918319702</v>
      </c>
      <c r="E1682">
        <f>IF(B1683&gt;0,B1683-test_data[[#This Row],[Price]],0)</f>
        <v>0.19999999999993179</v>
      </c>
      <c r="F1682" s="2">
        <f>test_data[[#This Row],[Time]]-(Time_horizon-1)/24/60</f>
        <v>43781.435416666667</v>
      </c>
      <c r="G1682">
        <f>IF(test_data[[#This Row],[Long]]&gt;Action_Threshold,1,IF(test_data[[#This Row],[Short]]&gt;Action_Threshold,-1,0))</f>
        <v>-1</v>
      </c>
      <c r="H1682">
        <f>SUMIFS(test_data[Postion],test_data[Time],"&gt;="&amp;test_data[[#This Row],[Period Time]],test_data[Time],"&lt;="&amp;test_data[[#This Row],[Time]])</f>
        <v>12</v>
      </c>
      <c r="I1682">
        <f>IFERROR(test_data[[#This Row],[Final_Position]]-H1681,test_data[[#This Row],[Final_Position]])</f>
        <v>-2</v>
      </c>
      <c r="J1682">
        <f>ABS(test_data[[#This Row],[Action]])</f>
        <v>2</v>
      </c>
      <c r="K1682" s="7">
        <f>test_data[[#This Row],[Final_Position]]*test_data[[#This Row],[Change]]</f>
        <v>2.3999999999991815</v>
      </c>
      <c r="L1682" s="7">
        <f>test_data[[#This Row],[Profit]]*Profit_per_point</f>
        <v>239999.99999991816</v>
      </c>
      <c r="M1682" s="7">
        <f>test_data[[#This Row],[Profit]]*Profit_per_point-ABS(test_data[[#This Row],[Action]])*Fee_per_trade</f>
        <v>219999.99999991816</v>
      </c>
    </row>
    <row r="1683" spans="1:13" x14ac:dyDescent="0.35">
      <c r="A1683" s="2">
        <v>43781.449305555558</v>
      </c>
      <c r="B1683">
        <v>940.3</v>
      </c>
      <c r="C1683">
        <v>0.42848885059356689</v>
      </c>
      <c r="D1683">
        <v>0.57151114940643311</v>
      </c>
      <c r="E1683">
        <f>IF(B1684&gt;0,B1684-test_data[[#This Row],[Price]],0)</f>
        <v>0.30000000000006821</v>
      </c>
      <c r="F1683" s="2">
        <f>test_data[[#This Row],[Time]]-(Time_horizon-1)/24/60</f>
        <v>43781.436111111114</v>
      </c>
      <c r="G1683">
        <f>IF(test_data[[#This Row],[Long]]&gt;Action_Threshold,1,IF(test_data[[#This Row],[Short]]&gt;Action_Threshold,-1,0))</f>
        <v>-1</v>
      </c>
      <c r="H1683">
        <f>SUMIFS(test_data[Postion],test_data[Time],"&gt;="&amp;test_data[[#This Row],[Period Time]],test_data[Time],"&lt;="&amp;test_data[[#This Row],[Time]])</f>
        <v>10</v>
      </c>
      <c r="I1683">
        <f>IFERROR(test_data[[#This Row],[Final_Position]]-H1682,test_data[[#This Row],[Final_Position]])</f>
        <v>-2</v>
      </c>
      <c r="J1683">
        <f>ABS(test_data[[#This Row],[Action]])</f>
        <v>2</v>
      </c>
      <c r="K1683" s="7">
        <f>test_data[[#This Row],[Final_Position]]*test_data[[#This Row],[Change]]</f>
        <v>3.0000000000006821</v>
      </c>
      <c r="L1683" s="7">
        <f>test_data[[#This Row],[Profit]]*Profit_per_point</f>
        <v>300000.00000006822</v>
      </c>
      <c r="M1683" s="7">
        <f>test_data[[#This Row],[Profit]]*Profit_per_point-ABS(test_data[[#This Row],[Action]])*Fee_per_trade</f>
        <v>280000.00000006822</v>
      </c>
    </row>
    <row r="1684" spans="1:13" x14ac:dyDescent="0.35">
      <c r="A1684" s="2">
        <v>43781.45</v>
      </c>
      <c r="B1684">
        <v>940.6</v>
      </c>
      <c r="C1684">
        <v>0.38411977887153625</v>
      </c>
      <c r="D1684">
        <v>0.61588019132614136</v>
      </c>
      <c r="E1684">
        <f>IF(B1685&gt;0,B1685-test_data[[#This Row],[Price]],0)</f>
        <v>0.10000000000002274</v>
      </c>
      <c r="F1684" s="2">
        <f>test_data[[#This Row],[Time]]-(Time_horizon-1)/24/60</f>
        <v>43781.436805555553</v>
      </c>
      <c r="G1684">
        <f>IF(test_data[[#This Row],[Long]]&gt;Action_Threshold,1,IF(test_data[[#This Row],[Short]]&gt;Action_Threshold,-1,0))</f>
        <v>-1</v>
      </c>
      <c r="H1684">
        <f>SUMIFS(test_data[Postion],test_data[Time],"&gt;="&amp;test_data[[#This Row],[Period Time]],test_data[Time],"&lt;="&amp;test_data[[#This Row],[Time]])</f>
        <v>8</v>
      </c>
      <c r="I1684">
        <f>IFERROR(test_data[[#This Row],[Final_Position]]-H1683,test_data[[#This Row],[Final_Position]])</f>
        <v>-2</v>
      </c>
      <c r="J1684">
        <f>ABS(test_data[[#This Row],[Action]])</f>
        <v>2</v>
      </c>
      <c r="K1684" s="7">
        <f>test_data[[#This Row],[Final_Position]]*test_data[[#This Row],[Change]]</f>
        <v>0.8000000000001819</v>
      </c>
      <c r="L1684" s="7">
        <f>test_data[[#This Row],[Profit]]*Profit_per_point</f>
        <v>80000.00000001819</v>
      </c>
      <c r="M1684" s="7">
        <f>test_data[[#This Row],[Profit]]*Profit_per_point-ABS(test_data[[#This Row],[Action]])*Fee_per_trade</f>
        <v>60000.00000001819</v>
      </c>
    </row>
    <row r="1685" spans="1:13" x14ac:dyDescent="0.35">
      <c r="A1685" s="2">
        <v>43781.450694444444</v>
      </c>
      <c r="B1685">
        <v>940.7</v>
      </c>
      <c r="C1685">
        <v>0.4062020480632782</v>
      </c>
      <c r="D1685">
        <v>0.59379798173904419</v>
      </c>
      <c r="E1685">
        <f>IF(B1686&gt;0,B1686-test_data[[#This Row],[Price]],0)</f>
        <v>9.9999999999909051E-2</v>
      </c>
      <c r="F1685" s="2">
        <f>test_data[[#This Row],[Time]]-(Time_horizon-1)/24/60</f>
        <v>43781.4375</v>
      </c>
      <c r="G1685">
        <f>IF(test_data[[#This Row],[Long]]&gt;Action_Threshold,1,IF(test_data[[#This Row],[Short]]&gt;Action_Threshold,-1,0))</f>
        <v>-1</v>
      </c>
      <c r="H1685">
        <f>SUMIFS(test_data[Postion],test_data[Time],"&gt;="&amp;test_data[[#This Row],[Period Time]],test_data[Time],"&lt;="&amp;test_data[[#This Row],[Time]])</f>
        <v>6</v>
      </c>
      <c r="I1685">
        <f>IFERROR(test_data[[#This Row],[Final_Position]]-H1684,test_data[[#This Row],[Final_Position]])</f>
        <v>-2</v>
      </c>
      <c r="J1685">
        <f>ABS(test_data[[#This Row],[Action]])</f>
        <v>2</v>
      </c>
      <c r="K1685" s="7">
        <f>test_data[[#This Row],[Final_Position]]*test_data[[#This Row],[Change]]</f>
        <v>0.5999999999994543</v>
      </c>
      <c r="L1685" s="7">
        <f>test_data[[#This Row],[Profit]]*Profit_per_point</f>
        <v>59999.99999994543</v>
      </c>
      <c r="M1685" s="7">
        <f>test_data[[#This Row],[Profit]]*Profit_per_point-ABS(test_data[[#This Row],[Action]])*Fee_per_trade</f>
        <v>39999.99999994543</v>
      </c>
    </row>
    <row r="1686" spans="1:13" x14ac:dyDescent="0.35">
      <c r="A1686" s="2">
        <v>43781.451388888891</v>
      </c>
      <c r="B1686">
        <v>940.8</v>
      </c>
      <c r="C1686">
        <v>0.41808566451072693</v>
      </c>
      <c r="D1686">
        <v>0.58191442489624023</v>
      </c>
      <c r="E1686">
        <f>IF(B1687&gt;0,B1687-test_data[[#This Row],[Price]],0)</f>
        <v>0.30000000000006821</v>
      </c>
      <c r="F1686" s="2">
        <f>test_data[[#This Row],[Time]]-(Time_horizon-1)/24/60</f>
        <v>43781.438194444447</v>
      </c>
      <c r="G1686">
        <f>IF(test_data[[#This Row],[Long]]&gt;Action_Threshold,1,IF(test_data[[#This Row],[Short]]&gt;Action_Threshold,-1,0))</f>
        <v>-1</v>
      </c>
      <c r="H1686">
        <f>SUMIFS(test_data[Postion],test_data[Time],"&gt;="&amp;test_data[[#This Row],[Period Time]],test_data[Time],"&lt;="&amp;test_data[[#This Row],[Time]])</f>
        <v>4</v>
      </c>
      <c r="I1686">
        <f>IFERROR(test_data[[#This Row],[Final_Position]]-H1685,test_data[[#This Row],[Final_Position]])</f>
        <v>-2</v>
      </c>
      <c r="J1686">
        <f>ABS(test_data[[#This Row],[Action]])</f>
        <v>2</v>
      </c>
      <c r="K1686" s="7">
        <f>test_data[[#This Row],[Final_Position]]*test_data[[#This Row],[Change]]</f>
        <v>1.2000000000002728</v>
      </c>
      <c r="L1686" s="7">
        <f>test_data[[#This Row],[Profit]]*Profit_per_point</f>
        <v>120000.00000002728</v>
      </c>
      <c r="M1686" s="7">
        <f>test_data[[#This Row],[Profit]]*Profit_per_point-ABS(test_data[[#This Row],[Action]])*Fee_per_trade</f>
        <v>100000.00000002728</v>
      </c>
    </row>
    <row r="1687" spans="1:13" x14ac:dyDescent="0.35">
      <c r="A1687" s="2">
        <v>43781.45208333333</v>
      </c>
      <c r="B1687">
        <v>941.1</v>
      </c>
      <c r="C1687">
        <v>0.41137728095054626</v>
      </c>
      <c r="D1687">
        <v>0.58862268924713135</v>
      </c>
      <c r="E1687">
        <f>IF(B1688&gt;0,B1688-test_data[[#This Row],[Price]],0)</f>
        <v>-0.30000000000006821</v>
      </c>
      <c r="F1687" s="2">
        <f>test_data[[#This Row],[Time]]-(Time_horizon-1)/24/60</f>
        <v>43781.438888888886</v>
      </c>
      <c r="G1687">
        <f>IF(test_data[[#This Row],[Long]]&gt;Action_Threshold,1,IF(test_data[[#This Row],[Short]]&gt;Action_Threshold,-1,0))</f>
        <v>-1</v>
      </c>
      <c r="H1687">
        <f>SUMIFS(test_data[Postion],test_data[Time],"&gt;="&amp;test_data[[#This Row],[Period Time]],test_data[Time],"&lt;="&amp;test_data[[#This Row],[Time]])</f>
        <v>2</v>
      </c>
      <c r="I1687">
        <f>IFERROR(test_data[[#This Row],[Final_Position]]-H1686,test_data[[#This Row],[Final_Position]])</f>
        <v>-2</v>
      </c>
      <c r="J1687">
        <f>ABS(test_data[[#This Row],[Action]])</f>
        <v>2</v>
      </c>
      <c r="K1687" s="7">
        <f>test_data[[#This Row],[Final_Position]]*test_data[[#This Row],[Change]]</f>
        <v>-0.60000000000013642</v>
      </c>
      <c r="L1687" s="7">
        <f>test_data[[#This Row],[Profit]]*Profit_per_point</f>
        <v>-60000.000000013642</v>
      </c>
      <c r="M1687" s="7">
        <f>test_data[[#This Row],[Profit]]*Profit_per_point-ABS(test_data[[#This Row],[Action]])*Fee_per_trade</f>
        <v>-80000.00000001365</v>
      </c>
    </row>
    <row r="1688" spans="1:13" x14ac:dyDescent="0.35">
      <c r="A1688" s="2">
        <v>43781.452777777777</v>
      </c>
      <c r="B1688">
        <v>940.8</v>
      </c>
      <c r="C1688">
        <v>0.46262183785438538</v>
      </c>
      <c r="D1688">
        <v>0.53737819194793701</v>
      </c>
      <c r="E1688">
        <f>IF(B1689&gt;0,B1689-test_data[[#This Row],[Price]],0)</f>
        <v>0.10000000000002274</v>
      </c>
      <c r="F1688" s="2">
        <f>test_data[[#This Row],[Time]]-(Time_horizon-1)/24/60</f>
        <v>43781.439583333333</v>
      </c>
      <c r="G1688">
        <f>IF(test_data[[#This Row],[Long]]&gt;Action_Threshold,1,IF(test_data[[#This Row],[Short]]&gt;Action_Threshold,-1,0))</f>
        <v>-1</v>
      </c>
      <c r="H1688">
        <f>SUMIFS(test_data[Postion],test_data[Time],"&gt;="&amp;test_data[[#This Row],[Period Time]],test_data[Time],"&lt;="&amp;test_data[[#This Row],[Time]])</f>
        <v>0</v>
      </c>
      <c r="I1688">
        <f>IFERROR(test_data[[#This Row],[Final_Position]]-H1687,test_data[[#This Row],[Final_Position]])</f>
        <v>-2</v>
      </c>
      <c r="J1688">
        <f>ABS(test_data[[#This Row],[Action]])</f>
        <v>2</v>
      </c>
      <c r="K1688" s="7">
        <f>test_data[[#This Row],[Final_Position]]*test_data[[#This Row],[Change]]</f>
        <v>0</v>
      </c>
      <c r="L1688" s="7">
        <f>test_data[[#This Row],[Profit]]*Profit_per_point</f>
        <v>0</v>
      </c>
      <c r="M1688" s="7">
        <f>test_data[[#This Row],[Profit]]*Profit_per_point-ABS(test_data[[#This Row],[Action]])*Fee_per_trade</f>
        <v>-20000</v>
      </c>
    </row>
    <row r="1689" spans="1:13" x14ac:dyDescent="0.35">
      <c r="A1689" s="2">
        <v>43781.453472222223</v>
      </c>
      <c r="B1689">
        <v>940.9</v>
      </c>
      <c r="C1689">
        <v>0.45688655972480774</v>
      </c>
      <c r="D1689">
        <v>0.54311347007751465</v>
      </c>
      <c r="E1689">
        <f>IF(B1690&gt;0,B1690-test_data[[#This Row],[Price]],0)</f>
        <v>0.30000000000006821</v>
      </c>
      <c r="F1689" s="2">
        <f>test_data[[#This Row],[Time]]-(Time_horizon-1)/24/60</f>
        <v>43781.44027777778</v>
      </c>
      <c r="G1689">
        <f>IF(test_data[[#This Row],[Long]]&gt;Action_Threshold,1,IF(test_data[[#This Row],[Short]]&gt;Action_Threshold,-1,0))</f>
        <v>-1</v>
      </c>
      <c r="H1689">
        <f>SUMIFS(test_data[Postion],test_data[Time],"&gt;="&amp;test_data[[#This Row],[Period Time]],test_data[Time],"&lt;="&amp;test_data[[#This Row],[Time]])</f>
        <v>-2</v>
      </c>
      <c r="I1689">
        <f>IFERROR(test_data[[#This Row],[Final_Position]]-H1688,test_data[[#This Row],[Final_Position]])</f>
        <v>-2</v>
      </c>
      <c r="J1689">
        <f>ABS(test_data[[#This Row],[Action]])</f>
        <v>2</v>
      </c>
      <c r="K1689" s="7">
        <f>test_data[[#This Row],[Final_Position]]*test_data[[#This Row],[Change]]</f>
        <v>-0.60000000000013642</v>
      </c>
      <c r="L1689" s="7">
        <f>test_data[[#This Row],[Profit]]*Profit_per_point</f>
        <v>-60000.000000013642</v>
      </c>
      <c r="M1689" s="7">
        <f>test_data[[#This Row],[Profit]]*Profit_per_point-ABS(test_data[[#This Row],[Action]])*Fee_per_trade</f>
        <v>-80000.00000001365</v>
      </c>
    </row>
    <row r="1690" spans="1:13" x14ac:dyDescent="0.35">
      <c r="A1690" s="2">
        <v>43781.45416666667</v>
      </c>
      <c r="B1690">
        <v>941.2</v>
      </c>
      <c r="C1690">
        <v>0.44196918606758118</v>
      </c>
      <c r="D1690">
        <v>0.55803084373474121</v>
      </c>
      <c r="E1690">
        <f>IF(B1691&gt;0,B1691-test_data[[#This Row],[Price]],0)</f>
        <v>0.19999999999993179</v>
      </c>
      <c r="F1690" s="2">
        <f>test_data[[#This Row],[Time]]-(Time_horizon-1)/24/60</f>
        <v>43781.440972222226</v>
      </c>
      <c r="G1690">
        <f>IF(test_data[[#This Row],[Long]]&gt;Action_Threshold,1,IF(test_data[[#This Row],[Short]]&gt;Action_Threshold,-1,0))</f>
        <v>-1</v>
      </c>
      <c r="H1690">
        <f>SUMIFS(test_data[Postion],test_data[Time],"&gt;="&amp;test_data[[#This Row],[Period Time]],test_data[Time],"&lt;="&amp;test_data[[#This Row],[Time]])</f>
        <v>-4</v>
      </c>
      <c r="I1690">
        <f>IFERROR(test_data[[#This Row],[Final_Position]]-H1689,test_data[[#This Row],[Final_Position]])</f>
        <v>-2</v>
      </c>
      <c r="J1690">
        <f>ABS(test_data[[#This Row],[Action]])</f>
        <v>2</v>
      </c>
      <c r="K1690" s="7">
        <f>test_data[[#This Row],[Final_Position]]*test_data[[#This Row],[Change]]</f>
        <v>-0.79999999999972715</v>
      </c>
      <c r="L1690" s="7">
        <f>test_data[[#This Row],[Profit]]*Profit_per_point</f>
        <v>-79999.999999972715</v>
      </c>
      <c r="M1690" s="7">
        <f>test_data[[#This Row],[Profit]]*Profit_per_point-ABS(test_data[[#This Row],[Action]])*Fee_per_trade</f>
        <v>-99999.999999972715</v>
      </c>
    </row>
    <row r="1691" spans="1:13" x14ac:dyDescent="0.35">
      <c r="A1691" s="2">
        <v>43781.454861111109</v>
      </c>
      <c r="B1691">
        <v>941.4</v>
      </c>
      <c r="C1691">
        <v>0.43990209698677063</v>
      </c>
      <c r="D1691">
        <v>0.56009787321090698</v>
      </c>
      <c r="E1691">
        <f>IF(B1692&gt;0,B1692-test_data[[#This Row],[Price]],0)</f>
        <v>-0.10000000000002274</v>
      </c>
      <c r="F1691" s="2">
        <f>test_data[[#This Row],[Time]]-(Time_horizon-1)/24/60</f>
        <v>43781.441666666666</v>
      </c>
      <c r="G1691">
        <f>IF(test_data[[#This Row],[Long]]&gt;Action_Threshold,1,IF(test_data[[#This Row],[Short]]&gt;Action_Threshold,-1,0))</f>
        <v>-1</v>
      </c>
      <c r="H1691">
        <f>SUMIFS(test_data[Postion],test_data[Time],"&gt;="&amp;test_data[[#This Row],[Period Time]],test_data[Time],"&lt;="&amp;test_data[[#This Row],[Time]])</f>
        <v>-6</v>
      </c>
      <c r="I1691">
        <f>IFERROR(test_data[[#This Row],[Final_Position]]-H1690,test_data[[#This Row],[Final_Position]])</f>
        <v>-2</v>
      </c>
      <c r="J1691">
        <f>ABS(test_data[[#This Row],[Action]])</f>
        <v>2</v>
      </c>
      <c r="K1691" s="7">
        <f>test_data[[#This Row],[Final_Position]]*test_data[[#This Row],[Change]]</f>
        <v>0.60000000000013642</v>
      </c>
      <c r="L1691" s="7">
        <f>test_data[[#This Row],[Profit]]*Profit_per_point</f>
        <v>60000.000000013642</v>
      </c>
      <c r="M1691" s="7">
        <f>test_data[[#This Row],[Profit]]*Profit_per_point-ABS(test_data[[#This Row],[Action]])*Fee_per_trade</f>
        <v>40000.000000013642</v>
      </c>
    </row>
    <row r="1692" spans="1:13" x14ac:dyDescent="0.35">
      <c r="A1692" s="2">
        <v>43781.455555555556</v>
      </c>
      <c r="B1692">
        <v>941.3</v>
      </c>
      <c r="C1692">
        <v>0.44752490520477295</v>
      </c>
      <c r="D1692">
        <v>0.55247515439987183</v>
      </c>
      <c r="E1692">
        <f>IF(B1693&gt;0,B1693-test_data[[#This Row],[Price]],0)</f>
        <v>0</v>
      </c>
      <c r="F1692" s="2">
        <f>test_data[[#This Row],[Time]]-(Time_horizon-1)/24/60</f>
        <v>43781.442361111112</v>
      </c>
      <c r="G1692">
        <f>IF(test_data[[#This Row],[Long]]&gt;Action_Threshold,1,IF(test_data[[#This Row],[Short]]&gt;Action_Threshold,-1,0))</f>
        <v>-1</v>
      </c>
      <c r="H1692">
        <f>SUMIFS(test_data[Postion],test_data[Time],"&gt;="&amp;test_data[[#This Row],[Period Time]],test_data[Time],"&lt;="&amp;test_data[[#This Row],[Time]])</f>
        <v>-8</v>
      </c>
      <c r="I1692">
        <f>IFERROR(test_data[[#This Row],[Final_Position]]-H1691,test_data[[#This Row],[Final_Position]])</f>
        <v>-2</v>
      </c>
      <c r="J1692">
        <f>ABS(test_data[[#This Row],[Action]])</f>
        <v>2</v>
      </c>
      <c r="K1692" s="7">
        <f>test_data[[#This Row],[Final_Position]]*test_data[[#This Row],[Change]]</f>
        <v>0</v>
      </c>
      <c r="L1692" s="7">
        <f>test_data[[#This Row],[Profit]]*Profit_per_point</f>
        <v>0</v>
      </c>
      <c r="M1692" s="7">
        <f>test_data[[#This Row],[Profit]]*Profit_per_point-ABS(test_data[[#This Row],[Action]])*Fee_per_trade</f>
        <v>-20000</v>
      </c>
    </row>
    <row r="1693" spans="1:13" x14ac:dyDescent="0.35">
      <c r="A1693" s="2">
        <v>43781.456250000003</v>
      </c>
      <c r="B1693">
        <v>941.3</v>
      </c>
      <c r="C1693">
        <v>0.44650033116340637</v>
      </c>
      <c r="D1693">
        <v>0.55349963903427124</v>
      </c>
      <c r="E1693">
        <f>IF(B1694&gt;0,B1694-test_data[[#This Row],[Price]],0)</f>
        <v>0.10000000000002274</v>
      </c>
      <c r="F1693" s="2">
        <f>test_data[[#This Row],[Time]]-(Time_horizon-1)/24/60</f>
        <v>43781.443055555559</v>
      </c>
      <c r="G1693">
        <f>IF(test_data[[#This Row],[Long]]&gt;Action_Threshold,1,IF(test_data[[#This Row],[Short]]&gt;Action_Threshold,-1,0))</f>
        <v>-1</v>
      </c>
      <c r="H1693">
        <f>SUMIFS(test_data[Postion],test_data[Time],"&gt;="&amp;test_data[[#This Row],[Period Time]],test_data[Time],"&lt;="&amp;test_data[[#This Row],[Time]])</f>
        <v>-10</v>
      </c>
      <c r="I1693">
        <f>IFERROR(test_data[[#This Row],[Final_Position]]-H1692,test_data[[#This Row],[Final_Position]])</f>
        <v>-2</v>
      </c>
      <c r="J1693">
        <f>ABS(test_data[[#This Row],[Action]])</f>
        <v>2</v>
      </c>
      <c r="K1693" s="7">
        <f>test_data[[#This Row],[Final_Position]]*test_data[[#This Row],[Change]]</f>
        <v>-1.0000000000002274</v>
      </c>
      <c r="L1693" s="7">
        <f>test_data[[#This Row],[Profit]]*Profit_per_point</f>
        <v>-100000.00000002273</v>
      </c>
      <c r="M1693" s="7">
        <f>test_data[[#This Row],[Profit]]*Profit_per_point-ABS(test_data[[#This Row],[Action]])*Fee_per_trade</f>
        <v>-120000.00000002273</v>
      </c>
    </row>
    <row r="1694" spans="1:13" x14ac:dyDescent="0.35">
      <c r="A1694" s="2">
        <v>43781.456944444442</v>
      </c>
      <c r="B1694">
        <v>941.4</v>
      </c>
      <c r="C1694">
        <v>0.4637162983417511</v>
      </c>
      <c r="D1694">
        <v>0.53628367185592651</v>
      </c>
      <c r="E1694">
        <f>IF(B1695&gt;0,B1695-test_data[[#This Row],[Price]],0)</f>
        <v>0.39999999999997726</v>
      </c>
      <c r="F1694" s="2">
        <f>test_data[[#This Row],[Time]]-(Time_horizon-1)/24/60</f>
        <v>43781.443749999999</v>
      </c>
      <c r="G1694">
        <f>IF(test_data[[#This Row],[Long]]&gt;Action_Threshold,1,IF(test_data[[#This Row],[Short]]&gt;Action_Threshold,-1,0))</f>
        <v>-1</v>
      </c>
      <c r="H1694">
        <f>SUMIFS(test_data[Postion],test_data[Time],"&gt;="&amp;test_data[[#This Row],[Period Time]],test_data[Time],"&lt;="&amp;test_data[[#This Row],[Time]])</f>
        <v>-12</v>
      </c>
      <c r="I1694">
        <f>IFERROR(test_data[[#This Row],[Final_Position]]-H1693,test_data[[#This Row],[Final_Position]])</f>
        <v>-2</v>
      </c>
      <c r="J1694">
        <f>ABS(test_data[[#This Row],[Action]])</f>
        <v>2</v>
      </c>
      <c r="K1694" s="7">
        <f>test_data[[#This Row],[Final_Position]]*test_data[[#This Row],[Change]]</f>
        <v>-4.7999999999997272</v>
      </c>
      <c r="L1694" s="7">
        <f>test_data[[#This Row],[Profit]]*Profit_per_point</f>
        <v>-479999.9999999727</v>
      </c>
      <c r="M1694" s="7">
        <f>test_data[[#This Row],[Profit]]*Profit_per_point-ABS(test_data[[#This Row],[Action]])*Fee_per_trade</f>
        <v>-499999.9999999727</v>
      </c>
    </row>
    <row r="1695" spans="1:13" x14ac:dyDescent="0.35">
      <c r="A1695" s="2">
        <v>43781.457638888889</v>
      </c>
      <c r="B1695">
        <v>941.8</v>
      </c>
      <c r="C1695">
        <v>0.44492393732070923</v>
      </c>
      <c r="D1695">
        <v>0.55507612228393555</v>
      </c>
      <c r="E1695">
        <f>IF(B1696&gt;0,B1696-test_data[[#This Row],[Price]],0)</f>
        <v>-9.9999999999909051E-2</v>
      </c>
      <c r="F1695" s="2">
        <f>test_data[[#This Row],[Time]]-(Time_horizon-1)/24/60</f>
        <v>43781.444444444445</v>
      </c>
      <c r="G1695">
        <f>IF(test_data[[#This Row],[Long]]&gt;Action_Threshold,1,IF(test_data[[#This Row],[Short]]&gt;Action_Threshold,-1,0))</f>
        <v>-1</v>
      </c>
      <c r="H1695">
        <f>SUMIFS(test_data[Postion],test_data[Time],"&gt;="&amp;test_data[[#This Row],[Period Time]],test_data[Time],"&lt;="&amp;test_data[[#This Row],[Time]])</f>
        <v>-14</v>
      </c>
      <c r="I1695">
        <f>IFERROR(test_data[[#This Row],[Final_Position]]-H1694,test_data[[#This Row],[Final_Position]])</f>
        <v>-2</v>
      </c>
      <c r="J1695">
        <f>ABS(test_data[[#This Row],[Action]])</f>
        <v>2</v>
      </c>
      <c r="K1695" s="7">
        <f>test_data[[#This Row],[Final_Position]]*test_data[[#This Row],[Change]]</f>
        <v>1.3999999999987267</v>
      </c>
      <c r="L1695" s="7">
        <f>test_data[[#This Row],[Profit]]*Profit_per_point</f>
        <v>139999.99999987267</v>
      </c>
      <c r="M1695" s="7">
        <f>test_data[[#This Row],[Profit]]*Profit_per_point-ABS(test_data[[#This Row],[Action]])*Fee_per_trade</f>
        <v>119999.99999987267</v>
      </c>
    </row>
    <row r="1696" spans="1:13" x14ac:dyDescent="0.35">
      <c r="A1696" s="2">
        <v>43781.458333333336</v>
      </c>
      <c r="B1696">
        <v>941.7</v>
      </c>
      <c r="C1696">
        <v>0.45218724012374878</v>
      </c>
      <c r="D1696">
        <v>0.54781270027160645</v>
      </c>
      <c r="E1696">
        <f>IF(B1697&gt;0,B1697-test_data[[#This Row],[Price]],0)</f>
        <v>-0.10000000000002274</v>
      </c>
      <c r="F1696" s="2">
        <f>test_data[[#This Row],[Time]]-(Time_horizon-1)/24/60</f>
        <v>43781.445138888892</v>
      </c>
      <c r="G1696">
        <f>IF(test_data[[#This Row],[Long]]&gt;Action_Threshold,1,IF(test_data[[#This Row],[Short]]&gt;Action_Threshold,-1,0))</f>
        <v>-1</v>
      </c>
      <c r="H1696">
        <f>SUMIFS(test_data[Postion],test_data[Time],"&gt;="&amp;test_data[[#This Row],[Period Time]],test_data[Time],"&lt;="&amp;test_data[[#This Row],[Time]])</f>
        <v>-16</v>
      </c>
      <c r="I1696">
        <f>IFERROR(test_data[[#This Row],[Final_Position]]-H1695,test_data[[#This Row],[Final_Position]])</f>
        <v>-2</v>
      </c>
      <c r="J1696">
        <f>ABS(test_data[[#This Row],[Action]])</f>
        <v>2</v>
      </c>
      <c r="K1696" s="7">
        <f>test_data[[#This Row],[Final_Position]]*test_data[[#This Row],[Change]]</f>
        <v>1.6000000000003638</v>
      </c>
      <c r="L1696" s="7">
        <f>test_data[[#This Row],[Profit]]*Profit_per_point</f>
        <v>160000.00000003638</v>
      </c>
      <c r="M1696" s="7">
        <f>test_data[[#This Row],[Profit]]*Profit_per_point-ABS(test_data[[#This Row],[Action]])*Fee_per_trade</f>
        <v>140000.00000003638</v>
      </c>
    </row>
    <row r="1697" spans="1:13" x14ac:dyDescent="0.35">
      <c r="A1697" s="2">
        <v>43781.459027777775</v>
      </c>
      <c r="B1697">
        <v>941.6</v>
      </c>
      <c r="C1697">
        <v>0.45638927817344666</v>
      </c>
      <c r="D1697">
        <v>0.54361069202423096</v>
      </c>
      <c r="E1697">
        <f>IF(B1698&gt;0,B1698-test_data[[#This Row],[Price]],0)</f>
        <v>0</v>
      </c>
      <c r="F1697" s="2">
        <f>test_data[[#This Row],[Time]]-(Time_horizon-1)/24/60</f>
        <v>43781.445833333331</v>
      </c>
      <c r="G1697">
        <f>IF(test_data[[#This Row],[Long]]&gt;Action_Threshold,1,IF(test_data[[#This Row],[Short]]&gt;Action_Threshold,-1,0))</f>
        <v>-1</v>
      </c>
      <c r="H1697">
        <f>SUMIFS(test_data[Postion],test_data[Time],"&gt;="&amp;test_data[[#This Row],[Period Time]],test_data[Time],"&lt;="&amp;test_data[[#This Row],[Time]])</f>
        <v>-16</v>
      </c>
      <c r="I1697">
        <f>IFERROR(test_data[[#This Row],[Final_Position]]-H1696,test_data[[#This Row],[Final_Position]])</f>
        <v>0</v>
      </c>
      <c r="J1697">
        <f>ABS(test_data[[#This Row],[Action]])</f>
        <v>0</v>
      </c>
      <c r="K1697" s="7">
        <f>test_data[[#This Row],[Final_Position]]*test_data[[#This Row],[Change]]</f>
        <v>0</v>
      </c>
      <c r="L1697" s="7">
        <f>test_data[[#This Row],[Profit]]*Profit_per_point</f>
        <v>0</v>
      </c>
      <c r="M1697" s="7">
        <f>test_data[[#This Row],[Profit]]*Profit_per_point-ABS(test_data[[#This Row],[Action]])*Fee_per_trade</f>
        <v>0</v>
      </c>
    </row>
    <row r="1698" spans="1:13" x14ac:dyDescent="0.35">
      <c r="A1698" s="2">
        <v>43781.459722222222</v>
      </c>
      <c r="B1698">
        <v>941.6</v>
      </c>
      <c r="C1698">
        <v>0.44673553109169006</v>
      </c>
      <c r="D1698">
        <v>0.55326443910598755</v>
      </c>
      <c r="E1698">
        <f>IF(B1699&gt;0,B1699-test_data[[#This Row],[Price]],0)</f>
        <v>-0.10000000000002274</v>
      </c>
      <c r="F1698" s="2">
        <f>test_data[[#This Row],[Time]]-(Time_horizon-1)/24/60</f>
        <v>43781.446527777778</v>
      </c>
      <c r="G1698">
        <f>IF(test_data[[#This Row],[Long]]&gt;Action_Threshold,1,IF(test_data[[#This Row],[Short]]&gt;Action_Threshold,-1,0))</f>
        <v>-1</v>
      </c>
      <c r="H1698">
        <f>SUMIFS(test_data[Postion],test_data[Time],"&gt;="&amp;test_data[[#This Row],[Period Time]],test_data[Time],"&lt;="&amp;test_data[[#This Row],[Time]])</f>
        <v>-18</v>
      </c>
      <c r="I1698">
        <f>IFERROR(test_data[[#This Row],[Final_Position]]-H1697,test_data[[#This Row],[Final_Position]])</f>
        <v>-2</v>
      </c>
      <c r="J1698">
        <f>ABS(test_data[[#This Row],[Action]])</f>
        <v>2</v>
      </c>
      <c r="K1698" s="7">
        <f>test_data[[#This Row],[Final_Position]]*test_data[[#This Row],[Change]]</f>
        <v>1.8000000000004093</v>
      </c>
      <c r="L1698" s="7">
        <f>test_data[[#This Row],[Profit]]*Profit_per_point</f>
        <v>180000.00000004092</v>
      </c>
      <c r="M1698" s="7">
        <f>test_data[[#This Row],[Profit]]*Profit_per_point-ABS(test_data[[#This Row],[Action]])*Fee_per_trade</f>
        <v>160000.00000004092</v>
      </c>
    </row>
    <row r="1699" spans="1:13" x14ac:dyDescent="0.35">
      <c r="A1699" s="2">
        <v>43781.460416666669</v>
      </c>
      <c r="B1699">
        <v>941.5</v>
      </c>
      <c r="C1699">
        <v>0.46013557910919189</v>
      </c>
      <c r="D1699">
        <v>0.53986436128616333</v>
      </c>
      <c r="E1699">
        <f>IF(B1700&gt;0,B1700-test_data[[#This Row],[Price]],0)</f>
        <v>0.20000000000004547</v>
      </c>
      <c r="F1699" s="2">
        <f>test_data[[#This Row],[Time]]-(Time_horizon-1)/24/60</f>
        <v>43781.447222222225</v>
      </c>
      <c r="G1699">
        <f>IF(test_data[[#This Row],[Long]]&gt;Action_Threshold,1,IF(test_data[[#This Row],[Short]]&gt;Action_Threshold,-1,0))</f>
        <v>-1</v>
      </c>
      <c r="H1699">
        <f>SUMIFS(test_data[Postion],test_data[Time],"&gt;="&amp;test_data[[#This Row],[Period Time]],test_data[Time],"&lt;="&amp;test_data[[#This Row],[Time]])</f>
        <v>-20</v>
      </c>
      <c r="I1699">
        <f>IFERROR(test_data[[#This Row],[Final_Position]]-H1698,test_data[[#This Row],[Final_Position]])</f>
        <v>-2</v>
      </c>
      <c r="J1699">
        <f>ABS(test_data[[#This Row],[Action]])</f>
        <v>2</v>
      </c>
      <c r="K1699" s="7">
        <f>test_data[[#This Row],[Final_Position]]*test_data[[#This Row],[Change]]</f>
        <v>-4.0000000000009095</v>
      </c>
      <c r="L1699" s="7">
        <f>test_data[[#This Row],[Profit]]*Profit_per_point</f>
        <v>-400000.00000009092</v>
      </c>
      <c r="M1699" s="7">
        <f>test_data[[#This Row],[Profit]]*Profit_per_point-ABS(test_data[[#This Row],[Action]])*Fee_per_trade</f>
        <v>-420000.00000009092</v>
      </c>
    </row>
    <row r="1700" spans="1:13" x14ac:dyDescent="0.35">
      <c r="A1700" s="2">
        <v>43781.461111111108</v>
      </c>
      <c r="B1700">
        <v>941.7</v>
      </c>
      <c r="C1700">
        <v>0.45484471321105957</v>
      </c>
      <c r="D1700">
        <v>0.54515534639358521</v>
      </c>
      <c r="E1700">
        <f>IF(B1701&gt;0,B1701-test_data[[#This Row],[Price]],0)</f>
        <v>-0.20000000000004547</v>
      </c>
      <c r="F1700" s="2">
        <f>test_data[[#This Row],[Time]]-(Time_horizon-1)/24/60</f>
        <v>43781.447916666664</v>
      </c>
      <c r="G1700">
        <f>IF(test_data[[#This Row],[Long]]&gt;Action_Threshold,1,IF(test_data[[#This Row],[Short]]&gt;Action_Threshold,-1,0))</f>
        <v>-1</v>
      </c>
      <c r="H1700">
        <f>SUMIFS(test_data[Postion],test_data[Time],"&gt;="&amp;test_data[[#This Row],[Period Time]],test_data[Time],"&lt;="&amp;test_data[[#This Row],[Time]])</f>
        <v>-20</v>
      </c>
      <c r="I1700">
        <f>IFERROR(test_data[[#This Row],[Final_Position]]-H1699,test_data[[#This Row],[Final_Position]])</f>
        <v>0</v>
      </c>
      <c r="J1700">
        <f>ABS(test_data[[#This Row],[Action]])</f>
        <v>0</v>
      </c>
      <c r="K1700" s="7">
        <f>test_data[[#This Row],[Final_Position]]*test_data[[#This Row],[Change]]</f>
        <v>4.0000000000009095</v>
      </c>
      <c r="L1700" s="7">
        <f>test_data[[#This Row],[Profit]]*Profit_per_point</f>
        <v>400000.00000009092</v>
      </c>
      <c r="M1700" s="7">
        <f>test_data[[#This Row],[Profit]]*Profit_per_point-ABS(test_data[[#This Row],[Action]])*Fee_per_trade</f>
        <v>400000.00000009092</v>
      </c>
    </row>
    <row r="1701" spans="1:13" x14ac:dyDescent="0.35">
      <c r="A1701" s="2">
        <v>43781.461805555555</v>
      </c>
      <c r="B1701">
        <v>941.5</v>
      </c>
      <c r="C1701">
        <v>0.46582552790641785</v>
      </c>
      <c r="D1701">
        <v>0.53417444229125977</v>
      </c>
      <c r="E1701">
        <f>IF(B1702&gt;0,B1702-test_data[[#This Row],[Price]],0)</f>
        <v>0.20000000000004547</v>
      </c>
      <c r="F1701" s="2">
        <f>test_data[[#This Row],[Time]]-(Time_horizon-1)/24/60</f>
        <v>43781.448611111111</v>
      </c>
      <c r="G1701">
        <f>IF(test_data[[#This Row],[Long]]&gt;Action_Threshold,1,IF(test_data[[#This Row],[Short]]&gt;Action_Threshold,-1,0))</f>
        <v>-1</v>
      </c>
      <c r="H1701">
        <f>SUMIFS(test_data[Postion],test_data[Time],"&gt;="&amp;test_data[[#This Row],[Period Time]],test_data[Time],"&lt;="&amp;test_data[[#This Row],[Time]])</f>
        <v>-20</v>
      </c>
      <c r="I1701">
        <f>IFERROR(test_data[[#This Row],[Final_Position]]-H1700,test_data[[#This Row],[Final_Position]])</f>
        <v>0</v>
      </c>
      <c r="J1701">
        <f>ABS(test_data[[#This Row],[Action]])</f>
        <v>0</v>
      </c>
      <c r="K1701" s="7">
        <f>test_data[[#This Row],[Final_Position]]*test_data[[#This Row],[Change]]</f>
        <v>-4.0000000000009095</v>
      </c>
      <c r="L1701" s="7">
        <f>test_data[[#This Row],[Profit]]*Profit_per_point</f>
        <v>-400000.00000009092</v>
      </c>
      <c r="M1701" s="7">
        <f>test_data[[#This Row],[Profit]]*Profit_per_point-ABS(test_data[[#This Row],[Action]])*Fee_per_trade</f>
        <v>-400000.00000009092</v>
      </c>
    </row>
    <row r="1702" spans="1:13" x14ac:dyDescent="0.35">
      <c r="A1702" s="2">
        <v>43781.462500000001</v>
      </c>
      <c r="B1702">
        <v>941.7</v>
      </c>
      <c r="C1702">
        <v>0.4606856107711792</v>
      </c>
      <c r="D1702">
        <v>0.5393143892288208</v>
      </c>
      <c r="E1702">
        <f>IF(B1703&gt;0,B1703-test_data[[#This Row],[Price]],0)</f>
        <v>0.5</v>
      </c>
      <c r="F1702" s="2">
        <f>test_data[[#This Row],[Time]]-(Time_horizon-1)/24/60</f>
        <v>43781.449305555558</v>
      </c>
      <c r="G1702">
        <f>IF(test_data[[#This Row],[Long]]&gt;Action_Threshold,1,IF(test_data[[#This Row],[Short]]&gt;Action_Threshold,-1,0))</f>
        <v>-1</v>
      </c>
      <c r="H1702">
        <f>SUMIFS(test_data[Postion],test_data[Time],"&gt;="&amp;test_data[[#This Row],[Period Time]],test_data[Time],"&lt;="&amp;test_data[[#This Row],[Time]])</f>
        <v>-20</v>
      </c>
      <c r="I1702">
        <f>IFERROR(test_data[[#This Row],[Final_Position]]-H1701,test_data[[#This Row],[Final_Position]])</f>
        <v>0</v>
      </c>
      <c r="J1702">
        <f>ABS(test_data[[#This Row],[Action]])</f>
        <v>0</v>
      </c>
      <c r="K1702" s="7">
        <f>test_data[[#This Row],[Final_Position]]*test_data[[#This Row],[Change]]</f>
        <v>-10</v>
      </c>
      <c r="L1702" s="7">
        <f>test_data[[#This Row],[Profit]]*Profit_per_point</f>
        <v>-1000000</v>
      </c>
      <c r="M1702" s="7">
        <f>test_data[[#This Row],[Profit]]*Profit_per_point-ABS(test_data[[#This Row],[Action]])*Fee_per_trade</f>
        <v>-1000000</v>
      </c>
    </row>
    <row r="1703" spans="1:13" x14ac:dyDescent="0.35">
      <c r="A1703" s="2">
        <v>43781.463194444441</v>
      </c>
      <c r="B1703">
        <v>942.2</v>
      </c>
      <c r="C1703">
        <v>0.42358365654945374</v>
      </c>
      <c r="D1703">
        <v>0.57641637325286865</v>
      </c>
      <c r="E1703">
        <f>IF(B1704&gt;0,B1704-test_data[[#This Row],[Price]],0)</f>
        <v>0</v>
      </c>
      <c r="F1703" s="2">
        <f>test_data[[#This Row],[Time]]-(Time_horizon-1)/24/60</f>
        <v>43781.45</v>
      </c>
      <c r="G1703">
        <f>IF(test_data[[#This Row],[Long]]&gt;Action_Threshold,1,IF(test_data[[#This Row],[Short]]&gt;Action_Threshold,-1,0))</f>
        <v>-1</v>
      </c>
      <c r="H1703">
        <f>SUMIFS(test_data[Postion],test_data[Time],"&gt;="&amp;test_data[[#This Row],[Period Time]],test_data[Time],"&lt;="&amp;test_data[[#This Row],[Time]])</f>
        <v>-20</v>
      </c>
      <c r="I1703">
        <f>IFERROR(test_data[[#This Row],[Final_Position]]-H1702,test_data[[#This Row],[Final_Position]])</f>
        <v>0</v>
      </c>
      <c r="J1703">
        <f>ABS(test_data[[#This Row],[Action]])</f>
        <v>0</v>
      </c>
      <c r="K1703" s="7">
        <f>test_data[[#This Row],[Final_Position]]*test_data[[#This Row],[Change]]</f>
        <v>0</v>
      </c>
      <c r="L1703" s="7">
        <f>test_data[[#This Row],[Profit]]*Profit_per_point</f>
        <v>0</v>
      </c>
      <c r="M1703" s="7">
        <f>test_data[[#This Row],[Profit]]*Profit_per_point-ABS(test_data[[#This Row],[Action]])*Fee_per_trade</f>
        <v>0</v>
      </c>
    </row>
    <row r="1704" spans="1:13" x14ac:dyDescent="0.35">
      <c r="A1704" s="2">
        <v>43781.463888888888</v>
      </c>
      <c r="B1704">
        <v>942.2</v>
      </c>
      <c r="C1704">
        <v>0.43079885840415955</v>
      </c>
      <c r="D1704">
        <v>0.56920117139816284</v>
      </c>
      <c r="E1704">
        <f>IF(B1705&gt;0,B1705-test_data[[#This Row],[Price]],0)</f>
        <v>-0.20000000000004547</v>
      </c>
      <c r="F1704" s="2">
        <f>test_data[[#This Row],[Time]]-(Time_horizon-1)/24/60</f>
        <v>43781.450694444444</v>
      </c>
      <c r="G1704">
        <f>IF(test_data[[#This Row],[Long]]&gt;Action_Threshold,1,IF(test_data[[#This Row],[Short]]&gt;Action_Threshold,-1,0))</f>
        <v>-1</v>
      </c>
      <c r="H1704">
        <f>SUMIFS(test_data[Postion],test_data[Time],"&gt;="&amp;test_data[[#This Row],[Period Time]],test_data[Time],"&lt;="&amp;test_data[[#This Row],[Time]])</f>
        <v>-20</v>
      </c>
      <c r="I1704">
        <f>IFERROR(test_data[[#This Row],[Final_Position]]-H1703,test_data[[#This Row],[Final_Position]])</f>
        <v>0</v>
      </c>
      <c r="J1704">
        <f>ABS(test_data[[#This Row],[Action]])</f>
        <v>0</v>
      </c>
      <c r="K1704" s="7">
        <f>test_data[[#This Row],[Final_Position]]*test_data[[#This Row],[Change]]</f>
        <v>4.0000000000009095</v>
      </c>
      <c r="L1704" s="7">
        <f>test_data[[#This Row],[Profit]]*Profit_per_point</f>
        <v>400000.00000009092</v>
      </c>
      <c r="M1704" s="7">
        <f>test_data[[#This Row],[Profit]]*Profit_per_point-ABS(test_data[[#This Row],[Action]])*Fee_per_trade</f>
        <v>400000.00000009092</v>
      </c>
    </row>
    <row r="1705" spans="1:13" x14ac:dyDescent="0.35">
      <c r="A1705" s="2">
        <v>43781.464583333334</v>
      </c>
      <c r="B1705">
        <v>942</v>
      </c>
      <c r="C1705">
        <v>0.44607299566268921</v>
      </c>
      <c r="D1705">
        <v>0.55392694473266602</v>
      </c>
      <c r="E1705">
        <f>IF(B1706&gt;0,B1706-test_data[[#This Row],[Price]],0)</f>
        <v>0</v>
      </c>
      <c r="F1705" s="2">
        <f>test_data[[#This Row],[Time]]-(Time_horizon-1)/24/60</f>
        <v>43781.451388888891</v>
      </c>
      <c r="G1705">
        <f>IF(test_data[[#This Row],[Long]]&gt;Action_Threshold,1,IF(test_data[[#This Row],[Short]]&gt;Action_Threshold,-1,0))</f>
        <v>-1</v>
      </c>
      <c r="H1705">
        <f>SUMIFS(test_data[Postion],test_data[Time],"&gt;="&amp;test_data[[#This Row],[Period Time]],test_data[Time],"&lt;="&amp;test_data[[#This Row],[Time]])</f>
        <v>-20</v>
      </c>
      <c r="I1705">
        <f>IFERROR(test_data[[#This Row],[Final_Position]]-H1704,test_data[[#This Row],[Final_Position]])</f>
        <v>0</v>
      </c>
      <c r="J1705">
        <f>ABS(test_data[[#This Row],[Action]])</f>
        <v>0</v>
      </c>
      <c r="K1705" s="7">
        <f>test_data[[#This Row],[Final_Position]]*test_data[[#This Row],[Change]]</f>
        <v>0</v>
      </c>
      <c r="L1705" s="7">
        <f>test_data[[#This Row],[Profit]]*Profit_per_point</f>
        <v>0</v>
      </c>
      <c r="M1705" s="7">
        <f>test_data[[#This Row],[Profit]]*Profit_per_point-ABS(test_data[[#This Row],[Action]])*Fee_per_trade</f>
        <v>0</v>
      </c>
    </row>
    <row r="1706" spans="1:13" x14ac:dyDescent="0.35">
      <c r="A1706" s="2">
        <v>43781.465277777781</v>
      </c>
      <c r="B1706">
        <v>942</v>
      </c>
      <c r="C1706">
        <v>0.43800777196884155</v>
      </c>
      <c r="D1706">
        <v>0.56199216842651367</v>
      </c>
      <c r="E1706">
        <f>IF(B1707&gt;0,B1707-test_data[[#This Row],[Price]],0)</f>
        <v>0.10000000000002274</v>
      </c>
      <c r="F1706" s="2">
        <f>test_data[[#This Row],[Time]]-(Time_horizon-1)/24/60</f>
        <v>43781.452083333337</v>
      </c>
      <c r="G1706">
        <f>IF(test_data[[#This Row],[Long]]&gt;Action_Threshold,1,IF(test_data[[#This Row],[Short]]&gt;Action_Threshold,-1,0))</f>
        <v>-1</v>
      </c>
      <c r="H1706">
        <f>SUMIFS(test_data[Postion],test_data[Time],"&gt;="&amp;test_data[[#This Row],[Period Time]],test_data[Time],"&lt;="&amp;test_data[[#This Row],[Time]])</f>
        <v>-20</v>
      </c>
      <c r="I1706">
        <f>IFERROR(test_data[[#This Row],[Final_Position]]-H1705,test_data[[#This Row],[Final_Position]])</f>
        <v>0</v>
      </c>
      <c r="J1706">
        <f>ABS(test_data[[#This Row],[Action]])</f>
        <v>0</v>
      </c>
      <c r="K1706" s="7">
        <f>test_data[[#This Row],[Final_Position]]*test_data[[#This Row],[Change]]</f>
        <v>-2.0000000000004547</v>
      </c>
      <c r="L1706" s="7">
        <f>test_data[[#This Row],[Profit]]*Profit_per_point</f>
        <v>-200000.00000004546</v>
      </c>
      <c r="M1706" s="7">
        <f>test_data[[#This Row],[Profit]]*Profit_per_point-ABS(test_data[[#This Row],[Action]])*Fee_per_trade</f>
        <v>-200000.00000004546</v>
      </c>
    </row>
    <row r="1707" spans="1:13" x14ac:dyDescent="0.35">
      <c r="A1707" s="2">
        <v>43781.46597222222</v>
      </c>
      <c r="B1707">
        <v>942.1</v>
      </c>
      <c r="C1707">
        <v>0.44857582449913025</v>
      </c>
      <c r="D1707">
        <v>0.55142420530319214</v>
      </c>
      <c r="E1707">
        <f>IF(B1708&gt;0,B1708-test_data[[#This Row],[Price]],0)</f>
        <v>0.10000000000002274</v>
      </c>
      <c r="F1707" s="2">
        <f>test_data[[#This Row],[Time]]-(Time_horizon-1)/24/60</f>
        <v>43781.452777777777</v>
      </c>
      <c r="G1707">
        <f>IF(test_data[[#This Row],[Long]]&gt;Action_Threshold,1,IF(test_data[[#This Row],[Short]]&gt;Action_Threshold,-1,0))</f>
        <v>-1</v>
      </c>
      <c r="H1707">
        <f>SUMIFS(test_data[Postion],test_data[Time],"&gt;="&amp;test_data[[#This Row],[Period Time]],test_data[Time],"&lt;="&amp;test_data[[#This Row],[Time]])</f>
        <v>-20</v>
      </c>
      <c r="I1707">
        <f>IFERROR(test_data[[#This Row],[Final_Position]]-H1706,test_data[[#This Row],[Final_Position]])</f>
        <v>0</v>
      </c>
      <c r="J1707">
        <f>ABS(test_data[[#This Row],[Action]])</f>
        <v>0</v>
      </c>
      <c r="K1707" s="7">
        <f>test_data[[#This Row],[Final_Position]]*test_data[[#This Row],[Change]]</f>
        <v>-2.0000000000004547</v>
      </c>
      <c r="L1707" s="7">
        <f>test_data[[#This Row],[Profit]]*Profit_per_point</f>
        <v>-200000.00000004546</v>
      </c>
      <c r="M1707" s="7">
        <f>test_data[[#This Row],[Profit]]*Profit_per_point-ABS(test_data[[#This Row],[Action]])*Fee_per_trade</f>
        <v>-200000.00000004546</v>
      </c>
    </row>
    <row r="1708" spans="1:13" x14ac:dyDescent="0.35">
      <c r="A1708" s="2">
        <v>43781.466666666667</v>
      </c>
      <c r="B1708">
        <v>942.2</v>
      </c>
      <c r="C1708">
        <v>0.44033467769622803</v>
      </c>
      <c r="D1708">
        <v>0.55966532230377197</v>
      </c>
      <c r="E1708">
        <f>IF(B1709&gt;0,B1709-test_data[[#This Row],[Price]],0)</f>
        <v>-0.20000000000004547</v>
      </c>
      <c r="F1708" s="2">
        <f>test_data[[#This Row],[Time]]-(Time_horizon-1)/24/60</f>
        <v>43781.453472222223</v>
      </c>
      <c r="G1708">
        <f>IF(test_data[[#This Row],[Long]]&gt;Action_Threshold,1,IF(test_data[[#This Row],[Short]]&gt;Action_Threshold,-1,0))</f>
        <v>-1</v>
      </c>
      <c r="H1708">
        <f>SUMIFS(test_data[Postion],test_data[Time],"&gt;="&amp;test_data[[#This Row],[Period Time]],test_data[Time],"&lt;="&amp;test_data[[#This Row],[Time]])</f>
        <v>-20</v>
      </c>
      <c r="I1708">
        <f>IFERROR(test_data[[#This Row],[Final_Position]]-H1707,test_data[[#This Row],[Final_Position]])</f>
        <v>0</v>
      </c>
      <c r="J1708">
        <f>ABS(test_data[[#This Row],[Action]])</f>
        <v>0</v>
      </c>
      <c r="K1708" s="7">
        <f>test_data[[#This Row],[Final_Position]]*test_data[[#This Row],[Change]]</f>
        <v>4.0000000000009095</v>
      </c>
      <c r="L1708" s="7">
        <f>test_data[[#This Row],[Profit]]*Profit_per_point</f>
        <v>400000.00000009092</v>
      </c>
      <c r="M1708" s="7">
        <f>test_data[[#This Row],[Profit]]*Profit_per_point-ABS(test_data[[#This Row],[Action]])*Fee_per_trade</f>
        <v>400000.00000009092</v>
      </c>
    </row>
    <row r="1709" spans="1:13" x14ac:dyDescent="0.35">
      <c r="A1709" s="2">
        <v>43781.467361111114</v>
      </c>
      <c r="B1709">
        <v>942</v>
      </c>
      <c r="C1709">
        <v>0.44919964671134949</v>
      </c>
      <c r="D1709">
        <v>0.55080026388168335</v>
      </c>
      <c r="E1709">
        <f>IF(B1710&gt;0,B1710-test_data[[#This Row],[Price]],0)</f>
        <v>0</v>
      </c>
      <c r="F1709" s="2">
        <f>test_data[[#This Row],[Time]]-(Time_horizon-1)/24/60</f>
        <v>43781.45416666667</v>
      </c>
      <c r="G1709">
        <f>IF(test_data[[#This Row],[Long]]&gt;Action_Threshold,1,IF(test_data[[#This Row],[Short]]&gt;Action_Threshold,-1,0))</f>
        <v>-1</v>
      </c>
      <c r="H1709">
        <f>SUMIFS(test_data[Postion],test_data[Time],"&gt;="&amp;test_data[[#This Row],[Period Time]],test_data[Time],"&lt;="&amp;test_data[[#This Row],[Time]])</f>
        <v>-20</v>
      </c>
      <c r="I1709">
        <f>IFERROR(test_data[[#This Row],[Final_Position]]-H1708,test_data[[#This Row],[Final_Position]])</f>
        <v>0</v>
      </c>
      <c r="J1709">
        <f>ABS(test_data[[#This Row],[Action]])</f>
        <v>0</v>
      </c>
      <c r="K1709" s="7">
        <f>test_data[[#This Row],[Final_Position]]*test_data[[#This Row],[Change]]</f>
        <v>0</v>
      </c>
      <c r="L1709" s="7">
        <f>test_data[[#This Row],[Profit]]*Profit_per_point</f>
        <v>0</v>
      </c>
      <c r="M1709" s="7">
        <f>test_data[[#This Row],[Profit]]*Profit_per_point-ABS(test_data[[#This Row],[Action]])*Fee_per_trade</f>
        <v>0</v>
      </c>
    </row>
    <row r="1710" spans="1:13" x14ac:dyDescent="0.35">
      <c r="A1710" s="2">
        <v>43781.468055555553</v>
      </c>
      <c r="B1710">
        <v>942</v>
      </c>
      <c r="C1710">
        <v>0.44627398252487183</v>
      </c>
      <c r="D1710">
        <v>0.55372607707977295</v>
      </c>
      <c r="E1710">
        <f>IF(B1711&gt;0,B1711-test_data[[#This Row],[Price]],0)</f>
        <v>0.20000000000004547</v>
      </c>
      <c r="F1710" s="2">
        <f>test_data[[#This Row],[Time]]-(Time_horizon-1)/24/60</f>
        <v>43781.454861111109</v>
      </c>
      <c r="G1710">
        <f>IF(test_data[[#This Row],[Long]]&gt;Action_Threshold,1,IF(test_data[[#This Row],[Short]]&gt;Action_Threshold,-1,0))</f>
        <v>-1</v>
      </c>
      <c r="H1710">
        <f>SUMIFS(test_data[Postion],test_data[Time],"&gt;="&amp;test_data[[#This Row],[Period Time]],test_data[Time],"&lt;="&amp;test_data[[#This Row],[Time]])</f>
        <v>-20</v>
      </c>
      <c r="I1710">
        <f>IFERROR(test_data[[#This Row],[Final_Position]]-H1709,test_data[[#This Row],[Final_Position]])</f>
        <v>0</v>
      </c>
      <c r="J1710">
        <f>ABS(test_data[[#This Row],[Action]])</f>
        <v>0</v>
      </c>
      <c r="K1710" s="7">
        <f>test_data[[#This Row],[Final_Position]]*test_data[[#This Row],[Change]]</f>
        <v>-4.0000000000009095</v>
      </c>
      <c r="L1710" s="7">
        <f>test_data[[#This Row],[Profit]]*Profit_per_point</f>
        <v>-400000.00000009092</v>
      </c>
      <c r="M1710" s="7">
        <f>test_data[[#This Row],[Profit]]*Profit_per_point-ABS(test_data[[#This Row],[Action]])*Fee_per_trade</f>
        <v>-400000.00000009092</v>
      </c>
    </row>
    <row r="1711" spans="1:13" x14ac:dyDescent="0.35">
      <c r="A1711" s="2">
        <v>43781.46875</v>
      </c>
      <c r="B1711">
        <v>942.2</v>
      </c>
      <c r="C1711">
        <v>0.44853782653808594</v>
      </c>
      <c r="D1711">
        <v>0.55146217346191406</v>
      </c>
      <c r="E1711">
        <f>IF(B1712&gt;0,B1712-test_data[[#This Row],[Price]],0)</f>
        <v>-0.10000000000002274</v>
      </c>
      <c r="F1711" s="2">
        <f>test_data[[#This Row],[Time]]-(Time_horizon-1)/24/60</f>
        <v>43781.455555555556</v>
      </c>
      <c r="G1711">
        <f>IF(test_data[[#This Row],[Long]]&gt;Action_Threshold,1,IF(test_data[[#This Row],[Short]]&gt;Action_Threshold,-1,0))</f>
        <v>-1</v>
      </c>
      <c r="H1711">
        <f>SUMIFS(test_data[Postion],test_data[Time],"&gt;="&amp;test_data[[#This Row],[Period Time]],test_data[Time],"&lt;="&amp;test_data[[#This Row],[Time]])</f>
        <v>-20</v>
      </c>
      <c r="I1711">
        <f>IFERROR(test_data[[#This Row],[Final_Position]]-H1710,test_data[[#This Row],[Final_Position]])</f>
        <v>0</v>
      </c>
      <c r="J1711">
        <f>ABS(test_data[[#This Row],[Action]])</f>
        <v>0</v>
      </c>
      <c r="K1711" s="7">
        <f>test_data[[#This Row],[Final_Position]]*test_data[[#This Row],[Change]]</f>
        <v>2.0000000000004547</v>
      </c>
      <c r="L1711" s="7">
        <f>test_data[[#This Row],[Profit]]*Profit_per_point</f>
        <v>200000.00000004546</v>
      </c>
      <c r="M1711" s="7">
        <f>test_data[[#This Row],[Profit]]*Profit_per_point-ABS(test_data[[#This Row],[Action]])*Fee_per_trade</f>
        <v>200000.00000004546</v>
      </c>
    </row>
    <row r="1712" spans="1:13" x14ac:dyDescent="0.35">
      <c r="A1712" s="2">
        <v>43781.469444444447</v>
      </c>
      <c r="B1712">
        <v>942.1</v>
      </c>
      <c r="C1712">
        <v>0.45057386159896851</v>
      </c>
      <c r="D1712">
        <v>0.54942613840103149</v>
      </c>
      <c r="E1712">
        <f>IF(B1713&gt;0,B1713-test_data[[#This Row],[Price]],0)</f>
        <v>0.10000000000002274</v>
      </c>
      <c r="F1712" s="2">
        <f>test_data[[#This Row],[Time]]-(Time_horizon-1)/24/60</f>
        <v>43781.456250000003</v>
      </c>
      <c r="G1712">
        <f>IF(test_data[[#This Row],[Long]]&gt;Action_Threshold,1,IF(test_data[[#This Row],[Short]]&gt;Action_Threshold,-1,0))</f>
        <v>-1</v>
      </c>
      <c r="H1712">
        <f>SUMIFS(test_data[Postion],test_data[Time],"&gt;="&amp;test_data[[#This Row],[Period Time]],test_data[Time],"&lt;="&amp;test_data[[#This Row],[Time]])</f>
        <v>-20</v>
      </c>
      <c r="I1712">
        <f>IFERROR(test_data[[#This Row],[Final_Position]]-H1711,test_data[[#This Row],[Final_Position]])</f>
        <v>0</v>
      </c>
      <c r="J1712">
        <f>ABS(test_data[[#This Row],[Action]])</f>
        <v>0</v>
      </c>
      <c r="K1712" s="7">
        <f>test_data[[#This Row],[Final_Position]]*test_data[[#This Row],[Change]]</f>
        <v>-2.0000000000004547</v>
      </c>
      <c r="L1712" s="7">
        <f>test_data[[#This Row],[Profit]]*Profit_per_point</f>
        <v>-200000.00000004546</v>
      </c>
      <c r="M1712" s="7">
        <f>test_data[[#This Row],[Profit]]*Profit_per_point-ABS(test_data[[#This Row],[Action]])*Fee_per_trade</f>
        <v>-200000.00000004546</v>
      </c>
    </row>
    <row r="1713" spans="1:13" x14ac:dyDescent="0.35">
      <c r="A1713" s="2">
        <v>43781.470138888886</v>
      </c>
      <c r="B1713">
        <v>942.2</v>
      </c>
      <c r="C1713">
        <v>0.46075928211212158</v>
      </c>
      <c r="D1713">
        <v>0.53924065828323364</v>
      </c>
      <c r="E1713">
        <f>IF(B1714&gt;0,B1714-test_data[[#This Row],[Price]],0)</f>
        <v>-0.10000000000002274</v>
      </c>
      <c r="F1713" s="2">
        <f>test_data[[#This Row],[Time]]-(Time_horizon-1)/24/60</f>
        <v>43781.456944444442</v>
      </c>
      <c r="G1713">
        <f>IF(test_data[[#This Row],[Long]]&gt;Action_Threshold,1,IF(test_data[[#This Row],[Short]]&gt;Action_Threshold,-1,0))</f>
        <v>-1</v>
      </c>
      <c r="H1713">
        <f>SUMIFS(test_data[Postion],test_data[Time],"&gt;="&amp;test_data[[#This Row],[Period Time]],test_data[Time],"&lt;="&amp;test_data[[#This Row],[Time]])</f>
        <v>-20</v>
      </c>
      <c r="I1713">
        <f>IFERROR(test_data[[#This Row],[Final_Position]]-H1712,test_data[[#This Row],[Final_Position]])</f>
        <v>0</v>
      </c>
      <c r="J1713">
        <f>ABS(test_data[[#This Row],[Action]])</f>
        <v>0</v>
      </c>
      <c r="K1713" s="7">
        <f>test_data[[#This Row],[Final_Position]]*test_data[[#This Row],[Change]]</f>
        <v>2.0000000000004547</v>
      </c>
      <c r="L1713" s="7">
        <f>test_data[[#This Row],[Profit]]*Profit_per_point</f>
        <v>200000.00000004546</v>
      </c>
      <c r="M1713" s="7">
        <f>test_data[[#This Row],[Profit]]*Profit_per_point-ABS(test_data[[#This Row],[Action]])*Fee_per_trade</f>
        <v>200000.00000004546</v>
      </c>
    </row>
    <row r="1714" spans="1:13" x14ac:dyDescent="0.35">
      <c r="A1714" s="2">
        <v>43781.470833333333</v>
      </c>
      <c r="B1714">
        <v>942.1</v>
      </c>
      <c r="C1714">
        <v>0.46061185002326965</v>
      </c>
      <c r="D1714">
        <v>0.53938812017440796</v>
      </c>
      <c r="E1714">
        <f>IF(B1715&gt;0,B1715-test_data[[#This Row],[Price]],0)</f>
        <v>-0.10000000000002274</v>
      </c>
      <c r="F1714" s="2">
        <f>test_data[[#This Row],[Time]]-(Time_horizon-1)/24/60</f>
        <v>43781.457638888889</v>
      </c>
      <c r="G1714">
        <f>IF(test_data[[#This Row],[Long]]&gt;Action_Threshold,1,IF(test_data[[#This Row],[Short]]&gt;Action_Threshold,-1,0))</f>
        <v>-1</v>
      </c>
      <c r="H1714">
        <f>SUMIFS(test_data[Postion],test_data[Time],"&gt;="&amp;test_data[[#This Row],[Period Time]],test_data[Time],"&lt;="&amp;test_data[[#This Row],[Time]])</f>
        <v>-20</v>
      </c>
      <c r="I1714">
        <f>IFERROR(test_data[[#This Row],[Final_Position]]-H1713,test_data[[#This Row],[Final_Position]])</f>
        <v>0</v>
      </c>
      <c r="J1714">
        <f>ABS(test_data[[#This Row],[Action]])</f>
        <v>0</v>
      </c>
      <c r="K1714" s="7">
        <f>test_data[[#This Row],[Final_Position]]*test_data[[#This Row],[Change]]</f>
        <v>2.0000000000004547</v>
      </c>
      <c r="L1714" s="7">
        <f>test_data[[#This Row],[Profit]]*Profit_per_point</f>
        <v>200000.00000004546</v>
      </c>
      <c r="M1714" s="7">
        <f>test_data[[#This Row],[Profit]]*Profit_per_point-ABS(test_data[[#This Row],[Action]])*Fee_per_trade</f>
        <v>200000.00000004546</v>
      </c>
    </row>
    <row r="1715" spans="1:13" x14ac:dyDescent="0.35">
      <c r="A1715" s="2">
        <v>43781.47152777778</v>
      </c>
      <c r="B1715">
        <v>942</v>
      </c>
      <c r="C1715">
        <v>0.47800549864768982</v>
      </c>
      <c r="D1715">
        <v>0.52199447154998779</v>
      </c>
      <c r="E1715">
        <f>IF(B1716&gt;0,B1716-test_data[[#This Row],[Price]],0)</f>
        <v>-0.10000000000002274</v>
      </c>
      <c r="F1715" s="2">
        <f>test_data[[#This Row],[Time]]-(Time_horizon-1)/24/60</f>
        <v>43781.458333333336</v>
      </c>
      <c r="G1715">
        <f>IF(test_data[[#This Row],[Long]]&gt;Action_Threshold,1,IF(test_data[[#This Row],[Short]]&gt;Action_Threshold,-1,0))</f>
        <v>-1</v>
      </c>
      <c r="H1715">
        <f>SUMIFS(test_data[Postion],test_data[Time],"&gt;="&amp;test_data[[#This Row],[Period Time]],test_data[Time],"&lt;="&amp;test_data[[#This Row],[Time]])</f>
        <v>-20</v>
      </c>
      <c r="I1715">
        <f>IFERROR(test_data[[#This Row],[Final_Position]]-H1714,test_data[[#This Row],[Final_Position]])</f>
        <v>0</v>
      </c>
      <c r="J1715">
        <f>ABS(test_data[[#This Row],[Action]])</f>
        <v>0</v>
      </c>
      <c r="K1715" s="7">
        <f>test_data[[#This Row],[Final_Position]]*test_data[[#This Row],[Change]]</f>
        <v>2.0000000000004547</v>
      </c>
      <c r="L1715" s="7">
        <f>test_data[[#This Row],[Profit]]*Profit_per_point</f>
        <v>200000.00000004546</v>
      </c>
      <c r="M1715" s="7">
        <f>test_data[[#This Row],[Profit]]*Profit_per_point-ABS(test_data[[#This Row],[Action]])*Fee_per_trade</f>
        <v>200000.00000004546</v>
      </c>
    </row>
    <row r="1716" spans="1:13" x14ac:dyDescent="0.35">
      <c r="A1716" s="2">
        <v>43781.472222222219</v>
      </c>
      <c r="B1716">
        <v>941.9</v>
      </c>
      <c r="C1716">
        <v>0.49239468574523926</v>
      </c>
      <c r="D1716">
        <v>0.50760531425476074</v>
      </c>
      <c r="E1716">
        <f>IF(B1717&gt;0,B1717-test_data[[#This Row],[Price]],0)</f>
        <v>-0.10000000000002274</v>
      </c>
      <c r="F1716" s="2">
        <f>test_data[[#This Row],[Time]]-(Time_horizon-1)/24/60</f>
        <v>43781.459027777775</v>
      </c>
      <c r="G1716">
        <f>IF(test_data[[#This Row],[Long]]&gt;Action_Threshold,1,IF(test_data[[#This Row],[Short]]&gt;Action_Threshold,-1,0))</f>
        <v>-1</v>
      </c>
      <c r="H1716">
        <f>SUMIFS(test_data[Postion],test_data[Time],"&gt;="&amp;test_data[[#This Row],[Period Time]],test_data[Time],"&lt;="&amp;test_data[[#This Row],[Time]])</f>
        <v>-20</v>
      </c>
      <c r="I1716">
        <f>IFERROR(test_data[[#This Row],[Final_Position]]-H1715,test_data[[#This Row],[Final_Position]])</f>
        <v>0</v>
      </c>
      <c r="J1716">
        <f>ABS(test_data[[#This Row],[Action]])</f>
        <v>0</v>
      </c>
      <c r="K1716" s="7">
        <f>test_data[[#This Row],[Final_Position]]*test_data[[#This Row],[Change]]</f>
        <v>2.0000000000004547</v>
      </c>
      <c r="L1716" s="7">
        <f>test_data[[#This Row],[Profit]]*Profit_per_point</f>
        <v>200000.00000004546</v>
      </c>
      <c r="M1716" s="7">
        <f>test_data[[#This Row],[Profit]]*Profit_per_point-ABS(test_data[[#This Row],[Action]])*Fee_per_trade</f>
        <v>200000.00000004546</v>
      </c>
    </row>
    <row r="1717" spans="1:13" x14ac:dyDescent="0.35">
      <c r="A1717" s="2">
        <v>43781.472916666666</v>
      </c>
      <c r="B1717">
        <v>941.8</v>
      </c>
      <c r="C1717">
        <v>0.51832056045532227</v>
      </c>
      <c r="D1717">
        <v>0.48167946934700012</v>
      </c>
      <c r="E1717">
        <f>IF(B1718&gt;0,B1718-test_data[[#This Row],[Price]],0)</f>
        <v>0.10000000000002274</v>
      </c>
      <c r="F1717" s="2">
        <f>test_data[[#This Row],[Time]]-(Time_horizon-1)/24/60</f>
        <v>43781.459722222222</v>
      </c>
      <c r="G1717">
        <f>IF(test_data[[#This Row],[Long]]&gt;Action_Threshold,1,IF(test_data[[#This Row],[Short]]&gt;Action_Threshold,-1,0))</f>
        <v>1</v>
      </c>
      <c r="H1717">
        <f>SUMIFS(test_data[Postion],test_data[Time],"&gt;="&amp;test_data[[#This Row],[Period Time]],test_data[Time],"&lt;="&amp;test_data[[#This Row],[Time]])</f>
        <v>-18</v>
      </c>
      <c r="I1717">
        <f>IFERROR(test_data[[#This Row],[Final_Position]]-H1716,test_data[[#This Row],[Final_Position]])</f>
        <v>2</v>
      </c>
      <c r="J1717">
        <f>ABS(test_data[[#This Row],[Action]])</f>
        <v>2</v>
      </c>
      <c r="K1717" s="7">
        <f>test_data[[#This Row],[Final_Position]]*test_data[[#This Row],[Change]]</f>
        <v>-1.8000000000004093</v>
      </c>
      <c r="L1717" s="7">
        <f>test_data[[#This Row],[Profit]]*Profit_per_point</f>
        <v>-180000.00000004092</v>
      </c>
      <c r="M1717" s="7">
        <f>test_data[[#This Row],[Profit]]*Profit_per_point-ABS(test_data[[#This Row],[Action]])*Fee_per_trade</f>
        <v>-200000.00000004092</v>
      </c>
    </row>
    <row r="1718" spans="1:13" x14ac:dyDescent="0.35">
      <c r="A1718" s="2">
        <v>43781.473611111112</v>
      </c>
      <c r="B1718">
        <v>941.9</v>
      </c>
      <c r="C1718">
        <v>0.50409078598022461</v>
      </c>
      <c r="D1718">
        <v>0.495909184217453</v>
      </c>
      <c r="E1718">
        <f>IF(B1719&gt;0,B1719-test_data[[#This Row],[Price]],0)</f>
        <v>-0.10000000000002274</v>
      </c>
      <c r="F1718" s="2">
        <f>test_data[[#This Row],[Time]]-(Time_horizon-1)/24/60</f>
        <v>43781.460416666669</v>
      </c>
      <c r="G1718">
        <f>IF(test_data[[#This Row],[Long]]&gt;Action_Threshold,1,IF(test_data[[#This Row],[Short]]&gt;Action_Threshold,-1,0))</f>
        <v>1</v>
      </c>
      <c r="H1718">
        <f>SUMIFS(test_data[Postion],test_data[Time],"&gt;="&amp;test_data[[#This Row],[Period Time]],test_data[Time],"&lt;="&amp;test_data[[#This Row],[Time]])</f>
        <v>-16</v>
      </c>
      <c r="I1718">
        <f>IFERROR(test_data[[#This Row],[Final_Position]]-H1717,test_data[[#This Row],[Final_Position]])</f>
        <v>2</v>
      </c>
      <c r="J1718">
        <f>ABS(test_data[[#This Row],[Action]])</f>
        <v>2</v>
      </c>
      <c r="K1718" s="7">
        <f>test_data[[#This Row],[Final_Position]]*test_data[[#This Row],[Change]]</f>
        <v>1.6000000000003638</v>
      </c>
      <c r="L1718" s="7">
        <f>test_data[[#This Row],[Profit]]*Profit_per_point</f>
        <v>160000.00000003638</v>
      </c>
      <c r="M1718" s="7">
        <f>test_data[[#This Row],[Profit]]*Profit_per_point-ABS(test_data[[#This Row],[Action]])*Fee_per_trade</f>
        <v>140000.00000003638</v>
      </c>
    </row>
    <row r="1719" spans="1:13" x14ac:dyDescent="0.35">
      <c r="A1719" s="2">
        <v>43781.474305555559</v>
      </c>
      <c r="B1719">
        <v>941.8</v>
      </c>
      <c r="C1719">
        <v>0.53740817308425903</v>
      </c>
      <c r="D1719">
        <v>0.46259179711341858</v>
      </c>
      <c r="E1719">
        <f>IF(B1720&gt;0,B1720-test_data[[#This Row],[Price]],0)</f>
        <v>0.20000000000004547</v>
      </c>
      <c r="F1719" s="2">
        <f>test_data[[#This Row],[Time]]-(Time_horizon-1)/24/60</f>
        <v>43781.461111111115</v>
      </c>
      <c r="G1719">
        <f>IF(test_data[[#This Row],[Long]]&gt;Action_Threshold,1,IF(test_data[[#This Row],[Short]]&gt;Action_Threshold,-1,0))</f>
        <v>1</v>
      </c>
      <c r="H1719">
        <f>SUMIFS(test_data[Postion],test_data[Time],"&gt;="&amp;test_data[[#This Row],[Period Time]],test_data[Time],"&lt;="&amp;test_data[[#This Row],[Time]])</f>
        <v>-14</v>
      </c>
      <c r="I1719">
        <f>IFERROR(test_data[[#This Row],[Final_Position]]-H1718,test_data[[#This Row],[Final_Position]])</f>
        <v>2</v>
      </c>
      <c r="J1719">
        <f>ABS(test_data[[#This Row],[Action]])</f>
        <v>2</v>
      </c>
      <c r="K1719" s="7">
        <f>test_data[[#This Row],[Final_Position]]*test_data[[#This Row],[Change]]</f>
        <v>-2.8000000000006366</v>
      </c>
      <c r="L1719" s="7">
        <f>test_data[[#This Row],[Profit]]*Profit_per_point</f>
        <v>-280000.00000006368</v>
      </c>
      <c r="M1719" s="7">
        <f>test_data[[#This Row],[Profit]]*Profit_per_point-ABS(test_data[[#This Row],[Action]])*Fee_per_trade</f>
        <v>-300000.00000006368</v>
      </c>
    </row>
    <row r="1720" spans="1:13" x14ac:dyDescent="0.35">
      <c r="A1720" s="2">
        <v>43781.474999999999</v>
      </c>
      <c r="B1720">
        <v>942</v>
      </c>
      <c r="C1720">
        <v>0.50729942321777344</v>
      </c>
      <c r="D1720">
        <v>0.49270057678222656</v>
      </c>
      <c r="E1720">
        <f>IF(B1721&gt;0,B1721-test_data[[#This Row],[Price]],0)</f>
        <v>0.10000000000002274</v>
      </c>
      <c r="F1720" s="2">
        <f>test_data[[#This Row],[Time]]-(Time_horizon-1)/24/60</f>
        <v>43781.461805555555</v>
      </c>
      <c r="G1720">
        <f>IF(test_data[[#This Row],[Long]]&gt;Action_Threshold,1,IF(test_data[[#This Row],[Short]]&gt;Action_Threshold,-1,0))</f>
        <v>1</v>
      </c>
      <c r="H1720">
        <f>SUMIFS(test_data[Postion],test_data[Time],"&gt;="&amp;test_data[[#This Row],[Period Time]],test_data[Time],"&lt;="&amp;test_data[[#This Row],[Time]])</f>
        <v>-12</v>
      </c>
      <c r="I1720">
        <f>IFERROR(test_data[[#This Row],[Final_Position]]-H1719,test_data[[#This Row],[Final_Position]])</f>
        <v>2</v>
      </c>
      <c r="J1720">
        <f>ABS(test_data[[#This Row],[Action]])</f>
        <v>2</v>
      </c>
      <c r="K1720" s="7">
        <f>test_data[[#This Row],[Final_Position]]*test_data[[#This Row],[Change]]</f>
        <v>-1.2000000000002728</v>
      </c>
      <c r="L1720" s="7">
        <f>test_data[[#This Row],[Profit]]*Profit_per_point</f>
        <v>-120000.00000002728</v>
      </c>
      <c r="M1720" s="7">
        <f>test_data[[#This Row],[Profit]]*Profit_per_point-ABS(test_data[[#This Row],[Action]])*Fee_per_trade</f>
        <v>-140000.0000000273</v>
      </c>
    </row>
    <row r="1721" spans="1:13" x14ac:dyDescent="0.35">
      <c r="A1721" s="2">
        <v>43781.475694444445</v>
      </c>
      <c r="B1721">
        <v>942.1</v>
      </c>
      <c r="C1721">
        <v>0.50960206985473633</v>
      </c>
      <c r="D1721">
        <v>0.49039790034294128</v>
      </c>
      <c r="E1721">
        <f>IF(B1722&gt;0,B1722-test_data[[#This Row],[Price]],0)</f>
        <v>0.19999999999993179</v>
      </c>
      <c r="F1721" s="2">
        <f>test_data[[#This Row],[Time]]-(Time_horizon-1)/24/60</f>
        <v>43781.462500000001</v>
      </c>
      <c r="G1721">
        <f>IF(test_data[[#This Row],[Long]]&gt;Action_Threshold,1,IF(test_data[[#This Row],[Short]]&gt;Action_Threshold,-1,0))</f>
        <v>1</v>
      </c>
      <c r="H1721">
        <f>SUMIFS(test_data[Postion],test_data[Time],"&gt;="&amp;test_data[[#This Row],[Period Time]],test_data[Time],"&lt;="&amp;test_data[[#This Row],[Time]])</f>
        <v>-10</v>
      </c>
      <c r="I1721">
        <f>IFERROR(test_data[[#This Row],[Final_Position]]-H1720,test_data[[#This Row],[Final_Position]])</f>
        <v>2</v>
      </c>
      <c r="J1721">
        <f>ABS(test_data[[#This Row],[Action]])</f>
        <v>2</v>
      </c>
      <c r="K1721" s="7">
        <f>test_data[[#This Row],[Final_Position]]*test_data[[#This Row],[Change]]</f>
        <v>-1.9999999999993179</v>
      </c>
      <c r="L1721" s="7">
        <f>test_data[[#This Row],[Profit]]*Profit_per_point</f>
        <v>-199999.99999993178</v>
      </c>
      <c r="M1721" s="7">
        <f>test_data[[#This Row],[Profit]]*Profit_per_point-ABS(test_data[[#This Row],[Action]])*Fee_per_trade</f>
        <v>-219999.99999993178</v>
      </c>
    </row>
    <row r="1722" spans="1:13" x14ac:dyDescent="0.35">
      <c r="A1722" s="2">
        <v>43781.476388888892</v>
      </c>
      <c r="B1722">
        <v>942.3</v>
      </c>
      <c r="C1722">
        <v>0.46257084608078003</v>
      </c>
      <c r="D1722">
        <v>0.53742915391921997</v>
      </c>
      <c r="E1722">
        <f>IF(B1723&gt;0,B1723-test_data[[#This Row],[Price]],0)</f>
        <v>0.30000000000006821</v>
      </c>
      <c r="F1722" s="2">
        <f>test_data[[#This Row],[Time]]-(Time_horizon-1)/24/60</f>
        <v>43781.463194444448</v>
      </c>
      <c r="G1722">
        <f>IF(test_data[[#This Row],[Long]]&gt;Action_Threshold,1,IF(test_data[[#This Row],[Short]]&gt;Action_Threshold,-1,0))</f>
        <v>-1</v>
      </c>
      <c r="H1722">
        <f>SUMIFS(test_data[Postion],test_data[Time],"&gt;="&amp;test_data[[#This Row],[Period Time]],test_data[Time],"&lt;="&amp;test_data[[#This Row],[Time]])</f>
        <v>-10</v>
      </c>
      <c r="I1722">
        <f>IFERROR(test_data[[#This Row],[Final_Position]]-H1721,test_data[[#This Row],[Final_Position]])</f>
        <v>0</v>
      </c>
      <c r="J1722">
        <f>ABS(test_data[[#This Row],[Action]])</f>
        <v>0</v>
      </c>
      <c r="K1722" s="7">
        <f>test_data[[#This Row],[Final_Position]]*test_data[[#This Row],[Change]]</f>
        <v>-3.0000000000006821</v>
      </c>
      <c r="L1722" s="7">
        <f>test_data[[#This Row],[Profit]]*Profit_per_point</f>
        <v>-300000.00000006822</v>
      </c>
      <c r="M1722" s="7">
        <f>test_data[[#This Row],[Profit]]*Profit_per_point-ABS(test_data[[#This Row],[Action]])*Fee_per_trade</f>
        <v>-300000.00000006822</v>
      </c>
    </row>
    <row r="1723" spans="1:13" x14ac:dyDescent="0.35">
      <c r="A1723" s="2">
        <v>43781.477083333331</v>
      </c>
      <c r="B1723">
        <v>942.6</v>
      </c>
      <c r="C1723">
        <v>0.38557964563369751</v>
      </c>
      <c r="D1723">
        <v>0.61442035436630249</v>
      </c>
      <c r="E1723">
        <f>IF(B1724&gt;0,B1724-test_data[[#This Row],[Price]],0)</f>
        <v>-0.20000000000004547</v>
      </c>
      <c r="F1723" s="2">
        <f>test_data[[#This Row],[Time]]-(Time_horizon-1)/24/60</f>
        <v>43781.463888888888</v>
      </c>
      <c r="G1723">
        <f>IF(test_data[[#This Row],[Long]]&gt;Action_Threshold,1,IF(test_data[[#This Row],[Short]]&gt;Action_Threshold,-1,0))</f>
        <v>-1</v>
      </c>
      <c r="H1723">
        <f>SUMIFS(test_data[Postion],test_data[Time],"&gt;="&amp;test_data[[#This Row],[Period Time]],test_data[Time],"&lt;="&amp;test_data[[#This Row],[Time]])</f>
        <v>-10</v>
      </c>
      <c r="I1723">
        <f>IFERROR(test_data[[#This Row],[Final_Position]]-H1722,test_data[[#This Row],[Final_Position]])</f>
        <v>0</v>
      </c>
      <c r="J1723">
        <f>ABS(test_data[[#This Row],[Action]])</f>
        <v>0</v>
      </c>
      <c r="K1723" s="7">
        <f>test_data[[#This Row],[Final_Position]]*test_data[[#This Row],[Change]]</f>
        <v>2.0000000000004547</v>
      </c>
      <c r="L1723" s="7">
        <f>test_data[[#This Row],[Profit]]*Profit_per_point</f>
        <v>200000.00000004546</v>
      </c>
      <c r="M1723" s="7">
        <f>test_data[[#This Row],[Profit]]*Profit_per_point-ABS(test_data[[#This Row],[Action]])*Fee_per_trade</f>
        <v>200000.00000004546</v>
      </c>
    </row>
    <row r="1724" spans="1:13" x14ac:dyDescent="0.35">
      <c r="A1724" s="2">
        <v>43781.477777777778</v>
      </c>
      <c r="B1724">
        <v>942.4</v>
      </c>
      <c r="C1724">
        <v>0.43783903121948242</v>
      </c>
      <c r="D1724">
        <v>0.5621609091758728</v>
      </c>
      <c r="E1724">
        <f>IF(B1725&gt;0,B1725-test_data[[#This Row],[Price]],0)</f>
        <v>0.10000000000002274</v>
      </c>
      <c r="F1724" s="2">
        <f>test_data[[#This Row],[Time]]-(Time_horizon-1)/24/60</f>
        <v>43781.464583333334</v>
      </c>
      <c r="G1724">
        <f>IF(test_data[[#This Row],[Long]]&gt;Action_Threshold,1,IF(test_data[[#This Row],[Short]]&gt;Action_Threshold,-1,0))</f>
        <v>-1</v>
      </c>
      <c r="H1724">
        <f>SUMIFS(test_data[Postion],test_data[Time],"&gt;="&amp;test_data[[#This Row],[Period Time]],test_data[Time],"&lt;="&amp;test_data[[#This Row],[Time]])</f>
        <v>-10</v>
      </c>
      <c r="I1724">
        <f>IFERROR(test_data[[#This Row],[Final_Position]]-H1723,test_data[[#This Row],[Final_Position]])</f>
        <v>0</v>
      </c>
      <c r="J1724">
        <f>ABS(test_data[[#This Row],[Action]])</f>
        <v>0</v>
      </c>
      <c r="K1724" s="7">
        <f>test_data[[#This Row],[Final_Position]]*test_data[[#This Row],[Change]]</f>
        <v>-1.0000000000002274</v>
      </c>
      <c r="L1724" s="7">
        <f>test_data[[#This Row],[Profit]]*Profit_per_point</f>
        <v>-100000.00000002273</v>
      </c>
      <c r="M1724" s="7">
        <f>test_data[[#This Row],[Profit]]*Profit_per_point-ABS(test_data[[#This Row],[Action]])*Fee_per_trade</f>
        <v>-100000.00000002273</v>
      </c>
    </row>
    <row r="1725" spans="1:13" x14ac:dyDescent="0.35">
      <c r="A1725" s="2">
        <v>43781.478472222225</v>
      </c>
      <c r="B1725">
        <v>942.5</v>
      </c>
      <c r="C1725">
        <v>0.45106500387191772</v>
      </c>
      <c r="D1725">
        <v>0.54893499612808228</v>
      </c>
      <c r="E1725">
        <f>IF(B1726&gt;0,B1726-test_data[[#This Row],[Price]],0)</f>
        <v>0.20000000000004547</v>
      </c>
      <c r="F1725" s="2">
        <f>test_data[[#This Row],[Time]]-(Time_horizon-1)/24/60</f>
        <v>43781.465277777781</v>
      </c>
      <c r="G1725">
        <f>IF(test_data[[#This Row],[Long]]&gt;Action_Threshold,1,IF(test_data[[#This Row],[Short]]&gt;Action_Threshold,-1,0))</f>
        <v>-1</v>
      </c>
      <c r="H1725">
        <f>SUMIFS(test_data[Postion],test_data[Time],"&gt;="&amp;test_data[[#This Row],[Period Time]],test_data[Time],"&lt;="&amp;test_data[[#This Row],[Time]])</f>
        <v>-10</v>
      </c>
      <c r="I1725">
        <f>IFERROR(test_data[[#This Row],[Final_Position]]-H1724,test_data[[#This Row],[Final_Position]])</f>
        <v>0</v>
      </c>
      <c r="J1725">
        <f>ABS(test_data[[#This Row],[Action]])</f>
        <v>0</v>
      </c>
      <c r="K1725" s="7">
        <f>test_data[[#This Row],[Final_Position]]*test_data[[#This Row],[Change]]</f>
        <v>-2.0000000000004547</v>
      </c>
      <c r="L1725" s="7">
        <f>test_data[[#This Row],[Profit]]*Profit_per_point</f>
        <v>-200000.00000004546</v>
      </c>
      <c r="M1725" s="7">
        <f>test_data[[#This Row],[Profit]]*Profit_per_point-ABS(test_data[[#This Row],[Action]])*Fee_per_trade</f>
        <v>-200000.00000004546</v>
      </c>
    </row>
    <row r="1726" spans="1:13" x14ac:dyDescent="0.35">
      <c r="A1726" s="2">
        <v>43781.479166666664</v>
      </c>
      <c r="B1726">
        <v>942.7</v>
      </c>
      <c r="C1726">
        <v>0.42686024308204651</v>
      </c>
      <c r="D1726">
        <v>0.5731397271156311</v>
      </c>
      <c r="E1726">
        <f>IF(B1727&gt;0,B1727-test_data[[#This Row],[Price]],0)</f>
        <v>0.29999999999995453</v>
      </c>
      <c r="F1726" s="2">
        <f>test_data[[#This Row],[Time]]-(Time_horizon-1)/24/60</f>
        <v>43781.46597222222</v>
      </c>
      <c r="G1726">
        <f>IF(test_data[[#This Row],[Long]]&gt;Action_Threshold,1,IF(test_data[[#This Row],[Short]]&gt;Action_Threshold,-1,0))</f>
        <v>-1</v>
      </c>
      <c r="H1726">
        <f>SUMIFS(test_data[Postion],test_data[Time],"&gt;="&amp;test_data[[#This Row],[Period Time]],test_data[Time],"&lt;="&amp;test_data[[#This Row],[Time]])</f>
        <v>-10</v>
      </c>
      <c r="I1726">
        <f>IFERROR(test_data[[#This Row],[Final_Position]]-H1725,test_data[[#This Row],[Final_Position]])</f>
        <v>0</v>
      </c>
      <c r="J1726">
        <f>ABS(test_data[[#This Row],[Action]])</f>
        <v>0</v>
      </c>
      <c r="K1726" s="7">
        <f>test_data[[#This Row],[Final_Position]]*test_data[[#This Row],[Change]]</f>
        <v>-2.9999999999995453</v>
      </c>
      <c r="L1726" s="7">
        <f>test_data[[#This Row],[Profit]]*Profit_per_point</f>
        <v>-299999.99999995454</v>
      </c>
      <c r="M1726" s="7">
        <f>test_data[[#This Row],[Profit]]*Profit_per_point-ABS(test_data[[#This Row],[Action]])*Fee_per_trade</f>
        <v>-299999.99999995454</v>
      </c>
    </row>
    <row r="1727" spans="1:13" x14ac:dyDescent="0.35">
      <c r="A1727" s="2">
        <v>43781.541666666664</v>
      </c>
      <c r="B1727">
        <v>943</v>
      </c>
      <c r="C1727">
        <v>0.46697854995727539</v>
      </c>
      <c r="D1727">
        <v>0.53302145004272461</v>
      </c>
      <c r="E1727">
        <f>IF(B1728&gt;0,B1728-test_data[[#This Row],[Price]],0)</f>
        <v>1</v>
      </c>
      <c r="F1727" s="2">
        <f>test_data[[#This Row],[Time]]-(Time_horizon-1)/24/60</f>
        <v>43781.52847222222</v>
      </c>
      <c r="G1727">
        <f>IF(test_data[[#This Row],[Long]]&gt;Action_Threshold,1,IF(test_data[[#This Row],[Short]]&gt;Action_Threshold,-1,0))</f>
        <v>-1</v>
      </c>
      <c r="H1727">
        <f>SUMIFS(test_data[Postion],test_data[Time],"&gt;="&amp;test_data[[#This Row],[Period Time]],test_data[Time],"&lt;="&amp;test_data[[#This Row],[Time]])</f>
        <v>-1</v>
      </c>
      <c r="I1727">
        <f>IFERROR(test_data[[#This Row],[Final_Position]]-H1726,test_data[[#This Row],[Final_Position]])</f>
        <v>9</v>
      </c>
      <c r="J1727">
        <f>ABS(test_data[[#This Row],[Action]])</f>
        <v>9</v>
      </c>
      <c r="K1727" s="7">
        <f>test_data[[#This Row],[Final_Position]]*test_data[[#This Row],[Change]]</f>
        <v>-1</v>
      </c>
      <c r="L1727" s="7">
        <f>test_data[[#This Row],[Profit]]*Profit_per_point</f>
        <v>-100000</v>
      </c>
      <c r="M1727" s="7">
        <f>test_data[[#This Row],[Profit]]*Profit_per_point-ABS(test_data[[#This Row],[Action]])*Fee_per_trade</f>
        <v>-190000</v>
      </c>
    </row>
    <row r="1728" spans="1:13" x14ac:dyDescent="0.35">
      <c r="A1728" s="2">
        <v>43781.542361111111</v>
      </c>
      <c r="B1728">
        <v>944</v>
      </c>
      <c r="C1728">
        <v>0.40904948115348816</v>
      </c>
      <c r="D1728">
        <v>0.59095048904418945</v>
      </c>
      <c r="E1728">
        <f>IF(B1729&gt;0,B1729-test_data[[#This Row],[Price]],0)</f>
        <v>-0.10000000000002274</v>
      </c>
      <c r="F1728" s="2">
        <f>test_data[[#This Row],[Time]]-(Time_horizon-1)/24/60</f>
        <v>43781.529166666667</v>
      </c>
      <c r="G1728">
        <f>IF(test_data[[#This Row],[Long]]&gt;Action_Threshold,1,IF(test_data[[#This Row],[Short]]&gt;Action_Threshold,-1,0))</f>
        <v>-1</v>
      </c>
      <c r="H1728">
        <f>SUMIFS(test_data[Postion],test_data[Time],"&gt;="&amp;test_data[[#This Row],[Period Time]],test_data[Time],"&lt;="&amp;test_data[[#This Row],[Time]])</f>
        <v>-2</v>
      </c>
      <c r="I1728">
        <f>IFERROR(test_data[[#This Row],[Final_Position]]-H1727,test_data[[#This Row],[Final_Position]])</f>
        <v>-1</v>
      </c>
      <c r="J1728">
        <f>ABS(test_data[[#This Row],[Action]])</f>
        <v>1</v>
      </c>
      <c r="K1728" s="7">
        <f>test_data[[#This Row],[Final_Position]]*test_data[[#This Row],[Change]]</f>
        <v>0.20000000000004547</v>
      </c>
      <c r="L1728" s="7">
        <f>test_data[[#This Row],[Profit]]*Profit_per_point</f>
        <v>20000.000000004547</v>
      </c>
      <c r="M1728" s="7">
        <f>test_data[[#This Row],[Profit]]*Profit_per_point-ABS(test_data[[#This Row],[Action]])*Fee_per_trade</f>
        <v>10000.000000004547</v>
      </c>
    </row>
    <row r="1729" spans="1:13" x14ac:dyDescent="0.35">
      <c r="A1729" s="2">
        <v>43781.543055555558</v>
      </c>
      <c r="B1729">
        <v>943.9</v>
      </c>
      <c r="C1729">
        <v>0.51041179895401001</v>
      </c>
      <c r="D1729">
        <v>0.48958820104598999</v>
      </c>
      <c r="E1729">
        <f>IF(B1730&gt;0,B1730-test_data[[#This Row],[Price]],0)</f>
        <v>0</v>
      </c>
      <c r="F1729" s="2">
        <f>test_data[[#This Row],[Time]]-(Time_horizon-1)/24/60</f>
        <v>43781.529861111114</v>
      </c>
      <c r="G1729">
        <f>IF(test_data[[#This Row],[Long]]&gt;Action_Threshold,1,IF(test_data[[#This Row],[Short]]&gt;Action_Threshold,-1,0))</f>
        <v>1</v>
      </c>
      <c r="H1729">
        <f>SUMIFS(test_data[Postion],test_data[Time],"&gt;="&amp;test_data[[#This Row],[Period Time]],test_data[Time],"&lt;="&amp;test_data[[#This Row],[Time]])</f>
        <v>-1</v>
      </c>
      <c r="I1729">
        <f>IFERROR(test_data[[#This Row],[Final_Position]]-H1728,test_data[[#This Row],[Final_Position]])</f>
        <v>1</v>
      </c>
      <c r="J1729">
        <f>ABS(test_data[[#This Row],[Action]])</f>
        <v>1</v>
      </c>
      <c r="K1729" s="7">
        <f>test_data[[#This Row],[Final_Position]]*test_data[[#This Row],[Change]]</f>
        <v>0</v>
      </c>
      <c r="L1729" s="7">
        <f>test_data[[#This Row],[Profit]]*Profit_per_point</f>
        <v>0</v>
      </c>
      <c r="M1729" s="7">
        <f>test_data[[#This Row],[Profit]]*Profit_per_point-ABS(test_data[[#This Row],[Action]])*Fee_per_trade</f>
        <v>-10000</v>
      </c>
    </row>
    <row r="1730" spans="1:13" x14ac:dyDescent="0.35">
      <c r="A1730" s="2">
        <v>43781.543749999997</v>
      </c>
      <c r="B1730">
        <v>943.9</v>
      </c>
      <c r="C1730">
        <v>0.4952424168586731</v>
      </c>
      <c r="D1730">
        <v>0.50475752353668213</v>
      </c>
      <c r="E1730">
        <f>IF(B1731&gt;0,B1731-test_data[[#This Row],[Price]],0)</f>
        <v>0.30000000000006821</v>
      </c>
      <c r="F1730" s="2">
        <f>test_data[[#This Row],[Time]]-(Time_horizon-1)/24/60</f>
        <v>43781.530555555553</v>
      </c>
      <c r="G1730">
        <f>IF(test_data[[#This Row],[Long]]&gt;Action_Threshold,1,IF(test_data[[#This Row],[Short]]&gt;Action_Threshold,-1,0))</f>
        <v>-1</v>
      </c>
      <c r="H1730">
        <f>SUMIFS(test_data[Postion],test_data[Time],"&gt;="&amp;test_data[[#This Row],[Period Time]],test_data[Time],"&lt;="&amp;test_data[[#This Row],[Time]])</f>
        <v>-2</v>
      </c>
      <c r="I1730">
        <f>IFERROR(test_data[[#This Row],[Final_Position]]-H1729,test_data[[#This Row],[Final_Position]])</f>
        <v>-1</v>
      </c>
      <c r="J1730">
        <f>ABS(test_data[[#This Row],[Action]])</f>
        <v>1</v>
      </c>
      <c r="K1730" s="7">
        <f>test_data[[#This Row],[Final_Position]]*test_data[[#This Row],[Change]]</f>
        <v>-0.60000000000013642</v>
      </c>
      <c r="L1730" s="7">
        <f>test_data[[#This Row],[Profit]]*Profit_per_point</f>
        <v>-60000.000000013642</v>
      </c>
      <c r="M1730" s="7">
        <f>test_data[[#This Row],[Profit]]*Profit_per_point-ABS(test_data[[#This Row],[Action]])*Fee_per_trade</f>
        <v>-70000.00000001365</v>
      </c>
    </row>
    <row r="1731" spans="1:13" x14ac:dyDescent="0.35">
      <c r="A1731" s="2">
        <v>43781.544444444444</v>
      </c>
      <c r="B1731">
        <v>944.2</v>
      </c>
      <c r="C1731">
        <v>0.50680947303771973</v>
      </c>
      <c r="D1731">
        <v>0.49319052696228027</v>
      </c>
      <c r="E1731">
        <f>IF(B1732&gt;0,B1732-test_data[[#This Row],[Price]],0)</f>
        <v>-0.10000000000002274</v>
      </c>
      <c r="F1731" s="2">
        <f>test_data[[#This Row],[Time]]-(Time_horizon-1)/24/60</f>
        <v>43781.53125</v>
      </c>
      <c r="G1731">
        <f>IF(test_data[[#This Row],[Long]]&gt;Action_Threshold,1,IF(test_data[[#This Row],[Short]]&gt;Action_Threshold,-1,0))</f>
        <v>1</v>
      </c>
      <c r="H1731">
        <f>SUMIFS(test_data[Postion],test_data[Time],"&gt;="&amp;test_data[[#This Row],[Period Time]],test_data[Time],"&lt;="&amp;test_data[[#This Row],[Time]])</f>
        <v>-1</v>
      </c>
      <c r="I1731">
        <f>IFERROR(test_data[[#This Row],[Final_Position]]-H1730,test_data[[#This Row],[Final_Position]])</f>
        <v>1</v>
      </c>
      <c r="J1731">
        <f>ABS(test_data[[#This Row],[Action]])</f>
        <v>1</v>
      </c>
      <c r="K1731" s="7">
        <f>test_data[[#This Row],[Final_Position]]*test_data[[#This Row],[Change]]</f>
        <v>0.10000000000002274</v>
      </c>
      <c r="L1731" s="7">
        <f>test_data[[#This Row],[Profit]]*Profit_per_point</f>
        <v>10000.000000002274</v>
      </c>
      <c r="M1731" s="7">
        <f>test_data[[#This Row],[Profit]]*Profit_per_point-ABS(test_data[[#This Row],[Action]])*Fee_per_trade</f>
        <v>2.2737367544323206E-9</v>
      </c>
    </row>
    <row r="1732" spans="1:13" x14ac:dyDescent="0.35">
      <c r="A1732" s="2">
        <v>43781.545138888891</v>
      </c>
      <c r="B1732">
        <v>944.1</v>
      </c>
      <c r="C1732">
        <v>0.49269586801528931</v>
      </c>
      <c r="D1732">
        <v>0.50730407238006592</v>
      </c>
      <c r="E1732">
        <f>IF(B1733&gt;0,B1733-test_data[[#This Row],[Price]],0)</f>
        <v>-0.30000000000006821</v>
      </c>
      <c r="F1732" s="2">
        <f>test_data[[#This Row],[Time]]-(Time_horizon-1)/24/60</f>
        <v>43781.531944444447</v>
      </c>
      <c r="G1732">
        <f>IF(test_data[[#This Row],[Long]]&gt;Action_Threshold,1,IF(test_data[[#This Row],[Short]]&gt;Action_Threshold,-1,0))</f>
        <v>-1</v>
      </c>
      <c r="H1732">
        <f>SUMIFS(test_data[Postion],test_data[Time],"&gt;="&amp;test_data[[#This Row],[Period Time]],test_data[Time],"&lt;="&amp;test_data[[#This Row],[Time]])</f>
        <v>-2</v>
      </c>
      <c r="I1732">
        <f>IFERROR(test_data[[#This Row],[Final_Position]]-H1731,test_data[[#This Row],[Final_Position]])</f>
        <v>-1</v>
      </c>
      <c r="J1732">
        <f>ABS(test_data[[#This Row],[Action]])</f>
        <v>1</v>
      </c>
      <c r="K1732" s="7">
        <f>test_data[[#This Row],[Final_Position]]*test_data[[#This Row],[Change]]</f>
        <v>0.60000000000013642</v>
      </c>
      <c r="L1732" s="7">
        <f>test_data[[#This Row],[Profit]]*Profit_per_point</f>
        <v>60000.000000013642</v>
      </c>
      <c r="M1732" s="7">
        <f>test_data[[#This Row],[Profit]]*Profit_per_point-ABS(test_data[[#This Row],[Action]])*Fee_per_trade</f>
        <v>50000.000000013642</v>
      </c>
    </row>
    <row r="1733" spans="1:13" x14ac:dyDescent="0.35">
      <c r="A1733" s="2">
        <v>43781.54583333333</v>
      </c>
      <c r="B1733">
        <v>943.8</v>
      </c>
      <c r="C1733">
        <v>0.48283150792121887</v>
      </c>
      <c r="D1733">
        <v>0.51716846227645874</v>
      </c>
      <c r="E1733">
        <f>IF(B1734&gt;0,B1734-test_data[[#This Row],[Price]],0)</f>
        <v>-0.19999999999993179</v>
      </c>
      <c r="F1733" s="2">
        <f>test_data[[#This Row],[Time]]-(Time_horizon-1)/24/60</f>
        <v>43781.532638888886</v>
      </c>
      <c r="G1733">
        <f>IF(test_data[[#This Row],[Long]]&gt;Action_Threshold,1,IF(test_data[[#This Row],[Short]]&gt;Action_Threshold,-1,0))</f>
        <v>-1</v>
      </c>
      <c r="H1733">
        <f>SUMIFS(test_data[Postion],test_data[Time],"&gt;="&amp;test_data[[#This Row],[Period Time]],test_data[Time],"&lt;="&amp;test_data[[#This Row],[Time]])</f>
        <v>-3</v>
      </c>
      <c r="I1733">
        <f>IFERROR(test_data[[#This Row],[Final_Position]]-H1732,test_data[[#This Row],[Final_Position]])</f>
        <v>-1</v>
      </c>
      <c r="J1733">
        <f>ABS(test_data[[#This Row],[Action]])</f>
        <v>1</v>
      </c>
      <c r="K1733" s="7">
        <f>test_data[[#This Row],[Final_Position]]*test_data[[#This Row],[Change]]</f>
        <v>0.59999999999979536</v>
      </c>
      <c r="L1733" s="7">
        <f>test_data[[#This Row],[Profit]]*Profit_per_point</f>
        <v>59999.99999997954</v>
      </c>
      <c r="M1733" s="7">
        <f>test_data[[#This Row],[Profit]]*Profit_per_point-ABS(test_data[[#This Row],[Action]])*Fee_per_trade</f>
        <v>49999.99999997954</v>
      </c>
    </row>
    <row r="1734" spans="1:13" x14ac:dyDescent="0.35">
      <c r="A1734" s="2">
        <v>43781.546527777777</v>
      </c>
      <c r="B1734">
        <v>943.6</v>
      </c>
      <c r="C1734">
        <v>0.45281487703323364</v>
      </c>
      <c r="D1734">
        <v>0.54718512296676636</v>
      </c>
      <c r="E1734">
        <f>IF(B1735&gt;0,B1735-test_data[[#This Row],[Price]],0)</f>
        <v>-0.10000000000002274</v>
      </c>
      <c r="F1734" s="2">
        <f>test_data[[#This Row],[Time]]-(Time_horizon-1)/24/60</f>
        <v>43781.533333333333</v>
      </c>
      <c r="G1734">
        <f>IF(test_data[[#This Row],[Long]]&gt;Action_Threshold,1,IF(test_data[[#This Row],[Short]]&gt;Action_Threshold,-1,0))</f>
        <v>-1</v>
      </c>
      <c r="H1734">
        <f>SUMIFS(test_data[Postion],test_data[Time],"&gt;="&amp;test_data[[#This Row],[Period Time]],test_data[Time],"&lt;="&amp;test_data[[#This Row],[Time]])</f>
        <v>-4</v>
      </c>
      <c r="I1734">
        <f>IFERROR(test_data[[#This Row],[Final_Position]]-H1733,test_data[[#This Row],[Final_Position]])</f>
        <v>-1</v>
      </c>
      <c r="J1734">
        <f>ABS(test_data[[#This Row],[Action]])</f>
        <v>1</v>
      </c>
      <c r="K1734" s="7">
        <f>test_data[[#This Row],[Final_Position]]*test_data[[#This Row],[Change]]</f>
        <v>0.40000000000009095</v>
      </c>
      <c r="L1734" s="7">
        <f>test_data[[#This Row],[Profit]]*Profit_per_point</f>
        <v>40000.000000009095</v>
      </c>
      <c r="M1734" s="7">
        <f>test_data[[#This Row],[Profit]]*Profit_per_point-ABS(test_data[[#This Row],[Action]])*Fee_per_trade</f>
        <v>30000.000000009095</v>
      </c>
    </row>
    <row r="1735" spans="1:13" x14ac:dyDescent="0.35">
      <c r="A1735" s="2">
        <v>43781.547222222223</v>
      </c>
      <c r="B1735">
        <v>943.5</v>
      </c>
      <c r="C1735">
        <v>0.46201744675636292</v>
      </c>
      <c r="D1735">
        <v>0.5379825234413147</v>
      </c>
      <c r="E1735">
        <f>IF(B1736&gt;0,B1736-test_data[[#This Row],[Price]],0)</f>
        <v>0.10000000000002274</v>
      </c>
      <c r="F1735" s="2">
        <f>test_data[[#This Row],[Time]]-(Time_horizon-1)/24/60</f>
        <v>43781.53402777778</v>
      </c>
      <c r="G1735">
        <f>IF(test_data[[#This Row],[Long]]&gt;Action_Threshold,1,IF(test_data[[#This Row],[Short]]&gt;Action_Threshold,-1,0))</f>
        <v>-1</v>
      </c>
      <c r="H1735">
        <f>SUMIFS(test_data[Postion],test_data[Time],"&gt;="&amp;test_data[[#This Row],[Period Time]],test_data[Time],"&lt;="&amp;test_data[[#This Row],[Time]])</f>
        <v>-5</v>
      </c>
      <c r="I1735">
        <f>IFERROR(test_data[[#This Row],[Final_Position]]-H1734,test_data[[#This Row],[Final_Position]])</f>
        <v>-1</v>
      </c>
      <c r="J1735">
        <f>ABS(test_data[[#This Row],[Action]])</f>
        <v>1</v>
      </c>
      <c r="K1735" s="7">
        <f>test_data[[#This Row],[Final_Position]]*test_data[[#This Row],[Change]]</f>
        <v>-0.50000000000011369</v>
      </c>
      <c r="L1735" s="7">
        <f>test_data[[#This Row],[Profit]]*Profit_per_point</f>
        <v>-50000.000000011365</v>
      </c>
      <c r="M1735" s="7">
        <f>test_data[[#This Row],[Profit]]*Profit_per_point-ABS(test_data[[#This Row],[Action]])*Fee_per_trade</f>
        <v>-60000.000000011365</v>
      </c>
    </row>
    <row r="1736" spans="1:13" x14ac:dyDescent="0.35">
      <c r="A1736" s="2">
        <v>43781.54791666667</v>
      </c>
      <c r="B1736">
        <v>943.6</v>
      </c>
      <c r="C1736">
        <v>0.46362558007240295</v>
      </c>
      <c r="D1736">
        <v>0.53637444972991943</v>
      </c>
      <c r="E1736">
        <f>IF(B1737&gt;0,B1737-test_data[[#This Row],[Price]],0)</f>
        <v>-0.10000000000002274</v>
      </c>
      <c r="F1736" s="2">
        <f>test_data[[#This Row],[Time]]-(Time_horizon-1)/24/60</f>
        <v>43781.534722222226</v>
      </c>
      <c r="G1736">
        <f>IF(test_data[[#This Row],[Long]]&gt;Action_Threshold,1,IF(test_data[[#This Row],[Short]]&gt;Action_Threshold,-1,0))</f>
        <v>-1</v>
      </c>
      <c r="H1736">
        <f>SUMIFS(test_data[Postion],test_data[Time],"&gt;="&amp;test_data[[#This Row],[Period Time]],test_data[Time],"&lt;="&amp;test_data[[#This Row],[Time]])</f>
        <v>-6</v>
      </c>
      <c r="I1736">
        <f>IFERROR(test_data[[#This Row],[Final_Position]]-H1735,test_data[[#This Row],[Final_Position]])</f>
        <v>-1</v>
      </c>
      <c r="J1736">
        <f>ABS(test_data[[#This Row],[Action]])</f>
        <v>1</v>
      </c>
      <c r="K1736" s="7">
        <f>test_data[[#This Row],[Final_Position]]*test_data[[#This Row],[Change]]</f>
        <v>0.60000000000013642</v>
      </c>
      <c r="L1736" s="7">
        <f>test_data[[#This Row],[Profit]]*Profit_per_point</f>
        <v>60000.000000013642</v>
      </c>
      <c r="M1736" s="7">
        <f>test_data[[#This Row],[Profit]]*Profit_per_point-ABS(test_data[[#This Row],[Action]])*Fee_per_trade</f>
        <v>50000.000000013642</v>
      </c>
    </row>
    <row r="1737" spans="1:13" x14ac:dyDescent="0.35">
      <c r="A1737" s="2">
        <v>43781.548611111109</v>
      </c>
      <c r="B1737">
        <v>943.5</v>
      </c>
      <c r="C1737">
        <v>0.46402248740196228</v>
      </c>
      <c r="D1737">
        <v>0.53597748279571533</v>
      </c>
      <c r="E1737">
        <f>IF(B1738&gt;0,B1738-test_data[[#This Row],[Price]],0)</f>
        <v>0.10000000000002274</v>
      </c>
      <c r="F1737" s="2">
        <f>test_data[[#This Row],[Time]]-(Time_horizon-1)/24/60</f>
        <v>43781.535416666666</v>
      </c>
      <c r="G1737">
        <f>IF(test_data[[#This Row],[Long]]&gt;Action_Threshold,1,IF(test_data[[#This Row],[Short]]&gt;Action_Threshold,-1,0))</f>
        <v>-1</v>
      </c>
      <c r="H1737">
        <f>SUMIFS(test_data[Postion],test_data[Time],"&gt;="&amp;test_data[[#This Row],[Period Time]],test_data[Time],"&lt;="&amp;test_data[[#This Row],[Time]])</f>
        <v>-7</v>
      </c>
      <c r="I1737">
        <f>IFERROR(test_data[[#This Row],[Final_Position]]-H1736,test_data[[#This Row],[Final_Position]])</f>
        <v>-1</v>
      </c>
      <c r="J1737">
        <f>ABS(test_data[[#This Row],[Action]])</f>
        <v>1</v>
      </c>
      <c r="K1737" s="7">
        <f>test_data[[#This Row],[Final_Position]]*test_data[[#This Row],[Change]]</f>
        <v>-0.70000000000015916</v>
      </c>
      <c r="L1737" s="7">
        <f>test_data[[#This Row],[Profit]]*Profit_per_point</f>
        <v>-70000.00000001592</v>
      </c>
      <c r="M1737" s="7">
        <f>test_data[[#This Row],[Profit]]*Profit_per_point-ABS(test_data[[#This Row],[Action]])*Fee_per_trade</f>
        <v>-80000.00000001592</v>
      </c>
    </row>
    <row r="1738" spans="1:13" x14ac:dyDescent="0.35">
      <c r="A1738" s="2">
        <v>43781.549305555556</v>
      </c>
      <c r="B1738">
        <v>943.6</v>
      </c>
      <c r="C1738">
        <v>0.47813552618026733</v>
      </c>
      <c r="D1738">
        <v>0.52186447381973267</v>
      </c>
      <c r="E1738">
        <f>IF(B1739&gt;0,B1739-test_data[[#This Row],[Price]],0)</f>
        <v>-0.10000000000002274</v>
      </c>
      <c r="F1738" s="2">
        <f>test_data[[#This Row],[Time]]-(Time_horizon-1)/24/60</f>
        <v>43781.536111111112</v>
      </c>
      <c r="G1738">
        <f>IF(test_data[[#This Row],[Long]]&gt;Action_Threshold,1,IF(test_data[[#This Row],[Short]]&gt;Action_Threshold,-1,0))</f>
        <v>-1</v>
      </c>
      <c r="H1738">
        <f>SUMIFS(test_data[Postion],test_data[Time],"&gt;="&amp;test_data[[#This Row],[Period Time]],test_data[Time],"&lt;="&amp;test_data[[#This Row],[Time]])</f>
        <v>-8</v>
      </c>
      <c r="I1738">
        <f>IFERROR(test_data[[#This Row],[Final_Position]]-H1737,test_data[[#This Row],[Final_Position]])</f>
        <v>-1</v>
      </c>
      <c r="J1738">
        <f>ABS(test_data[[#This Row],[Action]])</f>
        <v>1</v>
      </c>
      <c r="K1738" s="7">
        <f>test_data[[#This Row],[Final_Position]]*test_data[[#This Row],[Change]]</f>
        <v>0.8000000000001819</v>
      </c>
      <c r="L1738" s="7">
        <f>test_data[[#This Row],[Profit]]*Profit_per_point</f>
        <v>80000.00000001819</v>
      </c>
      <c r="M1738" s="7">
        <f>test_data[[#This Row],[Profit]]*Profit_per_point-ABS(test_data[[#This Row],[Action]])*Fee_per_trade</f>
        <v>70000.00000001819</v>
      </c>
    </row>
    <row r="1739" spans="1:13" x14ac:dyDescent="0.35">
      <c r="A1739" s="2">
        <v>43781.55</v>
      </c>
      <c r="B1739">
        <v>943.5</v>
      </c>
      <c r="C1739">
        <v>0.47575682401657104</v>
      </c>
      <c r="D1739">
        <v>0.52424323558807373</v>
      </c>
      <c r="E1739">
        <f>IF(B1740&gt;0,B1740-test_data[[#This Row],[Price]],0)</f>
        <v>-0.10000000000002274</v>
      </c>
      <c r="F1739" s="2">
        <f>test_data[[#This Row],[Time]]-(Time_horizon-1)/24/60</f>
        <v>43781.536805555559</v>
      </c>
      <c r="G1739">
        <f>IF(test_data[[#This Row],[Long]]&gt;Action_Threshold,1,IF(test_data[[#This Row],[Short]]&gt;Action_Threshold,-1,0))</f>
        <v>-1</v>
      </c>
      <c r="H1739">
        <f>SUMIFS(test_data[Postion],test_data[Time],"&gt;="&amp;test_data[[#This Row],[Period Time]],test_data[Time],"&lt;="&amp;test_data[[#This Row],[Time]])</f>
        <v>-9</v>
      </c>
      <c r="I1739">
        <f>IFERROR(test_data[[#This Row],[Final_Position]]-H1738,test_data[[#This Row],[Final_Position]])</f>
        <v>-1</v>
      </c>
      <c r="J1739">
        <f>ABS(test_data[[#This Row],[Action]])</f>
        <v>1</v>
      </c>
      <c r="K1739" s="7">
        <f>test_data[[#This Row],[Final_Position]]*test_data[[#This Row],[Change]]</f>
        <v>0.90000000000020464</v>
      </c>
      <c r="L1739" s="7">
        <f>test_data[[#This Row],[Profit]]*Profit_per_point</f>
        <v>90000.00000002046</v>
      </c>
      <c r="M1739" s="7">
        <f>test_data[[#This Row],[Profit]]*Profit_per_point-ABS(test_data[[#This Row],[Action]])*Fee_per_trade</f>
        <v>80000.00000002046</v>
      </c>
    </row>
    <row r="1740" spans="1:13" x14ac:dyDescent="0.35">
      <c r="A1740" s="2">
        <v>43781.550694444442</v>
      </c>
      <c r="B1740">
        <v>943.4</v>
      </c>
      <c r="C1740">
        <v>0.48151841759681702</v>
      </c>
      <c r="D1740">
        <v>0.51848161220550537</v>
      </c>
      <c r="E1740">
        <f>IF(B1741&gt;0,B1741-test_data[[#This Row],[Price]],0)</f>
        <v>-0.10000000000002274</v>
      </c>
      <c r="F1740" s="2">
        <f>test_data[[#This Row],[Time]]-(Time_horizon-1)/24/60</f>
        <v>43781.537499999999</v>
      </c>
      <c r="G1740">
        <f>IF(test_data[[#This Row],[Long]]&gt;Action_Threshold,1,IF(test_data[[#This Row],[Short]]&gt;Action_Threshold,-1,0))</f>
        <v>-1</v>
      </c>
      <c r="H1740">
        <f>SUMIFS(test_data[Postion],test_data[Time],"&gt;="&amp;test_data[[#This Row],[Period Time]],test_data[Time],"&lt;="&amp;test_data[[#This Row],[Time]])</f>
        <v>-10</v>
      </c>
      <c r="I1740">
        <f>IFERROR(test_data[[#This Row],[Final_Position]]-H1739,test_data[[#This Row],[Final_Position]])</f>
        <v>-1</v>
      </c>
      <c r="J1740">
        <f>ABS(test_data[[#This Row],[Action]])</f>
        <v>1</v>
      </c>
      <c r="K1740" s="7">
        <f>test_data[[#This Row],[Final_Position]]*test_data[[#This Row],[Change]]</f>
        <v>1.0000000000002274</v>
      </c>
      <c r="L1740" s="7">
        <f>test_data[[#This Row],[Profit]]*Profit_per_point</f>
        <v>100000.00000002273</v>
      </c>
      <c r="M1740" s="7">
        <f>test_data[[#This Row],[Profit]]*Profit_per_point-ABS(test_data[[#This Row],[Action]])*Fee_per_trade</f>
        <v>90000.00000002273</v>
      </c>
    </row>
    <row r="1741" spans="1:13" x14ac:dyDescent="0.35">
      <c r="A1741" s="2">
        <v>43781.551388888889</v>
      </c>
      <c r="B1741">
        <v>943.3</v>
      </c>
      <c r="C1741">
        <v>0.48780128359794617</v>
      </c>
      <c r="D1741">
        <v>0.51219868659973145</v>
      </c>
      <c r="E1741">
        <f>IF(B1742&gt;0,B1742-test_data[[#This Row],[Price]],0)</f>
        <v>-9.9999999999909051E-2</v>
      </c>
      <c r="F1741" s="2">
        <f>test_data[[#This Row],[Time]]-(Time_horizon-1)/24/60</f>
        <v>43781.538194444445</v>
      </c>
      <c r="G1741">
        <f>IF(test_data[[#This Row],[Long]]&gt;Action_Threshold,1,IF(test_data[[#This Row],[Short]]&gt;Action_Threshold,-1,0))</f>
        <v>-1</v>
      </c>
      <c r="H1741">
        <f>SUMIFS(test_data[Postion],test_data[Time],"&gt;="&amp;test_data[[#This Row],[Period Time]],test_data[Time],"&lt;="&amp;test_data[[#This Row],[Time]])</f>
        <v>-11</v>
      </c>
      <c r="I1741">
        <f>IFERROR(test_data[[#This Row],[Final_Position]]-H1740,test_data[[#This Row],[Final_Position]])</f>
        <v>-1</v>
      </c>
      <c r="J1741">
        <f>ABS(test_data[[#This Row],[Action]])</f>
        <v>1</v>
      </c>
      <c r="K1741" s="7">
        <f>test_data[[#This Row],[Final_Position]]*test_data[[#This Row],[Change]]</f>
        <v>1.0999999999989996</v>
      </c>
      <c r="L1741" s="7">
        <f>test_data[[#This Row],[Profit]]*Profit_per_point</f>
        <v>109999.99999989996</v>
      </c>
      <c r="M1741" s="7">
        <f>test_data[[#This Row],[Profit]]*Profit_per_point-ABS(test_data[[#This Row],[Action]])*Fee_per_trade</f>
        <v>99999.999999899956</v>
      </c>
    </row>
    <row r="1742" spans="1:13" x14ac:dyDescent="0.35">
      <c r="A1742" s="2">
        <v>43781.552083333336</v>
      </c>
      <c r="B1742">
        <v>943.2</v>
      </c>
      <c r="C1742">
        <v>0.49918511509895325</v>
      </c>
      <c r="D1742">
        <v>0.50081485509872437</v>
      </c>
      <c r="E1742">
        <f>IF(B1743&gt;0,B1743-test_data[[#This Row],[Price]],0)</f>
        <v>0</v>
      </c>
      <c r="F1742" s="2">
        <f>test_data[[#This Row],[Time]]-(Time_horizon-1)/24/60</f>
        <v>43781.538888888892</v>
      </c>
      <c r="G1742">
        <f>IF(test_data[[#This Row],[Long]]&gt;Action_Threshold,1,IF(test_data[[#This Row],[Short]]&gt;Action_Threshold,-1,0))</f>
        <v>-1</v>
      </c>
      <c r="H1742">
        <f>SUMIFS(test_data[Postion],test_data[Time],"&gt;="&amp;test_data[[#This Row],[Period Time]],test_data[Time],"&lt;="&amp;test_data[[#This Row],[Time]])</f>
        <v>-12</v>
      </c>
      <c r="I1742">
        <f>IFERROR(test_data[[#This Row],[Final_Position]]-H1741,test_data[[#This Row],[Final_Position]])</f>
        <v>-1</v>
      </c>
      <c r="J1742">
        <f>ABS(test_data[[#This Row],[Action]])</f>
        <v>1</v>
      </c>
      <c r="K1742" s="7">
        <f>test_data[[#This Row],[Final_Position]]*test_data[[#This Row],[Change]]</f>
        <v>0</v>
      </c>
      <c r="L1742" s="7">
        <f>test_data[[#This Row],[Profit]]*Profit_per_point</f>
        <v>0</v>
      </c>
      <c r="M1742" s="7">
        <f>test_data[[#This Row],[Profit]]*Profit_per_point-ABS(test_data[[#This Row],[Action]])*Fee_per_trade</f>
        <v>-10000</v>
      </c>
    </row>
    <row r="1743" spans="1:13" x14ac:dyDescent="0.35">
      <c r="A1743" s="2">
        <v>43781.552777777775</v>
      </c>
      <c r="B1743">
        <v>943.2</v>
      </c>
      <c r="C1743">
        <v>0.48129543662071228</v>
      </c>
      <c r="D1743">
        <v>0.51870453357696533</v>
      </c>
      <c r="E1743">
        <f>IF(B1744&gt;0,B1744-test_data[[#This Row],[Price]],0)</f>
        <v>0.19999999999993179</v>
      </c>
      <c r="F1743" s="2">
        <f>test_data[[#This Row],[Time]]-(Time_horizon-1)/24/60</f>
        <v>43781.539583333331</v>
      </c>
      <c r="G1743">
        <f>IF(test_data[[#This Row],[Long]]&gt;Action_Threshold,1,IF(test_data[[#This Row],[Short]]&gt;Action_Threshold,-1,0))</f>
        <v>-1</v>
      </c>
      <c r="H1743">
        <f>SUMIFS(test_data[Postion],test_data[Time],"&gt;="&amp;test_data[[#This Row],[Period Time]],test_data[Time],"&lt;="&amp;test_data[[#This Row],[Time]])</f>
        <v>-13</v>
      </c>
      <c r="I1743">
        <f>IFERROR(test_data[[#This Row],[Final_Position]]-H1742,test_data[[#This Row],[Final_Position]])</f>
        <v>-1</v>
      </c>
      <c r="J1743">
        <f>ABS(test_data[[#This Row],[Action]])</f>
        <v>1</v>
      </c>
      <c r="K1743" s="7">
        <f>test_data[[#This Row],[Final_Position]]*test_data[[#This Row],[Change]]</f>
        <v>-2.5999999999991132</v>
      </c>
      <c r="L1743" s="7">
        <f>test_data[[#This Row],[Profit]]*Profit_per_point</f>
        <v>-259999.99999991132</v>
      </c>
      <c r="M1743" s="7">
        <f>test_data[[#This Row],[Profit]]*Profit_per_point-ABS(test_data[[#This Row],[Action]])*Fee_per_trade</f>
        <v>-269999.99999991129</v>
      </c>
    </row>
    <row r="1744" spans="1:13" x14ac:dyDescent="0.35">
      <c r="A1744" s="2">
        <v>43781.553472222222</v>
      </c>
      <c r="B1744">
        <v>943.4</v>
      </c>
      <c r="C1744">
        <v>0.48912143707275391</v>
      </c>
      <c r="D1744">
        <v>0.51087856292724609</v>
      </c>
      <c r="E1744">
        <f>IF(B1745&gt;0,B1745-test_data[[#This Row],[Price]],0)</f>
        <v>0.20000000000004547</v>
      </c>
      <c r="F1744" s="2">
        <f>test_data[[#This Row],[Time]]-(Time_horizon-1)/24/60</f>
        <v>43781.540277777778</v>
      </c>
      <c r="G1744">
        <f>IF(test_data[[#This Row],[Long]]&gt;Action_Threshold,1,IF(test_data[[#This Row],[Short]]&gt;Action_Threshold,-1,0))</f>
        <v>-1</v>
      </c>
      <c r="H1744">
        <f>SUMIFS(test_data[Postion],test_data[Time],"&gt;="&amp;test_data[[#This Row],[Period Time]],test_data[Time],"&lt;="&amp;test_data[[#This Row],[Time]])</f>
        <v>-14</v>
      </c>
      <c r="I1744">
        <f>IFERROR(test_data[[#This Row],[Final_Position]]-H1743,test_data[[#This Row],[Final_Position]])</f>
        <v>-1</v>
      </c>
      <c r="J1744">
        <f>ABS(test_data[[#This Row],[Action]])</f>
        <v>1</v>
      </c>
      <c r="K1744" s="7">
        <f>test_data[[#This Row],[Final_Position]]*test_data[[#This Row],[Change]]</f>
        <v>-2.8000000000006366</v>
      </c>
      <c r="L1744" s="7">
        <f>test_data[[#This Row],[Profit]]*Profit_per_point</f>
        <v>-280000.00000006368</v>
      </c>
      <c r="M1744" s="7">
        <f>test_data[[#This Row],[Profit]]*Profit_per_point-ABS(test_data[[#This Row],[Action]])*Fee_per_trade</f>
        <v>-290000.00000006368</v>
      </c>
    </row>
    <row r="1745" spans="1:13" x14ac:dyDescent="0.35">
      <c r="A1745" s="2">
        <v>43781.554166666669</v>
      </c>
      <c r="B1745">
        <v>943.6</v>
      </c>
      <c r="C1745">
        <v>0.49882477521896362</v>
      </c>
      <c r="D1745">
        <v>0.50117522478103638</v>
      </c>
      <c r="E1745">
        <f>IF(B1746&gt;0,B1746-test_data[[#This Row],[Price]],0)</f>
        <v>-0.10000000000002274</v>
      </c>
      <c r="F1745" s="2">
        <f>test_data[[#This Row],[Time]]-(Time_horizon-1)/24/60</f>
        <v>43781.540972222225</v>
      </c>
      <c r="G1745">
        <f>IF(test_data[[#This Row],[Long]]&gt;Action_Threshold,1,IF(test_data[[#This Row],[Short]]&gt;Action_Threshold,-1,0))</f>
        <v>-1</v>
      </c>
      <c r="H1745">
        <f>SUMIFS(test_data[Postion],test_data[Time],"&gt;="&amp;test_data[[#This Row],[Period Time]],test_data[Time],"&lt;="&amp;test_data[[#This Row],[Time]])</f>
        <v>-15</v>
      </c>
      <c r="I1745">
        <f>IFERROR(test_data[[#This Row],[Final_Position]]-H1744,test_data[[#This Row],[Final_Position]])</f>
        <v>-1</v>
      </c>
      <c r="J1745">
        <f>ABS(test_data[[#This Row],[Action]])</f>
        <v>1</v>
      </c>
      <c r="K1745" s="7">
        <f>test_data[[#This Row],[Final_Position]]*test_data[[#This Row],[Change]]</f>
        <v>1.5000000000003411</v>
      </c>
      <c r="L1745" s="7">
        <f>test_data[[#This Row],[Profit]]*Profit_per_point</f>
        <v>150000.00000003411</v>
      </c>
      <c r="M1745" s="7">
        <f>test_data[[#This Row],[Profit]]*Profit_per_point-ABS(test_data[[#This Row],[Action]])*Fee_per_trade</f>
        <v>140000.00000003411</v>
      </c>
    </row>
    <row r="1746" spans="1:13" x14ac:dyDescent="0.35">
      <c r="A1746" s="2">
        <v>43781.554861111108</v>
      </c>
      <c r="B1746">
        <v>943.5</v>
      </c>
      <c r="C1746">
        <v>0.52075499296188354</v>
      </c>
      <c r="D1746">
        <v>0.47924497723579407</v>
      </c>
      <c r="E1746">
        <f>IF(B1747&gt;0,B1747-test_data[[#This Row],[Price]],0)</f>
        <v>-0.10000000000002274</v>
      </c>
      <c r="F1746" s="2">
        <f>test_data[[#This Row],[Time]]-(Time_horizon-1)/24/60</f>
        <v>43781.541666666664</v>
      </c>
      <c r="G1746">
        <f>IF(test_data[[#This Row],[Long]]&gt;Action_Threshold,1,IF(test_data[[#This Row],[Short]]&gt;Action_Threshold,-1,0))</f>
        <v>1</v>
      </c>
      <c r="H1746">
        <f>SUMIFS(test_data[Postion],test_data[Time],"&gt;="&amp;test_data[[#This Row],[Period Time]],test_data[Time],"&lt;="&amp;test_data[[#This Row],[Time]])</f>
        <v>-14</v>
      </c>
      <c r="I1746">
        <f>IFERROR(test_data[[#This Row],[Final_Position]]-H1745,test_data[[#This Row],[Final_Position]])</f>
        <v>1</v>
      </c>
      <c r="J1746">
        <f>ABS(test_data[[#This Row],[Action]])</f>
        <v>1</v>
      </c>
      <c r="K1746" s="7">
        <f>test_data[[#This Row],[Final_Position]]*test_data[[#This Row],[Change]]</f>
        <v>1.4000000000003183</v>
      </c>
      <c r="L1746" s="7">
        <f>test_data[[#This Row],[Profit]]*Profit_per_point</f>
        <v>140000.00000003184</v>
      </c>
      <c r="M1746" s="7">
        <f>test_data[[#This Row],[Profit]]*Profit_per_point-ABS(test_data[[#This Row],[Action]])*Fee_per_trade</f>
        <v>130000.00000003184</v>
      </c>
    </row>
    <row r="1747" spans="1:13" x14ac:dyDescent="0.35">
      <c r="A1747" s="2">
        <v>43781.555555555555</v>
      </c>
      <c r="B1747">
        <v>943.4</v>
      </c>
      <c r="C1747">
        <v>0.5298805832862854</v>
      </c>
      <c r="D1747">
        <v>0.47011938691139221</v>
      </c>
      <c r="E1747">
        <f>IF(B1748&gt;0,B1748-test_data[[#This Row],[Price]],0)</f>
        <v>0.10000000000002274</v>
      </c>
      <c r="F1747" s="2">
        <f>test_data[[#This Row],[Time]]-(Time_horizon-1)/24/60</f>
        <v>43781.542361111111</v>
      </c>
      <c r="G1747">
        <f>IF(test_data[[#This Row],[Long]]&gt;Action_Threshold,1,IF(test_data[[#This Row],[Short]]&gt;Action_Threshold,-1,0))</f>
        <v>1</v>
      </c>
      <c r="H1747">
        <f>SUMIFS(test_data[Postion],test_data[Time],"&gt;="&amp;test_data[[#This Row],[Period Time]],test_data[Time],"&lt;="&amp;test_data[[#This Row],[Time]])</f>
        <v>-12</v>
      </c>
      <c r="I1747">
        <f>IFERROR(test_data[[#This Row],[Final_Position]]-H1746,test_data[[#This Row],[Final_Position]])</f>
        <v>2</v>
      </c>
      <c r="J1747">
        <f>ABS(test_data[[#This Row],[Action]])</f>
        <v>2</v>
      </c>
      <c r="K1747" s="7">
        <f>test_data[[#This Row],[Final_Position]]*test_data[[#This Row],[Change]]</f>
        <v>-1.2000000000002728</v>
      </c>
      <c r="L1747" s="7">
        <f>test_data[[#This Row],[Profit]]*Profit_per_point</f>
        <v>-120000.00000002728</v>
      </c>
      <c r="M1747" s="7">
        <f>test_data[[#This Row],[Profit]]*Profit_per_point-ABS(test_data[[#This Row],[Action]])*Fee_per_trade</f>
        <v>-140000.0000000273</v>
      </c>
    </row>
    <row r="1748" spans="1:13" x14ac:dyDescent="0.35">
      <c r="A1748" s="2">
        <v>43781.556250000001</v>
      </c>
      <c r="B1748">
        <v>943.5</v>
      </c>
      <c r="C1748">
        <v>0.5080382227897644</v>
      </c>
      <c r="D1748">
        <v>0.49196183681488037</v>
      </c>
      <c r="E1748">
        <f>IF(B1749&gt;0,B1749-test_data[[#This Row],[Price]],0)</f>
        <v>0</v>
      </c>
      <c r="F1748" s="2">
        <f>test_data[[#This Row],[Time]]-(Time_horizon-1)/24/60</f>
        <v>43781.543055555558</v>
      </c>
      <c r="G1748">
        <f>IF(test_data[[#This Row],[Long]]&gt;Action_Threshold,1,IF(test_data[[#This Row],[Short]]&gt;Action_Threshold,-1,0))</f>
        <v>1</v>
      </c>
      <c r="H1748">
        <f>SUMIFS(test_data[Postion],test_data[Time],"&gt;="&amp;test_data[[#This Row],[Period Time]],test_data[Time],"&lt;="&amp;test_data[[#This Row],[Time]])</f>
        <v>-10</v>
      </c>
      <c r="I1748">
        <f>IFERROR(test_data[[#This Row],[Final_Position]]-H1747,test_data[[#This Row],[Final_Position]])</f>
        <v>2</v>
      </c>
      <c r="J1748">
        <f>ABS(test_data[[#This Row],[Action]])</f>
        <v>2</v>
      </c>
      <c r="K1748" s="7">
        <f>test_data[[#This Row],[Final_Position]]*test_data[[#This Row],[Change]]</f>
        <v>0</v>
      </c>
      <c r="L1748" s="7">
        <f>test_data[[#This Row],[Profit]]*Profit_per_point</f>
        <v>0</v>
      </c>
      <c r="M1748" s="7">
        <f>test_data[[#This Row],[Profit]]*Profit_per_point-ABS(test_data[[#This Row],[Action]])*Fee_per_trade</f>
        <v>-20000</v>
      </c>
    </row>
    <row r="1749" spans="1:13" x14ac:dyDescent="0.35">
      <c r="A1749" s="2">
        <v>43781.556944444441</v>
      </c>
      <c r="B1749">
        <v>943.5</v>
      </c>
      <c r="C1749">
        <v>0.50508874654769897</v>
      </c>
      <c r="D1749">
        <v>0.49491119384765625</v>
      </c>
      <c r="E1749">
        <f>IF(B1750&gt;0,B1750-test_data[[#This Row],[Price]],0)</f>
        <v>-0.10000000000002274</v>
      </c>
      <c r="F1749" s="2">
        <f>test_data[[#This Row],[Time]]-(Time_horizon-1)/24/60</f>
        <v>43781.543749999997</v>
      </c>
      <c r="G1749">
        <f>IF(test_data[[#This Row],[Long]]&gt;Action_Threshold,1,IF(test_data[[#This Row],[Short]]&gt;Action_Threshold,-1,0))</f>
        <v>1</v>
      </c>
      <c r="H1749">
        <f>SUMIFS(test_data[Postion],test_data[Time],"&gt;="&amp;test_data[[#This Row],[Period Time]],test_data[Time],"&lt;="&amp;test_data[[#This Row],[Time]])</f>
        <v>-10</v>
      </c>
      <c r="I1749">
        <f>IFERROR(test_data[[#This Row],[Final_Position]]-H1748,test_data[[#This Row],[Final_Position]])</f>
        <v>0</v>
      </c>
      <c r="J1749">
        <f>ABS(test_data[[#This Row],[Action]])</f>
        <v>0</v>
      </c>
      <c r="K1749" s="7">
        <f>test_data[[#This Row],[Final_Position]]*test_data[[#This Row],[Change]]</f>
        <v>1.0000000000002274</v>
      </c>
      <c r="L1749" s="7">
        <f>test_data[[#This Row],[Profit]]*Profit_per_point</f>
        <v>100000.00000002273</v>
      </c>
      <c r="M1749" s="7">
        <f>test_data[[#This Row],[Profit]]*Profit_per_point-ABS(test_data[[#This Row],[Action]])*Fee_per_trade</f>
        <v>100000.00000002273</v>
      </c>
    </row>
    <row r="1750" spans="1:13" x14ac:dyDescent="0.35">
      <c r="A1750" s="2">
        <v>43781.557638888888</v>
      </c>
      <c r="B1750">
        <v>943.4</v>
      </c>
      <c r="C1750">
        <v>0.52215903997421265</v>
      </c>
      <c r="D1750">
        <v>0.47784101963043213</v>
      </c>
      <c r="E1750">
        <f>IF(B1751&gt;0,B1751-test_data[[#This Row],[Price]],0)</f>
        <v>0.10000000000002274</v>
      </c>
      <c r="F1750" s="2">
        <f>test_data[[#This Row],[Time]]-(Time_horizon-1)/24/60</f>
        <v>43781.544444444444</v>
      </c>
      <c r="G1750">
        <f>IF(test_data[[#This Row],[Long]]&gt;Action_Threshold,1,IF(test_data[[#This Row],[Short]]&gt;Action_Threshold,-1,0))</f>
        <v>1</v>
      </c>
      <c r="H1750">
        <f>SUMIFS(test_data[Postion],test_data[Time],"&gt;="&amp;test_data[[#This Row],[Period Time]],test_data[Time],"&lt;="&amp;test_data[[#This Row],[Time]])</f>
        <v>-8</v>
      </c>
      <c r="I1750">
        <f>IFERROR(test_data[[#This Row],[Final_Position]]-H1749,test_data[[#This Row],[Final_Position]])</f>
        <v>2</v>
      </c>
      <c r="J1750">
        <f>ABS(test_data[[#This Row],[Action]])</f>
        <v>2</v>
      </c>
      <c r="K1750" s="7">
        <f>test_data[[#This Row],[Final_Position]]*test_data[[#This Row],[Change]]</f>
        <v>-0.8000000000001819</v>
      </c>
      <c r="L1750" s="7">
        <f>test_data[[#This Row],[Profit]]*Profit_per_point</f>
        <v>-80000.00000001819</v>
      </c>
      <c r="M1750" s="7">
        <f>test_data[[#This Row],[Profit]]*Profit_per_point-ABS(test_data[[#This Row],[Action]])*Fee_per_trade</f>
        <v>-100000.00000001819</v>
      </c>
    </row>
    <row r="1751" spans="1:13" x14ac:dyDescent="0.35">
      <c r="A1751" s="2">
        <v>43781.558333333334</v>
      </c>
      <c r="B1751">
        <v>943.5</v>
      </c>
      <c r="C1751">
        <v>0.50587666034698486</v>
      </c>
      <c r="D1751">
        <v>0.49412328004837036</v>
      </c>
      <c r="E1751">
        <f>IF(B1752&gt;0,B1752-test_data[[#This Row],[Price]],0)</f>
        <v>-0.10000000000002274</v>
      </c>
      <c r="F1751" s="2">
        <f>test_data[[#This Row],[Time]]-(Time_horizon-1)/24/60</f>
        <v>43781.545138888891</v>
      </c>
      <c r="G1751">
        <f>IF(test_data[[#This Row],[Long]]&gt;Action_Threshold,1,IF(test_data[[#This Row],[Short]]&gt;Action_Threshold,-1,0))</f>
        <v>1</v>
      </c>
      <c r="H1751">
        <f>SUMIFS(test_data[Postion],test_data[Time],"&gt;="&amp;test_data[[#This Row],[Period Time]],test_data[Time],"&lt;="&amp;test_data[[#This Row],[Time]])</f>
        <v>-8</v>
      </c>
      <c r="I1751">
        <f>IFERROR(test_data[[#This Row],[Final_Position]]-H1750,test_data[[#This Row],[Final_Position]])</f>
        <v>0</v>
      </c>
      <c r="J1751">
        <f>ABS(test_data[[#This Row],[Action]])</f>
        <v>0</v>
      </c>
      <c r="K1751" s="7">
        <f>test_data[[#This Row],[Final_Position]]*test_data[[#This Row],[Change]]</f>
        <v>0.8000000000001819</v>
      </c>
      <c r="L1751" s="7">
        <f>test_data[[#This Row],[Profit]]*Profit_per_point</f>
        <v>80000.00000001819</v>
      </c>
      <c r="M1751" s="7">
        <f>test_data[[#This Row],[Profit]]*Profit_per_point-ABS(test_data[[#This Row],[Action]])*Fee_per_trade</f>
        <v>80000.00000001819</v>
      </c>
    </row>
    <row r="1752" spans="1:13" x14ac:dyDescent="0.35">
      <c r="A1752" s="2">
        <v>43781.559027777781</v>
      </c>
      <c r="B1752">
        <v>943.4</v>
      </c>
      <c r="C1752">
        <v>0.51693242788314819</v>
      </c>
      <c r="D1752">
        <v>0.48306760191917419</v>
      </c>
      <c r="E1752">
        <f>IF(B1753&gt;0,B1753-test_data[[#This Row],[Price]],0)</f>
        <v>-0.10000000000002274</v>
      </c>
      <c r="F1752" s="2">
        <f>test_data[[#This Row],[Time]]-(Time_horizon-1)/24/60</f>
        <v>43781.545833333337</v>
      </c>
      <c r="G1752">
        <f>IF(test_data[[#This Row],[Long]]&gt;Action_Threshold,1,IF(test_data[[#This Row],[Short]]&gt;Action_Threshold,-1,0))</f>
        <v>1</v>
      </c>
      <c r="H1752">
        <f>SUMIFS(test_data[Postion],test_data[Time],"&gt;="&amp;test_data[[#This Row],[Period Time]],test_data[Time],"&lt;="&amp;test_data[[#This Row],[Time]])</f>
        <v>-6</v>
      </c>
      <c r="I1752">
        <f>IFERROR(test_data[[#This Row],[Final_Position]]-H1751,test_data[[#This Row],[Final_Position]])</f>
        <v>2</v>
      </c>
      <c r="J1752">
        <f>ABS(test_data[[#This Row],[Action]])</f>
        <v>2</v>
      </c>
      <c r="K1752" s="7">
        <f>test_data[[#This Row],[Final_Position]]*test_data[[#This Row],[Change]]</f>
        <v>0.60000000000013642</v>
      </c>
      <c r="L1752" s="7">
        <f>test_data[[#This Row],[Profit]]*Profit_per_point</f>
        <v>60000.000000013642</v>
      </c>
      <c r="M1752" s="7">
        <f>test_data[[#This Row],[Profit]]*Profit_per_point-ABS(test_data[[#This Row],[Action]])*Fee_per_trade</f>
        <v>40000.000000013642</v>
      </c>
    </row>
    <row r="1753" spans="1:13" x14ac:dyDescent="0.35">
      <c r="A1753" s="2">
        <v>43781.55972222222</v>
      </c>
      <c r="B1753">
        <v>943.3</v>
      </c>
      <c r="C1753">
        <v>0.53048199415206909</v>
      </c>
      <c r="D1753">
        <v>0.4695180356502533</v>
      </c>
      <c r="E1753">
        <f>IF(B1754&gt;0,B1754-test_data[[#This Row],[Price]],0)</f>
        <v>0</v>
      </c>
      <c r="F1753" s="2">
        <f>test_data[[#This Row],[Time]]-(Time_horizon-1)/24/60</f>
        <v>43781.546527777777</v>
      </c>
      <c r="G1753">
        <f>IF(test_data[[#This Row],[Long]]&gt;Action_Threshold,1,IF(test_data[[#This Row],[Short]]&gt;Action_Threshold,-1,0))</f>
        <v>1</v>
      </c>
      <c r="H1753">
        <f>SUMIFS(test_data[Postion],test_data[Time],"&gt;="&amp;test_data[[#This Row],[Period Time]],test_data[Time],"&lt;="&amp;test_data[[#This Row],[Time]])</f>
        <v>-4</v>
      </c>
      <c r="I1753">
        <f>IFERROR(test_data[[#This Row],[Final_Position]]-H1752,test_data[[#This Row],[Final_Position]])</f>
        <v>2</v>
      </c>
      <c r="J1753">
        <f>ABS(test_data[[#This Row],[Action]])</f>
        <v>2</v>
      </c>
      <c r="K1753" s="7">
        <f>test_data[[#This Row],[Final_Position]]*test_data[[#This Row],[Change]]</f>
        <v>0</v>
      </c>
      <c r="L1753" s="7">
        <f>test_data[[#This Row],[Profit]]*Profit_per_point</f>
        <v>0</v>
      </c>
      <c r="M1753" s="7">
        <f>test_data[[#This Row],[Profit]]*Profit_per_point-ABS(test_data[[#This Row],[Action]])*Fee_per_trade</f>
        <v>-20000</v>
      </c>
    </row>
    <row r="1754" spans="1:13" x14ac:dyDescent="0.35">
      <c r="A1754" s="2">
        <v>43781.560416666667</v>
      </c>
      <c r="B1754">
        <v>943.3</v>
      </c>
      <c r="C1754">
        <v>0.50991636514663696</v>
      </c>
      <c r="D1754">
        <v>0.49008354544639587</v>
      </c>
      <c r="E1754">
        <f>IF(B1755&gt;0,B1755-test_data[[#This Row],[Price]],0)</f>
        <v>0.10000000000002274</v>
      </c>
      <c r="F1754" s="2">
        <f>test_data[[#This Row],[Time]]-(Time_horizon-1)/24/60</f>
        <v>43781.547222222223</v>
      </c>
      <c r="G1754">
        <f>IF(test_data[[#This Row],[Long]]&gt;Action_Threshold,1,IF(test_data[[#This Row],[Short]]&gt;Action_Threshold,-1,0))</f>
        <v>1</v>
      </c>
      <c r="H1754">
        <f>SUMIFS(test_data[Postion],test_data[Time],"&gt;="&amp;test_data[[#This Row],[Period Time]],test_data[Time],"&lt;="&amp;test_data[[#This Row],[Time]])</f>
        <v>-2</v>
      </c>
      <c r="I1754">
        <f>IFERROR(test_data[[#This Row],[Final_Position]]-H1753,test_data[[#This Row],[Final_Position]])</f>
        <v>2</v>
      </c>
      <c r="J1754">
        <f>ABS(test_data[[#This Row],[Action]])</f>
        <v>2</v>
      </c>
      <c r="K1754" s="7">
        <f>test_data[[#This Row],[Final_Position]]*test_data[[#This Row],[Change]]</f>
        <v>-0.20000000000004547</v>
      </c>
      <c r="L1754" s="7">
        <f>test_data[[#This Row],[Profit]]*Profit_per_point</f>
        <v>-20000.000000004547</v>
      </c>
      <c r="M1754" s="7">
        <f>test_data[[#This Row],[Profit]]*Profit_per_point-ABS(test_data[[#This Row],[Action]])*Fee_per_trade</f>
        <v>-40000.000000004547</v>
      </c>
    </row>
    <row r="1755" spans="1:13" x14ac:dyDescent="0.35">
      <c r="A1755" s="2">
        <v>43781.561111111114</v>
      </c>
      <c r="B1755">
        <v>943.4</v>
      </c>
      <c r="C1755">
        <v>0.51262378692626953</v>
      </c>
      <c r="D1755">
        <v>0.48737621307373047</v>
      </c>
      <c r="E1755">
        <f>IF(B1756&gt;0,B1756-test_data[[#This Row],[Price]],0)</f>
        <v>-0.10000000000002274</v>
      </c>
      <c r="F1755" s="2">
        <f>test_data[[#This Row],[Time]]-(Time_horizon-1)/24/60</f>
        <v>43781.54791666667</v>
      </c>
      <c r="G1755">
        <f>IF(test_data[[#This Row],[Long]]&gt;Action_Threshold,1,IF(test_data[[#This Row],[Short]]&gt;Action_Threshold,-1,0))</f>
        <v>1</v>
      </c>
      <c r="H1755">
        <f>SUMIFS(test_data[Postion],test_data[Time],"&gt;="&amp;test_data[[#This Row],[Period Time]],test_data[Time],"&lt;="&amp;test_data[[#This Row],[Time]])</f>
        <v>0</v>
      </c>
      <c r="I1755">
        <f>IFERROR(test_data[[#This Row],[Final_Position]]-H1754,test_data[[#This Row],[Final_Position]])</f>
        <v>2</v>
      </c>
      <c r="J1755">
        <f>ABS(test_data[[#This Row],[Action]])</f>
        <v>2</v>
      </c>
      <c r="K1755" s="7">
        <f>test_data[[#This Row],[Final_Position]]*test_data[[#This Row],[Change]]</f>
        <v>0</v>
      </c>
      <c r="L1755" s="7">
        <f>test_data[[#This Row],[Profit]]*Profit_per_point</f>
        <v>0</v>
      </c>
      <c r="M1755" s="7">
        <f>test_data[[#This Row],[Profit]]*Profit_per_point-ABS(test_data[[#This Row],[Action]])*Fee_per_trade</f>
        <v>-20000</v>
      </c>
    </row>
    <row r="1756" spans="1:13" x14ac:dyDescent="0.35">
      <c r="A1756" s="2">
        <v>43781.561805555553</v>
      </c>
      <c r="B1756">
        <v>943.3</v>
      </c>
      <c r="C1756">
        <v>0.53101515769958496</v>
      </c>
      <c r="D1756">
        <v>0.46898478269577026</v>
      </c>
      <c r="E1756">
        <f>IF(B1757&gt;0,B1757-test_data[[#This Row],[Price]],0)</f>
        <v>-9.9999999999909051E-2</v>
      </c>
      <c r="F1756" s="2">
        <f>test_data[[#This Row],[Time]]-(Time_horizon-1)/24/60</f>
        <v>43781.548611111109</v>
      </c>
      <c r="G1756">
        <f>IF(test_data[[#This Row],[Long]]&gt;Action_Threshold,1,IF(test_data[[#This Row],[Short]]&gt;Action_Threshold,-1,0))</f>
        <v>1</v>
      </c>
      <c r="H1756">
        <f>SUMIFS(test_data[Postion],test_data[Time],"&gt;="&amp;test_data[[#This Row],[Period Time]],test_data[Time],"&lt;="&amp;test_data[[#This Row],[Time]])</f>
        <v>2</v>
      </c>
      <c r="I1756">
        <f>IFERROR(test_data[[#This Row],[Final_Position]]-H1755,test_data[[#This Row],[Final_Position]])</f>
        <v>2</v>
      </c>
      <c r="J1756">
        <f>ABS(test_data[[#This Row],[Action]])</f>
        <v>2</v>
      </c>
      <c r="K1756" s="7">
        <f>test_data[[#This Row],[Final_Position]]*test_data[[#This Row],[Change]]</f>
        <v>-0.1999999999998181</v>
      </c>
      <c r="L1756" s="7">
        <f>test_data[[#This Row],[Profit]]*Profit_per_point</f>
        <v>-19999.99999998181</v>
      </c>
      <c r="M1756" s="7">
        <f>test_data[[#This Row],[Profit]]*Profit_per_point-ABS(test_data[[#This Row],[Action]])*Fee_per_trade</f>
        <v>-39999.99999998181</v>
      </c>
    </row>
    <row r="1757" spans="1:13" x14ac:dyDescent="0.35">
      <c r="A1757" s="2">
        <v>43781.5625</v>
      </c>
      <c r="B1757">
        <v>943.2</v>
      </c>
      <c r="C1757">
        <v>0.54654538631439209</v>
      </c>
      <c r="D1757">
        <v>0.45345458388328552</v>
      </c>
      <c r="E1757">
        <f>IF(B1758&gt;0,B1758-test_data[[#This Row],[Price]],0)</f>
        <v>0</v>
      </c>
      <c r="F1757" s="2">
        <f>test_data[[#This Row],[Time]]-(Time_horizon-1)/24/60</f>
        <v>43781.549305555556</v>
      </c>
      <c r="G1757">
        <f>IF(test_data[[#This Row],[Long]]&gt;Action_Threshold,1,IF(test_data[[#This Row],[Short]]&gt;Action_Threshold,-1,0))</f>
        <v>1</v>
      </c>
      <c r="H1757">
        <f>SUMIFS(test_data[Postion],test_data[Time],"&gt;="&amp;test_data[[#This Row],[Period Time]],test_data[Time],"&lt;="&amp;test_data[[#This Row],[Time]])</f>
        <v>4</v>
      </c>
      <c r="I1757">
        <f>IFERROR(test_data[[#This Row],[Final_Position]]-H1756,test_data[[#This Row],[Final_Position]])</f>
        <v>2</v>
      </c>
      <c r="J1757">
        <f>ABS(test_data[[#This Row],[Action]])</f>
        <v>2</v>
      </c>
      <c r="K1757" s="7">
        <f>test_data[[#This Row],[Final_Position]]*test_data[[#This Row],[Change]]</f>
        <v>0</v>
      </c>
      <c r="L1757" s="7">
        <f>test_data[[#This Row],[Profit]]*Profit_per_point</f>
        <v>0</v>
      </c>
      <c r="M1757" s="7">
        <f>test_data[[#This Row],[Profit]]*Profit_per_point-ABS(test_data[[#This Row],[Action]])*Fee_per_trade</f>
        <v>-20000</v>
      </c>
    </row>
    <row r="1758" spans="1:13" x14ac:dyDescent="0.35">
      <c r="A1758" s="2">
        <v>43781.563194444447</v>
      </c>
      <c r="B1758">
        <v>943.2</v>
      </c>
      <c r="C1758">
        <v>0.50716614723205566</v>
      </c>
      <c r="D1758">
        <v>0.49283385276794434</v>
      </c>
      <c r="E1758">
        <f>IF(B1759&gt;0,B1759-test_data[[#This Row],[Price]],0)</f>
        <v>-0.30000000000006821</v>
      </c>
      <c r="F1758" s="2">
        <f>test_data[[#This Row],[Time]]-(Time_horizon-1)/24/60</f>
        <v>43781.55</v>
      </c>
      <c r="G1758">
        <f>IF(test_data[[#This Row],[Long]]&gt;Action_Threshold,1,IF(test_data[[#This Row],[Short]]&gt;Action_Threshold,-1,0))</f>
        <v>1</v>
      </c>
      <c r="H1758">
        <f>SUMIFS(test_data[Postion],test_data[Time],"&gt;="&amp;test_data[[#This Row],[Period Time]],test_data[Time],"&lt;="&amp;test_data[[#This Row],[Time]])</f>
        <v>6</v>
      </c>
      <c r="I1758">
        <f>IFERROR(test_data[[#This Row],[Final_Position]]-H1757,test_data[[#This Row],[Final_Position]])</f>
        <v>2</v>
      </c>
      <c r="J1758">
        <f>ABS(test_data[[#This Row],[Action]])</f>
        <v>2</v>
      </c>
      <c r="K1758" s="7">
        <f>test_data[[#This Row],[Final_Position]]*test_data[[#This Row],[Change]]</f>
        <v>-1.8000000000004093</v>
      </c>
      <c r="L1758" s="7">
        <f>test_data[[#This Row],[Profit]]*Profit_per_point</f>
        <v>-180000.00000004092</v>
      </c>
      <c r="M1758" s="7">
        <f>test_data[[#This Row],[Profit]]*Profit_per_point-ABS(test_data[[#This Row],[Action]])*Fee_per_trade</f>
        <v>-200000.00000004092</v>
      </c>
    </row>
    <row r="1759" spans="1:13" x14ac:dyDescent="0.35">
      <c r="A1759" s="2">
        <v>43781.563888888886</v>
      </c>
      <c r="B1759">
        <v>942.9</v>
      </c>
      <c r="C1759">
        <v>0.55862301588058472</v>
      </c>
      <c r="D1759">
        <v>0.4413769543170929</v>
      </c>
      <c r="E1759">
        <f>IF(B1760&gt;0,B1760-test_data[[#This Row],[Price]],0)</f>
        <v>0.10000000000002274</v>
      </c>
      <c r="F1759" s="2">
        <f>test_data[[#This Row],[Time]]-(Time_horizon-1)/24/60</f>
        <v>43781.550694444442</v>
      </c>
      <c r="G1759">
        <f>IF(test_data[[#This Row],[Long]]&gt;Action_Threshold,1,IF(test_data[[#This Row],[Short]]&gt;Action_Threshold,-1,0))</f>
        <v>1</v>
      </c>
      <c r="H1759">
        <f>SUMIFS(test_data[Postion],test_data[Time],"&gt;="&amp;test_data[[#This Row],[Period Time]],test_data[Time],"&lt;="&amp;test_data[[#This Row],[Time]])</f>
        <v>8</v>
      </c>
      <c r="I1759">
        <f>IFERROR(test_data[[#This Row],[Final_Position]]-H1758,test_data[[#This Row],[Final_Position]])</f>
        <v>2</v>
      </c>
      <c r="J1759">
        <f>ABS(test_data[[#This Row],[Action]])</f>
        <v>2</v>
      </c>
      <c r="K1759" s="7">
        <f>test_data[[#This Row],[Final_Position]]*test_data[[#This Row],[Change]]</f>
        <v>0.8000000000001819</v>
      </c>
      <c r="L1759" s="7">
        <f>test_data[[#This Row],[Profit]]*Profit_per_point</f>
        <v>80000.00000001819</v>
      </c>
      <c r="M1759" s="7">
        <f>test_data[[#This Row],[Profit]]*Profit_per_point-ABS(test_data[[#This Row],[Action]])*Fee_per_trade</f>
        <v>60000.00000001819</v>
      </c>
    </row>
    <row r="1760" spans="1:13" x14ac:dyDescent="0.35">
      <c r="A1760" s="2">
        <v>43781.564583333333</v>
      </c>
      <c r="B1760">
        <v>943</v>
      </c>
      <c r="C1760">
        <v>0.49724385142326355</v>
      </c>
      <c r="D1760">
        <v>0.50275605916976929</v>
      </c>
      <c r="E1760">
        <f>IF(B1761&gt;0,B1761-test_data[[#This Row],[Price]],0)</f>
        <v>-0.10000000000002274</v>
      </c>
      <c r="F1760" s="2">
        <f>test_data[[#This Row],[Time]]-(Time_horizon-1)/24/60</f>
        <v>43781.551388888889</v>
      </c>
      <c r="G1760">
        <f>IF(test_data[[#This Row],[Long]]&gt;Action_Threshold,1,IF(test_data[[#This Row],[Short]]&gt;Action_Threshold,-1,0))</f>
        <v>-1</v>
      </c>
      <c r="H1760">
        <f>SUMIFS(test_data[Postion],test_data[Time],"&gt;="&amp;test_data[[#This Row],[Period Time]],test_data[Time],"&lt;="&amp;test_data[[#This Row],[Time]])</f>
        <v>8</v>
      </c>
      <c r="I1760">
        <f>IFERROR(test_data[[#This Row],[Final_Position]]-H1759,test_data[[#This Row],[Final_Position]])</f>
        <v>0</v>
      </c>
      <c r="J1760">
        <f>ABS(test_data[[#This Row],[Action]])</f>
        <v>0</v>
      </c>
      <c r="K1760" s="7">
        <f>test_data[[#This Row],[Final_Position]]*test_data[[#This Row],[Change]]</f>
        <v>-0.8000000000001819</v>
      </c>
      <c r="L1760" s="7">
        <f>test_data[[#This Row],[Profit]]*Profit_per_point</f>
        <v>-80000.00000001819</v>
      </c>
      <c r="M1760" s="7">
        <f>test_data[[#This Row],[Profit]]*Profit_per_point-ABS(test_data[[#This Row],[Action]])*Fee_per_trade</f>
        <v>-80000.00000001819</v>
      </c>
    </row>
    <row r="1761" spans="1:13" x14ac:dyDescent="0.35">
      <c r="A1761" s="2">
        <v>43781.56527777778</v>
      </c>
      <c r="B1761">
        <v>942.9</v>
      </c>
      <c r="C1761">
        <v>0.5498654842376709</v>
      </c>
      <c r="D1761">
        <v>0.45013445615768433</v>
      </c>
      <c r="E1761">
        <f>IF(B1762&gt;0,B1762-test_data[[#This Row],[Price]],0)</f>
        <v>0.10000000000002274</v>
      </c>
      <c r="F1761" s="2">
        <f>test_data[[#This Row],[Time]]-(Time_horizon-1)/24/60</f>
        <v>43781.552083333336</v>
      </c>
      <c r="G1761">
        <f>IF(test_data[[#This Row],[Long]]&gt;Action_Threshold,1,IF(test_data[[#This Row],[Short]]&gt;Action_Threshold,-1,0))</f>
        <v>1</v>
      </c>
      <c r="H1761">
        <f>SUMIFS(test_data[Postion],test_data[Time],"&gt;="&amp;test_data[[#This Row],[Period Time]],test_data[Time],"&lt;="&amp;test_data[[#This Row],[Time]])</f>
        <v>10</v>
      </c>
      <c r="I1761">
        <f>IFERROR(test_data[[#This Row],[Final_Position]]-H1760,test_data[[#This Row],[Final_Position]])</f>
        <v>2</v>
      </c>
      <c r="J1761">
        <f>ABS(test_data[[#This Row],[Action]])</f>
        <v>2</v>
      </c>
      <c r="K1761" s="7">
        <f>test_data[[#This Row],[Final_Position]]*test_data[[#This Row],[Change]]</f>
        <v>1.0000000000002274</v>
      </c>
      <c r="L1761" s="7">
        <f>test_data[[#This Row],[Profit]]*Profit_per_point</f>
        <v>100000.00000002273</v>
      </c>
      <c r="M1761" s="7">
        <f>test_data[[#This Row],[Profit]]*Profit_per_point-ABS(test_data[[#This Row],[Action]])*Fee_per_trade</f>
        <v>80000.00000002273</v>
      </c>
    </row>
    <row r="1762" spans="1:13" x14ac:dyDescent="0.35">
      <c r="A1762" s="2">
        <v>43781.565972222219</v>
      </c>
      <c r="B1762">
        <v>943</v>
      </c>
      <c r="C1762">
        <v>0.49268180131912231</v>
      </c>
      <c r="D1762">
        <v>0.50731819868087769</v>
      </c>
      <c r="E1762">
        <f>IF(B1763&gt;0,B1763-test_data[[#This Row],[Price]],0)</f>
        <v>0.20000000000004547</v>
      </c>
      <c r="F1762" s="2">
        <f>test_data[[#This Row],[Time]]-(Time_horizon-1)/24/60</f>
        <v>43781.552777777775</v>
      </c>
      <c r="G1762">
        <f>IF(test_data[[#This Row],[Long]]&gt;Action_Threshold,1,IF(test_data[[#This Row],[Short]]&gt;Action_Threshold,-1,0))</f>
        <v>-1</v>
      </c>
      <c r="H1762">
        <f>SUMIFS(test_data[Postion],test_data[Time],"&gt;="&amp;test_data[[#This Row],[Period Time]],test_data[Time],"&lt;="&amp;test_data[[#This Row],[Time]])</f>
        <v>10</v>
      </c>
      <c r="I1762">
        <f>IFERROR(test_data[[#This Row],[Final_Position]]-H1761,test_data[[#This Row],[Final_Position]])</f>
        <v>0</v>
      </c>
      <c r="J1762">
        <f>ABS(test_data[[#This Row],[Action]])</f>
        <v>0</v>
      </c>
      <c r="K1762" s="7">
        <f>test_data[[#This Row],[Final_Position]]*test_data[[#This Row],[Change]]</f>
        <v>2.0000000000004547</v>
      </c>
      <c r="L1762" s="7">
        <f>test_data[[#This Row],[Profit]]*Profit_per_point</f>
        <v>200000.00000004546</v>
      </c>
      <c r="M1762" s="7">
        <f>test_data[[#This Row],[Profit]]*Profit_per_point-ABS(test_data[[#This Row],[Action]])*Fee_per_trade</f>
        <v>200000.00000004546</v>
      </c>
    </row>
    <row r="1763" spans="1:13" x14ac:dyDescent="0.35">
      <c r="A1763" s="2">
        <v>43781.566666666666</v>
      </c>
      <c r="B1763">
        <v>943.2</v>
      </c>
      <c r="C1763">
        <v>0.48939618468284607</v>
      </c>
      <c r="D1763">
        <v>0.51060372591018677</v>
      </c>
      <c r="E1763">
        <f>IF(B1764&gt;0,B1764-test_data[[#This Row],[Price]],0)</f>
        <v>-0.10000000000002274</v>
      </c>
      <c r="F1763" s="2">
        <f>test_data[[#This Row],[Time]]-(Time_horizon-1)/24/60</f>
        <v>43781.553472222222</v>
      </c>
      <c r="G1763">
        <f>IF(test_data[[#This Row],[Long]]&gt;Action_Threshold,1,IF(test_data[[#This Row],[Short]]&gt;Action_Threshold,-1,0))</f>
        <v>-1</v>
      </c>
      <c r="H1763">
        <f>SUMIFS(test_data[Postion],test_data[Time],"&gt;="&amp;test_data[[#This Row],[Period Time]],test_data[Time],"&lt;="&amp;test_data[[#This Row],[Time]])</f>
        <v>10</v>
      </c>
      <c r="I1763">
        <f>IFERROR(test_data[[#This Row],[Final_Position]]-H1762,test_data[[#This Row],[Final_Position]])</f>
        <v>0</v>
      </c>
      <c r="J1763">
        <f>ABS(test_data[[#This Row],[Action]])</f>
        <v>0</v>
      </c>
      <c r="K1763" s="7">
        <f>test_data[[#This Row],[Final_Position]]*test_data[[#This Row],[Change]]</f>
        <v>-1.0000000000002274</v>
      </c>
      <c r="L1763" s="7">
        <f>test_data[[#This Row],[Profit]]*Profit_per_point</f>
        <v>-100000.00000002273</v>
      </c>
      <c r="M1763" s="7">
        <f>test_data[[#This Row],[Profit]]*Profit_per_point-ABS(test_data[[#This Row],[Action]])*Fee_per_trade</f>
        <v>-100000.00000002273</v>
      </c>
    </row>
    <row r="1764" spans="1:13" x14ac:dyDescent="0.35">
      <c r="A1764" s="2">
        <v>43781.567361111112</v>
      </c>
      <c r="B1764">
        <v>943.1</v>
      </c>
      <c r="C1764">
        <v>0.52207374572753906</v>
      </c>
      <c r="D1764">
        <v>0.47792631387710571</v>
      </c>
      <c r="E1764">
        <f>IF(B1765&gt;0,B1765-test_data[[#This Row],[Price]],0)</f>
        <v>-0.10000000000002274</v>
      </c>
      <c r="F1764" s="2">
        <f>test_data[[#This Row],[Time]]-(Time_horizon-1)/24/60</f>
        <v>43781.554166666669</v>
      </c>
      <c r="G1764">
        <f>IF(test_data[[#This Row],[Long]]&gt;Action_Threshold,1,IF(test_data[[#This Row],[Short]]&gt;Action_Threshold,-1,0))</f>
        <v>1</v>
      </c>
      <c r="H1764">
        <f>SUMIFS(test_data[Postion],test_data[Time],"&gt;="&amp;test_data[[#This Row],[Period Time]],test_data[Time],"&lt;="&amp;test_data[[#This Row],[Time]])</f>
        <v>12</v>
      </c>
      <c r="I1764">
        <f>IFERROR(test_data[[#This Row],[Final_Position]]-H1763,test_data[[#This Row],[Final_Position]])</f>
        <v>2</v>
      </c>
      <c r="J1764">
        <f>ABS(test_data[[#This Row],[Action]])</f>
        <v>2</v>
      </c>
      <c r="K1764" s="7">
        <f>test_data[[#This Row],[Final_Position]]*test_data[[#This Row],[Change]]</f>
        <v>-1.2000000000002728</v>
      </c>
      <c r="L1764" s="7">
        <f>test_data[[#This Row],[Profit]]*Profit_per_point</f>
        <v>-120000.00000002728</v>
      </c>
      <c r="M1764" s="7">
        <f>test_data[[#This Row],[Profit]]*Profit_per_point-ABS(test_data[[#This Row],[Action]])*Fee_per_trade</f>
        <v>-140000.0000000273</v>
      </c>
    </row>
    <row r="1765" spans="1:13" x14ac:dyDescent="0.35">
      <c r="A1765" s="2">
        <v>43781.568055555559</v>
      </c>
      <c r="B1765">
        <v>943</v>
      </c>
      <c r="C1765">
        <v>0.52543145418167114</v>
      </c>
      <c r="D1765">
        <v>0.47456851601600647</v>
      </c>
      <c r="E1765">
        <f>IF(B1766&gt;0,B1766-test_data[[#This Row],[Price]],0)</f>
        <v>0</v>
      </c>
      <c r="F1765" s="2">
        <f>test_data[[#This Row],[Time]]-(Time_horizon-1)/24/60</f>
        <v>43781.554861111115</v>
      </c>
      <c r="G1765">
        <f>IF(test_data[[#This Row],[Long]]&gt;Action_Threshold,1,IF(test_data[[#This Row],[Short]]&gt;Action_Threshold,-1,0))</f>
        <v>1</v>
      </c>
      <c r="H1765">
        <f>SUMIFS(test_data[Postion],test_data[Time],"&gt;="&amp;test_data[[#This Row],[Period Time]],test_data[Time],"&lt;="&amp;test_data[[#This Row],[Time]])</f>
        <v>14</v>
      </c>
      <c r="I1765">
        <f>IFERROR(test_data[[#This Row],[Final_Position]]-H1764,test_data[[#This Row],[Final_Position]])</f>
        <v>2</v>
      </c>
      <c r="J1765">
        <f>ABS(test_data[[#This Row],[Action]])</f>
        <v>2</v>
      </c>
      <c r="K1765" s="7">
        <f>test_data[[#This Row],[Final_Position]]*test_data[[#This Row],[Change]]</f>
        <v>0</v>
      </c>
      <c r="L1765" s="7">
        <f>test_data[[#This Row],[Profit]]*Profit_per_point</f>
        <v>0</v>
      </c>
      <c r="M1765" s="7">
        <f>test_data[[#This Row],[Profit]]*Profit_per_point-ABS(test_data[[#This Row],[Action]])*Fee_per_trade</f>
        <v>-20000</v>
      </c>
    </row>
    <row r="1766" spans="1:13" x14ac:dyDescent="0.35">
      <c r="A1766" s="2">
        <v>43781.568749999999</v>
      </c>
      <c r="B1766">
        <v>943</v>
      </c>
      <c r="C1766">
        <v>0.48637223243713379</v>
      </c>
      <c r="D1766">
        <v>0.51362776756286621</v>
      </c>
      <c r="E1766">
        <f>IF(B1767&gt;0,B1767-test_data[[#This Row],[Price]],0)</f>
        <v>0</v>
      </c>
      <c r="F1766" s="2">
        <f>test_data[[#This Row],[Time]]-(Time_horizon-1)/24/60</f>
        <v>43781.555555555555</v>
      </c>
      <c r="G1766">
        <f>IF(test_data[[#This Row],[Long]]&gt;Action_Threshold,1,IF(test_data[[#This Row],[Short]]&gt;Action_Threshold,-1,0))</f>
        <v>-1</v>
      </c>
      <c r="H1766">
        <f>SUMIFS(test_data[Postion],test_data[Time],"&gt;="&amp;test_data[[#This Row],[Period Time]],test_data[Time],"&lt;="&amp;test_data[[#This Row],[Time]])</f>
        <v>12</v>
      </c>
      <c r="I1766">
        <f>IFERROR(test_data[[#This Row],[Final_Position]]-H1765,test_data[[#This Row],[Final_Position]])</f>
        <v>-2</v>
      </c>
      <c r="J1766">
        <f>ABS(test_data[[#This Row],[Action]])</f>
        <v>2</v>
      </c>
      <c r="K1766" s="7">
        <f>test_data[[#This Row],[Final_Position]]*test_data[[#This Row],[Change]]</f>
        <v>0</v>
      </c>
      <c r="L1766" s="7">
        <f>test_data[[#This Row],[Profit]]*Profit_per_point</f>
        <v>0</v>
      </c>
      <c r="M1766" s="7">
        <f>test_data[[#This Row],[Profit]]*Profit_per_point-ABS(test_data[[#This Row],[Action]])*Fee_per_trade</f>
        <v>-20000</v>
      </c>
    </row>
    <row r="1767" spans="1:13" x14ac:dyDescent="0.35">
      <c r="A1767" s="2">
        <v>43781.569444444445</v>
      </c>
      <c r="B1767">
        <v>943</v>
      </c>
      <c r="C1767">
        <v>0.48014920949935913</v>
      </c>
      <c r="D1767">
        <v>0.51985079050064087</v>
      </c>
      <c r="E1767">
        <f>IF(B1768&gt;0,B1768-test_data[[#This Row],[Price]],0)</f>
        <v>-0.20000000000004547</v>
      </c>
      <c r="F1767" s="2">
        <f>test_data[[#This Row],[Time]]-(Time_horizon-1)/24/60</f>
        <v>43781.556250000001</v>
      </c>
      <c r="G1767">
        <f>IF(test_data[[#This Row],[Long]]&gt;Action_Threshold,1,IF(test_data[[#This Row],[Short]]&gt;Action_Threshold,-1,0))</f>
        <v>-1</v>
      </c>
      <c r="H1767">
        <f>SUMIFS(test_data[Postion],test_data[Time],"&gt;="&amp;test_data[[#This Row],[Period Time]],test_data[Time],"&lt;="&amp;test_data[[#This Row],[Time]])</f>
        <v>10</v>
      </c>
      <c r="I1767">
        <f>IFERROR(test_data[[#This Row],[Final_Position]]-H1766,test_data[[#This Row],[Final_Position]])</f>
        <v>-2</v>
      </c>
      <c r="J1767">
        <f>ABS(test_data[[#This Row],[Action]])</f>
        <v>2</v>
      </c>
      <c r="K1767" s="7">
        <f>test_data[[#This Row],[Final_Position]]*test_data[[#This Row],[Change]]</f>
        <v>-2.0000000000004547</v>
      </c>
      <c r="L1767" s="7">
        <f>test_data[[#This Row],[Profit]]*Profit_per_point</f>
        <v>-200000.00000004546</v>
      </c>
      <c r="M1767" s="7">
        <f>test_data[[#This Row],[Profit]]*Profit_per_point-ABS(test_data[[#This Row],[Action]])*Fee_per_trade</f>
        <v>-220000.00000004546</v>
      </c>
    </row>
    <row r="1768" spans="1:13" x14ac:dyDescent="0.35">
      <c r="A1768" s="2">
        <v>43781.570138888892</v>
      </c>
      <c r="B1768">
        <v>942.8</v>
      </c>
      <c r="C1768">
        <v>0.51720541715621948</v>
      </c>
      <c r="D1768">
        <v>0.48279464244842529</v>
      </c>
      <c r="E1768">
        <f>IF(B1769&gt;0,B1769-test_data[[#This Row],[Price]],0)</f>
        <v>-0.69999999999993179</v>
      </c>
      <c r="F1768" s="2">
        <f>test_data[[#This Row],[Time]]-(Time_horizon-1)/24/60</f>
        <v>43781.556944444448</v>
      </c>
      <c r="G1768">
        <f>IF(test_data[[#This Row],[Long]]&gt;Action_Threshold,1,IF(test_data[[#This Row],[Short]]&gt;Action_Threshold,-1,0))</f>
        <v>1</v>
      </c>
      <c r="H1768">
        <f>SUMIFS(test_data[Postion],test_data[Time],"&gt;="&amp;test_data[[#This Row],[Period Time]],test_data[Time],"&lt;="&amp;test_data[[#This Row],[Time]])</f>
        <v>10</v>
      </c>
      <c r="I1768">
        <f>IFERROR(test_data[[#This Row],[Final_Position]]-H1767,test_data[[#This Row],[Final_Position]])</f>
        <v>0</v>
      </c>
      <c r="J1768">
        <f>ABS(test_data[[#This Row],[Action]])</f>
        <v>0</v>
      </c>
      <c r="K1768" s="7">
        <f>test_data[[#This Row],[Final_Position]]*test_data[[#This Row],[Change]]</f>
        <v>-6.9999999999993179</v>
      </c>
      <c r="L1768" s="7">
        <f>test_data[[#This Row],[Profit]]*Profit_per_point</f>
        <v>-699999.99999993178</v>
      </c>
      <c r="M1768" s="7">
        <f>test_data[[#This Row],[Profit]]*Profit_per_point-ABS(test_data[[#This Row],[Action]])*Fee_per_trade</f>
        <v>-699999.99999993178</v>
      </c>
    </row>
    <row r="1769" spans="1:13" x14ac:dyDescent="0.35">
      <c r="A1769" s="2">
        <v>43781.570833333331</v>
      </c>
      <c r="B1769">
        <v>942.1</v>
      </c>
      <c r="C1769">
        <v>0.52141875028610229</v>
      </c>
      <c r="D1769">
        <v>0.47858119010925293</v>
      </c>
      <c r="E1769">
        <f>IF(B1770&gt;0,B1770-test_data[[#This Row],[Price]],0)</f>
        <v>0.39999999999997726</v>
      </c>
      <c r="F1769" s="2">
        <f>test_data[[#This Row],[Time]]-(Time_horizon-1)/24/60</f>
        <v>43781.557638888888</v>
      </c>
      <c r="G1769">
        <f>IF(test_data[[#This Row],[Long]]&gt;Action_Threshold,1,IF(test_data[[#This Row],[Short]]&gt;Action_Threshold,-1,0))</f>
        <v>1</v>
      </c>
      <c r="H1769">
        <f>SUMIFS(test_data[Postion],test_data[Time],"&gt;="&amp;test_data[[#This Row],[Period Time]],test_data[Time],"&lt;="&amp;test_data[[#This Row],[Time]])</f>
        <v>10</v>
      </c>
      <c r="I1769">
        <f>IFERROR(test_data[[#This Row],[Final_Position]]-H1768,test_data[[#This Row],[Final_Position]])</f>
        <v>0</v>
      </c>
      <c r="J1769">
        <f>ABS(test_data[[#This Row],[Action]])</f>
        <v>0</v>
      </c>
      <c r="K1769" s="7">
        <f>test_data[[#This Row],[Final_Position]]*test_data[[#This Row],[Change]]</f>
        <v>3.9999999999997726</v>
      </c>
      <c r="L1769" s="7">
        <f>test_data[[#This Row],[Profit]]*Profit_per_point</f>
        <v>399999.99999997724</v>
      </c>
      <c r="M1769" s="7">
        <f>test_data[[#This Row],[Profit]]*Profit_per_point-ABS(test_data[[#This Row],[Action]])*Fee_per_trade</f>
        <v>399999.99999997724</v>
      </c>
    </row>
    <row r="1770" spans="1:13" x14ac:dyDescent="0.35">
      <c r="A1770" s="2">
        <v>43781.571527777778</v>
      </c>
      <c r="B1770">
        <v>942.5</v>
      </c>
      <c r="C1770">
        <v>0.45323237776756287</v>
      </c>
      <c r="D1770">
        <v>0.54676765203475952</v>
      </c>
      <c r="E1770">
        <f>IF(B1771&gt;0,B1771-test_data[[#This Row],[Price]],0)</f>
        <v>-0.10000000000002274</v>
      </c>
      <c r="F1770" s="2">
        <f>test_data[[#This Row],[Time]]-(Time_horizon-1)/24/60</f>
        <v>43781.558333333334</v>
      </c>
      <c r="G1770">
        <f>IF(test_data[[#This Row],[Long]]&gt;Action_Threshold,1,IF(test_data[[#This Row],[Short]]&gt;Action_Threshold,-1,0))</f>
        <v>-1</v>
      </c>
      <c r="H1770">
        <f>SUMIFS(test_data[Postion],test_data[Time],"&gt;="&amp;test_data[[#This Row],[Period Time]],test_data[Time],"&lt;="&amp;test_data[[#This Row],[Time]])</f>
        <v>8</v>
      </c>
      <c r="I1770">
        <f>IFERROR(test_data[[#This Row],[Final_Position]]-H1769,test_data[[#This Row],[Final_Position]])</f>
        <v>-2</v>
      </c>
      <c r="J1770">
        <f>ABS(test_data[[#This Row],[Action]])</f>
        <v>2</v>
      </c>
      <c r="K1770" s="7">
        <f>test_data[[#This Row],[Final_Position]]*test_data[[#This Row],[Change]]</f>
        <v>-0.8000000000001819</v>
      </c>
      <c r="L1770" s="7">
        <f>test_data[[#This Row],[Profit]]*Profit_per_point</f>
        <v>-80000.00000001819</v>
      </c>
      <c r="M1770" s="7">
        <f>test_data[[#This Row],[Profit]]*Profit_per_point-ABS(test_data[[#This Row],[Action]])*Fee_per_trade</f>
        <v>-100000.00000001819</v>
      </c>
    </row>
    <row r="1771" spans="1:13" x14ac:dyDescent="0.35">
      <c r="A1771" s="2">
        <v>43781.572222222225</v>
      </c>
      <c r="B1771">
        <v>942.4</v>
      </c>
      <c r="C1771">
        <v>0.48760855197906494</v>
      </c>
      <c r="D1771">
        <v>0.51239144802093506</v>
      </c>
      <c r="E1771">
        <f>IF(B1772&gt;0,B1772-test_data[[#This Row],[Price]],0)</f>
        <v>-0.29999999999995453</v>
      </c>
      <c r="F1771" s="2">
        <f>test_data[[#This Row],[Time]]-(Time_horizon-1)/24/60</f>
        <v>43781.559027777781</v>
      </c>
      <c r="G1771">
        <f>IF(test_data[[#This Row],[Long]]&gt;Action_Threshold,1,IF(test_data[[#This Row],[Short]]&gt;Action_Threshold,-1,0))</f>
        <v>-1</v>
      </c>
      <c r="H1771">
        <f>SUMIFS(test_data[Postion],test_data[Time],"&gt;="&amp;test_data[[#This Row],[Period Time]],test_data[Time],"&lt;="&amp;test_data[[#This Row],[Time]])</f>
        <v>6</v>
      </c>
      <c r="I1771">
        <f>IFERROR(test_data[[#This Row],[Final_Position]]-H1770,test_data[[#This Row],[Final_Position]])</f>
        <v>-2</v>
      </c>
      <c r="J1771">
        <f>ABS(test_data[[#This Row],[Action]])</f>
        <v>2</v>
      </c>
      <c r="K1771" s="7">
        <f>test_data[[#This Row],[Final_Position]]*test_data[[#This Row],[Change]]</f>
        <v>-1.7999999999997272</v>
      </c>
      <c r="L1771" s="7">
        <f>test_data[[#This Row],[Profit]]*Profit_per_point</f>
        <v>-179999.9999999727</v>
      </c>
      <c r="M1771" s="7">
        <f>test_data[[#This Row],[Profit]]*Profit_per_point-ABS(test_data[[#This Row],[Action]])*Fee_per_trade</f>
        <v>-199999.9999999727</v>
      </c>
    </row>
    <row r="1772" spans="1:13" x14ac:dyDescent="0.35">
      <c r="A1772" s="2">
        <v>43781.572916666664</v>
      </c>
      <c r="B1772">
        <v>942.1</v>
      </c>
      <c r="C1772">
        <v>0.48179155588150024</v>
      </c>
      <c r="D1772">
        <v>0.51820850372314453</v>
      </c>
      <c r="E1772">
        <f>IF(B1773&gt;0,B1773-test_data[[#This Row],[Price]],0)</f>
        <v>-0.10000000000002274</v>
      </c>
      <c r="F1772" s="2">
        <f>test_data[[#This Row],[Time]]-(Time_horizon-1)/24/60</f>
        <v>43781.55972222222</v>
      </c>
      <c r="G1772">
        <f>IF(test_data[[#This Row],[Long]]&gt;Action_Threshold,1,IF(test_data[[#This Row],[Short]]&gt;Action_Threshold,-1,0))</f>
        <v>-1</v>
      </c>
      <c r="H1772">
        <f>SUMIFS(test_data[Postion],test_data[Time],"&gt;="&amp;test_data[[#This Row],[Period Time]],test_data[Time],"&lt;="&amp;test_data[[#This Row],[Time]])</f>
        <v>4</v>
      </c>
      <c r="I1772">
        <f>IFERROR(test_data[[#This Row],[Final_Position]]-H1771,test_data[[#This Row],[Final_Position]])</f>
        <v>-2</v>
      </c>
      <c r="J1772">
        <f>ABS(test_data[[#This Row],[Action]])</f>
        <v>2</v>
      </c>
      <c r="K1772" s="7">
        <f>test_data[[#This Row],[Final_Position]]*test_data[[#This Row],[Change]]</f>
        <v>-0.40000000000009095</v>
      </c>
      <c r="L1772" s="7">
        <f>test_data[[#This Row],[Profit]]*Profit_per_point</f>
        <v>-40000.000000009095</v>
      </c>
      <c r="M1772" s="7">
        <f>test_data[[#This Row],[Profit]]*Profit_per_point-ABS(test_data[[#This Row],[Action]])*Fee_per_trade</f>
        <v>-60000.000000009095</v>
      </c>
    </row>
    <row r="1773" spans="1:13" x14ac:dyDescent="0.35">
      <c r="A1773" s="2">
        <v>43781.573611111111</v>
      </c>
      <c r="B1773">
        <v>942</v>
      </c>
      <c r="C1773">
        <v>0.47841376066207886</v>
      </c>
      <c r="D1773">
        <v>0.52158623933792114</v>
      </c>
      <c r="E1773">
        <f>IF(B1774&gt;0,B1774-test_data[[#This Row],[Price]],0)</f>
        <v>0.10000000000002274</v>
      </c>
      <c r="F1773" s="2">
        <f>test_data[[#This Row],[Time]]-(Time_horizon-1)/24/60</f>
        <v>43781.560416666667</v>
      </c>
      <c r="G1773">
        <f>IF(test_data[[#This Row],[Long]]&gt;Action_Threshold,1,IF(test_data[[#This Row],[Short]]&gt;Action_Threshold,-1,0))</f>
        <v>-1</v>
      </c>
      <c r="H1773">
        <f>SUMIFS(test_data[Postion],test_data[Time],"&gt;="&amp;test_data[[#This Row],[Period Time]],test_data[Time],"&lt;="&amp;test_data[[#This Row],[Time]])</f>
        <v>2</v>
      </c>
      <c r="I1773">
        <f>IFERROR(test_data[[#This Row],[Final_Position]]-H1772,test_data[[#This Row],[Final_Position]])</f>
        <v>-2</v>
      </c>
      <c r="J1773">
        <f>ABS(test_data[[#This Row],[Action]])</f>
        <v>2</v>
      </c>
      <c r="K1773" s="7">
        <f>test_data[[#This Row],[Final_Position]]*test_data[[#This Row],[Change]]</f>
        <v>0.20000000000004547</v>
      </c>
      <c r="L1773" s="7">
        <f>test_data[[#This Row],[Profit]]*Profit_per_point</f>
        <v>20000.000000004547</v>
      </c>
      <c r="M1773" s="7">
        <f>test_data[[#This Row],[Profit]]*Profit_per_point-ABS(test_data[[#This Row],[Action]])*Fee_per_trade</f>
        <v>4.5474735088646412E-9</v>
      </c>
    </row>
    <row r="1774" spans="1:13" x14ac:dyDescent="0.35">
      <c r="A1774" s="2">
        <v>43781.574305555558</v>
      </c>
      <c r="B1774">
        <v>942.1</v>
      </c>
      <c r="C1774">
        <v>0.43555819988250732</v>
      </c>
      <c r="D1774">
        <v>0.56444180011749268</v>
      </c>
      <c r="E1774">
        <f>IF(B1775&gt;0,B1775-test_data[[#This Row],[Price]],0)</f>
        <v>0</v>
      </c>
      <c r="F1774" s="2">
        <f>test_data[[#This Row],[Time]]-(Time_horizon-1)/24/60</f>
        <v>43781.561111111114</v>
      </c>
      <c r="G1774">
        <f>IF(test_data[[#This Row],[Long]]&gt;Action_Threshold,1,IF(test_data[[#This Row],[Short]]&gt;Action_Threshold,-1,0))</f>
        <v>-1</v>
      </c>
      <c r="H1774">
        <f>SUMIFS(test_data[Postion],test_data[Time],"&gt;="&amp;test_data[[#This Row],[Period Time]],test_data[Time],"&lt;="&amp;test_data[[#This Row],[Time]])</f>
        <v>0</v>
      </c>
      <c r="I1774">
        <f>IFERROR(test_data[[#This Row],[Final_Position]]-H1773,test_data[[#This Row],[Final_Position]])</f>
        <v>-2</v>
      </c>
      <c r="J1774">
        <f>ABS(test_data[[#This Row],[Action]])</f>
        <v>2</v>
      </c>
      <c r="K1774" s="7">
        <f>test_data[[#This Row],[Final_Position]]*test_data[[#This Row],[Change]]</f>
        <v>0</v>
      </c>
      <c r="L1774" s="7">
        <f>test_data[[#This Row],[Profit]]*Profit_per_point</f>
        <v>0</v>
      </c>
      <c r="M1774" s="7">
        <f>test_data[[#This Row],[Profit]]*Profit_per_point-ABS(test_data[[#This Row],[Action]])*Fee_per_trade</f>
        <v>-20000</v>
      </c>
    </row>
    <row r="1775" spans="1:13" x14ac:dyDescent="0.35">
      <c r="A1775" s="2">
        <v>43781.574999999997</v>
      </c>
      <c r="B1775">
        <v>942.1</v>
      </c>
      <c r="C1775">
        <v>0.43168830871582031</v>
      </c>
      <c r="D1775">
        <v>0.56831163167953491</v>
      </c>
      <c r="E1775">
        <f>IF(B1776&gt;0,B1776-test_data[[#This Row],[Price]],0)</f>
        <v>0.19999999999993179</v>
      </c>
      <c r="F1775" s="2">
        <f>test_data[[#This Row],[Time]]-(Time_horizon-1)/24/60</f>
        <v>43781.561805555553</v>
      </c>
      <c r="G1775">
        <f>IF(test_data[[#This Row],[Long]]&gt;Action_Threshold,1,IF(test_data[[#This Row],[Short]]&gt;Action_Threshold,-1,0))</f>
        <v>-1</v>
      </c>
      <c r="H1775">
        <f>SUMIFS(test_data[Postion],test_data[Time],"&gt;="&amp;test_data[[#This Row],[Period Time]],test_data[Time],"&lt;="&amp;test_data[[#This Row],[Time]])</f>
        <v>-2</v>
      </c>
      <c r="I1775">
        <f>IFERROR(test_data[[#This Row],[Final_Position]]-H1774,test_data[[#This Row],[Final_Position]])</f>
        <v>-2</v>
      </c>
      <c r="J1775">
        <f>ABS(test_data[[#This Row],[Action]])</f>
        <v>2</v>
      </c>
      <c r="K1775" s="7">
        <f>test_data[[#This Row],[Final_Position]]*test_data[[#This Row],[Change]]</f>
        <v>-0.39999999999986358</v>
      </c>
      <c r="L1775" s="7">
        <f>test_data[[#This Row],[Profit]]*Profit_per_point</f>
        <v>-39999.999999986358</v>
      </c>
      <c r="M1775" s="7">
        <f>test_data[[#This Row],[Profit]]*Profit_per_point-ABS(test_data[[#This Row],[Action]])*Fee_per_trade</f>
        <v>-59999.999999986358</v>
      </c>
    </row>
    <row r="1776" spans="1:13" x14ac:dyDescent="0.35">
      <c r="A1776" s="2">
        <v>43781.575694444444</v>
      </c>
      <c r="B1776">
        <v>942.3</v>
      </c>
      <c r="C1776">
        <v>0.43632996082305908</v>
      </c>
      <c r="D1776">
        <v>0.56367003917694092</v>
      </c>
      <c r="E1776">
        <f>IF(B1777&gt;0,B1777-test_data[[#This Row],[Price]],0)</f>
        <v>-0.19999999999993179</v>
      </c>
      <c r="F1776" s="2">
        <f>test_data[[#This Row],[Time]]-(Time_horizon-1)/24/60</f>
        <v>43781.5625</v>
      </c>
      <c r="G1776">
        <f>IF(test_data[[#This Row],[Long]]&gt;Action_Threshold,1,IF(test_data[[#This Row],[Short]]&gt;Action_Threshold,-1,0))</f>
        <v>-1</v>
      </c>
      <c r="H1776">
        <f>SUMIFS(test_data[Postion],test_data[Time],"&gt;="&amp;test_data[[#This Row],[Period Time]],test_data[Time],"&lt;="&amp;test_data[[#This Row],[Time]])</f>
        <v>-4</v>
      </c>
      <c r="I1776">
        <f>IFERROR(test_data[[#This Row],[Final_Position]]-H1775,test_data[[#This Row],[Final_Position]])</f>
        <v>-2</v>
      </c>
      <c r="J1776">
        <f>ABS(test_data[[#This Row],[Action]])</f>
        <v>2</v>
      </c>
      <c r="K1776" s="7">
        <f>test_data[[#This Row],[Final_Position]]*test_data[[#This Row],[Change]]</f>
        <v>0.79999999999972715</v>
      </c>
      <c r="L1776" s="7">
        <f>test_data[[#This Row],[Profit]]*Profit_per_point</f>
        <v>79999.999999972715</v>
      </c>
      <c r="M1776" s="7">
        <f>test_data[[#This Row],[Profit]]*Profit_per_point-ABS(test_data[[#This Row],[Action]])*Fee_per_trade</f>
        <v>59999.999999972715</v>
      </c>
    </row>
    <row r="1777" spans="1:13" x14ac:dyDescent="0.35">
      <c r="A1777" s="2">
        <v>43781.576388888891</v>
      </c>
      <c r="B1777">
        <v>942.1</v>
      </c>
      <c r="C1777">
        <v>0.48253032565116882</v>
      </c>
      <c r="D1777">
        <v>0.51746970415115356</v>
      </c>
      <c r="E1777">
        <f>IF(B1778&gt;0,B1778-test_data[[#This Row],[Price]],0)</f>
        <v>0.19999999999993179</v>
      </c>
      <c r="F1777" s="2">
        <f>test_data[[#This Row],[Time]]-(Time_horizon-1)/24/60</f>
        <v>43781.563194444447</v>
      </c>
      <c r="G1777">
        <f>IF(test_data[[#This Row],[Long]]&gt;Action_Threshold,1,IF(test_data[[#This Row],[Short]]&gt;Action_Threshold,-1,0))</f>
        <v>-1</v>
      </c>
      <c r="H1777">
        <f>SUMIFS(test_data[Postion],test_data[Time],"&gt;="&amp;test_data[[#This Row],[Period Time]],test_data[Time],"&lt;="&amp;test_data[[#This Row],[Time]])</f>
        <v>-6</v>
      </c>
      <c r="I1777">
        <f>IFERROR(test_data[[#This Row],[Final_Position]]-H1776,test_data[[#This Row],[Final_Position]])</f>
        <v>-2</v>
      </c>
      <c r="J1777">
        <f>ABS(test_data[[#This Row],[Action]])</f>
        <v>2</v>
      </c>
      <c r="K1777" s="7">
        <f>test_data[[#This Row],[Final_Position]]*test_data[[#This Row],[Change]]</f>
        <v>-1.1999999999995907</v>
      </c>
      <c r="L1777" s="7">
        <f>test_data[[#This Row],[Profit]]*Profit_per_point</f>
        <v>-119999.99999995908</v>
      </c>
      <c r="M1777" s="7">
        <f>test_data[[#This Row],[Profit]]*Profit_per_point-ABS(test_data[[#This Row],[Action]])*Fee_per_trade</f>
        <v>-139999.99999995908</v>
      </c>
    </row>
    <row r="1778" spans="1:13" x14ac:dyDescent="0.35">
      <c r="A1778" s="2">
        <v>43781.57708333333</v>
      </c>
      <c r="B1778">
        <v>942.3</v>
      </c>
      <c r="C1778">
        <v>0.43742454051971436</v>
      </c>
      <c r="D1778">
        <v>0.56257545948028564</v>
      </c>
      <c r="E1778">
        <f>IF(B1779&gt;0,B1779-test_data[[#This Row],[Price]],0)</f>
        <v>-9.9999999999909051E-2</v>
      </c>
      <c r="F1778" s="2">
        <f>test_data[[#This Row],[Time]]-(Time_horizon-1)/24/60</f>
        <v>43781.563888888886</v>
      </c>
      <c r="G1778">
        <f>IF(test_data[[#This Row],[Long]]&gt;Action_Threshold,1,IF(test_data[[#This Row],[Short]]&gt;Action_Threshold,-1,0))</f>
        <v>-1</v>
      </c>
      <c r="H1778">
        <f>SUMIFS(test_data[Postion],test_data[Time],"&gt;="&amp;test_data[[#This Row],[Period Time]],test_data[Time],"&lt;="&amp;test_data[[#This Row],[Time]])</f>
        <v>-8</v>
      </c>
      <c r="I1778">
        <f>IFERROR(test_data[[#This Row],[Final_Position]]-H1777,test_data[[#This Row],[Final_Position]])</f>
        <v>-2</v>
      </c>
      <c r="J1778">
        <f>ABS(test_data[[#This Row],[Action]])</f>
        <v>2</v>
      </c>
      <c r="K1778" s="7">
        <f>test_data[[#This Row],[Final_Position]]*test_data[[#This Row],[Change]]</f>
        <v>0.7999999999992724</v>
      </c>
      <c r="L1778" s="7">
        <f>test_data[[#This Row],[Profit]]*Profit_per_point</f>
        <v>79999.99999992724</v>
      </c>
      <c r="M1778" s="7">
        <f>test_data[[#This Row],[Profit]]*Profit_per_point-ABS(test_data[[#This Row],[Action]])*Fee_per_trade</f>
        <v>59999.99999992724</v>
      </c>
    </row>
    <row r="1779" spans="1:13" x14ac:dyDescent="0.35">
      <c r="A1779" s="2">
        <v>43781.577777777777</v>
      </c>
      <c r="B1779">
        <v>942.2</v>
      </c>
      <c r="C1779">
        <v>0.46441653370857239</v>
      </c>
      <c r="D1779">
        <v>0.53558343648910522</v>
      </c>
      <c r="E1779">
        <f>IF(B1780&gt;0,B1780-test_data[[#This Row],[Price]],0)</f>
        <v>0</v>
      </c>
      <c r="F1779" s="2">
        <f>test_data[[#This Row],[Time]]-(Time_horizon-1)/24/60</f>
        <v>43781.564583333333</v>
      </c>
      <c r="G1779">
        <f>IF(test_data[[#This Row],[Long]]&gt;Action_Threshold,1,IF(test_data[[#This Row],[Short]]&gt;Action_Threshold,-1,0))</f>
        <v>-1</v>
      </c>
      <c r="H1779">
        <f>SUMIFS(test_data[Postion],test_data[Time],"&gt;="&amp;test_data[[#This Row],[Period Time]],test_data[Time],"&lt;="&amp;test_data[[#This Row],[Time]])</f>
        <v>-10</v>
      </c>
      <c r="I1779">
        <f>IFERROR(test_data[[#This Row],[Final_Position]]-H1778,test_data[[#This Row],[Final_Position]])</f>
        <v>-2</v>
      </c>
      <c r="J1779">
        <f>ABS(test_data[[#This Row],[Action]])</f>
        <v>2</v>
      </c>
      <c r="K1779" s="7">
        <f>test_data[[#This Row],[Final_Position]]*test_data[[#This Row],[Change]]</f>
        <v>0</v>
      </c>
      <c r="L1779" s="7">
        <f>test_data[[#This Row],[Profit]]*Profit_per_point</f>
        <v>0</v>
      </c>
      <c r="M1779" s="7">
        <f>test_data[[#This Row],[Profit]]*Profit_per_point-ABS(test_data[[#This Row],[Action]])*Fee_per_trade</f>
        <v>-20000</v>
      </c>
    </row>
    <row r="1780" spans="1:13" x14ac:dyDescent="0.35">
      <c r="A1780" s="2">
        <v>43781.578472222223</v>
      </c>
      <c r="B1780">
        <v>942.2</v>
      </c>
      <c r="C1780">
        <v>0.42443966865539551</v>
      </c>
      <c r="D1780">
        <v>0.57556033134460449</v>
      </c>
      <c r="E1780">
        <f>IF(B1781&gt;0,B1781-test_data[[#This Row],[Price]],0)</f>
        <v>-0.20000000000004547</v>
      </c>
      <c r="F1780" s="2">
        <f>test_data[[#This Row],[Time]]-(Time_horizon-1)/24/60</f>
        <v>43781.56527777778</v>
      </c>
      <c r="G1780">
        <f>IF(test_data[[#This Row],[Long]]&gt;Action_Threshold,1,IF(test_data[[#This Row],[Short]]&gt;Action_Threshold,-1,0))</f>
        <v>-1</v>
      </c>
      <c r="H1780">
        <f>SUMIFS(test_data[Postion],test_data[Time],"&gt;="&amp;test_data[[#This Row],[Period Time]],test_data[Time],"&lt;="&amp;test_data[[#This Row],[Time]])</f>
        <v>-10</v>
      </c>
      <c r="I1780">
        <f>IFERROR(test_data[[#This Row],[Final_Position]]-H1779,test_data[[#This Row],[Final_Position]])</f>
        <v>0</v>
      </c>
      <c r="J1780">
        <f>ABS(test_data[[#This Row],[Action]])</f>
        <v>0</v>
      </c>
      <c r="K1780" s="7">
        <f>test_data[[#This Row],[Final_Position]]*test_data[[#This Row],[Change]]</f>
        <v>2.0000000000004547</v>
      </c>
      <c r="L1780" s="7">
        <f>test_data[[#This Row],[Profit]]*Profit_per_point</f>
        <v>200000.00000004546</v>
      </c>
      <c r="M1780" s="7">
        <f>test_data[[#This Row],[Profit]]*Profit_per_point-ABS(test_data[[#This Row],[Action]])*Fee_per_trade</f>
        <v>200000.00000004546</v>
      </c>
    </row>
    <row r="1781" spans="1:13" x14ac:dyDescent="0.35">
      <c r="A1781" s="2">
        <v>43781.57916666667</v>
      </c>
      <c r="B1781">
        <v>942</v>
      </c>
      <c r="C1781">
        <v>0.46444952487945557</v>
      </c>
      <c r="D1781">
        <v>0.53555041551589966</v>
      </c>
      <c r="E1781">
        <f>IF(B1782&gt;0,B1782-test_data[[#This Row],[Price]],0)</f>
        <v>0</v>
      </c>
      <c r="F1781" s="2">
        <f>test_data[[#This Row],[Time]]-(Time_horizon-1)/24/60</f>
        <v>43781.565972222226</v>
      </c>
      <c r="G1781">
        <f>IF(test_data[[#This Row],[Long]]&gt;Action_Threshold,1,IF(test_data[[#This Row],[Short]]&gt;Action_Threshold,-1,0))</f>
        <v>-1</v>
      </c>
      <c r="H1781">
        <f>SUMIFS(test_data[Postion],test_data[Time],"&gt;="&amp;test_data[[#This Row],[Period Time]],test_data[Time],"&lt;="&amp;test_data[[#This Row],[Time]])</f>
        <v>-12</v>
      </c>
      <c r="I1781">
        <f>IFERROR(test_data[[#This Row],[Final_Position]]-H1780,test_data[[#This Row],[Final_Position]])</f>
        <v>-2</v>
      </c>
      <c r="J1781">
        <f>ABS(test_data[[#This Row],[Action]])</f>
        <v>2</v>
      </c>
      <c r="K1781" s="7">
        <f>test_data[[#This Row],[Final_Position]]*test_data[[#This Row],[Change]]</f>
        <v>0</v>
      </c>
      <c r="L1781" s="7">
        <f>test_data[[#This Row],[Profit]]*Profit_per_point</f>
        <v>0</v>
      </c>
      <c r="M1781" s="7">
        <f>test_data[[#This Row],[Profit]]*Profit_per_point-ABS(test_data[[#This Row],[Action]])*Fee_per_trade</f>
        <v>-20000</v>
      </c>
    </row>
    <row r="1782" spans="1:13" x14ac:dyDescent="0.35">
      <c r="A1782" s="2">
        <v>43781.579861111109</v>
      </c>
      <c r="B1782">
        <v>942</v>
      </c>
      <c r="C1782">
        <v>0.41006436944007874</v>
      </c>
      <c r="D1782">
        <v>0.58993560075759888</v>
      </c>
      <c r="E1782">
        <f>IF(B1783&gt;0,B1783-test_data[[#This Row],[Price]],0)</f>
        <v>0.20000000000004547</v>
      </c>
      <c r="F1782" s="2">
        <f>test_data[[#This Row],[Time]]-(Time_horizon-1)/24/60</f>
        <v>43781.566666666666</v>
      </c>
      <c r="G1782">
        <f>IF(test_data[[#This Row],[Long]]&gt;Action_Threshold,1,IF(test_data[[#This Row],[Short]]&gt;Action_Threshold,-1,0))</f>
        <v>-1</v>
      </c>
      <c r="H1782">
        <f>SUMIFS(test_data[Postion],test_data[Time],"&gt;="&amp;test_data[[#This Row],[Period Time]],test_data[Time],"&lt;="&amp;test_data[[#This Row],[Time]])</f>
        <v>-12</v>
      </c>
      <c r="I1782">
        <f>IFERROR(test_data[[#This Row],[Final_Position]]-H1781,test_data[[#This Row],[Final_Position]])</f>
        <v>0</v>
      </c>
      <c r="J1782">
        <f>ABS(test_data[[#This Row],[Action]])</f>
        <v>0</v>
      </c>
      <c r="K1782" s="7">
        <f>test_data[[#This Row],[Final_Position]]*test_data[[#This Row],[Change]]</f>
        <v>-2.4000000000005457</v>
      </c>
      <c r="L1782" s="7">
        <f>test_data[[#This Row],[Profit]]*Profit_per_point</f>
        <v>-240000.00000005457</v>
      </c>
      <c r="M1782" s="7">
        <f>test_data[[#This Row],[Profit]]*Profit_per_point-ABS(test_data[[#This Row],[Action]])*Fee_per_trade</f>
        <v>-240000.00000005457</v>
      </c>
    </row>
    <row r="1783" spans="1:13" x14ac:dyDescent="0.35">
      <c r="A1783" s="2">
        <v>43781.580555555556</v>
      </c>
      <c r="B1783">
        <v>942.2</v>
      </c>
      <c r="C1783">
        <v>0.42099589109420776</v>
      </c>
      <c r="D1783">
        <v>0.57900410890579224</v>
      </c>
      <c r="E1783">
        <f>IF(B1784&gt;0,B1784-test_data[[#This Row],[Price]],0)</f>
        <v>0</v>
      </c>
      <c r="F1783" s="2">
        <f>test_data[[#This Row],[Time]]-(Time_horizon-1)/24/60</f>
        <v>43781.567361111112</v>
      </c>
      <c r="G1783">
        <f>IF(test_data[[#This Row],[Long]]&gt;Action_Threshold,1,IF(test_data[[#This Row],[Short]]&gt;Action_Threshold,-1,0))</f>
        <v>-1</v>
      </c>
      <c r="H1783">
        <f>SUMIFS(test_data[Postion],test_data[Time],"&gt;="&amp;test_data[[#This Row],[Period Time]],test_data[Time],"&lt;="&amp;test_data[[#This Row],[Time]])</f>
        <v>-12</v>
      </c>
      <c r="I1783">
        <f>IFERROR(test_data[[#This Row],[Final_Position]]-H1782,test_data[[#This Row],[Final_Position]])</f>
        <v>0</v>
      </c>
      <c r="J1783">
        <f>ABS(test_data[[#This Row],[Action]])</f>
        <v>0</v>
      </c>
      <c r="K1783" s="7">
        <f>test_data[[#This Row],[Final_Position]]*test_data[[#This Row],[Change]]</f>
        <v>0</v>
      </c>
      <c r="L1783" s="7">
        <f>test_data[[#This Row],[Profit]]*Profit_per_point</f>
        <v>0</v>
      </c>
      <c r="M1783" s="7">
        <f>test_data[[#This Row],[Profit]]*Profit_per_point-ABS(test_data[[#This Row],[Action]])*Fee_per_trade</f>
        <v>0</v>
      </c>
    </row>
    <row r="1784" spans="1:13" x14ac:dyDescent="0.35">
      <c r="A1784" s="2">
        <v>43781.581250000003</v>
      </c>
      <c r="B1784">
        <v>942.2</v>
      </c>
      <c r="C1784">
        <v>0.41419944167137146</v>
      </c>
      <c r="D1784">
        <v>0.58580046892166138</v>
      </c>
      <c r="E1784">
        <f>IF(B1785&gt;0,B1785-test_data[[#This Row],[Price]],0)</f>
        <v>-0.20000000000004547</v>
      </c>
      <c r="F1784" s="2">
        <f>test_data[[#This Row],[Time]]-(Time_horizon-1)/24/60</f>
        <v>43781.568055555559</v>
      </c>
      <c r="G1784">
        <f>IF(test_data[[#This Row],[Long]]&gt;Action_Threshold,1,IF(test_data[[#This Row],[Short]]&gt;Action_Threshold,-1,0))</f>
        <v>-1</v>
      </c>
      <c r="H1784">
        <f>SUMIFS(test_data[Postion],test_data[Time],"&gt;="&amp;test_data[[#This Row],[Period Time]],test_data[Time],"&lt;="&amp;test_data[[#This Row],[Time]])</f>
        <v>-14</v>
      </c>
      <c r="I1784">
        <f>IFERROR(test_data[[#This Row],[Final_Position]]-H1783,test_data[[#This Row],[Final_Position]])</f>
        <v>-2</v>
      </c>
      <c r="J1784">
        <f>ABS(test_data[[#This Row],[Action]])</f>
        <v>2</v>
      </c>
      <c r="K1784" s="7">
        <f>test_data[[#This Row],[Final_Position]]*test_data[[#This Row],[Change]]</f>
        <v>2.8000000000006366</v>
      </c>
      <c r="L1784" s="7">
        <f>test_data[[#This Row],[Profit]]*Profit_per_point</f>
        <v>280000.00000006368</v>
      </c>
      <c r="M1784" s="7">
        <f>test_data[[#This Row],[Profit]]*Profit_per_point-ABS(test_data[[#This Row],[Action]])*Fee_per_trade</f>
        <v>260000.00000006368</v>
      </c>
    </row>
    <row r="1785" spans="1:13" x14ac:dyDescent="0.35">
      <c r="A1785" s="2">
        <v>43781.581944444442</v>
      </c>
      <c r="B1785">
        <v>942</v>
      </c>
      <c r="C1785">
        <v>0.45454734563827515</v>
      </c>
      <c r="D1785">
        <v>0.54545271396636963</v>
      </c>
      <c r="E1785">
        <f>IF(B1786&gt;0,B1786-test_data[[#This Row],[Price]],0)</f>
        <v>-0.20000000000004547</v>
      </c>
      <c r="F1785" s="2">
        <f>test_data[[#This Row],[Time]]-(Time_horizon-1)/24/60</f>
        <v>43781.568749999999</v>
      </c>
      <c r="G1785">
        <f>IF(test_data[[#This Row],[Long]]&gt;Action_Threshold,1,IF(test_data[[#This Row],[Short]]&gt;Action_Threshold,-1,0))</f>
        <v>-1</v>
      </c>
      <c r="H1785">
        <f>SUMIFS(test_data[Postion],test_data[Time],"&gt;="&amp;test_data[[#This Row],[Period Time]],test_data[Time],"&lt;="&amp;test_data[[#This Row],[Time]])</f>
        <v>-16</v>
      </c>
      <c r="I1785">
        <f>IFERROR(test_data[[#This Row],[Final_Position]]-H1784,test_data[[#This Row],[Final_Position]])</f>
        <v>-2</v>
      </c>
      <c r="J1785">
        <f>ABS(test_data[[#This Row],[Action]])</f>
        <v>2</v>
      </c>
      <c r="K1785" s="7">
        <f>test_data[[#This Row],[Final_Position]]*test_data[[#This Row],[Change]]</f>
        <v>3.2000000000007276</v>
      </c>
      <c r="L1785" s="7">
        <f>test_data[[#This Row],[Profit]]*Profit_per_point</f>
        <v>320000.00000007276</v>
      </c>
      <c r="M1785" s="7">
        <f>test_data[[#This Row],[Profit]]*Profit_per_point-ABS(test_data[[#This Row],[Action]])*Fee_per_trade</f>
        <v>300000.00000007276</v>
      </c>
    </row>
    <row r="1786" spans="1:13" x14ac:dyDescent="0.35">
      <c r="A1786" s="2">
        <v>43781.582638888889</v>
      </c>
      <c r="B1786">
        <v>941.8</v>
      </c>
      <c r="C1786">
        <v>0.46070569753646851</v>
      </c>
      <c r="D1786">
        <v>0.53929436206817627</v>
      </c>
      <c r="E1786">
        <f>IF(B1787&gt;0,B1787-test_data[[#This Row],[Price]],0)</f>
        <v>-9.9999999999909051E-2</v>
      </c>
      <c r="F1786" s="2">
        <f>test_data[[#This Row],[Time]]-(Time_horizon-1)/24/60</f>
        <v>43781.569444444445</v>
      </c>
      <c r="G1786">
        <f>IF(test_data[[#This Row],[Long]]&gt;Action_Threshold,1,IF(test_data[[#This Row],[Short]]&gt;Action_Threshold,-1,0))</f>
        <v>-1</v>
      </c>
      <c r="H1786">
        <f>SUMIFS(test_data[Postion],test_data[Time],"&gt;="&amp;test_data[[#This Row],[Period Time]],test_data[Time],"&lt;="&amp;test_data[[#This Row],[Time]])</f>
        <v>-16</v>
      </c>
      <c r="I1786">
        <f>IFERROR(test_data[[#This Row],[Final_Position]]-H1785,test_data[[#This Row],[Final_Position]])</f>
        <v>0</v>
      </c>
      <c r="J1786">
        <f>ABS(test_data[[#This Row],[Action]])</f>
        <v>0</v>
      </c>
      <c r="K1786" s="7">
        <f>test_data[[#This Row],[Final_Position]]*test_data[[#This Row],[Change]]</f>
        <v>1.5999999999985448</v>
      </c>
      <c r="L1786" s="7">
        <f>test_data[[#This Row],[Profit]]*Profit_per_point</f>
        <v>159999.99999985448</v>
      </c>
      <c r="M1786" s="7">
        <f>test_data[[#This Row],[Profit]]*Profit_per_point-ABS(test_data[[#This Row],[Action]])*Fee_per_trade</f>
        <v>159999.99999985448</v>
      </c>
    </row>
    <row r="1787" spans="1:13" x14ac:dyDescent="0.35">
      <c r="A1787" s="2">
        <v>43781.583333333336</v>
      </c>
      <c r="B1787">
        <v>941.7</v>
      </c>
      <c r="C1787">
        <v>0.45505475997924805</v>
      </c>
      <c r="D1787">
        <v>0.54494524002075195</v>
      </c>
      <c r="E1787">
        <f>IF(B1788&gt;0,B1788-test_data[[#This Row],[Price]],0)</f>
        <v>0</v>
      </c>
      <c r="F1787" s="2">
        <f>test_data[[#This Row],[Time]]-(Time_horizon-1)/24/60</f>
        <v>43781.570138888892</v>
      </c>
      <c r="G1787">
        <f>IF(test_data[[#This Row],[Long]]&gt;Action_Threshold,1,IF(test_data[[#This Row],[Short]]&gt;Action_Threshold,-1,0))</f>
        <v>-1</v>
      </c>
      <c r="H1787">
        <f>SUMIFS(test_data[Postion],test_data[Time],"&gt;="&amp;test_data[[#This Row],[Period Time]],test_data[Time],"&lt;="&amp;test_data[[#This Row],[Time]])</f>
        <v>-16</v>
      </c>
      <c r="I1787">
        <f>IFERROR(test_data[[#This Row],[Final_Position]]-H1786,test_data[[#This Row],[Final_Position]])</f>
        <v>0</v>
      </c>
      <c r="J1787">
        <f>ABS(test_data[[#This Row],[Action]])</f>
        <v>0</v>
      </c>
      <c r="K1787" s="7">
        <f>test_data[[#This Row],[Final_Position]]*test_data[[#This Row],[Change]]</f>
        <v>0</v>
      </c>
      <c r="L1787" s="7">
        <f>test_data[[#This Row],[Profit]]*Profit_per_point</f>
        <v>0</v>
      </c>
      <c r="M1787" s="7">
        <f>test_data[[#This Row],[Profit]]*Profit_per_point-ABS(test_data[[#This Row],[Action]])*Fee_per_trade</f>
        <v>0</v>
      </c>
    </row>
    <row r="1788" spans="1:13" x14ac:dyDescent="0.35">
      <c r="A1788" s="2">
        <v>43781.584027777775</v>
      </c>
      <c r="B1788">
        <v>941.7</v>
      </c>
      <c r="C1788">
        <v>0.41497474908828735</v>
      </c>
      <c r="D1788">
        <v>0.58502525091171265</v>
      </c>
      <c r="E1788">
        <f>IF(B1789&gt;0,B1789-test_data[[#This Row],[Price]],0)</f>
        <v>0</v>
      </c>
      <c r="F1788" s="2">
        <f>test_data[[#This Row],[Time]]-(Time_horizon-1)/24/60</f>
        <v>43781.570833333331</v>
      </c>
      <c r="G1788">
        <f>IF(test_data[[#This Row],[Long]]&gt;Action_Threshold,1,IF(test_data[[#This Row],[Short]]&gt;Action_Threshold,-1,0))</f>
        <v>-1</v>
      </c>
      <c r="H1788">
        <f>SUMIFS(test_data[Postion],test_data[Time],"&gt;="&amp;test_data[[#This Row],[Period Time]],test_data[Time],"&lt;="&amp;test_data[[#This Row],[Time]])</f>
        <v>-18</v>
      </c>
      <c r="I1788">
        <f>IFERROR(test_data[[#This Row],[Final_Position]]-H1787,test_data[[#This Row],[Final_Position]])</f>
        <v>-2</v>
      </c>
      <c r="J1788">
        <f>ABS(test_data[[#This Row],[Action]])</f>
        <v>2</v>
      </c>
      <c r="K1788" s="7">
        <f>test_data[[#This Row],[Final_Position]]*test_data[[#This Row],[Change]]</f>
        <v>0</v>
      </c>
      <c r="L1788" s="7">
        <f>test_data[[#This Row],[Profit]]*Profit_per_point</f>
        <v>0</v>
      </c>
      <c r="M1788" s="7">
        <f>test_data[[#This Row],[Profit]]*Profit_per_point-ABS(test_data[[#This Row],[Action]])*Fee_per_trade</f>
        <v>-20000</v>
      </c>
    </row>
    <row r="1789" spans="1:13" x14ac:dyDescent="0.35">
      <c r="A1789" s="2">
        <v>43781.584722222222</v>
      </c>
      <c r="B1789">
        <v>941.7</v>
      </c>
      <c r="C1789">
        <v>0.40768560767173767</v>
      </c>
      <c r="D1789">
        <v>0.59231442213058472</v>
      </c>
      <c r="E1789">
        <f>IF(B1790&gt;0,B1790-test_data[[#This Row],[Price]],0)</f>
        <v>-0.30000000000006821</v>
      </c>
      <c r="F1789" s="2">
        <f>test_data[[#This Row],[Time]]-(Time_horizon-1)/24/60</f>
        <v>43781.571527777778</v>
      </c>
      <c r="G1789">
        <f>IF(test_data[[#This Row],[Long]]&gt;Action_Threshold,1,IF(test_data[[#This Row],[Short]]&gt;Action_Threshold,-1,0))</f>
        <v>-1</v>
      </c>
      <c r="H1789">
        <f>SUMIFS(test_data[Postion],test_data[Time],"&gt;="&amp;test_data[[#This Row],[Period Time]],test_data[Time],"&lt;="&amp;test_data[[#This Row],[Time]])</f>
        <v>-20</v>
      </c>
      <c r="I1789">
        <f>IFERROR(test_data[[#This Row],[Final_Position]]-H1788,test_data[[#This Row],[Final_Position]])</f>
        <v>-2</v>
      </c>
      <c r="J1789">
        <f>ABS(test_data[[#This Row],[Action]])</f>
        <v>2</v>
      </c>
      <c r="K1789" s="7">
        <f>test_data[[#This Row],[Final_Position]]*test_data[[#This Row],[Change]]</f>
        <v>6.0000000000013642</v>
      </c>
      <c r="L1789" s="7">
        <f>test_data[[#This Row],[Profit]]*Profit_per_point</f>
        <v>600000.00000013644</v>
      </c>
      <c r="M1789" s="7">
        <f>test_data[[#This Row],[Profit]]*Profit_per_point-ABS(test_data[[#This Row],[Action]])*Fee_per_trade</f>
        <v>580000.00000013644</v>
      </c>
    </row>
    <row r="1790" spans="1:13" x14ac:dyDescent="0.35">
      <c r="A1790" s="2">
        <v>43781.585416666669</v>
      </c>
      <c r="B1790">
        <v>941.4</v>
      </c>
      <c r="C1790">
        <v>0.4462546706199646</v>
      </c>
      <c r="D1790">
        <v>0.5537453293800354</v>
      </c>
      <c r="E1790">
        <f>IF(B1791&gt;0,B1791-test_data[[#This Row],[Price]],0)</f>
        <v>0</v>
      </c>
      <c r="F1790" s="2">
        <f>test_data[[#This Row],[Time]]-(Time_horizon-1)/24/60</f>
        <v>43781.572222222225</v>
      </c>
      <c r="G1790">
        <f>IF(test_data[[#This Row],[Long]]&gt;Action_Threshold,1,IF(test_data[[#This Row],[Short]]&gt;Action_Threshold,-1,0))</f>
        <v>-1</v>
      </c>
      <c r="H1790">
        <f>SUMIFS(test_data[Postion],test_data[Time],"&gt;="&amp;test_data[[#This Row],[Period Time]],test_data[Time],"&lt;="&amp;test_data[[#This Row],[Time]])</f>
        <v>-20</v>
      </c>
      <c r="I1790">
        <f>IFERROR(test_data[[#This Row],[Final_Position]]-H1789,test_data[[#This Row],[Final_Position]])</f>
        <v>0</v>
      </c>
      <c r="J1790">
        <f>ABS(test_data[[#This Row],[Action]])</f>
        <v>0</v>
      </c>
      <c r="K1790" s="7">
        <f>test_data[[#This Row],[Final_Position]]*test_data[[#This Row],[Change]]</f>
        <v>0</v>
      </c>
      <c r="L1790" s="7">
        <f>test_data[[#This Row],[Profit]]*Profit_per_point</f>
        <v>0</v>
      </c>
      <c r="M1790" s="7">
        <f>test_data[[#This Row],[Profit]]*Profit_per_point-ABS(test_data[[#This Row],[Action]])*Fee_per_trade</f>
        <v>0</v>
      </c>
    </row>
    <row r="1791" spans="1:13" x14ac:dyDescent="0.35">
      <c r="A1791" s="2">
        <v>43781.586111111108</v>
      </c>
      <c r="B1791">
        <v>941.4</v>
      </c>
      <c r="C1791">
        <v>0.39595165848731995</v>
      </c>
      <c r="D1791">
        <v>0.60404837131500244</v>
      </c>
      <c r="E1791">
        <f>IF(B1792&gt;0,B1792-test_data[[#This Row],[Price]],0)</f>
        <v>-0.19999999999993179</v>
      </c>
      <c r="F1791" s="2">
        <f>test_data[[#This Row],[Time]]-(Time_horizon-1)/24/60</f>
        <v>43781.572916666664</v>
      </c>
      <c r="G1791">
        <f>IF(test_data[[#This Row],[Long]]&gt;Action_Threshold,1,IF(test_data[[#This Row],[Short]]&gt;Action_Threshold,-1,0))</f>
        <v>-1</v>
      </c>
      <c r="H1791">
        <f>SUMIFS(test_data[Postion],test_data[Time],"&gt;="&amp;test_data[[#This Row],[Period Time]],test_data[Time],"&lt;="&amp;test_data[[#This Row],[Time]])</f>
        <v>-20</v>
      </c>
      <c r="I1791">
        <f>IFERROR(test_data[[#This Row],[Final_Position]]-H1790,test_data[[#This Row],[Final_Position]])</f>
        <v>0</v>
      </c>
      <c r="J1791">
        <f>ABS(test_data[[#This Row],[Action]])</f>
        <v>0</v>
      </c>
      <c r="K1791" s="7">
        <f>test_data[[#This Row],[Final_Position]]*test_data[[#This Row],[Change]]</f>
        <v>3.9999999999986358</v>
      </c>
      <c r="L1791" s="7">
        <f>test_data[[#This Row],[Profit]]*Profit_per_point</f>
        <v>399999.99999986356</v>
      </c>
      <c r="M1791" s="7">
        <f>test_data[[#This Row],[Profit]]*Profit_per_point-ABS(test_data[[#This Row],[Action]])*Fee_per_trade</f>
        <v>399999.99999986356</v>
      </c>
    </row>
    <row r="1792" spans="1:13" x14ac:dyDescent="0.35">
      <c r="A1792" s="2">
        <v>43781.586805555555</v>
      </c>
      <c r="B1792">
        <v>941.2</v>
      </c>
      <c r="C1792">
        <v>0.43323087692260742</v>
      </c>
      <c r="D1792">
        <v>0.56676918268203735</v>
      </c>
      <c r="E1792">
        <f>IF(B1793&gt;0,B1793-test_data[[#This Row],[Price]],0)</f>
        <v>-0.20000000000004547</v>
      </c>
      <c r="F1792" s="2">
        <f>test_data[[#This Row],[Time]]-(Time_horizon-1)/24/60</f>
        <v>43781.573611111111</v>
      </c>
      <c r="G1792">
        <f>IF(test_data[[#This Row],[Long]]&gt;Action_Threshold,1,IF(test_data[[#This Row],[Short]]&gt;Action_Threshold,-1,0))</f>
        <v>-1</v>
      </c>
      <c r="H1792">
        <f>SUMIFS(test_data[Postion],test_data[Time],"&gt;="&amp;test_data[[#This Row],[Period Time]],test_data[Time],"&lt;="&amp;test_data[[#This Row],[Time]])</f>
        <v>-20</v>
      </c>
      <c r="I1792">
        <f>IFERROR(test_data[[#This Row],[Final_Position]]-H1791,test_data[[#This Row],[Final_Position]])</f>
        <v>0</v>
      </c>
      <c r="J1792">
        <f>ABS(test_data[[#This Row],[Action]])</f>
        <v>0</v>
      </c>
      <c r="K1792" s="7">
        <f>test_data[[#This Row],[Final_Position]]*test_data[[#This Row],[Change]]</f>
        <v>4.0000000000009095</v>
      </c>
      <c r="L1792" s="7">
        <f>test_data[[#This Row],[Profit]]*Profit_per_point</f>
        <v>400000.00000009092</v>
      </c>
      <c r="M1792" s="7">
        <f>test_data[[#This Row],[Profit]]*Profit_per_point-ABS(test_data[[#This Row],[Action]])*Fee_per_trade</f>
        <v>400000.00000009092</v>
      </c>
    </row>
    <row r="1793" spans="1:13" x14ac:dyDescent="0.35">
      <c r="A1793" s="2">
        <v>43781.587500000001</v>
      </c>
      <c r="B1793">
        <v>941</v>
      </c>
      <c r="C1793">
        <v>0.43290770053863525</v>
      </c>
      <c r="D1793">
        <v>0.56709223985671997</v>
      </c>
      <c r="E1793">
        <f>IF(B1794&gt;0,B1794-test_data[[#This Row],[Price]],0)</f>
        <v>0.29999999999995453</v>
      </c>
      <c r="F1793" s="2">
        <f>test_data[[#This Row],[Time]]-(Time_horizon-1)/24/60</f>
        <v>43781.574305555558</v>
      </c>
      <c r="G1793">
        <f>IF(test_data[[#This Row],[Long]]&gt;Action_Threshold,1,IF(test_data[[#This Row],[Short]]&gt;Action_Threshold,-1,0))</f>
        <v>-1</v>
      </c>
      <c r="H1793">
        <f>SUMIFS(test_data[Postion],test_data[Time],"&gt;="&amp;test_data[[#This Row],[Period Time]],test_data[Time],"&lt;="&amp;test_data[[#This Row],[Time]])</f>
        <v>-20</v>
      </c>
      <c r="I1793">
        <f>IFERROR(test_data[[#This Row],[Final_Position]]-H1792,test_data[[#This Row],[Final_Position]])</f>
        <v>0</v>
      </c>
      <c r="J1793">
        <f>ABS(test_data[[#This Row],[Action]])</f>
        <v>0</v>
      </c>
      <c r="K1793" s="7">
        <f>test_data[[#This Row],[Final_Position]]*test_data[[#This Row],[Change]]</f>
        <v>-5.9999999999990905</v>
      </c>
      <c r="L1793" s="7">
        <f>test_data[[#This Row],[Profit]]*Profit_per_point</f>
        <v>-599999.99999990908</v>
      </c>
      <c r="M1793" s="7">
        <f>test_data[[#This Row],[Profit]]*Profit_per_point-ABS(test_data[[#This Row],[Action]])*Fee_per_trade</f>
        <v>-599999.99999990908</v>
      </c>
    </row>
    <row r="1794" spans="1:13" x14ac:dyDescent="0.35">
      <c r="A1794" s="2">
        <v>43781.588194444441</v>
      </c>
      <c r="B1794">
        <v>941.3</v>
      </c>
      <c r="C1794">
        <v>0.39488780498504639</v>
      </c>
      <c r="D1794">
        <v>0.60511219501495361</v>
      </c>
      <c r="E1794">
        <f>IF(B1795&gt;0,B1795-test_data[[#This Row],[Price]],0)</f>
        <v>0.10000000000002274</v>
      </c>
      <c r="F1794" s="2">
        <f>test_data[[#This Row],[Time]]-(Time_horizon-1)/24/60</f>
        <v>43781.574999999997</v>
      </c>
      <c r="G1794">
        <f>IF(test_data[[#This Row],[Long]]&gt;Action_Threshold,1,IF(test_data[[#This Row],[Short]]&gt;Action_Threshold,-1,0))</f>
        <v>-1</v>
      </c>
      <c r="H1794">
        <f>SUMIFS(test_data[Postion],test_data[Time],"&gt;="&amp;test_data[[#This Row],[Period Time]],test_data[Time],"&lt;="&amp;test_data[[#This Row],[Time]])</f>
        <v>-20</v>
      </c>
      <c r="I1794">
        <f>IFERROR(test_data[[#This Row],[Final_Position]]-H1793,test_data[[#This Row],[Final_Position]])</f>
        <v>0</v>
      </c>
      <c r="J1794">
        <f>ABS(test_data[[#This Row],[Action]])</f>
        <v>0</v>
      </c>
      <c r="K1794" s="7">
        <f>test_data[[#This Row],[Final_Position]]*test_data[[#This Row],[Change]]</f>
        <v>-2.0000000000004547</v>
      </c>
      <c r="L1794" s="7">
        <f>test_data[[#This Row],[Profit]]*Profit_per_point</f>
        <v>-200000.00000004546</v>
      </c>
      <c r="M1794" s="7">
        <f>test_data[[#This Row],[Profit]]*Profit_per_point-ABS(test_data[[#This Row],[Action]])*Fee_per_trade</f>
        <v>-200000.00000004546</v>
      </c>
    </row>
    <row r="1795" spans="1:13" x14ac:dyDescent="0.35">
      <c r="A1795" s="2">
        <v>43781.588888888888</v>
      </c>
      <c r="B1795">
        <v>941.4</v>
      </c>
      <c r="C1795">
        <v>0.39296606183052063</v>
      </c>
      <c r="D1795">
        <v>0.60703390836715698</v>
      </c>
      <c r="E1795">
        <f>IF(B1796&gt;0,B1796-test_data[[#This Row],[Price]],0)</f>
        <v>0.20000000000004547</v>
      </c>
      <c r="F1795" s="2">
        <f>test_data[[#This Row],[Time]]-(Time_horizon-1)/24/60</f>
        <v>43781.575694444444</v>
      </c>
      <c r="G1795">
        <f>IF(test_data[[#This Row],[Long]]&gt;Action_Threshold,1,IF(test_data[[#This Row],[Short]]&gt;Action_Threshold,-1,0))</f>
        <v>-1</v>
      </c>
      <c r="H1795">
        <f>SUMIFS(test_data[Postion],test_data[Time],"&gt;="&amp;test_data[[#This Row],[Period Time]],test_data[Time],"&lt;="&amp;test_data[[#This Row],[Time]])</f>
        <v>-20</v>
      </c>
      <c r="I1795">
        <f>IFERROR(test_data[[#This Row],[Final_Position]]-H1794,test_data[[#This Row],[Final_Position]])</f>
        <v>0</v>
      </c>
      <c r="J1795">
        <f>ABS(test_data[[#This Row],[Action]])</f>
        <v>0</v>
      </c>
      <c r="K1795" s="7">
        <f>test_data[[#This Row],[Final_Position]]*test_data[[#This Row],[Change]]</f>
        <v>-4.0000000000009095</v>
      </c>
      <c r="L1795" s="7">
        <f>test_data[[#This Row],[Profit]]*Profit_per_point</f>
        <v>-400000.00000009092</v>
      </c>
      <c r="M1795" s="7">
        <f>test_data[[#This Row],[Profit]]*Profit_per_point-ABS(test_data[[#This Row],[Action]])*Fee_per_trade</f>
        <v>-400000.00000009092</v>
      </c>
    </row>
    <row r="1796" spans="1:13" x14ac:dyDescent="0.35">
      <c r="A1796" s="2">
        <v>43781.589583333334</v>
      </c>
      <c r="B1796">
        <v>941.6</v>
      </c>
      <c r="C1796">
        <v>0.39141255617141724</v>
      </c>
      <c r="D1796">
        <v>0.60858750343322754</v>
      </c>
      <c r="E1796">
        <f>IF(B1797&gt;0,B1797-test_data[[#This Row],[Price]],0)</f>
        <v>-0.10000000000002274</v>
      </c>
      <c r="F1796" s="2">
        <f>test_data[[#This Row],[Time]]-(Time_horizon-1)/24/60</f>
        <v>43781.576388888891</v>
      </c>
      <c r="G1796">
        <f>IF(test_data[[#This Row],[Long]]&gt;Action_Threshold,1,IF(test_data[[#This Row],[Short]]&gt;Action_Threshold,-1,0))</f>
        <v>-1</v>
      </c>
      <c r="H1796">
        <f>SUMIFS(test_data[Postion],test_data[Time],"&gt;="&amp;test_data[[#This Row],[Period Time]],test_data[Time],"&lt;="&amp;test_data[[#This Row],[Time]])</f>
        <v>-20</v>
      </c>
      <c r="I1796">
        <f>IFERROR(test_data[[#This Row],[Final_Position]]-H1795,test_data[[#This Row],[Final_Position]])</f>
        <v>0</v>
      </c>
      <c r="J1796">
        <f>ABS(test_data[[#This Row],[Action]])</f>
        <v>0</v>
      </c>
      <c r="K1796" s="7">
        <f>test_data[[#This Row],[Final_Position]]*test_data[[#This Row],[Change]]</f>
        <v>2.0000000000004547</v>
      </c>
      <c r="L1796" s="7">
        <f>test_data[[#This Row],[Profit]]*Profit_per_point</f>
        <v>200000.00000004546</v>
      </c>
      <c r="M1796" s="7">
        <f>test_data[[#This Row],[Profit]]*Profit_per_point-ABS(test_data[[#This Row],[Action]])*Fee_per_trade</f>
        <v>200000.00000004546</v>
      </c>
    </row>
    <row r="1797" spans="1:13" x14ac:dyDescent="0.35">
      <c r="A1797" s="2">
        <v>43781.590277777781</v>
      </c>
      <c r="B1797">
        <v>941.5</v>
      </c>
      <c r="C1797">
        <v>0.43407034873962402</v>
      </c>
      <c r="D1797">
        <v>0.56592965126037598</v>
      </c>
      <c r="E1797">
        <f>IF(B1798&gt;0,B1798-test_data[[#This Row],[Price]],0)</f>
        <v>0.29999999999995453</v>
      </c>
      <c r="F1797" s="2">
        <f>test_data[[#This Row],[Time]]-(Time_horizon-1)/24/60</f>
        <v>43781.577083333337</v>
      </c>
      <c r="G1797">
        <f>IF(test_data[[#This Row],[Long]]&gt;Action_Threshold,1,IF(test_data[[#This Row],[Short]]&gt;Action_Threshold,-1,0))</f>
        <v>-1</v>
      </c>
      <c r="H1797">
        <f>SUMIFS(test_data[Postion],test_data[Time],"&gt;="&amp;test_data[[#This Row],[Period Time]],test_data[Time],"&lt;="&amp;test_data[[#This Row],[Time]])</f>
        <v>-20</v>
      </c>
      <c r="I1797">
        <f>IFERROR(test_data[[#This Row],[Final_Position]]-H1796,test_data[[#This Row],[Final_Position]])</f>
        <v>0</v>
      </c>
      <c r="J1797">
        <f>ABS(test_data[[#This Row],[Action]])</f>
        <v>0</v>
      </c>
      <c r="K1797" s="7">
        <f>test_data[[#This Row],[Final_Position]]*test_data[[#This Row],[Change]]</f>
        <v>-5.9999999999990905</v>
      </c>
      <c r="L1797" s="7">
        <f>test_data[[#This Row],[Profit]]*Profit_per_point</f>
        <v>-599999.99999990908</v>
      </c>
      <c r="M1797" s="7">
        <f>test_data[[#This Row],[Profit]]*Profit_per_point-ABS(test_data[[#This Row],[Action]])*Fee_per_trade</f>
        <v>-599999.99999990908</v>
      </c>
    </row>
    <row r="1798" spans="1:13" x14ac:dyDescent="0.35">
      <c r="A1798" s="2">
        <v>43781.59097222222</v>
      </c>
      <c r="B1798">
        <v>941.8</v>
      </c>
      <c r="C1798">
        <v>0.40043812990188599</v>
      </c>
      <c r="D1798">
        <v>0.59956187009811401</v>
      </c>
      <c r="E1798">
        <f>IF(B1799&gt;0,B1799-test_data[[#This Row],[Price]],0)</f>
        <v>0.30000000000006821</v>
      </c>
      <c r="F1798" s="2">
        <f>test_data[[#This Row],[Time]]-(Time_horizon-1)/24/60</f>
        <v>43781.577777777777</v>
      </c>
      <c r="G1798">
        <f>IF(test_data[[#This Row],[Long]]&gt;Action_Threshold,1,IF(test_data[[#This Row],[Short]]&gt;Action_Threshold,-1,0))</f>
        <v>-1</v>
      </c>
      <c r="H1798">
        <f>SUMIFS(test_data[Postion],test_data[Time],"&gt;="&amp;test_data[[#This Row],[Period Time]],test_data[Time],"&lt;="&amp;test_data[[#This Row],[Time]])</f>
        <v>-20</v>
      </c>
      <c r="I1798">
        <f>IFERROR(test_data[[#This Row],[Final_Position]]-H1797,test_data[[#This Row],[Final_Position]])</f>
        <v>0</v>
      </c>
      <c r="J1798">
        <f>ABS(test_data[[#This Row],[Action]])</f>
        <v>0</v>
      </c>
      <c r="K1798" s="7">
        <f>test_data[[#This Row],[Final_Position]]*test_data[[#This Row],[Change]]</f>
        <v>-6.0000000000013642</v>
      </c>
      <c r="L1798" s="7">
        <f>test_data[[#This Row],[Profit]]*Profit_per_point</f>
        <v>-600000.00000013644</v>
      </c>
      <c r="M1798" s="7">
        <f>test_data[[#This Row],[Profit]]*Profit_per_point-ABS(test_data[[#This Row],[Action]])*Fee_per_trade</f>
        <v>-600000.00000013644</v>
      </c>
    </row>
    <row r="1799" spans="1:13" x14ac:dyDescent="0.35">
      <c r="A1799" s="2">
        <v>43781.591666666667</v>
      </c>
      <c r="B1799">
        <v>942.1</v>
      </c>
      <c r="C1799">
        <v>0.40721809864044189</v>
      </c>
      <c r="D1799">
        <v>0.59278184175491333</v>
      </c>
      <c r="E1799">
        <f>IF(B1800&gt;0,B1800-test_data[[#This Row],[Price]],0)</f>
        <v>-0.30000000000006821</v>
      </c>
      <c r="F1799" s="2">
        <f>test_data[[#This Row],[Time]]-(Time_horizon-1)/24/60</f>
        <v>43781.578472222223</v>
      </c>
      <c r="G1799">
        <f>IF(test_data[[#This Row],[Long]]&gt;Action_Threshold,1,IF(test_data[[#This Row],[Short]]&gt;Action_Threshold,-1,0))</f>
        <v>-1</v>
      </c>
      <c r="H1799">
        <f>SUMIFS(test_data[Postion],test_data[Time],"&gt;="&amp;test_data[[#This Row],[Period Time]],test_data[Time],"&lt;="&amp;test_data[[#This Row],[Time]])</f>
        <v>-20</v>
      </c>
      <c r="I1799">
        <f>IFERROR(test_data[[#This Row],[Final_Position]]-H1798,test_data[[#This Row],[Final_Position]])</f>
        <v>0</v>
      </c>
      <c r="J1799">
        <f>ABS(test_data[[#This Row],[Action]])</f>
        <v>0</v>
      </c>
      <c r="K1799" s="7">
        <f>test_data[[#This Row],[Final_Position]]*test_data[[#This Row],[Change]]</f>
        <v>6.0000000000013642</v>
      </c>
      <c r="L1799" s="7">
        <f>test_data[[#This Row],[Profit]]*Profit_per_point</f>
        <v>600000.00000013644</v>
      </c>
      <c r="M1799" s="7">
        <f>test_data[[#This Row],[Profit]]*Profit_per_point-ABS(test_data[[#This Row],[Action]])*Fee_per_trade</f>
        <v>600000.00000013644</v>
      </c>
    </row>
    <row r="1800" spans="1:13" x14ac:dyDescent="0.35">
      <c r="A1800" s="2">
        <v>43781.592361111114</v>
      </c>
      <c r="B1800">
        <v>941.8</v>
      </c>
      <c r="C1800">
        <v>0.41025692224502563</v>
      </c>
      <c r="D1800">
        <v>0.58974313735961914</v>
      </c>
      <c r="E1800">
        <f>IF(B1801&gt;0,B1801-test_data[[#This Row],[Price]],0)</f>
        <v>-9.9999999999909051E-2</v>
      </c>
      <c r="F1800" s="2">
        <f>test_data[[#This Row],[Time]]-(Time_horizon-1)/24/60</f>
        <v>43781.57916666667</v>
      </c>
      <c r="G1800">
        <f>IF(test_data[[#This Row],[Long]]&gt;Action_Threshold,1,IF(test_data[[#This Row],[Short]]&gt;Action_Threshold,-1,0))</f>
        <v>-1</v>
      </c>
      <c r="H1800">
        <f>SUMIFS(test_data[Postion],test_data[Time],"&gt;="&amp;test_data[[#This Row],[Period Time]],test_data[Time],"&lt;="&amp;test_data[[#This Row],[Time]])</f>
        <v>-20</v>
      </c>
      <c r="I1800">
        <f>IFERROR(test_data[[#This Row],[Final_Position]]-H1799,test_data[[#This Row],[Final_Position]])</f>
        <v>0</v>
      </c>
      <c r="J1800">
        <f>ABS(test_data[[#This Row],[Action]])</f>
        <v>0</v>
      </c>
      <c r="K1800" s="7">
        <f>test_data[[#This Row],[Final_Position]]*test_data[[#This Row],[Change]]</f>
        <v>1.999999999998181</v>
      </c>
      <c r="L1800" s="7">
        <f>test_data[[#This Row],[Profit]]*Profit_per_point</f>
        <v>199999.9999998181</v>
      </c>
      <c r="M1800" s="7">
        <f>test_data[[#This Row],[Profit]]*Profit_per_point-ABS(test_data[[#This Row],[Action]])*Fee_per_trade</f>
        <v>199999.9999998181</v>
      </c>
    </row>
    <row r="1801" spans="1:13" x14ac:dyDescent="0.35">
      <c r="A1801" s="2">
        <v>43781.593055555553</v>
      </c>
      <c r="B1801">
        <v>941.7</v>
      </c>
      <c r="C1801">
        <v>0.40837475657463074</v>
      </c>
      <c r="D1801">
        <v>0.59162521362304688</v>
      </c>
      <c r="E1801">
        <f>IF(B1802&gt;0,B1802-test_data[[#This Row],[Price]],0)</f>
        <v>0.5</v>
      </c>
      <c r="F1801" s="2">
        <f>test_data[[#This Row],[Time]]-(Time_horizon-1)/24/60</f>
        <v>43781.579861111109</v>
      </c>
      <c r="G1801">
        <f>IF(test_data[[#This Row],[Long]]&gt;Action_Threshold,1,IF(test_data[[#This Row],[Short]]&gt;Action_Threshold,-1,0))</f>
        <v>-1</v>
      </c>
      <c r="H1801">
        <f>SUMIFS(test_data[Postion],test_data[Time],"&gt;="&amp;test_data[[#This Row],[Period Time]],test_data[Time],"&lt;="&amp;test_data[[#This Row],[Time]])</f>
        <v>-20</v>
      </c>
      <c r="I1801">
        <f>IFERROR(test_data[[#This Row],[Final_Position]]-H1800,test_data[[#This Row],[Final_Position]])</f>
        <v>0</v>
      </c>
      <c r="J1801">
        <f>ABS(test_data[[#This Row],[Action]])</f>
        <v>0</v>
      </c>
      <c r="K1801" s="7">
        <f>test_data[[#This Row],[Final_Position]]*test_data[[#This Row],[Change]]</f>
        <v>-10</v>
      </c>
      <c r="L1801" s="7">
        <f>test_data[[#This Row],[Profit]]*Profit_per_point</f>
        <v>-1000000</v>
      </c>
      <c r="M1801" s="7">
        <f>test_data[[#This Row],[Profit]]*Profit_per_point-ABS(test_data[[#This Row],[Action]])*Fee_per_trade</f>
        <v>-1000000</v>
      </c>
    </row>
    <row r="1802" spans="1:13" x14ac:dyDescent="0.35">
      <c r="A1802" s="2">
        <v>43781.59375</v>
      </c>
      <c r="B1802">
        <v>942.2</v>
      </c>
      <c r="C1802">
        <v>0.38835155963897705</v>
      </c>
      <c r="D1802">
        <v>0.61164844036102295</v>
      </c>
      <c r="E1802">
        <f>IF(B1803&gt;0,B1803-test_data[[#This Row],[Price]],0)</f>
        <v>9.9999999999909051E-2</v>
      </c>
      <c r="F1802" s="2">
        <f>test_data[[#This Row],[Time]]-(Time_horizon-1)/24/60</f>
        <v>43781.580555555556</v>
      </c>
      <c r="G1802">
        <f>IF(test_data[[#This Row],[Long]]&gt;Action_Threshold,1,IF(test_data[[#This Row],[Short]]&gt;Action_Threshold,-1,0))</f>
        <v>-1</v>
      </c>
      <c r="H1802">
        <f>SUMIFS(test_data[Postion],test_data[Time],"&gt;="&amp;test_data[[#This Row],[Period Time]],test_data[Time],"&lt;="&amp;test_data[[#This Row],[Time]])</f>
        <v>-20</v>
      </c>
      <c r="I1802">
        <f>IFERROR(test_data[[#This Row],[Final_Position]]-H1801,test_data[[#This Row],[Final_Position]])</f>
        <v>0</v>
      </c>
      <c r="J1802">
        <f>ABS(test_data[[#This Row],[Action]])</f>
        <v>0</v>
      </c>
      <c r="K1802" s="7">
        <f>test_data[[#This Row],[Final_Position]]*test_data[[#This Row],[Change]]</f>
        <v>-1.999999999998181</v>
      </c>
      <c r="L1802" s="7">
        <f>test_data[[#This Row],[Profit]]*Profit_per_point</f>
        <v>-199999.9999998181</v>
      </c>
      <c r="M1802" s="7">
        <f>test_data[[#This Row],[Profit]]*Profit_per_point-ABS(test_data[[#This Row],[Action]])*Fee_per_trade</f>
        <v>-199999.9999998181</v>
      </c>
    </row>
    <row r="1803" spans="1:13" x14ac:dyDescent="0.35">
      <c r="A1803" s="2">
        <v>43781.594444444447</v>
      </c>
      <c r="B1803">
        <v>942.3</v>
      </c>
      <c r="C1803">
        <v>0.3977738618850708</v>
      </c>
      <c r="D1803">
        <v>0.6022261381149292</v>
      </c>
      <c r="E1803">
        <f>IF(B1804&gt;0,B1804-test_data[[#This Row],[Price]],0)</f>
        <v>0</v>
      </c>
      <c r="F1803" s="2">
        <f>test_data[[#This Row],[Time]]-(Time_horizon-1)/24/60</f>
        <v>43781.581250000003</v>
      </c>
      <c r="G1803">
        <f>IF(test_data[[#This Row],[Long]]&gt;Action_Threshold,1,IF(test_data[[#This Row],[Short]]&gt;Action_Threshold,-1,0))</f>
        <v>-1</v>
      </c>
      <c r="H1803">
        <f>SUMIFS(test_data[Postion],test_data[Time],"&gt;="&amp;test_data[[#This Row],[Period Time]],test_data[Time],"&lt;="&amp;test_data[[#This Row],[Time]])</f>
        <v>-20</v>
      </c>
      <c r="I1803">
        <f>IFERROR(test_data[[#This Row],[Final_Position]]-H1802,test_data[[#This Row],[Final_Position]])</f>
        <v>0</v>
      </c>
      <c r="J1803">
        <f>ABS(test_data[[#This Row],[Action]])</f>
        <v>0</v>
      </c>
      <c r="K1803" s="7">
        <f>test_data[[#This Row],[Final_Position]]*test_data[[#This Row],[Change]]</f>
        <v>0</v>
      </c>
      <c r="L1803" s="7">
        <f>test_data[[#This Row],[Profit]]*Profit_per_point</f>
        <v>0</v>
      </c>
      <c r="M1803" s="7">
        <f>test_data[[#This Row],[Profit]]*Profit_per_point-ABS(test_data[[#This Row],[Action]])*Fee_per_trade</f>
        <v>0</v>
      </c>
    </row>
    <row r="1804" spans="1:13" x14ac:dyDescent="0.35">
      <c r="A1804" s="2">
        <v>43781.595138888886</v>
      </c>
      <c r="B1804">
        <v>942.3</v>
      </c>
      <c r="C1804">
        <v>0.36178049445152283</v>
      </c>
      <c r="D1804">
        <v>0.63821953535079956</v>
      </c>
      <c r="E1804">
        <f>IF(B1805&gt;0,B1805-test_data[[#This Row],[Price]],0)</f>
        <v>0.10000000000002274</v>
      </c>
      <c r="F1804" s="2">
        <f>test_data[[#This Row],[Time]]-(Time_horizon-1)/24/60</f>
        <v>43781.581944444442</v>
      </c>
      <c r="G1804">
        <f>IF(test_data[[#This Row],[Long]]&gt;Action_Threshold,1,IF(test_data[[#This Row],[Short]]&gt;Action_Threshold,-1,0))</f>
        <v>-1</v>
      </c>
      <c r="H1804">
        <f>SUMIFS(test_data[Postion],test_data[Time],"&gt;="&amp;test_data[[#This Row],[Period Time]],test_data[Time],"&lt;="&amp;test_data[[#This Row],[Time]])</f>
        <v>-20</v>
      </c>
      <c r="I1804">
        <f>IFERROR(test_data[[#This Row],[Final_Position]]-H1803,test_data[[#This Row],[Final_Position]])</f>
        <v>0</v>
      </c>
      <c r="J1804">
        <f>ABS(test_data[[#This Row],[Action]])</f>
        <v>0</v>
      </c>
      <c r="K1804" s="7">
        <f>test_data[[#This Row],[Final_Position]]*test_data[[#This Row],[Change]]</f>
        <v>-2.0000000000004547</v>
      </c>
      <c r="L1804" s="7">
        <f>test_data[[#This Row],[Profit]]*Profit_per_point</f>
        <v>-200000.00000004546</v>
      </c>
      <c r="M1804" s="7">
        <f>test_data[[#This Row],[Profit]]*Profit_per_point-ABS(test_data[[#This Row],[Action]])*Fee_per_trade</f>
        <v>-200000.00000004546</v>
      </c>
    </row>
    <row r="1805" spans="1:13" x14ac:dyDescent="0.35">
      <c r="A1805" s="2">
        <v>43781.595833333333</v>
      </c>
      <c r="B1805">
        <v>942.4</v>
      </c>
      <c r="C1805">
        <v>0.40422818064689636</v>
      </c>
      <c r="D1805">
        <v>0.59577184915542603</v>
      </c>
      <c r="E1805">
        <f>IF(B1806&gt;0,B1806-test_data[[#This Row],[Price]],0)</f>
        <v>0.60000000000002274</v>
      </c>
      <c r="F1805" s="2">
        <f>test_data[[#This Row],[Time]]-(Time_horizon-1)/24/60</f>
        <v>43781.582638888889</v>
      </c>
      <c r="G1805">
        <f>IF(test_data[[#This Row],[Long]]&gt;Action_Threshold,1,IF(test_data[[#This Row],[Short]]&gt;Action_Threshold,-1,0))</f>
        <v>-1</v>
      </c>
      <c r="H1805">
        <f>SUMIFS(test_data[Postion],test_data[Time],"&gt;="&amp;test_data[[#This Row],[Period Time]],test_data[Time],"&lt;="&amp;test_data[[#This Row],[Time]])</f>
        <v>-20</v>
      </c>
      <c r="I1805">
        <f>IFERROR(test_data[[#This Row],[Final_Position]]-H1804,test_data[[#This Row],[Final_Position]])</f>
        <v>0</v>
      </c>
      <c r="J1805">
        <f>ABS(test_data[[#This Row],[Action]])</f>
        <v>0</v>
      </c>
      <c r="K1805" s="7">
        <f>test_data[[#This Row],[Final_Position]]*test_data[[#This Row],[Change]]</f>
        <v>-12.000000000000455</v>
      </c>
      <c r="L1805" s="7">
        <f>test_data[[#This Row],[Profit]]*Profit_per_point</f>
        <v>-1200000.0000000454</v>
      </c>
      <c r="M1805" s="7">
        <f>test_data[[#This Row],[Profit]]*Profit_per_point-ABS(test_data[[#This Row],[Action]])*Fee_per_trade</f>
        <v>-1200000.0000000454</v>
      </c>
    </row>
    <row r="1806" spans="1:13" x14ac:dyDescent="0.35">
      <c r="A1806" s="2">
        <v>43781.59652777778</v>
      </c>
      <c r="B1806">
        <v>943</v>
      </c>
      <c r="C1806">
        <v>0.39827343821525574</v>
      </c>
      <c r="D1806">
        <v>0.60172659158706665</v>
      </c>
      <c r="E1806">
        <f>IF(B1807&gt;0,B1807-test_data[[#This Row],[Price]],0)</f>
        <v>-0.29999999999995453</v>
      </c>
      <c r="F1806" s="2">
        <f>test_data[[#This Row],[Time]]-(Time_horizon-1)/24/60</f>
        <v>43781.583333333336</v>
      </c>
      <c r="G1806">
        <f>IF(test_data[[#This Row],[Long]]&gt;Action_Threshold,1,IF(test_data[[#This Row],[Short]]&gt;Action_Threshold,-1,0))</f>
        <v>-1</v>
      </c>
      <c r="H1806">
        <f>SUMIFS(test_data[Postion],test_data[Time],"&gt;="&amp;test_data[[#This Row],[Period Time]],test_data[Time],"&lt;="&amp;test_data[[#This Row],[Time]])</f>
        <v>-20</v>
      </c>
      <c r="I1806">
        <f>IFERROR(test_data[[#This Row],[Final_Position]]-H1805,test_data[[#This Row],[Final_Position]])</f>
        <v>0</v>
      </c>
      <c r="J1806">
        <f>ABS(test_data[[#This Row],[Action]])</f>
        <v>0</v>
      </c>
      <c r="K1806" s="7">
        <f>test_data[[#This Row],[Final_Position]]*test_data[[#This Row],[Change]]</f>
        <v>5.9999999999990905</v>
      </c>
      <c r="L1806" s="7">
        <f>test_data[[#This Row],[Profit]]*Profit_per_point</f>
        <v>599999.99999990908</v>
      </c>
      <c r="M1806" s="7">
        <f>test_data[[#This Row],[Profit]]*Profit_per_point-ABS(test_data[[#This Row],[Action]])*Fee_per_trade</f>
        <v>599999.99999990908</v>
      </c>
    </row>
    <row r="1807" spans="1:13" x14ac:dyDescent="0.35">
      <c r="A1807" s="2">
        <v>43781.597222222219</v>
      </c>
      <c r="B1807">
        <v>942.7</v>
      </c>
      <c r="C1807">
        <v>0.38444474339485168</v>
      </c>
      <c r="D1807">
        <v>0.6155552864074707</v>
      </c>
      <c r="E1807">
        <f>IF(B1808&gt;0,B1808-test_data[[#This Row],[Price]],0)</f>
        <v>0</v>
      </c>
      <c r="F1807" s="2">
        <f>test_data[[#This Row],[Time]]-(Time_horizon-1)/24/60</f>
        <v>43781.584027777775</v>
      </c>
      <c r="G1807">
        <f>IF(test_data[[#This Row],[Long]]&gt;Action_Threshold,1,IF(test_data[[#This Row],[Short]]&gt;Action_Threshold,-1,0))</f>
        <v>-1</v>
      </c>
      <c r="H1807">
        <f>SUMIFS(test_data[Postion],test_data[Time],"&gt;="&amp;test_data[[#This Row],[Period Time]],test_data[Time],"&lt;="&amp;test_data[[#This Row],[Time]])</f>
        <v>-20</v>
      </c>
      <c r="I1807">
        <f>IFERROR(test_data[[#This Row],[Final_Position]]-H1806,test_data[[#This Row],[Final_Position]])</f>
        <v>0</v>
      </c>
      <c r="J1807">
        <f>ABS(test_data[[#This Row],[Action]])</f>
        <v>0</v>
      </c>
      <c r="K1807" s="7">
        <f>test_data[[#This Row],[Final_Position]]*test_data[[#This Row],[Change]]</f>
        <v>0</v>
      </c>
      <c r="L1807" s="7">
        <f>test_data[[#This Row],[Profit]]*Profit_per_point</f>
        <v>0</v>
      </c>
      <c r="M1807" s="7">
        <f>test_data[[#This Row],[Profit]]*Profit_per_point-ABS(test_data[[#This Row],[Action]])*Fee_per_trade</f>
        <v>0</v>
      </c>
    </row>
    <row r="1808" spans="1:13" x14ac:dyDescent="0.35">
      <c r="A1808" s="2">
        <v>43781.597916666666</v>
      </c>
      <c r="B1808">
        <v>942.7</v>
      </c>
      <c r="C1808">
        <v>0.37818577885627747</v>
      </c>
      <c r="D1808">
        <v>0.62181419134140015</v>
      </c>
      <c r="E1808">
        <f>IF(B1809&gt;0,B1809-test_data[[#This Row],[Price]],0)</f>
        <v>-0.10000000000002274</v>
      </c>
      <c r="F1808" s="2">
        <f>test_data[[#This Row],[Time]]-(Time_horizon-1)/24/60</f>
        <v>43781.584722222222</v>
      </c>
      <c r="G1808">
        <f>IF(test_data[[#This Row],[Long]]&gt;Action_Threshold,1,IF(test_data[[#This Row],[Short]]&gt;Action_Threshold,-1,0))</f>
        <v>-1</v>
      </c>
      <c r="H1808">
        <f>SUMIFS(test_data[Postion],test_data[Time],"&gt;="&amp;test_data[[#This Row],[Period Time]],test_data[Time],"&lt;="&amp;test_data[[#This Row],[Time]])</f>
        <v>-20</v>
      </c>
      <c r="I1808">
        <f>IFERROR(test_data[[#This Row],[Final_Position]]-H1807,test_data[[#This Row],[Final_Position]])</f>
        <v>0</v>
      </c>
      <c r="J1808">
        <f>ABS(test_data[[#This Row],[Action]])</f>
        <v>0</v>
      </c>
      <c r="K1808" s="7">
        <f>test_data[[#This Row],[Final_Position]]*test_data[[#This Row],[Change]]</f>
        <v>2.0000000000004547</v>
      </c>
      <c r="L1808" s="7">
        <f>test_data[[#This Row],[Profit]]*Profit_per_point</f>
        <v>200000.00000004546</v>
      </c>
      <c r="M1808" s="7">
        <f>test_data[[#This Row],[Profit]]*Profit_per_point-ABS(test_data[[#This Row],[Action]])*Fee_per_trade</f>
        <v>200000.00000004546</v>
      </c>
    </row>
    <row r="1809" spans="1:13" x14ac:dyDescent="0.35">
      <c r="A1809" s="2">
        <v>43781.598611111112</v>
      </c>
      <c r="B1809">
        <v>942.6</v>
      </c>
      <c r="C1809">
        <v>0.39516520500183105</v>
      </c>
      <c r="D1809">
        <v>0.60483479499816895</v>
      </c>
      <c r="E1809">
        <f>IF(B1810&gt;0,B1810-test_data[[#This Row],[Price]],0)</f>
        <v>0.39999999999997726</v>
      </c>
      <c r="F1809" s="2">
        <f>test_data[[#This Row],[Time]]-(Time_horizon-1)/24/60</f>
        <v>43781.585416666669</v>
      </c>
      <c r="G1809">
        <f>IF(test_data[[#This Row],[Long]]&gt;Action_Threshold,1,IF(test_data[[#This Row],[Short]]&gt;Action_Threshold,-1,0))</f>
        <v>-1</v>
      </c>
      <c r="H1809">
        <f>SUMIFS(test_data[Postion],test_data[Time],"&gt;="&amp;test_data[[#This Row],[Period Time]],test_data[Time],"&lt;="&amp;test_data[[#This Row],[Time]])</f>
        <v>-20</v>
      </c>
      <c r="I1809">
        <f>IFERROR(test_data[[#This Row],[Final_Position]]-H1808,test_data[[#This Row],[Final_Position]])</f>
        <v>0</v>
      </c>
      <c r="J1809">
        <f>ABS(test_data[[#This Row],[Action]])</f>
        <v>0</v>
      </c>
      <c r="K1809" s="7">
        <f>test_data[[#This Row],[Final_Position]]*test_data[[#This Row],[Change]]</f>
        <v>-7.9999999999995453</v>
      </c>
      <c r="L1809" s="7">
        <f>test_data[[#This Row],[Profit]]*Profit_per_point</f>
        <v>-799999.99999995448</v>
      </c>
      <c r="M1809" s="7">
        <f>test_data[[#This Row],[Profit]]*Profit_per_point-ABS(test_data[[#This Row],[Action]])*Fee_per_trade</f>
        <v>-799999.99999995448</v>
      </c>
    </row>
    <row r="1810" spans="1:13" x14ac:dyDescent="0.35">
      <c r="A1810" s="2">
        <v>43781.599305555559</v>
      </c>
      <c r="B1810">
        <v>943</v>
      </c>
      <c r="C1810">
        <v>0.40340039134025574</v>
      </c>
      <c r="D1810">
        <v>0.59659957885742188</v>
      </c>
      <c r="E1810">
        <f>IF(B1811&gt;0,B1811-test_data[[#This Row],[Price]],0)</f>
        <v>0.29999999999995453</v>
      </c>
      <c r="F1810" s="2">
        <f>test_data[[#This Row],[Time]]-(Time_horizon-1)/24/60</f>
        <v>43781.586111111115</v>
      </c>
      <c r="G1810">
        <f>IF(test_data[[#This Row],[Long]]&gt;Action_Threshold,1,IF(test_data[[#This Row],[Short]]&gt;Action_Threshold,-1,0))</f>
        <v>-1</v>
      </c>
      <c r="H1810">
        <f>SUMIFS(test_data[Postion],test_data[Time],"&gt;="&amp;test_data[[#This Row],[Period Time]],test_data[Time],"&lt;="&amp;test_data[[#This Row],[Time]])</f>
        <v>-20</v>
      </c>
      <c r="I1810">
        <f>IFERROR(test_data[[#This Row],[Final_Position]]-H1809,test_data[[#This Row],[Final_Position]])</f>
        <v>0</v>
      </c>
      <c r="J1810">
        <f>ABS(test_data[[#This Row],[Action]])</f>
        <v>0</v>
      </c>
      <c r="K1810" s="7">
        <f>test_data[[#This Row],[Final_Position]]*test_data[[#This Row],[Change]]</f>
        <v>-5.9999999999990905</v>
      </c>
      <c r="L1810" s="7">
        <f>test_data[[#This Row],[Profit]]*Profit_per_point</f>
        <v>-599999.99999990908</v>
      </c>
      <c r="M1810" s="7">
        <f>test_data[[#This Row],[Profit]]*Profit_per_point-ABS(test_data[[#This Row],[Action]])*Fee_per_trade</f>
        <v>-599999.99999990908</v>
      </c>
    </row>
    <row r="1811" spans="1:13" x14ac:dyDescent="0.35">
      <c r="A1811" s="2">
        <v>43781.599999999999</v>
      </c>
      <c r="B1811">
        <v>943.3</v>
      </c>
      <c r="C1811">
        <v>0.40475696325302124</v>
      </c>
      <c r="D1811">
        <v>0.59524303674697876</v>
      </c>
      <c r="E1811">
        <f>IF(B1812&gt;0,B1812-test_data[[#This Row],[Price]],0)</f>
        <v>-0.39999999999997726</v>
      </c>
      <c r="F1811" s="2">
        <f>test_data[[#This Row],[Time]]-(Time_horizon-1)/24/60</f>
        <v>43781.586805555555</v>
      </c>
      <c r="G1811">
        <f>IF(test_data[[#This Row],[Long]]&gt;Action_Threshold,1,IF(test_data[[#This Row],[Short]]&gt;Action_Threshold,-1,0))</f>
        <v>-1</v>
      </c>
      <c r="H1811">
        <f>SUMIFS(test_data[Postion],test_data[Time],"&gt;="&amp;test_data[[#This Row],[Period Time]],test_data[Time],"&lt;="&amp;test_data[[#This Row],[Time]])</f>
        <v>-20</v>
      </c>
      <c r="I1811">
        <f>IFERROR(test_data[[#This Row],[Final_Position]]-H1810,test_data[[#This Row],[Final_Position]])</f>
        <v>0</v>
      </c>
      <c r="J1811">
        <f>ABS(test_data[[#This Row],[Action]])</f>
        <v>0</v>
      </c>
      <c r="K1811" s="7">
        <f>test_data[[#This Row],[Final_Position]]*test_data[[#This Row],[Change]]</f>
        <v>7.9999999999995453</v>
      </c>
      <c r="L1811" s="7">
        <f>test_data[[#This Row],[Profit]]*Profit_per_point</f>
        <v>799999.99999995448</v>
      </c>
      <c r="M1811" s="7">
        <f>test_data[[#This Row],[Profit]]*Profit_per_point-ABS(test_data[[#This Row],[Action]])*Fee_per_trade</f>
        <v>799999.99999995448</v>
      </c>
    </row>
    <row r="1812" spans="1:13" x14ac:dyDescent="0.35">
      <c r="A1812" s="2">
        <v>43781.600694444445</v>
      </c>
      <c r="B1812">
        <v>942.9</v>
      </c>
      <c r="C1812">
        <v>0.39996963739395142</v>
      </c>
      <c r="D1812">
        <v>0.60003036260604858</v>
      </c>
      <c r="E1812">
        <f>IF(B1813&gt;0,B1813-test_data[[#This Row],[Price]],0)</f>
        <v>0</v>
      </c>
      <c r="F1812" s="2">
        <f>test_data[[#This Row],[Time]]-(Time_horizon-1)/24/60</f>
        <v>43781.587500000001</v>
      </c>
      <c r="G1812">
        <f>IF(test_data[[#This Row],[Long]]&gt;Action_Threshold,1,IF(test_data[[#This Row],[Short]]&gt;Action_Threshold,-1,0))</f>
        <v>-1</v>
      </c>
      <c r="H1812">
        <f>SUMIFS(test_data[Postion],test_data[Time],"&gt;="&amp;test_data[[#This Row],[Period Time]],test_data[Time],"&lt;="&amp;test_data[[#This Row],[Time]])</f>
        <v>-20</v>
      </c>
      <c r="I1812">
        <f>IFERROR(test_data[[#This Row],[Final_Position]]-H1811,test_data[[#This Row],[Final_Position]])</f>
        <v>0</v>
      </c>
      <c r="J1812">
        <f>ABS(test_data[[#This Row],[Action]])</f>
        <v>0</v>
      </c>
      <c r="K1812" s="7">
        <f>test_data[[#This Row],[Final_Position]]*test_data[[#This Row],[Change]]</f>
        <v>0</v>
      </c>
      <c r="L1812" s="7">
        <f>test_data[[#This Row],[Profit]]*Profit_per_point</f>
        <v>0</v>
      </c>
      <c r="M1812" s="7">
        <f>test_data[[#This Row],[Profit]]*Profit_per_point-ABS(test_data[[#This Row],[Action]])*Fee_per_trade</f>
        <v>0</v>
      </c>
    </row>
    <row r="1813" spans="1:13" x14ac:dyDescent="0.35">
      <c r="A1813" s="2">
        <v>43781.601388888892</v>
      </c>
      <c r="B1813">
        <v>942.9</v>
      </c>
      <c r="C1813">
        <v>0.37668371200561523</v>
      </c>
      <c r="D1813">
        <v>0.62331628799438477</v>
      </c>
      <c r="E1813">
        <f>IF(B1814&gt;0,B1814-test_data[[#This Row],[Price]],0)</f>
        <v>-0.19999999999993179</v>
      </c>
      <c r="F1813" s="2">
        <f>test_data[[#This Row],[Time]]-(Time_horizon-1)/24/60</f>
        <v>43781.588194444448</v>
      </c>
      <c r="G1813">
        <f>IF(test_data[[#This Row],[Long]]&gt;Action_Threshold,1,IF(test_data[[#This Row],[Short]]&gt;Action_Threshold,-1,0))</f>
        <v>-1</v>
      </c>
      <c r="H1813">
        <f>SUMIFS(test_data[Postion],test_data[Time],"&gt;="&amp;test_data[[#This Row],[Period Time]],test_data[Time],"&lt;="&amp;test_data[[#This Row],[Time]])</f>
        <v>-20</v>
      </c>
      <c r="I1813">
        <f>IFERROR(test_data[[#This Row],[Final_Position]]-H1812,test_data[[#This Row],[Final_Position]])</f>
        <v>0</v>
      </c>
      <c r="J1813">
        <f>ABS(test_data[[#This Row],[Action]])</f>
        <v>0</v>
      </c>
      <c r="K1813" s="7">
        <f>test_data[[#This Row],[Final_Position]]*test_data[[#This Row],[Change]]</f>
        <v>3.9999999999986358</v>
      </c>
      <c r="L1813" s="7">
        <f>test_data[[#This Row],[Profit]]*Profit_per_point</f>
        <v>399999.99999986356</v>
      </c>
      <c r="M1813" s="7">
        <f>test_data[[#This Row],[Profit]]*Profit_per_point-ABS(test_data[[#This Row],[Action]])*Fee_per_trade</f>
        <v>399999.99999986356</v>
      </c>
    </row>
    <row r="1814" spans="1:13" x14ac:dyDescent="0.35">
      <c r="A1814" s="2">
        <v>43781.602083333331</v>
      </c>
      <c r="B1814">
        <v>942.7</v>
      </c>
      <c r="C1814">
        <v>0.38256120681762695</v>
      </c>
      <c r="D1814">
        <v>0.61743873357772827</v>
      </c>
      <c r="E1814">
        <f>IF(B1815&gt;0,B1815-test_data[[#This Row],[Price]],0)</f>
        <v>0.19999999999993179</v>
      </c>
      <c r="F1814" s="2">
        <f>test_data[[#This Row],[Time]]-(Time_horizon-1)/24/60</f>
        <v>43781.588888888888</v>
      </c>
      <c r="G1814">
        <f>IF(test_data[[#This Row],[Long]]&gt;Action_Threshold,1,IF(test_data[[#This Row],[Short]]&gt;Action_Threshold,-1,0))</f>
        <v>-1</v>
      </c>
      <c r="H1814">
        <f>SUMIFS(test_data[Postion],test_data[Time],"&gt;="&amp;test_data[[#This Row],[Period Time]],test_data[Time],"&lt;="&amp;test_data[[#This Row],[Time]])</f>
        <v>-20</v>
      </c>
      <c r="I1814">
        <f>IFERROR(test_data[[#This Row],[Final_Position]]-H1813,test_data[[#This Row],[Final_Position]])</f>
        <v>0</v>
      </c>
      <c r="J1814">
        <f>ABS(test_data[[#This Row],[Action]])</f>
        <v>0</v>
      </c>
      <c r="K1814" s="7">
        <f>test_data[[#This Row],[Final_Position]]*test_data[[#This Row],[Change]]</f>
        <v>-3.9999999999986358</v>
      </c>
      <c r="L1814" s="7">
        <f>test_data[[#This Row],[Profit]]*Profit_per_point</f>
        <v>-399999.99999986356</v>
      </c>
      <c r="M1814" s="7">
        <f>test_data[[#This Row],[Profit]]*Profit_per_point-ABS(test_data[[#This Row],[Action]])*Fee_per_trade</f>
        <v>-399999.99999986356</v>
      </c>
    </row>
    <row r="1815" spans="1:13" x14ac:dyDescent="0.35">
      <c r="A1815" s="2">
        <v>43781.602777777778</v>
      </c>
      <c r="B1815">
        <v>942.9</v>
      </c>
      <c r="C1815">
        <v>0.3830280601978302</v>
      </c>
      <c r="D1815">
        <v>0.61697196960449219</v>
      </c>
      <c r="E1815">
        <f>IF(B1816&gt;0,B1816-test_data[[#This Row],[Price]],0)</f>
        <v>-0.10000000000002274</v>
      </c>
      <c r="F1815" s="2">
        <f>test_data[[#This Row],[Time]]-(Time_horizon-1)/24/60</f>
        <v>43781.589583333334</v>
      </c>
      <c r="G1815">
        <f>IF(test_data[[#This Row],[Long]]&gt;Action_Threshold,1,IF(test_data[[#This Row],[Short]]&gt;Action_Threshold,-1,0))</f>
        <v>-1</v>
      </c>
      <c r="H1815">
        <f>SUMIFS(test_data[Postion],test_data[Time],"&gt;="&amp;test_data[[#This Row],[Period Time]],test_data[Time],"&lt;="&amp;test_data[[#This Row],[Time]])</f>
        <v>-20</v>
      </c>
      <c r="I1815">
        <f>IFERROR(test_data[[#This Row],[Final_Position]]-H1814,test_data[[#This Row],[Final_Position]])</f>
        <v>0</v>
      </c>
      <c r="J1815">
        <f>ABS(test_data[[#This Row],[Action]])</f>
        <v>0</v>
      </c>
      <c r="K1815" s="7">
        <f>test_data[[#This Row],[Final_Position]]*test_data[[#This Row],[Change]]</f>
        <v>2.0000000000004547</v>
      </c>
      <c r="L1815" s="7">
        <f>test_data[[#This Row],[Profit]]*Profit_per_point</f>
        <v>200000.00000004546</v>
      </c>
      <c r="M1815" s="7">
        <f>test_data[[#This Row],[Profit]]*Profit_per_point-ABS(test_data[[#This Row],[Action]])*Fee_per_trade</f>
        <v>200000.00000004546</v>
      </c>
    </row>
    <row r="1816" spans="1:13" x14ac:dyDescent="0.35">
      <c r="A1816" s="2">
        <v>43781.603472222225</v>
      </c>
      <c r="B1816">
        <v>942.8</v>
      </c>
      <c r="C1816">
        <v>0.38768386840820313</v>
      </c>
      <c r="D1816">
        <v>0.61231613159179688</v>
      </c>
      <c r="E1816">
        <f>IF(B1817&gt;0,B1817-test_data[[#This Row],[Price]],0)</f>
        <v>-1.1999999999999318</v>
      </c>
      <c r="F1816" s="2">
        <f>test_data[[#This Row],[Time]]-(Time_horizon-1)/24/60</f>
        <v>43781.590277777781</v>
      </c>
      <c r="G1816">
        <f>IF(test_data[[#This Row],[Long]]&gt;Action_Threshold,1,IF(test_data[[#This Row],[Short]]&gt;Action_Threshold,-1,0))</f>
        <v>-1</v>
      </c>
      <c r="H1816">
        <f>SUMIFS(test_data[Postion],test_data[Time],"&gt;="&amp;test_data[[#This Row],[Period Time]],test_data[Time],"&lt;="&amp;test_data[[#This Row],[Time]])</f>
        <v>-20</v>
      </c>
      <c r="I1816">
        <f>IFERROR(test_data[[#This Row],[Final_Position]]-H1815,test_data[[#This Row],[Final_Position]])</f>
        <v>0</v>
      </c>
      <c r="J1816">
        <f>ABS(test_data[[#This Row],[Action]])</f>
        <v>0</v>
      </c>
      <c r="K1816" s="7">
        <f>test_data[[#This Row],[Final_Position]]*test_data[[#This Row],[Change]]</f>
        <v>23.999999999998636</v>
      </c>
      <c r="L1816" s="7">
        <f>test_data[[#This Row],[Profit]]*Profit_per_point</f>
        <v>2399999.9999998636</v>
      </c>
      <c r="M1816" s="7">
        <f>test_data[[#This Row],[Profit]]*Profit_per_point-ABS(test_data[[#This Row],[Action]])*Fee_per_trade</f>
        <v>2399999.9999998636</v>
      </c>
    </row>
    <row r="1817" spans="1:13" x14ac:dyDescent="0.35">
      <c r="A1817" s="2">
        <v>43782.375</v>
      </c>
      <c r="B1817">
        <v>941.6</v>
      </c>
      <c r="C1817">
        <v>0.55960738658905029</v>
      </c>
      <c r="D1817">
        <v>0.44039264321327209</v>
      </c>
      <c r="E1817">
        <f>IF(B1818&gt;0,B1818-test_data[[#This Row],[Price]],0)</f>
        <v>0.10000000000002274</v>
      </c>
      <c r="F1817" s="2">
        <f>test_data[[#This Row],[Time]]-(Time_horizon-1)/24/60</f>
        <v>43782.361805555556</v>
      </c>
      <c r="G1817">
        <f>IF(test_data[[#This Row],[Long]]&gt;Action_Threshold,1,IF(test_data[[#This Row],[Short]]&gt;Action_Threshold,-1,0))</f>
        <v>1</v>
      </c>
      <c r="H1817">
        <f>SUMIFS(test_data[Postion],test_data[Time],"&gt;="&amp;test_data[[#This Row],[Period Time]],test_data[Time],"&lt;="&amp;test_data[[#This Row],[Time]])</f>
        <v>1</v>
      </c>
      <c r="I1817">
        <f>IFERROR(test_data[[#This Row],[Final_Position]]-H1816,test_data[[#This Row],[Final_Position]])</f>
        <v>21</v>
      </c>
      <c r="J1817">
        <f>ABS(test_data[[#This Row],[Action]])</f>
        <v>21</v>
      </c>
      <c r="K1817" s="7">
        <f>test_data[[#This Row],[Final_Position]]*test_data[[#This Row],[Change]]</f>
        <v>0.10000000000002274</v>
      </c>
      <c r="L1817" s="7">
        <f>test_data[[#This Row],[Profit]]*Profit_per_point</f>
        <v>10000.000000002274</v>
      </c>
      <c r="M1817" s="7">
        <f>test_data[[#This Row],[Profit]]*Profit_per_point-ABS(test_data[[#This Row],[Action]])*Fee_per_trade</f>
        <v>-199999.99999999773</v>
      </c>
    </row>
    <row r="1818" spans="1:13" x14ac:dyDescent="0.35">
      <c r="A1818" s="2">
        <v>43782.375694444447</v>
      </c>
      <c r="B1818">
        <v>941.7</v>
      </c>
      <c r="C1818">
        <v>0.50418877601623535</v>
      </c>
      <c r="D1818">
        <v>0.49581122398376465</v>
      </c>
      <c r="E1818">
        <f>IF(B1819&gt;0,B1819-test_data[[#This Row],[Price]],0)</f>
        <v>-0.10000000000002274</v>
      </c>
      <c r="F1818" s="2">
        <f>test_data[[#This Row],[Time]]-(Time_horizon-1)/24/60</f>
        <v>43782.362500000003</v>
      </c>
      <c r="G1818">
        <f>IF(test_data[[#This Row],[Long]]&gt;Action_Threshold,1,IF(test_data[[#This Row],[Short]]&gt;Action_Threshold,-1,0))</f>
        <v>1</v>
      </c>
      <c r="H1818">
        <f>SUMIFS(test_data[Postion],test_data[Time],"&gt;="&amp;test_data[[#This Row],[Period Time]],test_data[Time],"&lt;="&amp;test_data[[#This Row],[Time]])</f>
        <v>2</v>
      </c>
      <c r="I1818">
        <f>IFERROR(test_data[[#This Row],[Final_Position]]-H1817,test_data[[#This Row],[Final_Position]])</f>
        <v>1</v>
      </c>
      <c r="J1818">
        <f>ABS(test_data[[#This Row],[Action]])</f>
        <v>1</v>
      </c>
      <c r="K1818" s="7">
        <f>test_data[[#This Row],[Final_Position]]*test_data[[#This Row],[Change]]</f>
        <v>-0.20000000000004547</v>
      </c>
      <c r="L1818" s="7">
        <f>test_data[[#This Row],[Profit]]*Profit_per_point</f>
        <v>-20000.000000004547</v>
      </c>
      <c r="M1818" s="7">
        <f>test_data[[#This Row],[Profit]]*Profit_per_point-ABS(test_data[[#This Row],[Action]])*Fee_per_trade</f>
        <v>-30000.000000004547</v>
      </c>
    </row>
    <row r="1819" spans="1:13" x14ac:dyDescent="0.35">
      <c r="A1819" s="2">
        <v>43782.376388888886</v>
      </c>
      <c r="B1819">
        <v>941.6</v>
      </c>
      <c r="C1819">
        <v>0.56406348943710327</v>
      </c>
      <c r="D1819">
        <v>0.4359365701675415</v>
      </c>
      <c r="E1819">
        <f>IF(B1820&gt;0,B1820-test_data[[#This Row],[Price]],0)</f>
        <v>0.19999999999993179</v>
      </c>
      <c r="F1819" s="2">
        <f>test_data[[#This Row],[Time]]-(Time_horizon-1)/24/60</f>
        <v>43782.363194444442</v>
      </c>
      <c r="G1819">
        <f>IF(test_data[[#This Row],[Long]]&gt;Action_Threshold,1,IF(test_data[[#This Row],[Short]]&gt;Action_Threshold,-1,0))</f>
        <v>1</v>
      </c>
      <c r="H1819">
        <f>SUMIFS(test_data[Postion],test_data[Time],"&gt;="&amp;test_data[[#This Row],[Period Time]],test_data[Time],"&lt;="&amp;test_data[[#This Row],[Time]])</f>
        <v>3</v>
      </c>
      <c r="I1819">
        <f>IFERROR(test_data[[#This Row],[Final_Position]]-H1818,test_data[[#This Row],[Final_Position]])</f>
        <v>1</v>
      </c>
      <c r="J1819">
        <f>ABS(test_data[[#This Row],[Action]])</f>
        <v>1</v>
      </c>
      <c r="K1819" s="7">
        <f>test_data[[#This Row],[Final_Position]]*test_data[[#This Row],[Change]]</f>
        <v>0.59999999999979536</v>
      </c>
      <c r="L1819" s="7">
        <f>test_data[[#This Row],[Profit]]*Profit_per_point</f>
        <v>59999.99999997954</v>
      </c>
      <c r="M1819" s="7">
        <f>test_data[[#This Row],[Profit]]*Profit_per_point-ABS(test_data[[#This Row],[Action]])*Fee_per_trade</f>
        <v>49999.99999997954</v>
      </c>
    </row>
    <row r="1820" spans="1:13" x14ac:dyDescent="0.35">
      <c r="A1820" s="2">
        <v>43782.377083333333</v>
      </c>
      <c r="B1820">
        <v>941.8</v>
      </c>
      <c r="C1820">
        <v>0.50605839490890503</v>
      </c>
      <c r="D1820">
        <v>0.49394157528877258</v>
      </c>
      <c r="E1820">
        <f>IF(B1821&gt;0,B1821-test_data[[#This Row],[Price]],0)</f>
        <v>0</v>
      </c>
      <c r="F1820" s="2">
        <f>test_data[[#This Row],[Time]]-(Time_horizon-1)/24/60</f>
        <v>43782.363888888889</v>
      </c>
      <c r="G1820">
        <f>IF(test_data[[#This Row],[Long]]&gt;Action_Threshold,1,IF(test_data[[#This Row],[Short]]&gt;Action_Threshold,-1,0))</f>
        <v>1</v>
      </c>
      <c r="H1820">
        <f>SUMIFS(test_data[Postion],test_data[Time],"&gt;="&amp;test_data[[#This Row],[Period Time]],test_data[Time],"&lt;="&amp;test_data[[#This Row],[Time]])</f>
        <v>4</v>
      </c>
      <c r="I1820">
        <f>IFERROR(test_data[[#This Row],[Final_Position]]-H1819,test_data[[#This Row],[Final_Position]])</f>
        <v>1</v>
      </c>
      <c r="J1820">
        <f>ABS(test_data[[#This Row],[Action]])</f>
        <v>1</v>
      </c>
      <c r="K1820" s="7">
        <f>test_data[[#This Row],[Final_Position]]*test_data[[#This Row],[Change]]</f>
        <v>0</v>
      </c>
      <c r="L1820" s="7">
        <f>test_data[[#This Row],[Profit]]*Profit_per_point</f>
        <v>0</v>
      </c>
      <c r="M1820" s="7">
        <f>test_data[[#This Row],[Profit]]*Profit_per_point-ABS(test_data[[#This Row],[Action]])*Fee_per_trade</f>
        <v>-10000</v>
      </c>
    </row>
    <row r="1821" spans="1:13" x14ac:dyDescent="0.35">
      <c r="A1821" s="2">
        <v>43782.37777777778</v>
      </c>
      <c r="B1821">
        <v>941.8</v>
      </c>
      <c r="C1821">
        <v>0.52018272876739502</v>
      </c>
      <c r="D1821">
        <v>0.47981733083724976</v>
      </c>
      <c r="E1821">
        <f>IF(B1822&gt;0,B1822-test_data[[#This Row],[Price]],0)</f>
        <v>-0.29999999999995453</v>
      </c>
      <c r="F1821" s="2">
        <f>test_data[[#This Row],[Time]]-(Time_horizon-1)/24/60</f>
        <v>43782.364583333336</v>
      </c>
      <c r="G1821">
        <f>IF(test_data[[#This Row],[Long]]&gt;Action_Threshold,1,IF(test_data[[#This Row],[Short]]&gt;Action_Threshold,-1,0))</f>
        <v>1</v>
      </c>
      <c r="H1821">
        <f>SUMIFS(test_data[Postion],test_data[Time],"&gt;="&amp;test_data[[#This Row],[Period Time]],test_data[Time],"&lt;="&amp;test_data[[#This Row],[Time]])</f>
        <v>5</v>
      </c>
      <c r="I1821">
        <f>IFERROR(test_data[[#This Row],[Final_Position]]-H1820,test_data[[#This Row],[Final_Position]])</f>
        <v>1</v>
      </c>
      <c r="J1821">
        <f>ABS(test_data[[#This Row],[Action]])</f>
        <v>1</v>
      </c>
      <c r="K1821" s="7">
        <f>test_data[[#This Row],[Final_Position]]*test_data[[#This Row],[Change]]</f>
        <v>-1.4999999999997726</v>
      </c>
      <c r="L1821" s="7">
        <f>test_data[[#This Row],[Profit]]*Profit_per_point</f>
        <v>-149999.99999997727</v>
      </c>
      <c r="M1821" s="7">
        <f>test_data[[#This Row],[Profit]]*Profit_per_point-ABS(test_data[[#This Row],[Action]])*Fee_per_trade</f>
        <v>-159999.99999997727</v>
      </c>
    </row>
    <row r="1822" spans="1:13" x14ac:dyDescent="0.35">
      <c r="A1822" s="2">
        <v>43782.378472222219</v>
      </c>
      <c r="B1822">
        <v>941.5</v>
      </c>
      <c r="C1822">
        <v>0.56490164995193481</v>
      </c>
      <c r="D1822">
        <v>0.43509837985038757</v>
      </c>
      <c r="E1822">
        <f>IF(B1823&gt;0,B1823-test_data[[#This Row],[Price]],0)</f>
        <v>0</v>
      </c>
      <c r="F1822" s="2">
        <f>test_data[[#This Row],[Time]]-(Time_horizon-1)/24/60</f>
        <v>43782.365277777775</v>
      </c>
      <c r="G1822">
        <f>IF(test_data[[#This Row],[Long]]&gt;Action_Threshold,1,IF(test_data[[#This Row],[Short]]&gt;Action_Threshold,-1,0))</f>
        <v>1</v>
      </c>
      <c r="H1822">
        <f>SUMIFS(test_data[Postion],test_data[Time],"&gt;="&amp;test_data[[#This Row],[Period Time]],test_data[Time],"&lt;="&amp;test_data[[#This Row],[Time]])</f>
        <v>6</v>
      </c>
      <c r="I1822">
        <f>IFERROR(test_data[[#This Row],[Final_Position]]-H1821,test_data[[#This Row],[Final_Position]])</f>
        <v>1</v>
      </c>
      <c r="J1822">
        <f>ABS(test_data[[#This Row],[Action]])</f>
        <v>1</v>
      </c>
      <c r="K1822" s="7">
        <f>test_data[[#This Row],[Final_Position]]*test_data[[#This Row],[Change]]</f>
        <v>0</v>
      </c>
      <c r="L1822" s="7">
        <f>test_data[[#This Row],[Profit]]*Profit_per_point</f>
        <v>0</v>
      </c>
      <c r="M1822" s="7">
        <f>test_data[[#This Row],[Profit]]*Profit_per_point-ABS(test_data[[#This Row],[Action]])*Fee_per_trade</f>
        <v>-10000</v>
      </c>
    </row>
    <row r="1823" spans="1:13" x14ac:dyDescent="0.35">
      <c r="A1823" s="2">
        <v>43782.379166666666</v>
      </c>
      <c r="B1823">
        <v>941.5</v>
      </c>
      <c r="C1823">
        <v>0.5112871527671814</v>
      </c>
      <c r="D1823">
        <v>0.48871281743049622</v>
      </c>
      <c r="E1823">
        <f>IF(B1824&gt;0,B1824-test_data[[#This Row],[Price]],0)</f>
        <v>0</v>
      </c>
      <c r="F1823" s="2">
        <f>test_data[[#This Row],[Time]]-(Time_horizon-1)/24/60</f>
        <v>43782.365972222222</v>
      </c>
      <c r="G1823">
        <f>IF(test_data[[#This Row],[Long]]&gt;Action_Threshold,1,IF(test_data[[#This Row],[Short]]&gt;Action_Threshold,-1,0))</f>
        <v>1</v>
      </c>
      <c r="H1823">
        <f>SUMIFS(test_data[Postion],test_data[Time],"&gt;="&amp;test_data[[#This Row],[Period Time]],test_data[Time],"&lt;="&amp;test_data[[#This Row],[Time]])</f>
        <v>7</v>
      </c>
      <c r="I1823">
        <f>IFERROR(test_data[[#This Row],[Final_Position]]-H1822,test_data[[#This Row],[Final_Position]])</f>
        <v>1</v>
      </c>
      <c r="J1823">
        <f>ABS(test_data[[#This Row],[Action]])</f>
        <v>1</v>
      </c>
      <c r="K1823" s="7">
        <f>test_data[[#This Row],[Final_Position]]*test_data[[#This Row],[Change]]</f>
        <v>0</v>
      </c>
      <c r="L1823" s="7">
        <f>test_data[[#This Row],[Profit]]*Profit_per_point</f>
        <v>0</v>
      </c>
      <c r="M1823" s="7">
        <f>test_data[[#This Row],[Profit]]*Profit_per_point-ABS(test_data[[#This Row],[Action]])*Fee_per_trade</f>
        <v>-10000</v>
      </c>
    </row>
    <row r="1824" spans="1:13" x14ac:dyDescent="0.35">
      <c r="A1824" s="2">
        <v>43782.379861111112</v>
      </c>
      <c r="B1824">
        <v>941.5</v>
      </c>
      <c r="C1824">
        <v>0.50732439756393433</v>
      </c>
      <c r="D1824">
        <v>0.49267560243606567</v>
      </c>
      <c r="E1824">
        <f>IF(B1825&gt;0,B1825-test_data[[#This Row],[Price]],0)</f>
        <v>0</v>
      </c>
      <c r="F1824" s="2">
        <f>test_data[[#This Row],[Time]]-(Time_horizon-1)/24/60</f>
        <v>43782.366666666669</v>
      </c>
      <c r="G1824">
        <f>IF(test_data[[#This Row],[Long]]&gt;Action_Threshold,1,IF(test_data[[#This Row],[Short]]&gt;Action_Threshold,-1,0))</f>
        <v>1</v>
      </c>
      <c r="H1824">
        <f>SUMIFS(test_data[Postion],test_data[Time],"&gt;="&amp;test_data[[#This Row],[Period Time]],test_data[Time],"&lt;="&amp;test_data[[#This Row],[Time]])</f>
        <v>8</v>
      </c>
      <c r="I1824">
        <f>IFERROR(test_data[[#This Row],[Final_Position]]-H1823,test_data[[#This Row],[Final_Position]])</f>
        <v>1</v>
      </c>
      <c r="J1824">
        <f>ABS(test_data[[#This Row],[Action]])</f>
        <v>1</v>
      </c>
      <c r="K1824" s="7">
        <f>test_data[[#This Row],[Final_Position]]*test_data[[#This Row],[Change]]</f>
        <v>0</v>
      </c>
      <c r="L1824" s="7">
        <f>test_data[[#This Row],[Profit]]*Profit_per_point</f>
        <v>0</v>
      </c>
      <c r="M1824" s="7">
        <f>test_data[[#This Row],[Profit]]*Profit_per_point-ABS(test_data[[#This Row],[Action]])*Fee_per_trade</f>
        <v>-10000</v>
      </c>
    </row>
    <row r="1825" spans="1:13" x14ac:dyDescent="0.35">
      <c r="A1825" s="2">
        <v>43782.380555555559</v>
      </c>
      <c r="B1825">
        <v>941.5</v>
      </c>
      <c r="C1825">
        <v>0.50467133522033691</v>
      </c>
      <c r="D1825">
        <v>0.4953286349773407</v>
      </c>
      <c r="E1825">
        <f>IF(B1826&gt;0,B1826-test_data[[#This Row],[Price]],0)</f>
        <v>0.20000000000004547</v>
      </c>
      <c r="F1825" s="2">
        <f>test_data[[#This Row],[Time]]-(Time_horizon-1)/24/60</f>
        <v>43782.367361111115</v>
      </c>
      <c r="G1825">
        <f>IF(test_data[[#This Row],[Long]]&gt;Action_Threshold,1,IF(test_data[[#This Row],[Short]]&gt;Action_Threshold,-1,0))</f>
        <v>1</v>
      </c>
      <c r="H1825">
        <f>SUMIFS(test_data[Postion],test_data[Time],"&gt;="&amp;test_data[[#This Row],[Period Time]],test_data[Time],"&lt;="&amp;test_data[[#This Row],[Time]])</f>
        <v>9</v>
      </c>
      <c r="I1825">
        <f>IFERROR(test_data[[#This Row],[Final_Position]]-H1824,test_data[[#This Row],[Final_Position]])</f>
        <v>1</v>
      </c>
      <c r="J1825">
        <f>ABS(test_data[[#This Row],[Action]])</f>
        <v>1</v>
      </c>
      <c r="K1825" s="7">
        <f>test_data[[#This Row],[Final_Position]]*test_data[[#This Row],[Change]]</f>
        <v>1.8000000000004093</v>
      </c>
      <c r="L1825" s="7">
        <f>test_data[[#This Row],[Profit]]*Profit_per_point</f>
        <v>180000.00000004092</v>
      </c>
      <c r="M1825" s="7">
        <f>test_data[[#This Row],[Profit]]*Profit_per_point-ABS(test_data[[#This Row],[Action]])*Fee_per_trade</f>
        <v>170000.00000004092</v>
      </c>
    </row>
    <row r="1826" spans="1:13" x14ac:dyDescent="0.35">
      <c r="A1826" s="2">
        <v>43782.381249999999</v>
      </c>
      <c r="B1826">
        <v>941.7</v>
      </c>
      <c r="C1826">
        <v>0.48783290386199951</v>
      </c>
      <c r="D1826">
        <v>0.51216703653335571</v>
      </c>
      <c r="E1826">
        <f>IF(B1827&gt;0,B1827-test_data[[#This Row],[Price]],0)</f>
        <v>0</v>
      </c>
      <c r="F1826" s="2">
        <f>test_data[[#This Row],[Time]]-(Time_horizon-1)/24/60</f>
        <v>43782.368055555555</v>
      </c>
      <c r="G1826">
        <f>IF(test_data[[#This Row],[Long]]&gt;Action_Threshold,1,IF(test_data[[#This Row],[Short]]&gt;Action_Threshold,-1,0))</f>
        <v>-1</v>
      </c>
      <c r="H1826">
        <f>SUMIFS(test_data[Postion],test_data[Time],"&gt;="&amp;test_data[[#This Row],[Period Time]],test_data[Time],"&lt;="&amp;test_data[[#This Row],[Time]])</f>
        <v>8</v>
      </c>
      <c r="I1826">
        <f>IFERROR(test_data[[#This Row],[Final_Position]]-H1825,test_data[[#This Row],[Final_Position]])</f>
        <v>-1</v>
      </c>
      <c r="J1826">
        <f>ABS(test_data[[#This Row],[Action]])</f>
        <v>1</v>
      </c>
      <c r="K1826" s="7">
        <f>test_data[[#This Row],[Final_Position]]*test_data[[#This Row],[Change]]</f>
        <v>0</v>
      </c>
      <c r="L1826" s="7">
        <f>test_data[[#This Row],[Profit]]*Profit_per_point</f>
        <v>0</v>
      </c>
      <c r="M1826" s="7">
        <f>test_data[[#This Row],[Profit]]*Profit_per_point-ABS(test_data[[#This Row],[Action]])*Fee_per_trade</f>
        <v>-10000</v>
      </c>
    </row>
    <row r="1827" spans="1:13" x14ac:dyDescent="0.35">
      <c r="A1827" s="2">
        <v>43782.381944444445</v>
      </c>
      <c r="B1827">
        <v>941.7</v>
      </c>
      <c r="C1827">
        <v>0.49530497193336487</v>
      </c>
      <c r="D1827">
        <v>0.50469499826431274</v>
      </c>
      <c r="E1827">
        <f>IF(B1828&gt;0,B1828-test_data[[#This Row],[Price]],0)</f>
        <v>0</v>
      </c>
      <c r="F1827" s="2">
        <f>test_data[[#This Row],[Time]]-(Time_horizon-1)/24/60</f>
        <v>43782.368750000001</v>
      </c>
      <c r="G1827">
        <f>IF(test_data[[#This Row],[Long]]&gt;Action_Threshold,1,IF(test_data[[#This Row],[Short]]&gt;Action_Threshold,-1,0))</f>
        <v>-1</v>
      </c>
      <c r="H1827">
        <f>SUMIFS(test_data[Postion],test_data[Time],"&gt;="&amp;test_data[[#This Row],[Period Time]],test_data[Time],"&lt;="&amp;test_data[[#This Row],[Time]])</f>
        <v>7</v>
      </c>
      <c r="I1827">
        <f>IFERROR(test_data[[#This Row],[Final_Position]]-H1826,test_data[[#This Row],[Final_Position]])</f>
        <v>-1</v>
      </c>
      <c r="J1827">
        <f>ABS(test_data[[#This Row],[Action]])</f>
        <v>1</v>
      </c>
      <c r="K1827" s="7">
        <f>test_data[[#This Row],[Final_Position]]*test_data[[#This Row],[Change]]</f>
        <v>0</v>
      </c>
      <c r="L1827" s="7">
        <f>test_data[[#This Row],[Profit]]*Profit_per_point</f>
        <v>0</v>
      </c>
      <c r="M1827" s="7">
        <f>test_data[[#This Row],[Profit]]*Profit_per_point-ABS(test_data[[#This Row],[Action]])*Fee_per_trade</f>
        <v>-10000</v>
      </c>
    </row>
    <row r="1828" spans="1:13" x14ac:dyDescent="0.35">
      <c r="A1828" s="2">
        <v>43782.382638888892</v>
      </c>
      <c r="B1828">
        <v>941.7</v>
      </c>
      <c r="C1828">
        <v>0.49391001462936401</v>
      </c>
      <c r="D1828">
        <v>0.50608992576599121</v>
      </c>
      <c r="E1828">
        <f>IF(B1829&gt;0,B1829-test_data[[#This Row],[Price]],0)</f>
        <v>9.9999999999909051E-2</v>
      </c>
      <c r="F1828" s="2">
        <f>test_data[[#This Row],[Time]]-(Time_horizon-1)/24/60</f>
        <v>43782.369444444448</v>
      </c>
      <c r="G1828">
        <f>IF(test_data[[#This Row],[Long]]&gt;Action_Threshold,1,IF(test_data[[#This Row],[Short]]&gt;Action_Threshold,-1,0))</f>
        <v>-1</v>
      </c>
      <c r="H1828">
        <f>SUMIFS(test_data[Postion],test_data[Time],"&gt;="&amp;test_data[[#This Row],[Period Time]],test_data[Time],"&lt;="&amp;test_data[[#This Row],[Time]])</f>
        <v>6</v>
      </c>
      <c r="I1828">
        <f>IFERROR(test_data[[#This Row],[Final_Position]]-H1827,test_data[[#This Row],[Final_Position]])</f>
        <v>-1</v>
      </c>
      <c r="J1828">
        <f>ABS(test_data[[#This Row],[Action]])</f>
        <v>1</v>
      </c>
      <c r="K1828" s="7">
        <f>test_data[[#This Row],[Final_Position]]*test_data[[#This Row],[Change]]</f>
        <v>0.5999999999994543</v>
      </c>
      <c r="L1828" s="7">
        <f>test_data[[#This Row],[Profit]]*Profit_per_point</f>
        <v>59999.99999994543</v>
      </c>
      <c r="M1828" s="7">
        <f>test_data[[#This Row],[Profit]]*Profit_per_point-ABS(test_data[[#This Row],[Action]])*Fee_per_trade</f>
        <v>49999.99999994543</v>
      </c>
    </row>
    <row r="1829" spans="1:13" x14ac:dyDescent="0.35">
      <c r="A1829" s="2">
        <v>43782.383333333331</v>
      </c>
      <c r="B1829">
        <v>941.8</v>
      </c>
      <c r="C1829">
        <v>0.48407638072967529</v>
      </c>
      <c r="D1829">
        <v>0.51592355966567993</v>
      </c>
      <c r="E1829">
        <f>IF(B1830&gt;0,B1830-test_data[[#This Row],[Price]],0)</f>
        <v>0.10000000000002274</v>
      </c>
      <c r="F1829" s="2">
        <f>test_data[[#This Row],[Time]]-(Time_horizon-1)/24/60</f>
        <v>43782.370138888888</v>
      </c>
      <c r="G1829">
        <f>IF(test_data[[#This Row],[Long]]&gt;Action_Threshold,1,IF(test_data[[#This Row],[Short]]&gt;Action_Threshold,-1,0))</f>
        <v>-1</v>
      </c>
      <c r="H1829">
        <f>SUMIFS(test_data[Postion],test_data[Time],"&gt;="&amp;test_data[[#This Row],[Period Time]],test_data[Time],"&lt;="&amp;test_data[[#This Row],[Time]])</f>
        <v>5</v>
      </c>
      <c r="I1829">
        <f>IFERROR(test_data[[#This Row],[Final_Position]]-H1828,test_data[[#This Row],[Final_Position]])</f>
        <v>-1</v>
      </c>
      <c r="J1829">
        <f>ABS(test_data[[#This Row],[Action]])</f>
        <v>1</v>
      </c>
      <c r="K1829" s="7">
        <f>test_data[[#This Row],[Final_Position]]*test_data[[#This Row],[Change]]</f>
        <v>0.50000000000011369</v>
      </c>
      <c r="L1829" s="7">
        <f>test_data[[#This Row],[Profit]]*Profit_per_point</f>
        <v>50000.000000011365</v>
      </c>
      <c r="M1829" s="7">
        <f>test_data[[#This Row],[Profit]]*Profit_per_point-ABS(test_data[[#This Row],[Action]])*Fee_per_trade</f>
        <v>40000.000000011365</v>
      </c>
    </row>
    <row r="1830" spans="1:13" x14ac:dyDescent="0.35">
      <c r="A1830" s="2">
        <v>43782.384027777778</v>
      </c>
      <c r="B1830">
        <v>941.9</v>
      </c>
      <c r="C1830">
        <v>0.4892953634262085</v>
      </c>
      <c r="D1830">
        <v>0.51070457696914673</v>
      </c>
      <c r="E1830">
        <f>IF(B1831&gt;0,B1831-test_data[[#This Row],[Price]],0)</f>
        <v>0.10000000000002274</v>
      </c>
      <c r="F1830" s="2">
        <f>test_data[[#This Row],[Time]]-(Time_horizon-1)/24/60</f>
        <v>43782.370833333334</v>
      </c>
      <c r="G1830">
        <f>IF(test_data[[#This Row],[Long]]&gt;Action_Threshold,1,IF(test_data[[#This Row],[Short]]&gt;Action_Threshold,-1,0))</f>
        <v>-1</v>
      </c>
      <c r="H1830">
        <f>SUMIFS(test_data[Postion],test_data[Time],"&gt;="&amp;test_data[[#This Row],[Period Time]],test_data[Time],"&lt;="&amp;test_data[[#This Row],[Time]])</f>
        <v>4</v>
      </c>
      <c r="I1830">
        <f>IFERROR(test_data[[#This Row],[Final_Position]]-H1829,test_data[[#This Row],[Final_Position]])</f>
        <v>-1</v>
      </c>
      <c r="J1830">
        <f>ABS(test_data[[#This Row],[Action]])</f>
        <v>1</v>
      </c>
      <c r="K1830" s="7">
        <f>test_data[[#This Row],[Final_Position]]*test_data[[#This Row],[Change]]</f>
        <v>0.40000000000009095</v>
      </c>
      <c r="L1830" s="7">
        <f>test_data[[#This Row],[Profit]]*Profit_per_point</f>
        <v>40000.000000009095</v>
      </c>
      <c r="M1830" s="7">
        <f>test_data[[#This Row],[Profit]]*Profit_per_point-ABS(test_data[[#This Row],[Action]])*Fee_per_trade</f>
        <v>30000.000000009095</v>
      </c>
    </row>
    <row r="1831" spans="1:13" x14ac:dyDescent="0.35">
      <c r="A1831" s="2">
        <v>43782.384722222225</v>
      </c>
      <c r="B1831">
        <v>942</v>
      </c>
      <c r="C1831">
        <v>0.48039665818214417</v>
      </c>
      <c r="D1831">
        <v>0.51960337162017822</v>
      </c>
      <c r="E1831">
        <f>IF(B1832&gt;0,B1832-test_data[[#This Row],[Price]],0)</f>
        <v>0.10000000000002274</v>
      </c>
      <c r="F1831" s="2">
        <f>test_data[[#This Row],[Time]]-(Time_horizon-1)/24/60</f>
        <v>43782.371527777781</v>
      </c>
      <c r="G1831">
        <f>IF(test_data[[#This Row],[Long]]&gt;Action_Threshold,1,IF(test_data[[#This Row],[Short]]&gt;Action_Threshold,-1,0))</f>
        <v>-1</v>
      </c>
      <c r="H1831">
        <f>SUMIFS(test_data[Postion],test_data[Time],"&gt;="&amp;test_data[[#This Row],[Period Time]],test_data[Time],"&lt;="&amp;test_data[[#This Row],[Time]])</f>
        <v>3</v>
      </c>
      <c r="I1831">
        <f>IFERROR(test_data[[#This Row],[Final_Position]]-H1830,test_data[[#This Row],[Final_Position]])</f>
        <v>-1</v>
      </c>
      <c r="J1831">
        <f>ABS(test_data[[#This Row],[Action]])</f>
        <v>1</v>
      </c>
      <c r="K1831" s="7">
        <f>test_data[[#This Row],[Final_Position]]*test_data[[#This Row],[Change]]</f>
        <v>0.30000000000006821</v>
      </c>
      <c r="L1831" s="7">
        <f>test_data[[#This Row],[Profit]]*Profit_per_point</f>
        <v>30000.000000006821</v>
      </c>
      <c r="M1831" s="7">
        <f>test_data[[#This Row],[Profit]]*Profit_per_point-ABS(test_data[[#This Row],[Action]])*Fee_per_trade</f>
        <v>20000.000000006821</v>
      </c>
    </row>
    <row r="1832" spans="1:13" x14ac:dyDescent="0.35">
      <c r="A1832" s="2">
        <v>43782.385416666664</v>
      </c>
      <c r="B1832">
        <v>942.1</v>
      </c>
      <c r="C1832">
        <v>0.47461172938346863</v>
      </c>
      <c r="D1832">
        <v>0.52538830041885376</v>
      </c>
      <c r="E1832">
        <f>IF(B1833&gt;0,B1833-test_data[[#This Row],[Price]],0)</f>
        <v>0.10000000000002274</v>
      </c>
      <c r="F1832" s="2">
        <f>test_data[[#This Row],[Time]]-(Time_horizon-1)/24/60</f>
        <v>43782.37222222222</v>
      </c>
      <c r="G1832">
        <f>IF(test_data[[#This Row],[Long]]&gt;Action_Threshold,1,IF(test_data[[#This Row],[Short]]&gt;Action_Threshold,-1,0))</f>
        <v>-1</v>
      </c>
      <c r="H1832">
        <f>SUMIFS(test_data[Postion],test_data[Time],"&gt;="&amp;test_data[[#This Row],[Period Time]],test_data[Time],"&lt;="&amp;test_data[[#This Row],[Time]])</f>
        <v>2</v>
      </c>
      <c r="I1832">
        <f>IFERROR(test_data[[#This Row],[Final_Position]]-H1831,test_data[[#This Row],[Final_Position]])</f>
        <v>-1</v>
      </c>
      <c r="J1832">
        <f>ABS(test_data[[#This Row],[Action]])</f>
        <v>1</v>
      </c>
      <c r="K1832" s="7">
        <f>test_data[[#This Row],[Final_Position]]*test_data[[#This Row],[Change]]</f>
        <v>0.20000000000004547</v>
      </c>
      <c r="L1832" s="7">
        <f>test_data[[#This Row],[Profit]]*Profit_per_point</f>
        <v>20000.000000004547</v>
      </c>
      <c r="M1832" s="7">
        <f>test_data[[#This Row],[Profit]]*Profit_per_point-ABS(test_data[[#This Row],[Action]])*Fee_per_trade</f>
        <v>10000.000000004547</v>
      </c>
    </row>
    <row r="1833" spans="1:13" x14ac:dyDescent="0.35">
      <c r="A1833" s="2">
        <v>43782.386111111111</v>
      </c>
      <c r="B1833">
        <v>942.2</v>
      </c>
      <c r="C1833">
        <v>0.47878378629684448</v>
      </c>
      <c r="D1833">
        <v>0.52121615409851074</v>
      </c>
      <c r="E1833">
        <f>IF(B1834&gt;0,B1834-test_data[[#This Row],[Price]],0)</f>
        <v>-0.20000000000004547</v>
      </c>
      <c r="F1833" s="2">
        <f>test_data[[#This Row],[Time]]-(Time_horizon-1)/24/60</f>
        <v>43782.372916666667</v>
      </c>
      <c r="G1833">
        <f>IF(test_data[[#This Row],[Long]]&gt;Action_Threshold,1,IF(test_data[[#This Row],[Short]]&gt;Action_Threshold,-1,0))</f>
        <v>-1</v>
      </c>
      <c r="H1833">
        <f>SUMIFS(test_data[Postion],test_data[Time],"&gt;="&amp;test_data[[#This Row],[Period Time]],test_data[Time],"&lt;="&amp;test_data[[#This Row],[Time]])</f>
        <v>1</v>
      </c>
      <c r="I1833">
        <f>IFERROR(test_data[[#This Row],[Final_Position]]-H1832,test_data[[#This Row],[Final_Position]])</f>
        <v>-1</v>
      </c>
      <c r="J1833">
        <f>ABS(test_data[[#This Row],[Action]])</f>
        <v>1</v>
      </c>
      <c r="K1833" s="7">
        <f>test_data[[#This Row],[Final_Position]]*test_data[[#This Row],[Change]]</f>
        <v>-0.20000000000004547</v>
      </c>
      <c r="L1833" s="7">
        <f>test_data[[#This Row],[Profit]]*Profit_per_point</f>
        <v>-20000.000000004547</v>
      </c>
      <c r="M1833" s="7">
        <f>test_data[[#This Row],[Profit]]*Profit_per_point-ABS(test_data[[#This Row],[Action]])*Fee_per_trade</f>
        <v>-30000.000000004547</v>
      </c>
    </row>
    <row r="1834" spans="1:13" x14ac:dyDescent="0.35">
      <c r="A1834" s="2">
        <v>43782.386805555558</v>
      </c>
      <c r="B1834">
        <v>942</v>
      </c>
      <c r="C1834">
        <v>0.52708762884140015</v>
      </c>
      <c r="D1834">
        <v>0.47291240096092224</v>
      </c>
      <c r="E1834">
        <f>IF(B1835&gt;0,B1835-test_data[[#This Row],[Price]],0)</f>
        <v>0.10000000000002274</v>
      </c>
      <c r="F1834" s="2">
        <f>test_data[[#This Row],[Time]]-(Time_horizon-1)/24/60</f>
        <v>43782.373611111114</v>
      </c>
      <c r="G1834">
        <f>IF(test_data[[#This Row],[Long]]&gt;Action_Threshold,1,IF(test_data[[#This Row],[Short]]&gt;Action_Threshold,-1,0))</f>
        <v>1</v>
      </c>
      <c r="H1834">
        <f>SUMIFS(test_data[Postion],test_data[Time],"&gt;="&amp;test_data[[#This Row],[Period Time]],test_data[Time],"&lt;="&amp;test_data[[#This Row],[Time]])</f>
        <v>2</v>
      </c>
      <c r="I1834">
        <f>IFERROR(test_data[[#This Row],[Final_Position]]-H1833,test_data[[#This Row],[Final_Position]])</f>
        <v>1</v>
      </c>
      <c r="J1834">
        <f>ABS(test_data[[#This Row],[Action]])</f>
        <v>1</v>
      </c>
      <c r="K1834" s="7">
        <f>test_data[[#This Row],[Final_Position]]*test_data[[#This Row],[Change]]</f>
        <v>0.20000000000004547</v>
      </c>
      <c r="L1834" s="7">
        <f>test_data[[#This Row],[Profit]]*Profit_per_point</f>
        <v>20000.000000004547</v>
      </c>
      <c r="M1834" s="7">
        <f>test_data[[#This Row],[Profit]]*Profit_per_point-ABS(test_data[[#This Row],[Action]])*Fee_per_trade</f>
        <v>10000.000000004547</v>
      </c>
    </row>
    <row r="1835" spans="1:13" x14ac:dyDescent="0.35">
      <c r="A1835" s="2">
        <v>43782.387499999997</v>
      </c>
      <c r="B1835">
        <v>942.1</v>
      </c>
      <c r="C1835">
        <v>0.47010371088981628</v>
      </c>
      <c r="D1835">
        <v>0.52989619970321655</v>
      </c>
      <c r="E1835">
        <f>IF(B1836&gt;0,B1836-test_data[[#This Row],[Price]],0)</f>
        <v>-0.10000000000002274</v>
      </c>
      <c r="F1835" s="2">
        <f>test_data[[#This Row],[Time]]-(Time_horizon-1)/24/60</f>
        <v>43782.374305555553</v>
      </c>
      <c r="G1835">
        <f>IF(test_data[[#This Row],[Long]]&gt;Action_Threshold,1,IF(test_data[[#This Row],[Short]]&gt;Action_Threshold,-1,0))</f>
        <v>-1</v>
      </c>
      <c r="H1835">
        <f>SUMIFS(test_data[Postion],test_data[Time],"&gt;="&amp;test_data[[#This Row],[Period Time]],test_data[Time],"&lt;="&amp;test_data[[#This Row],[Time]])</f>
        <v>1</v>
      </c>
      <c r="I1835">
        <f>IFERROR(test_data[[#This Row],[Final_Position]]-H1834,test_data[[#This Row],[Final_Position]])</f>
        <v>-1</v>
      </c>
      <c r="J1835">
        <f>ABS(test_data[[#This Row],[Action]])</f>
        <v>1</v>
      </c>
      <c r="K1835" s="7">
        <f>test_data[[#This Row],[Final_Position]]*test_data[[#This Row],[Change]]</f>
        <v>-0.10000000000002274</v>
      </c>
      <c r="L1835" s="7">
        <f>test_data[[#This Row],[Profit]]*Profit_per_point</f>
        <v>-10000.000000002274</v>
      </c>
      <c r="M1835" s="7">
        <f>test_data[[#This Row],[Profit]]*Profit_per_point-ABS(test_data[[#This Row],[Action]])*Fee_per_trade</f>
        <v>-20000.000000002274</v>
      </c>
    </row>
    <row r="1836" spans="1:13" x14ac:dyDescent="0.35">
      <c r="A1836" s="2">
        <v>43782.388194444444</v>
      </c>
      <c r="B1836">
        <v>942</v>
      </c>
      <c r="C1836">
        <v>0.47663035988807678</v>
      </c>
      <c r="D1836">
        <v>0.52336966991424561</v>
      </c>
      <c r="E1836">
        <f>IF(B1837&gt;0,B1837-test_data[[#This Row],[Price]],0)</f>
        <v>0</v>
      </c>
      <c r="F1836" s="2">
        <f>test_data[[#This Row],[Time]]-(Time_horizon-1)/24/60</f>
        <v>43782.375</v>
      </c>
      <c r="G1836">
        <f>IF(test_data[[#This Row],[Long]]&gt;Action_Threshold,1,IF(test_data[[#This Row],[Short]]&gt;Action_Threshold,-1,0))</f>
        <v>-1</v>
      </c>
      <c r="H1836">
        <f>SUMIFS(test_data[Postion],test_data[Time],"&gt;="&amp;test_data[[#This Row],[Period Time]],test_data[Time],"&lt;="&amp;test_data[[#This Row],[Time]])</f>
        <v>0</v>
      </c>
      <c r="I1836">
        <f>IFERROR(test_data[[#This Row],[Final_Position]]-H1835,test_data[[#This Row],[Final_Position]])</f>
        <v>-1</v>
      </c>
      <c r="J1836">
        <f>ABS(test_data[[#This Row],[Action]])</f>
        <v>1</v>
      </c>
      <c r="K1836" s="7">
        <f>test_data[[#This Row],[Final_Position]]*test_data[[#This Row],[Change]]</f>
        <v>0</v>
      </c>
      <c r="L1836" s="7">
        <f>test_data[[#This Row],[Profit]]*Profit_per_point</f>
        <v>0</v>
      </c>
      <c r="M1836" s="7">
        <f>test_data[[#This Row],[Profit]]*Profit_per_point-ABS(test_data[[#This Row],[Action]])*Fee_per_trade</f>
        <v>-10000</v>
      </c>
    </row>
    <row r="1837" spans="1:13" x14ac:dyDescent="0.35">
      <c r="A1837" s="2">
        <v>43782.388888888891</v>
      </c>
      <c r="B1837">
        <v>942</v>
      </c>
      <c r="C1837">
        <v>0.45008575916290283</v>
      </c>
      <c r="D1837">
        <v>0.54991424083709717</v>
      </c>
      <c r="E1837">
        <f>IF(B1838&gt;0,B1838-test_data[[#This Row],[Price]],0)</f>
        <v>0.29999999999995453</v>
      </c>
      <c r="F1837" s="2">
        <f>test_data[[#This Row],[Time]]-(Time_horizon-1)/24/60</f>
        <v>43782.375694444447</v>
      </c>
      <c r="G1837">
        <f>IF(test_data[[#This Row],[Long]]&gt;Action_Threshold,1,IF(test_data[[#This Row],[Short]]&gt;Action_Threshold,-1,0))</f>
        <v>-1</v>
      </c>
      <c r="H1837">
        <f>SUMIFS(test_data[Postion],test_data[Time],"&gt;="&amp;test_data[[#This Row],[Period Time]],test_data[Time],"&lt;="&amp;test_data[[#This Row],[Time]])</f>
        <v>-2</v>
      </c>
      <c r="I1837">
        <f>IFERROR(test_data[[#This Row],[Final_Position]]-H1836,test_data[[#This Row],[Final_Position]])</f>
        <v>-2</v>
      </c>
      <c r="J1837">
        <f>ABS(test_data[[#This Row],[Action]])</f>
        <v>2</v>
      </c>
      <c r="K1837" s="7">
        <f>test_data[[#This Row],[Final_Position]]*test_data[[#This Row],[Change]]</f>
        <v>-0.59999999999990905</v>
      </c>
      <c r="L1837" s="7">
        <f>test_data[[#This Row],[Profit]]*Profit_per_point</f>
        <v>-59999.999999990905</v>
      </c>
      <c r="M1837" s="7">
        <f>test_data[[#This Row],[Profit]]*Profit_per_point-ABS(test_data[[#This Row],[Action]])*Fee_per_trade</f>
        <v>-79999.999999990905</v>
      </c>
    </row>
    <row r="1838" spans="1:13" x14ac:dyDescent="0.35">
      <c r="A1838" s="2">
        <v>43782.38958333333</v>
      </c>
      <c r="B1838">
        <v>942.3</v>
      </c>
      <c r="C1838">
        <v>0.42053976655006409</v>
      </c>
      <c r="D1838">
        <v>0.57946020364761353</v>
      </c>
      <c r="E1838">
        <f>IF(B1839&gt;0,B1839-test_data[[#This Row],[Price]],0)</f>
        <v>-0.19999999999993179</v>
      </c>
      <c r="F1838" s="2">
        <f>test_data[[#This Row],[Time]]-(Time_horizon-1)/24/60</f>
        <v>43782.376388888886</v>
      </c>
      <c r="G1838">
        <f>IF(test_data[[#This Row],[Long]]&gt;Action_Threshold,1,IF(test_data[[#This Row],[Short]]&gt;Action_Threshold,-1,0))</f>
        <v>-1</v>
      </c>
      <c r="H1838">
        <f>SUMIFS(test_data[Postion],test_data[Time],"&gt;="&amp;test_data[[#This Row],[Period Time]],test_data[Time],"&lt;="&amp;test_data[[#This Row],[Time]])</f>
        <v>-4</v>
      </c>
      <c r="I1838">
        <f>IFERROR(test_data[[#This Row],[Final_Position]]-H1837,test_data[[#This Row],[Final_Position]])</f>
        <v>-2</v>
      </c>
      <c r="J1838">
        <f>ABS(test_data[[#This Row],[Action]])</f>
        <v>2</v>
      </c>
      <c r="K1838" s="7">
        <f>test_data[[#This Row],[Final_Position]]*test_data[[#This Row],[Change]]</f>
        <v>0.79999999999972715</v>
      </c>
      <c r="L1838" s="7">
        <f>test_data[[#This Row],[Profit]]*Profit_per_point</f>
        <v>79999.999999972715</v>
      </c>
      <c r="M1838" s="7">
        <f>test_data[[#This Row],[Profit]]*Profit_per_point-ABS(test_data[[#This Row],[Action]])*Fee_per_trade</f>
        <v>59999.999999972715</v>
      </c>
    </row>
    <row r="1839" spans="1:13" x14ac:dyDescent="0.35">
      <c r="A1839" s="2">
        <v>43782.390277777777</v>
      </c>
      <c r="B1839">
        <v>942.1</v>
      </c>
      <c r="C1839">
        <v>0.47515383362770081</v>
      </c>
      <c r="D1839">
        <v>0.52484619617462158</v>
      </c>
      <c r="E1839">
        <f>IF(B1840&gt;0,B1840-test_data[[#This Row],[Price]],0)</f>
        <v>-0.10000000000002274</v>
      </c>
      <c r="F1839" s="2">
        <f>test_data[[#This Row],[Time]]-(Time_horizon-1)/24/60</f>
        <v>43782.377083333333</v>
      </c>
      <c r="G1839">
        <f>IF(test_data[[#This Row],[Long]]&gt;Action_Threshold,1,IF(test_data[[#This Row],[Short]]&gt;Action_Threshold,-1,0))</f>
        <v>-1</v>
      </c>
      <c r="H1839">
        <f>SUMIFS(test_data[Postion],test_data[Time],"&gt;="&amp;test_data[[#This Row],[Period Time]],test_data[Time],"&lt;="&amp;test_data[[#This Row],[Time]])</f>
        <v>-6</v>
      </c>
      <c r="I1839">
        <f>IFERROR(test_data[[#This Row],[Final_Position]]-H1838,test_data[[#This Row],[Final_Position]])</f>
        <v>-2</v>
      </c>
      <c r="J1839">
        <f>ABS(test_data[[#This Row],[Action]])</f>
        <v>2</v>
      </c>
      <c r="K1839" s="7">
        <f>test_data[[#This Row],[Final_Position]]*test_data[[#This Row],[Change]]</f>
        <v>0.60000000000013642</v>
      </c>
      <c r="L1839" s="7">
        <f>test_data[[#This Row],[Profit]]*Profit_per_point</f>
        <v>60000.000000013642</v>
      </c>
      <c r="M1839" s="7">
        <f>test_data[[#This Row],[Profit]]*Profit_per_point-ABS(test_data[[#This Row],[Action]])*Fee_per_trade</f>
        <v>40000.000000013642</v>
      </c>
    </row>
    <row r="1840" spans="1:13" x14ac:dyDescent="0.35">
      <c r="A1840" s="2">
        <v>43782.390972222223</v>
      </c>
      <c r="B1840">
        <v>942</v>
      </c>
      <c r="C1840">
        <v>0.48855796456336975</v>
      </c>
      <c r="D1840">
        <v>0.51144200563430786</v>
      </c>
      <c r="E1840">
        <f>IF(B1841&gt;0,B1841-test_data[[#This Row],[Price]],0)</f>
        <v>0</v>
      </c>
      <c r="F1840" s="2">
        <f>test_data[[#This Row],[Time]]-(Time_horizon-1)/24/60</f>
        <v>43782.37777777778</v>
      </c>
      <c r="G1840">
        <f>IF(test_data[[#This Row],[Long]]&gt;Action_Threshold,1,IF(test_data[[#This Row],[Short]]&gt;Action_Threshold,-1,0))</f>
        <v>-1</v>
      </c>
      <c r="H1840">
        <f>SUMIFS(test_data[Postion],test_data[Time],"&gt;="&amp;test_data[[#This Row],[Period Time]],test_data[Time],"&lt;="&amp;test_data[[#This Row],[Time]])</f>
        <v>-8</v>
      </c>
      <c r="I1840">
        <f>IFERROR(test_data[[#This Row],[Final_Position]]-H1839,test_data[[#This Row],[Final_Position]])</f>
        <v>-2</v>
      </c>
      <c r="J1840">
        <f>ABS(test_data[[#This Row],[Action]])</f>
        <v>2</v>
      </c>
      <c r="K1840" s="7">
        <f>test_data[[#This Row],[Final_Position]]*test_data[[#This Row],[Change]]</f>
        <v>0</v>
      </c>
      <c r="L1840" s="7">
        <f>test_data[[#This Row],[Profit]]*Profit_per_point</f>
        <v>0</v>
      </c>
      <c r="M1840" s="7">
        <f>test_data[[#This Row],[Profit]]*Profit_per_point-ABS(test_data[[#This Row],[Action]])*Fee_per_trade</f>
        <v>-20000</v>
      </c>
    </row>
    <row r="1841" spans="1:13" x14ac:dyDescent="0.35">
      <c r="A1841" s="2">
        <v>43782.39166666667</v>
      </c>
      <c r="B1841">
        <v>942</v>
      </c>
      <c r="C1841">
        <v>0.46566012501716614</v>
      </c>
      <c r="D1841">
        <v>0.53433984518051147</v>
      </c>
      <c r="E1841">
        <f>IF(B1842&gt;0,B1842-test_data[[#This Row],[Price]],0)</f>
        <v>-0.10000000000002274</v>
      </c>
      <c r="F1841" s="2">
        <f>test_data[[#This Row],[Time]]-(Time_horizon-1)/24/60</f>
        <v>43782.378472222226</v>
      </c>
      <c r="G1841">
        <f>IF(test_data[[#This Row],[Long]]&gt;Action_Threshold,1,IF(test_data[[#This Row],[Short]]&gt;Action_Threshold,-1,0))</f>
        <v>-1</v>
      </c>
      <c r="H1841">
        <f>SUMIFS(test_data[Postion],test_data[Time],"&gt;="&amp;test_data[[#This Row],[Period Time]],test_data[Time],"&lt;="&amp;test_data[[#This Row],[Time]])</f>
        <v>-10</v>
      </c>
      <c r="I1841">
        <f>IFERROR(test_data[[#This Row],[Final_Position]]-H1840,test_data[[#This Row],[Final_Position]])</f>
        <v>-2</v>
      </c>
      <c r="J1841">
        <f>ABS(test_data[[#This Row],[Action]])</f>
        <v>2</v>
      </c>
      <c r="K1841" s="7">
        <f>test_data[[#This Row],[Final_Position]]*test_data[[#This Row],[Change]]</f>
        <v>1.0000000000002274</v>
      </c>
      <c r="L1841" s="7">
        <f>test_data[[#This Row],[Profit]]*Profit_per_point</f>
        <v>100000.00000002273</v>
      </c>
      <c r="M1841" s="7">
        <f>test_data[[#This Row],[Profit]]*Profit_per_point-ABS(test_data[[#This Row],[Action]])*Fee_per_trade</f>
        <v>80000.00000002273</v>
      </c>
    </row>
    <row r="1842" spans="1:13" x14ac:dyDescent="0.35">
      <c r="A1842" s="2">
        <v>43782.392361111109</v>
      </c>
      <c r="B1842">
        <v>941.9</v>
      </c>
      <c r="C1842">
        <v>0.50715667009353638</v>
      </c>
      <c r="D1842">
        <v>0.49284330010414124</v>
      </c>
      <c r="E1842">
        <f>IF(B1843&gt;0,B1843-test_data[[#This Row],[Price]],0)</f>
        <v>-0.10000000000002274</v>
      </c>
      <c r="F1842" s="2">
        <f>test_data[[#This Row],[Time]]-(Time_horizon-1)/24/60</f>
        <v>43782.379166666666</v>
      </c>
      <c r="G1842">
        <f>IF(test_data[[#This Row],[Long]]&gt;Action_Threshold,1,IF(test_data[[#This Row],[Short]]&gt;Action_Threshold,-1,0))</f>
        <v>1</v>
      </c>
      <c r="H1842">
        <f>SUMIFS(test_data[Postion],test_data[Time],"&gt;="&amp;test_data[[#This Row],[Period Time]],test_data[Time],"&lt;="&amp;test_data[[#This Row],[Time]])</f>
        <v>-10</v>
      </c>
      <c r="I1842">
        <f>IFERROR(test_data[[#This Row],[Final_Position]]-H1841,test_data[[#This Row],[Final_Position]])</f>
        <v>0</v>
      </c>
      <c r="J1842">
        <f>ABS(test_data[[#This Row],[Action]])</f>
        <v>0</v>
      </c>
      <c r="K1842" s="7">
        <f>test_data[[#This Row],[Final_Position]]*test_data[[#This Row],[Change]]</f>
        <v>1.0000000000002274</v>
      </c>
      <c r="L1842" s="7">
        <f>test_data[[#This Row],[Profit]]*Profit_per_point</f>
        <v>100000.00000002273</v>
      </c>
      <c r="M1842" s="7">
        <f>test_data[[#This Row],[Profit]]*Profit_per_point-ABS(test_data[[#This Row],[Action]])*Fee_per_trade</f>
        <v>100000.00000002273</v>
      </c>
    </row>
    <row r="1843" spans="1:13" x14ac:dyDescent="0.35">
      <c r="A1843" s="2">
        <v>43782.393055555556</v>
      </c>
      <c r="B1843">
        <v>941.8</v>
      </c>
      <c r="C1843">
        <v>0.52235507965087891</v>
      </c>
      <c r="D1843">
        <v>0.47764495015144348</v>
      </c>
      <c r="E1843">
        <f>IF(B1844&gt;0,B1844-test_data[[#This Row],[Price]],0)</f>
        <v>0</v>
      </c>
      <c r="F1843" s="2">
        <f>test_data[[#This Row],[Time]]-(Time_horizon-1)/24/60</f>
        <v>43782.379861111112</v>
      </c>
      <c r="G1843">
        <f>IF(test_data[[#This Row],[Long]]&gt;Action_Threshold,1,IF(test_data[[#This Row],[Short]]&gt;Action_Threshold,-1,0))</f>
        <v>1</v>
      </c>
      <c r="H1843">
        <f>SUMIFS(test_data[Postion],test_data[Time],"&gt;="&amp;test_data[[#This Row],[Period Time]],test_data[Time],"&lt;="&amp;test_data[[#This Row],[Time]])</f>
        <v>-10</v>
      </c>
      <c r="I1843">
        <f>IFERROR(test_data[[#This Row],[Final_Position]]-H1842,test_data[[#This Row],[Final_Position]])</f>
        <v>0</v>
      </c>
      <c r="J1843">
        <f>ABS(test_data[[#This Row],[Action]])</f>
        <v>0</v>
      </c>
      <c r="K1843" s="7">
        <f>test_data[[#This Row],[Final_Position]]*test_data[[#This Row],[Change]]</f>
        <v>0</v>
      </c>
      <c r="L1843" s="7">
        <f>test_data[[#This Row],[Profit]]*Profit_per_point</f>
        <v>0</v>
      </c>
      <c r="M1843" s="7">
        <f>test_data[[#This Row],[Profit]]*Profit_per_point-ABS(test_data[[#This Row],[Action]])*Fee_per_trade</f>
        <v>0</v>
      </c>
    </row>
    <row r="1844" spans="1:13" x14ac:dyDescent="0.35">
      <c r="A1844" s="2">
        <v>43782.393750000003</v>
      </c>
      <c r="B1844">
        <v>941.8</v>
      </c>
      <c r="C1844">
        <v>0.50456070899963379</v>
      </c>
      <c r="D1844">
        <v>0.49543938040733337</v>
      </c>
      <c r="E1844">
        <f>IF(B1845&gt;0,B1845-test_data[[#This Row],[Price]],0)</f>
        <v>0.10000000000002274</v>
      </c>
      <c r="F1844" s="2">
        <f>test_data[[#This Row],[Time]]-(Time_horizon-1)/24/60</f>
        <v>43782.380555555559</v>
      </c>
      <c r="G1844">
        <f>IF(test_data[[#This Row],[Long]]&gt;Action_Threshold,1,IF(test_data[[#This Row],[Short]]&gt;Action_Threshold,-1,0))</f>
        <v>1</v>
      </c>
      <c r="H1844">
        <f>SUMIFS(test_data[Postion],test_data[Time],"&gt;="&amp;test_data[[#This Row],[Period Time]],test_data[Time],"&lt;="&amp;test_data[[#This Row],[Time]])</f>
        <v>-10</v>
      </c>
      <c r="I1844">
        <f>IFERROR(test_data[[#This Row],[Final_Position]]-H1843,test_data[[#This Row],[Final_Position]])</f>
        <v>0</v>
      </c>
      <c r="J1844">
        <f>ABS(test_data[[#This Row],[Action]])</f>
        <v>0</v>
      </c>
      <c r="K1844" s="7">
        <f>test_data[[#This Row],[Final_Position]]*test_data[[#This Row],[Change]]</f>
        <v>-1.0000000000002274</v>
      </c>
      <c r="L1844" s="7">
        <f>test_data[[#This Row],[Profit]]*Profit_per_point</f>
        <v>-100000.00000002273</v>
      </c>
      <c r="M1844" s="7">
        <f>test_data[[#This Row],[Profit]]*Profit_per_point-ABS(test_data[[#This Row],[Action]])*Fee_per_trade</f>
        <v>-100000.00000002273</v>
      </c>
    </row>
    <row r="1845" spans="1:13" x14ac:dyDescent="0.35">
      <c r="A1845" s="2">
        <v>43782.394444444442</v>
      </c>
      <c r="B1845">
        <v>941.9</v>
      </c>
      <c r="C1845">
        <v>0.48720234632492065</v>
      </c>
      <c r="D1845">
        <v>0.51279759407043457</v>
      </c>
      <c r="E1845">
        <f>IF(B1846&gt;0,B1846-test_data[[#This Row],[Price]],0)</f>
        <v>-0.10000000000002274</v>
      </c>
      <c r="F1845" s="2">
        <f>test_data[[#This Row],[Time]]-(Time_horizon-1)/24/60</f>
        <v>43782.381249999999</v>
      </c>
      <c r="G1845">
        <f>IF(test_data[[#This Row],[Long]]&gt;Action_Threshold,1,IF(test_data[[#This Row],[Short]]&gt;Action_Threshold,-1,0))</f>
        <v>-1</v>
      </c>
      <c r="H1845">
        <f>SUMIFS(test_data[Postion],test_data[Time],"&gt;="&amp;test_data[[#This Row],[Period Time]],test_data[Time],"&lt;="&amp;test_data[[#This Row],[Time]])</f>
        <v>-12</v>
      </c>
      <c r="I1845">
        <f>IFERROR(test_data[[#This Row],[Final_Position]]-H1844,test_data[[#This Row],[Final_Position]])</f>
        <v>-2</v>
      </c>
      <c r="J1845">
        <f>ABS(test_data[[#This Row],[Action]])</f>
        <v>2</v>
      </c>
      <c r="K1845" s="7">
        <f>test_data[[#This Row],[Final_Position]]*test_data[[#This Row],[Change]]</f>
        <v>1.2000000000002728</v>
      </c>
      <c r="L1845" s="7">
        <f>test_data[[#This Row],[Profit]]*Profit_per_point</f>
        <v>120000.00000002728</v>
      </c>
      <c r="M1845" s="7">
        <f>test_data[[#This Row],[Profit]]*Profit_per_point-ABS(test_data[[#This Row],[Action]])*Fee_per_trade</f>
        <v>100000.00000002728</v>
      </c>
    </row>
    <row r="1846" spans="1:13" x14ac:dyDescent="0.35">
      <c r="A1846" s="2">
        <v>43782.395138888889</v>
      </c>
      <c r="B1846">
        <v>941.8</v>
      </c>
      <c r="C1846">
        <v>0.54582440853118896</v>
      </c>
      <c r="D1846">
        <v>0.45417559146881104</v>
      </c>
      <c r="E1846">
        <f>IF(B1847&gt;0,B1847-test_data[[#This Row],[Price]],0)</f>
        <v>-0.19999999999993179</v>
      </c>
      <c r="F1846" s="2">
        <f>test_data[[#This Row],[Time]]-(Time_horizon-1)/24/60</f>
        <v>43782.381944444445</v>
      </c>
      <c r="G1846">
        <f>IF(test_data[[#This Row],[Long]]&gt;Action_Threshold,1,IF(test_data[[#This Row],[Short]]&gt;Action_Threshold,-1,0))</f>
        <v>1</v>
      </c>
      <c r="H1846">
        <f>SUMIFS(test_data[Postion],test_data[Time],"&gt;="&amp;test_data[[#This Row],[Period Time]],test_data[Time],"&lt;="&amp;test_data[[#This Row],[Time]])</f>
        <v>-10</v>
      </c>
      <c r="I1846">
        <f>IFERROR(test_data[[#This Row],[Final_Position]]-H1845,test_data[[#This Row],[Final_Position]])</f>
        <v>2</v>
      </c>
      <c r="J1846">
        <f>ABS(test_data[[#This Row],[Action]])</f>
        <v>2</v>
      </c>
      <c r="K1846" s="7">
        <f>test_data[[#This Row],[Final_Position]]*test_data[[#This Row],[Change]]</f>
        <v>1.9999999999993179</v>
      </c>
      <c r="L1846" s="7">
        <f>test_data[[#This Row],[Profit]]*Profit_per_point</f>
        <v>199999.99999993178</v>
      </c>
      <c r="M1846" s="7">
        <f>test_data[[#This Row],[Profit]]*Profit_per_point-ABS(test_data[[#This Row],[Action]])*Fee_per_trade</f>
        <v>179999.99999993178</v>
      </c>
    </row>
    <row r="1847" spans="1:13" x14ac:dyDescent="0.35">
      <c r="A1847" s="2">
        <v>43782.395833333336</v>
      </c>
      <c r="B1847">
        <v>941.6</v>
      </c>
      <c r="C1847">
        <v>0.5706292986869812</v>
      </c>
      <c r="D1847">
        <v>0.42937073111534119</v>
      </c>
      <c r="E1847">
        <f>IF(B1848&gt;0,B1848-test_data[[#This Row],[Price]],0)</f>
        <v>0</v>
      </c>
      <c r="F1847" s="2">
        <f>test_data[[#This Row],[Time]]-(Time_horizon-1)/24/60</f>
        <v>43782.382638888892</v>
      </c>
      <c r="G1847">
        <f>IF(test_data[[#This Row],[Long]]&gt;Action_Threshold,1,IF(test_data[[#This Row],[Short]]&gt;Action_Threshold,-1,0))</f>
        <v>1</v>
      </c>
      <c r="H1847">
        <f>SUMIFS(test_data[Postion],test_data[Time],"&gt;="&amp;test_data[[#This Row],[Period Time]],test_data[Time],"&lt;="&amp;test_data[[#This Row],[Time]])</f>
        <v>-8</v>
      </c>
      <c r="I1847">
        <f>IFERROR(test_data[[#This Row],[Final_Position]]-H1846,test_data[[#This Row],[Final_Position]])</f>
        <v>2</v>
      </c>
      <c r="J1847">
        <f>ABS(test_data[[#This Row],[Action]])</f>
        <v>2</v>
      </c>
      <c r="K1847" s="7">
        <f>test_data[[#This Row],[Final_Position]]*test_data[[#This Row],[Change]]</f>
        <v>0</v>
      </c>
      <c r="L1847" s="7">
        <f>test_data[[#This Row],[Profit]]*Profit_per_point</f>
        <v>0</v>
      </c>
      <c r="M1847" s="7">
        <f>test_data[[#This Row],[Profit]]*Profit_per_point-ABS(test_data[[#This Row],[Action]])*Fee_per_trade</f>
        <v>-20000</v>
      </c>
    </row>
    <row r="1848" spans="1:13" x14ac:dyDescent="0.35">
      <c r="A1848" s="2">
        <v>43782.396527777775</v>
      </c>
      <c r="B1848">
        <v>941.6</v>
      </c>
      <c r="C1848">
        <v>0.5397753119468689</v>
      </c>
      <c r="D1848">
        <v>0.4602246880531311</v>
      </c>
      <c r="E1848">
        <f>IF(B1849&gt;0,B1849-test_data[[#This Row],[Price]],0)</f>
        <v>0.10000000000002274</v>
      </c>
      <c r="F1848" s="2">
        <f>test_data[[#This Row],[Time]]-(Time_horizon-1)/24/60</f>
        <v>43782.383333333331</v>
      </c>
      <c r="G1848">
        <f>IF(test_data[[#This Row],[Long]]&gt;Action_Threshold,1,IF(test_data[[#This Row],[Short]]&gt;Action_Threshold,-1,0))</f>
        <v>1</v>
      </c>
      <c r="H1848">
        <f>SUMIFS(test_data[Postion],test_data[Time],"&gt;="&amp;test_data[[#This Row],[Period Time]],test_data[Time],"&lt;="&amp;test_data[[#This Row],[Time]])</f>
        <v>-6</v>
      </c>
      <c r="I1848">
        <f>IFERROR(test_data[[#This Row],[Final_Position]]-H1847,test_data[[#This Row],[Final_Position]])</f>
        <v>2</v>
      </c>
      <c r="J1848">
        <f>ABS(test_data[[#This Row],[Action]])</f>
        <v>2</v>
      </c>
      <c r="K1848" s="7">
        <f>test_data[[#This Row],[Final_Position]]*test_data[[#This Row],[Change]]</f>
        <v>-0.60000000000013642</v>
      </c>
      <c r="L1848" s="7">
        <f>test_data[[#This Row],[Profit]]*Profit_per_point</f>
        <v>-60000.000000013642</v>
      </c>
      <c r="M1848" s="7">
        <f>test_data[[#This Row],[Profit]]*Profit_per_point-ABS(test_data[[#This Row],[Action]])*Fee_per_trade</f>
        <v>-80000.00000001365</v>
      </c>
    </row>
    <row r="1849" spans="1:13" x14ac:dyDescent="0.35">
      <c r="A1849" s="2">
        <v>43782.397222222222</v>
      </c>
      <c r="B1849">
        <v>941.7</v>
      </c>
      <c r="C1849">
        <v>0.50549608469009399</v>
      </c>
      <c r="D1849">
        <v>0.49450397491455078</v>
      </c>
      <c r="E1849">
        <f>IF(B1850&gt;0,B1850-test_data[[#This Row],[Price]],0)</f>
        <v>0</v>
      </c>
      <c r="F1849" s="2">
        <f>test_data[[#This Row],[Time]]-(Time_horizon-1)/24/60</f>
        <v>43782.384027777778</v>
      </c>
      <c r="G1849">
        <f>IF(test_data[[#This Row],[Long]]&gt;Action_Threshold,1,IF(test_data[[#This Row],[Short]]&gt;Action_Threshold,-1,0))</f>
        <v>1</v>
      </c>
      <c r="H1849">
        <f>SUMIFS(test_data[Postion],test_data[Time],"&gt;="&amp;test_data[[#This Row],[Period Time]],test_data[Time],"&lt;="&amp;test_data[[#This Row],[Time]])</f>
        <v>-4</v>
      </c>
      <c r="I1849">
        <f>IFERROR(test_data[[#This Row],[Final_Position]]-H1848,test_data[[#This Row],[Final_Position]])</f>
        <v>2</v>
      </c>
      <c r="J1849">
        <f>ABS(test_data[[#This Row],[Action]])</f>
        <v>2</v>
      </c>
      <c r="K1849" s="7">
        <f>test_data[[#This Row],[Final_Position]]*test_data[[#This Row],[Change]]</f>
        <v>0</v>
      </c>
      <c r="L1849" s="7">
        <f>test_data[[#This Row],[Profit]]*Profit_per_point</f>
        <v>0</v>
      </c>
      <c r="M1849" s="7">
        <f>test_data[[#This Row],[Profit]]*Profit_per_point-ABS(test_data[[#This Row],[Action]])*Fee_per_trade</f>
        <v>-20000</v>
      </c>
    </row>
    <row r="1850" spans="1:13" x14ac:dyDescent="0.35">
      <c r="A1850" s="2">
        <v>43782.397916666669</v>
      </c>
      <c r="B1850">
        <v>941.7</v>
      </c>
      <c r="C1850">
        <v>0.51902627944946289</v>
      </c>
      <c r="D1850">
        <v>0.48097366094589233</v>
      </c>
      <c r="E1850">
        <f>IF(B1851&gt;0,B1851-test_data[[#This Row],[Price]],0)</f>
        <v>0</v>
      </c>
      <c r="F1850" s="2">
        <f>test_data[[#This Row],[Time]]-(Time_horizon-1)/24/60</f>
        <v>43782.384722222225</v>
      </c>
      <c r="G1850">
        <f>IF(test_data[[#This Row],[Long]]&gt;Action_Threshold,1,IF(test_data[[#This Row],[Short]]&gt;Action_Threshold,-1,0))</f>
        <v>1</v>
      </c>
      <c r="H1850">
        <f>SUMIFS(test_data[Postion],test_data[Time],"&gt;="&amp;test_data[[#This Row],[Period Time]],test_data[Time],"&lt;="&amp;test_data[[#This Row],[Time]])</f>
        <v>-2</v>
      </c>
      <c r="I1850">
        <f>IFERROR(test_data[[#This Row],[Final_Position]]-H1849,test_data[[#This Row],[Final_Position]])</f>
        <v>2</v>
      </c>
      <c r="J1850">
        <f>ABS(test_data[[#This Row],[Action]])</f>
        <v>2</v>
      </c>
      <c r="K1850" s="7">
        <f>test_data[[#This Row],[Final_Position]]*test_data[[#This Row],[Change]]</f>
        <v>0</v>
      </c>
      <c r="L1850" s="7">
        <f>test_data[[#This Row],[Profit]]*Profit_per_point</f>
        <v>0</v>
      </c>
      <c r="M1850" s="7">
        <f>test_data[[#This Row],[Profit]]*Profit_per_point-ABS(test_data[[#This Row],[Action]])*Fee_per_trade</f>
        <v>-20000</v>
      </c>
    </row>
    <row r="1851" spans="1:13" x14ac:dyDescent="0.35">
      <c r="A1851" s="2">
        <v>43782.398611111108</v>
      </c>
      <c r="B1851">
        <v>941.7</v>
      </c>
      <c r="C1851">
        <v>0.52076292037963867</v>
      </c>
      <c r="D1851">
        <v>0.47923707962036133</v>
      </c>
      <c r="E1851">
        <f>IF(B1852&gt;0,B1852-test_data[[#This Row],[Price]],0)</f>
        <v>0</v>
      </c>
      <c r="F1851" s="2">
        <f>test_data[[#This Row],[Time]]-(Time_horizon-1)/24/60</f>
        <v>43782.385416666664</v>
      </c>
      <c r="G1851">
        <f>IF(test_data[[#This Row],[Long]]&gt;Action_Threshold,1,IF(test_data[[#This Row],[Short]]&gt;Action_Threshold,-1,0))</f>
        <v>1</v>
      </c>
      <c r="H1851">
        <f>SUMIFS(test_data[Postion],test_data[Time],"&gt;="&amp;test_data[[#This Row],[Period Time]],test_data[Time],"&lt;="&amp;test_data[[#This Row],[Time]])</f>
        <v>0</v>
      </c>
      <c r="I1851">
        <f>IFERROR(test_data[[#This Row],[Final_Position]]-H1850,test_data[[#This Row],[Final_Position]])</f>
        <v>2</v>
      </c>
      <c r="J1851">
        <f>ABS(test_data[[#This Row],[Action]])</f>
        <v>2</v>
      </c>
      <c r="K1851" s="7">
        <f>test_data[[#This Row],[Final_Position]]*test_data[[#This Row],[Change]]</f>
        <v>0</v>
      </c>
      <c r="L1851" s="7">
        <f>test_data[[#This Row],[Profit]]*Profit_per_point</f>
        <v>0</v>
      </c>
      <c r="M1851" s="7">
        <f>test_data[[#This Row],[Profit]]*Profit_per_point-ABS(test_data[[#This Row],[Action]])*Fee_per_trade</f>
        <v>-20000</v>
      </c>
    </row>
    <row r="1852" spans="1:13" x14ac:dyDescent="0.35">
      <c r="A1852" s="2">
        <v>43782.399305555555</v>
      </c>
      <c r="B1852">
        <v>941.7</v>
      </c>
      <c r="C1852">
        <v>0.51796329021453857</v>
      </c>
      <c r="D1852">
        <v>0.48203670978546143</v>
      </c>
      <c r="E1852">
        <f>IF(B1853&gt;0,B1853-test_data[[#This Row],[Price]],0)</f>
        <v>0</v>
      </c>
      <c r="F1852" s="2">
        <f>test_data[[#This Row],[Time]]-(Time_horizon-1)/24/60</f>
        <v>43782.386111111111</v>
      </c>
      <c r="G1852">
        <f>IF(test_data[[#This Row],[Long]]&gt;Action_Threshold,1,IF(test_data[[#This Row],[Short]]&gt;Action_Threshold,-1,0))</f>
        <v>1</v>
      </c>
      <c r="H1852">
        <f>SUMIFS(test_data[Postion],test_data[Time],"&gt;="&amp;test_data[[#This Row],[Period Time]],test_data[Time],"&lt;="&amp;test_data[[#This Row],[Time]])</f>
        <v>2</v>
      </c>
      <c r="I1852">
        <f>IFERROR(test_data[[#This Row],[Final_Position]]-H1851,test_data[[#This Row],[Final_Position]])</f>
        <v>2</v>
      </c>
      <c r="J1852">
        <f>ABS(test_data[[#This Row],[Action]])</f>
        <v>2</v>
      </c>
      <c r="K1852" s="7">
        <f>test_data[[#This Row],[Final_Position]]*test_data[[#This Row],[Change]]</f>
        <v>0</v>
      </c>
      <c r="L1852" s="7">
        <f>test_data[[#This Row],[Profit]]*Profit_per_point</f>
        <v>0</v>
      </c>
      <c r="M1852" s="7">
        <f>test_data[[#This Row],[Profit]]*Profit_per_point-ABS(test_data[[#This Row],[Action]])*Fee_per_trade</f>
        <v>-20000</v>
      </c>
    </row>
    <row r="1853" spans="1:13" x14ac:dyDescent="0.35">
      <c r="A1853" s="2">
        <v>43782.400000000001</v>
      </c>
      <c r="B1853">
        <v>941.7</v>
      </c>
      <c r="C1853">
        <v>0.50846695899963379</v>
      </c>
      <c r="D1853">
        <v>0.49153304100036621</v>
      </c>
      <c r="E1853">
        <f>IF(B1854&gt;0,B1854-test_data[[#This Row],[Price]],0)</f>
        <v>-0.40000000000009095</v>
      </c>
      <c r="F1853" s="2">
        <f>test_data[[#This Row],[Time]]-(Time_horizon-1)/24/60</f>
        <v>43782.386805555558</v>
      </c>
      <c r="G1853">
        <f>IF(test_data[[#This Row],[Long]]&gt;Action_Threshold,1,IF(test_data[[#This Row],[Short]]&gt;Action_Threshold,-1,0))</f>
        <v>1</v>
      </c>
      <c r="H1853">
        <f>SUMIFS(test_data[Postion],test_data[Time],"&gt;="&amp;test_data[[#This Row],[Period Time]],test_data[Time],"&lt;="&amp;test_data[[#This Row],[Time]])</f>
        <v>4</v>
      </c>
      <c r="I1853">
        <f>IFERROR(test_data[[#This Row],[Final_Position]]-H1852,test_data[[#This Row],[Final_Position]])</f>
        <v>2</v>
      </c>
      <c r="J1853">
        <f>ABS(test_data[[#This Row],[Action]])</f>
        <v>2</v>
      </c>
      <c r="K1853" s="7">
        <f>test_data[[#This Row],[Final_Position]]*test_data[[#This Row],[Change]]</f>
        <v>-1.6000000000003638</v>
      </c>
      <c r="L1853" s="7">
        <f>test_data[[#This Row],[Profit]]*Profit_per_point</f>
        <v>-160000.00000003638</v>
      </c>
      <c r="M1853" s="7">
        <f>test_data[[#This Row],[Profit]]*Profit_per_point-ABS(test_data[[#This Row],[Action]])*Fee_per_trade</f>
        <v>-180000.00000003638</v>
      </c>
    </row>
    <row r="1854" spans="1:13" x14ac:dyDescent="0.35">
      <c r="A1854" s="2">
        <v>43782.400694444441</v>
      </c>
      <c r="B1854">
        <v>941.3</v>
      </c>
      <c r="C1854">
        <v>0.57862591743469238</v>
      </c>
      <c r="D1854">
        <v>0.42137408256530762</v>
      </c>
      <c r="E1854">
        <f>IF(B1855&gt;0,B1855-test_data[[#This Row],[Price]],0)</f>
        <v>0.10000000000002274</v>
      </c>
      <c r="F1854" s="2">
        <f>test_data[[#This Row],[Time]]-(Time_horizon-1)/24/60</f>
        <v>43782.387499999997</v>
      </c>
      <c r="G1854">
        <f>IF(test_data[[#This Row],[Long]]&gt;Action_Threshold,1,IF(test_data[[#This Row],[Short]]&gt;Action_Threshold,-1,0))</f>
        <v>1</v>
      </c>
      <c r="H1854">
        <f>SUMIFS(test_data[Postion],test_data[Time],"&gt;="&amp;test_data[[#This Row],[Period Time]],test_data[Time],"&lt;="&amp;test_data[[#This Row],[Time]])</f>
        <v>4</v>
      </c>
      <c r="I1854">
        <f>IFERROR(test_data[[#This Row],[Final_Position]]-H1853,test_data[[#This Row],[Final_Position]])</f>
        <v>0</v>
      </c>
      <c r="J1854">
        <f>ABS(test_data[[#This Row],[Action]])</f>
        <v>0</v>
      </c>
      <c r="K1854" s="7">
        <f>test_data[[#This Row],[Final_Position]]*test_data[[#This Row],[Change]]</f>
        <v>0.40000000000009095</v>
      </c>
      <c r="L1854" s="7">
        <f>test_data[[#This Row],[Profit]]*Profit_per_point</f>
        <v>40000.000000009095</v>
      </c>
      <c r="M1854" s="7">
        <f>test_data[[#This Row],[Profit]]*Profit_per_point-ABS(test_data[[#This Row],[Action]])*Fee_per_trade</f>
        <v>40000.000000009095</v>
      </c>
    </row>
    <row r="1855" spans="1:13" x14ac:dyDescent="0.35">
      <c r="A1855" s="2">
        <v>43782.401388888888</v>
      </c>
      <c r="B1855">
        <v>941.4</v>
      </c>
      <c r="C1855">
        <v>0.50283384323120117</v>
      </c>
      <c r="D1855">
        <v>0.49716609716415405</v>
      </c>
      <c r="E1855">
        <f>IF(B1856&gt;0,B1856-test_data[[#This Row],[Price]],0)</f>
        <v>0.10000000000002274</v>
      </c>
      <c r="F1855" s="2">
        <f>test_data[[#This Row],[Time]]-(Time_horizon-1)/24/60</f>
        <v>43782.388194444444</v>
      </c>
      <c r="G1855">
        <f>IF(test_data[[#This Row],[Long]]&gt;Action_Threshold,1,IF(test_data[[#This Row],[Short]]&gt;Action_Threshold,-1,0))</f>
        <v>1</v>
      </c>
      <c r="H1855">
        <f>SUMIFS(test_data[Postion],test_data[Time],"&gt;="&amp;test_data[[#This Row],[Period Time]],test_data[Time],"&lt;="&amp;test_data[[#This Row],[Time]])</f>
        <v>6</v>
      </c>
      <c r="I1855">
        <f>IFERROR(test_data[[#This Row],[Final_Position]]-H1854,test_data[[#This Row],[Final_Position]])</f>
        <v>2</v>
      </c>
      <c r="J1855">
        <f>ABS(test_data[[#This Row],[Action]])</f>
        <v>2</v>
      </c>
      <c r="K1855" s="7">
        <f>test_data[[#This Row],[Final_Position]]*test_data[[#This Row],[Change]]</f>
        <v>0.60000000000013642</v>
      </c>
      <c r="L1855" s="7">
        <f>test_data[[#This Row],[Profit]]*Profit_per_point</f>
        <v>60000.000000013642</v>
      </c>
      <c r="M1855" s="7">
        <f>test_data[[#This Row],[Profit]]*Profit_per_point-ABS(test_data[[#This Row],[Action]])*Fee_per_trade</f>
        <v>40000.000000013642</v>
      </c>
    </row>
    <row r="1856" spans="1:13" x14ac:dyDescent="0.35">
      <c r="A1856" s="2">
        <v>43782.402083333334</v>
      </c>
      <c r="B1856">
        <v>941.5</v>
      </c>
      <c r="C1856">
        <v>0.49355363845825195</v>
      </c>
      <c r="D1856">
        <v>0.50644642114639282</v>
      </c>
      <c r="E1856">
        <f>IF(B1857&gt;0,B1857-test_data[[#This Row],[Price]],0)</f>
        <v>0</v>
      </c>
      <c r="F1856" s="2">
        <f>test_data[[#This Row],[Time]]-(Time_horizon-1)/24/60</f>
        <v>43782.388888888891</v>
      </c>
      <c r="G1856">
        <f>IF(test_data[[#This Row],[Long]]&gt;Action_Threshold,1,IF(test_data[[#This Row],[Short]]&gt;Action_Threshold,-1,0))</f>
        <v>-1</v>
      </c>
      <c r="H1856">
        <f>SUMIFS(test_data[Postion],test_data[Time],"&gt;="&amp;test_data[[#This Row],[Period Time]],test_data[Time],"&lt;="&amp;test_data[[#This Row],[Time]])</f>
        <v>6</v>
      </c>
      <c r="I1856">
        <f>IFERROR(test_data[[#This Row],[Final_Position]]-H1855,test_data[[#This Row],[Final_Position]])</f>
        <v>0</v>
      </c>
      <c r="J1856">
        <f>ABS(test_data[[#This Row],[Action]])</f>
        <v>0</v>
      </c>
      <c r="K1856" s="7">
        <f>test_data[[#This Row],[Final_Position]]*test_data[[#This Row],[Change]]</f>
        <v>0</v>
      </c>
      <c r="L1856" s="7">
        <f>test_data[[#This Row],[Profit]]*Profit_per_point</f>
        <v>0</v>
      </c>
      <c r="M1856" s="7">
        <f>test_data[[#This Row],[Profit]]*Profit_per_point-ABS(test_data[[#This Row],[Action]])*Fee_per_trade</f>
        <v>0</v>
      </c>
    </row>
    <row r="1857" spans="1:13" x14ac:dyDescent="0.35">
      <c r="A1857" s="2">
        <v>43782.402777777781</v>
      </c>
      <c r="B1857">
        <v>941.5</v>
      </c>
      <c r="C1857">
        <v>0.50116544961929321</v>
      </c>
      <c r="D1857">
        <v>0.4988345205783844</v>
      </c>
      <c r="E1857">
        <f>IF(B1858&gt;0,B1858-test_data[[#This Row],[Price]],0)</f>
        <v>0.10000000000002274</v>
      </c>
      <c r="F1857" s="2">
        <f>test_data[[#This Row],[Time]]-(Time_horizon-1)/24/60</f>
        <v>43782.389583333337</v>
      </c>
      <c r="G1857">
        <f>IF(test_data[[#This Row],[Long]]&gt;Action_Threshold,1,IF(test_data[[#This Row],[Short]]&gt;Action_Threshold,-1,0))</f>
        <v>1</v>
      </c>
      <c r="H1857">
        <f>SUMIFS(test_data[Postion],test_data[Time],"&gt;="&amp;test_data[[#This Row],[Period Time]],test_data[Time],"&lt;="&amp;test_data[[#This Row],[Time]])</f>
        <v>8</v>
      </c>
      <c r="I1857">
        <f>IFERROR(test_data[[#This Row],[Final_Position]]-H1856,test_data[[#This Row],[Final_Position]])</f>
        <v>2</v>
      </c>
      <c r="J1857">
        <f>ABS(test_data[[#This Row],[Action]])</f>
        <v>2</v>
      </c>
      <c r="K1857" s="7">
        <f>test_data[[#This Row],[Final_Position]]*test_data[[#This Row],[Change]]</f>
        <v>0.8000000000001819</v>
      </c>
      <c r="L1857" s="7">
        <f>test_data[[#This Row],[Profit]]*Profit_per_point</f>
        <v>80000.00000001819</v>
      </c>
      <c r="M1857" s="7">
        <f>test_data[[#This Row],[Profit]]*Profit_per_point-ABS(test_data[[#This Row],[Action]])*Fee_per_trade</f>
        <v>60000.00000001819</v>
      </c>
    </row>
    <row r="1858" spans="1:13" x14ac:dyDescent="0.35">
      <c r="A1858" s="2">
        <v>43782.40347222222</v>
      </c>
      <c r="B1858">
        <v>941.6</v>
      </c>
      <c r="C1858">
        <v>0.48847800493240356</v>
      </c>
      <c r="D1858">
        <v>0.51152193546295166</v>
      </c>
      <c r="E1858">
        <f>IF(B1859&gt;0,B1859-test_data[[#This Row],[Price]],0)</f>
        <v>-0.10000000000002274</v>
      </c>
      <c r="F1858" s="2">
        <f>test_data[[#This Row],[Time]]-(Time_horizon-1)/24/60</f>
        <v>43782.390277777777</v>
      </c>
      <c r="G1858">
        <f>IF(test_data[[#This Row],[Long]]&gt;Action_Threshold,1,IF(test_data[[#This Row],[Short]]&gt;Action_Threshold,-1,0))</f>
        <v>-1</v>
      </c>
      <c r="H1858">
        <f>SUMIFS(test_data[Postion],test_data[Time],"&gt;="&amp;test_data[[#This Row],[Period Time]],test_data[Time],"&lt;="&amp;test_data[[#This Row],[Time]])</f>
        <v>8</v>
      </c>
      <c r="I1858">
        <f>IFERROR(test_data[[#This Row],[Final_Position]]-H1857,test_data[[#This Row],[Final_Position]])</f>
        <v>0</v>
      </c>
      <c r="J1858">
        <f>ABS(test_data[[#This Row],[Action]])</f>
        <v>0</v>
      </c>
      <c r="K1858" s="7">
        <f>test_data[[#This Row],[Final_Position]]*test_data[[#This Row],[Change]]</f>
        <v>-0.8000000000001819</v>
      </c>
      <c r="L1858" s="7">
        <f>test_data[[#This Row],[Profit]]*Profit_per_point</f>
        <v>-80000.00000001819</v>
      </c>
      <c r="M1858" s="7">
        <f>test_data[[#This Row],[Profit]]*Profit_per_point-ABS(test_data[[#This Row],[Action]])*Fee_per_trade</f>
        <v>-80000.00000001819</v>
      </c>
    </row>
    <row r="1859" spans="1:13" x14ac:dyDescent="0.35">
      <c r="A1859" s="2">
        <v>43782.404166666667</v>
      </c>
      <c r="B1859">
        <v>941.5</v>
      </c>
      <c r="C1859">
        <v>0.54581660032272339</v>
      </c>
      <c r="D1859">
        <v>0.45418336987495422</v>
      </c>
      <c r="E1859">
        <f>IF(B1860&gt;0,B1860-test_data[[#This Row],[Price]],0)</f>
        <v>0</v>
      </c>
      <c r="F1859" s="2">
        <f>test_data[[#This Row],[Time]]-(Time_horizon-1)/24/60</f>
        <v>43782.390972222223</v>
      </c>
      <c r="G1859">
        <f>IF(test_data[[#This Row],[Long]]&gt;Action_Threshold,1,IF(test_data[[#This Row],[Short]]&gt;Action_Threshold,-1,0))</f>
        <v>1</v>
      </c>
      <c r="H1859">
        <f>SUMIFS(test_data[Postion],test_data[Time],"&gt;="&amp;test_data[[#This Row],[Period Time]],test_data[Time],"&lt;="&amp;test_data[[#This Row],[Time]])</f>
        <v>10</v>
      </c>
      <c r="I1859">
        <f>IFERROR(test_data[[#This Row],[Final_Position]]-H1858,test_data[[#This Row],[Final_Position]])</f>
        <v>2</v>
      </c>
      <c r="J1859">
        <f>ABS(test_data[[#This Row],[Action]])</f>
        <v>2</v>
      </c>
      <c r="K1859" s="7">
        <f>test_data[[#This Row],[Final_Position]]*test_data[[#This Row],[Change]]</f>
        <v>0</v>
      </c>
      <c r="L1859" s="7">
        <f>test_data[[#This Row],[Profit]]*Profit_per_point</f>
        <v>0</v>
      </c>
      <c r="M1859" s="7">
        <f>test_data[[#This Row],[Profit]]*Profit_per_point-ABS(test_data[[#This Row],[Action]])*Fee_per_trade</f>
        <v>-20000</v>
      </c>
    </row>
    <row r="1860" spans="1:13" x14ac:dyDescent="0.35">
      <c r="A1860" s="2">
        <v>43782.404861111114</v>
      </c>
      <c r="B1860">
        <v>941.5</v>
      </c>
      <c r="C1860">
        <v>0.50291764736175537</v>
      </c>
      <c r="D1860">
        <v>0.49708235263824463</v>
      </c>
      <c r="E1860">
        <f>IF(B1861&gt;0,B1861-test_data[[#This Row],[Price]],0)</f>
        <v>-0.20000000000004547</v>
      </c>
      <c r="F1860" s="2">
        <f>test_data[[#This Row],[Time]]-(Time_horizon-1)/24/60</f>
        <v>43782.39166666667</v>
      </c>
      <c r="G1860">
        <f>IF(test_data[[#This Row],[Long]]&gt;Action_Threshold,1,IF(test_data[[#This Row],[Short]]&gt;Action_Threshold,-1,0))</f>
        <v>1</v>
      </c>
      <c r="H1860">
        <f>SUMIFS(test_data[Postion],test_data[Time],"&gt;="&amp;test_data[[#This Row],[Period Time]],test_data[Time],"&lt;="&amp;test_data[[#This Row],[Time]])</f>
        <v>12</v>
      </c>
      <c r="I1860">
        <f>IFERROR(test_data[[#This Row],[Final_Position]]-H1859,test_data[[#This Row],[Final_Position]])</f>
        <v>2</v>
      </c>
      <c r="J1860">
        <f>ABS(test_data[[#This Row],[Action]])</f>
        <v>2</v>
      </c>
      <c r="K1860" s="7">
        <f>test_data[[#This Row],[Final_Position]]*test_data[[#This Row],[Change]]</f>
        <v>-2.4000000000005457</v>
      </c>
      <c r="L1860" s="7">
        <f>test_data[[#This Row],[Profit]]*Profit_per_point</f>
        <v>-240000.00000005457</v>
      </c>
      <c r="M1860" s="7">
        <f>test_data[[#This Row],[Profit]]*Profit_per_point-ABS(test_data[[#This Row],[Action]])*Fee_per_trade</f>
        <v>-260000.00000005457</v>
      </c>
    </row>
    <row r="1861" spans="1:13" x14ac:dyDescent="0.35">
      <c r="A1861" s="2">
        <v>43782.405555555553</v>
      </c>
      <c r="B1861">
        <v>941.3</v>
      </c>
      <c r="C1861">
        <v>0.56374377012252808</v>
      </c>
      <c r="D1861">
        <v>0.43625620007514954</v>
      </c>
      <c r="E1861">
        <f>IF(B1862&gt;0,B1862-test_data[[#This Row],[Price]],0)</f>
        <v>0.20000000000004547</v>
      </c>
      <c r="F1861" s="2">
        <f>test_data[[#This Row],[Time]]-(Time_horizon-1)/24/60</f>
        <v>43782.392361111109</v>
      </c>
      <c r="G1861">
        <f>IF(test_data[[#This Row],[Long]]&gt;Action_Threshold,1,IF(test_data[[#This Row],[Short]]&gt;Action_Threshold,-1,0))</f>
        <v>1</v>
      </c>
      <c r="H1861">
        <f>SUMIFS(test_data[Postion],test_data[Time],"&gt;="&amp;test_data[[#This Row],[Period Time]],test_data[Time],"&lt;="&amp;test_data[[#This Row],[Time]])</f>
        <v>14</v>
      </c>
      <c r="I1861">
        <f>IFERROR(test_data[[#This Row],[Final_Position]]-H1860,test_data[[#This Row],[Final_Position]])</f>
        <v>2</v>
      </c>
      <c r="J1861">
        <f>ABS(test_data[[#This Row],[Action]])</f>
        <v>2</v>
      </c>
      <c r="K1861" s="7">
        <f>test_data[[#This Row],[Final_Position]]*test_data[[#This Row],[Change]]</f>
        <v>2.8000000000006366</v>
      </c>
      <c r="L1861" s="7">
        <f>test_data[[#This Row],[Profit]]*Profit_per_point</f>
        <v>280000.00000006368</v>
      </c>
      <c r="M1861" s="7">
        <f>test_data[[#This Row],[Profit]]*Profit_per_point-ABS(test_data[[#This Row],[Action]])*Fee_per_trade</f>
        <v>260000.00000006368</v>
      </c>
    </row>
    <row r="1862" spans="1:13" x14ac:dyDescent="0.35">
      <c r="A1862" s="2">
        <v>43782.40625</v>
      </c>
      <c r="B1862">
        <v>941.5</v>
      </c>
      <c r="C1862">
        <v>0.48850342631340027</v>
      </c>
      <c r="D1862">
        <v>0.51149660348892212</v>
      </c>
      <c r="E1862">
        <f>IF(B1863&gt;0,B1863-test_data[[#This Row],[Price]],0)</f>
        <v>0</v>
      </c>
      <c r="F1862" s="2">
        <f>test_data[[#This Row],[Time]]-(Time_horizon-1)/24/60</f>
        <v>43782.393055555556</v>
      </c>
      <c r="G1862">
        <f>IF(test_data[[#This Row],[Long]]&gt;Action_Threshold,1,IF(test_data[[#This Row],[Short]]&gt;Action_Threshold,-1,0))</f>
        <v>-1</v>
      </c>
      <c r="H1862">
        <f>SUMIFS(test_data[Postion],test_data[Time],"&gt;="&amp;test_data[[#This Row],[Period Time]],test_data[Time],"&lt;="&amp;test_data[[#This Row],[Time]])</f>
        <v>12</v>
      </c>
      <c r="I1862">
        <f>IFERROR(test_data[[#This Row],[Final_Position]]-H1861,test_data[[#This Row],[Final_Position]])</f>
        <v>-2</v>
      </c>
      <c r="J1862">
        <f>ABS(test_data[[#This Row],[Action]])</f>
        <v>2</v>
      </c>
      <c r="K1862" s="7">
        <f>test_data[[#This Row],[Final_Position]]*test_data[[#This Row],[Change]]</f>
        <v>0</v>
      </c>
      <c r="L1862" s="7">
        <f>test_data[[#This Row],[Profit]]*Profit_per_point</f>
        <v>0</v>
      </c>
      <c r="M1862" s="7">
        <f>test_data[[#This Row],[Profit]]*Profit_per_point-ABS(test_data[[#This Row],[Action]])*Fee_per_trade</f>
        <v>-20000</v>
      </c>
    </row>
    <row r="1863" spans="1:13" x14ac:dyDescent="0.35">
      <c r="A1863" s="2">
        <v>43782.406944444447</v>
      </c>
      <c r="B1863">
        <v>941.5</v>
      </c>
      <c r="C1863">
        <v>0.50624567270278931</v>
      </c>
      <c r="D1863">
        <v>0.49375429749488831</v>
      </c>
      <c r="E1863">
        <f>IF(B1864&gt;0,B1864-test_data[[#This Row],[Price]],0)</f>
        <v>0.10000000000002274</v>
      </c>
      <c r="F1863" s="2">
        <f>test_data[[#This Row],[Time]]-(Time_horizon-1)/24/60</f>
        <v>43782.393750000003</v>
      </c>
      <c r="G1863">
        <f>IF(test_data[[#This Row],[Long]]&gt;Action_Threshold,1,IF(test_data[[#This Row],[Short]]&gt;Action_Threshold,-1,0))</f>
        <v>1</v>
      </c>
      <c r="H1863">
        <f>SUMIFS(test_data[Postion],test_data[Time],"&gt;="&amp;test_data[[#This Row],[Period Time]],test_data[Time],"&lt;="&amp;test_data[[#This Row],[Time]])</f>
        <v>12</v>
      </c>
      <c r="I1863">
        <f>IFERROR(test_data[[#This Row],[Final_Position]]-H1862,test_data[[#This Row],[Final_Position]])</f>
        <v>0</v>
      </c>
      <c r="J1863">
        <f>ABS(test_data[[#This Row],[Action]])</f>
        <v>0</v>
      </c>
      <c r="K1863" s="7">
        <f>test_data[[#This Row],[Final_Position]]*test_data[[#This Row],[Change]]</f>
        <v>1.2000000000002728</v>
      </c>
      <c r="L1863" s="7">
        <f>test_data[[#This Row],[Profit]]*Profit_per_point</f>
        <v>120000.00000002728</v>
      </c>
      <c r="M1863" s="7">
        <f>test_data[[#This Row],[Profit]]*Profit_per_point-ABS(test_data[[#This Row],[Action]])*Fee_per_trade</f>
        <v>120000.00000002728</v>
      </c>
    </row>
    <row r="1864" spans="1:13" x14ac:dyDescent="0.35">
      <c r="A1864" s="2">
        <v>43782.407638888886</v>
      </c>
      <c r="B1864">
        <v>941.6</v>
      </c>
      <c r="C1864">
        <v>0.47702458500862122</v>
      </c>
      <c r="D1864">
        <v>0.52297544479370117</v>
      </c>
      <c r="E1864">
        <f>IF(B1865&gt;0,B1865-test_data[[#This Row],[Price]],0)</f>
        <v>0</v>
      </c>
      <c r="F1864" s="2">
        <f>test_data[[#This Row],[Time]]-(Time_horizon-1)/24/60</f>
        <v>43782.394444444442</v>
      </c>
      <c r="G1864">
        <f>IF(test_data[[#This Row],[Long]]&gt;Action_Threshold,1,IF(test_data[[#This Row],[Short]]&gt;Action_Threshold,-1,0))</f>
        <v>-1</v>
      </c>
      <c r="H1864">
        <f>SUMIFS(test_data[Postion],test_data[Time],"&gt;="&amp;test_data[[#This Row],[Period Time]],test_data[Time],"&lt;="&amp;test_data[[#This Row],[Time]])</f>
        <v>10</v>
      </c>
      <c r="I1864">
        <f>IFERROR(test_data[[#This Row],[Final_Position]]-H1863,test_data[[#This Row],[Final_Position]])</f>
        <v>-2</v>
      </c>
      <c r="J1864">
        <f>ABS(test_data[[#This Row],[Action]])</f>
        <v>2</v>
      </c>
      <c r="K1864" s="7">
        <f>test_data[[#This Row],[Final_Position]]*test_data[[#This Row],[Change]]</f>
        <v>0</v>
      </c>
      <c r="L1864" s="7">
        <f>test_data[[#This Row],[Profit]]*Profit_per_point</f>
        <v>0</v>
      </c>
      <c r="M1864" s="7">
        <f>test_data[[#This Row],[Profit]]*Profit_per_point-ABS(test_data[[#This Row],[Action]])*Fee_per_trade</f>
        <v>-20000</v>
      </c>
    </row>
    <row r="1865" spans="1:13" x14ac:dyDescent="0.35">
      <c r="A1865" s="2">
        <v>43782.408333333333</v>
      </c>
      <c r="B1865">
        <v>941.6</v>
      </c>
      <c r="C1865">
        <v>0.47325539588928223</v>
      </c>
      <c r="D1865">
        <v>0.526744544506073</v>
      </c>
      <c r="E1865">
        <f>IF(B1866&gt;0,B1866-test_data[[#This Row],[Price]],0)</f>
        <v>0</v>
      </c>
      <c r="F1865" s="2">
        <f>test_data[[#This Row],[Time]]-(Time_horizon-1)/24/60</f>
        <v>43782.395138888889</v>
      </c>
      <c r="G1865">
        <f>IF(test_data[[#This Row],[Long]]&gt;Action_Threshold,1,IF(test_data[[#This Row],[Short]]&gt;Action_Threshold,-1,0))</f>
        <v>-1</v>
      </c>
      <c r="H1865">
        <f>SUMIFS(test_data[Postion],test_data[Time],"&gt;="&amp;test_data[[#This Row],[Period Time]],test_data[Time],"&lt;="&amp;test_data[[#This Row],[Time]])</f>
        <v>10</v>
      </c>
      <c r="I1865">
        <f>IFERROR(test_data[[#This Row],[Final_Position]]-H1864,test_data[[#This Row],[Final_Position]])</f>
        <v>0</v>
      </c>
      <c r="J1865">
        <f>ABS(test_data[[#This Row],[Action]])</f>
        <v>0</v>
      </c>
      <c r="K1865" s="7">
        <f>test_data[[#This Row],[Final_Position]]*test_data[[#This Row],[Change]]</f>
        <v>0</v>
      </c>
      <c r="L1865" s="7">
        <f>test_data[[#This Row],[Profit]]*Profit_per_point</f>
        <v>0</v>
      </c>
      <c r="M1865" s="7">
        <f>test_data[[#This Row],[Profit]]*Profit_per_point-ABS(test_data[[#This Row],[Action]])*Fee_per_trade</f>
        <v>0</v>
      </c>
    </row>
    <row r="1866" spans="1:13" x14ac:dyDescent="0.35">
      <c r="A1866" s="2">
        <v>43782.40902777778</v>
      </c>
      <c r="B1866">
        <v>941.6</v>
      </c>
      <c r="C1866">
        <v>0.47220501303672791</v>
      </c>
      <c r="D1866">
        <v>0.52779495716094971</v>
      </c>
      <c r="E1866">
        <f>IF(B1867&gt;0,B1867-test_data[[#This Row],[Price]],0)</f>
        <v>0</v>
      </c>
      <c r="F1866" s="2">
        <f>test_data[[#This Row],[Time]]-(Time_horizon-1)/24/60</f>
        <v>43782.395833333336</v>
      </c>
      <c r="G1866">
        <f>IF(test_data[[#This Row],[Long]]&gt;Action_Threshold,1,IF(test_data[[#This Row],[Short]]&gt;Action_Threshold,-1,0))</f>
        <v>-1</v>
      </c>
      <c r="H1866">
        <f>SUMIFS(test_data[Postion],test_data[Time],"&gt;="&amp;test_data[[#This Row],[Period Time]],test_data[Time],"&lt;="&amp;test_data[[#This Row],[Time]])</f>
        <v>8</v>
      </c>
      <c r="I1866">
        <f>IFERROR(test_data[[#This Row],[Final_Position]]-H1865,test_data[[#This Row],[Final_Position]])</f>
        <v>-2</v>
      </c>
      <c r="J1866">
        <f>ABS(test_data[[#This Row],[Action]])</f>
        <v>2</v>
      </c>
      <c r="K1866" s="7">
        <f>test_data[[#This Row],[Final_Position]]*test_data[[#This Row],[Change]]</f>
        <v>0</v>
      </c>
      <c r="L1866" s="7">
        <f>test_data[[#This Row],[Profit]]*Profit_per_point</f>
        <v>0</v>
      </c>
      <c r="M1866" s="7">
        <f>test_data[[#This Row],[Profit]]*Profit_per_point-ABS(test_data[[#This Row],[Action]])*Fee_per_trade</f>
        <v>-20000</v>
      </c>
    </row>
    <row r="1867" spans="1:13" x14ac:dyDescent="0.35">
      <c r="A1867" s="2">
        <v>43782.409722222219</v>
      </c>
      <c r="B1867">
        <v>941.6</v>
      </c>
      <c r="C1867">
        <v>0.46341037750244141</v>
      </c>
      <c r="D1867">
        <v>0.53658956289291382</v>
      </c>
      <c r="E1867">
        <f>IF(B1868&gt;0,B1868-test_data[[#This Row],[Price]],0)</f>
        <v>0</v>
      </c>
      <c r="F1867" s="2">
        <f>test_data[[#This Row],[Time]]-(Time_horizon-1)/24/60</f>
        <v>43782.396527777775</v>
      </c>
      <c r="G1867">
        <f>IF(test_data[[#This Row],[Long]]&gt;Action_Threshold,1,IF(test_data[[#This Row],[Short]]&gt;Action_Threshold,-1,0))</f>
        <v>-1</v>
      </c>
      <c r="H1867">
        <f>SUMIFS(test_data[Postion],test_data[Time],"&gt;="&amp;test_data[[#This Row],[Period Time]],test_data[Time],"&lt;="&amp;test_data[[#This Row],[Time]])</f>
        <v>6</v>
      </c>
      <c r="I1867">
        <f>IFERROR(test_data[[#This Row],[Final_Position]]-H1866,test_data[[#This Row],[Final_Position]])</f>
        <v>-2</v>
      </c>
      <c r="J1867">
        <f>ABS(test_data[[#This Row],[Action]])</f>
        <v>2</v>
      </c>
      <c r="K1867" s="7">
        <f>test_data[[#This Row],[Final_Position]]*test_data[[#This Row],[Change]]</f>
        <v>0</v>
      </c>
      <c r="L1867" s="7">
        <f>test_data[[#This Row],[Profit]]*Profit_per_point</f>
        <v>0</v>
      </c>
      <c r="M1867" s="7">
        <f>test_data[[#This Row],[Profit]]*Profit_per_point-ABS(test_data[[#This Row],[Action]])*Fee_per_trade</f>
        <v>-20000</v>
      </c>
    </row>
    <row r="1868" spans="1:13" x14ac:dyDescent="0.35">
      <c r="A1868" s="2">
        <v>43782.410416666666</v>
      </c>
      <c r="B1868">
        <v>941.6</v>
      </c>
      <c r="C1868">
        <v>0.46823126077651978</v>
      </c>
      <c r="D1868">
        <v>0.531768798828125</v>
      </c>
      <c r="E1868">
        <f>IF(B1869&gt;0,B1869-test_data[[#This Row],[Price]],0)</f>
        <v>0</v>
      </c>
      <c r="F1868" s="2">
        <f>test_data[[#This Row],[Time]]-(Time_horizon-1)/24/60</f>
        <v>43782.397222222222</v>
      </c>
      <c r="G1868">
        <f>IF(test_data[[#This Row],[Long]]&gt;Action_Threshold,1,IF(test_data[[#This Row],[Short]]&gt;Action_Threshold,-1,0))</f>
        <v>-1</v>
      </c>
      <c r="H1868">
        <f>SUMIFS(test_data[Postion],test_data[Time],"&gt;="&amp;test_data[[#This Row],[Period Time]],test_data[Time],"&lt;="&amp;test_data[[#This Row],[Time]])</f>
        <v>4</v>
      </c>
      <c r="I1868">
        <f>IFERROR(test_data[[#This Row],[Final_Position]]-H1867,test_data[[#This Row],[Final_Position]])</f>
        <v>-2</v>
      </c>
      <c r="J1868">
        <f>ABS(test_data[[#This Row],[Action]])</f>
        <v>2</v>
      </c>
      <c r="K1868" s="7">
        <f>test_data[[#This Row],[Final_Position]]*test_data[[#This Row],[Change]]</f>
        <v>0</v>
      </c>
      <c r="L1868" s="7">
        <f>test_data[[#This Row],[Profit]]*Profit_per_point</f>
        <v>0</v>
      </c>
      <c r="M1868" s="7">
        <f>test_data[[#This Row],[Profit]]*Profit_per_point-ABS(test_data[[#This Row],[Action]])*Fee_per_trade</f>
        <v>-20000</v>
      </c>
    </row>
    <row r="1869" spans="1:13" x14ac:dyDescent="0.35">
      <c r="A1869" s="2">
        <v>43782.411111111112</v>
      </c>
      <c r="B1869">
        <v>941.6</v>
      </c>
      <c r="C1869">
        <v>0.45443466305732727</v>
      </c>
      <c r="D1869">
        <v>0.54556530714035034</v>
      </c>
      <c r="E1869">
        <f>IF(B1870&gt;0,B1870-test_data[[#This Row],[Price]],0)</f>
        <v>0</v>
      </c>
      <c r="F1869" s="2">
        <f>test_data[[#This Row],[Time]]-(Time_horizon-1)/24/60</f>
        <v>43782.397916666669</v>
      </c>
      <c r="G1869">
        <f>IF(test_data[[#This Row],[Long]]&gt;Action_Threshold,1,IF(test_data[[#This Row],[Short]]&gt;Action_Threshold,-1,0))</f>
        <v>-1</v>
      </c>
      <c r="H1869">
        <f>SUMIFS(test_data[Postion],test_data[Time],"&gt;="&amp;test_data[[#This Row],[Period Time]],test_data[Time],"&lt;="&amp;test_data[[#This Row],[Time]])</f>
        <v>2</v>
      </c>
      <c r="I1869">
        <f>IFERROR(test_data[[#This Row],[Final_Position]]-H1868,test_data[[#This Row],[Final_Position]])</f>
        <v>-2</v>
      </c>
      <c r="J1869">
        <f>ABS(test_data[[#This Row],[Action]])</f>
        <v>2</v>
      </c>
      <c r="K1869" s="7">
        <f>test_data[[#This Row],[Final_Position]]*test_data[[#This Row],[Change]]</f>
        <v>0</v>
      </c>
      <c r="L1869" s="7">
        <f>test_data[[#This Row],[Profit]]*Profit_per_point</f>
        <v>0</v>
      </c>
      <c r="M1869" s="7">
        <f>test_data[[#This Row],[Profit]]*Profit_per_point-ABS(test_data[[#This Row],[Action]])*Fee_per_trade</f>
        <v>-20000</v>
      </c>
    </row>
    <row r="1870" spans="1:13" x14ac:dyDescent="0.35">
      <c r="A1870" s="2">
        <v>43782.411805555559</v>
      </c>
      <c r="B1870">
        <v>941.6</v>
      </c>
      <c r="C1870">
        <v>0.45542755722999573</v>
      </c>
      <c r="D1870">
        <v>0.54457253217697144</v>
      </c>
      <c r="E1870">
        <f>IF(B1871&gt;0,B1871-test_data[[#This Row],[Price]],0)</f>
        <v>0</v>
      </c>
      <c r="F1870" s="2">
        <f>test_data[[#This Row],[Time]]-(Time_horizon-1)/24/60</f>
        <v>43782.398611111115</v>
      </c>
      <c r="G1870">
        <f>IF(test_data[[#This Row],[Long]]&gt;Action_Threshold,1,IF(test_data[[#This Row],[Short]]&gt;Action_Threshold,-1,0))</f>
        <v>-1</v>
      </c>
      <c r="H1870">
        <f>SUMIFS(test_data[Postion],test_data[Time],"&gt;="&amp;test_data[[#This Row],[Period Time]],test_data[Time],"&lt;="&amp;test_data[[#This Row],[Time]])</f>
        <v>0</v>
      </c>
      <c r="I1870">
        <f>IFERROR(test_data[[#This Row],[Final_Position]]-H1869,test_data[[#This Row],[Final_Position]])</f>
        <v>-2</v>
      </c>
      <c r="J1870">
        <f>ABS(test_data[[#This Row],[Action]])</f>
        <v>2</v>
      </c>
      <c r="K1870" s="7">
        <f>test_data[[#This Row],[Final_Position]]*test_data[[#This Row],[Change]]</f>
        <v>0</v>
      </c>
      <c r="L1870" s="7">
        <f>test_data[[#This Row],[Profit]]*Profit_per_point</f>
        <v>0</v>
      </c>
      <c r="M1870" s="7">
        <f>test_data[[#This Row],[Profit]]*Profit_per_point-ABS(test_data[[#This Row],[Action]])*Fee_per_trade</f>
        <v>-20000</v>
      </c>
    </row>
    <row r="1871" spans="1:13" x14ac:dyDescent="0.35">
      <c r="A1871" s="2">
        <v>43782.412499999999</v>
      </c>
      <c r="B1871">
        <v>941.6</v>
      </c>
      <c r="C1871">
        <v>0.45012825727462769</v>
      </c>
      <c r="D1871">
        <v>0.54987168312072754</v>
      </c>
      <c r="E1871">
        <f>IF(B1872&gt;0,B1872-test_data[[#This Row],[Price]],0)</f>
        <v>0</v>
      </c>
      <c r="F1871" s="2">
        <f>test_data[[#This Row],[Time]]-(Time_horizon-1)/24/60</f>
        <v>43782.399305555555</v>
      </c>
      <c r="G1871">
        <f>IF(test_data[[#This Row],[Long]]&gt;Action_Threshold,1,IF(test_data[[#This Row],[Short]]&gt;Action_Threshold,-1,0))</f>
        <v>-1</v>
      </c>
      <c r="H1871">
        <f>SUMIFS(test_data[Postion],test_data[Time],"&gt;="&amp;test_data[[#This Row],[Period Time]],test_data[Time],"&lt;="&amp;test_data[[#This Row],[Time]])</f>
        <v>-2</v>
      </c>
      <c r="I1871">
        <f>IFERROR(test_data[[#This Row],[Final_Position]]-H1870,test_data[[#This Row],[Final_Position]])</f>
        <v>-2</v>
      </c>
      <c r="J1871">
        <f>ABS(test_data[[#This Row],[Action]])</f>
        <v>2</v>
      </c>
      <c r="K1871" s="7">
        <f>test_data[[#This Row],[Final_Position]]*test_data[[#This Row],[Change]]</f>
        <v>0</v>
      </c>
      <c r="L1871" s="7">
        <f>test_data[[#This Row],[Profit]]*Profit_per_point</f>
        <v>0</v>
      </c>
      <c r="M1871" s="7">
        <f>test_data[[#This Row],[Profit]]*Profit_per_point-ABS(test_data[[#This Row],[Action]])*Fee_per_trade</f>
        <v>-20000</v>
      </c>
    </row>
    <row r="1872" spans="1:13" x14ac:dyDescent="0.35">
      <c r="A1872" s="2">
        <v>43782.413194444445</v>
      </c>
      <c r="B1872">
        <v>941.6</v>
      </c>
      <c r="C1872">
        <v>0.44044294953346252</v>
      </c>
      <c r="D1872">
        <v>0.55955702066421509</v>
      </c>
      <c r="E1872">
        <f>IF(B1873&gt;0,B1873-test_data[[#This Row],[Price]],0)</f>
        <v>-0.10000000000002274</v>
      </c>
      <c r="F1872" s="2">
        <f>test_data[[#This Row],[Time]]-(Time_horizon-1)/24/60</f>
        <v>43782.400000000001</v>
      </c>
      <c r="G1872">
        <f>IF(test_data[[#This Row],[Long]]&gt;Action_Threshold,1,IF(test_data[[#This Row],[Short]]&gt;Action_Threshold,-1,0))</f>
        <v>-1</v>
      </c>
      <c r="H1872">
        <f>SUMIFS(test_data[Postion],test_data[Time],"&gt;="&amp;test_data[[#This Row],[Period Time]],test_data[Time],"&lt;="&amp;test_data[[#This Row],[Time]])</f>
        <v>-4</v>
      </c>
      <c r="I1872">
        <f>IFERROR(test_data[[#This Row],[Final_Position]]-H1871,test_data[[#This Row],[Final_Position]])</f>
        <v>-2</v>
      </c>
      <c r="J1872">
        <f>ABS(test_data[[#This Row],[Action]])</f>
        <v>2</v>
      </c>
      <c r="K1872" s="7">
        <f>test_data[[#This Row],[Final_Position]]*test_data[[#This Row],[Change]]</f>
        <v>0.40000000000009095</v>
      </c>
      <c r="L1872" s="7">
        <f>test_data[[#This Row],[Profit]]*Profit_per_point</f>
        <v>40000.000000009095</v>
      </c>
      <c r="M1872" s="7">
        <f>test_data[[#This Row],[Profit]]*Profit_per_point-ABS(test_data[[#This Row],[Action]])*Fee_per_trade</f>
        <v>20000.000000009095</v>
      </c>
    </row>
    <row r="1873" spans="1:13" x14ac:dyDescent="0.35">
      <c r="A1873" s="2">
        <v>43782.413888888892</v>
      </c>
      <c r="B1873">
        <v>941.5</v>
      </c>
      <c r="C1873">
        <v>0.50520074367523193</v>
      </c>
      <c r="D1873">
        <v>0.49479922652244568</v>
      </c>
      <c r="E1873">
        <f>IF(B1874&gt;0,B1874-test_data[[#This Row],[Price]],0)</f>
        <v>0</v>
      </c>
      <c r="F1873" s="2">
        <f>test_data[[#This Row],[Time]]-(Time_horizon-1)/24/60</f>
        <v>43782.400694444448</v>
      </c>
      <c r="G1873">
        <f>IF(test_data[[#This Row],[Long]]&gt;Action_Threshold,1,IF(test_data[[#This Row],[Short]]&gt;Action_Threshold,-1,0))</f>
        <v>1</v>
      </c>
      <c r="H1873">
        <f>SUMIFS(test_data[Postion],test_data[Time],"&gt;="&amp;test_data[[#This Row],[Period Time]],test_data[Time],"&lt;="&amp;test_data[[#This Row],[Time]])</f>
        <v>-4</v>
      </c>
      <c r="I1873">
        <f>IFERROR(test_data[[#This Row],[Final_Position]]-H1872,test_data[[#This Row],[Final_Position]])</f>
        <v>0</v>
      </c>
      <c r="J1873">
        <f>ABS(test_data[[#This Row],[Action]])</f>
        <v>0</v>
      </c>
      <c r="K1873" s="7">
        <f>test_data[[#This Row],[Final_Position]]*test_data[[#This Row],[Change]]</f>
        <v>0</v>
      </c>
      <c r="L1873" s="7">
        <f>test_data[[#This Row],[Profit]]*Profit_per_point</f>
        <v>0</v>
      </c>
      <c r="M1873" s="7">
        <f>test_data[[#This Row],[Profit]]*Profit_per_point-ABS(test_data[[#This Row],[Action]])*Fee_per_trade</f>
        <v>0</v>
      </c>
    </row>
    <row r="1874" spans="1:13" x14ac:dyDescent="0.35">
      <c r="A1874" s="2">
        <v>43782.414583333331</v>
      </c>
      <c r="B1874">
        <v>941.5</v>
      </c>
      <c r="C1874">
        <v>0.49462467432022095</v>
      </c>
      <c r="D1874">
        <v>0.50537526607513428</v>
      </c>
      <c r="E1874">
        <f>IF(B1875&gt;0,B1875-test_data[[#This Row],[Price]],0)</f>
        <v>0</v>
      </c>
      <c r="F1874" s="2">
        <f>test_data[[#This Row],[Time]]-(Time_horizon-1)/24/60</f>
        <v>43782.401388888888</v>
      </c>
      <c r="G1874">
        <f>IF(test_data[[#This Row],[Long]]&gt;Action_Threshold,1,IF(test_data[[#This Row],[Short]]&gt;Action_Threshold,-1,0))</f>
        <v>-1</v>
      </c>
      <c r="H1874">
        <f>SUMIFS(test_data[Postion],test_data[Time],"&gt;="&amp;test_data[[#This Row],[Period Time]],test_data[Time],"&lt;="&amp;test_data[[#This Row],[Time]])</f>
        <v>-6</v>
      </c>
      <c r="I1874">
        <f>IFERROR(test_data[[#This Row],[Final_Position]]-H1873,test_data[[#This Row],[Final_Position]])</f>
        <v>-2</v>
      </c>
      <c r="J1874">
        <f>ABS(test_data[[#This Row],[Action]])</f>
        <v>2</v>
      </c>
      <c r="K1874" s="7">
        <f>test_data[[#This Row],[Final_Position]]*test_data[[#This Row],[Change]]</f>
        <v>0</v>
      </c>
      <c r="L1874" s="7">
        <f>test_data[[#This Row],[Profit]]*Profit_per_point</f>
        <v>0</v>
      </c>
      <c r="M1874" s="7">
        <f>test_data[[#This Row],[Profit]]*Profit_per_point-ABS(test_data[[#This Row],[Action]])*Fee_per_trade</f>
        <v>-20000</v>
      </c>
    </row>
    <row r="1875" spans="1:13" x14ac:dyDescent="0.35">
      <c r="A1875" s="2">
        <v>43782.415277777778</v>
      </c>
      <c r="B1875">
        <v>941.5</v>
      </c>
      <c r="C1875">
        <v>0.49831053614616394</v>
      </c>
      <c r="D1875">
        <v>0.5016893744468689</v>
      </c>
      <c r="E1875">
        <f>IF(B1876&gt;0,B1876-test_data[[#This Row],[Price]],0)</f>
        <v>0.10000000000002274</v>
      </c>
      <c r="F1875" s="2">
        <f>test_data[[#This Row],[Time]]-(Time_horizon-1)/24/60</f>
        <v>43782.402083333334</v>
      </c>
      <c r="G1875">
        <f>IF(test_data[[#This Row],[Long]]&gt;Action_Threshold,1,IF(test_data[[#This Row],[Short]]&gt;Action_Threshold,-1,0))</f>
        <v>-1</v>
      </c>
      <c r="H1875">
        <f>SUMIFS(test_data[Postion],test_data[Time],"&gt;="&amp;test_data[[#This Row],[Period Time]],test_data[Time],"&lt;="&amp;test_data[[#This Row],[Time]])</f>
        <v>-8</v>
      </c>
      <c r="I1875">
        <f>IFERROR(test_data[[#This Row],[Final_Position]]-H1874,test_data[[#This Row],[Final_Position]])</f>
        <v>-2</v>
      </c>
      <c r="J1875">
        <f>ABS(test_data[[#This Row],[Action]])</f>
        <v>2</v>
      </c>
      <c r="K1875" s="7">
        <f>test_data[[#This Row],[Final_Position]]*test_data[[#This Row],[Change]]</f>
        <v>-0.8000000000001819</v>
      </c>
      <c r="L1875" s="7">
        <f>test_data[[#This Row],[Profit]]*Profit_per_point</f>
        <v>-80000.00000001819</v>
      </c>
      <c r="M1875" s="7">
        <f>test_data[[#This Row],[Profit]]*Profit_per_point-ABS(test_data[[#This Row],[Action]])*Fee_per_trade</f>
        <v>-100000.00000001819</v>
      </c>
    </row>
    <row r="1876" spans="1:13" x14ac:dyDescent="0.35">
      <c r="A1876" s="2">
        <v>43782.415972222225</v>
      </c>
      <c r="B1876">
        <v>941.6</v>
      </c>
      <c r="C1876">
        <v>0.4563610851764679</v>
      </c>
      <c r="D1876">
        <v>0.54363888502120972</v>
      </c>
      <c r="E1876">
        <f>IF(B1877&gt;0,B1877-test_data[[#This Row],[Price]],0)</f>
        <v>0.10000000000002274</v>
      </c>
      <c r="F1876" s="2">
        <f>test_data[[#This Row],[Time]]-(Time_horizon-1)/24/60</f>
        <v>43782.402777777781</v>
      </c>
      <c r="G1876">
        <f>IF(test_data[[#This Row],[Long]]&gt;Action_Threshold,1,IF(test_data[[#This Row],[Short]]&gt;Action_Threshold,-1,0))</f>
        <v>-1</v>
      </c>
      <c r="H1876">
        <f>SUMIFS(test_data[Postion],test_data[Time],"&gt;="&amp;test_data[[#This Row],[Period Time]],test_data[Time],"&lt;="&amp;test_data[[#This Row],[Time]])</f>
        <v>-8</v>
      </c>
      <c r="I1876">
        <f>IFERROR(test_data[[#This Row],[Final_Position]]-H1875,test_data[[#This Row],[Final_Position]])</f>
        <v>0</v>
      </c>
      <c r="J1876">
        <f>ABS(test_data[[#This Row],[Action]])</f>
        <v>0</v>
      </c>
      <c r="K1876" s="7">
        <f>test_data[[#This Row],[Final_Position]]*test_data[[#This Row],[Change]]</f>
        <v>-0.8000000000001819</v>
      </c>
      <c r="L1876" s="7">
        <f>test_data[[#This Row],[Profit]]*Profit_per_point</f>
        <v>-80000.00000001819</v>
      </c>
      <c r="M1876" s="7">
        <f>test_data[[#This Row],[Profit]]*Profit_per_point-ABS(test_data[[#This Row],[Action]])*Fee_per_trade</f>
        <v>-80000.00000001819</v>
      </c>
    </row>
    <row r="1877" spans="1:13" x14ac:dyDescent="0.35">
      <c r="A1877" s="2">
        <v>43782.416666666664</v>
      </c>
      <c r="B1877">
        <v>941.7</v>
      </c>
      <c r="C1877">
        <v>0.41765952110290527</v>
      </c>
      <c r="D1877">
        <v>0.58234047889709473</v>
      </c>
      <c r="E1877">
        <f>IF(B1878&gt;0,B1878-test_data[[#This Row],[Price]],0)</f>
        <v>0</v>
      </c>
      <c r="F1877" s="2">
        <f>test_data[[#This Row],[Time]]-(Time_horizon-1)/24/60</f>
        <v>43782.40347222222</v>
      </c>
      <c r="G1877">
        <f>IF(test_data[[#This Row],[Long]]&gt;Action_Threshold,1,IF(test_data[[#This Row],[Short]]&gt;Action_Threshold,-1,0))</f>
        <v>-1</v>
      </c>
      <c r="H1877">
        <f>SUMIFS(test_data[Postion],test_data[Time],"&gt;="&amp;test_data[[#This Row],[Period Time]],test_data[Time],"&lt;="&amp;test_data[[#This Row],[Time]])</f>
        <v>-10</v>
      </c>
      <c r="I1877">
        <f>IFERROR(test_data[[#This Row],[Final_Position]]-H1876,test_data[[#This Row],[Final_Position]])</f>
        <v>-2</v>
      </c>
      <c r="J1877">
        <f>ABS(test_data[[#This Row],[Action]])</f>
        <v>2</v>
      </c>
      <c r="K1877" s="7">
        <f>test_data[[#This Row],[Final_Position]]*test_data[[#This Row],[Change]]</f>
        <v>0</v>
      </c>
      <c r="L1877" s="7">
        <f>test_data[[#This Row],[Profit]]*Profit_per_point</f>
        <v>0</v>
      </c>
      <c r="M1877" s="7">
        <f>test_data[[#This Row],[Profit]]*Profit_per_point-ABS(test_data[[#This Row],[Action]])*Fee_per_trade</f>
        <v>-20000</v>
      </c>
    </row>
    <row r="1878" spans="1:13" x14ac:dyDescent="0.35">
      <c r="A1878" s="2">
        <v>43782.417361111111</v>
      </c>
      <c r="B1878">
        <v>941.7</v>
      </c>
      <c r="C1878">
        <v>0.4071958065032959</v>
      </c>
      <c r="D1878">
        <v>0.5928041934967041</v>
      </c>
      <c r="E1878">
        <f>IF(B1879&gt;0,B1879-test_data[[#This Row],[Price]],0)</f>
        <v>-0.10000000000002274</v>
      </c>
      <c r="F1878" s="2">
        <f>test_data[[#This Row],[Time]]-(Time_horizon-1)/24/60</f>
        <v>43782.404166666667</v>
      </c>
      <c r="G1878">
        <f>IF(test_data[[#This Row],[Long]]&gt;Action_Threshold,1,IF(test_data[[#This Row],[Short]]&gt;Action_Threshold,-1,0))</f>
        <v>-1</v>
      </c>
      <c r="H1878">
        <f>SUMIFS(test_data[Postion],test_data[Time],"&gt;="&amp;test_data[[#This Row],[Period Time]],test_data[Time],"&lt;="&amp;test_data[[#This Row],[Time]])</f>
        <v>-10</v>
      </c>
      <c r="I1878">
        <f>IFERROR(test_data[[#This Row],[Final_Position]]-H1877,test_data[[#This Row],[Final_Position]])</f>
        <v>0</v>
      </c>
      <c r="J1878">
        <f>ABS(test_data[[#This Row],[Action]])</f>
        <v>0</v>
      </c>
      <c r="K1878" s="7">
        <f>test_data[[#This Row],[Final_Position]]*test_data[[#This Row],[Change]]</f>
        <v>1.0000000000002274</v>
      </c>
      <c r="L1878" s="7">
        <f>test_data[[#This Row],[Profit]]*Profit_per_point</f>
        <v>100000.00000002273</v>
      </c>
      <c r="M1878" s="7">
        <f>test_data[[#This Row],[Profit]]*Profit_per_point-ABS(test_data[[#This Row],[Action]])*Fee_per_trade</f>
        <v>100000.00000002273</v>
      </c>
    </row>
    <row r="1879" spans="1:13" x14ac:dyDescent="0.35">
      <c r="A1879" s="2">
        <v>43782.418055555558</v>
      </c>
      <c r="B1879">
        <v>941.6</v>
      </c>
      <c r="C1879">
        <v>0.4860767126083374</v>
      </c>
      <c r="D1879">
        <v>0.51392334699630737</v>
      </c>
      <c r="E1879">
        <f>IF(B1880&gt;0,B1880-test_data[[#This Row],[Price]],0)</f>
        <v>0.10000000000002274</v>
      </c>
      <c r="F1879" s="2">
        <f>test_data[[#This Row],[Time]]-(Time_horizon-1)/24/60</f>
        <v>43782.404861111114</v>
      </c>
      <c r="G1879">
        <f>IF(test_data[[#This Row],[Long]]&gt;Action_Threshold,1,IF(test_data[[#This Row],[Short]]&gt;Action_Threshold,-1,0))</f>
        <v>-1</v>
      </c>
      <c r="H1879">
        <f>SUMIFS(test_data[Postion],test_data[Time],"&gt;="&amp;test_data[[#This Row],[Period Time]],test_data[Time],"&lt;="&amp;test_data[[#This Row],[Time]])</f>
        <v>-12</v>
      </c>
      <c r="I1879">
        <f>IFERROR(test_data[[#This Row],[Final_Position]]-H1878,test_data[[#This Row],[Final_Position]])</f>
        <v>-2</v>
      </c>
      <c r="J1879">
        <f>ABS(test_data[[#This Row],[Action]])</f>
        <v>2</v>
      </c>
      <c r="K1879" s="7">
        <f>test_data[[#This Row],[Final_Position]]*test_data[[#This Row],[Change]]</f>
        <v>-1.2000000000002728</v>
      </c>
      <c r="L1879" s="7">
        <f>test_data[[#This Row],[Profit]]*Profit_per_point</f>
        <v>-120000.00000002728</v>
      </c>
      <c r="M1879" s="7">
        <f>test_data[[#This Row],[Profit]]*Profit_per_point-ABS(test_data[[#This Row],[Action]])*Fee_per_trade</f>
        <v>-140000.0000000273</v>
      </c>
    </row>
    <row r="1880" spans="1:13" x14ac:dyDescent="0.35">
      <c r="A1880" s="2">
        <v>43782.418749999997</v>
      </c>
      <c r="B1880">
        <v>941.7</v>
      </c>
      <c r="C1880">
        <v>0.43960815668106079</v>
      </c>
      <c r="D1880">
        <v>0.56039190292358398</v>
      </c>
      <c r="E1880">
        <f>IF(B1881&gt;0,B1881-test_data[[#This Row],[Price]],0)</f>
        <v>-0.10000000000002274</v>
      </c>
      <c r="F1880" s="2">
        <f>test_data[[#This Row],[Time]]-(Time_horizon-1)/24/60</f>
        <v>43782.405555555553</v>
      </c>
      <c r="G1880">
        <f>IF(test_data[[#This Row],[Long]]&gt;Action_Threshold,1,IF(test_data[[#This Row],[Short]]&gt;Action_Threshold,-1,0))</f>
        <v>-1</v>
      </c>
      <c r="H1880">
        <f>SUMIFS(test_data[Postion],test_data[Time],"&gt;="&amp;test_data[[#This Row],[Period Time]],test_data[Time],"&lt;="&amp;test_data[[#This Row],[Time]])</f>
        <v>-14</v>
      </c>
      <c r="I1880">
        <f>IFERROR(test_data[[#This Row],[Final_Position]]-H1879,test_data[[#This Row],[Final_Position]])</f>
        <v>-2</v>
      </c>
      <c r="J1880">
        <f>ABS(test_data[[#This Row],[Action]])</f>
        <v>2</v>
      </c>
      <c r="K1880" s="7">
        <f>test_data[[#This Row],[Final_Position]]*test_data[[#This Row],[Change]]</f>
        <v>1.4000000000003183</v>
      </c>
      <c r="L1880" s="7">
        <f>test_data[[#This Row],[Profit]]*Profit_per_point</f>
        <v>140000.00000003184</v>
      </c>
      <c r="M1880" s="7">
        <f>test_data[[#This Row],[Profit]]*Profit_per_point-ABS(test_data[[#This Row],[Action]])*Fee_per_trade</f>
        <v>120000.00000003184</v>
      </c>
    </row>
    <row r="1881" spans="1:13" x14ac:dyDescent="0.35">
      <c r="A1881" s="2">
        <v>43782.419444444444</v>
      </c>
      <c r="B1881">
        <v>941.6</v>
      </c>
      <c r="C1881">
        <v>0.48478567600250244</v>
      </c>
      <c r="D1881">
        <v>0.51521438360214233</v>
      </c>
      <c r="E1881">
        <f>IF(B1882&gt;0,B1882-test_data[[#This Row],[Price]],0)</f>
        <v>-0.10000000000002274</v>
      </c>
      <c r="F1881" s="2">
        <f>test_data[[#This Row],[Time]]-(Time_horizon-1)/24/60</f>
        <v>43782.40625</v>
      </c>
      <c r="G1881">
        <f>IF(test_data[[#This Row],[Long]]&gt;Action_Threshold,1,IF(test_data[[#This Row],[Short]]&gt;Action_Threshold,-1,0))</f>
        <v>-1</v>
      </c>
      <c r="H1881">
        <f>SUMIFS(test_data[Postion],test_data[Time],"&gt;="&amp;test_data[[#This Row],[Period Time]],test_data[Time],"&lt;="&amp;test_data[[#This Row],[Time]])</f>
        <v>-16</v>
      </c>
      <c r="I1881">
        <f>IFERROR(test_data[[#This Row],[Final_Position]]-H1880,test_data[[#This Row],[Final_Position]])</f>
        <v>-2</v>
      </c>
      <c r="J1881">
        <f>ABS(test_data[[#This Row],[Action]])</f>
        <v>2</v>
      </c>
      <c r="K1881" s="7">
        <f>test_data[[#This Row],[Final_Position]]*test_data[[#This Row],[Change]]</f>
        <v>1.6000000000003638</v>
      </c>
      <c r="L1881" s="7">
        <f>test_data[[#This Row],[Profit]]*Profit_per_point</f>
        <v>160000.00000003638</v>
      </c>
      <c r="M1881" s="7">
        <f>test_data[[#This Row],[Profit]]*Profit_per_point-ABS(test_data[[#This Row],[Action]])*Fee_per_trade</f>
        <v>140000.00000003638</v>
      </c>
    </row>
    <row r="1882" spans="1:13" x14ac:dyDescent="0.35">
      <c r="A1882" s="2">
        <v>43782.420138888891</v>
      </c>
      <c r="B1882">
        <v>941.5</v>
      </c>
      <c r="C1882">
        <v>0.54088866710662842</v>
      </c>
      <c r="D1882">
        <v>0.45911133289337158</v>
      </c>
      <c r="E1882">
        <f>IF(B1883&gt;0,B1883-test_data[[#This Row],[Price]],0)</f>
        <v>0</v>
      </c>
      <c r="F1882" s="2">
        <f>test_data[[#This Row],[Time]]-(Time_horizon-1)/24/60</f>
        <v>43782.406944444447</v>
      </c>
      <c r="G1882">
        <f>IF(test_data[[#This Row],[Long]]&gt;Action_Threshold,1,IF(test_data[[#This Row],[Short]]&gt;Action_Threshold,-1,0))</f>
        <v>1</v>
      </c>
      <c r="H1882">
        <f>SUMIFS(test_data[Postion],test_data[Time],"&gt;="&amp;test_data[[#This Row],[Period Time]],test_data[Time],"&lt;="&amp;test_data[[#This Row],[Time]])</f>
        <v>-14</v>
      </c>
      <c r="I1882">
        <f>IFERROR(test_data[[#This Row],[Final_Position]]-H1881,test_data[[#This Row],[Final_Position]])</f>
        <v>2</v>
      </c>
      <c r="J1882">
        <f>ABS(test_data[[#This Row],[Action]])</f>
        <v>2</v>
      </c>
      <c r="K1882" s="7">
        <f>test_data[[#This Row],[Final_Position]]*test_data[[#This Row],[Change]]</f>
        <v>0</v>
      </c>
      <c r="L1882" s="7">
        <f>test_data[[#This Row],[Profit]]*Profit_per_point</f>
        <v>0</v>
      </c>
      <c r="M1882" s="7">
        <f>test_data[[#This Row],[Profit]]*Profit_per_point-ABS(test_data[[#This Row],[Action]])*Fee_per_trade</f>
        <v>-20000</v>
      </c>
    </row>
    <row r="1883" spans="1:13" x14ac:dyDescent="0.35">
      <c r="A1883" s="2">
        <v>43782.42083333333</v>
      </c>
      <c r="B1883">
        <v>941.5</v>
      </c>
      <c r="C1883">
        <v>0.50824761390686035</v>
      </c>
      <c r="D1883">
        <v>0.49175238609313965</v>
      </c>
      <c r="E1883">
        <f>IF(B1884&gt;0,B1884-test_data[[#This Row],[Price]],0)</f>
        <v>0</v>
      </c>
      <c r="F1883" s="2">
        <f>test_data[[#This Row],[Time]]-(Time_horizon-1)/24/60</f>
        <v>43782.407638888886</v>
      </c>
      <c r="G1883">
        <f>IF(test_data[[#This Row],[Long]]&gt;Action_Threshold,1,IF(test_data[[#This Row],[Short]]&gt;Action_Threshold,-1,0))</f>
        <v>1</v>
      </c>
      <c r="H1883">
        <f>SUMIFS(test_data[Postion],test_data[Time],"&gt;="&amp;test_data[[#This Row],[Period Time]],test_data[Time],"&lt;="&amp;test_data[[#This Row],[Time]])</f>
        <v>-14</v>
      </c>
      <c r="I1883">
        <f>IFERROR(test_data[[#This Row],[Final_Position]]-H1882,test_data[[#This Row],[Final_Position]])</f>
        <v>0</v>
      </c>
      <c r="J1883">
        <f>ABS(test_data[[#This Row],[Action]])</f>
        <v>0</v>
      </c>
      <c r="K1883" s="7">
        <f>test_data[[#This Row],[Final_Position]]*test_data[[#This Row],[Change]]</f>
        <v>0</v>
      </c>
      <c r="L1883" s="7">
        <f>test_data[[#This Row],[Profit]]*Profit_per_point</f>
        <v>0</v>
      </c>
      <c r="M1883" s="7">
        <f>test_data[[#This Row],[Profit]]*Profit_per_point-ABS(test_data[[#This Row],[Action]])*Fee_per_trade</f>
        <v>0</v>
      </c>
    </row>
    <row r="1884" spans="1:13" x14ac:dyDescent="0.35">
      <c r="A1884" s="2">
        <v>43782.421527777777</v>
      </c>
      <c r="B1884">
        <v>941.5</v>
      </c>
      <c r="C1884">
        <v>0.510215163230896</v>
      </c>
      <c r="D1884">
        <v>0.48978477716445923</v>
      </c>
      <c r="E1884">
        <f>IF(B1885&gt;0,B1885-test_data[[#This Row],[Price]],0)</f>
        <v>-0.10000000000002274</v>
      </c>
      <c r="F1884" s="2">
        <f>test_data[[#This Row],[Time]]-(Time_horizon-1)/24/60</f>
        <v>43782.408333333333</v>
      </c>
      <c r="G1884">
        <f>IF(test_data[[#This Row],[Long]]&gt;Action_Threshold,1,IF(test_data[[#This Row],[Short]]&gt;Action_Threshold,-1,0))</f>
        <v>1</v>
      </c>
      <c r="H1884">
        <f>SUMIFS(test_data[Postion],test_data[Time],"&gt;="&amp;test_data[[#This Row],[Period Time]],test_data[Time],"&lt;="&amp;test_data[[#This Row],[Time]])</f>
        <v>-12</v>
      </c>
      <c r="I1884">
        <f>IFERROR(test_data[[#This Row],[Final_Position]]-H1883,test_data[[#This Row],[Final_Position]])</f>
        <v>2</v>
      </c>
      <c r="J1884">
        <f>ABS(test_data[[#This Row],[Action]])</f>
        <v>2</v>
      </c>
      <c r="K1884" s="7">
        <f>test_data[[#This Row],[Final_Position]]*test_data[[#This Row],[Change]]</f>
        <v>1.2000000000002728</v>
      </c>
      <c r="L1884" s="7">
        <f>test_data[[#This Row],[Profit]]*Profit_per_point</f>
        <v>120000.00000002728</v>
      </c>
      <c r="M1884" s="7">
        <f>test_data[[#This Row],[Profit]]*Profit_per_point-ABS(test_data[[#This Row],[Action]])*Fee_per_trade</f>
        <v>100000.00000002728</v>
      </c>
    </row>
    <row r="1885" spans="1:13" x14ac:dyDescent="0.35">
      <c r="A1885" s="2">
        <v>43782.422222222223</v>
      </c>
      <c r="B1885">
        <v>941.4</v>
      </c>
      <c r="C1885">
        <v>0.56304067373275757</v>
      </c>
      <c r="D1885">
        <v>0.43695929646492004</v>
      </c>
      <c r="E1885">
        <f>IF(B1886&gt;0,B1886-test_data[[#This Row],[Price]],0)</f>
        <v>0</v>
      </c>
      <c r="F1885" s="2">
        <f>test_data[[#This Row],[Time]]-(Time_horizon-1)/24/60</f>
        <v>43782.40902777778</v>
      </c>
      <c r="G1885">
        <f>IF(test_data[[#This Row],[Long]]&gt;Action_Threshold,1,IF(test_data[[#This Row],[Short]]&gt;Action_Threshold,-1,0))</f>
        <v>1</v>
      </c>
      <c r="H1885">
        <f>SUMIFS(test_data[Postion],test_data[Time],"&gt;="&amp;test_data[[#This Row],[Period Time]],test_data[Time],"&lt;="&amp;test_data[[#This Row],[Time]])</f>
        <v>-10</v>
      </c>
      <c r="I1885">
        <f>IFERROR(test_data[[#This Row],[Final_Position]]-H1884,test_data[[#This Row],[Final_Position]])</f>
        <v>2</v>
      </c>
      <c r="J1885">
        <f>ABS(test_data[[#This Row],[Action]])</f>
        <v>2</v>
      </c>
      <c r="K1885" s="7">
        <f>test_data[[#This Row],[Final_Position]]*test_data[[#This Row],[Change]]</f>
        <v>0</v>
      </c>
      <c r="L1885" s="7">
        <f>test_data[[#This Row],[Profit]]*Profit_per_point</f>
        <v>0</v>
      </c>
      <c r="M1885" s="7">
        <f>test_data[[#This Row],[Profit]]*Profit_per_point-ABS(test_data[[#This Row],[Action]])*Fee_per_trade</f>
        <v>-20000</v>
      </c>
    </row>
    <row r="1886" spans="1:13" x14ac:dyDescent="0.35">
      <c r="A1886" s="2">
        <v>43782.42291666667</v>
      </c>
      <c r="B1886">
        <v>941.4</v>
      </c>
      <c r="C1886">
        <v>0.52218860387802124</v>
      </c>
      <c r="D1886">
        <v>0.47781136631965637</v>
      </c>
      <c r="E1886">
        <f>IF(B1887&gt;0,B1887-test_data[[#This Row],[Price]],0)</f>
        <v>-0.10000000000002274</v>
      </c>
      <c r="F1886" s="2">
        <f>test_data[[#This Row],[Time]]-(Time_horizon-1)/24/60</f>
        <v>43782.409722222226</v>
      </c>
      <c r="G1886">
        <f>IF(test_data[[#This Row],[Long]]&gt;Action_Threshold,1,IF(test_data[[#This Row],[Short]]&gt;Action_Threshold,-1,0))</f>
        <v>1</v>
      </c>
      <c r="H1886">
        <f>SUMIFS(test_data[Postion],test_data[Time],"&gt;="&amp;test_data[[#This Row],[Period Time]],test_data[Time],"&lt;="&amp;test_data[[#This Row],[Time]])</f>
        <v>-8</v>
      </c>
      <c r="I1886">
        <f>IFERROR(test_data[[#This Row],[Final_Position]]-H1885,test_data[[#This Row],[Final_Position]])</f>
        <v>2</v>
      </c>
      <c r="J1886">
        <f>ABS(test_data[[#This Row],[Action]])</f>
        <v>2</v>
      </c>
      <c r="K1886" s="7">
        <f>test_data[[#This Row],[Final_Position]]*test_data[[#This Row],[Change]]</f>
        <v>0.8000000000001819</v>
      </c>
      <c r="L1886" s="7">
        <f>test_data[[#This Row],[Profit]]*Profit_per_point</f>
        <v>80000.00000001819</v>
      </c>
      <c r="M1886" s="7">
        <f>test_data[[#This Row],[Profit]]*Profit_per_point-ABS(test_data[[#This Row],[Action]])*Fee_per_trade</f>
        <v>60000.00000001819</v>
      </c>
    </row>
    <row r="1887" spans="1:13" x14ac:dyDescent="0.35">
      <c r="A1887" s="2">
        <v>43782.423611111109</v>
      </c>
      <c r="B1887">
        <v>941.3</v>
      </c>
      <c r="C1887">
        <v>0.56569200754165649</v>
      </c>
      <c r="D1887">
        <v>0.43430799245834351</v>
      </c>
      <c r="E1887">
        <f>IF(B1888&gt;0,B1888-test_data[[#This Row],[Price]],0)</f>
        <v>0.10000000000002274</v>
      </c>
      <c r="F1887" s="2">
        <f>test_data[[#This Row],[Time]]-(Time_horizon-1)/24/60</f>
        <v>43782.410416666666</v>
      </c>
      <c r="G1887">
        <f>IF(test_data[[#This Row],[Long]]&gt;Action_Threshold,1,IF(test_data[[#This Row],[Short]]&gt;Action_Threshold,-1,0))</f>
        <v>1</v>
      </c>
      <c r="H1887">
        <f>SUMIFS(test_data[Postion],test_data[Time],"&gt;="&amp;test_data[[#This Row],[Period Time]],test_data[Time],"&lt;="&amp;test_data[[#This Row],[Time]])</f>
        <v>-6</v>
      </c>
      <c r="I1887">
        <f>IFERROR(test_data[[#This Row],[Final_Position]]-H1886,test_data[[#This Row],[Final_Position]])</f>
        <v>2</v>
      </c>
      <c r="J1887">
        <f>ABS(test_data[[#This Row],[Action]])</f>
        <v>2</v>
      </c>
      <c r="K1887" s="7">
        <f>test_data[[#This Row],[Final_Position]]*test_data[[#This Row],[Change]]</f>
        <v>-0.60000000000013642</v>
      </c>
      <c r="L1887" s="7">
        <f>test_data[[#This Row],[Profit]]*Profit_per_point</f>
        <v>-60000.000000013642</v>
      </c>
      <c r="M1887" s="7">
        <f>test_data[[#This Row],[Profit]]*Profit_per_point-ABS(test_data[[#This Row],[Action]])*Fee_per_trade</f>
        <v>-80000.00000001365</v>
      </c>
    </row>
    <row r="1888" spans="1:13" x14ac:dyDescent="0.35">
      <c r="A1888" s="2">
        <v>43782.424305555556</v>
      </c>
      <c r="B1888">
        <v>941.4</v>
      </c>
      <c r="C1888">
        <v>0.50803232192993164</v>
      </c>
      <c r="D1888">
        <v>0.49196773767471313</v>
      </c>
      <c r="E1888">
        <f>IF(B1889&gt;0,B1889-test_data[[#This Row],[Price]],0)</f>
        <v>0.10000000000002274</v>
      </c>
      <c r="F1888" s="2">
        <f>test_data[[#This Row],[Time]]-(Time_horizon-1)/24/60</f>
        <v>43782.411111111112</v>
      </c>
      <c r="G1888">
        <f>IF(test_data[[#This Row],[Long]]&gt;Action_Threshold,1,IF(test_data[[#This Row],[Short]]&gt;Action_Threshold,-1,0))</f>
        <v>1</v>
      </c>
      <c r="H1888">
        <f>SUMIFS(test_data[Postion],test_data[Time],"&gt;="&amp;test_data[[#This Row],[Period Time]],test_data[Time],"&lt;="&amp;test_data[[#This Row],[Time]])</f>
        <v>-4</v>
      </c>
      <c r="I1888">
        <f>IFERROR(test_data[[#This Row],[Final_Position]]-H1887,test_data[[#This Row],[Final_Position]])</f>
        <v>2</v>
      </c>
      <c r="J1888">
        <f>ABS(test_data[[#This Row],[Action]])</f>
        <v>2</v>
      </c>
      <c r="K1888" s="7">
        <f>test_data[[#This Row],[Final_Position]]*test_data[[#This Row],[Change]]</f>
        <v>-0.40000000000009095</v>
      </c>
      <c r="L1888" s="7">
        <f>test_data[[#This Row],[Profit]]*Profit_per_point</f>
        <v>-40000.000000009095</v>
      </c>
      <c r="M1888" s="7">
        <f>test_data[[#This Row],[Profit]]*Profit_per_point-ABS(test_data[[#This Row],[Action]])*Fee_per_trade</f>
        <v>-60000.000000009095</v>
      </c>
    </row>
    <row r="1889" spans="1:13" x14ac:dyDescent="0.35">
      <c r="A1889" s="2">
        <v>43782.425000000003</v>
      </c>
      <c r="B1889">
        <v>941.5</v>
      </c>
      <c r="C1889">
        <v>0.49117088317871094</v>
      </c>
      <c r="D1889">
        <v>0.50882905721664429</v>
      </c>
      <c r="E1889">
        <f>IF(B1890&gt;0,B1890-test_data[[#This Row],[Price]],0)</f>
        <v>0.10000000000002274</v>
      </c>
      <c r="F1889" s="2">
        <f>test_data[[#This Row],[Time]]-(Time_horizon-1)/24/60</f>
        <v>43782.411805555559</v>
      </c>
      <c r="G1889">
        <f>IF(test_data[[#This Row],[Long]]&gt;Action_Threshold,1,IF(test_data[[#This Row],[Short]]&gt;Action_Threshold,-1,0))</f>
        <v>-1</v>
      </c>
      <c r="H1889">
        <f>SUMIFS(test_data[Postion],test_data[Time],"&gt;="&amp;test_data[[#This Row],[Period Time]],test_data[Time],"&lt;="&amp;test_data[[#This Row],[Time]])</f>
        <v>-4</v>
      </c>
      <c r="I1889">
        <f>IFERROR(test_data[[#This Row],[Final_Position]]-H1888,test_data[[#This Row],[Final_Position]])</f>
        <v>0</v>
      </c>
      <c r="J1889">
        <f>ABS(test_data[[#This Row],[Action]])</f>
        <v>0</v>
      </c>
      <c r="K1889" s="7">
        <f>test_data[[#This Row],[Final_Position]]*test_data[[#This Row],[Change]]</f>
        <v>-0.40000000000009095</v>
      </c>
      <c r="L1889" s="7">
        <f>test_data[[#This Row],[Profit]]*Profit_per_point</f>
        <v>-40000.000000009095</v>
      </c>
      <c r="M1889" s="7">
        <f>test_data[[#This Row],[Profit]]*Profit_per_point-ABS(test_data[[#This Row],[Action]])*Fee_per_trade</f>
        <v>-40000.000000009095</v>
      </c>
    </row>
    <row r="1890" spans="1:13" x14ac:dyDescent="0.35">
      <c r="A1890" s="2">
        <v>43782.425694444442</v>
      </c>
      <c r="B1890">
        <v>941.6</v>
      </c>
      <c r="C1890">
        <v>0.46971800923347473</v>
      </c>
      <c r="D1890">
        <v>0.53028196096420288</v>
      </c>
      <c r="E1890">
        <f>IF(B1891&gt;0,B1891-test_data[[#This Row],[Price]],0)</f>
        <v>0.19999999999993179</v>
      </c>
      <c r="F1890" s="2">
        <f>test_data[[#This Row],[Time]]-(Time_horizon-1)/24/60</f>
        <v>43782.412499999999</v>
      </c>
      <c r="G1890">
        <f>IF(test_data[[#This Row],[Long]]&gt;Action_Threshold,1,IF(test_data[[#This Row],[Short]]&gt;Action_Threshold,-1,0))</f>
        <v>-1</v>
      </c>
      <c r="H1890">
        <f>SUMIFS(test_data[Postion],test_data[Time],"&gt;="&amp;test_data[[#This Row],[Period Time]],test_data[Time],"&lt;="&amp;test_data[[#This Row],[Time]])</f>
        <v>-4</v>
      </c>
      <c r="I1890">
        <f>IFERROR(test_data[[#This Row],[Final_Position]]-H1889,test_data[[#This Row],[Final_Position]])</f>
        <v>0</v>
      </c>
      <c r="J1890">
        <f>ABS(test_data[[#This Row],[Action]])</f>
        <v>0</v>
      </c>
      <c r="K1890" s="7">
        <f>test_data[[#This Row],[Final_Position]]*test_data[[#This Row],[Change]]</f>
        <v>-0.79999999999972715</v>
      </c>
      <c r="L1890" s="7">
        <f>test_data[[#This Row],[Profit]]*Profit_per_point</f>
        <v>-79999.999999972715</v>
      </c>
      <c r="M1890" s="7">
        <f>test_data[[#This Row],[Profit]]*Profit_per_point-ABS(test_data[[#This Row],[Action]])*Fee_per_trade</f>
        <v>-79999.999999972715</v>
      </c>
    </row>
    <row r="1891" spans="1:13" x14ac:dyDescent="0.35">
      <c r="A1891" s="2">
        <v>43782.426388888889</v>
      </c>
      <c r="B1891">
        <v>941.8</v>
      </c>
      <c r="C1891">
        <v>0.41284078359603882</v>
      </c>
      <c r="D1891">
        <v>0.58715921640396118</v>
      </c>
      <c r="E1891">
        <f>IF(B1892&gt;0,B1892-test_data[[#This Row],[Price]],0)</f>
        <v>0</v>
      </c>
      <c r="F1891" s="2">
        <f>test_data[[#This Row],[Time]]-(Time_horizon-1)/24/60</f>
        <v>43782.413194444445</v>
      </c>
      <c r="G1891">
        <f>IF(test_data[[#This Row],[Long]]&gt;Action_Threshold,1,IF(test_data[[#This Row],[Short]]&gt;Action_Threshold,-1,0))</f>
        <v>-1</v>
      </c>
      <c r="H1891">
        <f>SUMIFS(test_data[Postion],test_data[Time],"&gt;="&amp;test_data[[#This Row],[Period Time]],test_data[Time],"&lt;="&amp;test_data[[#This Row],[Time]])</f>
        <v>-4</v>
      </c>
      <c r="I1891">
        <f>IFERROR(test_data[[#This Row],[Final_Position]]-H1890,test_data[[#This Row],[Final_Position]])</f>
        <v>0</v>
      </c>
      <c r="J1891">
        <f>ABS(test_data[[#This Row],[Action]])</f>
        <v>0</v>
      </c>
      <c r="K1891" s="7">
        <f>test_data[[#This Row],[Final_Position]]*test_data[[#This Row],[Change]]</f>
        <v>0</v>
      </c>
      <c r="L1891" s="7">
        <f>test_data[[#This Row],[Profit]]*Profit_per_point</f>
        <v>0</v>
      </c>
      <c r="M1891" s="7">
        <f>test_data[[#This Row],[Profit]]*Profit_per_point-ABS(test_data[[#This Row],[Action]])*Fee_per_trade</f>
        <v>0</v>
      </c>
    </row>
    <row r="1892" spans="1:13" x14ac:dyDescent="0.35">
      <c r="A1892" s="2">
        <v>43782.427083333336</v>
      </c>
      <c r="B1892">
        <v>941.8</v>
      </c>
      <c r="C1892">
        <v>0.4053800106048584</v>
      </c>
      <c r="D1892">
        <v>0.5946199893951416</v>
      </c>
      <c r="E1892">
        <f>IF(B1893&gt;0,B1893-test_data[[#This Row],[Price]],0)</f>
        <v>0.20000000000004547</v>
      </c>
      <c r="F1892" s="2">
        <f>test_data[[#This Row],[Time]]-(Time_horizon-1)/24/60</f>
        <v>43782.413888888892</v>
      </c>
      <c r="G1892">
        <f>IF(test_data[[#This Row],[Long]]&gt;Action_Threshold,1,IF(test_data[[#This Row],[Short]]&gt;Action_Threshold,-1,0))</f>
        <v>-1</v>
      </c>
      <c r="H1892">
        <f>SUMIFS(test_data[Postion],test_data[Time],"&gt;="&amp;test_data[[#This Row],[Period Time]],test_data[Time],"&lt;="&amp;test_data[[#This Row],[Time]])</f>
        <v>-4</v>
      </c>
      <c r="I1892">
        <f>IFERROR(test_data[[#This Row],[Final_Position]]-H1891,test_data[[#This Row],[Final_Position]])</f>
        <v>0</v>
      </c>
      <c r="J1892">
        <f>ABS(test_data[[#This Row],[Action]])</f>
        <v>0</v>
      </c>
      <c r="K1892" s="7">
        <f>test_data[[#This Row],[Final_Position]]*test_data[[#This Row],[Change]]</f>
        <v>-0.8000000000001819</v>
      </c>
      <c r="L1892" s="7">
        <f>test_data[[#This Row],[Profit]]*Profit_per_point</f>
        <v>-80000.00000001819</v>
      </c>
      <c r="M1892" s="7">
        <f>test_data[[#This Row],[Profit]]*Profit_per_point-ABS(test_data[[#This Row],[Action]])*Fee_per_trade</f>
        <v>-80000.00000001819</v>
      </c>
    </row>
    <row r="1893" spans="1:13" x14ac:dyDescent="0.35">
      <c r="A1893" s="2">
        <v>43782.427777777775</v>
      </c>
      <c r="B1893">
        <v>942</v>
      </c>
      <c r="C1893">
        <v>0.38936325907707214</v>
      </c>
      <c r="D1893">
        <v>0.61063671112060547</v>
      </c>
      <c r="E1893">
        <f>IF(B1894&gt;0,B1894-test_data[[#This Row],[Price]],0)</f>
        <v>0</v>
      </c>
      <c r="F1893" s="2">
        <f>test_data[[#This Row],[Time]]-(Time_horizon-1)/24/60</f>
        <v>43782.414583333331</v>
      </c>
      <c r="G1893">
        <f>IF(test_data[[#This Row],[Long]]&gt;Action_Threshold,1,IF(test_data[[#This Row],[Short]]&gt;Action_Threshold,-1,0))</f>
        <v>-1</v>
      </c>
      <c r="H1893">
        <f>SUMIFS(test_data[Postion],test_data[Time],"&gt;="&amp;test_data[[#This Row],[Period Time]],test_data[Time],"&lt;="&amp;test_data[[#This Row],[Time]])</f>
        <v>-6</v>
      </c>
      <c r="I1893">
        <f>IFERROR(test_data[[#This Row],[Final_Position]]-H1892,test_data[[#This Row],[Final_Position]])</f>
        <v>-2</v>
      </c>
      <c r="J1893">
        <f>ABS(test_data[[#This Row],[Action]])</f>
        <v>2</v>
      </c>
      <c r="K1893" s="7">
        <f>test_data[[#This Row],[Final_Position]]*test_data[[#This Row],[Change]]</f>
        <v>0</v>
      </c>
      <c r="L1893" s="7">
        <f>test_data[[#This Row],[Profit]]*Profit_per_point</f>
        <v>0</v>
      </c>
      <c r="M1893" s="7">
        <f>test_data[[#This Row],[Profit]]*Profit_per_point-ABS(test_data[[#This Row],[Action]])*Fee_per_trade</f>
        <v>-20000</v>
      </c>
    </row>
    <row r="1894" spans="1:13" x14ac:dyDescent="0.35">
      <c r="A1894" s="2">
        <v>43782.428472222222</v>
      </c>
      <c r="B1894">
        <v>942</v>
      </c>
      <c r="C1894">
        <v>0.39175397157669067</v>
      </c>
      <c r="D1894">
        <v>0.60824602842330933</v>
      </c>
      <c r="E1894">
        <f>IF(B1895&gt;0,B1895-test_data[[#This Row],[Price]],0)</f>
        <v>-0.10000000000002274</v>
      </c>
      <c r="F1894" s="2">
        <f>test_data[[#This Row],[Time]]-(Time_horizon-1)/24/60</f>
        <v>43782.415277777778</v>
      </c>
      <c r="G1894">
        <f>IF(test_data[[#This Row],[Long]]&gt;Action_Threshold,1,IF(test_data[[#This Row],[Short]]&gt;Action_Threshold,-1,0))</f>
        <v>-1</v>
      </c>
      <c r="H1894">
        <f>SUMIFS(test_data[Postion],test_data[Time],"&gt;="&amp;test_data[[#This Row],[Period Time]],test_data[Time],"&lt;="&amp;test_data[[#This Row],[Time]])</f>
        <v>-6</v>
      </c>
      <c r="I1894">
        <f>IFERROR(test_data[[#This Row],[Final_Position]]-H1893,test_data[[#This Row],[Final_Position]])</f>
        <v>0</v>
      </c>
      <c r="J1894">
        <f>ABS(test_data[[#This Row],[Action]])</f>
        <v>0</v>
      </c>
      <c r="K1894" s="7">
        <f>test_data[[#This Row],[Final_Position]]*test_data[[#This Row],[Change]]</f>
        <v>0.60000000000013642</v>
      </c>
      <c r="L1894" s="7">
        <f>test_data[[#This Row],[Profit]]*Profit_per_point</f>
        <v>60000.000000013642</v>
      </c>
      <c r="M1894" s="7">
        <f>test_data[[#This Row],[Profit]]*Profit_per_point-ABS(test_data[[#This Row],[Action]])*Fee_per_trade</f>
        <v>60000.000000013642</v>
      </c>
    </row>
    <row r="1895" spans="1:13" x14ac:dyDescent="0.35">
      <c r="A1895" s="2">
        <v>43782.429166666669</v>
      </c>
      <c r="B1895">
        <v>941.9</v>
      </c>
      <c r="C1895">
        <v>0.43008717894554138</v>
      </c>
      <c r="D1895">
        <v>0.56991285085678101</v>
      </c>
      <c r="E1895">
        <f>IF(B1896&gt;0,B1896-test_data[[#This Row],[Price]],0)</f>
        <v>0</v>
      </c>
      <c r="F1895" s="2">
        <f>test_data[[#This Row],[Time]]-(Time_horizon-1)/24/60</f>
        <v>43782.415972222225</v>
      </c>
      <c r="G1895">
        <f>IF(test_data[[#This Row],[Long]]&gt;Action_Threshold,1,IF(test_data[[#This Row],[Short]]&gt;Action_Threshold,-1,0))</f>
        <v>-1</v>
      </c>
      <c r="H1895">
        <f>SUMIFS(test_data[Postion],test_data[Time],"&gt;="&amp;test_data[[#This Row],[Period Time]],test_data[Time],"&lt;="&amp;test_data[[#This Row],[Time]])</f>
        <v>-6</v>
      </c>
      <c r="I1895">
        <f>IFERROR(test_data[[#This Row],[Final_Position]]-H1894,test_data[[#This Row],[Final_Position]])</f>
        <v>0</v>
      </c>
      <c r="J1895">
        <f>ABS(test_data[[#This Row],[Action]])</f>
        <v>0</v>
      </c>
      <c r="K1895" s="7">
        <f>test_data[[#This Row],[Final_Position]]*test_data[[#This Row],[Change]]</f>
        <v>0</v>
      </c>
      <c r="L1895" s="7">
        <f>test_data[[#This Row],[Profit]]*Profit_per_point</f>
        <v>0</v>
      </c>
      <c r="M1895" s="7">
        <f>test_data[[#This Row],[Profit]]*Profit_per_point-ABS(test_data[[#This Row],[Action]])*Fee_per_trade</f>
        <v>0</v>
      </c>
    </row>
    <row r="1896" spans="1:13" x14ac:dyDescent="0.35">
      <c r="A1896" s="2">
        <v>43782.429861111108</v>
      </c>
      <c r="B1896">
        <v>941.9</v>
      </c>
      <c r="C1896">
        <v>0.39890590310096741</v>
      </c>
      <c r="D1896">
        <v>0.60109412670135498</v>
      </c>
      <c r="E1896">
        <f>IF(B1897&gt;0,B1897-test_data[[#This Row],[Price]],0)</f>
        <v>0.10000000000002274</v>
      </c>
      <c r="F1896" s="2">
        <f>test_data[[#This Row],[Time]]-(Time_horizon-1)/24/60</f>
        <v>43782.416666666664</v>
      </c>
      <c r="G1896">
        <f>IF(test_data[[#This Row],[Long]]&gt;Action_Threshold,1,IF(test_data[[#This Row],[Short]]&gt;Action_Threshold,-1,0))</f>
        <v>-1</v>
      </c>
      <c r="H1896">
        <f>SUMIFS(test_data[Postion],test_data[Time],"&gt;="&amp;test_data[[#This Row],[Period Time]],test_data[Time],"&lt;="&amp;test_data[[#This Row],[Time]])</f>
        <v>-6</v>
      </c>
      <c r="I1896">
        <f>IFERROR(test_data[[#This Row],[Final_Position]]-H1895,test_data[[#This Row],[Final_Position]])</f>
        <v>0</v>
      </c>
      <c r="J1896">
        <f>ABS(test_data[[#This Row],[Action]])</f>
        <v>0</v>
      </c>
      <c r="K1896" s="7">
        <f>test_data[[#This Row],[Final_Position]]*test_data[[#This Row],[Change]]</f>
        <v>-0.60000000000013642</v>
      </c>
      <c r="L1896" s="7">
        <f>test_data[[#This Row],[Profit]]*Profit_per_point</f>
        <v>-60000.000000013642</v>
      </c>
      <c r="M1896" s="7">
        <f>test_data[[#This Row],[Profit]]*Profit_per_point-ABS(test_data[[#This Row],[Action]])*Fee_per_trade</f>
        <v>-60000.000000013642</v>
      </c>
    </row>
    <row r="1897" spans="1:13" x14ac:dyDescent="0.35">
      <c r="A1897" s="2">
        <v>43782.430555555555</v>
      </c>
      <c r="B1897">
        <v>942</v>
      </c>
      <c r="C1897">
        <v>0.4381726086139679</v>
      </c>
      <c r="D1897">
        <v>0.56182736158370972</v>
      </c>
      <c r="E1897">
        <f>IF(B1898&gt;0,B1898-test_data[[#This Row],[Price]],0)</f>
        <v>0.10000000000002274</v>
      </c>
      <c r="F1897" s="2">
        <f>test_data[[#This Row],[Time]]-(Time_horizon-1)/24/60</f>
        <v>43782.417361111111</v>
      </c>
      <c r="G1897">
        <f>IF(test_data[[#This Row],[Long]]&gt;Action_Threshold,1,IF(test_data[[#This Row],[Short]]&gt;Action_Threshold,-1,0))</f>
        <v>-1</v>
      </c>
      <c r="H1897">
        <f>SUMIFS(test_data[Postion],test_data[Time],"&gt;="&amp;test_data[[#This Row],[Period Time]],test_data[Time],"&lt;="&amp;test_data[[#This Row],[Time]])</f>
        <v>-6</v>
      </c>
      <c r="I1897">
        <f>IFERROR(test_data[[#This Row],[Final_Position]]-H1896,test_data[[#This Row],[Final_Position]])</f>
        <v>0</v>
      </c>
      <c r="J1897">
        <f>ABS(test_data[[#This Row],[Action]])</f>
        <v>0</v>
      </c>
      <c r="K1897" s="7">
        <f>test_data[[#This Row],[Final_Position]]*test_data[[#This Row],[Change]]</f>
        <v>-0.60000000000013642</v>
      </c>
      <c r="L1897" s="7">
        <f>test_data[[#This Row],[Profit]]*Profit_per_point</f>
        <v>-60000.000000013642</v>
      </c>
      <c r="M1897" s="7">
        <f>test_data[[#This Row],[Profit]]*Profit_per_point-ABS(test_data[[#This Row],[Action]])*Fee_per_trade</f>
        <v>-60000.000000013642</v>
      </c>
    </row>
    <row r="1898" spans="1:13" x14ac:dyDescent="0.35">
      <c r="A1898" s="2">
        <v>43782.431250000001</v>
      </c>
      <c r="B1898">
        <v>942.1</v>
      </c>
      <c r="C1898">
        <v>0.42925694584846497</v>
      </c>
      <c r="D1898">
        <v>0.57074308395385742</v>
      </c>
      <c r="E1898">
        <f>IF(B1899&gt;0,B1899-test_data[[#This Row],[Price]],0)</f>
        <v>0</v>
      </c>
      <c r="F1898" s="2">
        <f>test_data[[#This Row],[Time]]-(Time_horizon-1)/24/60</f>
        <v>43782.418055555558</v>
      </c>
      <c r="G1898">
        <f>IF(test_data[[#This Row],[Long]]&gt;Action_Threshold,1,IF(test_data[[#This Row],[Short]]&gt;Action_Threshold,-1,0))</f>
        <v>-1</v>
      </c>
      <c r="H1898">
        <f>SUMIFS(test_data[Postion],test_data[Time],"&gt;="&amp;test_data[[#This Row],[Period Time]],test_data[Time],"&lt;="&amp;test_data[[#This Row],[Time]])</f>
        <v>-6</v>
      </c>
      <c r="I1898">
        <f>IFERROR(test_data[[#This Row],[Final_Position]]-H1897,test_data[[#This Row],[Final_Position]])</f>
        <v>0</v>
      </c>
      <c r="J1898">
        <f>ABS(test_data[[#This Row],[Action]])</f>
        <v>0</v>
      </c>
      <c r="K1898" s="7">
        <f>test_data[[#This Row],[Final_Position]]*test_data[[#This Row],[Change]]</f>
        <v>0</v>
      </c>
      <c r="L1898" s="7">
        <f>test_data[[#This Row],[Profit]]*Profit_per_point</f>
        <v>0</v>
      </c>
      <c r="M1898" s="7">
        <f>test_data[[#This Row],[Profit]]*Profit_per_point-ABS(test_data[[#This Row],[Action]])*Fee_per_trade</f>
        <v>0</v>
      </c>
    </row>
    <row r="1899" spans="1:13" x14ac:dyDescent="0.35">
      <c r="A1899" s="2">
        <v>43782.431944444441</v>
      </c>
      <c r="B1899">
        <v>942.1</v>
      </c>
      <c r="C1899">
        <v>0.44040679931640625</v>
      </c>
      <c r="D1899">
        <v>0.55959320068359375</v>
      </c>
      <c r="E1899">
        <f>IF(B1900&gt;0,B1900-test_data[[#This Row],[Price]],0)</f>
        <v>0</v>
      </c>
      <c r="F1899" s="2">
        <f>test_data[[#This Row],[Time]]-(Time_horizon-1)/24/60</f>
        <v>43782.418749999997</v>
      </c>
      <c r="G1899">
        <f>IF(test_data[[#This Row],[Long]]&gt;Action_Threshold,1,IF(test_data[[#This Row],[Short]]&gt;Action_Threshold,-1,0))</f>
        <v>-1</v>
      </c>
      <c r="H1899">
        <f>SUMIFS(test_data[Postion],test_data[Time],"&gt;="&amp;test_data[[#This Row],[Period Time]],test_data[Time],"&lt;="&amp;test_data[[#This Row],[Time]])</f>
        <v>-6</v>
      </c>
      <c r="I1899">
        <f>IFERROR(test_data[[#This Row],[Final_Position]]-H1898,test_data[[#This Row],[Final_Position]])</f>
        <v>0</v>
      </c>
      <c r="J1899">
        <f>ABS(test_data[[#This Row],[Action]])</f>
        <v>0</v>
      </c>
      <c r="K1899" s="7">
        <f>test_data[[#This Row],[Final_Position]]*test_data[[#This Row],[Change]]</f>
        <v>0</v>
      </c>
      <c r="L1899" s="7">
        <f>test_data[[#This Row],[Profit]]*Profit_per_point</f>
        <v>0</v>
      </c>
      <c r="M1899" s="7">
        <f>test_data[[#This Row],[Profit]]*Profit_per_point-ABS(test_data[[#This Row],[Action]])*Fee_per_trade</f>
        <v>0</v>
      </c>
    </row>
    <row r="1900" spans="1:13" x14ac:dyDescent="0.35">
      <c r="A1900" s="2">
        <v>43782.432638888888</v>
      </c>
      <c r="B1900">
        <v>942.1</v>
      </c>
      <c r="C1900">
        <v>0.4239811897277832</v>
      </c>
      <c r="D1900">
        <v>0.5760188102722168</v>
      </c>
      <c r="E1900">
        <f>IF(B1901&gt;0,B1901-test_data[[#This Row],[Price]],0)</f>
        <v>0.19999999999993179</v>
      </c>
      <c r="F1900" s="2">
        <f>test_data[[#This Row],[Time]]-(Time_horizon-1)/24/60</f>
        <v>43782.419444444444</v>
      </c>
      <c r="G1900">
        <f>IF(test_data[[#This Row],[Long]]&gt;Action_Threshold,1,IF(test_data[[#This Row],[Short]]&gt;Action_Threshold,-1,0))</f>
        <v>-1</v>
      </c>
      <c r="H1900">
        <f>SUMIFS(test_data[Postion],test_data[Time],"&gt;="&amp;test_data[[#This Row],[Period Time]],test_data[Time],"&lt;="&amp;test_data[[#This Row],[Time]])</f>
        <v>-6</v>
      </c>
      <c r="I1900">
        <f>IFERROR(test_data[[#This Row],[Final_Position]]-H1899,test_data[[#This Row],[Final_Position]])</f>
        <v>0</v>
      </c>
      <c r="J1900">
        <f>ABS(test_data[[#This Row],[Action]])</f>
        <v>0</v>
      </c>
      <c r="K1900" s="7">
        <f>test_data[[#This Row],[Final_Position]]*test_data[[#This Row],[Change]]</f>
        <v>-1.1999999999995907</v>
      </c>
      <c r="L1900" s="7">
        <f>test_data[[#This Row],[Profit]]*Profit_per_point</f>
        <v>-119999.99999995908</v>
      </c>
      <c r="M1900" s="7">
        <f>test_data[[#This Row],[Profit]]*Profit_per_point-ABS(test_data[[#This Row],[Action]])*Fee_per_trade</f>
        <v>-119999.99999995908</v>
      </c>
    </row>
    <row r="1901" spans="1:13" x14ac:dyDescent="0.35">
      <c r="A1901" s="2">
        <v>43782.433333333334</v>
      </c>
      <c r="B1901">
        <v>942.3</v>
      </c>
      <c r="C1901">
        <v>0.40701451897621155</v>
      </c>
      <c r="D1901">
        <v>0.59298551082611084</v>
      </c>
      <c r="E1901">
        <f>IF(B1902&gt;0,B1902-test_data[[#This Row],[Price]],0)</f>
        <v>0.10000000000002274</v>
      </c>
      <c r="F1901" s="2">
        <f>test_data[[#This Row],[Time]]-(Time_horizon-1)/24/60</f>
        <v>43782.420138888891</v>
      </c>
      <c r="G1901">
        <f>IF(test_data[[#This Row],[Long]]&gt;Action_Threshold,1,IF(test_data[[#This Row],[Short]]&gt;Action_Threshold,-1,0))</f>
        <v>-1</v>
      </c>
      <c r="H1901">
        <f>SUMIFS(test_data[Postion],test_data[Time],"&gt;="&amp;test_data[[#This Row],[Period Time]],test_data[Time],"&lt;="&amp;test_data[[#This Row],[Time]])</f>
        <v>-6</v>
      </c>
      <c r="I1901">
        <f>IFERROR(test_data[[#This Row],[Final_Position]]-H1900,test_data[[#This Row],[Final_Position]])</f>
        <v>0</v>
      </c>
      <c r="J1901">
        <f>ABS(test_data[[#This Row],[Action]])</f>
        <v>0</v>
      </c>
      <c r="K1901" s="7">
        <f>test_data[[#This Row],[Final_Position]]*test_data[[#This Row],[Change]]</f>
        <v>-0.60000000000013642</v>
      </c>
      <c r="L1901" s="7">
        <f>test_data[[#This Row],[Profit]]*Profit_per_point</f>
        <v>-60000.000000013642</v>
      </c>
      <c r="M1901" s="7">
        <f>test_data[[#This Row],[Profit]]*Profit_per_point-ABS(test_data[[#This Row],[Action]])*Fee_per_trade</f>
        <v>-60000.000000013642</v>
      </c>
    </row>
    <row r="1902" spans="1:13" x14ac:dyDescent="0.35">
      <c r="A1902" s="2">
        <v>43782.434027777781</v>
      </c>
      <c r="B1902">
        <v>942.4</v>
      </c>
      <c r="C1902">
        <v>0.41086524724960327</v>
      </c>
      <c r="D1902">
        <v>0.58913469314575195</v>
      </c>
      <c r="E1902">
        <f>IF(B1903&gt;0,B1903-test_data[[#This Row],[Price]],0)</f>
        <v>-0.29999999999995453</v>
      </c>
      <c r="F1902" s="2">
        <f>test_data[[#This Row],[Time]]-(Time_horizon-1)/24/60</f>
        <v>43782.420833333337</v>
      </c>
      <c r="G1902">
        <f>IF(test_data[[#This Row],[Long]]&gt;Action_Threshold,1,IF(test_data[[#This Row],[Short]]&gt;Action_Threshold,-1,0))</f>
        <v>-1</v>
      </c>
      <c r="H1902">
        <f>SUMIFS(test_data[Postion],test_data[Time],"&gt;="&amp;test_data[[#This Row],[Period Time]],test_data[Time],"&lt;="&amp;test_data[[#This Row],[Time]])</f>
        <v>-8</v>
      </c>
      <c r="I1902">
        <f>IFERROR(test_data[[#This Row],[Final_Position]]-H1901,test_data[[#This Row],[Final_Position]])</f>
        <v>-2</v>
      </c>
      <c r="J1902">
        <f>ABS(test_data[[#This Row],[Action]])</f>
        <v>2</v>
      </c>
      <c r="K1902" s="7">
        <f>test_data[[#This Row],[Final_Position]]*test_data[[#This Row],[Change]]</f>
        <v>2.3999999999996362</v>
      </c>
      <c r="L1902" s="7">
        <f>test_data[[#This Row],[Profit]]*Profit_per_point</f>
        <v>239999.99999996362</v>
      </c>
      <c r="M1902" s="7">
        <f>test_data[[#This Row],[Profit]]*Profit_per_point-ABS(test_data[[#This Row],[Action]])*Fee_per_trade</f>
        <v>219999.99999996362</v>
      </c>
    </row>
    <row r="1903" spans="1:13" x14ac:dyDescent="0.35">
      <c r="A1903" s="2">
        <v>43782.43472222222</v>
      </c>
      <c r="B1903">
        <v>942.1</v>
      </c>
      <c r="C1903">
        <v>0.40835043787956238</v>
      </c>
      <c r="D1903">
        <v>0.59164953231811523</v>
      </c>
      <c r="E1903">
        <f>IF(B1904&gt;0,B1904-test_data[[#This Row],[Price]],0)</f>
        <v>-0.10000000000002274</v>
      </c>
      <c r="F1903" s="2">
        <f>test_data[[#This Row],[Time]]-(Time_horizon-1)/24/60</f>
        <v>43782.421527777777</v>
      </c>
      <c r="G1903">
        <f>IF(test_data[[#This Row],[Long]]&gt;Action_Threshold,1,IF(test_data[[#This Row],[Short]]&gt;Action_Threshold,-1,0))</f>
        <v>-1</v>
      </c>
      <c r="H1903">
        <f>SUMIFS(test_data[Postion],test_data[Time],"&gt;="&amp;test_data[[#This Row],[Period Time]],test_data[Time],"&lt;="&amp;test_data[[#This Row],[Time]])</f>
        <v>-10</v>
      </c>
      <c r="I1903">
        <f>IFERROR(test_data[[#This Row],[Final_Position]]-H1902,test_data[[#This Row],[Final_Position]])</f>
        <v>-2</v>
      </c>
      <c r="J1903">
        <f>ABS(test_data[[#This Row],[Action]])</f>
        <v>2</v>
      </c>
      <c r="K1903" s="7">
        <f>test_data[[#This Row],[Final_Position]]*test_data[[#This Row],[Change]]</f>
        <v>1.0000000000002274</v>
      </c>
      <c r="L1903" s="7">
        <f>test_data[[#This Row],[Profit]]*Profit_per_point</f>
        <v>100000.00000002273</v>
      </c>
      <c r="M1903" s="7">
        <f>test_data[[#This Row],[Profit]]*Profit_per_point-ABS(test_data[[#This Row],[Action]])*Fee_per_trade</f>
        <v>80000.00000002273</v>
      </c>
    </row>
    <row r="1904" spans="1:13" x14ac:dyDescent="0.35">
      <c r="A1904" s="2">
        <v>43782.435416666667</v>
      </c>
      <c r="B1904">
        <v>942</v>
      </c>
      <c r="C1904">
        <v>0.40338006615638733</v>
      </c>
      <c r="D1904">
        <v>0.59661990404129028</v>
      </c>
      <c r="E1904">
        <f>IF(B1905&gt;0,B1905-test_data[[#This Row],[Price]],0)</f>
        <v>0.10000000000002274</v>
      </c>
      <c r="F1904" s="2">
        <f>test_data[[#This Row],[Time]]-(Time_horizon-1)/24/60</f>
        <v>43782.422222222223</v>
      </c>
      <c r="G1904">
        <f>IF(test_data[[#This Row],[Long]]&gt;Action_Threshold,1,IF(test_data[[#This Row],[Short]]&gt;Action_Threshold,-1,0))</f>
        <v>-1</v>
      </c>
      <c r="H1904">
        <f>SUMIFS(test_data[Postion],test_data[Time],"&gt;="&amp;test_data[[#This Row],[Period Time]],test_data[Time],"&lt;="&amp;test_data[[#This Row],[Time]])</f>
        <v>-12</v>
      </c>
      <c r="I1904">
        <f>IFERROR(test_data[[#This Row],[Final_Position]]-H1903,test_data[[#This Row],[Final_Position]])</f>
        <v>-2</v>
      </c>
      <c r="J1904">
        <f>ABS(test_data[[#This Row],[Action]])</f>
        <v>2</v>
      </c>
      <c r="K1904" s="7">
        <f>test_data[[#This Row],[Final_Position]]*test_data[[#This Row],[Change]]</f>
        <v>-1.2000000000002728</v>
      </c>
      <c r="L1904" s="7">
        <f>test_data[[#This Row],[Profit]]*Profit_per_point</f>
        <v>-120000.00000002728</v>
      </c>
      <c r="M1904" s="7">
        <f>test_data[[#This Row],[Profit]]*Profit_per_point-ABS(test_data[[#This Row],[Action]])*Fee_per_trade</f>
        <v>-140000.0000000273</v>
      </c>
    </row>
    <row r="1905" spans="1:13" x14ac:dyDescent="0.35">
      <c r="A1905" s="2">
        <v>43782.436111111114</v>
      </c>
      <c r="B1905">
        <v>942.1</v>
      </c>
      <c r="C1905">
        <v>0.39180585741996765</v>
      </c>
      <c r="D1905">
        <v>0.60819417238235474</v>
      </c>
      <c r="E1905">
        <f>IF(B1906&gt;0,B1906-test_data[[#This Row],[Price]],0)</f>
        <v>-0.10000000000002274</v>
      </c>
      <c r="F1905" s="2">
        <f>test_data[[#This Row],[Time]]-(Time_horizon-1)/24/60</f>
        <v>43782.42291666667</v>
      </c>
      <c r="G1905">
        <f>IF(test_data[[#This Row],[Long]]&gt;Action_Threshold,1,IF(test_data[[#This Row],[Short]]&gt;Action_Threshold,-1,0))</f>
        <v>-1</v>
      </c>
      <c r="H1905">
        <f>SUMIFS(test_data[Postion],test_data[Time],"&gt;="&amp;test_data[[#This Row],[Period Time]],test_data[Time],"&lt;="&amp;test_data[[#This Row],[Time]])</f>
        <v>-14</v>
      </c>
      <c r="I1905">
        <f>IFERROR(test_data[[#This Row],[Final_Position]]-H1904,test_data[[#This Row],[Final_Position]])</f>
        <v>-2</v>
      </c>
      <c r="J1905">
        <f>ABS(test_data[[#This Row],[Action]])</f>
        <v>2</v>
      </c>
      <c r="K1905" s="7">
        <f>test_data[[#This Row],[Final_Position]]*test_data[[#This Row],[Change]]</f>
        <v>1.4000000000003183</v>
      </c>
      <c r="L1905" s="7">
        <f>test_data[[#This Row],[Profit]]*Profit_per_point</f>
        <v>140000.00000003184</v>
      </c>
      <c r="M1905" s="7">
        <f>test_data[[#This Row],[Profit]]*Profit_per_point-ABS(test_data[[#This Row],[Action]])*Fee_per_trade</f>
        <v>120000.00000003184</v>
      </c>
    </row>
    <row r="1906" spans="1:13" x14ac:dyDescent="0.35">
      <c r="A1906" s="2">
        <v>43782.436805555553</v>
      </c>
      <c r="B1906">
        <v>942</v>
      </c>
      <c r="C1906">
        <v>0.39097824692726135</v>
      </c>
      <c r="D1906">
        <v>0.60902178287506104</v>
      </c>
      <c r="E1906">
        <f>IF(B1907&gt;0,B1907-test_data[[#This Row],[Price]],0)</f>
        <v>-0.20000000000004547</v>
      </c>
      <c r="F1906" s="2">
        <f>test_data[[#This Row],[Time]]-(Time_horizon-1)/24/60</f>
        <v>43782.423611111109</v>
      </c>
      <c r="G1906">
        <f>IF(test_data[[#This Row],[Long]]&gt;Action_Threshold,1,IF(test_data[[#This Row],[Short]]&gt;Action_Threshold,-1,0))</f>
        <v>-1</v>
      </c>
      <c r="H1906">
        <f>SUMIFS(test_data[Postion],test_data[Time],"&gt;="&amp;test_data[[#This Row],[Period Time]],test_data[Time],"&lt;="&amp;test_data[[#This Row],[Time]])</f>
        <v>-16</v>
      </c>
      <c r="I1906">
        <f>IFERROR(test_data[[#This Row],[Final_Position]]-H1905,test_data[[#This Row],[Final_Position]])</f>
        <v>-2</v>
      </c>
      <c r="J1906">
        <f>ABS(test_data[[#This Row],[Action]])</f>
        <v>2</v>
      </c>
      <c r="K1906" s="7">
        <f>test_data[[#This Row],[Final_Position]]*test_data[[#This Row],[Change]]</f>
        <v>3.2000000000007276</v>
      </c>
      <c r="L1906" s="7">
        <f>test_data[[#This Row],[Profit]]*Profit_per_point</f>
        <v>320000.00000007276</v>
      </c>
      <c r="M1906" s="7">
        <f>test_data[[#This Row],[Profit]]*Profit_per_point-ABS(test_data[[#This Row],[Action]])*Fee_per_trade</f>
        <v>300000.00000007276</v>
      </c>
    </row>
    <row r="1907" spans="1:13" x14ac:dyDescent="0.35">
      <c r="A1907" s="2">
        <v>43782.4375</v>
      </c>
      <c r="B1907">
        <v>941.8</v>
      </c>
      <c r="C1907">
        <v>0.4238954484462738</v>
      </c>
      <c r="D1907">
        <v>0.57610452175140381</v>
      </c>
      <c r="E1907">
        <f>IF(B1908&gt;0,B1908-test_data[[#This Row],[Price]],0)</f>
        <v>0.20000000000004547</v>
      </c>
      <c r="F1907" s="2">
        <f>test_data[[#This Row],[Time]]-(Time_horizon-1)/24/60</f>
        <v>43782.424305555556</v>
      </c>
      <c r="G1907">
        <f>IF(test_data[[#This Row],[Long]]&gt;Action_Threshold,1,IF(test_data[[#This Row],[Short]]&gt;Action_Threshold,-1,0))</f>
        <v>-1</v>
      </c>
      <c r="H1907">
        <f>SUMIFS(test_data[Postion],test_data[Time],"&gt;="&amp;test_data[[#This Row],[Period Time]],test_data[Time],"&lt;="&amp;test_data[[#This Row],[Time]])</f>
        <v>-18</v>
      </c>
      <c r="I1907">
        <f>IFERROR(test_data[[#This Row],[Final_Position]]-H1906,test_data[[#This Row],[Final_Position]])</f>
        <v>-2</v>
      </c>
      <c r="J1907">
        <f>ABS(test_data[[#This Row],[Action]])</f>
        <v>2</v>
      </c>
      <c r="K1907" s="7">
        <f>test_data[[#This Row],[Final_Position]]*test_data[[#This Row],[Change]]</f>
        <v>-3.6000000000008185</v>
      </c>
      <c r="L1907" s="7">
        <f>test_data[[#This Row],[Profit]]*Profit_per_point</f>
        <v>-360000.00000008184</v>
      </c>
      <c r="M1907" s="7">
        <f>test_data[[#This Row],[Profit]]*Profit_per_point-ABS(test_data[[#This Row],[Action]])*Fee_per_trade</f>
        <v>-380000.00000008184</v>
      </c>
    </row>
    <row r="1908" spans="1:13" x14ac:dyDescent="0.35">
      <c r="A1908" s="2">
        <v>43782.438888888886</v>
      </c>
      <c r="B1908">
        <v>942</v>
      </c>
      <c r="C1908">
        <v>0.42077001929283142</v>
      </c>
      <c r="D1908">
        <v>0.57923001050949097</v>
      </c>
      <c r="E1908">
        <f>IF(B1909&gt;0,B1909-test_data[[#This Row],[Price]],0)</f>
        <v>-0.10000000000002274</v>
      </c>
      <c r="F1908" s="2">
        <f>test_data[[#This Row],[Time]]-(Time_horizon-1)/24/60</f>
        <v>43782.425694444442</v>
      </c>
      <c r="G1908">
        <f>IF(test_data[[#This Row],[Long]]&gt;Action_Threshold,1,IF(test_data[[#This Row],[Short]]&gt;Action_Threshold,-1,0))</f>
        <v>-1</v>
      </c>
      <c r="H1908">
        <f>SUMIFS(test_data[Postion],test_data[Time],"&gt;="&amp;test_data[[#This Row],[Period Time]],test_data[Time],"&lt;="&amp;test_data[[#This Row],[Time]])</f>
        <v>-19</v>
      </c>
      <c r="I1908">
        <f>IFERROR(test_data[[#This Row],[Final_Position]]-H1907,test_data[[#This Row],[Final_Position]])</f>
        <v>-1</v>
      </c>
      <c r="J1908">
        <f>ABS(test_data[[#This Row],[Action]])</f>
        <v>1</v>
      </c>
      <c r="K1908" s="7">
        <f>test_data[[#This Row],[Final_Position]]*test_data[[#This Row],[Change]]</f>
        <v>1.900000000000432</v>
      </c>
      <c r="L1908" s="7">
        <f>test_data[[#This Row],[Profit]]*Profit_per_point</f>
        <v>190000.00000004319</v>
      </c>
      <c r="M1908" s="7">
        <f>test_data[[#This Row],[Profit]]*Profit_per_point-ABS(test_data[[#This Row],[Action]])*Fee_per_trade</f>
        <v>180000.00000004319</v>
      </c>
    </row>
    <row r="1909" spans="1:13" x14ac:dyDescent="0.35">
      <c r="A1909" s="2">
        <v>43782.439583333333</v>
      </c>
      <c r="B1909">
        <v>941.9</v>
      </c>
      <c r="C1909">
        <v>0.42708578705787659</v>
      </c>
      <c r="D1909">
        <v>0.57291418313980103</v>
      </c>
      <c r="E1909">
        <f>IF(B1910&gt;0,B1910-test_data[[#This Row],[Price]],0)</f>
        <v>-0.5</v>
      </c>
      <c r="F1909" s="2">
        <f>test_data[[#This Row],[Time]]-(Time_horizon-1)/24/60</f>
        <v>43782.426388888889</v>
      </c>
      <c r="G1909">
        <f>IF(test_data[[#This Row],[Long]]&gt;Action_Threshold,1,IF(test_data[[#This Row],[Short]]&gt;Action_Threshold,-1,0))</f>
        <v>-1</v>
      </c>
      <c r="H1909">
        <f>SUMIFS(test_data[Postion],test_data[Time],"&gt;="&amp;test_data[[#This Row],[Period Time]],test_data[Time],"&lt;="&amp;test_data[[#This Row],[Time]])</f>
        <v>-19</v>
      </c>
      <c r="I1909">
        <f>IFERROR(test_data[[#This Row],[Final_Position]]-H1908,test_data[[#This Row],[Final_Position]])</f>
        <v>0</v>
      </c>
      <c r="J1909">
        <f>ABS(test_data[[#This Row],[Action]])</f>
        <v>0</v>
      </c>
      <c r="K1909" s="7">
        <f>test_data[[#This Row],[Final_Position]]*test_data[[#This Row],[Change]]</f>
        <v>9.5</v>
      </c>
      <c r="L1909" s="7">
        <f>test_data[[#This Row],[Profit]]*Profit_per_point</f>
        <v>950000</v>
      </c>
      <c r="M1909" s="7">
        <f>test_data[[#This Row],[Profit]]*Profit_per_point-ABS(test_data[[#This Row],[Action]])*Fee_per_trade</f>
        <v>950000</v>
      </c>
    </row>
    <row r="1910" spans="1:13" x14ac:dyDescent="0.35">
      <c r="A1910" s="2">
        <v>43782.440972222219</v>
      </c>
      <c r="B1910">
        <v>941.4</v>
      </c>
      <c r="C1910">
        <v>0.48192605376243591</v>
      </c>
      <c r="D1910">
        <v>0.5180739164352417</v>
      </c>
      <c r="E1910">
        <f>IF(B1911&gt;0,B1911-test_data[[#This Row],[Price]],0)</f>
        <v>-0.60000000000002274</v>
      </c>
      <c r="F1910" s="2">
        <f>test_data[[#This Row],[Time]]-(Time_horizon-1)/24/60</f>
        <v>43782.427777777775</v>
      </c>
      <c r="G1910">
        <f>IF(test_data[[#This Row],[Long]]&gt;Action_Threshold,1,IF(test_data[[#This Row],[Short]]&gt;Action_Threshold,-1,0))</f>
        <v>-1</v>
      </c>
      <c r="H1910">
        <f>SUMIFS(test_data[Postion],test_data[Time],"&gt;="&amp;test_data[[#This Row],[Period Time]],test_data[Time],"&lt;="&amp;test_data[[#This Row],[Time]])</f>
        <v>-18</v>
      </c>
      <c r="I1910">
        <f>IFERROR(test_data[[#This Row],[Final_Position]]-H1909,test_data[[#This Row],[Final_Position]])</f>
        <v>1</v>
      </c>
      <c r="J1910">
        <f>ABS(test_data[[#This Row],[Action]])</f>
        <v>1</v>
      </c>
      <c r="K1910" s="7">
        <f>test_data[[#This Row],[Final_Position]]*test_data[[#This Row],[Change]]</f>
        <v>10.800000000000409</v>
      </c>
      <c r="L1910" s="7">
        <f>test_data[[#This Row],[Profit]]*Profit_per_point</f>
        <v>1080000.000000041</v>
      </c>
      <c r="M1910" s="7">
        <f>test_data[[#This Row],[Profit]]*Profit_per_point-ABS(test_data[[#This Row],[Action]])*Fee_per_trade</f>
        <v>1070000.000000041</v>
      </c>
    </row>
    <row r="1911" spans="1:13" x14ac:dyDescent="0.35">
      <c r="A1911" s="2">
        <v>43782.441666666666</v>
      </c>
      <c r="B1911">
        <v>940.8</v>
      </c>
      <c r="C1911">
        <v>0.56701570749282837</v>
      </c>
      <c r="D1911">
        <v>0.43298432230949402</v>
      </c>
      <c r="E1911">
        <f>IF(B1912&gt;0,B1912-test_data[[#This Row],[Price]],0)</f>
        <v>0.20000000000004547</v>
      </c>
      <c r="F1911" s="2">
        <f>test_data[[#This Row],[Time]]-(Time_horizon-1)/24/60</f>
        <v>43782.428472222222</v>
      </c>
      <c r="G1911">
        <f>IF(test_data[[#This Row],[Long]]&gt;Action_Threshold,1,IF(test_data[[#This Row],[Short]]&gt;Action_Threshold,-1,0))</f>
        <v>1</v>
      </c>
      <c r="H1911">
        <f>SUMIFS(test_data[Postion],test_data[Time],"&gt;="&amp;test_data[[#This Row],[Period Time]],test_data[Time],"&lt;="&amp;test_data[[#This Row],[Time]])</f>
        <v>-16</v>
      </c>
      <c r="I1911">
        <f>IFERROR(test_data[[#This Row],[Final_Position]]-H1910,test_data[[#This Row],[Final_Position]])</f>
        <v>2</v>
      </c>
      <c r="J1911">
        <f>ABS(test_data[[#This Row],[Action]])</f>
        <v>2</v>
      </c>
      <c r="K1911" s="7">
        <f>test_data[[#This Row],[Final_Position]]*test_data[[#This Row],[Change]]</f>
        <v>-3.2000000000007276</v>
      </c>
      <c r="L1911" s="7">
        <f>test_data[[#This Row],[Profit]]*Profit_per_point</f>
        <v>-320000.00000007276</v>
      </c>
      <c r="M1911" s="7">
        <f>test_data[[#This Row],[Profit]]*Profit_per_point-ABS(test_data[[#This Row],[Action]])*Fee_per_trade</f>
        <v>-340000.00000007276</v>
      </c>
    </row>
    <row r="1912" spans="1:13" x14ac:dyDescent="0.35">
      <c r="A1912" s="2">
        <v>43782.442361111112</v>
      </c>
      <c r="B1912">
        <v>941</v>
      </c>
      <c r="C1912">
        <v>0.52090269327163696</v>
      </c>
      <c r="D1912">
        <v>0.47909730672836304</v>
      </c>
      <c r="E1912">
        <f>IF(B1913&gt;0,B1913-test_data[[#This Row],[Price]],0)</f>
        <v>0.10000000000002274</v>
      </c>
      <c r="F1912" s="2">
        <f>test_data[[#This Row],[Time]]-(Time_horizon-1)/24/60</f>
        <v>43782.429166666669</v>
      </c>
      <c r="G1912">
        <f>IF(test_data[[#This Row],[Long]]&gt;Action_Threshold,1,IF(test_data[[#This Row],[Short]]&gt;Action_Threshold,-1,0))</f>
        <v>1</v>
      </c>
      <c r="H1912">
        <f>SUMIFS(test_data[Postion],test_data[Time],"&gt;="&amp;test_data[[#This Row],[Period Time]],test_data[Time],"&lt;="&amp;test_data[[#This Row],[Time]])</f>
        <v>-14</v>
      </c>
      <c r="I1912">
        <f>IFERROR(test_data[[#This Row],[Final_Position]]-H1911,test_data[[#This Row],[Final_Position]])</f>
        <v>2</v>
      </c>
      <c r="J1912">
        <f>ABS(test_data[[#This Row],[Action]])</f>
        <v>2</v>
      </c>
      <c r="K1912" s="7">
        <f>test_data[[#This Row],[Final_Position]]*test_data[[#This Row],[Change]]</f>
        <v>-1.4000000000003183</v>
      </c>
      <c r="L1912" s="7">
        <f>test_data[[#This Row],[Profit]]*Profit_per_point</f>
        <v>-140000.00000003184</v>
      </c>
      <c r="M1912" s="7">
        <f>test_data[[#This Row],[Profit]]*Profit_per_point-ABS(test_data[[#This Row],[Action]])*Fee_per_trade</f>
        <v>-160000.00000003184</v>
      </c>
    </row>
    <row r="1913" spans="1:13" x14ac:dyDescent="0.35">
      <c r="A1913" s="2">
        <v>43782.443749999999</v>
      </c>
      <c r="B1913">
        <v>941.1</v>
      </c>
      <c r="C1913">
        <v>0.50757282972335815</v>
      </c>
      <c r="D1913">
        <v>0.49242717027664185</v>
      </c>
      <c r="E1913">
        <f>IF(B1914&gt;0,B1914-test_data[[#This Row],[Price]],0)</f>
        <v>-0.10000000000002274</v>
      </c>
      <c r="F1913" s="2">
        <f>test_data[[#This Row],[Time]]-(Time_horizon-1)/24/60</f>
        <v>43782.430555555555</v>
      </c>
      <c r="G1913">
        <f>IF(test_data[[#This Row],[Long]]&gt;Action_Threshold,1,IF(test_data[[#This Row],[Short]]&gt;Action_Threshold,-1,0))</f>
        <v>1</v>
      </c>
      <c r="H1913">
        <f>SUMIFS(test_data[Postion],test_data[Time],"&gt;="&amp;test_data[[#This Row],[Period Time]],test_data[Time],"&lt;="&amp;test_data[[#This Row],[Time]])</f>
        <v>-11</v>
      </c>
      <c r="I1913">
        <f>IFERROR(test_data[[#This Row],[Final_Position]]-H1912,test_data[[#This Row],[Final_Position]])</f>
        <v>3</v>
      </c>
      <c r="J1913">
        <f>ABS(test_data[[#This Row],[Action]])</f>
        <v>3</v>
      </c>
      <c r="K1913" s="7">
        <f>test_data[[#This Row],[Final_Position]]*test_data[[#This Row],[Change]]</f>
        <v>1.1000000000002501</v>
      </c>
      <c r="L1913" s="7">
        <f>test_data[[#This Row],[Profit]]*Profit_per_point</f>
        <v>110000.00000002501</v>
      </c>
      <c r="M1913" s="7">
        <f>test_data[[#This Row],[Profit]]*Profit_per_point-ABS(test_data[[#This Row],[Action]])*Fee_per_trade</f>
        <v>80000.000000025015</v>
      </c>
    </row>
    <row r="1914" spans="1:13" x14ac:dyDescent="0.35">
      <c r="A1914" s="2">
        <v>43782.444444444445</v>
      </c>
      <c r="B1914">
        <v>941</v>
      </c>
      <c r="C1914">
        <v>0.54183536767959595</v>
      </c>
      <c r="D1914">
        <v>0.45816463232040405</v>
      </c>
      <c r="E1914">
        <f>IF(B1915&gt;0,B1915-test_data[[#This Row],[Price]],0)</f>
        <v>0</v>
      </c>
      <c r="F1914" s="2">
        <f>test_data[[#This Row],[Time]]-(Time_horizon-1)/24/60</f>
        <v>43782.431250000001</v>
      </c>
      <c r="G1914">
        <f>IF(test_data[[#This Row],[Long]]&gt;Action_Threshold,1,IF(test_data[[#This Row],[Short]]&gt;Action_Threshold,-1,0))</f>
        <v>1</v>
      </c>
      <c r="H1914">
        <f>SUMIFS(test_data[Postion],test_data[Time],"&gt;="&amp;test_data[[#This Row],[Period Time]],test_data[Time],"&lt;="&amp;test_data[[#This Row],[Time]])</f>
        <v>-9</v>
      </c>
      <c r="I1914">
        <f>IFERROR(test_data[[#This Row],[Final_Position]]-H1913,test_data[[#This Row],[Final_Position]])</f>
        <v>2</v>
      </c>
      <c r="J1914">
        <f>ABS(test_data[[#This Row],[Action]])</f>
        <v>2</v>
      </c>
      <c r="K1914" s="7">
        <f>test_data[[#This Row],[Final_Position]]*test_data[[#This Row],[Change]]</f>
        <v>0</v>
      </c>
      <c r="L1914" s="7">
        <f>test_data[[#This Row],[Profit]]*Profit_per_point</f>
        <v>0</v>
      </c>
      <c r="M1914" s="7">
        <f>test_data[[#This Row],[Profit]]*Profit_per_point-ABS(test_data[[#This Row],[Action]])*Fee_per_trade</f>
        <v>-20000</v>
      </c>
    </row>
    <row r="1915" spans="1:13" x14ac:dyDescent="0.35">
      <c r="A1915" s="2">
        <v>43782.445138888892</v>
      </c>
      <c r="B1915">
        <v>941</v>
      </c>
      <c r="C1915">
        <v>0.50318402051925659</v>
      </c>
      <c r="D1915">
        <v>0.49681594967842102</v>
      </c>
      <c r="E1915">
        <f>IF(B1916&gt;0,B1916-test_data[[#This Row],[Price]],0)</f>
        <v>-0.10000000000002274</v>
      </c>
      <c r="F1915" s="2">
        <f>test_data[[#This Row],[Time]]-(Time_horizon-1)/24/60</f>
        <v>43782.431944444448</v>
      </c>
      <c r="G1915">
        <f>IF(test_data[[#This Row],[Long]]&gt;Action_Threshold,1,IF(test_data[[#This Row],[Short]]&gt;Action_Threshold,-1,0))</f>
        <v>1</v>
      </c>
      <c r="H1915">
        <f>SUMIFS(test_data[Postion],test_data[Time],"&gt;="&amp;test_data[[#This Row],[Period Time]],test_data[Time],"&lt;="&amp;test_data[[#This Row],[Time]])</f>
        <v>-7</v>
      </c>
      <c r="I1915">
        <f>IFERROR(test_data[[#This Row],[Final_Position]]-H1914,test_data[[#This Row],[Final_Position]])</f>
        <v>2</v>
      </c>
      <c r="J1915">
        <f>ABS(test_data[[#This Row],[Action]])</f>
        <v>2</v>
      </c>
      <c r="K1915" s="7">
        <f>test_data[[#This Row],[Final_Position]]*test_data[[#This Row],[Change]]</f>
        <v>0.70000000000015916</v>
      </c>
      <c r="L1915" s="7">
        <f>test_data[[#This Row],[Profit]]*Profit_per_point</f>
        <v>70000.00000001592</v>
      </c>
      <c r="M1915" s="7">
        <f>test_data[[#This Row],[Profit]]*Profit_per_point-ABS(test_data[[#This Row],[Action]])*Fee_per_trade</f>
        <v>50000.00000001592</v>
      </c>
    </row>
    <row r="1916" spans="1:13" x14ac:dyDescent="0.35">
      <c r="A1916" s="2">
        <v>43782.445833333331</v>
      </c>
      <c r="B1916">
        <v>940.9</v>
      </c>
      <c r="C1916">
        <v>0.53426998853683472</v>
      </c>
      <c r="D1916">
        <v>0.46573007106781006</v>
      </c>
      <c r="E1916">
        <f>IF(B1917&gt;0,B1917-test_data[[#This Row],[Price]],0)</f>
        <v>-0.19999999999993179</v>
      </c>
      <c r="F1916" s="2">
        <f>test_data[[#This Row],[Time]]-(Time_horizon-1)/24/60</f>
        <v>43782.432638888888</v>
      </c>
      <c r="G1916">
        <f>IF(test_data[[#This Row],[Long]]&gt;Action_Threshold,1,IF(test_data[[#This Row],[Short]]&gt;Action_Threshold,-1,0))</f>
        <v>1</v>
      </c>
      <c r="H1916">
        <f>SUMIFS(test_data[Postion],test_data[Time],"&gt;="&amp;test_data[[#This Row],[Period Time]],test_data[Time],"&lt;="&amp;test_data[[#This Row],[Time]])</f>
        <v>-5</v>
      </c>
      <c r="I1916">
        <f>IFERROR(test_data[[#This Row],[Final_Position]]-H1915,test_data[[#This Row],[Final_Position]])</f>
        <v>2</v>
      </c>
      <c r="J1916">
        <f>ABS(test_data[[#This Row],[Action]])</f>
        <v>2</v>
      </c>
      <c r="K1916" s="7">
        <f>test_data[[#This Row],[Final_Position]]*test_data[[#This Row],[Change]]</f>
        <v>0.99999999999965894</v>
      </c>
      <c r="L1916" s="7">
        <f>test_data[[#This Row],[Profit]]*Profit_per_point</f>
        <v>99999.99999996589</v>
      </c>
      <c r="M1916" s="7">
        <f>test_data[[#This Row],[Profit]]*Profit_per_point-ABS(test_data[[#This Row],[Action]])*Fee_per_trade</f>
        <v>79999.99999996589</v>
      </c>
    </row>
    <row r="1917" spans="1:13" x14ac:dyDescent="0.35">
      <c r="A1917" s="2">
        <v>43782.446527777778</v>
      </c>
      <c r="B1917">
        <v>940.7</v>
      </c>
      <c r="C1917">
        <v>0.52574217319488525</v>
      </c>
      <c r="D1917">
        <v>0.47425782680511475</v>
      </c>
      <c r="E1917">
        <f>IF(B1918&gt;0,B1918-test_data[[#This Row],[Price]],0)</f>
        <v>9.9999999999909051E-2</v>
      </c>
      <c r="F1917" s="2">
        <f>test_data[[#This Row],[Time]]-(Time_horizon-1)/24/60</f>
        <v>43782.433333333334</v>
      </c>
      <c r="G1917">
        <f>IF(test_data[[#This Row],[Long]]&gt;Action_Threshold,1,IF(test_data[[#This Row],[Short]]&gt;Action_Threshold,-1,0))</f>
        <v>1</v>
      </c>
      <c r="H1917">
        <f>SUMIFS(test_data[Postion],test_data[Time],"&gt;="&amp;test_data[[#This Row],[Period Time]],test_data[Time],"&lt;="&amp;test_data[[#This Row],[Time]])</f>
        <v>-3</v>
      </c>
      <c r="I1917">
        <f>IFERROR(test_data[[#This Row],[Final_Position]]-H1916,test_data[[#This Row],[Final_Position]])</f>
        <v>2</v>
      </c>
      <c r="J1917">
        <f>ABS(test_data[[#This Row],[Action]])</f>
        <v>2</v>
      </c>
      <c r="K1917" s="7">
        <f>test_data[[#This Row],[Final_Position]]*test_data[[#This Row],[Change]]</f>
        <v>-0.29999999999972715</v>
      </c>
      <c r="L1917" s="7">
        <f>test_data[[#This Row],[Profit]]*Profit_per_point</f>
        <v>-29999.999999972715</v>
      </c>
      <c r="M1917" s="7">
        <f>test_data[[#This Row],[Profit]]*Profit_per_point-ABS(test_data[[#This Row],[Action]])*Fee_per_trade</f>
        <v>-49999.999999972715</v>
      </c>
    </row>
    <row r="1918" spans="1:13" x14ac:dyDescent="0.35">
      <c r="A1918" s="2">
        <v>43782.447222222225</v>
      </c>
      <c r="B1918">
        <v>940.8</v>
      </c>
      <c r="C1918">
        <v>0.47264450788497925</v>
      </c>
      <c r="D1918">
        <v>0.52735549211502075</v>
      </c>
      <c r="E1918">
        <f>IF(B1919&gt;0,B1919-test_data[[#This Row],[Price]],0)</f>
        <v>-9.9999999999909051E-2</v>
      </c>
      <c r="F1918" s="2">
        <f>test_data[[#This Row],[Time]]-(Time_horizon-1)/24/60</f>
        <v>43782.434027777781</v>
      </c>
      <c r="G1918">
        <f>IF(test_data[[#This Row],[Long]]&gt;Action_Threshold,1,IF(test_data[[#This Row],[Short]]&gt;Action_Threshold,-1,0))</f>
        <v>-1</v>
      </c>
      <c r="H1918">
        <f>SUMIFS(test_data[Postion],test_data[Time],"&gt;="&amp;test_data[[#This Row],[Period Time]],test_data[Time],"&lt;="&amp;test_data[[#This Row],[Time]])</f>
        <v>-3</v>
      </c>
      <c r="I1918">
        <f>IFERROR(test_data[[#This Row],[Final_Position]]-H1917,test_data[[#This Row],[Final_Position]])</f>
        <v>0</v>
      </c>
      <c r="J1918">
        <f>ABS(test_data[[#This Row],[Action]])</f>
        <v>0</v>
      </c>
      <c r="K1918" s="7">
        <f>test_data[[#This Row],[Final_Position]]*test_data[[#This Row],[Change]]</f>
        <v>0.29999999999972715</v>
      </c>
      <c r="L1918" s="7">
        <f>test_data[[#This Row],[Profit]]*Profit_per_point</f>
        <v>29999.999999972715</v>
      </c>
      <c r="M1918" s="7">
        <f>test_data[[#This Row],[Profit]]*Profit_per_point-ABS(test_data[[#This Row],[Action]])*Fee_per_trade</f>
        <v>29999.999999972715</v>
      </c>
    </row>
    <row r="1919" spans="1:13" x14ac:dyDescent="0.35">
      <c r="A1919" s="2">
        <v>43782.447916666664</v>
      </c>
      <c r="B1919">
        <v>940.7</v>
      </c>
      <c r="C1919">
        <v>0.51451975107192993</v>
      </c>
      <c r="D1919">
        <v>0.48548021912574768</v>
      </c>
      <c r="E1919">
        <f>IF(B1920&gt;0,B1920-test_data[[#This Row],[Price]],0)</f>
        <v>0.19999999999993179</v>
      </c>
      <c r="F1919" s="2">
        <f>test_data[[#This Row],[Time]]-(Time_horizon-1)/24/60</f>
        <v>43782.43472222222</v>
      </c>
      <c r="G1919">
        <f>IF(test_data[[#This Row],[Long]]&gt;Action_Threshold,1,IF(test_data[[#This Row],[Short]]&gt;Action_Threshold,-1,0))</f>
        <v>1</v>
      </c>
      <c r="H1919">
        <f>SUMIFS(test_data[Postion],test_data[Time],"&gt;="&amp;test_data[[#This Row],[Period Time]],test_data[Time],"&lt;="&amp;test_data[[#This Row],[Time]])</f>
        <v>-1</v>
      </c>
      <c r="I1919">
        <f>IFERROR(test_data[[#This Row],[Final_Position]]-H1918,test_data[[#This Row],[Final_Position]])</f>
        <v>2</v>
      </c>
      <c r="J1919">
        <f>ABS(test_data[[#This Row],[Action]])</f>
        <v>2</v>
      </c>
      <c r="K1919" s="7">
        <f>test_data[[#This Row],[Final_Position]]*test_data[[#This Row],[Change]]</f>
        <v>-0.19999999999993179</v>
      </c>
      <c r="L1919" s="7">
        <f>test_data[[#This Row],[Profit]]*Profit_per_point</f>
        <v>-19999.999999993179</v>
      </c>
      <c r="M1919" s="7">
        <f>test_data[[#This Row],[Profit]]*Profit_per_point-ABS(test_data[[#This Row],[Action]])*Fee_per_trade</f>
        <v>-39999.999999993175</v>
      </c>
    </row>
    <row r="1920" spans="1:13" x14ac:dyDescent="0.35">
      <c r="A1920" s="2">
        <v>43782.448611111111</v>
      </c>
      <c r="B1920">
        <v>940.9</v>
      </c>
      <c r="C1920">
        <v>0.46561908721923828</v>
      </c>
      <c r="D1920">
        <v>0.53438091278076172</v>
      </c>
      <c r="E1920">
        <f>IF(B1921&gt;0,B1921-test_data[[#This Row],[Price]],0)</f>
        <v>0.10000000000002274</v>
      </c>
      <c r="F1920" s="2">
        <f>test_data[[#This Row],[Time]]-(Time_horizon-1)/24/60</f>
        <v>43782.435416666667</v>
      </c>
      <c r="G1920">
        <f>IF(test_data[[#This Row],[Long]]&gt;Action_Threshold,1,IF(test_data[[#This Row],[Short]]&gt;Action_Threshold,-1,0))</f>
        <v>-1</v>
      </c>
      <c r="H1920">
        <f>SUMIFS(test_data[Postion],test_data[Time],"&gt;="&amp;test_data[[#This Row],[Period Time]],test_data[Time],"&lt;="&amp;test_data[[#This Row],[Time]])</f>
        <v>-1</v>
      </c>
      <c r="I1920">
        <f>IFERROR(test_data[[#This Row],[Final_Position]]-H1919,test_data[[#This Row],[Final_Position]])</f>
        <v>0</v>
      </c>
      <c r="J1920">
        <f>ABS(test_data[[#This Row],[Action]])</f>
        <v>0</v>
      </c>
      <c r="K1920" s="7">
        <f>test_data[[#This Row],[Final_Position]]*test_data[[#This Row],[Change]]</f>
        <v>-0.10000000000002274</v>
      </c>
      <c r="L1920" s="7">
        <f>test_data[[#This Row],[Profit]]*Profit_per_point</f>
        <v>-10000.000000002274</v>
      </c>
      <c r="M1920" s="7">
        <f>test_data[[#This Row],[Profit]]*Profit_per_point-ABS(test_data[[#This Row],[Action]])*Fee_per_trade</f>
        <v>-10000.000000002274</v>
      </c>
    </row>
    <row r="1921" spans="1:13" x14ac:dyDescent="0.35">
      <c r="A1921" s="2">
        <v>43782.449305555558</v>
      </c>
      <c r="B1921">
        <v>941</v>
      </c>
      <c r="C1921">
        <v>0.46439570188522339</v>
      </c>
      <c r="D1921">
        <v>0.53560423851013184</v>
      </c>
      <c r="E1921">
        <f>IF(B1922&gt;0,B1922-test_data[[#This Row],[Price]],0)</f>
        <v>-0.20000000000004547</v>
      </c>
      <c r="F1921" s="2">
        <f>test_data[[#This Row],[Time]]-(Time_horizon-1)/24/60</f>
        <v>43782.436111111114</v>
      </c>
      <c r="G1921">
        <f>IF(test_data[[#This Row],[Long]]&gt;Action_Threshold,1,IF(test_data[[#This Row],[Short]]&gt;Action_Threshold,-1,0))</f>
        <v>-1</v>
      </c>
      <c r="H1921">
        <f>SUMIFS(test_data[Postion],test_data[Time],"&gt;="&amp;test_data[[#This Row],[Period Time]],test_data[Time],"&lt;="&amp;test_data[[#This Row],[Time]])</f>
        <v>-1</v>
      </c>
      <c r="I1921">
        <f>IFERROR(test_data[[#This Row],[Final_Position]]-H1920,test_data[[#This Row],[Final_Position]])</f>
        <v>0</v>
      </c>
      <c r="J1921">
        <f>ABS(test_data[[#This Row],[Action]])</f>
        <v>0</v>
      </c>
      <c r="K1921" s="7">
        <f>test_data[[#This Row],[Final_Position]]*test_data[[#This Row],[Change]]</f>
        <v>0.20000000000004547</v>
      </c>
      <c r="L1921" s="7">
        <f>test_data[[#This Row],[Profit]]*Profit_per_point</f>
        <v>20000.000000004547</v>
      </c>
      <c r="M1921" s="7">
        <f>test_data[[#This Row],[Profit]]*Profit_per_point-ABS(test_data[[#This Row],[Action]])*Fee_per_trade</f>
        <v>20000.000000004547</v>
      </c>
    </row>
    <row r="1922" spans="1:13" x14ac:dyDescent="0.35">
      <c r="A1922" s="2">
        <v>43782.45</v>
      </c>
      <c r="B1922">
        <v>940.8</v>
      </c>
      <c r="C1922">
        <v>0.50453805923461914</v>
      </c>
      <c r="D1922">
        <v>0.49546197056770325</v>
      </c>
      <c r="E1922">
        <f>IF(B1923&gt;0,B1923-test_data[[#This Row],[Price]],0)</f>
        <v>0.10000000000002274</v>
      </c>
      <c r="F1922" s="2">
        <f>test_data[[#This Row],[Time]]-(Time_horizon-1)/24/60</f>
        <v>43782.436805555553</v>
      </c>
      <c r="G1922">
        <f>IF(test_data[[#This Row],[Long]]&gt;Action_Threshold,1,IF(test_data[[#This Row],[Short]]&gt;Action_Threshold,-1,0))</f>
        <v>1</v>
      </c>
      <c r="H1922">
        <f>SUMIFS(test_data[Postion],test_data[Time],"&gt;="&amp;test_data[[#This Row],[Period Time]],test_data[Time],"&lt;="&amp;test_data[[#This Row],[Time]])</f>
        <v>1</v>
      </c>
      <c r="I1922">
        <f>IFERROR(test_data[[#This Row],[Final_Position]]-H1921,test_data[[#This Row],[Final_Position]])</f>
        <v>2</v>
      </c>
      <c r="J1922">
        <f>ABS(test_data[[#This Row],[Action]])</f>
        <v>2</v>
      </c>
      <c r="K1922" s="7">
        <f>test_data[[#This Row],[Final_Position]]*test_data[[#This Row],[Change]]</f>
        <v>0.10000000000002274</v>
      </c>
      <c r="L1922" s="7">
        <f>test_data[[#This Row],[Profit]]*Profit_per_point</f>
        <v>10000.000000002274</v>
      </c>
      <c r="M1922" s="7">
        <f>test_data[[#This Row],[Profit]]*Profit_per_point-ABS(test_data[[#This Row],[Action]])*Fee_per_trade</f>
        <v>-9999.9999999977263</v>
      </c>
    </row>
    <row r="1923" spans="1:13" x14ac:dyDescent="0.35">
      <c r="A1923" s="2">
        <v>43782.450694444444</v>
      </c>
      <c r="B1923">
        <v>940.9</v>
      </c>
      <c r="C1923">
        <v>0.46144893765449524</v>
      </c>
      <c r="D1923">
        <v>0.53855103254318237</v>
      </c>
      <c r="E1923">
        <f>IF(B1924&gt;0,B1924-test_data[[#This Row],[Price]],0)</f>
        <v>0</v>
      </c>
      <c r="F1923" s="2">
        <f>test_data[[#This Row],[Time]]-(Time_horizon-1)/24/60</f>
        <v>43782.4375</v>
      </c>
      <c r="G1923">
        <f>IF(test_data[[#This Row],[Long]]&gt;Action_Threshold,1,IF(test_data[[#This Row],[Short]]&gt;Action_Threshold,-1,0))</f>
        <v>-1</v>
      </c>
      <c r="H1923">
        <f>SUMIFS(test_data[Postion],test_data[Time],"&gt;="&amp;test_data[[#This Row],[Period Time]],test_data[Time],"&lt;="&amp;test_data[[#This Row],[Time]])</f>
        <v>1</v>
      </c>
      <c r="I1923">
        <f>IFERROR(test_data[[#This Row],[Final_Position]]-H1922,test_data[[#This Row],[Final_Position]])</f>
        <v>0</v>
      </c>
      <c r="J1923">
        <f>ABS(test_data[[#This Row],[Action]])</f>
        <v>0</v>
      </c>
      <c r="K1923" s="7">
        <f>test_data[[#This Row],[Final_Position]]*test_data[[#This Row],[Change]]</f>
        <v>0</v>
      </c>
      <c r="L1923" s="7">
        <f>test_data[[#This Row],[Profit]]*Profit_per_point</f>
        <v>0</v>
      </c>
      <c r="M1923" s="7">
        <f>test_data[[#This Row],[Profit]]*Profit_per_point-ABS(test_data[[#This Row],[Action]])*Fee_per_trade</f>
        <v>0</v>
      </c>
    </row>
    <row r="1924" spans="1:13" x14ac:dyDescent="0.35">
      <c r="A1924" s="2">
        <v>43782.451388888891</v>
      </c>
      <c r="B1924">
        <v>940.9</v>
      </c>
      <c r="C1924">
        <v>0.46317461133003235</v>
      </c>
      <c r="D1924">
        <v>0.53682541847229004</v>
      </c>
      <c r="E1924">
        <f>IF(B1925&gt;0,B1925-test_data[[#This Row],[Price]],0)</f>
        <v>-0.19999999999993179</v>
      </c>
      <c r="F1924" s="2">
        <f>test_data[[#This Row],[Time]]-(Time_horizon-1)/24/60</f>
        <v>43782.438194444447</v>
      </c>
      <c r="G1924">
        <f>IF(test_data[[#This Row],[Long]]&gt;Action_Threshold,1,IF(test_data[[#This Row],[Short]]&gt;Action_Threshold,-1,0))</f>
        <v>-1</v>
      </c>
      <c r="H1924">
        <f>SUMIFS(test_data[Postion],test_data[Time],"&gt;="&amp;test_data[[#This Row],[Period Time]],test_data[Time],"&lt;="&amp;test_data[[#This Row],[Time]])</f>
        <v>1</v>
      </c>
      <c r="I1924">
        <f>IFERROR(test_data[[#This Row],[Final_Position]]-H1923,test_data[[#This Row],[Final_Position]])</f>
        <v>0</v>
      </c>
      <c r="J1924">
        <f>ABS(test_data[[#This Row],[Action]])</f>
        <v>0</v>
      </c>
      <c r="K1924" s="7">
        <f>test_data[[#This Row],[Final_Position]]*test_data[[#This Row],[Change]]</f>
        <v>-0.19999999999993179</v>
      </c>
      <c r="L1924" s="7">
        <f>test_data[[#This Row],[Profit]]*Profit_per_point</f>
        <v>-19999.999999993179</v>
      </c>
      <c r="M1924" s="7">
        <f>test_data[[#This Row],[Profit]]*Profit_per_point-ABS(test_data[[#This Row],[Action]])*Fee_per_trade</f>
        <v>-19999.999999993179</v>
      </c>
    </row>
    <row r="1925" spans="1:13" x14ac:dyDescent="0.35">
      <c r="A1925" s="2">
        <v>43782.45208333333</v>
      </c>
      <c r="B1925">
        <v>940.7</v>
      </c>
      <c r="C1925">
        <v>0.49940866231918335</v>
      </c>
      <c r="D1925">
        <v>0.50059133768081665</v>
      </c>
      <c r="E1925">
        <f>IF(B1926&gt;0,B1926-test_data[[#This Row],[Price]],0)</f>
        <v>-0.20000000000004547</v>
      </c>
      <c r="F1925" s="2">
        <f>test_data[[#This Row],[Time]]-(Time_horizon-1)/24/60</f>
        <v>43782.438888888886</v>
      </c>
      <c r="G1925">
        <f>IF(test_data[[#This Row],[Long]]&gt;Action_Threshold,1,IF(test_data[[#This Row],[Short]]&gt;Action_Threshold,-1,0))</f>
        <v>-1</v>
      </c>
      <c r="H1925">
        <f>SUMIFS(test_data[Postion],test_data[Time],"&gt;="&amp;test_data[[#This Row],[Period Time]],test_data[Time],"&lt;="&amp;test_data[[#This Row],[Time]])</f>
        <v>0</v>
      </c>
      <c r="I1925">
        <f>IFERROR(test_data[[#This Row],[Final_Position]]-H1924,test_data[[#This Row],[Final_Position]])</f>
        <v>-1</v>
      </c>
      <c r="J1925">
        <f>ABS(test_data[[#This Row],[Action]])</f>
        <v>1</v>
      </c>
      <c r="K1925" s="7">
        <f>test_data[[#This Row],[Final_Position]]*test_data[[#This Row],[Change]]</f>
        <v>0</v>
      </c>
      <c r="L1925" s="7">
        <f>test_data[[#This Row],[Profit]]*Profit_per_point</f>
        <v>0</v>
      </c>
      <c r="M1925" s="7">
        <f>test_data[[#This Row],[Profit]]*Profit_per_point-ABS(test_data[[#This Row],[Action]])*Fee_per_trade</f>
        <v>-10000</v>
      </c>
    </row>
    <row r="1926" spans="1:13" x14ac:dyDescent="0.35">
      <c r="A1926" s="2">
        <v>43782.452777777777</v>
      </c>
      <c r="B1926">
        <v>940.5</v>
      </c>
      <c r="C1926">
        <v>0.49905964732170105</v>
      </c>
      <c r="D1926">
        <v>0.50094044208526611</v>
      </c>
      <c r="E1926">
        <f>IF(B1927&gt;0,B1927-test_data[[#This Row],[Price]],0)</f>
        <v>0.10000000000002274</v>
      </c>
      <c r="F1926" s="2">
        <f>test_data[[#This Row],[Time]]-(Time_horizon-1)/24/60</f>
        <v>43782.439583333333</v>
      </c>
      <c r="G1926">
        <f>IF(test_data[[#This Row],[Long]]&gt;Action_Threshold,1,IF(test_data[[#This Row],[Short]]&gt;Action_Threshold,-1,0))</f>
        <v>-1</v>
      </c>
      <c r="H1926">
        <f>SUMIFS(test_data[Postion],test_data[Time],"&gt;="&amp;test_data[[#This Row],[Period Time]],test_data[Time],"&lt;="&amp;test_data[[#This Row],[Time]])</f>
        <v>0</v>
      </c>
      <c r="I1926">
        <f>IFERROR(test_data[[#This Row],[Final_Position]]-H1925,test_data[[#This Row],[Final_Position]])</f>
        <v>0</v>
      </c>
      <c r="J1926">
        <f>ABS(test_data[[#This Row],[Action]])</f>
        <v>0</v>
      </c>
      <c r="K1926" s="7">
        <f>test_data[[#This Row],[Final_Position]]*test_data[[#This Row],[Change]]</f>
        <v>0</v>
      </c>
      <c r="L1926" s="7">
        <f>test_data[[#This Row],[Profit]]*Profit_per_point</f>
        <v>0</v>
      </c>
      <c r="M1926" s="7">
        <f>test_data[[#This Row],[Profit]]*Profit_per_point-ABS(test_data[[#This Row],[Action]])*Fee_per_trade</f>
        <v>0</v>
      </c>
    </row>
    <row r="1927" spans="1:13" x14ac:dyDescent="0.35">
      <c r="A1927" s="2">
        <v>43782.453472222223</v>
      </c>
      <c r="B1927">
        <v>940.6</v>
      </c>
      <c r="C1927">
        <v>0.45832845568656921</v>
      </c>
      <c r="D1927">
        <v>0.5416715145111084</v>
      </c>
      <c r="E1927">
        <f>IF(B1928&gt;0,B1928-test_data[[#This Row],[Price]],0)</f>
        <v>0</v>
      </c>
      <c r="F1927" s="2">
        <f>test_data[[#This Row],[Time]]-(Time_horizon-1)/24/60</f>
        <v>43782.44027777778</v>
      </c>
      <c r="G1927">
        <f>IF(test_data[[#This Row],[Long]]&gt;Action_Threshold,1,IF(test_data[[#This Row],[Short]]&gt;Action_Threshold,-1,0))</f>
        <v>-1</v>
      </c>
      <c r="H1927">
        <f>SUMIFS(test_data[Postion],test_data[Time],"&gt;="&amp;test_data[[#This Row],[Period Time]],test_data[Time],"&lt;="&amp;test_data[[#This Row],[Time]])</f>
        <v>0</v>
      </c>
      <c r="I1927">
        <f>IFERROR(test_data[[#This Row],[Final_Position]]-H1926,test_data[[#This Row],[Final_Position]])</f>
        <v>0</v>
      </c>
      <c r="J1927">
        <f>ABS(test_data[[#This Row],[Action]])</f>
        <v>0</v>
      </c>
      <c r="K1927" s="7">
        <f>test_data[[#This Row],[Final_Position]]*test_data[[#This Row],[Change]]</f>
        <v>0</v>
      </c>
      <c r="L1927" s="7">
        <f>test_data[[#This Row],[Profit]]*Profit_per_point</f>
        <v>0</v>
      </c>
      <c r="M1927" s="7">
        <f>test_data[[#This Row],[Profit]]*Profit_per_point-ABS(test_data[[#This Row],[Action]])*Fee_per_trade</f>
        <v>0</v>
      </c>
    </row>
    <row r="1928" spans="1:13" x14ac:dyDescent="0.35">
      <c r="A1928" s="2">
        <v>43782.45416666667</v>
      </c>
      <c r="B1928">
        <v>940.6</v>
      </c>
      <c r="C1928">
        <v>0.45907184481620789</v>
      </c>
      <c r="D1928">
        <v>0.5409281849861145</v>
      </c>
      <c r="E1928">
        <f>IF(B1929&gt;0,B1929-test_data[[#This Row],[Price]],0)</f>
        <v>0.19999999999993179</v>
      </c>
      <c r="F1928" s="2">
        <f>test_data[[#This Row],[Time]]-(Time_horizon-1)/24/60</f>
        <v>43782.440972222226</v>
      </c>
      <c r="G1928">
        <f>IF(test_data[[#This Row],[Long]]&gt;Action_Threshold,1,IF(test_data[[#This Row],[Short]]&gt;Action_Threshold,-1,0))</f>
        <v>-1</v>
      </c>
      <c r="H1928">
        <f>SUMIFS(test_data[Postion],test_data[Time],"&gt;="&amp;test_data[[#This Row],[Period Time]],test_data[Time],"&lt;="&amp;test_data[[#This Row],[Time]])</f>
        <v>-1</v>
      </c>
      <c r="I1928">
        <f>IFERROR(test_data[[#This Row],[Final_Position]]-H1927,test_data[[#This Row],[Final_Position]])</f>
        <v>-1</v>
      </c>
      <c r="J1928">
        <f>ABS(test_data[[#This Row],[Action]])</f>
        <v>1</v>
      </c>
      <c r="K1928" s="7">
        <f>test_data[[#This Row],[Final_Position]]*test_data[[#This Row],[Change]]</f>
        <v>-0.19999999999993179</v>
      </c>
      <c r="L1928" s="7">
        <f>test_data[[#This Row],[Profit]]*Profit_per_point</f>
        <v>-19999.999999993179</v>
      </c>
      <c r="M1928" s="7">
        <f>test_data[[#This Row],[Profit]]*Profit_per_point-ABS(test_data[[#This Row],[Action]])*Fee_per_trade</f>
        <v>-29999.999999993179</v>
      </c>
    </row>
    <row r="1929" spans="1:13" x14ac:dyDescent="0.35">
      <c r="A1929" s="2">
        <v>43782.454861111109</v>
      </c>
      <c r="B1929">
        <v>940.8</v>
      </c>
      <c r="C1929">
        <v>0.45387688279151917</v>
      </c>
      <c r="D1929">
        <v>0.54612308740615845</v>
      </c>
      <c r="E1929">
        <f>IF(B1930&gt;0,B1930-test_data[[#This Row],[Price]],0)</f>
        <v>-9.9999999999909051E-2</v>
      </c>
      <c r="F1929" s="2">
        <f>test_data[[#This Row],[Time]]-(Time_horizon-1)/24/60</f>
        <v>43782.441666666666</v>
      </c>
      <c r="G1929">
        <f>IF(test_data[[#This Row],[Long]]&gt;Action_Threshold,1,IF(test_data[[#This Row],[Short]]&gt;Action_Threshold,-1,0))</f>
        <v>-1</v>
      </c>
      <c r="H1929">
        <f>SUMIFS(test_data[Postion],test_data[Time],"&gt;="&amp;test_data[[#This Row],[Period Time]],test_data[Time],"&lt;="&amp;test_data[[#This Row],[Time]])</f>
        <v>-1</v>
      </c>
      <c r="I1929">
        <f>IFERROR(test_data[[#This Row],[Final_Position]]-H1928,test_data[[#This Row],[Final_Position]])</f>
        <v>0</v>
      </c>
      <c r="J1929">
        <f>ABS(test_data[[#This Row],[Action]])</f>
        <v>0</v>
      </c>
      <c r="K1929" s="7">
        <f>test_data[[#This Row],[Final_Position]]*test_data[[#This Row],[Change]]</f>
        <v>9.9999999999909051E-2</v>
      </c>
      <c r="L1929" s="7">
        <f>test_data[[#This Row],[Profit]]*Profit_per_point</f>
        <v>9999.9999999909051</v>
      </c>
      <c r="M1929" s="7">
        <f>test_data[[#This Row],[Profit]]*Profit_per_point-ABS(test_data[[#This Row],[Action]])*Fee_per_trade</f>
        <v>9999.9999999909051</v>
      </c>
    </row>
    <row r="1930" spans="1:13" x14ac:dyDescent="0.35">
      <c r="A1930" s="2">
        <v>43782.455555555556</v>
      </c>
      <c r="B1930">
        <v>940.7</v>
      </c>
      <c r="C1930">
        <v>0.50710833072662354</v>
      </c>
      <c r="D1930">
        <v>0.49289166927337646</v>
      </c>
      <c r="E1930">
        <f>IF(B1931&gt;0,B1931-test_data[[#This Row],[Price]],0)</f>
        <v>-0.20000000000004547</v>
      </c>
      <c r="F1930" s="2">
        <f>test_data[[#This Row],[Time]]-(Time_horizon-1)/24/60</f>
        <v>43782.442361111112</v>
      </c>
      <c r="G1930">
        <f>IF(test_data[[#This Row],[Long]]&gt;Action_Threshold,1,IF(test_data[[#This Row],[Short]]&gt;Action_Threshold,-1,0))</f>
        <v>1</v>
      </c>
      <c r="H1930">
        <f>SUMIFS(test_data[Postion],test_data[Time],"&gt;="&amp;test_data[[#This Row],[Period Time]],test_data[Time],"&lt;="&amp;test_data[[#This Row],[Time]])</f>
        <v>-1</v>
      </c>
      <c r="I1930">
        <f>IFERROR(test_data[[#This Row],[Final_Position]]-H1929,test_data[[#This Row],[Final_Position]])</f>
        <v>0</v>
      </c>
      <c r="J1930">
        <f>ABS(test_data[[#This Row],[Action]])</f>
        <v>0</v>
      </c>
      <c r="K1930" s="7">
        <f>test_data[[#This Row],[Final_Position]]*test_data[[#This Row],[Change]]</f>
        <v>0.20000000000004547</v>
      </c>
      <c r="L1930" s="7">
        <f>test_data[[#This Row],[Profit]]*Profit_per_point</f>
        <v>20000.000000004547</v>
      </c>
      <c r="M1930" s="7">
        <f>test_data[[#This Row],[Profit]]*Profit_per_point-ABS(test_data[[#This Row],[Action]])*Fee_per_trade</f>
        <v>20000.000000004547</v>
      </c>
    </row>
    <row r="1931" spans="1:13" x14ac:dyDescent="0.35">
      <c r="A1931" s="2">
        <v>43782.456250000003</v>
      </c>
      <c r="B1931">
        <v>940.5</v>
      </c>
      <c r="C1931">
        <v>0.52875900268554688</v>
      </c>
      <c r="D1931">
        <v>0.47124099731445313</v>
      </c>
      <c r="E1931">
        <f>IF(B1932&gt;0,B1932-test_data[[#This Row],[Price]],0)</f>
        <v>0.10000000000002274</v>
      </c>
      <c r="F1931" s="2">
        <f>test_data[[#This Row],[Time]]-(Time_horizon-1)/24/60</f>
        <v>43782.443055555559</v>
      </c>
      <c r="G1931">
        <f>IF(test_data[[#This Row],[Long]]&gt;Action_Threshold,1,IF(test_data[[#This Row],[Short]]&gt;Action_Threshold,-1,0))</f>
        <v>1</v>
      </c>
      <c r="H1931">
        <f>SUMIFS(test_data[Postion],test_data[Time],"&gt;="&amp;test_data[[#This Row],[Period Time]],test_data[Time],"&lt;="&amp;test_data[[#This Row],[Time]])</f>
        <v>-1</v>
      </c>
      <c r="I1931">
        <f>IFERROR(test_data[[#This Row],[Final_Position]]-H1930,test_data[[#This Row],[Final_Position]])</f>
        <v>0</v>
      </c>
      <c r="J1931">
        <f>ABS(test_data[[#This Row],[Action]])</f>
        <v>0</v>
      </c>
      <c r="K1931" s="7">
        <f>test_data[[#This Row],[Final_Position]]*test_data[[#This Row],[Change]]</f>
        <v>-0.10000000000002274</v>
      </c>
      <c r="L1931" s="7">
        <f>test_data[[#This Row],[Profit]]*Profit_per_point</f>
        <v>-10000.000000002274</v>
      </c>
      <c r="M1931" s="7">
        <f>test_data[[#This Row],[Profit]]*Profit_per_point-ABS(test_data[[#This Row],[Action]])*Fee_per_trade</f>
        <v>-10000.000000002274</v>
      </c>
    </row>
    <row r="1932" spans="1:13" x14ac:dyDescent="0.35">
      <c r="A1932" s="2">
        <v>43782.456944444442</v>
      </c>
      <c r="B1932">
        <v>940.6</v>
      </c>
      <c r="C1932">
        <v>0.46020931005477905</v>
      </c>
      <c r="D1932">
        <v>0.53979063034057617</v>
      </c>
      <c r="E1932">
        <f>IF(B1933&gt;0,B1933-test_data[[#This Row],[Price]],0)</f>
        <v>-0.10000000000002274</v>
      </c>
      <c r="F1932" s="2">
        <f>test_data[[#This Row],[Time]]-(Time_horizon-1)/24/60</f>
        <v>43782.443749999999</v>
      </c>
      <c r="G1932">
        <f>IF(test_data[[#This Row],[Long]]&gt;Action_Threshold,1,IF(test_data[[#This Row],[Short]]&gt;Action_Threshold,-1,0))</f>
        <v>-1</v>
      </c>
      <c r="H1932">
        <f>SUMIFS(test_data[Postion],test_data[Time],"&gt;="&amp;test_data[[#This Row],[Period Time]],test_data[Time],"&lt;="&amp;test_data[[#This Row],[Time]])</f>
        <v>-2</v>
      </c>
      <c r="I1932">
        <f>IFERROR(test_data[[#This Row],[Final_Position]]-H1931,test_data[[#This Row],[Final_Position]])</f>
        <v>-1</v>
      </c>
      <c r="J1932">
        <f>ABS(test_data[[#This Row],[Action]])</f>
        <v>1</v>
      </c>
      <c r="K1932" s="7">
        <f>test_data[[#This Row],[Final_Position]]*test_data[[#This Row],[Change]]</f>
        <v>0.20000000000004547</v>
      </c>
      <c r="L1932" s="7">
        <f>test_data[[#This Row],[Profit]]*Profit_per_point</f>
        <v>20000.000000004547</v>
      </c>
      <c r="M1932" s="7">
        <f>test_data[[#This Row],[Profit]]*Profit_per_point-ABS(test_data[[#This Row],[Action]])*Fee_per_trade</f>
        <v>10000.000000004547</v>
      </c>
    </row>
    <row r="1933" spans="1:13" x14ac:dyDescent="0.35">
      <c r="A1933" s="2">
        <v>43782.457638888889</v>
      </c>
      <c r="B1933">
        <v>940.5</v>
      </c>
      <c r="C1933">
        <v>0.51625984907150269</v>
      </c>
      <c r="D1933">
        <v>0.48374012112617493</v>
      </c>
      <c r="E1933">
        <f>IF(B1934&gt;0,B1934-test_data[[#This Row],[Price]],0)</f>
        <v>-0.10000000000002274</v>
      </c>
      <c r="F1933" s="2">
        <f>test_data[[#This Row],[Time]]-(Time_horizon-1)/24/60</f>
        <v>43782.444444444445</v>
      </c>
      <c r="G1933">
        <f>IF(test_data[[#This Row],[Long]]&gt;Action_Threshold,1,IF(test_data[[#This Row],[Short]]&gt;Action_Threshold,-1,0))</f>
        <v>1</v>
      </c>
      <c r="H1933">
        <f>SUMIFS(test_data[Postion],test_data[Time],"&gt;="&amp;test_data[[#This Row],[Period Time]],test_data[Time],"&lt;="&amp;test_data[[#This Row],[Time]])</f>
        <v>-2</v>
      </c>
      <c r="I1933">
        <f>IFERROR(test_data[[#This Row],[Final_Position]]-H1932,test_data[[#This Row],[Final_Position]])</f>
        <v>0</v>
      </c>
      <c r="J1933">
        <f>ABS(test_data[[#This Row],[Action]])</f>
        <v>0</v>
      </c>
      <c r="K1933" s="7">
        <f>test_data[[#This Row],[Final_Position]]*test_data[[#This Row],[Change]]</f>
        <v>0.20000000000004547</v>
      </c>
      <c r="L1933" s="7">
        <f>test_data[[#This Row],[Profit]]*Profit_per_point</f>
        <v>20000.000000004547</v>
      </c>
      <c r="M1933" s="7">
        <f>test_data[[#This Row],[Profit]]*Profit_per_point-ABS(test_data[[#This Row],[Action]])*Fee_per_trade</f>
        <v>20000.000000004547</v>
      </c>
    </row>
    <row r="1934" spans="1:13" x14ac:dyDescent="0.35">
      <c r="A1934" s="2">
        <v>43782.459027777775</v>
      </c>
      <c r="B1934">
        <v>940.4</v>
      </c>
      <c r="C1934">
        <v>0.63075476884841919</v>
      </c>
      <c r="D1934">
        <v>0.36924517154693604</v>
      </c>
      <c r="E1934">
        <f>IF(B1935&gt;0,B1935-test_data[[#This Row],[Price]],0)</f>
        <v>0.10000000000002274</v>
      </c>
      <c r="F1934" s="2">
        <f>test_data[[#This Row],[Time]]-(Time_horizon-1)/24/60</f>
        <v>43782.445833333331</v>
      </c>
      <c r="G1934">
        <f>IF(test_data[[#This Row],[Long]]&gt;Action_Threshold,1,IF(test_data[[#This Row],[Short]]&gt;Action_Threshold,-1,0))</f>
        <v>1</v>
      </c>
      <c r="H1934">
        <f>SUMIFS(test_data[Postion],test_data[Time],"&gt;="&amp;test_data[[#This Row],[Period Time]],test_data[Time],"&lt;="&amp;test_data[[#This Row],[Time]])</f>
        <v>-3</v>
      </c>
      <c r="I1934">
        <f>IFERROR(test_data[[#This Row],[Final_Position]]-H1933,test_data[[#This Row],[Final_Position]])</f>
        <v>-1</v>
      </c>
      <c r="J1934">
        <f>ABS(test_data[[#This Row],[Action]])</f>
        <v>1</v>
      </c>
      <c r="K1934" s="7">
        <f>test_data[[#This Row],[Final_Position]]*test_data[[#This Row],[Change]]</f>
        <v>-0.30000000000006821</v>
      </c>
      <c r="L1934" s="7">
        <f>test_data[[#This Row],[Profit]]*Profit_per_point</f>
        <v>-30000.000000006821</v>
      </c>
      <c r="M1934" s="7">
        <f>test_data[[#This Row],[Profit]]*Profit_per_point-ABS(test_data[[#This Row],[Action]])*Fee_per_trade</f>
        <v>-40000.000000006825</v>
      </c>
    </row>
    <row r="1935" spans="1:13" x14ac:dyDescent="0.35">
      <c r="A1935" s="2">
        <v>43782.459722222222</v>
      </c>
      <c r="B1935">
        <v>940.5</v>
      </c>
      <c r="C1935">
        <v>0.48646807670593262</v>
      </c>
      <c r="D1935">
        <v>0.51353186368942261</v>
      </c>
      <c r="E1935">
        <f>IF(B1936&gt;0,B1936-test_data[[#This Row],[Price]],0)</f>
        <v>0</v>
      </c>
      <c r="F1935" s="2">
        <f>test_data[[#This Row],[Time]]-(Time_horizon-1)/24/60</f>
        <v>43782.446527777778</v>
      </c>
      <c r="G1935">
        <f>IF(test_data[[#This Row],[Long]]&gt;Action_Threshold,1,IF(test_data[[#This Row],[Short]]&gt;Action_Threshold,-1,0))</f>
        <v>-1</v>
      </c>
      <c r="H1935">
        <f>SUMIFS(test_data[Postion],test_data[Time],"&gt;="&amp;test_data[[#This Row],[Period Time]],test_data[Time],"&lt;="&amp;test_data[[#This Row],[Time]])</f>
        <v>-5</v>
      </c>
      <c r="I1935">
        <f>IFERROR(test_data[[#This Row],[Final_Position]]-H1934,test_data[[#This Row],[Final_Position]])</f>
        <v>-2</v>
      </c>
      <c r="J1935">
        <f>ABS(test_data[[#This Row],[Action]])</f>
        <v>2</v>
      </c>
      <c r="K1935" s="7">
        <f>test_data[[#This Row],[Final_Position]]*test_data[[#This Row],[Change]]</f>
        <v>0</v>
      </c>
      <c r="L1935" s="7">
        <f>test_data[[#This Row],[Profit]]*Profit_per_point</f>
        <v>0</v>
      </c>
      <c r="M1935" s="7">
        <f>test_data[[#This Row],[Profit]]*Profit_per_point-ABS(test_data[[#This Row],[Action]])*Fee_per_trade</f>
        <v>-20000</v>
      </c>
    </row>
    <row r="1936" spans="1:13" x14ac:dyDescent="0.35">
      <c r="A1936" s="2">
        <v>43782.460416666669</v>
      </c>
      <c r="B1936">
        <v>940.5</v>
      </c>
      <c r="C1936">
        <v>0.4831843376159668</v>
      </c>
      <c r="D1936">
        <v>0.51681560277938843</v>
      </c>
      <c r="E1936">
        <f>IF(B1937&gt;0,B1937-test_data[[#This Row],[Price]],0)</f>
        <v>-0.20000000000004547</v>
      </c>
      <c r="F1936" s="2">
        <f>test_data[[#This Row],[Time]]-(Time_horizon-1)/24/60</f>
        <v>43782.447222222225</v>
      </c>
      <c r="G1936">
        <f>IF(test_data[[#This Row],[Long]]&gt;Action_Threshold,1,IF(test_data[[#This Row],[Short]]&gt;Action_Threshold,-1,0))</f>
        <v>-1</v>
      </c>
      <c r="H1936">
        <f>SUMIFS(test_data[Postion],test_data[Time],"&gt;="&amp;test_data[[#This Row],[Period Time]],test_data[Time],"&lt;="&amp;test_data[[#This Row],[Time]])</f>
        <v>-7</v>
      </c>
      <c r="I1936">
        <f>IFERROR(test_data[[#This Row],[Final_Position]]-H1935,test_data[[#This Row],[Final_Position]])</f>
        <v>-2</v>
      </c>
      <c r="J1936">
        <f>ABS(test_data[[#This Row],[Action]])</f>
        <v>2</v>
      </c>
      <c r="K1936" s="7">
        <f>test_data[[#This Row],[Final_Position]]*test_data[[#This Row],[Change]]</f>
        <v>1.4000000000003183</v>
      </c>
      <c r="L1936" s="7">
        <f>test_data[[#This Row],[Profit]]*Profit_per_point</f>
        <v>140000.00000003184</v>
      </c>
      <c r="M1936" s="7">
        <f>test_data[[#This Row],[Profit]]*Profit_per_point-ABS(test_data[[#This Row],[Action]])*Fee_per_trade</f>
        <v>120000.00000003184</v>
      </c>
    </row>
    <row r="1937" spans="1:13" x14ac:dyDescent="0.35">
      <c r="A1937" s="2">
        <v>43782.461111111108</v>
      </c>
      <c r="B1937">
        <v>940.3</v>
      </c>
      <c r="C1937">
        <v>0.48032543063163757</v>
      </c>
      <c r="D1937">
        <v>0.51967459917068481</v>
      </c>
      <c r="E1937">
        <f>IF(B1938&gt;0,B1938-test_data[[#This Row],[Price]],0)</f>
        <v>0</v>
      </c>
      <c r="F1937" s="2">
        <f>test_data[[#This Row],[Time]]-(Time_horizon-1)/24/60</f>
        <v>43782.447916666664</v>
      </c>
      <c r="G1937">
        <f>IF(test_data[[#This Row],[Long]]&gt;Action_Threshold,1,IF(test_data[[#This Row],[Short]]&gt;Action_Threshold,-1,0))</f>
        <v>-1</v>
      </c>
      <c r="H1937">
        <f>SUMIFS(test_data[Postion],test_data[Time],"&gt;="&amp;test_data[[#This Row],[Period Time]],test_data[Time],"&lt;="&amp;test_data[[#This Row],[Time]])</f>
        <v>-7</v>
      </c>
      <c r="I1937">
        <f>IFERROR(test_data[[#This Row],[Final_Position]]-H1936,test_data[[#This Row],[Final_Position]])</f>
        <v>0</v>
      </c>
      <c r="J1937">
        <f>ABS(test_data[[#This Row],[Action]])</f>
        <v>0</v>
      </c>
      <c r="K1937" s="7">
        <f>test_data[[#This Row],[Final_Position]]*test_data[[#This Row],[Change]]</f>
        <v>0</v>
      </c>
      <c r="L1937" s="7">
        <f>test_data[[#This Row],[Profit]]*Profit_per_point</f>
        <v>0</v>
      </c>
      <c r="M1937" s="7">
        <f>test_data[[#This Row],[Profit]]*Profit_per_point-ABS(test_data[[#This Row],[Action]])*Fee_per_trade</f>
        <v>0</v>
      </c>
    </row>
    <row r="1938" spans="1:13" x14ac:dyDescent="0.35">
      <c r="A1938" s="2">
        <v>43782.461805555555</v>
      </c>
      <c r="B1938">
        <v>940.3</v>
      </c>
      <c r="C1938">
        <v>0.61000567674636841</v>
      </c>
      <c r="D1938">
        <v>0.3899942934513092</v>
      </c>
      <c r="E1938">
        <f>IF(B1939&gt;0,B1939-test_data[[#This Row],[Price]],0)</f>
        <v>0.40000000000009095</v>
      </c>
      <c r="F1938" s="2">
        <f>test_data[[#This Row],[Time]]-(Time_horizon-1)/24/60</f>
        <v>43782.448611111111</v>
      </c>
      <c r="G1938">
        <f>IF(test_data[[#This Row],[Long]]&gt;Action_Threshold,1,IF(test_data[[#This Row],[Short]]&gt;Action_Threshold,-1,0))</f>
        <v>1</v>
      </c>
      <c r="H1938">
        <f>SUMIFS(test_data[Postion],test_data[Time],"&gt;="&amp;test_data[[#This Row],[Period Time]],test_data[Time],"&lt;="&amp;test_data[[#This Row],[Time]])</f>
        <v>-7</v>
      </c>
      <c r="I1938">
        <f>IFERROR(test_data[[#This Row],[Final_Position]]-H1937,test_data[[#This Row],[Final_Position]])</f>
        <v>0</v>
      </c>
      <c r="J1938">
        <f>ABS(test_data[[#This Row],[Action]])</f>
        <v>0</v>
      </c>
      <c r="K1938" s="7">
        <f>test_data[[#This Row],[Final_Position]]*test_data[[#This Row],[Change]]</f>
        <v>-2.8000000000006366</v>
      </c>
      <c r="L1938" s="7">
        <f>test_data[[#This Row],[Profit]]*Profit_per_point</f>
        <v>-280000.00000006368</v>
      </c>
      <c r="M1938" s="7">
        <f>test_data[[#This Row],[Profit]]*Profit_per_point-ABS(test_data[[#This Row],[Action]])*Fee_per_trade</f>
        <v>-280000.00000006368</v>
      </c>
    </row>
    <row r="1939" spans="1:13" x14ac:dyDescent="0.35">
      <c r="A1939" s="2">
        <v>43782.462500000001</v>
      </c>
      <c r="B1939">
        <v>940.7</v>
      </c>
      <c r="C1939">
        <v>0.45019352436065674</v>
      </c>
      <c r="D1939">
        <v>0.54980647563934326</v>
      </c>
      <c r="E1939">
        <f>IF(B1940&gt;0,B1940-test_data[[#This Row],[Price]],0)</f>
        <v>9.9999999999909051E-2</v>
      </c>
      <c r="F1939" s="2">
        <f>test_data[[#This Row],[Time]]-(Time_horizon-1)/24/60</f>
        <v>43782.449305555558</v>
      </c>
      <c r="G1939">
        <f>IF(test_data[[#This Row],[Long]]&gt;Action_Threshold,1,IF(test_data[[#This Row],[Short]]&gt;Action_Threshold,-1,0))</f>
        <v>-1</v>
      </c>
      <c r="H1939">
        <f>SUMIFS(test_data[Postion],test_data[Time],"&gt;="&amp;test_data[[#This Row],[Period Time]],test_data[Time],"&lt;="&amp;test_data[[#This Row],[Time]])</f>
        <v>-7</v>
      </c>
      <c r="I1939">
        <f>IFERROR(test_data[[#This Row],[Final_Position]]-H1938,test_data[[#This Row],[Final_Position]])</f>
        <v>0</v>
      </c>
      <c r="J1939">
        <f>ABS(test_data[[#This Row],[Action]])</f>
        <v>0</v>
      </c>
      <c r="K1939" s="7">
        <f>test_data[[#This Row],[Final_Position]]*test_data[[#This Row],[Change]]</f>
        <v>-0.69999999999936335</v>
      </c>
      <c r="L1939" s="7">
        <f>test_data[[#This Row],[Profit]]*Profit_per_point</f>
        <v>-69999.999999936335</v>
      </c>
      <c r="M1939" s="7">
        <f>test_data[[#This Row],[Profit]]*Profit_per_point-ABS(test_data[[#This Row],[Action]])*Fee_per_trade</f>
        <v>-69999.999999936335</v>
      </c>
    </row>
    <row r="1940" spans="1:13" x14ac:dyDescent="0.35">
      <c r="A1940" s="2">
        <v>43782.463194444441</v>
      </c>
      <c r="B1940">
        <v>940.8</v>
      </c>
      <c r="C1940">
        <v>0.44418495893478394</v>
      </c>
      <c r="D1940">
        <v>0.55581498146057129</v>
      </c>
      <c r="E1940">
        <f>IF(B1941&gt;0,B1941-test_data[[#This Row],[Price]],0)</f>
        <v>-9.9999999999909051E-2</v>
      </c>
      <c r="F1940" s="2">
        <f>test_data[[#This Row],[Time]]-(Time_horizon-1)/24/60</f>
        <v>43782.45</v>
      </c>
      <c r="G1940">
        <f>IF(test_data[[#This Row],[Long]]&gt;Action_Threshold,1,IF(test_data[[#This Row],[Short]]&gt;Action_Threshold,-1,0))</f>
        <v>-1</v>
      </c>
      <c r="H1940">
        <f>SUMIFS(test_data[Postion],test_data[Time],"&gt;="&amp;test_data[[#This Row],[Period Time]],test_data[Time],"&lt;="&amp;test_data[[#This Row],[Time]])</f>
        <v>-7</v>
      </c>
      <c r="I1940">
        <f>IFERROR(test_data[[#This Row],[Final_Position]]-H1939,test_data[[#This Row],[Final_Position]])</f>
        <v>0</v>
      </c>
      <c r="J1940">
        <f>ABS(test_data[[#This Row],[Action]])</f>
        <v>0</v>
      </c>
      <c r="K1940" s="7">
        <f>test_data[[#This Row],[Final_Position]]*test_data[[#This Row],[Change]]</f>
        <v>0.69999999999936335</v>
      </c>
      <c r="L1940" s="7">
        <f>test_data[[#This Row],[Profit]]*Profit_per_point</f>
        <v>69999.999999936335</v>
      </c>
      <c r="M1940" s="7">
        <f>test_data[[#This Row],[Profit]]*Profit_per_point-ABS(test_data[[#This Row],[Action]])*Fee_per_trade</f>
        <v>69999.999999936335</v>
      </c>
    </row>
    <row r="1941" spans="1:13" x14ac:dyDescent="0.35">
      <c r="A1941" s="2">
        <v>43782.463888888888</v>
      </c>
      <c r="B1941">
        <v>940.7</v>
      </c>
      <c r="C1941">
        <v>0.47390860319137573</v>
      </c>
      <c r="D1941">
        <v>0.52609145641326904</v>
      </c>
      <c r="E1941">
        <f>IF(B1942&gt;0,B1942-test_data[[#This Row],[Price]],0)</f>
        <v>-0.20000000000004547</v>
      </c>
      <c r="F1941" s="2">
        <f>test_data[[#This Row],[Time]]-(Time_horizon-1)/24/60</f>
        <v>43782.450694444444</v>
      </c>
      <c r="G1941">
        <f>IF(test_data[[#This Row],[Long]]&gt;Action_Threshold,1,IF(test_data[[#This Row],[Short]]&gt;Action_Threshold,-1,0))</f>
        <v>-1</v>
      </c>
      <c r="H1941">
        <f>SUMIFS(test_data[Postion],test_data[Time],"&gt;="&amp;test_data[[#This Row],[Period Time]],test_data[Time],"&lt;="&amp;test_data[[#This Row],[Time]])</f>
        <v>-9</v>
      </c>
      <c r="I1941">
        <f>IFERROR(test_data[[#This Row],[Final_Position]]-H1940,test_data[[#This Row],[Final_Position]])</f>
        <v>-2</v>
      </c>
      <c r="J1941">
        <f>ABS(test_data[[#This Row],[Action]])</f>
        <v>2</v>
      </c>
      <c r="K1941" s="7">
        <f>test_data[[#This Row],[Final_Position]]*test_data[[#This Row],[Change]]</f>
        <v>1.8000000000004093</v>
      </c>
      <c r="L1941" s="7">
        <f>test_data[[#This Row],[Profit]]*Profit_per_point</f>
        <v>180000.00000004092</v>
      </c>
      <c r="M1941" s="7">
        <f>test_data[[#This Row],[Profit]]*Profit_per_point-ABS(test_data[[#This Row],[Action]])*Fee_per_trade</f>
        <v>160000.00000004092</v>
      </c>
    </row>
    <row r="1942" spans="1:13" x14ac:dyDescent="0.35">
      <c r="A1942" s="2">
        <v>43782.464583333334</v>
      </c>
      <c r="B1942">
        <v>940.5</v>
      </c>
      <c r="C1942">
        <v>0.48762670159339905</v>
      </c>
      <c r="D1942">
        <v>0.51237326860427856</v>
      </c>
      <c r="E1942">
        <f>IF(B1943&gt;0,B1943-test_data[[#This Row],[Price]],0)</f>
        <v>-0.10000000000002274</v>
      </c>
      <c r="F1942" s="2">
        <f>test_data[[#This Row],[Time]]-(Time_horizon-1)/24/60</f>
        <v>43782.451388888891</v>
      </c>
      <c r="G1942">
        <f>IF(test_data[[#This Row],[Long]]&gt;Action_Threshold,1,IF(test_data[[#This Row],[Short]]&gt;Action_Threshold,-1,0))</f>
        <v>-1</v>
      </c>
      <c r="H1942">
        <f>SUMIFS(test_data[Postion],test_data[Time],"&gt;="&amp;test_data[[#This Row],[Period Time]],test_data[Time],"&lt;="&amp;test_data[[#This Row],[Time]])</f>
        <v>-9</v>
      </c>
      <c r="I1942">
        <f>IFERROR(test_data[[#This Row],[Final_Position]]-H1941,test_data[[#This Row],[Final_Position]])</f>
        <v>0</v>
      </c>
      <c r="J1942">
        <f>ABS(test_data[[#This Row],[Action]])</f>
        <v>0</v>
      </c>
      <c r="K1942" s="7">
        <f>test_data[[#This Row],[Final_Position]]*test_data[[#This Row],[Change]]</f>
        <v>0.90000000000020464</v>
      </c>
      <c r="L1942" s="7">
        <f>test_data[[#This Row],[Profit]]*Profit_per_point</f>
        <v>90000.00000002046</v>
      </c>
      <c r="M1942" s="7">
        <f>test_data[[#This Row],[Profit]]*Profit_per_point-ABS(test_data[[#This Row],[Action]])*Fee_per_trade</f>
        <v>90000.00000002046</v>
      </c>
    </row>
    <row r="1943" spans="1:13" x14ac:dyDescent="0.35">
      <c r="A1943" s="2">
        <v>43782.465277777781</v>
      </c>
      <c r="B1943">
        <v>940.4</v>
      </c>
      <c r="C1943">
        <v>0.475147545337677</v>
      </c>
      <c r="D1943">
        <v>0.52485239505767822</v>
      </c>
      <c r="E1943">
        <f>IF(B1944&gt;0,B1944-test_data[[#This Row],[Price]],0)</f>
        <v>0</v>
      </c>
      <c r="F1943" s="2">
        <f>test_data[[#This Row],[Time]]-(Time_horizon-1)/24/60</f>
        <v>43782.452083333337</v>
      </c>
      <c r="G1943">
        <f>IF(test_data[[#This Row],[Long]]&gt;Action_Threshold,1,IF(test_data[[#This Row],[Short]]&gt;Action_Threshold,-1,0))</f>
        <v>-1</v>
      </c>
      <c r="H1943">
        <f>SUMIFS(test_data[Postion],test_data[Time],"&gt;="&amp;test_data[[#This Row],[Period Time]],test_data[Time],"&lt;="&amp;test_data[[#This Row],[Time]])</f>
        <v>-9</v>
      </c>
      <c r="I1943">
        <f>IFERROR(test_data[[#This Row],[Final_Position]]-H1942,test_data[[#This Row],[Final_Position]])</f>
        <v>0</v>
      </c>
      <c r="J1943">
        <f>ABS(test_data[[#This Row],[Action]])</f>
        <v>0</v>
      </c>
      <c r="K1943" s="7">
        <f>test_data[[#This Row],[Final_Position]]*test_data[[#This Row],[Change]]</f>
        <v>0</v>
      </c>
      <c r="L1943" s="7">
        <f>test_data[[#This Row],[Profit]]*Profit_per_point</f>
        <v>0</v>
      </c>
      <c r="M1943" s="7">
        <f>test_data[[#This Row],[Profit]]*Profit_per_point-ABS(test_data[[#This Row],[Action]])*Fee_per_trade</f>
        <v>0</v>
      </c>
    </row>
    <row r="1944" spans="1:13" x14ac:dyDescent="0.35">
      <c r="A1944" s="2">
        <v>43782.466666666667</v>
      </c>
      <c r="B1944">
        <v>940.4</v>
      </c>
      <c r="C1944">
        <v>0.47355666756629944</v>
      </c>
      <c r="D1944">
        <v>0.52644330263137817</v>
      </c>
      <c r="E1944">
        <f>IF(B1945&gt;0,B1945-test_data[[#This Row],[Price]],0)</f>
        <v>0</v>
      </c>
      <c r="F1944" s="2">
        <f>test_data[[#This Row],[Time]]-(Time_horizon-1)/24/60</f>
        <v>43782.453472222223</v>
      </c>
      <c r="G1944">
        <f>IF(test_data[[#This Row],[Long]]&gt;Action_Threshold,1,IF(test_data[[#This Row],[Short]]&gt;Action_Threshold,-1,0))</f>
        <v>-1</v>
      </c>
      <c r="H1944">
        <f>SUMIFS(test_data[Postion],test_data[Time],"&gt;="&amp;test_data[[#This Row],[Period Time]],test_data[Time],"&lt;="&amp;test_data[[#This Row],[Time]])</f>
        <v>-8</v>
      </c>
      <c r="I1944">
        <f>IFERROR(test_data[[#This Row],[Final_Position]]-H1943,test_data[[#This Row],[Final_Position]])</f>
        <v>1</v>
      </c>
      <c r="J1944">
        <f>ABS(test_data[[#This Row],[Action]])</f>
        <v>1</v>
      </c>
      <c r="K1944" s="7">
        <f>test_data[[#This Row],[Final_Position]]*test_data[[#This Row],[Change]]</f>
        <v>0</v>
      </c>
      <c r="L1944" s="7">
        <f>test_data[[#This Row],[Profit]]*Profit_per_point</f>
        <v>0</v>
      </c>
      <c r="M1944" s="7">
        <f>test_data[[#This Row],[Profit]]*Profit_per_point-ABS(test_data[[#This Row],[Action]])*Fee_per_trade</f>
        <v>-10000</v>
      </c>
    </row>
    <row r="1945" spans="1:13" x14ac:dyDescent="0.35">
      <c r="A1945" s="2">
        <v>43782.467361111114</v>
      </c>
      <c r="B1945">
        <v>940.4</v>
      </c>
      <c r="C1945">
        <v>0.46286055445671082</v>
      </c>
      <c r="D1945">
        <v>0.5371394157409668</v>
      </c>
      <c r="E1945">
        <f>IF(B1946&gt;0,B1946-test_data[[#This Row],[Price]],0)</f>
        <v>0.10000000000002274</v>
      </c>
      <c r="F1945" s="2">
        <f>test_data[[#This Row],[Time]]-(Time_horizon-1)/24/60</f>
        <v>43782.45416666667</v>
      </c>
      <c r="G1945">
        <f>IF(test_data[[#This Row],[Long]]&gt;Action_Threshold,1,IF(test_data[[#This Row],[Short]]&gt;Action_Threshold,-1,0))</f>
        <v>-1</v>
      </c>
      <c r="H1945">
        <f>SUMIFS(test_data[Postion],test_data[Time],"&gt;="&amp;test_data[[#This Row],[Period Time]],test_data[Time],"&lt;="&amp;test_data[[#This Row],[Time]])</f>
        <v>-8</v>
      </c>
      <c r="I1945">
        <f>IFERROR(test_data[[#This Row],[Final_Position]]-H1944,test_data[[#This Row],[Final_Position]])</f>
        <v>0</v>
      </c>
      <c r="J1945">
        <f>ABS(test_data[[#This Row],[Action]])</f>
        <v>0</v>
      </c>
      <c r="K1945" s="7">
        <f>test_data[[#This Row],[Final_Position]]*test_data[[#This Row],[Change]]</f>
        <v>-0.8000000000001819</v>
      </c>
      <c r="L1945" s="7">
        <f>test_data[[#This Row],[Profit]]*Profit_per_point</f>
        <v>-80000.00000001819</v>
      </c>
      <c r="M1945" s="7">
        <f>test_data[[#This Row],[Profit]]*Profit_per_point-ABS(test_data[[#This Row],[Action]])*Fee_per_trade</f>
        <v>-80000.00000001819</v>
      </c>
    </row>
    <row r="1946" spans="1:13" x14ac:dyDescent="0.35">
      <c r="A1946" s="2">
        <v>43782.468055555553</v>
      </c>
      <c r="B1946">
        <v>940.5</v>
      </c>
      <c r="C1946">
        <v>0.45135051012039185</v>
      </c>
      <c r="D1946">
        <v>0.54864948987960815</v>
      </c>
      <c r="E1946">
        <f>IF(B1947&gt;0,B1947-test_data[[#This Row],[Price]],0)</f>
        <v>-0.20000000000004547</v>
      </c>
      <c r="F1946" s="2">
        <f>test_data[[#This Row],[Time]]-(Time_horizon-1)/24/60</f>
        <v>43782.454861111109</v>
      </c>
      <c r="G1946">
        <f>IF(test_data[[#This Row],[Long]]&gt;Action_Threshold,1,IF(test_data[[#This Row],[Short]]&gt;Action_Threshold,-1,0))</f>
        <v>-1</v>
      </c>
      <c r="H1946">
        <f>SUMIFS(test_data[Postion],test_data[Time],"&gt;="&amp;test_data[[#This Row],[Period Time]],test_data[Time],"&lt;="&amp;test_data[[#This Row],[Time]])</f>
        <v>-8</v>
      </c>
      <c r="I1946">
        <f>IFERROR(test_data[[#This Row],[Final_Position]]-H1945,test_data[[#This Row],[Final_Position]])</f>
        <v>0</v>
      </c>
      <c r="J1946">
        <f>ABS(test_data[[#This Row],[Action]])</f>
        <v>0</v>
      </c>
      <c r="K1946" s="7">
        <f>test_data[[#This Row],[Final_Position]]*test_data[[#This Row],[Change]]</f>
        <v>1.6000000000003638</v>
      </c>
      <c r="L1946" s="7">
        <f>test_data[[#This Row],[Profit]]*Profit_per_point</f>
        <v>160000.00000003638</v>
      </c>
      <c r="M1946" s="7">
        <f>test_data[[#This Row],[Profit]]*Profit_per_point-ABS(test_data[[#This Row],[Action]])*Fee_per_trade</f>
        <v>160000.00000003638</v>
      </c>
    </row>
    <row r="1947" spans="1:13" x14ac:dyDescent="0.35">
      <c r="A1947" s="2">
        <v>43782.46875</v>
      </c>
      <c r="B1947">
        <v>940.3</v>
      </c>
      <c r="C1947">
        <v>0.45561277866363525</v>
      </c>
      <c r="D1947">
        <v>0.54438722133636475</v>
      </c>
      <c r="E1947">
        <f>IF(B1948&gt;0,B1948-test_data[[#This Row],[Price]],0)</f>
        <v>-0.5</v>
      </c>
      <c r="F1947" s="2">
        <f>test_data[[#This Row],[Time]]-(Time_horizon-1)/24/60</f>
        <v>43782.455555555556</v>
      </c>
      <c r="G1947">
        <f>IF(test_data[[#This Row],[Long]]&gt;Action_Threshold,1,IF(test_data[[#This Row],[Short]]&gt;Action_Threshold,-1,0))</f>
        <v>-1</v>
      </c>
      <c r="H1947">
        <f>SUMIFS(test_data[Postion],test_data[Time],"&gt;="&amp;test_data[[#This Row],[Period Time]],test_data[Time],"&lt;="&amp;test_data[[#This Row],[Time]])</f>
        <v>-8</v>
      </c>
      <c r="I1947">
        <f>IFERROR(test_data[[#This Row],[Final_Position]]-H1946,test_data[[#This Row],[Final_Position]])</f>
        <v>0</v>
      </c>
      <c r="J1947">
        <f>ABS(test_data[[#This Row],[Action]])</f>
        <v>0</v>
      </c>
      <c r="K1947" s="7">
        <f>test_data[[#This Row],[Final_Position]]*test_data[[#This Row],[Change]]</f>
        <v>4</v>
      </c>
      <c r="L1947" s="7">
        <f>test_data[[#This Row],[Profit]]*Profit_per_point</f>
        <v>400000</v>
      </c>
      <c r="M1947" s="7">
        <f>test_data[[#This Row],[Profit]]*Profit_per_point-ABS(test_data[[#This Row],[Action]])*Fee_per_trade</f>
        <v>400000</v>
      </c>
    </row>
    <row r="1948" spans="1:13" x14ac:dyDescent="0.35">
      <c r="A1948" s="2">
        <v>43782.469444444447</v>
      </c>
      <c r="B1948">
        <v>939.8</v>
      </c>
      <c r="C1948">
        <v>0.4496193528175354</v>
      </c>
      <c r="D1948">
        <v>0.5503806471824646</v>
      </c>
      <c r="E1948">
        <f>IF(B1949&gt;0,B1949-test_data[[#This Row],[Price]],0)</f>
        <v>0</v>
      </c>
      <c r="F1948" s="2">
        <f>test_data[[#This Row],[Time]]-(Time_horizon-1)/24/60</f>
        <v>43782.456250000003</v>
      </c>
      <c r="G1948">
        <f>IF(test_data[[#This Row],[Long]]&gt;Action_Threshold,1,IF(test_data[[#This Row],[Short]]&gt;Action_Threshold,-1,0))</f>
        <v>-1</v>
      </c>
      <c r="H1948">
        <f>SUMIFS(test_data[Postion],test_data[Time],"&gt;="&amp;test_data[[#This Row],[Period Time]],test_data[Time],"&lt;="&amp;test_data[[#This Row],[Time]])</f>
        <v>-10</v>
      </c>
      <c r="I1948">
        <f>IFERROR(test_data[[#This Row],[Final_Position]]-H1947,test_data[[#This Row],[Final_Position]])</f>
        <v>-2</v>
      </c>
      <c r="J1948">
        <f>ABS(test_data[[#This Row],[Action]])</f>
        <v>2</v>
      </c>
      <c r="K1948" s="7">
        <f>test_data[[#This Row],[Final_Position]]*test_data[[#This Row],[Change]]</f>
        <v>0</v>
      </c>
      <c r="L1948" s="7">
        <f>test_data[[#This Row],[Profit]]*Profit_per_point</f>
        <v>0</v>
      </c>
      <c r="M1948" s="7">
        <f>test_data[[#This Row],[Profit]]*Profit_per_point-ABS(test_data[[#This Row],[Action]])*Fee_per_trade</f>
        <v>-20000</v>
      </c>
    </row>
    <row r="1949" spans="1:13" x14ac:dyDescent="0.35">
      <c r="A1949" s="2">
        <v>43782.470138888886</v>
      </c>
      <c r="B1949">
        <v>939.8</v>
      </c>
      <c r="C1949">
        <v>0.44367691874504089</v>
      </c>
      <c r="D1949">
        <v>0.55632305145263672</v>
      </c>
      <c r="E1949">
        <f>IF(B1950&gt;0,B1950-test_data[[#This Row],[Price]],0)</f>
        <v>-0.19999999999993179</v>
      </c>
      <c r="F1949" s="2">
        <f>test_data[[#This Row],[Time]]-(Time_horizon-1)/24/60</f>
        <v>43782.456944444442</v>
      </c>
      <c r="G1949">
        <f>IF(test_data[[#This Row],[Long]]&gt;Action_Threshold,1,IF(test_data[[#This Row],[Short]]&gt;Action_Threshold,-1,0))</f>
        <v>-1</v>
      </c>
      <c r="H1949">
        <f>SUMIFS(test_data[Postion],test_data[Time],"&gt;="&amp;test_data[[#This Row],[Period Time]],test_data[Time],"&lt;="&amp;test_data[[#This Row],[Time]])</f>
        <v>-12</v>
      </c>
      <c r="I1949">
        <f>IFERROR(test_data[[#This Row],[Final_Position]]-H1948,test_data[[#This Row],[Final_Position]])</f>
        <v>-2</v>
      </c>
      <c r="J1949">
        <f>ABS(test_data[[#This Row],[Action]])</f>
        <v>2</v>
      </c>
      <c r="K1949" s="7">
        <f>test_data[[#This Row],[Final_Position]]*test_data[[#This Row],[Change]]</f>
        <v>2.3999999999991815</v>
      </c>
      <c r="L1949" s="7">
        <f>test_data[[#This Row],[Profit]]*Profit_per_point</f>
        <v>239999.99999991816</v>
      </c>
      <c r="M1949" s="7">
        <f>test_data[[#This Row],[Profit]]*Profit_per_point-ABS(test_data[[#This Row],[Action]])*Fee_per_trade</f>
        <v>219999.99999991816</v>
      </c>
    </row>
    <row r="1950" spans="1:13" x14ac:dyDescent="0.35">
      <c r="A1950" s="2">
        <v>43782.470833333333</v>
      </c>
      <c r="B1950">
        <v>939.6</v>
      </c>
      <c r="C1950">
        <v>0.45448333024978638</v>
      </c>
      <c r="D1950">
        <v>0.5455167293548584</v>
      </c>
      <c r="E1950">
        <f>IF(B1951&gt;0,B1951-test_data[[#This Row],[Price]],0)</f>
        <v>0</v>
      </c>
      <c r="F1950" s="2">
        <f>test_data[[#This Row],[Time]]-(Time_horizon-1)/24/60</f>
        <v>43782.457638888889</v>
      </c>
      <c r="G1950">
        <f>IF(test_data[[#This Row],[Long]]&gt;Action_Threshold,1,IF(test_data[[#This Row],[Short]]&gt;Action_Threshold,-1,0))</f>
        <v>-1</v>
      </c>
      <c r="H1950">
        <f>SUMIFS(test_data[Postion],test_data[Time],"&gt;="&amp;test_data[[#This Row],[Period Time]],test_data[Time],"&lt;="&amp;test_data[[#This Row],[Time]])</f>
        <v>-12</v>
      </c>
      <c r="I1950">
        <f>IFERROR(test_data[[#This Row],[Final_Position]]-H1949,test_data[[#This Row],[Final_Position]])</f>
        <v>0</v>
      </c>
      <c r="J1950">
        <f>ABS(test_data[[#This Row],[Action]])</f>
        <v>0</v>
      </c>
      <c r="K1950" s="7">
        <f>test_data[[#This Row],[Final_Position]]*test_data[[#This Row],[Change]]</f>
        <v>0</v>
      </c>
      <c r="L1950" s="7">
        <f>test_data[[#This Row],[Profit]]*Profit_per_point</f>
        <v>0</v>
      </c>
      <c r="M1950" s="7">
        <f>test_data[[#This Row],[Profit]]*Profit_per_point-ABS(test_data[[#This Row],[Action]])*Fee_per_trade</f>
        <v>0</v>
      </c>
    </row>
    <row r="1951" spans="1:13" x14ac:dyDescent="0.35">
      <c r="A1951" s="2">
        <v>43782.47152777778</v>
      </c>
      <c r="B1951">
        <v>939.6</v>
      </c>
      <c r="C1951">
        <v>0.45797881484031677</v>
      </c>
      <c r="D1951">
        <v>0.54202121496200562</v>
      </c>
      <c r="E1951">
        <f>IF(B1952&gt;0,B1952-test_data[[#This Row],[Price]],0)</f>
        <v>-0.30000000000006821</v>
      </c>
      <c r="F1951" s="2">
        <f>test_data[[#This Row],[Time]]-(Time_horizon-1)/24/60</f>
        <v>43782.458333333336</v>
      </c>
      <c r="G1951">
        <f>IF(test_data[[#This Row],[Long]]&gt;Action_Threshold,1,IF(test_data[[#This Row],[Short]]&gt;Action_Threshold,-1,0))</f>
        <v>-1</v>
      </c>
      <c r="H1951">
        <f>SUMIFS(test_data[Postion],test_data[Time],"&gt;="&amp;test_data[[#This Row],[Period Time]],test_data[Time],"&lt;="&amp;test_data[[#This Row],[Time]])</f>
        <v>-14</v>
      </c>
      <c r="I1951">
        <f>IFERROR(test_data[[#This Row],[Final_Position]]-H1950,test_data[[#This Row],[Final_Position]])</f>
        <v>-2</v>
      </c>
      <c r="J1951">
        <f>ABS(test_data[[#This Row],[Action]])</f>
        <v>2</v>
      </c>
      <c r="K1951" s="7">
        <f>test_data[[#This Row],[Final_Position]]*test_data[[#This Row],[Change]]</f>
        <v>4.200000000000955</v>
      </c>
      <c r="L1951" s="7">
        <f>test_data[[#This Row],[Profit]]*Profit_per_point</f>
        <v>420000.00000009552</v>
      </c>
      <c r="M1951" s="7">
        <f>test_data[[#This Row],[Profit]]*Profit_per_point-ABS(test_data[[#This Row],[Action]])*Fee_per_trade</f>
        <v>400000.00000009552</v>
      </c>
    </row>
    <row r="1952" spans="1:13" x14ac:dyDescent="0.35">
      <c r="A1952" s="2">
        <v>43782.472222222219</v>
      </c>
      <c r="B1952">
        <v>939.3</v>
      </c>
      <c r="C1952">
        <v>0.51087653636932373</v>
      </c>
      <c r="D1952">
        <v>0.48912346363067627</v>
      </c>
      <c r="E1952">
        <f>IF(B1953&gt;0,B1953-test_data[[#This Row],[Price]],0)</f>
        <v>0</v>
      </c>
      <c r="F1952" s="2">
        <f>test_data[[#This Row],[Time]]-(Time_horizon-1)/24/60</f>
        <v>43782.459027777775</v>
      </c>
      <c r="G1952">
        <f>IF(test_data[[#This Row],[Long]]&gt;Action_Threshold,1,IF(test_data[[#This Row],[Short]]&gt;Action_Threshold,-1,0))</f>
        <v>1</v>
      </c>
      <c r="H1952">
        <f>SUMIFS(test_data[Postion],test_data[Time],"&gt;="&amp;test_data[[#This Row],[Period Time]],test_data[Time],"&lt;="&amp;test_data[[#This Row],[Time]])</f>
        <v>-13</v>
      </c>
      <c r="I1952">
        <f>IFERROR(test_data[[#This Row],[Final_Position]]-H1951,test_data[[#This Row],[Final_Position]])</f>
        <v>1</v>
      </c>
      <c r="J1952">
        <f>ABS(test_data[[#This Row],[Action]])</f>
        <v>1</v>
      </c>
      <c r="K1952" s="7">
        <f>test_data[[#This Row],[Final_Position]]*test_data[[#This Row],[Change]]</f>
        <v>0</v>
      </c>
      <c r="L1952" s="7">
        <f>test_data[[#This Row],[Profit]]*Profit_per_point</f>
        <v>0</v>
      </c>
      <c r="M1952" s="7">
        <f>test_data[[#This Row],[Profit]]*Profit_per_point-ABS(test_data[[#This Row],[Action]])*Fee_per_trade</f>
        <v>-10000</v>
      </c>
    </row>
    <row r="1953" spans="1:13" x14ac:dyDescent="0.35">
      <c r="A1953" s="2">
        <v>43782.477777777778</v>
      </c>
      <c r="B1953">
        <v>939.3</v>
      </c>
      <c r="C1953">
        <v>0.42381441593170166</v>
      </c>
      <c r="D1953">
        <v>0.57618564367294312</v>
      </c>
      <c r="E1953">
        <f>IF(B1954&gt;0,B1954-test_data[[#This Row],[Price]],0)</f>
        <v>-9.9999999999909051E-2</v>
      </c>
      <c r="F1953" s="2">
        <f>test_data[[#This Row],[Time]]-(Time_horizon-1)/24/60</f>
        <v>43782.464583333334</v>
      </c>
      <c r="G1953">
        <f>IF(test_data[[#This Row],[Long]]&gt;Action_Threshold,1,IF(test_data[[#This Row],[Short]]&gt;Action_Threshold,-1,0))</f>
        <v>-1</v>
      </c>
      <c r="H1953">
        <f>SUMIFS(test_data[Postion],test_data[Time],"&gt;="&amp;test_data[[#This Row],[Period Time]],test_data[Time],"&lt;="&amp;test_data[[#This Row],[Time]])</f>
        <v>-10</v>
      </c>
      <c r="I1953">
        <f>IFERROR(test_data[[#This Row],[Final_Position]]-H1952,test_data[[#This Row],[Final_Position]])</f>
        <v>3</v>
      </c>
      <c r="J1953">
        <f>ABS(test_data[[#This Row],[Action]])</f>
        <v>3</v>
      </c>
      <c r="K1953" s="7">
        <f>test_data[[#This Row],[Final_Position]]*test_data[[#This Row],[Change]]</f>
        <v>0.99999999999909051</v>
      </c>
      <c r="L1953" s="7">
        <f>test_data[[#This Row],[Profit]]*Profit_per_point</f>
        <v>99999.999999909051</v>
      </c>
      <c r="M1953" s="7">
        <f>test_data[[#This Row],[Profit]]*Profit_per_point-ABS(test_data[[#This Row],[Action]])*Fee_per_trade</f>
        <v>69999.999999909051</v>
      </c>
    </row>
    <row r="1954" spans="1:13" x14ac:dyDescent="0.35">
      <c r="A1954" s="2">
        <v>43782.478472222225</v>
      </c>
      <c r="B1954">
        <v>939.2</v>
      </c>
      <c r="C1954">
        <v>0.47027480602264404</v>
      </c>
      <c r="D1954">
        <v>0.52972519397735596</v>
      </c>
      <c r="E1954">
        <f>IF(B1955&gt;0,B1955-test_data[[#This Row],[Price]],0)</f>
        <v>-0.10000000000002274</v>
      </c>
      <c r="F1954" s="2">
        <f>test_data[[#This Row],[Time]]-(Time_horizon-1)/24/60</f>
        <v>43782.465277777781</v>
      </c>
      <c r="G1954">
        <f>IF(test_data[[#This Row],[Long]]&gt;Action_Threshold,1,IF(test_data[[#This Row],[Short]]&gt;Action_Threshold,-1,0))</f>
        <v>-1</v>
      </c>
      <c r="H1954">
        <f>SUMIFS(test_data[Postion],test_data[Time],"&gt;="&amp;test_data[[#This Row],[Period Time]],test_data[Time],"&lt;="&amp;test_data[[#This Row],[Time]])</f>
        <v>-10</v>
      </c>
      <c r="I1954">
        <f>IFERROR(test_data[[#This Row],[Final_Position]]-H1953,test_data[[#This Row],[Final_Position]])</f>
        <v>0</v>
      </c>
      <c r="J1954">
        <f>ABS(test_data[[#This Row],[Action]])</f>
        <v>0</v>
      </c>
      <c r="K1954" s="7">
        <f>test_data[[#This Row],[Final_Position]]*test_data[[#This Row],[Change]]</f>
        <v>1.0000000000002274</v>
      </c>
      <c r="L1954" s="7">
        <f>test_data[[#This Row],[Profit]]*Profit_per_point</f>
        <v>100000.00000002273</v>
      </c>
      <c r="M1954" s="7">
        <f>test_data[[#This Row],[Profit]]*Profit_per_point-ABS(test_data[[#This Row],[Action]])*Fee_per_trade</f>
        <v>100000.00000002273</v>
      </c>
    </row>
    <row r="1955" spans="1:13" x14ac:dyDescent="0.35">
      <c r="A1955" s="2">
        <v>43782.479166666664</v>
      </c>
      <c r="B1955">
        <v>939.1</v>
      </c>
      <c r="C1955">
        <v>0.47841623425483704</v>
      </c>
      <c r="D1955">
        <v>0.52158379554748535</v>
      </c>
      <c r="E1955">
        <f>IF(B1956&gt;0,B1956-test_data[[#This Row],[Price]],0)</f>
        <v>-0.39999999999997726</v>
      </c>
      <c r="F1955" s="2">
        <f>test_data[[#This Row],[Time]]-(Time_horizon-1)/24/60</f>
        <v>43782.46597222222</v>
      </c>
      <c r="G1955">
        <f>IF(test_data[[#This Row],[Long]]&gt;Action_Threshold,1,IF(test_data[[#This Row],[Short]]&gt;Action_Threshold,-1,0))</f>
        <v>-1</v>
      </c>
      <c r="H1955">
        <f>SUMIFS(test_data[Postion],test_data[Time],"&gt;="&amp;test_data[[#This Row],[Period Time]],test_data[Time],"&lt;="&amp;test_data[[#This Row],[Time]])</f>
        <v>-10</v>
      </c>
      <c r="I1955">
        <f>IFERROR(test_data[[#This Row],[Final_Position]]-H1954,test_data[[#This Row],[Final_Position]])</f>
        <v>0</v>
      </c>
      <c r="J1955">
        <f>ABS(test_data[[#This Row],[Action]])</f>
        <v>0</v>
      </c>
      <c r="K1955" s="7">
        <f>test_data[[#This Row],[Final_Position]]*test_data[[#This Row],[Change]]</f>
        <v>3.9999999999997726</v>
      </c>
      <c r="L1955" s="7">
        <f>test_data[[#This Row],[Profit]]*Profit_per_point</f>
        <v>399999.99999997724</v>
      </c>
      <c r="M1955" s="7">
        <f>test_data[[#This Row],[Profit]]*Profit_per_point-ABS(test_data[[#This Row],[Action]])*Fee_per_trade</f>
        <v>399999.99999997724</v>
      </c>
    </row>
    <row r="1956" spans="1:13" x14ac:dyDescent="0.35">
      <c r="A1956" s="2">
        <v>43782.545138888891</v>
      </c>
      <c r="B1956">
        <v>938.7</v>
      </c>
      <c r="C1956">
        <v>0.46948903799057007</v>
      </c>
      <c r="D1956">
        <v>0.53051096200942993</v>
      </c>
      <c r="E1956">
        <f>IF(B1957&gt;0,B1957-test_data[[#This Row],[Price]],0)</f>
        <v>0.29999999999995453</v>
      </c>
      <c r="F1956" s="2">
        <f>test_data[[#This Row],[Time]]-(Time_horizon-1)/24/60</f>
        <v>43782.531944444447</v>
      </c>
      <c r="G1956">
        <f>IF(test_data[[#This Row],[Long]]&gt;Action_Threshold,1,IF(test_data[[#This Row],[Short]]&gt;Action_Threshold,-1,0))</f>
        <v>-1</v>
      </c>
      <c r="H1956">
        <f>SUMIFS(test_data[Postion],test_data[Time],"&gt;="&amp;test_data[[#This Row],[Period Time]],test_data[Time],"&lt;="&amp;test_data[[#This Row],[Time]])</f>
        <v>-1</v>
      </c>
      <c r="I1956">
        <f>IFERROR(test_data[[#This Row],[Final_Position]]-H1955,test_data[[#This Row],[Final_Position]])</f>
        <v>9</v>
      </c>
      <c r="J1956">
        <f>ABS(test_data[[#This Row],[Action]])</f>
        <v>9</v>
      </c>
      <c r="K1956" s="7">
        <f>test_data[[#This Row],[Final_Position]]*test_data[[#This Row],[Change]]</f>
        <v>-0.29999999999995453</v>
      </c>
      <c r="L1956" s="7">
        <f>test_data[[#This Row],[Profit]]*Profit_per_point</f>
        <v>-29999.999999995453</v>
      </c>
      <c r="M1956" s="7">
        <f>test_data[[#This Row],[Profit]]*Profit_per_point-ABS(test_data[[#This Row],[Action]])*Fee_per_trade</f>
        <v>-119999.99999999546</v>
      </c>
    </row>
    <row r="1957" spans="1:13" x14ac:dyDescent="0.35">
      <c r="A1957" s="2">
        <v>43782.546527777777</v>
      </c>
      <c r="B1957">
        <v>939</v>
      </c>
      <c r="C1957">
        <v>0.40742465853691101</v>
      </c>
      <c r="D1957">
        <v>0.59257537126541138</v>
      </c>
      <c r="E1957">
        <f>IF(B1958&gt;0,B1958-test_data[[#This Row],[Price]],0)</f>
        <v>0</v>
      </c>
      <c r="F1957" s="2">
        <f>test_data[[#This Row],[Time]]-(Time_horizon-1)/24/60</f>
        <v>43782.533333333333</v>
      </c>
      <c r="G1957">
        <f>IF(test_data[[#This Row],[Long]]&gt;Action_Threshold,1,IF(test_data[[#This Row],[Short]]&gt;Action_Threshold,-1,0))</f>
        <v>-1</v>
      </c>
      <c r="H1957">
        <f>SUMIFS(test_data[Postion],test_data[Time],"&gt;="&amp;test_data[[#This Row],[Period Time]],test_data[Time],"&lt;="&amp;test_data[[#This Row],[Time]])</f>
        <v>-2</v>
      </c>
      <c r="I1957">
        <f>IFERROR(test_data[[#This Row],[Final_Position]]-H1956,test_data[[#This Row],[Final_Position]])</f>
        <v>-1</v>
      </c>
      <c r="J1957">
        <f>ABS(test_data[[#This Row],[Action]])</f>
        <v>1</v>
      </c>
      <c r="K1957" s="7">
        <f>test_data[[#This Row],[Final_Position]]*test_data[[#This Row],[Change]]</f>
        <v>0</v>
      </c>
      <c r="L1957" s="7">
        <f>test_data[[#This Row],[Profit]]*Profit_per_point</f>
        <v>0</v>
      </c>
      <c r="M1957" s="7">
        <f>test_data[[#This Row],[Profit]]*Profit_per_point-ABS(test_data[[#This Row],[Action]])*Fee_per_trade</f>
        <v>-10000</v>
      </c>
    </row>
    <row r="1958" spans="1:13" x14ac:dyDescent="0.35">
      <c r="A1958" s="2">
        <v>43782.547222222223</v>
      </c>
      <c r="B1958">
        <v>939</v>
      </c>
      <c r="C1958">
        <v>0.4122501015663147</v>
      </c>
      <c r="D1958">
        <v>0.58774983882904053</v>
      </c>
      <c r="E1958">
        <f>IF(B1959&gt;0,B1959-test_data[[#This Row],[Price]],0)</f>
        <v>-0.20000000000004547</v>
      </c>
      <c r="F1958" s="2">
        <f>test_data[[#This Row],[Time]]-(Time_horizon-1)/24/60</f>
        <v>43782.53402777778</v>
      </c>
      <c r="G1958">
        <f>IF(test_data[[#This Row],[Long]]&gt;Action_Threshold,1,IF(test_data[[#This Row],[Short]]&gt;Action_Threshold,-1,0))</f>
        <v>-1</v>
      </c>
      <c r="H1958">
        <f>SUMIFS(test_data[Postion],test_data[Time],"&gt;="&amp;test_data[[#This Row],[Period Time]],test_data[Time],"&lt;="&amp;test_data[[#This Row],[Time]])</f>
        <v>-3</v>
      </c>
      <c r="I1958">
        <f>IFERROR(test_data[[#This Row],[Final_Position]]-H1957,test_data[[#This Row],[Final_Position]])</f>
        <v>-1</v>
      </c>
      <c r="J1958">
        <f>ABS(test_data[[#This Row],[Action]])</f>
        <v>1</v>
      </c>
      <c r="K1958" s="7">
        <f>test_data[[#This Row],[Final_Position]]*test_data[[#This Row],[Change]]</f>
        <v>0.60000000000013642</v>
      </c>
      <c r="L1958" s="7">
        <f>test_data[[#This Row],[Profit]]*Profit_per_point</f>
        <v>60000.000000013642</v>
      </c>
      <c r="M1958" s="7">
        <f>test_data[[#This Row],[Profit]]*Profit_per_point-ABS(test_data[[#This Row],[Action]])*Fee_per_trade</f>
        <v>50000.000000013642</v>
      </c>
    </row>
    <row r="1959" spans="1:13" x14ac:dyDescent="0.35">
      <c r="A1959" s="2">
        <v>43782.54791666667</v>
      </c>
      <c r="B1959">
        <v>938.8</v>
      </c>
      <c r="C1959">
        <v>0.45389771461486816</v>
      </c>
      <c r="D1959">
        <v>0.54610228538513184</v>
      </c>
      <c r="E1959">
        <f>IF(B1960&gt;0,B1960-test_data[[#This Row],[Price]],0)</f>
        <v>0</v>
      </c>
      <c r="F1959" s="2">
        <f>test_data[[#This Row],[Time]]-(Time_horizon-1)/24/60</f>
        <v>43782.534722222226</v>
      </c>
      <c r="G1959">
        <f>IF(test_data[[#This Row],[Long]]&gt;Action_Threshold,1,IF(test_data[[#This Row],[Short]]&gt;Action_Threshold,-1,0))</f>
        <v>-1</v>
      </c>
      <c r="H1959">
        <f>SUMIFS(test_data[Postion],test_data[Time],"&gt;="&amp;test_data[[#This Row],[Period Time]],test_data[Time],"&lt;="&amp;test_data[[#This Row],[Time]])</f>
        <v>-4</v>
      </c>
      <c r="I1959">
        <f>IFERROR(test_data[[#This Row],[Final_Position]]-H1958,test_data[[#This Row],[Final_Position]])</f>
        <v>-1</v>
      </c>
      <c r="J1959">
        <f>ABS(test_data[[#This Row],[Action]])</f>
        <v>1</v>
      </c>
      <c r="K1959" s="7">
        <f>test_data[[#This Row],[Final_Position]]*test_data[[#This Row],[Change]]</f>
        <v>0</v>
      </c>
      <c r="L1959" s="7">
        <f>test_data[[#This Row],[Profit]]*Profit_per_point</f>
        <v>0</v>
      </c>
      <c r="M1959" s="7">
        <f>test_data[[#This Row],[Profit]]*Profit_per_point-ABS(test_data[[#This Row],[Action]])*Fee_per_trade</f>
        <v>-10000</v>
      </c>
    </row>
    <row r="1960" spans="1:13" x14ac:dyDescent="0.35">
      <c r="A1960" s="2">
        <v>43782.548611111109</v>
      </c>
      <c r="B1960">
        <v>938.8</v>
      </c>
      <c r="C1960">
        <v>0.41143119335174561</v>
      </c>
      <c r="D1960">
        <v>0.58856874704360962</v>
      </c>
      <c r="E1960">
        <f>IF(B1961&gt;0,B1961-test_data[[#This Row],[Price]],0)</f>
        <v>-0.19999999999993179</v>
      </c>
      <c r="F1960" s="2">
        <f>test_data[[#This Row],[Time]]-(Time_horizon-1)/24/60</f>
        <v>43782.535416666666</v>
      </c>
      <c r="G1960">
        <f>IF(test_data[[#This Row],[Long]]&gt;Action_Threshold,1,IF(test_data[[#This Row],[Short]]&gt;Action_Threshold,-1,0))</f>
        <v>-1</v>
      </c>
      <c r="H1960">
        <f>SUMIFS(test_data[Postion],test_data[Time],"&gt;="&amp;test_data[[#This Row],[Period Time]],test_data[Time],"&lt;="&amp;test_data[[#This Row],[Time]])</f>
        <v>-5</v>
      </c>
      <c r="I1960">
        <f>IFERROR(test_data[[#This Row],[Final_Position]]-H1959,test_data[[#This Row],[Final_Position]])</f>
        <v>-1</v>
      </c>
      <c r="J1960">
        <f>ABS(test_data[[#This Row],[Action]])</f>
        <v>1</v>
      </c>
      <c r="K1960" s="7">
        <f>test_data[[#This Row],[Final_Position]]*test_data[[#This Row],[Change]]</f>
        <v>0.99999999999965894</v>
      </c>
      <c r="L1960" s="7">
        <f>test_data[[#This Row],[Profit]]*Profit_per_point</f>
        <v>99999.99999996589</v>
      </c>
      <c r="M1960" s="7">
        <f>test_data[[#This Row],[Profit]]*Profit_per_point-ABS(test_data[[#This Row],[Action]])*Fee_per_trade</f>
        <v>89999.99999996589</v>
      </c>
    </row>
    <row r="1961" spans="1:13" x14ac:dyDescent="0.35">
      <c r="A1961" s="2">
        <v>43782.549305555556</v>
      </c>
      <c r="B1961">
        <v>938.6</v>
      </c>
      <c r="C1961">
        <v>0.44690650701522827</v>
      </c>
      <c r="D1961">
        <v>0.5530935525894165</v>
      </c>
      <c r="E1961">
        <f>IF(B1962&gt;0,B1962-test_data[[#This Row],[Price]],0)</f>
        <v>-0.60000000000002274</v>
      </c>
      <c r="F1961" s="2">
        <f>test_data[[#This Row],[Time]]-(Time_horizon-1)/24/60</f>
        <v>43782.536111111112</v>
      </c>
      <c r="G1961">
        <f>IF(test_data[[#This Row],[Long]]&gt;Action_Threshold,1,IF(test_data[[#This Row],[Short]]&gt;Action_Threshold,-1,0))</f>
        <v>-1</v>
      </c>
      <c r="H1961">
        <f>SUMIFS(test_data[Postion],test_data[Time],"&gt;="&amp;test_data[[#This Row],[Period Time]],test_data[Time],"&lt;="&amp;test_data[[#This Row],[Time]])</f>
        <v>-6</v>
      </c>
      <c r="I1961">
        <f>IFERROR(test_data[[#This Row],[Final_Position]]-H1960,test_data[[#This Row],[Final_Position]])</f>
        <v>-1</v>
      </c>
      <c r="J1961">
        <f>ABS(test_data[[#This Row],[Action]])</f>
        <v>1</v>
      </c>
      <c r="K1961" s="7">
        <f>test_data[[#This Row],[Final_Position]]*test_data[[#This Row],[Change]]</f>
        <v>3.6000000000001364</v>
      </c>
      <c r="L1961" s="7">
        <f>test_data[[#This Row],[Profit]]*Profit_per_point</f>
        <v>360000.00000001362</v>
      </c>
      <c r="M1961" s="7">
        <f>test_data[[#This Row],[Profit]]*Profit_per_point-ABS(test_data[[#This Row],[Action]])*Fee_per_trade</f>
        <v>350000.00000001362</v>
      </c>
    </row>
    <row r="1962" spans="1:13" x14ac:dyDescent="0.35">
      <c r="A1962" s="2">
        <v>43782.55</v>
      </c>
      <c r="B1962">
        <v>938</v>
      </c>
      <c r="C1962">
        <v>0.4363228976726532</v>
      </c>
      <c r="D1962">
        <v>0.56367707252502441</v>
      </c>
      <c r="E1962">
        <f>IF(B1963&gt;0,B1963-test_data[[#This Row],[Price]],0)</f>
        <v>-0.20000000000004547</v>
      </c>
      <c r="F1962" s="2">
        <f>test_data[[#This Row],[Time]]-(Time_horizon-1)/24/60</f>
        <v>43782.536805555559</v>
      </c>
      <c r="G1962">
        <f>IF(test_data[[#This Row],[Long]]&gt;Action_Threshold,1,IF(test_data[[#This Row],[Short]]&gt;Action_Threshold,-1,0))</f>
        <v>-1</v>
      </c>
      <c r="H1962">
        <f>SUMIFS(test_data[Postion],test_data[Time],"&gt;="&amp;test_data[[#This Row],[Period Time]],test_data[Time],"&lt;="&amp;test_data[[#This Row],[Time]])</f>
        <v>-7</v>
      </c>
      <c r="I1962">
        <f>IFERROR(test_data[[#This Row],[Final_Position]]-H1961,test_data[[#This Row],[Final_Position]])</f>
        <v>-1</v>
      </c>
      <c r="J1962">
        <f>ABS(test_data[[#This Row],[Action]])</f>
        <v>1</v>
      </c>
      <c r="K1962" s="7">
        <f>test_data[[#This Row],[Final_Position]]*test_data[[#This Row],[Change]]</f>
        <v>1.4000000000003183</v>
      </c>
      <c r="L1962" s="7">
        <f>test_data[[#This Row],[Profit]]*Profit_per_point</f>
        <v>140000.00000003184</v>
      </c>
      <c r="M1962" s="7">
        <f>test_data[[#This Row],[Profit]]*Profit_per_point-ABS(test_data[[#This Row],[Action]])*Fee_per_trade</f>
        <v>130000.00000003184</v>
      </c>
    </row>
    <row r="1963" spans="1:13" x14ac:dyDescent="0.35">
      <c r="A1963" s="2">
        <v>43782.550694444442</v>
      </c>
      <c r="B1963">
        <v>937.8</v>
      </c>
      <c r="C1963">
        <v>0.44275632500648499</v>
      </c>
      <c r="D1963">
        <v>0.55724364519119263</v>
      </c>
      <c r="E1963">
        <f>IF(B1964&gt;0,B1964-test_data[[#This Row],[Price]],0)</f>
        <v>0.40000000000009095</v>
      </c>
      <c r="F1963" s="2">
        <f>test_data[[#This Row],[Time]]-(Time_horizon-1)/24/60</f>
        <v>43782.537499999999</v>
      </c>
      <c r="G1963">
        <f>IF(test_data[[#This Row],[Long]]&gt;Action_Threshold,1,IF(test_data[[#This Row],[Short]]&gt;Action_Threshold,-1,0))</f>
        <v>-1</v>
      </c>
      <c r="H1963">
        <f>SUMIFS(test_data[Postion],test_data[Time],"&gt;="&amp;test_data[[#This Row],[Period Time]],test_data[Time],"&lt;="&amp;test_data[[#This Row],[Time]])</f>
        <v>-8</v>
      </c>
      <c r="I1963">
        <f>IFERROR(test_data[[#This Row],[Final_Position]]-H1962,test_data[[#This Row],[Final_Position]])</f>
        <v>-1</v>
      </c>
      <c r="J1963">
        <f>ABS(test_data[[#This Row],[Action]])</f>
        <v>1</v>
      </c>
      <c r="K1963" s="7">
        <f>test_data[[#This Row],[Final_Position]]*test_data[[#This Row],[Change]]</f>
        <v>-3.2000000000007276</v>
      </c>
      <c r="L1963" s="7">
        <f>test_data[[#This Row],[Profit]]*Profit_per_point</f>
        <v>-320000.00000007276</v>
      </c>
      <c r="M1963" s="7">
        <f>test_data[[#This Row],[Profit]]*Profit_per_point-ABS(test_data[[#This Row],[Action]])*Fee_per_trade</f>
        <v>-330000.00000007276</v>
      </c>
    </row>
    <row r="1964" spans="1:13" x14ac:dyDescent="0.35">
      <c r="A1964" s="2">
        <v>43782.551388888889</v>
      </c>
      <c r="B1964">
        <v>938.2</v>
      </c>
      <c r="C1964">
        <v>0.38723775744438171</v>
      </c>
      <c r="D1964">
        <v>0.6127622127532959</v>
      </c>
      <c r="E1964">
        <f>IF(B1965&gt;0,B1965-test_data[[#This Row],[Price]],0)</f>
        <v>-0.5</v>
      </c>
      <c r="F1964" s="2">
        <f>test_data[[#This Row],[Time]]-(Time_horizon-1)/24/60</f>
        <v>43782.538194444445</v>
      </c>
      <c r="G1964">
        <f>IF(test_data[[#This Row],[Long]]&gt;Action_Threshold,1,IF(test_data[[#This Row],[Short]]&gt;Action_Threshold,-1,0))</f>
        <v>-1</v>
      </c>
      <c r="H1964">
        <f>SUMIFS(test_data[Postion],test_data[Time],"&gt;="&amp;test_data[[#This Row],[Period Time]],test_data[Time],"&lt;="&amp;test_data[[#This Row],[Time]])</f>
        <v>-9</v>
      </c>
      <c r="I1964">
        <f>IFERROR(test_data[[#This Row],[Final_Position]]-H1963,test_data[[#This Row],[Final_Position]])</f>
        <v>-1</v>
      </c>
      <c r="J1964">
        <f>ABS(test_data[[#This Row],[Action]])</f>
        <v>1</v>
      </c>
      <c r="K1964" s="7">
        <f>test_data[[#This Row],[Final_Position]]*test_data[[#This Row],[Change]]</f>
        <v>4.5</v>
      </c>
      <c r="L1964" s="7">
        <f>test_data[[#This Row],[Profit]]*Profit_per_point</f>
        <v>450000</v>
      </c>
      <c r="M1964" s="7">
        <f>test_data[[#This Row],[Profit]]*Profit_per_point-ABS(test_data[[#This Row],[Action]])*Fee_per_trade</f>
        <v>440000</v>
      </c>
    </row>
    <row r="1965" spans="1:13" x14ac:dyDescent="0.35">
      <c r="A1965" s="2">
        <v>43782.552083333336</v>
      </c>
      <c r="B1965">
        <v>937.7</v>
      </c>
      <c r="C1965">
        <v>0.44924068450927734</v>
      </c>
      <c r="D1965">
        <v>0.55075931549072266</v>
      </c>
      <c r="E1965">
        <f>IF(B1966&gt;0,B1966-test_data[[#This Row],[Price]],0)</f>
        <v>0.29999999999995453</v>
      </c>
      <c r="F1965" s="2">
        <f>test_data[[#This Row],[Time]]-(Time_horizon-1)/24/60</f>
        <v>43782.538888888892</v>
      </c>
      <c r="G1965">
        <f>IF(test_data[[#This Row],[Long]]&gt;Action_Threshold,1,IF(test_data[[#This Row],[Short]]&gt;Action_Threshold,-1,0))</f>
        <v>-1</v>
      </c>
      <c r="H1965">
        <f>SUMIFS(test_data[Postion],test_data[Time],"&gt;="&amp;test_data[[#This Row],[Period Time]],test_data[Time],"&lt;="&amp;test_data[[#This Row],[Time]])</f>
        <v>-10</v>
      </c>
      <c r="I1965">
        <f>IFERROR(test_data[[#This Row],[Final_Position]]-H1964,test_data[[#This Row],[Final_Position]])</f>
        <v>-1</v>
      </c>
      <c r="J1965">
        <f>ABS(test_data[[#This Row],[Action]])</f>
        <v>1</v>
      </c>
      <c r="K1965" s="7">
        <f>test_data[[#This Row],[Final_Position]]*test_data[[#This Row],[Change]]</f>
        <v>-2.9999999999995453</v>
      </c>
      <c r="L1965" s="7">
        <f>test_data[[#This Row],[Profit]]*Profit_per_point</f>
        <v>-299999.99999995454</v>
      </c>
      <c r="M1965" s="7">
        <f>test_data[[#This Row],[Profit]]*Profit_per_point-ABS(test_data[[#This Row],[Action]])*Fee_per_trade</f>
        <v>-309999.99999995454</v>
      </c>
    </row>
    <row r="1966" spans="1:13" x14ac:dyDescent="0.35">
      <c r="A1966" s="2">
        <v>43782.552777777775</v>
      </c>
      <c r="B1966">
        <v>938</v>
      </c>
      <c r="C1966">
        <v>0.39154106378555298</v>
      </c>
      <c r="D1966">
        <v>0.60845893621444702</v>
      </c>
      <c r="E1966">
        <f>IF(B1967&gt;0,B1967-test_data[[#This Row],[Price]],0)</f>
        <v>0.10000000000002274</v>
      </c>
      <c r="F1966" s="2">
        <f>test_data[[#This Row],[Time]]-(Time_horizon-1)/24/60</f>
        <v>43782.539583333331</v>
      </c>
      <c r="G1966">
        <f>IF(test_data[[#This Row],[Long]]&gt;Action_Threshold,1,IF(test_data[[#This Row],[Short]]&gt;Action_Threshold,-1,0))</f>
        <v>-1</v>
      </c>
      <c r="H1966">
        <f>SUMIFS(test_data[Postion],test_data[Time],"&gt;="&amp;test_data[[#This Row],[Period Time]],test_data[Time],"&lt;="&amp;test_data[[#This Row],[Time]])</f>
        <v>-11</v>
      </c>
      <c r="I1966">
        <f>IFERROR(test_data[[#This Row],[Final_Position]]-H1965,test_data[[#This Row],[Final_Position]])</f>
        <v>-1</v>
      </c>
      <c r="J1966">
        <f>ABS(test_data[[#This Row],[Action]])</f>
        <v>1</v>
      </c>
      <c r="K1966" s="7">
        <f>test_data[[#This Row],[Final_Position]]*test_data[[#This Row],[Change]]</f>
        <v>-1.1000000000002501</v>
      </c>
      <c r="L1966" s="7">
        <f>test_data[[#This Row],[Profit]]*Profit_per_point</f>
        <v>-110000.00000002501</v>
      </c>
      <c r="M1966" s="7">
        <f>test_data[[#This Row],[Profit]]*Profit_per_point-ABS(test_data[[#This Row],[Action]])*Fee_per_trade</f>
        <v>-120000.00000002501</v>
      </c>
    </row>
    <row r="1967" spans="1:13" x14ac:dyDescent="0.35">
      <c r="A1967" s="2">
        <v>43782.553472222222</v>
      </c>
      <c r="B1967">
        <v>938.1</v>
      </c>
      <c r="C1967">
        <v>0.39966720342636108</v>
      </c>
      <c r="D1967">
        <v>0.60033285617828369</v>
      </c>
      <c r="E1967">
        <f>IF(B1968&gt;0,B1968-test_data[[#This Row],[Price]],0)</f>
        <v>0.19999999999993179</v>
      </c>
      <c r="F1967" s="2">
        <f>test_data[[#This Row],[Time]]-(Time_horizon-1)/24/60</f>
        <v>43782.540277777778</v>
      </c>
      <c r="G1967">
        <f>IF(test_data[[#This Row],[Long]]&gt;Action_Threshold,1,IF(test_data[[#This Row],[Short]]&gt;Action_Threshold,-1,0))</f>
        <v>-1</v>
      </c>
      <c r="H1967">
        <f>SUMIFS(test_data[Postion],test_data[Time],"&gt;="&amp;test_data[[#This Row],[Period Time]],test_data[Time],"&lt;="&amp;test_data[[#This Row],[Time]])</f>
        <v>-12</v>
      </c>
      <c r="I1967">
        <f>IFERROR(test_data[[#This Row],[Final_Position]]-H1966,test_data[[#This Row],[Final_Position]])</f>
        <v>-1</v>
      </c>
      <c r="J1967">
        <f>ABS(test_data[[#This Row],[Action]])</f>
        <v>1</v>
      </c>
      <c r="K1967" s="7">
        <f>test_data[[#This Row],[Final_Position]]*test_data[[#This Row],[Change]]</f>
        <v>-2.3999999999991815</v>
      </c>
      <c r="L1967" s="7">
        <f>test_data[[#This Row],[Profit]]*Profit_per_point</f>
        <v>-239999.99999991816</v>
      </c>
      <c r="M1967" s="7">
        <f>test_data[[#This Row],[Profit]]*Profit_per_point-ABS(test_data[[#This Row],[Action]])*Fee_per_trade</f>
        <v>-249999.99999991816</v>
      </c>
    </row>
    <row r="1968" spans="1:13" x14ac:dyDescent="0.35">
      <c r="A1968" s="2">
        <v>43782.554166666669</v>
      </c>
      <c r="B1968">
        <v>938.3</v>
      </c>
      <c r="C1968">
        <v>0.40426400303840637</v>
      </c>
      <c r="D1968">
        <v>0.59573602676391602</v>
      </c>
      <c r="E1968">
        <f>IF(B1969&gt;0,B1969-test_data[[#This Row],[Price]],0)</f>
        <v>0.10000000000002274</v>
      </c>
      <c r="F1968" s="2">
        <f>test_data[[#This Row],[Time]]-(Time_horizon-1)/24/60</f>
        <v>43782.540972222225</v>
      </c>
      <c r="G1968">
        <f>IF(test_data[[#This Row],[Long]]&gt;Action_Threshold,1,IF(test_data[[#This Row],[Short]]&gt;Action_Threshold,-1,0))</f>
        <v>-1</v>
      </c>
      <c r="H1968">
        <f>SUMIFS(test_data[Postion],test_data[Time],"&gt;="&amp;test_data[[#This Row],[Period Time]],test_data[Time],"&lt;="&amp;test_data[[#This Row],[Time]])</f>
        <v>-13</v>
      </c>
      <c r="I1968">
        <f>IFERROR(test_data[[#This Row],[Final_Position]]-H1967,test_data[[#This Row],[Final_Position]])</f>
        <v>-1</v>
      </c>
      <c r="J1968">
        <f>ABS(test_data[[#This Row],[Action]])</f>
        <v>1</v>
      </c>
      <c r="K1968" s="7">
        <f>test_data[[#This Row],[Final_Position]]*test_data[[#This Row],[Change]]</f>
        <v>-1.3000000000002956</v>
      </c>
      <c r="L1968" s="7">
        <f>test_data[[#This Row],[Profit]]*Profit_per_point</f>
        <v>-130000.00000002955</v>
      </c>
      <c r="M1968" s="7">
        <f>test_data[[#This Row],[Profit]]*Profit_per_point-ABS(test_data[[#This Row],[Action]])*Fee_per_trade</f>
        <v>-140000.00000002957</v>
      </c>
    </row>
    <row r="1969" spans="1:13" x14ac:dyDescent="0.35">
      <c r="A1969" s="2">
        <v>43782.554861111108</v>
      </c>
      <c r="B1969">
        <v>938.4</v>
      </c>
      <c r="C1969">
        <v>0.39763665199279785</v>
      </c>
      <c r="D1969">
        <v>0.60236334800720215</v>
      </c>
      <c r="E1969">
        <f>IF(B1970&gt;0,B1970-test_data[[#This Row],[Price]],0)</f>
        <v>0.10000000000002274</v>
      </c>
      <c r="F1969" s="2">
        <f>test_data[[#This Row],[Time]]-(Time_horizon-1)/24/60</f>
        <v>43782.541666666664</v>
      </c>
      <c r="G1969">
        <f>IF(test_data[[#This Row],[Long]]&gt;Action_Threshold,1,IF(test_data[[#This Row],[Short]]&gt;Action_Threshold,-1,0))</f>
        <v>-1</v>
      </c>
      <c r="H1969">
        <f>SUMIFS(test_data[Postion],test_data[Time],"&gt;="&amp;test_data[[#This Row],[Period Time]],test_data[Time],"&lt;="&amp;test_data[[#This Row],[Time]])</f>
        <v>-14</v>
      </c>
      <c r="I1969">
        <f>IFERROR(test_data[[#This Row],[Final_Position]]-H1968,test_data[[#This Row],[Final_Position]])</f>
        <v>-1</v>
      </c>
      <c r="J1969">
        <f>ABS(test_data[[#This Row],[Action]])</f>
        <v>1</v>
      </c>
      <c r="K1969" s="7">
        <f>test_data[[#This Row],[Final_Position]]*test_data[[#This Row],[Change]]</f>
        <v>-1.4000000000003183</v>
      </c>
      <c r="L1969" s="7">
        <f>test_data[[#This Row],[Profit]]*Profit_per_point</f>
        <v>-140000.00000003184</v>
      </c>
      <c r="M1969" s="7">
        <f>test_data[[#This Row],[Profit]]*Profit_per_point-ABS(test_data[[#This Row],[Action]])*Fee_per_trade</f>
        <v>-150000.00000003184</v>
      </c>
    </row>
    <row r="1970" spans="1:13" x14ac:dyDescent="0.35">
      <c r="A1970" s="2">
        <v>43782.555555555555</v>
      </c>
      <c r="B1970">
        <v>938.5</v>
      </c>
      <c r="C1970">
        <v>0.39880940318107605</v>
      </c>
      <c r="D1970">
        <v>0.60119062662124634</v>
      </c>
      <c r="E1970">
        <f>IF(B1971&gt;0,B1971-test_data[[#This Row],[Price]],0)</f>
        <v>-0.20000000000004547</v>
      </c>
      <c r="F1970" s="2">
        <f>test_data[[#This Row],[Time]]-(Time_horizon-1)/24/60</f>
        <v>43782.542361111111</v>
      </c>
      <c r="G1970">
        <f>IF(test_data[[#This Row],[Long]]&gt;Action_Threshold,1,IF(test_data[[#This Row],[Short]]&gt;Action_Threshold,-1,0))</f>
        <v>-1</v>
      </c>
      <c r="H1970">
        <f>SUMIFS(test_data[Postion],test_data[Time],"&gt;="&amp;test_data[[#This Row],[Period Time]],test_data[Time],"&lt;="&amp;test_data[[#This Row],[Time]])</f>
        <v>-15</v>
      </c>
      <c r="I1970">
        <f>IFERROR(test_data[[#This Row],[Final_Position]]-H1969,test_data[[#This Row],[Final_Position]])</f>
        <v>-1</v>
      </c>
      <c r="J1970">
        <f>ABS(test_data[[#This Row],[Action]])</f>
        <v>1</v>
      </c>
      <c r="K1970" s="7">
        <f>test_data[[#This Row],[Final_Position]]*test_data[[#This Row],[Change]]</f>
        <v>3.0000000000006821</v>
      </c>
      <c r="L1970" s="7">
        <f>test_data[[#This Row],[Profit]]*Profit_per_point</f>
        <v>300000.00000006822</v>
      </c>
      <c r="M1970" s="7">
        <f>test_data[[#This Row],[Profit]]*Profit_per_point-ABS(test_data[[#This Row],[Action]])*Fee_per_trade</f>
        <v>290000.00000006822</v>
      </c>
    </row>
    <row r="1971" spans="1:13" x14ac:dyDescent="0.35">
      <c r="A1971" s="2">
        <v>43782.556250000001</v>
      </c>
      <c r="B1971">
        <v>938.3</v>
      </c>
      <c r="C1971">
        <v>0.46122312545776367</v>
      </c>
      <c r="D1971">
        <v>0.53877687454223633</v>
      </c>
      <c r="E1971">
        <f>IF(B1972&gt;0,B1972-test_data[[#This Row],[Price]],0)</f>
        <v>0.10000000000002274</v>
      </c>
      <c r="F1971" s="2">
        <f>test_data[[#This Row],[Time]]-(Time_horizon-1)/24/60</f>
        <v>43782.543055555558</v>
      </c>
      <c r="G1971">
        <f>IF(test_data[[#This Row],[Long]]&gt;Action_Threshold,1,IF(test_data[[#This Row],[Short]]&gt;Action_Threshold,-1,0))</f>
        <v>-1</v>
      </c>
      <c r="H1971">
        <f>SUMIFS(test_data[Postion],test_data[Time],"&gt;="&amp;test_data[[#This Row],[Period Time]],test_data[Time],"&lt;="&amp;test_data[[#This Row],[Time]])</f>
        <v>-16</v>
      </c>
      <c r="I1971">
        <f>IFERROR(test_data[[#This Row],[Final_Position]]-H1970,test_data[[#This Row],[Final_Position]])</f>
        <v>-1</v>
      </c>
      <c r="J1971">
        <f>ABS(test_data[[#This Row],[Action]])</f>
        <v>1</v>
      </c>
      <c r="K1971" s="7">
        <f>test_data[[#This Row],[Final_Position]]*test_data[[#This Row],[Change]]</f>
        <v>-1.6000000000003638</v>
      </c>
      <c r="L1971" s="7">
        <f>test_data[[#This Row],[Profit]]*Profit_per_point</f>
        <v>-160000.00000003638</v>
      </c>
      <c r="M1971" s="7">
        <f>test_data[[#This Row],[Profit]]*Profit_per_point-ABS(test_data[[#This Row],[Action]])*Fee_per_trade</f>
        <v>-170000.00000003638</v>
      </c>
    </row>
    <row r="1972" spans="1:13" x14ac:dyDescent="0.35">
      <c r="A1972" s="2">
        <v>43782.556944444441</v>
      </c>
      <c r="B1972">
        <v>938.4</v>
      </c>
      <c r="C1972">
        <v>0.38593891263008118</v>
      </c>
      <c r="D1972">
        <v>0.61406111717224121</v>
      </c>
      <c r="E1972">
        <f>IF(B1973&gt;0,B1973-test_data[[#This Row],[Price]],0)</f>
        <v>-0.10000000000002274</v>
      </c>
      <c r="F1972" s="2">
        <f>test_data[[#This Row],[Time]]-(Time_horizon-1)/24/60</f>
        <v>43782.543749999997</v>
      </c>
      <c r="G1972">
        <f>IF(test_data[[#This Row],[Long]]&gt;Action_Threshold,1,IF(test_data[[#This Row],[Short]]&gt;Action_Threshold,-1,0))</f>
        <v>-1</v>
      </c>
      <c r="H1972">
        <f>SUMIFS(test_data[Postion],test_data[Time],"&gt;="&amp;test_data[[#This Row],[Period Time]],test_data[Time],"&lt;="&amp;test_data[[#This Row],[Time]])</f>
        <v>-17</v>
      </c>
      <c r="I1972">
        <f>IFERROR(test_data[[#This Row],[Final_Position]]-H1971,test_data[[#This Row],[Final_Position]])</f>
        <v>-1</v>
      </c>
      <c r="J1972">
        <f>ABS(test_data[[#This Row],[Action]])</f>
        <v>1</v>
      </c>
      <c r="K1972" s="7">
        <f>test_data[[#This Row],[Final_Position]]*test_data[[#This Row],[Change]]</f>
        <v>1.7000000000003865</v>
      </c>
      <c r="L1972" s="7">
        <f>test_data[[#This Row],[Profit]]*Profit_per_point</f>
        <v>170000.00000003865</v>
      </c>
      <c r="M1972" s="7">
        <f>test_data[[#This Row],[Profit]]*Profit_per_point-ABS(test_data[[#This Row],[Action]])*Fee_per_trade</f>
        <v>160000.00000003865</v>
      </c>
    </row>
    <row r="1973" spans="1:13" x14ac:dyDescent="0.35">
      <c r="A1973" s="2">
        <v>43782.557638888888</v>
      </c>
      <c r="B1973">
        <v>938.3</v>
      </c>
      <c r="C1973">
        <v>0.42953246831893921</v>
      </c>
      <c r="D1973">
        <v>0.57046753168106079</v>
      </c>
      <c r="E1973">
        <f>IF(B1974&gt;0,B1974-test_data[[#This Row],[Price]],0)</f>
        <v>-0.19999999999993179</v>
      </c>
      <c r="F1973" s="2">
        <f>test_data[[#This Row],[Time]]-(Time_horizon-1)/24/60</f>
        <v>43782.544444444444</v>
      </c>
      <c r="G1973">
        <f>IF(test_data[[#This Row],[Long]]&gt;Action_Threshold,1,IF(test_data[[#This Row],[Short]]&gt;Action_Threshold,-1,0))</f>
        <v>-1</v>
      </c>
      <c r="H1973">
        <f>SUMIFS(test_data[Postion],test_data[Time],"&gt;="&amp;test_data[[#This Row],[Period Time]],test_data[Time],"&lt;="&amp;test_data[[#This Row],[Time]])</f>
        <v>-18</v>
      </c>
      <c r="I1973">
        <f>IFERROR(test_data[[#This Row],[Final_Position]]-H1972,test_data[[#This Row],[Final_Position]])</f>
        <v>-1</v>
      </c>
      <c r="J1973">
        <f>ABS(test_data[[#This Row],[Action]])</f>
        <v>1</v>
      </c>
      <c r="K1973" s="7">
        <f>test_data[[#This Row],[Final_Position]]*test_data[[#This Row],[Change]]</f>
        <v>3.5999999999987722</v>
      </c>
      <c r="L1973" s="7">
        <f>test_data[[#This Row],[Profit]]*Profit_per_point</f>
        <v>359999.99999987724</v>
      </c>
      <c r="M1973" s="7">
        <f>test_data[[#This Row],[Profit]]*Profit_per_point-ABS(test_data[[#This Row],[Action]])*Fee_per_trade</f>
        <v>349999.99999987724</v>
      </c>
    </row>
    <row r="1974" spans="1:13" x14ac:dyDescent="0.35">
      <c r="A1974" s="2">
        <v>43782.558333333334</v>
      </c>
      <c r="B1974">
        <v>938.1</v>
      </c>
      <c r="C1974">
        <v>0.42658209800720215</v>
      </c>
      <c r="D1974">
        <v>0.57341790199279785</v>
      </c>
      <c r="E1974">
        <f>IF(B1975&gt;0,B1975-test_data[[#This Row],[Price]],0)</f>
        <v>0.29999999999995453</v>
      </c>
      <c r="F1974" s="2">
        <f>test_data[[#This Row],[Time]]-(Time_horizon-1)/24/60</f>
        <v>43782.545138888891</v>
      </c>
      <c r="G1974">
        <f>IF(test_data[[#This Row],[Long]]&gt;Action_Threshold,1,IF(test_data[[#This Row],[Short]]&gt;Action_Threshold,-1,0))</f>
        <v>-1</v>
      </c>
      <c r="H1974">
        <f>SUMIFS(test_data[Postion],test_data[Time],"&gt;="&amp;test_data[[#This Row],[Period Time]],test_data[Time],"&lt;="&amp;test_data[[#This Row],[Time]])</f>
        <v>-19</v>
      </c>
      <c r="I1974">
        <f>IFERROR(test_data[[#This Row],[Final_Position]]-H1973,test_data[[#This Row],[Final_Position]])</f>
        <v>-1</v>
      </c>
      <c r="J1974">
        <f>ABS(test_data[[#This Row],[Action]])</f>
        <v>1</v>
      </c>
      <c r="K1974" s="7">
        <f>test_data[[#This Row],[Final_Position]]*test_data[[#This Row],[Change]]</f>
        <v>-5.699999999999136</v>
      </c>
      <c r="L1974" s="7">
        <f>test_data[[#This Row],[Profit]]*Profit_per_point</f>
        <v>-569999.99999991362</v>
      </c>
      <c r="M1974" s="7">
        <f>test_data[[#This Row],[Profit]]*Profit_per_point-ABS(test_data[[#This Row],[Action]])*Fee_per_trade</f>
        <v>-579999.99999991362</v>
      </c>
    </row>
    <row r="1975" spans="1:13" x14ac:dyDescent="0.35">
      <c r="A1975" s="2">
        <v>43782.559027777781</v>
      </c>
      <c r="B1975">
        <v>938.4</v>
      </c>
      <c r="C1975">
        <v>0.37423127889633179</v>
      </c>
      <c r="D1975">
        <v>0.62576878070831299</v>
      </c>
      <c r="E1975">
        <f>IF(B1976&gt;0,B1976-test_data[[#This Row],[Price]],0)</f>
        <v>0</v>
      </c>
      <c r="F1975" s="2">
        <f>test_data[[#This Row],[Time]]-(Time_horizon-1)/24/60</f>
        <v>43782.545833333337</v>
      </c>
      <c r="G1975">
        <f>IF(test_data[[#This Row],[Long]]&gt;Action_Threshold,1,IF(test_data[[#This Row],[Short]]&gt;Action_Threshold,-1,0))</f>
        <v>-1</v>
      </c>
      <c r="H1975">
        <f>SUMIFS(test_data[Postion],test_data[Time],"&gt;="&amp;test_data[[#This Row],[Period Time]],test_data[Time],"&lt;="&amp;test_data[[#This Row],[Time]])</f>
        <v>-19</v>
      </c>
      <c r="I1975">
        <f>IFERROR(test_data[[#This Row],[Final_Position]]-H1974,test_data[[#This Row],[Final_Position]])</f>
        <v>0</v>
      </c>
      <c r="J1975">
        <f>ABS(test_data[[#This Row],[Action]])</f>
        <v>0</v>
      </c>
      <c r="K1975" s="7">
        <f>test_data[[#This Row],[Final_Position]]*test_data[[#This Row],[Change]]</f>
        <v>0</v>
      </c>
      <c r="L1975" s="7">
        <f>test_data[[#This Row],[Profit]]*Profit_per_point</f>
        <v>0</v>
      </c>
      <c r="M1975" s="7">
        <f>test_data[[#This Row],[Profit]]*Profit_per_point-ABS(test_data[[#This Row],[Action]])*Fee_per_trade</f>
        <v>0</v>
      </c>
    </row>
    <row r="1976" spans="1:13" x14ac:dyDescent="0.35">
      <c r="A1976" s="2">
        <v>43782.55972222222</v>
      </c>
      <c r="B1976">
        <v>938.4</v>
      </c>
      <c r="C1976">
        <v>0.39402452111244202</v>
      </c>
      <c r="D1976">
        <v>0.6059754490852356</v>
      </c>
      <c r="E1976">
        <f>IF(B1977&gt;0,B1977-test_data[[#This Row],[Price]],0)</f>
        <v>0</v>
      </c>
      <c r="F1976" s="2">
        <f>test_data[[#This Row],[Time]]-(Time_horizon-1)/24/60</f>
        <v>43782.546527777777</v>
      </c>
      <c r="G1976">
        <f>IF(test_data[[#This Row],[Long]]&gt;Action_Threshold,1,IF(test_data[[#This Row],[Short]]&gt;Action_Threshold,-1,0))</f>
        <v>-1</v>
      </c>
      <c r="H1976">
        <f>SUMIFS(test_data[Postion],test_data[Time],"&gt;="&amp;test_data[[#This Row],[Period Time]],test_data[Time],"&lt;="&amp;test_data[[#This Row],[Time]])</f>
        <v>-20</v>
      </c>
      <c r="I1976">
        <f>IFERROR(test_data[[#This Row],[Final_Position]]-H1975,test_data[[#This Row],[Final_Position]])</f>
        <v>-1</v>
      </c>
      <c r="J1976">
        <f>ABS(test_data[[#This Row],[Action]])</f>
        <v>1</v>
      </c>
      <c r="K1976" s="7">
        <f>test_data[[#This Row],[Final_Position]]*test_data[[#This Row],[Change]]</f>
        <v>0</v>
      </c>
      <c r="L1976" s="7">
        <f>test_data[[#This Row],[Profit]]*Profit_per_point</f>
        <v>0</v>
      </c>
      <c r="M1976" s="7">
        <f>test_data[[#This Row],[Profit]]*Profit_per_point-ABS(test_data[[#This Row],[Action]])*Fee_per_trade</f>
        <v>-10000</v>
      </c>
    </row>
    <row r="1977" spans="1:13" x14ac:dyDescent="0.35">
      <c r="A1977" s="2">
        <v>43782.560416666667</v>
      </c>
      <c r="B1977">
        <v>938.4</v>
      </c>
      <c r="C1977">
        <v>0.39189139008522034</v>
      </c>
      <c r="D1977">
        <v>0.60810863971710205</v>
      </c>
      <c r="E1977">
        <f>IF(B1978&gt;0,B1978-test_data[[#This Row],[Price]],0)</f>
        <v>0.20000000000004547</v>
      </c>
      <c r="F1977" s="2">
        <f>test_data[[#This Row],[Time]]-(Time_horizon-1)/24/60</f>
        <v>43782.547222222223</v>
      </c>
      <c r="G1977">
        <f>IF(test_data[[#This Row],[Long]]&gt;Action_Threshold,1,IF(test_data[[#This Row],[Short]]&gt;Action_Threshold,-1,0))</f>
        <v>-1</v>
      </c>
      <c r="H1977">
        <f>SUMIFS(test_data[Postion],test_data[Time],"&gt;="&amp;test_data[[#This Row],[Period Time]],test_data[Time],"&lt;="&amp;test_data[[#This Row],[Time]])</f>
        <v>-20</v>
      </c>
      <c r="I1977">
        <f>IFERROR(test_data[[#This Row],[Final_Position]]-H1976,test_data[[#This Row],[Final_Position]])</f>
        <v>0</v>
      </c>
      <c r="J1977">
        <f>ABS(test_data[[#This Row],[Action]])</f>
        <v>0</v>
      </c>
      <c r="K1977" s="7">
        <f>test_data[[#This Row],[Final_Position]]*test_data[[#This Row],[Change]]</f>
        <v>-4.0000000000009095</v>
      </c>
      <c r="L1977" s="7">
        <f>test_data[[#This Row],[Profit]]*Profit_per_point</f>
        <v>-400000.00000009092</v>
      </c>
      <c r="M1977" s="7">
        <f>test_data[[#This Row],[Profit]]*Profit_per_point-ABS(test_data[[#This Row],[Action]])*Fee_per_trade</f>
        <v>-400000.00000009092</v>
      </c>
    </row>
    <row r="1978" spans="1:13" x14ac:dyDescent="0.35">
      <c r="A1978" s="2">
        <v>43782.561111111114</v>
      </c>
      <c r="B1978">
        <v>938.6</v>
      </c>
      <c r="C1978">
        <v>0.38062277436256409</v>
      </c>
      <c r="D1978">
        <v>0.61937719583511353</v>
      </c>
      <c r="E1978">
        <f>IF(B1979&gt;0,B1979-test_data[[#This Row],[Price]],0)</f>
        <v>0.10000000000002274</v>
      </c>
      <c r="F1978" s="2">
        <f>test_data[[#This Row],[Time]]-(Time_horizon-1)/24/60</f>
        <v>43782.54791666667</v>
      </c>
      <c r="G1978">
        <f>IF(test_data[[#This Row],[Long]]&gt;Action_Threshold,1,IF(test_data[[#This Row],[Short]]&gt;Action_Threshold,-1,0))</f>
        <v>-1</v>
      </c>
      <c r="H1978">
        <f>SUMIFS(test_data[Postion],test_data[Time],"&gt;="&amp;test_data[[#This Row],[Period Time]],test_data[Time],"&lt;="&amp;test_data[[#This Row],[Time]])</f>
        <v>-20</v>
      </c>
      <c r="I1978">
        <f>IFERROR(test_data[[#This Row],[Final_Position]]-H1977,test_data[[#This Row],[Final_Position]])</f>
        <v>0</v>
      </c>
      <c r="J1978">
        <f>ABS(test_data[[#This Row],[Action]])</f>
        <v>0</v>
      </c>
      <c r="K1978" s="7">
        <f>test_data[[#This Row],[Final_Position]]*test_data[[#This Row],[Change]]</f>
        <v>-2.0000000000004547</v>
      </c>
      <c r="L1978" s="7">
        <f>test_data[[#This Row],[Profit]]*Profit_per_point</f>
        <v>-200000.00000004546</v>
      </c>
      <c r="M1978" s="7">
        <f>test_data[[#This Row],[Profit]]*Profit_per_point-ABS(test_data[[#This Row],[Action]])*Fee_per_trade</f>
        <v>-200000.00000004546</v>
      </c>
    </row>
    <row r="1979" spans="1:13" x14ac:dyDescent="0.35">
      <c r="A1979" s="2">
        <v>43782.561805555553</v>
      </c>
      <c r="B1979">
        <v>938.7</v>
      </c>
      <c r="C1979">
        <v>0.37600335478782654</v>
      </c>
      <c r="D1979">
        <v>0.62399667501449585</v>
      </c>
      <c r="E1979">
        <f>IF(B1980&gt;0,B1980-test_data[[#This Row],[Price]],0)</f>
        <v>-0.20000000000004547</v>
      </c>
      <c r="F1979" s="2">
        <f>test_data[[#This Row],[Time]]-(Time_horizon-1)/24/60</f>
        <v>43782.548611111109</v>
      </c>
      <c r="G1979">
        <f>IF(test_data[[#This Row],[Long]]&gt;Action_Threshold,1,IF(test_data[[#This Row],[Short]]&gt;Action_Threshold,-1,0))</f>
        <v>-1</v>
      </c>
      <c r="H1979">
        <f>SUMIFS(test_data[Postion],test_data[Time],"&gt;="&amp;test_data[[#This Row],[Period Time]],test_data[Time],"&lt;="&amp;test_data[[#This Row],[Time]])</f>
        <v>-20</v>
      </c>
      <c r="I1979">
        <f>IFERROR(test_data[[#This Row],[Final_Position]]-H1978,test_data[[#This Row],[Final_Position]])</f>
        <v>0</v>
      </c>
      <c r="J1979">
        <f>ABS(test_data[[#This Row],[Action]])</f>
        <v>0</v>
      </c>
      <c r="K1979" s="7">
        <f>test_data[[#This Row],[Final_Position]]*test_data[[#This Row],[Change]]</f>
        <v>4.0000000000009095</v>
      </c>
      <c r="L1979" s="7">
        <f>test_data[[#This Row],[Profit]]*Profit_per_point</f>
        <v>400000.00000009092</v>
      </c>
      <c r="M1979" s="7">
        <f>test_data[[#This Row],[Profit]]*Profit_per_point-ABS(test_data[[#This Row],[Action]])*Fee_per_trade</f>
        <v>400000.00000009092</v>
      </c>
    </row>
    <row r="1980" spans="1:13" x14ac:dyDescent="0.35">
      <c r="A1980" s="2">
        <v>43782.5625</v>
      </c>
      <c r="B1980">
        <v>938.5</v>
      </c>
      <c r="C1980">
        <v>0.39678210020065308</v>
      </c>
      <c r="D1980">
        <v>0.60321789979934692</v>
      </c>
      <c r="E1980">
        <f>IF(B1981&gt;0,B1981-test_data[[#This Row],[Price]],0)</f>
        <v>-0.20000000000004547</v>
      </c>
      <c r="F1980" s="2">
        <f>test_data[[#This Row],[Time]]-(Time_horizon-1)/24/60</f>
        <v>43782.549305555556</v>
      </c>
      <c r="G1980">
        <f>IF(test_data[[#This Row],[Long]]&gt;Action_Threshold,1,IF(test_data[[#This Row],[Short]]&gt;Action_Threshold,-1,0))</f>
        <v>-1</v>
      </c>
      <c r="H1980">
        <f>SUMIFS(test_data[Postion],test_data[Time],"&gt;="&amp;test_data[[#This Row],[Period Time]],test_data[Time],"&lt;="&amp;test_data[[#This Row],[Time]])</f>
        <v>-20</v>
      </c>
      <c r="I1980">
        <f>IFERROR(test_data[[#This Row],[Final_Position]]-H1979,test_data[[#This Row],[Final_Position]])</f>
        <v>0</v>
      </c>
      <c r="J1980">
        <f>ABS(test_data[[#This Row],[Action]])</f>
        <v>0</v>
      </c>
      <c r="K1980" s="7">
        <f>test_data[[#This Row],[Final_Position]]*test_data[[#This Row],[Change]]</f>
        <v>4.0000000000009095</v>
      </c>
      <c r="L1980" s="7">
        <f>test_data[[#This Row],[Profit]]*Profit_per_point</f>
        <v>400000.00000009092</v>
      </c>
      <c r="M1980" s="7">
        <f>test_data[[#This Row],[Profit]]*Profit_per_point-ABS(test_data[[#This Row],[Action]])*Fee_per_trade</f>
        <v>400000.00000009092</v>
      </c>
    </row>
    <row r="1981" spans="1:13" x14ac:dyDescent="0.35">
      <c r="A1981" s="2">
        <v>43782.563194444447</v>
      </c>
      <c r="B1981">
        <v>938.3</v>
      </c>
      <c r="C1981">
        <v>0.3917718231678009</v>
      </c>
      <c r="D1981">
        <v>0.60822820663452148</v>
      </c>
      <c r="E1981">
        <f>IF(B1982&gt;0,B1982-test_data[[#This Row],[Price]],0)</f>
        <v>0.20000000000004547</v>
      </c>
      <c r="F1981" s="2">
        <f>test_data[[#This Row],[Time]]-(Time_horizon-1)/24/60</f>
        <v>43782.55</v>
      </c>
      <c r="G1981">
        <f>IF(test_data[[#This Row],[Long]]&gt;Action_Threshold,1,IF(test_data[[#This Row],[Short]]&gt;Action_Threshold,-1,0))</f>
        <v>-1</v>
      </c>
      <c r="H1981">
        <f>SUMIFS(test_data[Postion],test_data[Time],"&gt;="&amp;test_data[[#This Row],[Period Time]],test_data[Time],"&lt;="&amp;test_data[[#This Row],[Time]])</f>
        <v>-20</v>
      </c>
      <c r="I1981">
        <f>IFERROR(test_data[[#This Row],[Final_Position]]-H1980,test_data[[#This Row],[Final_Position]])</f>
        <v>0</v>
      </c>
      <c r="J1981">
        <f>ABS(test_data[[#This Row],[Action]])</f>
        <v>0</v>
      </c>
      <c r="K1981" s="7">
        <f>test_data[[#This Row],[Final_Position]]*test_data[[#This Row],[Change]]</f>
        <v>-4.0000000000009095</v>
      </c>
      <c r="L1981" s="7">
        <f>test_data[[#This Row],[Profit]]*Profit_per_point</f>
        <v>-400000.00000009092</v>
      </c>
      <c r="M1981" s="7">
        <f>test_data[[#This Row],[Profit]]*Profit_per_point-ABS(test_data[[#This Row],[Action]])*Fee_per_trade</f>
        <v>-400000.00000009092</v>
      </c>
    </row>
    <row r="1982" spans="1:13" x14ac:dyDescent="0.35">
      <c r="A1982" s="2">
        <v>43782.563888888886</v>
      </c>
      <c r="B1982">
        <v>938.5</v>
      </c>
      <c r="C1982">
        <v>0.3770730197429657</v>
      </c>
      <c r="D1982">
        <v>0.62292695045471191</v>
      </c>
      <c r="E1982">
        <f>IF(B1983&gt;0,B1983-test_data[[#This Row],[Price]],0)</f>
        <v>0</v>
      </c>
      <c r="F1982" s="2">
        <f>test_data[[#This Row],[Time]]-(Time_horizon-1)/24/60</f>
        <v>43782.550694444442</v>
      </c>
      <c r="G1982">
        <f>IF(test_data[[#This Row],[Long]]&gt;Action_Threshold,1,IF(test_data[[#This Row],[Short]]&gt;Action_Threshold,-1,0))</f>
        <v>-1</v>
      </c>
      <c r="H1982">
        <f>SUMIFS(test_data[Postion],test_data[Time],"&gt;="&amp;test_data[[#This Row],[Period Time]],test_data[Time],"&lt;="&amp;test_data[[#This Row],[Time]])</f>
        <v>-20</v>
      </c>
      <c r="I1982">
        <f>IFERROR(test_data[[#This Row],[Final_Position]]-H1981,test_data[[#This Row],[Final_Position]])</f>
        <v>0</v>
      </c>
      <c r="J1982">
        <f>ABS(test_data[[#This Row],[Action]])</f>
        <v>0</v>
      </c>
      <c r="K1982" s="7">
        <f>test_data[[#This Row],[Final_Position]]*test_data[[#This Row],[Change]]</f>
        <v>0</v>
      </c>
      <c r="L1982" s="7">
        <f>test_data[[#This Row],[Profit]]*Profit_per_point</f>
        <v>0</v>
      </c>
      <c r="M1982" s="7">
        <f>test_data[[#This Row],[Profit]]*Profit_per_point-ABS(test_data[[#This Row],[Action]])*Fee_per_trade</f>
        <v>0</v>
      </c>
    </row>
    <row r="1983" spans="1:13" x14ac:dyDescent="0.35">
      <c r="A1983" s="2">
        <v>43782.564583333333</v>
      </c>
      <c r="B1983">
        <v>938.5</v>
      </c>
      <c r="C1983">
        <v>0.35924538969993591</v>
      </c>
      <c r="D1983">
        <v>0.6407545804977417</v>
      </c>
      <c r="E1983">
        <f>IF(B1984&gt;0,B1984-test_data[[#This Row],[Price]],0)</f>
        <v>0.10000000000002274</v>
      </c>
      <c r="F1983" s="2">
        <f>test_data[[#This Row],[Time]]-(Time_horizon-1)/24/60</f>
        <v>43782.551388888889</v>
      </c>
      <c r="G1983">
        <f>IF(test_data[[#This Row],[Long]]&gt;Action_Threshold,1,IF(test_data[[#This Row],[Short]]&gt;Action_Threshold,-1,0))</f>
        <v>-1</v>
      </c>
      <c r="H1983">
        <f>SUMIFS(test_data[Postion],test_data[Time],"&gt;="&amp;test_data[[#This Row],[Period Time]],test_data[Time],"&lt;="&amp;test_data[[#This Row],[Time]])</f>
        <v>-20</v>
      </c>
      <c r="I1983">
        <f>IFERROR(test_data[[#This Row],[Final_Position]]-H1982,test_data[[#This Row],[Final_Position]])</f>
        <v>0</v>
      </c>
      <c r="J1983">
        <f>ABS(test_data[[#This Row],[Action]])</f>
        <v>0</v>
      </c>
      <c r="K1983" s="7">
        <f>test_data[[#This Row],[Final_Position]]*test_data[[#This Row],[Change]]</f>
        <v>-2.0000000000004547</v>
      </c>
      <c r="L1983" s="7">
        <f>test_data[[#This Row],[Profit]]*Profit_per_point</f>
        <v>-200000.00000004546</v>
      </c>
      <c r="M1983" s="7">
        <f>test_data[[#This Row],[Profit]]*Profit_per_point-ABS(test_data[[#This Row],[Action]])*Fee_per_trade</f>
        <v>-200000.00000004546</v>
      </c>
    </row>
    <row r="1984" spans="1:13" x14ac:dyDescent="0.35">
      <c r="A1984" s="2">
        <v>43782.56527777778</v>
      </c>
      <c r="B1984">
        <v>938.6</v>
      </c>
      <c r="C1984">
        <v>0.36452504992485046</v>
      </c>
      <c r="D1984">
        <v>0.63547492027282715</v>
      </c>
      <c r="E1984">
        <f>IF(B1985&gt;0,B1985-test_data[[#This Row],[Price]],0)</f>
        <v>-0.30000000000006821</v>
      </c>
      <c r="F1984" s="2">
        <f>test_data[[#This Row],[Time]]-(Time_horizon-1)/24/60</f>
        <v>43782.552083333336</v>
      </c>
      <c r="G1984">
        <f>IF(test_data[[#This Row],[Long]]&gt;Action_Threshold,1,IF(test_data[[#This Row],[Short]]&gt;Action_Threshold,-1,0))</f>
        <v>-1</v>
      </c>
      <c r="H1984">
        <f>SUMIFS(test_data[Postion],test_data[Time],"&gt;="&amp;test_data[[#This Row],[Period Time]],test_data[Time],"&lt;="&amp;test_data[[#This Row],[Time]])</f>
        <v>-20</v>
      </c>
      <c r="I1984">
        <f>IFERROR(test_data[[#This Row],[Final_Position]]-H1983,test_data[[#This Row],[Final_Position]])</f>
        <v>0</v>
      </c>
      <c r="J1984">
        <f>ABS(test_data[[#This Row],[Action]])</f>
        <v>0</v>
      </c>
      <c r="K1984" s="7">
        <f>test_data[[#This Row],[Final_Position]]*test_data[[#This Row],[Change]]</f>
        <v>6.0000000000013642</v>
      </c>
      <c r="L1984" s="7">
        <f>test_data[[#This Row],[Profit]]*Profit_per_point</f>
        <v>600000.00000013644</v>
      </c>
      <c r="M1984" s="7">
        <f>test_data[[#This Row],[Profit]]*Profit_per_point-ABS(test_data[[#This Row],[Action]])*Fee_per_trade</f>
        <v>600000.00000013644</v>
      </c>
    </row>
    <row r="1985" spans="1:13" x14ac:dyDescent="0.35">
      <c r="A1985" s="2">
        <v>43782.565972222219</v>
      </c>
      <c r="B1985">
        <v>938.3</v>
      </c>
      <c r="C1985">
        <v>0.39015829563140869</v>
      </c>
      <c r="D1985">
        <v>0.60984170436859131</v>
      </c>
      <c r="E1985">
        <f>IF(B1986&gt;0,B1986-test_data[[#This Row],[Price]],0)</f>
        <v>-0.19999999999993179</v>
      </c>
      <c r="F1985" s="2">
        <f>test_data[[#This Row],[Time]]-(Time_horizon-1)/24/60</f>
        <v>43782.552777777775</v>
      </c>
      <c r="G1985">
        <f>IF(test_data[[#This Row],[Long]]&gt;Action_Threshold,1,IF(test_data[[#This Row],[Short]]&gt;Action_Threshold,-1,0))</f>
        <v>-1</v>
      </c>
      <c r="H1985">
        <f>SUMIFS(test_data[Postion],test_data[Time],"&gt;="&amp;test_data[[#This Row],[Period Time]],test_data[Time],"&lt;="&amp;test_data[[#This Row],[Time]])</f>
        <v>-20</v>
      </c>
      <c r="I1985">
        <f>IFERROR(test_data[[#This Row],[Final_Position]]-H1984,test_data[[#This Row],[Final_Position]])</f>
        <v>0</v>
      </c>
      <c r="J1985">
        <f>ABS(test_data[[#This Row],[Action]])</f>
        <v>0</v>
      </c>
      <c r="K1985" s="7">
        <f>test_data[[#This Row],[Final_Position]]*test_data[[#This Row],[Change]]</f>
        <v>3.9999999999986358</v>
      </c>
      <c r="L1985" s="7">
        <f>test_data[[#This Row],[Profit]]*Profit_per_point</f>
        <v>399999.99999986356</v>
      </c>
      <c r="M1985" s="7">
        <f>test_data[[#This Row],[Profit]]*Profit_per_point-ABS(test_data[[#This Row],[Action]])*Fee_per_trade</f>
        <v>399999.99999986356</v>
      </c>
    </row>
    <row r="1986" spans="1:13" x14ac:dyDescent="0.35">
      <c r="A1986" s="2">
        <v>43782.566666666666</v>
      </c>
      <c r="B1986">
        <v>938.1</v>
      </c>
      <c r="C1986">
        <v>0.39946651458740234</v>
      </c>
      <c r="D1986">
        <v>0.60053342580795288</v>
      </c>
      <c r="E1986">
        <f>IF(B1987&gt;0,B1987-test_data[[#This Row],[Price]],0)</f>
        <v>-0.30000000000006821</v>
      </c>
      <c r="F1986" s="2">
        <f>test_data[[#This Row],[Time]]-(Time_horizon-1)/24/60</f>
        <v>43782.553472222222</v>
      </c>
      <c r="G1986">
        <f>IF(test_data[[#This Row],[Long]]&gt;Action_Threshold,1,IF(test_data[[#This Row],[Short]]&gt;Action_Threshold,-1,0))</f>
        <v>-1</v>
      </c>
      <c r="H1986">
        <f>SUMIFS(test_data[Postion],test_data[Time],"&gt;="&amp;test_data[[#This Row],[Period Time]],test_data[Time],"&lt;="&amp;test_data[[#This Row],[Time]])</f>
        <v>-20</v>
      </c>
      <c r="I1986">
        <f>IFERROR(test_data[[#This Row],[Final_Position]]-H1985,test_data[[#This Row],[Final_Position]])</f>
        <v>0</v>
      </c>
      <c r="J1986">
        <f>ABS(test_data[[#This Row],[Action]])</f>
        <v>0</v>
      </c>
      <c r="K1986" s="7">
        <f>test_data[[#This Row],[Final_Position]]*test_data[[#This Row],[Change]]</f>
        <v>6.0000000000013642</v>
      </c>
      <c r="L1986" s="7">
        <f>test_data[[#This Row],[Profit]]*Profit_per_point</f>
        <v>600000.00000013644</v>
      </c>
      <c r="M1986" s="7">
        <f>test_data[[#This Row],[Profit]]*Profit_per_point-ABS(test_data[[#This Row],[Action]])*Fee_per_trade</f>
        <v>600000.00000013644</v>
      </c>
    </row>
    <row r="1987" spans="1:13" x14ac:dyDescent="0.35">
      <c r="A1987" s="2">
        <v>43782.567361111112</v>
      </c>
      <c r="B1987">
        <v>937.8</v>
      </c>
      <c r="C1987">
        <v>0.41514864563941956</v>
      </c>
      <c r="D1987">
        <v>0.58485138416290283</v>
      </c>
      <c r="E1987">
        <f>IF(B1988&gt;0,B1988-test_data[[#This Row],[Price]],0)</f>
        <v>-9.9999999999909051E-2</v>
      </c>
      <c r="F1987" s="2">
        <f>test_data[[#This Row],[Time]]-(Time_horizon-1)/24/60</f>
        <v>43782.554166666669</v>
      </c>
      <c r="G1987">
        <f>IF(test_data[[#This Row],[Long]]&gt;Action_Threshold,1,IF(test_data[[#This Row],[Short]]&gt;Action_Threshold,-1,0))</f>
        <v>-1</v>
      </c>
      <c r="H1987">
        <f>SUMIFS(test_data[Postion],test_data[Time],"&gt;="&amp;test_data[[#This Row],[Period Time]],test_data[Time],"&lt;="&amp;test_data[[#This Row],[Time]])</f>
        <v>-20</v>
      </c>
      <c r="I1987">
        <f>IFERROR(test_data[[#This Row],[Final_Position]]-H1986,test_data[[#This Row],[Final_Position]])</f>
        <v>0</v>
      </c>
      <c r="J1987">
        <f>ABS(test_data[[#This Row],[Action]])</f>
        <v>0</v>
      </c>
      <c r="K1987" s="7">
        <f>test_data[[#This Row],[Final_Position]]*test_data[[#This Row],[Change]]</f>
        <v>1.999999999998181</v>
      </c>
      <c r="L1987" s="7">
        <f>test_data[[#This Row],[Profit]]*Profit_per_point</f>
        <v>199999.9999998181</v>
      </c>
      <c r="M1987" s="7">
        <f>test_data[[#This Row],[Profit]]*Profit_per_point-ABS(test_data[[#This Row],[Action]])*Fee_per_trade</f>
        <v>199999.9999998181</v>
      </c>
    </row>
    <row r="1988" spans="1:13" x14ac:dyDescent="0.35">
      <c r="A1988" s="2">
        <v>43782.568055555559</v>
      </c>
      <c r="B1988">
        <v>937.7</v>
      </c>
      <c r="C1988">
        <v>0.4134984016418457</v>
      </c>
      <c r="D1988">
        <v>0.5865015983581543</v>
      </c>
      <c r="E1988">
        <f>IF(B1989&gt;0,B1989-test_data[[#This Row],[Price]],0)</f>
        <v>0.5</v>
      </c>
      <c r="F1988" s="2">
        <f>test_data[[#This Row],[Time]]-(Time_horizon-1)/24/60</f>
        <v>43782.554861111115</v>
      </c>
      <c r="G1988">
        <f>IF(test_data[[#This Row],[Long]]&gt;Action_Threshold,1,IF(test_data[[#This Row],[Short]]&gt;Action_Threshold,-1,0))</f>
        <v>-1</v>
      </c>
      <c r="H1988">
        <f>SUMIFS(test_data[Postion],test_data[Time],"&gt;="&amp;test_data[[#This Row],[Period Time]],test_data[Time],"&lt;="&amp;test_data[[#This Row],[Time]])</f>
        <v>-20</v>
      </c>
      <c r="I1988">
        <f>IFERROR(test_data[[#This Row],[Final_Position]]-H1987,test_data[[#This Row],[Final_Position]])</f>
        <v>0</v>
      </c>
      <c r="J1988">
        <f>ABS(test_data[[#This Row],[Action]])</f>
        <v>0</v>
      </c>
      <c r="K1988" s="7">
        <f>test_data[[#This Row],[Final_Position]]*test_data[[#This Row],[Change]]</f>
        <v>-10</v>
      </c>
      <c r="L1988" s="7">
        <f>test_data[[#This Row],[Profit]]*Profit_per_point</f>
        <v>-1000000</v>
      </c>
      <c r="M1988" s="7">
        <f>test_data[[#This Row],[Profit]]*Profit_per_point-ABS(test_data[[#This Row],[Action]])*Fee_per_trade</f>
        <v>-1000000</v>
      </c>
    </row>
    <row r="1989" spans="1:13" x14ac:dyDescent="0.35">
      <c r="A1989" s="2">
        <v>43782.568749999999</v>
      </c>
      <c r="B1989">
        <v>938.2</v>
      </c>
      <c r="C1989">
        <v>0.37813782691955566</v>
      </c>
      <c r="D1989">
        <v>0.62186217308044434</v>
      </c>
      <c r="E1989">
        <f>IF(B1990&gt;0,B1990-test_data[[#This Row],[Price]],0)</f>
        <v>9.9999999999909051E-2</v>
      </c>
      <c r="F1989" s="2">
        <f>test_data[[#This Row],[Time]]-(Time_horizon-1)/24/60</f>
        <v>43782.555555555555</v>
      </c>
      <c r="G1989">
        <f>IF(test_data[[#This Row],[Long]]&gt;Action_Threshold,1,IF(test_data[[#This Row],[Short]]&gt;Action_Threshold,-1,0))</f>
        <v>-1</v>
      </c>
      <c r="H1989">
        <f>SUMIFS(test_data[Postion],test_data[Time],"&gt;="&amp;test_data[[#This Row],[Period Time]],test_data[Time],"&lt;="&amp;test_data[[#This Row],[Time]])</f>
        <v>-20</v>
      </c>
      <c r="I1989">
        <f>IFERROR(test_data[[#This Row],[Final_Position]]-H1988,test_data[[#This Row],[Final_Position]])</f>
        <v>0</v>
      </c>
      <c r="J1989">
        <f>ABS(test_data[[#This Row],[Action]])</f>
        <v>0</v>
      </c>
      <c r="K1989" s="7">
        <f>test_data[[#This Row],[Final_Position]]*test_data[[#This Row],[Change]]</f>
        <v>-1.999999999998181</v>
      </c>
      <c r="L1989" s="7">
        <f>test_data[[#This Row],[Profit]]*Profit_per_point</f>
        <v>-199999.9999998181</v>
      </c>
      <c r="M1989" s="7">
        <f>test_data[[#This Row],[Profit]]*Profit_per_point-ABS(test_data[[#This Row],[Action]])*Fee_per_trade</f>
        <v>-199999.9999998181</v>
      </c>
    </row>
    <row r="1990" spans="1:13" x14ac:dyDescent="0.35">
      <c r="A1990" s="2">
        <v>43782.569444444445</v>
      </c>
      <c r="B1990">
        <v>938.3</v>
      </c>
      <c r="C1990">
        <v>0.36918070912361145</v>
      </c>
      <c r="D1990">
        <v>0.63081932067871094</v>
      </c>
      <c r="E1990">
        <f>IF(B1991&gt;0,B1991-test_data[[#This Row],[Price]],0)</f>
        <v>0.10000000000002274</v>
      </c>
      <c r="F1990" s="2">
        <f>test_data[[#This Row],[Time]]-(Time_horizon-1)/24/60</f>
        <v>43782.556250000001</v>
      </c>
      <c r="G1990">
        <f>IF(test_data[[#This Row],[Long]]&gt;Action_Threshold,1,IF(test_data[[#This Row],[Short]]&gt;Action_Threshold,-1,0))</f>
        <v>-1</v>
      </c>
      <c r="H1990">
        <f>SUMIFS(test_data[Postion],test_data[Time],"&gt;="&amp;test_data[[#This Row],[Period Time]],test_data[Time],"&lt;="&amp;test_data[[#This Row],[Time]])</f>
        <v>-20</v>
      </c>
      <c r="I1990">
        <f>IFERROR(test_data[[#This Row],[Final_Position]]-H1989,test_data[[#This Row],[Final_Position]])</f>
        <v>0</v>
      </c>
      <c r="J1990">
        <f>ABS(test_data[[#This Row],[Action]])</f>
        <v>0</v>
      </c>
      <c r="K1990" s="7">
        <f>test_data[[#This Row],[Final_Position]]*test_data[[#This Row],[Change]]</f>
        <v>-2.0000000000004547</v>
      </c>
      <c r="L1990" s="7">
        <f>test_data[[#This Row],[Profit]]*Profit_per_point</f>
        <v>-200000.00000004546</v>
      </c>
      <c r="M1990" s="7">
        <f>test_data[[#This Row],[Profit]]*Profit_per_point-ABS(test_data[[#This Row],[Action]])*Fee_per_trade</f>
        <v>-200000.00000004546</v>
      </c>
    </row>
    <row r="1991" spans="1:13" x14ac:dyDescent="0.35">
      <c r="A1991" s="2">
        <v>43782.570138888892</v>
      </c>
      <c r="B1991">
        <v>938.4</v>
      </c>
      <c r="C1991">
        <v>0.37688776850700378</v>
      </c>
      <c r="D1991">
        <v>0.62311220169067383</v>
      </c>
      <c r="E1991">
        <f>IF(B1992&gt;0,B1992-test_data[[#This Row],[Price]],0)</f>
        <v>-0.19999999999993179</v>
      </c>
      <c r="F1991" s="2">
        <f>test_data[[#This Row],[Time]]-(Time_horizon-1)/24/60</f>
        <v>43782.556944444448</v>
      </c>
      <c r="G1991">
        <f>IF(test_data[[#This Row],[Long]]&gt;Action_Threshold,1,IF(test_data[[#This Row],[Short]]&gt;Action_Threshold,-1,0))</f>
        <v>-1</v>
      </c>
      <c r="H1991">
        <f>SUMIFS(test_data[Postion],test_data[Time],"&gt;="&amp;test_data[[#This Row],[Period Time]],test_data[Time],"&lt;="&amp;test_data[[#This Row],[Time]])</f>
        <v>-20</v>
      </c>
      <c r="I1991">
        <f>IFERROR(test_data[[#This Row],[Final_Position]]-H1990,test_data[[#This Row],[Final_Position]])</f>
        <v>0</v>
      </c>
      <c r="J1991">
        <f>ABS(test_data[[#This Row],[Action]])</f>
        <v>0</v>
      </c>
      <c r="K1991" s="7">
        <f>test_data[[#This Row],[Final_Position]]*test_data[[#This Row],[Change]]</f>
        <v>3.9999999999986358</v>
      </c>
      <c r="L1991" s="7">
        <f>test_data[[#This Row],[Profit]]*Profit_per_point</f>
        <v>399999.99999986356</v>
      </c>
      <c r="M1991" s="7">
        <f>test_data[[#This Row],[Profit]]*Profit_per_point-ABS(test_data[[#This Row],[Action]])*Fee_per_trade</f>
        <v>399999.99999986356</v>
      </c>
    </row>
    <row r="1992" spans="1:13" x14ac:dyDescent="0.35">
      <c r="A1992" s="2">
        <v>43782.570833333331</v>
      </c>
      <c r="B1992">
        <v>938.2</v>
      </c>
      <c r="C1992">
        <v>0.40936747193336487</v>
      </c>
      <c r="D1992">
        <v>0.59063255786895752</v>
      </c>
      <c r="E1992">
        <f>IF(B1993&gt;0,B1993-test_data[[#This Row],[Price]],0)</f>
        <v>0.29999999999995453</v>
      </c>
      <c r="F1992" s="2">
        <f>test_data[[#This Row],[Time]]-(Time_horizon-1)/24/60</f>
        <v>43782.557638888888</v>
      </c>
      <c r="G1992">
        <f>IF(test_data[[#This Row],[Long]]&gt;Action_Threshold,1,IF(test_data[[#This Row],[Short]]&gt;Action_Threshold,-1,0))</f>
        <v>-1</v>
      </c>
      <c r="H1992">
        <f>SUMIFS(test_data[Postion],test_data[Time],"&gt;="&amp;test_data[[#This Row],[Period Time]],test_data[Time],"&lt;="&amp;test_data[[#This Row],[Time]])</f>
        <v>-20</v>
      </c>
      <c r="I1992">
        <f>IFERROR(test_data[[#This Row],[Final_Position]]-H1991,test_data[[#This Row],[Final_Position]])</f>
        <v>0</v>
      </c>
      <c r="J1992">
        <f>ABS(test_data[[#This Row],[Action]])</f>
        <v>0</v>
      </c>
      <c r="K1992" s="7">
        <f>test_data[[#This Row],[Final_Position]]*test_data[[#This Row],[Change]]</f>
        <v>-5.9999999999990905</v>
      </c>
      <c r="L1992" s="7">
        <f>test_data[[#This Row],[Profit]]*Profit_per_point</f>
        <v>-599999.99999990908</v>
      </c>
      <c r="M1992" s="7">
        <f>test_data[[#This Row],[Profit]]*Profit_per_point-ABS(test_data[[#This Row],[Action]])*Fee_per_trade</f>
        <v>-599999.99999990908</v>
      </c>
    </row>
    <row r="1993" spans="1:13" x14ac:dyDescent="0.35">
      <c r="A1993" s="2">
        <v>43782.571527777778</v>
      </c>
      <c r="B1993">
        <v>938.5</v>
      </c>
      <c r="C1993">
        <v>0.37029531598091125</v>
      </c>
      <c r="D1993">
        <v>0.62970471382141113</v>
      </c>
      <c r="E1993">
        <f>IF(B1994&gt;0,B1994-test_data[[#This Row],[Price]],0)</f>
        <v>-0.10000000000002274</v>
      </c>
      <c r="F1993" s="2">
        <f>test_data[[#This Row],[Time]]-(Time_horizon-1)/24/60</f>
        <v>43782.558333333334</v>
      </c>
      <c r="G1993">
        <f>IF(test_data[[#This Row],[Long]]&gt;Action_Threshold,1,IF(test_data[[#This Row],[Short]]&gt;Action_Threshold,-1,0))</f>
        <v>-1</v>
      </c>
      <c r="H1993">
        <f>SUMIFS(test_data[Postion],test_data[Time],"&gt;="&amp;test_data[[#This Row],[Period Time]],test_data[Time],"&lt;="&amp;test_data[[#This Row],[Time]])</f>
        <v>-20</v>
      </c>
      <c r="I1993">
        <f>IFERROR(test_data[[#This Row],[Final_Position]]-H1992,test_data[[#This Row],[Final_Position]])</f>
        <v>0</v>
      </c>
      <c r="J1993">
        <f>ABS(test_data[[#This Row],[Action]])</f>
        <v>0</v>
      </c>
      <c r="K1993" s="7">
        <f>test_data[[#This Row],[Final_Position]]*test_data[[#This Row],[Change]]</f>
        <v>2.0000000000004547</v>
      </c>
      <c r="L1993" s="7">
        <f>test_data[[#This Row],[Profit]]*Profit_per_point</f>
        <v>200000.00000004546</v>
      </c>
      <c r="M1993" s="7">
        <f>test_data[[#This Row],[Profit]]*Profit_per_point-ABS(test_data[[#This Row],[Action]])*Fee_per_trade</f>
        <v>200000.00000004546</v>
      </c>
    </row>
    <row r="1994" spans="1:13" x14ac:dyDescent="0.35">
      <c r="A1994" s="2">
        <v>43782.572222222225</v>
      </c>
      <c r="B1994">
        <v>938.4</v>
      </c>
      <c r="C1994">
        <v>0.39193901419639587</v>
      </c>
      <c r="D1994">
        <v>0.60806101560592651</v>
      </c>
      <c r="E1994">
        <f>IF(B1995&gt;0,B1995-test_data[[#This Row],[Price]],0)</f>
        <v>0.10000000000002274</v>
      </c>
      <c r="F1994" s="2">
        <f>test_data[[#This Row],[Time]]-(Time_horizon-1)/24/60</f>
        <v>43782.559027777781</v>
      </c>
      <c r="G1994">
        <f>IF(test_data[[#This Row],[Long]]&gt;Action_Threshold,1,IF(test_data[[#This Row],[Short]]&gt;Action_Threshold,-1,0))</f>
        <v>-1</v>
      </c>
      <c r="H1994">
        <f>SUMIFS(test_data[Postion],test_data[Time],"&gt;="&amp;test_data[[#This Row],[Period Time]],test_data[Time],"&lt;="&amp;test_data[[#This Row],[Time]])</f>
        <v>-20</v>
      </c>
      <c r="I1994">
        <f>IFERROR(test_data[[#This Row],[Final_Position]]-H1993,test_data[[#This Row],[Final_Position]])</f>
        <v>0</v>
      </c>
      <c r="J1994">
        <f>ABS(test_data[[#This Row],[Action]])</f>
        <v>0</v>
      </c>
      <c r="K1994" s="7">
        <f>test_data[[#This Row],[Final_Position]]*test_data[[#This Row],[Change]]</f>
        <v>-2.0000000000004547</v>
      </c>
      <c r="L1994" s="7">
        <f>test_data[[#This Row],[Profit]]*Profit_per_point</f>
        <v>-200000.00000004546</v>
      </c>
      <c r="M1994" s="7">
        <f>test_data[[#This Row],[Profit]]*Profit_per_point-ABS(test_data[[#This Row],[Action]])*Fee_per_trade</f>
        <v>-200000.00000004546</v>
      </c>
    </row>
    <row r="1995" spans="1:13" x14ac:dyDescent="0.35">
      <c r="A1995" s="2">
        <v>43782.572916666664</v>
      </c>
      <c r="B1995">
        <v>938.5</v>
      </c>
      <c r="C1995">
        <v>0.36651381850242615</v>
      </c>
      <c r="D1995">
        <v>0.63348609209060669</v>
      </c>
      <c r="E1995">
        <f>IF(B1996&gt;0,B1996-test_data[[#This Row],[Price]],0)</f>
        <v>-0.29999999999995453</v>
      </c>
      <c r="F1995" s="2">
        <f>test_data[[#This Row],[Time]]-(Time_horizon-1)/24/60</f>
        <v>43782.55972222222</v>
      </c>
      <c r="G1995">
        <f>IF(test_data[[#This Row],[Long]]&gt;Action_Threshold,1,IF(test_data[[#This Row],[Short]]&gt;Action_Threshold,-1,0))</f>
        <v>-1</v>
      </c>
      <c r="H1995">
        <f>SUMIFS(test_data[Postion],test_data[Time],"&gt;="&amp;test_data[[#This Row],[Period Time]],test_data[Time],"&lt;="&amp;test_data[[#This Row],[Time]])</f>
        <v>-20</v>
      </c>
      <c r="I1995">
        <f>IFERROR(test_data[[#This Row],[Final_Position]]-H1994,test_data[[#This Row],[Final_Position]])</f>
        <v>0</v>
      </c>
      <c r="J1995">
        <f>ABS(test_data[[#This Row],[Action]])</f>
        <v>0</v>
      </c>
      <c r="K1995" s="7">
        <f>test_data[[#This Row],[Final_Position]]*test_data[[#This Row],[Change]]</f>
        <v>5.9999999999990905</v>
      </c>
      <c r="L1995" s="7">
        <f>test_data[[#This Row],[Profit]]*Profit_per_point</f>
        <v>599999.99999990908</v>
      </c>
      <c r="M1995" s="7">
        <f>test_data[[#This Row],[Profit]]*Profit_per_point-ABS(test_data[[#This Row],[Action]])*Fee_per_trade</f>
        <v>599999.99999990908</v>
      </c>
    </row>
    <row r="1996" spans="1:13" x14ac:dyDescent="0.35">
      <c r="A1996" s="2">
        <v>43782.573611111111</v>
      </c>
      <c r="B1996">
        <v>938.2</v>
      </c>
      <c r="C1996">
        <v>0.37879326939582825</v>
      </c>
      <c r="D1996">
        <v>0.62120676040649414</v>
      </c>
      <c r="E1996">
        <f>IF(B1997&gt;0,B1997-test_data[[#This Row],[Price]],0)</f>
        <v>0</v>
      </c>
      <c r="F1996" s="2">
        <f>test_data[[#This Row],[Time]]-(Time_horizon-1)/24/60</f>
        <v>43782.560416666667</v>
      </c>
      <c r="G1996">
        <f>IF(test_data[[#This Row],[Long]]&gt;Action_Threshold,1,IF(test_data[[#This Row],[Short]]&gt;Action_Threshold,-1,0))</f>
        <v>-1</v>
      </c>
      <c r="H1996">
        <f>SUMIFS(test_data[Postion],test_data[Time],"&gt;="&amp;test_data[[#This Row],[Period Time]],test_data[Time],"&lt;="&amp;test_data[[#This Row],[Time]])</f>
        <v>-20</v>
      </c>
      <c r="I1996">
        <f>IFERROR(test_data[[#This Row],[Final_Position]]-H1995,test_data[[#This Row],[Final_Position]])</f>
        <v>0</v>
      </c>
      <c r="J1996">
        <f>ABS(test_data[[#This Row],[Action]])</f>
        <v>0</v>
      </c>
      <c r="K1996" s="7">
        <f>test_data[[#This Row],[Final_Position]]*test_data[[#This Row],[Change]]</f>
        <v>0</v>
      </c>
      <c r="L1996" s="7">
        <f>test_data[[#This Row],[Profit]]*Profit_per_point</f>
        <v>0</v>
      </c>
      <c r="M1996" s="7">
        <f>test_data[[#This Row],[Profit]]*Profit_per_point-ABS(test_data[[#This Row],[Action]])*Fee_per_trade</f>
        <v>0</v>
      </c>
    </row>
    <row r="1997" spans="1:13" x14ac:dyDescent="0.35">
      <c r="A1997" s="2">
        <v>43782.574305555558</v>
      </c>
      <c r="B1997">
        <v>938.2</v>
      </c>
      <c r="C1997">
        <v>0.35127788782119751</v>
      </c>
      <c r="D1997">
        <v>0.64872211217880249</v>
      </c>
      <c r="E1997">
        <f>IF(B1998&gt;0,B1998-test_data[[#This Row],[Price]],0)</f>
        <v>0.29999999999995453</v>
      </c>
      <c r="F1997" s="2">
        <f>test_data[[#This Row],[Time]]-(Time_horizon-1)/24/60</f>
        <v>43782.561111111114</v>
      </c>
      <c r="G1997">
        <f>IF(test_data[[#This Row],[Long]]&gt;Action_Threshold,1,IF(test_data[[#This Row],[Short]]&gt;Action_Threshold,-1,0))</f>
        <v>-1</v>
      </c>
      <c r="H1997">
        <f>SUMIFS(test_data[Postion],test_data[Time],"&gt;="&amp;test_data[[#This Row],[Period Time]],test_data[Time],"&lt;="&amp;test_data[[#This Row],[Time]])</f>
        <v>-20</v>
      </c>
      <c r="I1997">
        <f>IFERROR(test_data[[#This Row],[Final_Position]]-H1996,test_data[[#This Row],[Final_Position]])</f>
        <v>0</v>
      </c>
      <c r="J1997">
        <f>ABS(test_data[[#This Row],[Action]])</f>
        <v>0</v>
      </c>
      <c r="K1997" s="7">
        <f>test_data[[#This Row],[Final_Position]]*test_data[[#This Row],[Change]]</f>
        <v>-5.9999999999990905</v>
      </c>
      <c r="L1997" s="7">
        <f>test_data[[#This Row],[Profit]]*Profit_per_point</f>
        <v>-599999.99999990908</v>
      </c>
      <c r="M1997" s="7">
        <f>test_data[[#This Row],[Profit]]*Profit_per_point-ABS(test_data[[#This Row],[Action]])*Fee_per_trade</f>
        <v>-599999.99999990908</v>
      </c>
    </row>
    <row r="1998" spans="1:13" x14ac:dyDescent="0.35">
      <c r="A1998" s="2">
        <v>43782.574999999997</v>
      </c>
      <c r="B1998">
        <v>938.5</v>
      </c>
      <c r="C1998">
        <v>0.35163611173629761</v>
      </c>
      <c r="D1998">
        <v>0.64836382865905762</v>
      </c>
      <c r="E1998">
        <f>IF(B1999&gt;0,B1999-test_data[[#This Row],[Price]],0)</f>
        <v>-0.20000000000004547</v>
      </c>
      <c r="F1998" s="2">
        <f>test_data[[#This Row],[Time]]-(Time_horizon-1)/24/60</f>
        <v>43782.561805555553</v>
      </c>
      <c r="G1998">
        <f>IF(test_data[[#This Row],[Long]]&gt;Action_Threshold,1,IF(test_data[[#This Row],[Short]]&gt;Action_Threshold,-1,0))</f>
        <v>-1</v>
      </c>
      <c r="H1998">
        <f>SUMIFS(test_data[Postion],test_data[Time],"&gt;="&amp;test_data[[#This Row],[Period Time]],test_data[Time],"&lt;="&amp;test_data[[#This Row],[Time]])</f>
        <v>-20</v>
      </c>
      <c r="I1998">
        <f>IFERROR(test_data[[#This Row],[Final_Position]]-H1997,test_data[[#This Row],[Final_Position]])</f>
        <v>0</v>
      </c>
      <c r="J1998">
        <f>ABS(test_data[[#This Row],[Action]])</f>
        <v>0</v>
      </c>
      <c r="K1998" s="7">
        <f>test_data[[#This Row],[Final_Position]]*test_data[[#This Row],[Change]]</f>
        <v>4.0000000000009095</v>
      </c>
      <c r="L1998" s="7">
        <f>test_data[[#This Row],[Profit]]*Profit_per_point</f>
        <v>400000.00000009092</v>
      </c>
      <c r="M1998" s="7">
        <f>test_data[[#This Row],[Profit]]*Profit_per_point-ABS(test_data[[#This Row],[Action]])*Fee_per_trade</f>
        <v>400000.00000009092</v>
      </c>
    </row>
    <row r="1999" spans="1:13" x14ac:dyDescent="0.35">
      <c r="A1999" s="2">
        <v>43782.575694444444</v>
      </c>
      <c r="B1999">
        <v>938.3</v>
      </c>
      <c r="C1999">
        <v>0.37358862161636353</v>
      </c>
      <c r="D1999">
        <v>0.62641137838363647</v>
      </c>
      <c r="E1999">
        <f>IF(B2000&gt;0,B2000-test_data[[#This Row],[Price]],0)</f>
        <v>-9.9999999999909051E-2</v>
      </c>
      <c r="F1999" s="2">
        <f>test_data[[#This Row],[Time]]-(Time_horizon-1)/24/60</f>
        <v>43782.5625</v>
      </c>
      <c r="G1999">
        <f>IF(test_data[[#This Row],[Long]]&gt;Action_Threshold,1,IF(test_data[[#This Row],[Short]]&gt;Action_Threshold,-1,0))</f>
        <v>-1</v>
      </c>
      <c r="H1999">
        <f>SUMIFS(test_data[Postion],test_data[Time],"&gt;="&amp;test_data[[#This Row],[Period Time]],test_data[Time],"&lt;="&amp;test_data[[#This Row],[Time]])</f>
        <v>-20</v>
      </c>
      <c r="I1999">
        <f>IFERROR(test_data[[#This Row],[Final_Position]]-H1998,test_data[[#This Row],[Final_Position]])</f>
        <v>0</v>
      </c>
      <c r="J1999">
        <f>ABS(test_data[[#This Row],[Action]])</f>
        <v>0</v>
      </c>
      <c r="K1999" s="7">
        <f>test_data[[#This Row],[Final_Position]]*test_data[[#This Row],[Change]]</f>
        <v>1.999999999998181</v>
      </c>
      <c r="L1999" s="7">
        <f>test_data[[#This Row],[Profit]]*Profit_per_point</f>
        <v>199999.9999998181</v>
      </c>
      <c r="M1999" s="7">
        <f>test_data[[#This Row],[Profit]]*Profit_per_point-ABS(test_data[[#This Row],[Action]])*Fee_per_trade</f>
        <v>199999.9999998181</v>
      </c>
    </row>
    <row r="2000" spans="1:13" x14ac:dyDescent="0.35">
      <c r="A2000" s="2">
        <v>43782.576388888891</v>
      </c>
      <c r="B2000">
        <v>938.2</v>
      </c>
      <c r="C2000">
        <v>0.37178173661231995</v>
      </c>
      <c r="D2000">
        <v>0.62821823358535767</v>
      </c>
      <c r="E2000">
        <f>IF(B2001&gt;0,B2001-test_data[[#This Row],[Price]],0)</f>
        <v>9.9999999999909051E-2</v>
      </c>
      <c r="F2000" s="2">
        <f>test_data[[#This Row],[Time]]-(Time_horizon-1)/24/60</f>
        <v>43782.563194444447</v>
      </c>
      <c r="G2000">
        <f>IF(test_data[[#This Row],[Long]]&gt;Action_Threshold,1,IF(test_data[[#This Row],[Short]]&gt;Action_Threshold,-1,0))</f>
        <v>-1</v>
      </c>
      <c r="H2000">
        <f>SUMIFS(test_data[Postion],test_data[Time],"&gt;="&amp;test_data[[#This Row],[Period Time]],test_data[Time],"&lt;="&amp;test_data[[#This Row],[Time]])</f>
        <v>-20</v>
      </c>
      <c r="I2000">
        <f>IFERROR(test_data[[#This Row],[Final_Position]]-H1999,test_data[[#This Row],[Final_Position]])</f>
        <v>0</v>
      </c>
      <c r="J2000">
        <f>ABS(test_data[[#This Row],[Action]])</f>
        <v>0</v>
      </c>
      <c r="K2000" s="7">
        <f>test_data[[#This Row],[Final_Position]]*test_data[[#This Row],[Change]]</f>
        <v>-1.999999999998181</v>
      </c>
      <c r="L2000" s="7">
        <f>test_data[[#This Row],[Profit]]*Profit_per_point</f>
        <v>-199999.9999998181</v>
      </c>
      <c r="M2000" s="7">
        <f>test_data[[#This Row],[Profit]]*Profit_per_point-ABS(test_data[[#This Row],[Action]])*Fee_per_trade</f>
        <v>-199999.9999998181</v>
      </c>
    </row>
    <row r="2001" spans="1:13" x14ac:dyDescent="0.35">
      <c r="A2001" s="2">
        <v>43782.57708333333</v>
      </c>
      <c r="B2001">
        <v>938.3</v>
      </c>
      <c r="C2001">
        <v>0.36198586225509644</v>
      </c>
      <c r="D2001">
        <v>0.63801407814025879</v>
      </c>
      <c r="E2001">
        <f>IF(B2002&gt;0,B2002-test_data[[#This Row],[Price]],0)</f>
        <v>0</v>
      </c>
      <c r="F2001" s="2">
        <f>test_data[[#This Row],[Time]]-(Time_horizon-1)/24/60</f>
        <v>43782.563888888886</v>
      </c>
      <c r="G2001">
        <f>IF(test_data[[#This Row],[Long]]&gt;Action_Threshold,1,IF(test_data[[#This Row],[Short]]&gt;Action_Threshold,-1,0))</f>
        <v>-1</v>
      </c>
      <c r="H2001">
        <f>SUMIFS(test_data[Postion],test_data[Time],"&gt;="&amp;test_data[[#This Row],[Period Time]],test_data[Time],"&lt;="&amp;test_data[[#This Row],[Time]])</f>
        <v>-20</v>
      </c>
      <c r="I2001">
        <f>IFERROR(test_data[[#This Row],[Final_Position]]-H2000,test_data[[#This Row],[Final_Position]])</f>
        <v>0</v>
      </c>
      <c r="J2001">
        <f>ABS(test_data[[#This Row],[Action]])</f>
        <v>0</v>
      </c>
      <c r="K2001" s="7">
        <f>test_data[[#This Row],[Final_Position]]*test_data[[#This Row],[Change]]</f>
        <v>0</v>
      </c>
      <c r="L2001" s="7">
        <f>test_data[[#This Row],[Profit]]*Profit_per_point</f>
        <v>0</v>
      </c>
      <c r="M2001" s="7">
        <f>test_data[[#This Row],[Profit]]*Profit_per_point-ABS(test_data[[#This Row],[Action]])*Fee_per_trade</f>
        <v>0</v>
      </c>
    </row>
    <row r="2002" spans="1:13" x14ac:dyDescent="0.35">
      <c r="A2002" s="2">
        <v>43782.577777777777</v>
      </c>
      <c r="B2002">
        <v>938.3</v>
      </c>
      <c r="C2002">
        <v>0.34734040498733521</v>
      </c>
      <c r="D2002">
        <v>0.65265959501266479</v>
      </c>
      <c r="E2002">
        <f>IF(B2003&gt;0,B2003-test_data[[#This Row],[Price]],0)</f>
        <v>-0.29999999999995453</v>
      </c>
      <c r="F2002" s="2">
        <f>test_data[[#This Row],[Time]]-(Time_horizon-1)/24/60</f>
        <v>43782.564583333333</v>
      </c>
      <c r="G2002">
        <f>IF(test_data[[#This Row],[Long]]&gt;Action_Threshold,1,IF(test_data[[#This Row],[Short]]&gt;Action_Threshold,-1,0))</f>
        <v>-1</v>
      </c>
      <c r="H2002">
        <f>SUMIFS(test_data[Postion],test_data[Time],"&gt;="&amp;test_data[[#This Row],[Period Time]],test_data[Time],"&lt;="&amp;test_data[[#This Row],[Time]])</f>
        <v>-20</v>
      </c>
      <c r="I2002">
        <f>IFERROR(test_data[[#This Row],[Final_Position]]-H2001,test_data[[#This Row],[Final_Position]])</f>
        <v>0</v>
      </c>
      <c r="J2002">
        <f>ABS(test_data[[#This Row],[Action]])</f>
        <v>0</v>
      </c>
      <c r="K2002" s="7">
        <f>test_data[[#This Row],[Final_Position]]*test_data[[#This Row],[Change]]</f>
        <v>5.9999999999990905</v>
      </c>
      <c r="L2002" s="7">
        <f>test_data[[#This Row],[Profit]]*Profit_per_point</f>
        <v>599999.99999990908</v>
      </c>
      <c r="M2002" s="7">
        <f>test_data[[#This Row],[Profit]]*Profit_per_point-ABS(test_data[[#This Row],[Action]])*Fee_per_trade</f>
        <v>599999.99999990908</v>
      </c>
    </row>
    <row r="2003" spans="1:13" x14ac:dyDescent="0.35">
      <c r="A2003" s="2">
        <v>43782.578472222223</v>
      </c>
      <c r="B2003">
        <v>938</v>
      </c>
      <c r="C2003">
        <v>0.37986311316490173</v>
      </c>
      <c r="D2003">
        <v>0.62013691663742065</v>
      </c>
      <c r="E2003">
        <f>IF(B2004&gt;0,B2004-test_data[[#This Row],[Price]],0)</f>
        <v>0</v>
      </c>
      <c r="F2003" s="2">
        <f>test_data[[#This Row],[Time]]-(Time_horizon-1)/24/60</f>
        <v>43782.56527777778</v>
      </c>
      <c r="G2003">
        <f>IF(test_data[[#This Row],[Long]]&gt;Action_Threshold,1,IF(test_data[[#This Row],[Short]]&gt;Action_Threshold,-1,0))</f>
        <v>-1</v>
      </c>
      <c r="H2003">
        <f>SUMIFS(test_data[Postion],test_data[Time],"&gt;="&amp;test_data[[#This Row],[Period Time]],test_data[Time],"&lt;="&amp;test_data[[#This Row],[Time]])</f>
        <v>-20</v>
      </c>
      <c r="I2003">
        <f>IFERROR(test_data[[#This Row],[Final_Position]]-H2002,test_data[[#This Row],[Final_Position]])</f>
        <v>0</v>
      </c>
      <c r="J2003">
        <f>ABS(test_data[[#This Row],[Action]])</f>
        <v>0</v>
      </c>
      <c r="K2003" s="7">
        <f>test_data[[#This Row],[Final_Position]]*test_data[[#This Row],[Change]]</f>
        <v>0</v>
      </c>
      <c r="L2003" s="7">
        <f>test_data[[#This Row],[Profit]]*Profit_per_point</f>
        <v>0</v>
      </c>
      <c r="M2003" s="7">
        <f>test_data[[#This Row],[Profit]]*Profit_per_point-ABS(test_data[[#This Row],[Action]])*Fee_per_trade</f>
        <v>0</v>
      </c>
    </row>
    <row r="2004" spans="1:13" x14ac:dyDescent="0.35">
      <c r="A2004" s="2">
        <v>43782.57916666667</v>
      </c>
      <c r="B2004">
        <v>938</v>
      </c>
      <c r="C2004">
        <v>0.34630808234214783</v>
      </c>
      <c r="D2004">
        <v>0.65369194746017456</v>
      </c>
      <c r="E2004">
        <f>IF(B2005&gt;0,B2005-test_data[[#This Row],[Price]],0)</f>
        <v>0.20000000000004547</v>
      </c>
      <c r="F2004" s="2">
        <f>test_data[[#This Row],[Time]]-(Time_horizon-1)/24/60</f>
        <v>43782.565972222226</v>
      </c>
      <c r="G2004">
        <f>IF(test_data[[#This Row],[Long]]&gt;Action_Threshold,1,IF(test_data[[#This Row],[Short]]&gt;Action_Threshold,-1,0))</f>
        <v>-1</v>
      </c>
      <c r="H2004">
        <f>SUMIFS(test_data[Postion],test_data[Time],"&gt;="&amp;test_data[[#This Row],[Period Time]],test_data[Time],"&lt;="&amp;test_data[[#This Row],[Time]])</f>
        <v>-20</v>
      </c>
      <c r="I2004">
        <f>IFERROR(test_data[[#This Row],[Final_Position]]-H2003,test_data[[#This Row],[Final_Position]])</f>
        <v>0</v>
      </c>
      <c r="J2004">
        <f>ABS(test_data[[#This Row],[Action]])</f>
        <v>0</v>
      </c>
      <c r="K2004" s="7">
        <f>test_data[[#This Row],[Final_Position]]*test_data[[#This Row],[Change]]</f>
        <v>-4.0000000000009095</v>
      </c>
      <c r="L2004" s="7">
        <f>test_data[[#This Row],[Profit]]*Profit_per_point</f>
        <v>-400000.00000009092</v>
      </c>
      <c r="M2004" s="7">
        <f>test_data[[#This Row],[Profit]]*Profit_per_point-ABS(test_data[[#This Row],[Action]])*Fee_per_trade</f>
        <v>-400000.00000009092</v>
      </c>
    </row>
    <row r="2005" spans="1:13" x14ac:dyDescent="0.35">
      <c r="A2005" s="2">
        <v>43782.579861111109</v>
      </c>
      <c r="B2005">
        <v>938.2</v>
      </c>
      <c r="C2005">
        <v>0.3680499792098999</v>
      </c>
      <c r="D2005">
        <v>0.63195008039474487</v>
      </c>
      <c r="E2005">
        <f>IF(B2006&gt;0,B2006-test_data[[#This Row],[Price]],0)</f>
        <v>-0.30000000000006821</v>
      </c>
      <c r="F2005" s="2">
        <f>test_data[[#This Row],[Time]]-(Time_horizon-1)/24/60</f>
        <v>43782.566666666666</v>
      </c>
      <c r="G2005">
        <f>IF(test_data[[#This Row],[Long]]&gt;Action_Threshold,1,IF(test_data[[#This Row],[Short]]&gt;Action_Threshold,-1,0))</f>
        <v>-1</v>
      </c>
      <c r="H2005">
        <f>SUMIFS(test_data[Postion],test_data[Time],"&gt;="&amp;test_data[[#This Row],[Period Time]],test_data[Time],"&lt;="&amp;test_data[[#This Row],[Time]])</f>
        <v>-20</v>
      </c>
      <c r="I2005">
        <f>IFERROR(test_data[[#This Row],[Final_Position]]-H2004,test_data[[#This Row],[Final_Position]])</f>
        <v>0</v>
      </c>
      <c r="J2005">
        <f>ABS(test_data[[#This Row],[Action]])</f>
        <v>0</v>
      </c>
      <c r="K2005" s="7">
        <f>test_data[[#This Row],[Final_Position]]*test_data[[#This Row],[Change]]</f>
        <v>6.0000000000013642</v>
      </c>
      <c r="L2005" s="7">
        <f>test_data[[#This Row],[Profit]]*Profit_per_point</f>
        <v>600000.00000013644</v>
      </c>
      <c r="M2005" s="7">
        <f>test_data[[#This Row],[Profit]]*Profit_per_point-ABS(test_data[[#This Row],[Action]])*Fee_per_trade</f>
        <v>600000.00000013644</v>
      </c>
    </row>
    <row r="2006" spans="1:13" x14ac:dyDescent="0.35">
      <c r="A2006" s="2">
        <v>43782.580555555556</v>
      </c>
      <c r="B2006">
        <v>937.9</v>
      </c>
      <c r="C2006">
        <v>0.38379538059234619</v>
      </c>
      <c r="D2006">
        <v>0.61620461940765381</v>
      </c>
      <c r="E2006">
        <f>IF(B2007&gt;0,B2007-test_data[[#This Row],[Price]],0)</f>
        <v>-0.39999999999997726</v>
      </c>
      <c r="F2006" s="2">
        <f>test_data[[#This Row],[Time]]-(Time_horizon-1)/24/60</f>
        <v>43782.567361111112</v>
      </c>
      <c r="G2006">
        <f>IF(test_data[[#This Row],[Long]]&gt;Action_Threshold,1,IF(test_data[[#This Row],[Short]]&gt;Action_Threshold,-1,0))</f>
        <v>-1</v>
      </c>
      <c r="H2006">
        <f>SUMIFS(test_data[Postion],test_data[Time],"&gt;="&amp;test_data[[#This Row],[Period Time]],test_data[Time],"&lt;="&amp;test_data[[#This Row],[Time]])</f>
        <v>-20</v>
      </c>
      <c r="I2006">
        <f>IFERROR(test_data[[#This Row],[Final_Position]]-H2005,test_data[[#This Row],[Final_Position]])</f>
        <v>0</v>
      </c>
      <c r="J2006">
        <f>ABS(test_data[[#This Row],[Action]])</f>
        <v>0</v>
      </c>
      <c r="K2006" s="7">
        <f>test_data[[#This Row],[Final_Position]]*test_data[[#This Row],[Change]]</f>
        <v>7.9999999999995453</v>
      </c>
      <c r="L2006" s="7">
        <f>test_data[[#This Row],[Profit]]*Profit_per_point</f>
        <v>799999.99999995448</v>
      </c>
      <c r="M2006" s="7">
        <f>test_data[[#This Row],[Profit]]*Profit_per_point-ABS(test_data[[#This Row],[Action]])*Fee_per_trade</f>
        <v>799999.99999995448</v>
      </c>
    </row>
    <row r="2007" spans="1:13" x14ac:dyDescent="0.35">
      <c r="A2007" s="2">
        <v>43782.581250000003</v>
      </c>
      <c r="B2007">
        <v>937.5</v>
      </c>
      <c r="C2007">
        <v>0.39917117357254028</v>
      </c>
      <c r="D2007">
        <v>0.60082876682281494</v>
      </c>
      <c r="E2007">
        <f>IF(B2008&gt;0,B2008-test_data[[#This Row],[Price]],0)</f>
        <v>0</v>
      </c>
      <c r="F2007" s="2">
        <f>test_data[[#This Row],[Time]]-(Time_horizon-1)/24/60</f>
        <v>43782.568055555559</v>
      </c>
      <c r="G2007">
        <f>IF(test_data[[#This Row],[Long]]&gt;Action_Threshold,1,IF(test_data[[#This Row],[Short]]&gt;Action_Threshold,-1,0))</f>
        <v>-1</v>
      </c>
      <c r="H2007">
        <f>SUMIFS(test_data[Postion],test_data[Time],"&gt;="&amp;test_data[[#This Row],[Period Time]],test_data[Time],"&lt;="&amp;test_data[[#This Row],[Time]])</f>
        <v>-20</v>
      </c>
      <c r="I2007">
        <f>IFERROR(test_data[[#This Row],[Final_Position]]-H2006,test_data[[#This Row],[Final_Position]])</f>
        <v>0</v>
      </c>
      <c r="J2007">
        <f>ABS(test_data[[#This Row],[Action]])</f>
        <v>0</v>
      </c>
      <c r="K2007" s="7">
        <f>test_data[[#This Row],[Final_Position]]*test_data[[#This Row],[Change]]</f>
        <v>0</v>
      </c>
      <c r="L2007" s="7">
        <f>test_data[[#This Row],[Profit]]*Profit_per_point</f>
        <v>0</v>
      </c>
      <c r="M2007" s="7">
        <f>test_data[[#This Row],[Profit]]*Profit_per_point-ABS(test_data[[#This Row],[Action]])*Fee_per_trade</f>
        <v>0</v>
      </c>
    </row>
    <row r="2008" spans="1:13" x14ac:dyDescent="0.35">
      <c r="A2008" s="2">
        <v>43782.581944444442</v>
      </c>
      <c r="B2008">
        <v>937.5</v>
      </c>
      <c r="C2008">
        <v>0.35960862040519714</v>
      </c>
      <c r="D2008">
        <v>0.64039134979248047</v>
      </c>
      <c r="E2008">
        <f>IF(B2009&gt;0,B2009-test_data[[#This Row],[Price]],0)</f>
        <v>0.29999999999995453</v>
      </c>
      <c r="F2008" s="2">
        <f>test_data[[#This Row],[Time]]-(Time_horizon-1)/24/60</f>
        <v>43782.568749999999</v>
      </c>
      <c r="G2008">
        <f>IF(test_data[[#This Row],[Long]]&gt;Action_Threshold,1,IF(test_data[[#This Row],[Short]]&gt;Action_Threshold,-1,0))</f>
        <v>-1</v>
      </c>
      <c r="H2008">
        <f>SUMIFS(test_data[Postion],test_data[Time],"&gt;="&amp;test_data[[#This Row],[Period Time]],test_data[Time],"&lt;="&amp;test_data[[#This Row],[Time]])</f>
        <v>-20</v>
      </c>
      <c r="I2008">
        <f>IFERROR(test_data[[#This Row],[Final_Position]]-H2007,test_data[[#This Row],[Final_Position]])</f>
        <v>0</v>
      </c>
      <c r="J2008">
        <f>ABS(test_data[[#This Row],[Action]])</f>
        <v>0</v>
      </c>
      <c r="K2008" s="7">
        <f>test_data[[#This Row],[Final_Position]]*test_data[[#This Row],[Change]]</f>
        <v>-5.9999999999990905</v>
      </c>
      <c r="L2008" s="7">
        <f>test_data[[#This Row],[Profit]]*Profit_per_point</f>
        <v>-599999.99999990908</v>
      </c>
      <c r="M2008" s="7">
        <f>test_data[[#This Row],[Profit]]*Profit_per_point-ABS(test_data[[#This Row],[Action]])*Fee_per_trade</f>
        <v>-599999.99999990908</v>
      </c>
    </row>
    <row r="2009" spans="1:13" x14ac:dyDescent="0.35">
      <c r="A2009" s="2">
        <v>43782.582638888889</v>
      </c>
      <c r="B2009">
        <v>937.8</v>
      </c>
      <c r="C2009">
        <v>0.36324223875999451</v>
      </c>
      <c r="D2009">
        <v>0.63675779104232788</v>
      </c>
      <c r="E2009">
        <f>IF(B2010&gt;0,B2010-test_data[[#This Row],[Price]],0)</f>
        <v>-9.9999999999909051E-2</v>
      </c>
      <c r="F2009" s="2">
        <f>test_data[[#This Row],[Time]]-(Time_horizon-1)/24/60</f>
        <v>43782.569444444445</v>
      </c>
      <c r="G2009">
        <f>IF(test_data[[#This Row],[Long]]&gt;Action_Threshold,1,IF(test_data[[#This Row],[Short]]&gt;Action_Threshold,-1,0))</f>
        <v>-1</v>
      </c>
      <c r="H2009">
        <f>SUMIFS(test_data[Postion],test_data[Time],"&gt;="&amp;test_data[[#This Row],[Period Time]],test_data[Time],"&lt;="&amp;test_data[[#This Row],[Time]])</f>
        <v>-20</v>
      </c>
      <c r="I2009">
        <f>IFERROR(test_data[[#This Row],[Final_Position]]-H2008,test_data[[#This Row],[Final_Position]])</f>
        <v>0</v>
      </c>
      <c r="J2009">
        <f>ABS(test_data[[#This Row],[Action]])</f>
        <v>0</v>
      </c>
      <c r="K2009" s="7">
        <f>test_data[[#This Row],[Final_Position]]*test_data[[#This Row],[Change]]</f>
        <v>1.999999999998181</v>
      </c>
      <c r="L2009" s="7">
        <f>test_data[[#This Row],[Profit]]*Profit_per_point</f>
        <v>199999.9999998181</v>
      </c>
      <c r="M2009" s="7">
        <f>test_data[[#This Row],[Profit]]*Profit_per_point-ABS(test_data[[#This Row],[Action]])*Fee_per_trade</f>
        <v>199999.9999998181</v>
      </c>
    </row>
    <row r="2010" spans="1:13" x14ac:dyDescent="0.35">
      <c r="A2010" s="2">
        <v>43782.583333333336</v>
      </c>
      <c r="B2010">
        <v>937.7</v>
      </c>
      <c r="C2010">
        <v>0.40135049819946289</v>
      </c>
      <c r="D2010">
        <v>0.59864956140518188</v>
      </c>
      <c r="E2010">
        <f>IF(B2011&gt;0,B2011-test_data[[#This Row],[Price]],0)</f>
        <v>9.9999999999909051E-2</v>
      </c>
      <c r="F2010" s="2">
        <f>test_data[[#This Row],[Time]]-(Time_horizon-1)/24/60</f>
        <v>43782.570138888892</v>
      </c>
      <c r="G2010">
        <f>IF(test_data[[#This Row],[Long]]&gt;Action_Threshold,1,IF(test_data[[#This Row],[Short]]&gt;Action_Threshold,-1,0))</f>
        <v>-1</v>
      </c>
      <c r="H2010">
        <f>SUMIFS(test_data[Postion],test_data[Time],"&gt;="&amp;test_data[[#This Row],[Period Time]],test_data[Time],"&lt;="&amp;test_data[[#This Row],[Time]])</f>
        <v>-20</v>
      </c>
      <c r="I2010">
        <f>IFERROR(test_data[[#This Row],[Final_Position]]-H2009,test_data[[#This Row],[Final_Position]])</f>
        <v>0</v>
      </c>
      <c r="J2010">
        <f>ABS(test_data[[#This Row],[Action]])</f>
        <v>0</v>
      </c>
      <c r="K2010" s="7">
        <f>test_data[[#This Row],[Final_Position]]*test_data[[#This Row],[Change]]</f>
        <v>-1.999999999998181</v>
      </c>
      <c r="L2010" s="7">
        <f>test_data[[#This Row],[Profit]]*Profit_per_point</f>
        <v>-199999.9999998181</v>
      </c>
      <c r="M2010" s="7">
        <f>test_data[[#This Row],[Profit]]*Profit_per_point-ABS(test_data[[#This Row],[Action]])*Fee_per_trade</f>
        <v>-199999.9999998181</v>
      </c>
    </row>
    <row r="2011" spans="1:13" x14ac:dyDescent="0.35">
      <c r="A2011" s="2">
        <v>43782.584027777775</v>
      </c>
      <c r="B2011">
        <v>937.8</v>
      </c>
      <c r="C2011">
        <v>0.36231926083564758</v>
      </c>
      <c r="D2011">
        <v>0.63768070936203003</v>
      </c>
      <c r="E2011">
        <f>IF(B2012&gt;0,B2012-test_data[[#This Row],[Price]],0)</f>
        <v>0</v>
      </c>
      <c r="F2011" s="2">
        <f>test_data[[#This Row],[Time]]-(Time_horizon-1)/24/60</f>
        <v>43782.570833333331</v>
      </c>
      <c r="G2011">
        <f>IF(test_data[[#This Row],[Long]]&gt;Action_Threshold,1,IF(test_data[[#This Row],[Short]]&gt;Action_Threshold,-1,0))</f>
        <v>-1</v>
      </c>
      <c r="H2011">
        <f>SUMIFS(test_data[Postion],test_data[Time],"&gt;="&amp;test_data[[#This Row],[Period Time]],test_data[Time],"&lt;="&amp;test_data[[#This Row],[Time]])</f>
        <v>-20</v>
      </c>
      <c r="I2011">
        <f>IFERROR(test_data[[#This Row],[Final_Position]]-H2010,test_data[[#This Row],[Final_Position]])</f>
        <v>0</v>
      </c>
      <c r="J2011">
        <f>ABS(test_data[[#This Row],[Action]])</f>
        <v>0</v>
      </c>
      <c r="K2011" s="7">
        <f>test_data[[#This Row],[Final_Position]]*test_data[[#This Row],[Change]]</f>
        <v>0</v>
      </c>
      <c r="L2011" s="7">
        <f>test_data[[#This Row],[Profit]]*Profit_per_point</f>
        <v>0</v>
      </c>
      <c r="M2011" s="7">
        <f>test_data[[#This Row],[Profit]]*Profit_per_point-ABS(test_data[[#This Row],[Action]])*Fee_per_trade</f>
        <v>0</v>
      </c>
    </row>
    <row r="2012" spans="1:13" x14ac:dyDescent="0.35">
      <c r="A2012" s="2">
        <v>43782.584722222222</v>
      </c>
      <c r="B2012">
        <v>937.8</v>
      </c>
      <c r="C2012">
        <v>0.35632428526878357</v>
      </c>
      <c r="D2012">
        <v>0.64367580413818359</v>
      </c>
      <c r="E2012">
        <f>IF(B2013&gt;0,B2013-test_data[[#This Row],[Price]],0)</f>
        <v>0.90000000000009095</v>
      </c>
      <c r="F2012" s="2">
        <f>test_data[[#This Row],[Time]]-(Time_horizon-1)/24/60</f>
        <v>43782.571527777778</v>
      </c>
      <c r="G2012">
        <f>IF(test_data[[#This Row],[Long]]&gt;Action_Threshold,1,IF(test_data[[#This Row],[Short]]&gt;Action_Threshold,-1,0))</f>
        <v>-1</v>
      </c>
      <c r="H2012">
        <f>SUMIFS(test_data[Postion],test_data[Time],"&gt;="&amp;test_data[[#This Row],[Period Time]],test_data[Time],"&lt;="&amp;test_data[[#This Row],[Time]])</f>
        <v>-20</v>
      </c>
      <c r="I2012">
        <f>IFERROR(test_data[[#This Row],[Final_Position]]-H2011,test_data[[#This Row],[Final_Position]])</f>
        <v>0</v>
      </c>
      <c r="J2012">
        <f>ABS(test_data[[#This Row],[Action]])</f>
        <v>0</v>
      </c>
      <c r="K2012" s="7">
        <f>test_data[[#This Row],[Final_Position]]*test_data[[#This Row],[Change]]</f>
        <v>-18.000000000001819</v>
      </c>
      <c r="L2012" s="7">
        <f>test_data[[#This Row],[Profit]]*Profit_per_point</f>
        <v>-1800000.0000001818</v>
      </c>
      <c r="M2012" s="7">
        <f>test_data[[#This Row],[Profit]]*Profit_per_point-ABS(test_data[[#This Row],[Action]])*Fee_per_trade</f>
        <v>-1800000.0000001818</v>
      </c>
    </row>
    <row r="2013" spans="1:13" x14ac:dyDescent="0.35">
      <c r="A2013" s="2">
        <v>43782.585416666669</v>
      </c>
      <c r="B2013">
        <v>938.7</v>
      </c>
      <c r="C2013">
        <v>0.32460126280784607</v>
      </c>
      <c r="D2013">
        <v>0.67539876699447632</v>
      </c>
      <c r="E2013">
        <f>IF(B2014&gt;0,B2014-test_data[[#This Row],[Price]],0)</f>
        <v>0.19999999999993179</v>
      </c>
      <c r="F2013" s="2">
        <f>test_data[[#This Row],[Time]]-(Time_horizon-1)/24/60</f>
        <v>43782.572222222225</v>
      </c>
      <c r="G2013">
        <f>IF(test_data[[#This Row],[Long]]&gt;Action_Threshold,1,IF(test_data[[#This Row],[Short]]&gt;Action_Threshold,-1,0))</f>
        <v>-1</v>
      </c>
      <c r="H2013">
        <f>SUMIFS(test_data[Postion],test_data[Time],"&gt;="&amp;test_data[[#This Row],[Period Time]],test_data[Time],"&lt;="&amp;test_data[[#This Row],[Time]])</f>
        <v>-20</v>
      </c>
      <c r="I2013">
        <f>IFERROR(test_data[[#This Row],[Final_Position]]-H2012,test_data[[#This Row],[Final_Position]])</f>
        <v>0</v>
      </c>
      <c r="J2013">
        <f>ABS(test_data[[#This Row],[Action]])</f>
        <v>0</v>
      </c>
      <c r="K2013" s="7">
        <f>test_data[[#This Row],[Final_Position]]*test_data[[#This Row],[Change]]</f>
        <v>-3.9999999999986358</v>
      </c>
      <c r="L2013" s="7">
        <f>test_data[[#This Row],[Profit]]*Profit_per_point</f>
        <v>-399999.99999986356</v>
      </c>
      <c r="M2013" s="7">
        <f>test_data[[#This Row],[Profit]]*Profit_per_point-ABS(test_data[[#This Row],[Action]])*Fee_per_trade</f>
        <v>-399999.99999986356</v>
      </c>
    </row>
    <row r="2014" spans="1:13" x14ac:dyDescent="0.35">
      <c r="A2014" s="2">
        <v>43782.586111111108</v>
      </c>
      <c r="B2014">
        <v>938.9</v>
      </c>
      <c r="C2014">
        <v>0.34353131055831909</v>
      </c>
      <c r="D2014">
        <v>0.65646868944168091</v>
      </c>
      <c r="E2014">
        <f>IF(B2015&gt;0,B2015-test_data[[#This Row],[Price]],0)</f>
        <v>-0.10000000000002274</v>
      </c>
      <c r="F2014" s="2">
        <f>test_data[[#This Row],[Time]]-(Time_horizon-1)/24/60</f>
        <v>43782.572916666664</v>
      </c>
      <c r="G2014">
        <f>IF(test_data[[#This Row],[Long]]&gt;Action_Threshold,1,IF(test_data[[#This Row],[Short]]&gt;Action_Threshold,-1,0))</f>
        <v>-1</v>
      </c>
      <c r="H2014">
        <f>SUMIFS(test_data[Postion],test_data[Time],"&gt;="&amp;test_data[[#This Row],[Period Time]],test_data[Time],"&lt;="&amp;test_data[[#This Row],[Time]])</f>
        <v>-20</v>
      </c>
      <c r="I2014">
        <f>IFERROR(test_data[[#This Row],[Final_Position]]-H2013,test_data[[#This Row],[Final_Position]])</f>
        <v>0</v>
      </c>
      <c r="J2014">
        <f>ABS(test_data[[#This Row],[Action]])</f>
        <v>0</v>
      </c>
      <c r="K2014" s="7">
        <f>test_data[[#This Row],[Final_Position]]*test_data[[#This Row],[Change]]</f>
        <v>2.0000000000004547</v>
      </c>
      <c r="L2014" s="7">
        <f>test_data[[#This Row],[Profit]]*Profit_per_point</f>
        <v>200000.00000004546</v>
      </c>
      <c r="M2014" s="7">
        <f>test_data[[#This Row],[Profit]]*Profit_per_point-ABS(test_data[[#This Row],[Action]])*Fee_per_trade</f>
        <v>200000.00000004546</v>
      </c>
    </row>
    <row r="2015" spans="1:13" x14ac:dyDescent="0.35">
      <c r="A2015" s="2">
        <v>43782.586805555555</v>
      </c>
      <c r="B2015">
        <v>938.8</v>
      </c>
      <c r="C2015">
        <v>0.37137827277183533</v>
      </c>
      <c r="D2015">
        <v>0.62862169742584229</v>
      </c>
      <c r="E2015">
        <f>IF(B2016&gt;0,B2016-test_data[[#This Row],[Price]],0)</f>
        <v>-0.19999999999993179</v>
      </c>
      <c r="F2015" s="2">
        <f>test_data[[#This Row],[Time]]-(Time_horizon-1)/24/60</f>
        <v>43782.573611111111</v>
      </c>
      <c r="G2015">
        <f>IF(test_data[[#This Row],[Long]]&gt;Action_Threshold,1,IF(test_data[[#This Row],[Short]]&gt;Action_Threshold,-1,0))</f>
        <v>-1</v>
      </c>
      <c r="H2015">
        <f>SUMIFS(test_data[Postion],test_data[Time],"&gt;="&amp;test_data[[#This Row],[Period Time]],test_data[Time],"&lt;="&amp;test_data[[#This Row],[Time]])</f>
        <v>-20</v>
      </c>
      <c r="I2015">
        <f>IFERROR(test_data[[#This Row],[Final_Position]]-H2014,test_data[[#This Row],[Final_Position]])</f>
        <v>0</v>
      </c>
      <c r="J2015">
        <f>ABS(test_data[[#This Row],[Action]])</f>
        <v>0</v>
      </c>
      <c r="K2015" s="7">
        <f>test_data[[#This Row],[Final_Position]]*test_data[[#This Row],[Change]]</f>
        <v>3.9999999999986358</v>
      </c>
      <c r="L2015" s="7">
        <f>test_data[[#This Row],[Profit]]*Profit_per_point</f>
        <v>399999.99999986356</v>
      </c>
      <c r="M2015" s="7">
        <f>test_data[[#This Row],[Profit]]*Profit_per_point-ABS(test_data[[#This Row],[Action]])*Fee_per_trade</f>
        <v>399999.99999986356</v>
      </c>
    </row>
    <row r="2016" spans="1:13" x14ac:dyDescent="0.35">
      <c r="A2016" s="2">
        <v>43782.587500000001</v>
      </c>
      <c r="B2016">
        <v>938.6</v>
      </c>
      <c r="C2016">
        <v>0.35669043660163879</v>
      </c>
      <c r="D2016">
        <v>0.64330959320068359</v>
      </c>
      <c r="E2016">
        <f>IF(B2017&gt;0,B2017-test_data[[#This Row],[Price]],0)</f>
        <v>-0.10000000000002274</v>
      </c>
      <c r="F2016" s="2">
        <f>test_data[[#This Row],[Time]]-(Time_horizon-1)/24/60</f>
        <v>43782.574305555558</v>
      </c>
      <c r="G2016">
        <f>IF(test_data[[#This Row],[Long]]&gt;Action_Threshold,1,IF(test_data[[#This Row],[Short]]&gt;Action_Threshold,-1,0))</f>
        <v>-1</v>
      </c>
      <c r="H2016">
        <f>SUMIFS(test_data[Postion],test_data[Time],"&gt;="&amp;test_data[[#This Row],[Period Time]],test_data[Time],"&lt;="&amp;test_data[[#This Row],[Time]])</f>
        <v>-20</v>
      </c>
      <c r="I2016">
        <f>IFERROR(test_data[[#This Row],[Final_Position]]-H2015,test_data[[#This Row],[Final_Position]])</f>
        <v>0</v>
      </c>
      <c r="J2016">
        <f>ABS(test_data[[#This Row],[Action]])</f>
        <v>0</v>
      </c>
      <c r="K2016" s="7">
        <f>test_data[[#This Row],[Final_Position]]*test_data[[#This Row],[Change]]</f>
        <v>2.0000000000004547</v>
      </c>
      <c r="L2016" s="7">
        <f>test_data[[#This Row],[Profit]]*Profit_per_point</f>
        <v>200000.00000004546</v>
      </c>
      <c r="M2016" s="7">
        <f>test_data[[#This Row],[Profit]]*Profit_per_point-ABS(test_data[[#This Row],[Action]])*Fee_per_trade</f>
        <v>200000.00000004546</v>
      </c>
    </row>
    <row r="2017" spans="1:13" x14ac:dyDescent="0.35">
      <c r="A2017" s="2">
        <v>43782.588194444441</v>
      </c>
      <c r="B2017">
        <v>938.5</v>
      </c>
      <c r="C2017">
        <v>0.34219196438789368</v>
      </c>
      <c r="D2017">
        <v>0.65780800580978394</v>
      </c>
      <c r="E2017">
        <f>IF(B2018&gt;0,B2018-test_data[[#This Row],[Price]],0)</f>
        <v>-0.39999999999997726</v>
      </c>
      <c r="F2017" s="2">
        <f>test_data[[#This Row],[Time]]-(Time_horizon-1)/24/60</f>
        <v>43782.574999999997</v>
      </c>
      <c r="G2017">
        <f>IF(test_data[[#This Row],[Long]]&gt;Action_Threshold,1,IF(test_data[[#This Row],[Short]]&gt;Action_Threshold,-1,0))</f>
        <v>-1</v>
      </c>
      <c r="H2017">
        <f>SUMIFS(test_data[Postion],test_data[Time],"&gt;="&amp;test_data[[#This Row],[Period Time]],test_data[Time],"&lt;="&amp;test_data[[#This Row],[Time]])</f>
        <v>-20</v>
      </c>
      <c r="I2017">
        <f>IFERROR(test_data[[#This Row],[Final_Position]]-H2016,test_data[[#This Row],[Final_Position]])</f>
        <v>0</v>
      </c>
      <c r="J2017">
        <f>ABS(test_data[[#This Row],[Action]])</f>
        <v>0</v>
      </c>
      <c r="K2017" s="7">
        <f>test_data[[#This Row],[Final_Position]]*test_data[[#This Row],[Change]]</f>
        <v>7.9999999999995453</v>
      </c>
      <c r="L2017" s="7">
        <f>test_data[[#This Row],[Profit]]*Profit_per_point</f>
        <v>799999.99999995448</v>
      </c>
      <c r="M2017" s="7">
        <f>test_data[[#This Row],[Profit]]*Profit_per_point-ABS(test_data[[#This Row],[Action]])*Fee_per_trade</f>
        <v>799999.99999995448</v>
      </c>
    </row>
    <row r="2018" spans="1:13" x14ac:dyDescent="0.35">
      <c r="A2018" s="2">
        <v>43782.588888888888</v>
      </c>
      <c r="B2018">
        <v>938.1</v>
      </c>
      <c r="C2018">
        <v>0.32988733053207397</v>
      </c>
      <c r="D2018">
        <v>0.67011260986328125</v>
      </c>
      <c r="E2018">
        <f>IF(B2019&gt;0,B2019-test_data[[#This Row],[Price]],0)</f>
        <v>0.39999999999997726</v>
      </c>
      <c r="F2018" s="2">
        <f>test_data[[#This Row],[Time]]-(Time_horizon-1)/24/60</f>
        <v>43782.575694444444</v>
      </c>
      <c r="G2018">
        <f>IF(test_data[[#This Row],[Long]]&gt;Action_Threshold,1,IF(test_data[[#This Row],[Short]]&gt;Action_Threshold,-1,0))</f>
        <v>-1</v>
      </c>
      <c r="H2018">
        <f>SUMIFS(test_data[Postion],test_data[Time],"&gt;="&amp;test_data[[#This Row],[Period Time]],test_data[Time],"&lt;="&amp;test_data[[#This Row],[Time]])</f>
        <v>-20</v>
      </c>
      <c r="I2018">
        <f>IFERROR(test_data[[#This Row],[Final_Position]]-H2017,test_data[[#This Row],[Final_Position]])</f>
        <v>0</v>
      </c>
      <c r="J2018">
        <f>ABS(test_data[[#This Row],[Action]])</f>
        <v>0</v>
      </c>
      <c r="K2018" s="7">
        <f>test_data[[#This Row],[Final_Position]]*test_data[[#This Row],[Change]]</f>
        <v>-7.9999999999995453</v>
      </c>
      <c r="L2018" s="7">
        <f>test_data[[#This Row],[Profit]]*Profit_per_point</f>
        <v>-799999.99999995448</v>
      </c>
      <c r="M2018" s="7">
        <f>test_data[[#This Row],[Profit]]*Profit_per_point-ABS(test_data[[#This Row],[Action]])*Fee_per_trade</f>
        <v>-799999.99999995448</v>
      </c>
    </row>
    <row r="2019" spans="1:13" x14ac:dyDescent="0.35">
      <c r="A2019" s="2">
        <v>43782.589583333334</v>
      </c>
      <c r="B2019">
        <v>938.5</v>
      </c>
      <c r="C2019">
        <v>0.32520973682403564</v>
      </c>
      <c r="D2019">
        <v>0.67479026317596436</v>
      </c>
      <c r="E2019">
        <f>IF(B2020&gt;0,B2020-test_data[[#This Row],[Price]],0)</f>
        <v>-0.10000000000002274</v>
      </c>
      <c r="F2019" s="2">
        <f>test_data[[#This Row],[Time]]-(Time_horizon-1)/24/60</f>
        <v>43782.576388888891</v>
      </c>
      <c r="G2019">
        <f>IF(test_data[[#This Row],[Long]]&gt;Action_Threshold,1,IF(test_data[[#This Row],[Short]]&gt;Action_Threshold,-1,0))</f>
        <v>-1</v>
      </c>
      <c r="H2019">
        <f>SUMIFS(test_data[Postion],test_data[Time],"&gt;="&amp;test_data[[#This Row],[Period Time]],test_data[Time],"&lt;="&amp;test_data[[#This Row],[Time]])</f>
        <v>-20</v>
      </c>
      <c r="I2019">
        <f>IFERROR(test_data[[#This Row],[Final_Position]]-H2018,test_data[[#This Row],[Final_Position]])</f>
        <v>0</v>
      </c>
      <c r="J2019">
        <f>ABS(test_data[[#This Row],[Action]])</f>
        <v>0</v>
      </c>
      <c r="K2019" s="7">
        <f>test_data[[#This Row],[Final_Position]]*test_data[[#This Row],[Change]]</f>
        <v>2.0000000000004547</v>
      </c>
      <c r="L2019" s="7">
        <f>test_data[[#This Row],[Profit]]*Profit_per_point</f>
        <v>200000.00000004546</v>
      </c>
      <c r="M2019" s="7">
        <f>test_data[[#This Row],[Profit]]*Profit_per_point-ABS(test_data[[#This Row],[Action]])*Fee_per_trade</f>
        <v>200000.00000004546</v>
      </c>
    </row>
    <row r="2020" spans="1:13" x14ac:dyDescent="0.35">
      <c r="A2020" s="2">
        <v>43782.590277777781</v>
      </c>
      <c r="B2020">
        <v>938.4</v>
      </c>
      <c r="C2020">
        <v>0.33216795325279236</v>
      </c>
      <c r="D2020">
        <v>0.66783201694488525</v>
      </c>
      <c r="E2020">
        <f>IF(B2021&gt;0,B2021-test_data[[#This Row],[Price]],0)</f>
        <v>-0.29999999999995453</v>
      </c>
      <c r="F2020" s="2">
        <f>test_data[[#This Row],[Time]]-(Time_horizon-1)/24/60</f>
        <v>43782.577083333337</v>
      </c>
      <c r="G2020">
        <f>IF(test_data[[#This Row],[Long]]&gt;Action_Threshold,1,IF(test_data[[#This Row],[Short]]&gt;Action_Threshold,-1,0))</f>
        <v>-1</v>
      </c>
      <c r="H2020">
        <f>SUMIFS(test_data[Postion],test_data[Time],"&gt;="&amp;test_data[[#This Row],[Period Time]],test_data[Time],"&lt;="&amp;test_data[[#This Row],[Time]])</f>
        <v>-20</v>
      </c>
      <c r="I2020">
        <f>IFERROR(test_data[[#This Row],[Final_Position]]-H2019,test_data[[#This Row],[Final_Position]])</f>
        <v>0</v>
      </c>
      <c r="J2020">
        <f>ABS(test_data[[#This Row],[Action]])</f>
        <v>0</v>
      </c>
      <c r="K2020" s="7">
        <f>test_data[[#This Row],[Final_Position]]*test_data[[#This Row],[Change]]</f>
        <v>5.9999999999990905</v>
      </c>
      <c r="L2020" s="7">
        <f>test_data[[#This Row],[Profit]]*Profit_per_point</f>
        <v>599999.99999990908</v>
      </c>
      <c r="M2020" s="7">
        <f>test_data[[#This Row],[Profit]]*Profit_per_point-ABS(test_data[[#This Row],[Action]])*Fee_per_trade</f>
        <v>599999.99999990908</v>
      </c>
    </row>
    <row r="2021" spans="1:13" x14ac:dyDescent="0.35">
      <c r="A2021" s="2">
        <v>43782.59097222222</v>
      </c>
      <c r="B2021">
        <v>938.1</v>
      </c>
      <c r="C2021">
        <v>0.33774945139884949</v>
      </c>
      <c r="D2021">
        <v>0.66225063800811768</v>
      </c>
      <c r="E2021">
        <f>IF(B2022&gt;0,B2022-test_data[[#This Row],[Price]],0)</f>
        <v>-0.10000000000002274</v>
      </c>
      <c r="F2021" s="2">
        <f>test_data[[#This Row],[Time]]-(Time_horizon-1)/24/60</f>
        <v>43782.577777777777</v>
      </c>
      <c r="G2021">
        <f>IF(test_data[[#This Row],[Long]]&gt;Action_Threshold,1,IF(test_data[[#This Row],[Short]]&gt;Action_Threshold,-1,0))</f>
        <v>-1</v>
      </c>
      <c r="H2021">
        <f>SUMIFS(test_data[Postion],test_data[Time],"&gt;="&amp;test_data[[#This Row],[Period Time]],test_data[Time],"&lt;="&amp;test_data[[#This Row],[Time]])</f>
        <v>-20</v>
      </c>
      <c r="I2021">
        <f>IFERROR(test_data[[#This Row],[Final_Position]]-H2020,test_data[[#This Row],[Final_Position]])</f>
        <v>0</v>
      </c>
      <c r="J2021">
        <f>ABS(test_data[[#This Row],[Action]])</f>
        <v>0</v>
      </c>
      <c r="K2021" s="7">
        <f>test_data[[#This Row],[Final_Position]]*test_data[[#This Row],[Change]]</f>
        <v>2.0000000000004547</v>
      </c>
      <c r="L2021" s="7">
        <f>test_data[[#This Row],[Profit]]*Profit_per_point</f>
        <v>200000.00000004546</v>
      </c>
      <c r="M2021" s="7">
        <f>test_data[[#This Row],[Profit]]*Profit_per_point-ABS(test_data[[#This Row],[Action]])*Fee_per_trade</f>
        <v>200000.00000004546</v>
      </c>
    </row>
    <row r="2022" spans="1:13" x14ac:dyDescent="0.35">
      <c r="A2022" s="2">
        <v>43782.591666666667</v>
      </c>
      <c r="B2022">
        <v>938</v>
      </c>
      <c r="C2022">
        <v>0.33644753694534302</v>
      </c>
      <c r="D2022">
        <v>0.66355246305465698</v>
      </c>
      <c r="E2022">
        <f>IF(B2023&gt;0,B2023-test_data[[#This Row],[Price]],0)</f>
        <v>0.20000000000004547</v>
      </c>
      <c r="F2022" s="2">
        <f>test_data[[#This Row],[Time]]-(Time_horizon-1)/24/60</f>
        <v>43782.578472222223</v>
      </c>
      <c r="G2022">
        <f>IF(test_data[[#This Row],[Long]]&gt;Action_Threshold,1,IF(test_data[[#This Row],[Short]]&gt;Action_Threshold,-1,0))</f>
        <v>-1</v>
      </c>
      <c r="H2022">
        <f>SUMIFS(test_data[Postion],test_data[Time],"&gt;="&amp;test_data[[#This Row],[Period Time]],test_data[Time],"&lt;="&amp;test_data[[#This Row],[Time]])</f>
        <v>-20</v>
      </c>
      <c r="I2022">
        <f>IFERROR(test_data[[#This Row],[Final_Position]]-H2021,test_data[[#This Row],[Final_Position]])</f>
        <v>0</v>
      </c>
      <c r="J2022">
        <f>ABS(test_data[[#This Row],[Action]])</f>
        <v>0</v>
      </c>
      <c r="K2022" s="7">
        <f>test_data[[#This Row],[Final_Position]]*test_data[[#This Row],[Change]]</f>
        <v>-4.0000000000009095</v>
      </c>
      <c r="L2022" s="7">
        <f>test_data[[#This Row],[Profit]]*Profit_per_point</f>
        <v>-400000.00000009092</v>
      </c>
      <c r="M2022" s="7">
        <f>test_data[[#This Row],[Profit]]*Profit_per_point-ABS(test_data[[#This Row],[Action]])*Fee_per_trade</f>
        <v>-400000.00000009092</v>
      </c>
    </row>
    <row r="2023" spans="1:13" x14ac:dyDescent="0.35">
      <c r="A2023" s="2">
        <v>43782.592361111114</v>
      </c>
      <c r="B2023">
        <v>938.2</v>
      </c>
      <c r="C2023">
        <v>0.33439251780509949</v>
      </c>
      <c r="D2023">
        <v>0.66560745239257813</v>
      </c>
      <c r="E2023">
        <f>IF(B2024&gt;0,B2024-test_data[[#This Row],[Price]],0)</f>
        <v>-0.20000000000004547</v>
      </c>
      <c r="F2023" s="2">
        <f>test_data[[#This Row],[Time]]-(Time_horizon-1)/24/60</f>
        <v>43782.57916666667</v>
      </c>
      <c r="G2023">
        <f>IF(test_data[[#This Row],[Long]]&gt;Action_Threshold,1,IF(test_data[[#This Row],[Short]]&gt;Action_Threshold,-1,0))</f>
        <v>-1</v>
      </c>
      <c r="H2023">
        <f>SUMIFS(test_data[Postion],test_data[Time],"&gt;="&amp;test_data[[#This Row],[Period Time]],test_data[Time],"&lt;="&amp;test_data[[#This Row],[Time]])</f>
        <v>-20</v>
      </c>
      <c r="I2023">
        <f>IFERROR(test_data[[#This Row],[Final_Position]]-H2022,test_data[[#This Row],[Final_Position]])</f>
        <v>0</v>
      </c>
      <c r="J2023">
        <f>ABS(test_data[[#This Row],[Action]])</f>
        <v>0</v>
      </c>
      <c r="K2023" s="7">
        <f>test_data[[#This Row],[Final_Position]]*test_data[[#This Row],[Change]]</f>
        <v>4.0000000000009095</v>
      </c>
      <c r="L2023" s="7">
        <f>test_data[[#This Row],[Profit]]*Profit_per_point</f>
        <v>400000.00000009092</v>
      </c>
      <c r="M2023" s="7">
        <f>test_data[[#This Row],[Profit]]*Profit_per_point-ABS(test_data[[#This Row],[Action]])*Fee_per_trade</f>
        <v>400000.00000009092</v>
      </c>
    </row>
    <row r="2024" spans="1:13" x14ac:dyDescent="0.35">
      <c r="A2024" s="2">
        <v>43782.593055555553</v>
      </c>
      <c r="B2024">
        <v>938</v>
      </c>
      <c r="C2024">
        <v>0.34647348523139954</v>
      </c>
      <c r="D2024">
        <v>0.6535264253616333</v>
      </c>
      <c r="E2024">
        <f>IF(B2025&gt;0,B2025-test_data[[#This Row],[Price]],0)</f>
        <v>0.20000000000004547</v>
      </c>
      <c r="F2024" s="2">
        <f>test_data[[#This Row],[Time]]-(Time_horizon-1)/24/60</f>
        <v>43782.579861111109</v>
      </c>
      <c r="G2024">
        <f>IF(test_data[[#This Row],[Long]]&gt;Action_Threshold,1,IF(test_data[[#This Row],[Short]]&gt;Action_Threshold,-1,0))</f>
        <v>-1</v>
      </c>
      <c r="H2024">
        <f>SUMIFS(test_data[Postion],test_data[Time],"&gt;="&amp;test_data[[#This Row],[Period Time]],test_data[Time],"&lt;="&amp;test_data[[#This Row],[Time]])</f>
        <v>-20</v>
      </c>
      <c r="I2024">
        <f>IFERROR(test_data[[#This Row],[Final_Position]]-H2023,test_data[[#This Row],[Final_Position]])</f>
        <v>0</v>
      </c>
      <c r="J2024">
        <f>ABS(test_data[[#This Row],[Action]])</f>
        <v>0</v>
      </c>
      <c r="K2024" s="7">
        <f>test_data[[#This Row],[Final_Position]]*test_data[[#This Row],[Change]]</f>
        <v>-4.0000000000009095</v>
      </c>
      <c r="L2024" s="7">
        <f>test_data[[#This Row],[Profit]]*Profit_per_point</f>
        <v>-400000.00000009092</v>
      </c>
      <c r="M2024" s="7">
        <f>test_data[[#This Row],[Profit]]*Profit_per_point-ABS(test_data[[#This Row],[Action]])*Fee_per_trade</f>
        <v>-400000.00000009092</v>
      </c>
    </row>
    <row r="2025" spans="1:13" x14ac:dyDescent="0.35">
      <c r="A2025" s="2">
        <v>43782.59375</v>
      </c>
      <c r="B2025">
        <v>938.2</v>
      </c>
      <c r="C2025">
        <v>0.33590865135192871</v>
      </c>
      <c r="D2025">
        <v>0.66409134864807129</v>
      </c>
      <c r="E2025">
        <f>IF(B2026&gt;0,B2026-test_data[[#This Row],[Price]],0)</f>
        <v>-0.20000000000004547</v>
      </c>
      <c r="F2025" s="2">
        <f>test_data[[#This Row],[Time]]-(Time_horizon-1)/24/60</f>
        <v>43782.580555555556</v>
      </c>
      <c r="G2025">
        <f>IF(test_data[[#This Row],[Long]]&gt;Action_Threshold,1,IF(test_data[[#This Row],[Short]]&gt;Action_Threshold,-1,0))</f>
        <v>-1</v>
      </c>
      <c r="H2025">
        <f>SUMIFS(test_data[Postion],test_data[Time],"&gt;="&amp;test_data[[#This Row],[Period Time]],test_data[Time],"&lt;="&amp;test_data[[#This Row],[Time]])</f>
        <v>-20</v>
      </c>
      <c r="I2025">
        <f>IFERROR(test_data[[#This Row],[Final_Position]]-H2024,test_data[[#This Row],[Final_Position]])</f>
        <v>0</v>
      </c>
      <c r="J2025">
        <f>ABS(test_data[[#This Row],[Action]])</f>
        <v>0</v>
      </c>
      <c r="K2025" s="7">
        <f>test_data[[#This Row],[Final_Position]]*test_data[[#This Row],[Change]]</f>
        <v>4.0000000000009095</v>
      </c>
      <c r="L2025" s="7">
        <f>test_data[[#This Row],[Profit]]*Profit_per_point</f>
        <v>400000.00000009092</v>
      </c>
      <c r="M2025" s="7">
        <f>test_data[[#This Row],[Profit]]*Profit_per_point-ABS(test_data[[#This Row],[Action]])*Fee_per_trade</f>
        <v>400000.00000009092</v>
      </c>
    </row>
    <row r="2026" spans="1:13" x14ac:dyDescent="0.35">
      <c r="A2026" s="2">
        <v>43782.594444444447</v>
      </c>
      <c r="B2026">
        <v>938</v>
      </c>
      <c r="C2026">
        <v>0.34875732660293579</v>
      </c>
      <c r="D2026">
        <v>0.65124261379241943</v>
      </c>
      <c r="E2026">
        <f>IF(B2027&gt;0,B2027-test_data[[#This Row],[Price]],0)</f>
        <v>-0.60000000000002274</v>
      </c>
      <c r="F2026" s="2">
        <f>test_data[[#This Row],[Time]]-(Time_horizon-1)/24/60</f>
        <v>43782.581250000003</v>
      </c>
      <c r="G2026">
        <f>IF(test_data[[#This Row],[Long]]&gt;Action_Threshold,1,IF(test_data[[#This Row],[Short]]&gt;Action_Threshold,-1,0))</f>
        <v>-1</v>
      </c>
      <c r="H2026">
        <f>SUMIFS(test_data[Postion],test_data[Time],"&gt;="&amp;test_data[[#This Row],[Period Time]],test_data[Time],"&lt;="&amp;test_data[[#This Row],[Time]])</f>
        <v>-20</v>
      </c>
      <c r="I2026">
        <f>IFERROR(test_data[[#This Row],[Final_Position]]-H2025,test_data[[#This Row],[Final_Position]])</f>
        <v>0</v>
      </c>
      <c r="J2026">
        <f>ABS(test_data[[#This Row],[Action]])</f>
        <v>0</v>
      </c>
      <c r="K2026" s="7">
        <f>test_data[[#This Row],[Final_Position]]*test_data[[#This Row],[Change]]</f>
        <v>12.000000000000455</v>
      </c>
      <c r="L2026" s="7">
        <f>test_data[[#This Row],[Profit]]*Profit_per_point</f>
        <v>1200000.0000000454</v>
      </c>
      <c r="M2026" s="7">
        <f>test_data[[#This Row],[Profit]]*Profit_per_point-ABS(test_data[[#This Row],[Action]])*Fee_per_trade</f>
        <v>1200000.0000000454</v>
      </c>
    </row>
    <row r="2027" spans="1:13" x14ac:dyDescent="0.35">
      <c r="A2027" s="2">
        <v>43782.595138888886</v>
      </c>
      <c r="B2027">
        <v>937.4</v>
      </c>
      <c r="C2027">
        <v>0.35443952679634094</v>
      </c>
      <c r="D2027">
        <v>0.64556050300598145</v>
      </c>
      <c r="E2027">
        <f>IF(B2028&gt;0,B2028-test_data[[#This Row],[Price]],0)</f>
        <v>-0.60000000000002274</v>
      </c>
      <c r="F2027" s="2">
        <f>test_data[[#This Row],[Time]]-(Time_horizon-1)/24/60</f>
        <v>43782.581944444442</v>
      </c>
      <c r="G2027">
        <f>IF(test_data[[#This Row],[Long]]&gt;Action_Threshold,1,IF(test_data[[#This Row],[Short]]&gt;Action_Threshold,-1,0))</f>
        <v>-1</v>
      </c>
      <c r="H2027">
        <f>SUMIFS(test_data[Postion],test_data[Time],"&gt;="&amp;test_data[[#This Row],[Period Time]],test_data[Time],"&lt;="&amp;test_data[[#This Row],[Time]])</f>
        <v>-20</v>
      </c>
      <c r="I2027">
        <f>IFERROR(test_data[[#This Row],[Final_Position]]-H2026,test_data[[#This Row],[Final_Position]])</f>
        <v>0</v>
      </c>
      <c r="J2027">
        <f>ABS(test_data[[#This Row],[Action]])</f>
        <v>0</v>
      </c>
      <c r="K2027" s="7">
        <f>test_data[[#This Row],[Final_Position]]*test_data[[#This Row],[Change]]</f>
        <v>12.000000000000455</v>
      </c>
      <c r="L2027" s="7">
        <f>test_data[[#This Row],[Profit]]*Profit_per_point</f>
        <v>1200000.0000000454</v>
      </c>
      <c r="M2027" s="7">
        <f>test_data[[#This Row],[Profit]]*Profit_per_point-ABS(test_data[[#This Row],[Action]])*Fee_per_trade</f>
        <v>1200000.0000000454</v>
      </c>
    </row>
    <row r="2028" spans="1:13" x14ac:dyDescent="0.35">
      <c r="A2028" s="2">
        <v>43782.595833333333</v>
      </c>
      <c r="B2028">
        <v>936.8</v>
      </c>
      <c r="C2028">
        <v>0.35738423466682434</v>
      </c>
      <c r="D2028">
        <v>0.64261579513549805</v>
      </c>
      <c r="E2028">
        <f>IF(B2029&gt;0,B2029-test_data[[#This Row],[Price]],0)</f>
        <v>0</v>
      </c>
      <c r="F2028" s="2">
        <f>test_data[[#This Row],[Time]]-(Time_horizon-1)/24/60</f>
        <v>43782.582638888889</v>
      </c>
      <c r="G2028">
        <f>IF(test_data[[#This Row],[Long]]&gt;Action_Threshold,1,IF(test_data[[#This Row],[Short]]&gt;Action_Threshold,-1,0))</f>
        <v>-1</v>
      </c>
      <c r="H2028">
        <f>SUMIFS(test_data[Postion],test_data[Time],"&gt;="&amp;test_data[[#This Row],[Period Time]],test_data[Time],"&lt;="&amp;test_data[[#This Row],[Time]])</f>
        <v>-20</v>
      </c>
      <c r="I2028">
        <f>IFERROR(test_data[[#This Row],[Final_Position]]-H2027,test_data[[#This Row],[Final_Position]])</f>
        <v>0</v>
      </c>
      <c r="J2028">
        <f>ABS(test_data[[#This Row],[Action]])</f>
        <v>0</v>
      </c>
      <c r="K2028" s="7">
        <f>test_data[[#This Row],[Final_Position]]*test_data[[#This Row],[Change]]</f>
        <v>0</v>
      </c>
      <c r="L2028" s="7">
        <f>test_data[[#This Row],[Profit]]*Profit_per_point</f>
        <v>0</v>
      </c>
      <c r="M2028" s="7">
        <f>test_data[[#This Row],[Profit]]*Profit_per_point-ABS(test_data[[#This Row],[Action]])*Fee_per_trade</f>
        <v>0</v>
      </c>
    </row>
    <row r="2029" spans="1:13" x14ac:dyDescent="0.35">
      <c r="A2029" s="2">
        <v>43782.59652777778</v>
      </c>
      <c r="B2029">
        <v>936.8</v>
      </c>
      <c r="C2029">
        <v>0.3431389331817627</v>
      </c>
      <c r="D2029">
        <v>0.65686100721359253</v>
      </c>
      <c r="E2029">
        <f>IF(B2030&gt;0,B2030-test_data[[#This Row],[Price]],0)</f>
        <v>0.20000000000004547</v>
      </c>
      <c r="F2029" s="2">
        <f>test_data[[#This Row],[Time]]-(Time_horizon-1)/24/60</f>
        <v>43782.583333333336</v>
      </c>
      <c r="G2029">
        <f>IF(test_data[[#This Row],[Long]]&gt;Action_Threshold,1,IF(test_data[[#This Row],[Short]]&gt;Action_Threshold,-1,0))</f>
        <v>-1</v>
      </c>
      <c r="H2029">
        <f>SUMIFS(test_data[Postion],test_data[Time],"&gt;="&amp;test_data[[#This Row],[Period Time]],test_data[Time],"&lt;="&amp;test_data[[#This Row],[Time]])</f>
        <v>-20</v>
      </c>
      <c r="I2029">
        <f>IFERROR(test_data[[#This Row],[Final_Position]]-H2028,test_data[[#This Row],[Final_Position]])</f>
        <v>0</v>
      </c>
      <c r="J2029">
        <f>ABS(test_data[[#This Row],[Action]])</f>
        <v>0</v>
      </c>
      <c r="K2029" s="7">
        <f>test_data[[#This Row],[Final_Position]]*test_data[[#This Row],[Change]]</f>
        <v>-4.0000000000009095</v>
      </c>
      <c r="L2029" s="7">
        <f>test_data[[#This Row],[Profit]]*Profit_per_point</f>
        <v>-400000.00000009092</v>
      </c>
      <c r="M2029" s="7">
        <f>test_data[[#This Row],[Profit]]*Profit_per_point-ABS(test_data[[#This Row],[Action]])*Fee_per_trade</f>
        <v>-400000.00000009092</v>
      </c>
    </row>
    <row r="2030" spans="1:13" x14ac:dyDescent="0.35">
      <c r="A2030" s="2">
        <v>43782.597222222219</v>
      </c>
      <c r="B2030">
        <v>937</v>
      </c>
      <c r="C2030">
        <v>0.34816110134124756</v>
      </c>
      <c r="D2030">
        <v>0.65183895826339722</v>
      </c>
      <c r="E2030">
        <f>IF(B2031&gt;0,B2031-test_data[[#This Row],[Price]],0)</f>
        <v>-0.39999999999997726</v>
      </c>
      <c r="F2030" s="2">
        <f>test_data[[#This Row],[Time]]-(Time_horizon-1)/24/60</f>
        <v>43782.584027777775</v>
      </c>
      <c r="G2030">
        <f>IF(test_data[[#This Row],[Long]]&gt;Action_Threshold,1,IF(test_data[[#This Row],[Short]]&gt;Action_Threshold,-1,0))</f>
        <v>-1</v>
      </c>
      <c r="H2030">
        <f>SUMIFS(test_data[Postion],test_data[Time],"&gt;="&amp;test_data[[#This Row],[Period Time]],test_data[Time],"&lt;="&amp;test_data[[#This Row],[Time]])</f>
        <v>-20</v>
      </c>
      <c r="I2030">
        <f>IFERROR(test_data[[#This Row],[Final_Position]]-H2029,test_data[[#This Row],[Final_Position]])</f>
        <v>0</v>
      </c>
      <c r="J2030">
        <f>ABS(test_data[[#This Row],[Action]])</f>
        <v>0</v>
      </c>
      <c r="K2030" s="7">
        <f>test_data[[#This Row],[Final_Position]]*test_data[[#This Row],[Change]]</f>
        <v>7.9999999999995453</v>
      </c>
      <c r="L2030" s="7">
        <f>test_data[[#This Row],[Profit]]*Profit_per_point</f>
        <v>799999.99999995448</v>
      </c>
      <c r="M2030" s="7">
        <f>test_data[[#This Row],[Profit]]*Profit_per_point-ABS(test_data[[#This Row],[Action]])*Fee_per_trade</f>
        <v>799999.99999995448</v>
      </c>
    </row>
    <row r="2031" spans="1:13" x14ac:dyDescent="0.35">
      <c r="A2031" s="2">
        <v>43782.597916666666</v>
      </c>
      <c r="B2031">
        <v>936.6</v>
      </c>
      <c r="C2031">
        <v>0.37749084830284119</v>
      </c>
      <c r="D2031">
        <v>0.62250912189483643</v>
      </c>
      <c r="E2031">
        <f>IF(B2032&gt;0,B2032-test_data[[#This Row],[Price]],0)</f>
        <v>-0.10000000000002274</v>
      </c>
      <c r="F2031" s="2">
        <f>test_data[[#This Row],[Time]]-(Time_horizon-1)/24/60</f>
        <v>43782.584722222222</v>
      </c>
      <c r="G2031">
        <f>IF(test_data[[#This Row],[Long]]&gt;Action_Threshold,1,IF(test_data[[#This Row],[Short]]&gt;Action_Threshold,-1,0))</f>
        <v>-1</v>
      </c>
      <c r="H2031">
        <f>SUMIFS(test_data[Postion],test_data[Time],"&gt;="&amp;test_data[[#This Row],[Period Time]],test_data[Time],"&lt;="&amp;test_data[[#This Row],[Time]])</f>
        <v>-20</v>
      </c>
      <c r="I2031">
        <f>IFERROR(test_data[[#This Row],[Final_Position]]-H2030,test_data[[#This Row],[Final_Position]])</f>
        <v>0</v>
      </c>
      <c r="J2031">
        <f>ABS(test_data[[#This Row],[Action]])</f>
        <v>0</v>
      </c>
      <c r="K2031" s="7">
        <f>test_data[[#This Row],[Final_Position]]*test_data[[#This Row],[Change]]</f>
        <v>2.0000000000004547</v>
      </c>
      <c r="L2031" s="7">
        <f>test_data[[#This Row],[Profit]]*Profit_per_point</f>
        <v>200000.00000004546</v>
      </c>
      <c r="M2031" s="7">
        <f>test_data[[#This Row],[Profit]]*Profit_per_point-ABS(test_data[[#This Row],[Action]])*Fee_per_trade</f>
        <v>200000.00000004546</v>
      </c>
    </row>
    <row r="2032" spans="1:13" x14ac:dyDescent="0.35">
      <c r="A2032" s="2">
        <v>43782.598611111112</v>
      </c>
      <c r="B2032">
        <v>936.5</v>
      </c>
      <c r="C2032">
        <v>0.37946128845214844</v>
      </c>
      <c r="D2032">
        <v>0.62053877115249634</v>
      </c>
      <c r="E2032">
        <f>IF(B2033&gt;0,B2033-test_data[[#This Row],[Price]],0)</f>
        <v>-0.29999999999995453</v>
      </c>
      <c r="F2032" s="2">
        <f>test_data[[#This Row],[Time]]-(Time_horizon-1)/24/60</f>
        <v>43782.585416666669</v>
      </c>
      <c r="G2032">
        <f>IF(test_data[[#This Row],[Long]]&gt;Action_Threshold,1,IF(test_data[[#This Row],[Short]]&gt;Action_Threshold,-1,0))</f>
        <v>-1</v>
      </c>
      <c r="H2032">
        <f>SUMIFS(test_data[Postion],test_data[Time],"&gt;="&amp;test_data[[#This Row],[Period Time]],test_data[Time],"&lt;="&amp;test_data[[#This Row],[Time]])</f>
        <v>-20</v>
      </c>
      <c r="I2032">
        <f>IFERROR(test_data[[#This Row],[Final_Position]]-H2031,test_data[[#This Row],[Final_Position]])</f>
        <v>0</v>
      </c>
      <c r="J2032">
        <f>ABS(test_data[[#This Row],[Action]])</f>
        <v>0</v>
      </c>
      <c r="K2032" s="7">
        <f>test_data[[#This Row],[Final_Position]]*test_data[[#This Row],[Change]]</f>
        <v>5.9999999999990905</v>
      </c>
      <c r="L2032" s="7">
        <f>test_data[[#This Row],[Profit]]*Profit_per_point</f>
        <v>599999.99999990908</v>
      </c>
      <c r="M2032" s="7">
        <f>test_data[[#This Row],[Profit]]*Profit_per_point-ABS(test_data[[#This Row],[Action]])*Fee_per_trade</f>
        <v>599999.99999990908</v>
      </c>
    </row>
    <row r="2033" spans="1:13" x14ac:dyDescent="0.35">
      <c r="A2033" s="2">
        <v>43782.599305555559</v>
      </c>
      <c r="B2033">
        <v>936.2</v>
      </c>
      <c r="C2033">
        <v>0.39477401971817017</v>
      </c>
      <c r="D2033">
        <v>0.60522598028182983</v>
      </c>
      <c r="E2033">
        <f>IF(B2034&gt;0,B2034-test_data[[#This Row],[Price]],0)</f>
        <v>0.29999999999995453</v>
      </c>
      <c r="F2033" s="2">
        <f>test_data[[#This Row],[Time]]-(Time_horizon-1)/24/60</f>
        <v>43782.586111111115</v>
      </c>
      <c r="G2033">
        <f>IF(test_data[[#This Row],[Long]]&gt;Action_Threshold,1,IF(test_data[[#This Row],[Short]]&gt;Action_Threshold,-1,0))</f>
        <v>-1</v>
      </c>
      <c r="H2033">
        <f>SUMIFS(test_data[Postion],test_data[Time],"&gt;="&amp;test_data[[#This Row],[Period Time]],test_data[Time],"&lt;="&amp;test_data[[#This Row],[Time]])</f>
        <v>-20</v>
      </c>
      <c r="I2033">
        <f>IFERROR(test_data[[#This Row],[Final_Position]]-H2032,test_data[[#This Row],[Final_Position]])</f>
        <v>0</v>
      </c>
      <c r="J2033">
        <f>ABS(test_data[[#This Row],[Action]])</f>
        <v>0</v>
      </c>
      <c r="K2033" s="7">
        <f>test_data[[#This Row],[Final_Position]]*test_data[[#This Row],[Change]]</f>
        <v>-5.9999999999990905</v>
      </c>
      <c r="L2033" s="7">
        <f>test_data[[#This Row],[Profit]]*Profit_per_point</f>
        <v>-599999.99999990908</v>
      </c>
      <c r="M2033" s="7">
        <f>test_data[[#This Row],[Profit]]*Profit_per_point-ABS(test_data[[#This Row],[Action]])*Fee_per_trade</f>
        <v>-599999.99999990908</v>
      </c>
    </row>
    <row r="2034" spans="1:13" x14ac:dyDescent="0.35">
      <c r="A2034" s="2">
        <v>43782.6</v>
      </c>
      <c r="B2034">
        <v>936.5</v>
      </c>
      <c r="C2034">
        <v>0.34314015507698059</v>
      </c>
      <c r="D2034">
        <v>0.6568598747253418</v>
      </c>
      <c r="E2034">
        <f>IF(B2035&gt;0,B2035-test_data[[#This Row],[Price]],0)</f>
        <v>0</v>
      </c>
      <c r="F2034" s="2">
        <f>test_data[[#This Row],[Time]]-(Time_horizon-1)/24/60</f>
        <v>43782.586805555555</v>
      </c>
      <c r="G2034">
        <f>IF(test_data[[#This Row],[Long]]&gt;Action_Threshold,1,IF(test_data[[#This Row],[Short]]&gt;Action_Threshold,-1,0))</f>
        <v>-1</v>
      </c>
      <c r="H2034">
        <f>SUMIFS(test_data[Postion],test_data[Time],"&gt;="&amp;test_data[[#This Row],[Period Time]],test_data[Time],"&lt;="&amp;test_data[[#This Row],[Time]])</f>
        <v>-20</v>
      </c>
      <c r="I2034">
        <f>IFERROR(test_data[[#This Row],[Final_Position]]-H2033,test_data[[#This Row],[Final_Position]])</f>
        <v>0</v>
      </c>
      <c r="J2034">
        <f>ABS(test_data[[#This Row],[Action]])</f>
        <v>0</v>
      </c>
      <c r="K2034" s="7">
        <f>test_data[[#This Row],[Final_Position]]*test_data[[#This Row],[Change]]</f>
        <v>0</v>
      </c>
      <c r="L2034" s="7">
        <f>test_data[[#This Row],[Profit]]*Profit_per_point</f>
        <v>0</v>
      </c>
      <c r="M2034" s="7">
        <f>test_data[[#This Row],[Profit]]*Profit_per_point-ABS(test_data[[#This Row],[Action]])*Fee_per_trade</f>
        <v>0</v>
      </c>
    </row>
    <row r="2035" spans="1:13" x14ac:dyDescent="0.35">
      <c r="A2035" s="2">
        <v>43782.600694444445</v>
      </c>
      <c r="B2035">
        <v>936.5</v>
      </c>
      <c r="C2035">
        <v>0.36586055159568787</v>
      </c>
      <c r="D2035">
        <v>0.6341395378112793</v>
      </c>
      <c r="E2035">
        <f>IF(B2036&gt;0,B2036-test_data[[#This Row],[Price]],0)</f>
        <v>-0.29999999999995453</v>
      </c>
      <c r="F2035" s="2">
        <f>test_data[[#This Row],[Time]]-(Time_horizon-1)/24/60</f>
        <v>43782.587500000001</v>
      </c>
      <c r="G2035">
        <f>IF(test_data[[#This Row],[Long]]&gt;Action_Threshold,1,IF(test_data[[#This Row],[Short]]&gt;Action_Threshold,-1,0))</f>
        <v>-1</v>
      </c>
      <c r="H2035">
        <f>SUMIFS(test_data[Postion],test_data[Time],"&gt;="&amp;test_data[[#This Row],[Period Time]],test_data[Time],"&lt;="&amp;test_data[[#This Row],[Time]])</f>
        <v>-20</v>
      </c>
      <c r="I2035">
        <f>IFERROR(test_data[[#This Row],[Final_Position]]-H2034,test_data[[#This Row],[Final_Position]])</f>
        <v>0</v>
      </c>
      <c r="J2035">
        <f>ABS(test_data[[#This Row],[Action]])</f>
        <v>0</v>
      </c>
      <c r="K2035" s="7">
        <f>test_data[[#This Row],[Final_Position]]*test_data[[#This Row],[Change]]</f>
        <v>5.9999999999990905</v>
      </c>
      <c r="L2035" s="7">
        <f>test_data[[#This Row],[Profit]]*Profit_per_point</f>
        <v>599999.99999990908</v>
      </c>
      <c r="M2035" s="7">
        <f>test_data[[#This Row],[Profit]]*Profit_per_point-ABS(test_data[[#This Row],[Action]])*Fee_per_trade</f>
        <v>599999.99999990908</v>
      </c>
    </row>
    <row r="2036" spans="1:13" x14ac:dyDescent="0.35">
      <c r="A2036" s="2">
        <v>43782.601388888892</v>
      </c>
      <c r="B2036">
        <v>936.2</v>
      </c>
      <c r="C2036">
        <v>0.40321007370948792</v>
      </c>
      <c r="D2036">
        <v>0.5967898964881897</v>
      </c>
      <c r="E2036">
        <f>IF(B2037&gt;0,B2037-test_data[[#This Row],[Price]],0)</f>
        <v>-0.30000000000006821</v>
      </c>
      <c r="F2036" s="2">
        <f>test_data[[#This Row],[Time]]-(Time_horizon-1)/24/60</f>
        <v>43782.588194444448</v>
      </c>
      <c r="G2036">
        <f>IF(test_data[[#This Row],[Long]]&gt;Action_Threshold,1,IF(test_data[[#This Row],[Short]]&gt;Action_Threshold,-1,0))</f>
        <v>-1</v>
      </c>
      <c r="H2036">
        <f>SUMIFS(test_data[Postion],test_data[Time],"&gt;="&amp;test_data[[#This Row],[Period Time]],test_data[Time],"&lt;="&amp;test_data[[#This Row],[Time]])</f>
        <v>-20</v>
      </c>
      <c r="I2036">
        <f>IFERROR(test_data[[#This Row],[Final_Position]]-H2035,test_data[[#This Row],[Final_Position]])</f>
        <v>0</v>
      </c>
      <c r="J2036">
        <f>ABS(test_data[[#This Row],[Action]])</f>
        <v>0</v>
      </c>
      <c r="K2036" s="7">
        <f>test_data[[#This Row],[Final_Position]]*test_data[[#This Row],[Change]]</f>
        <v>6.0000000000013642</v>
      </c>
      <c r="L2036" s="7">
        <f>test_data[[#This Row],[Profit]]*Profit_per_point</f>
        <v>600000.00000013644</v>
      </c>
      <c r="M2036" s="7">
        <f>test_data[[#This Row],[Profit]]*Profit_per_point-ABS(test_data[[#This Row],[Action]])*Fee_per_trade</f>
        <v>600000.00000013644</v>
      </c>
    </row>
    <row r="2037" spans="1:13" x14ac:dyDescent="0.35">
      <c r="A2037" s="2">
        <v>43782.602083333331</v>
      </c>
      <c r="B2037">
        <v>935.9</v>
      </c>
      <c r="C2037">
        <v>0.40671667456626892</v>
      </c>
      <c r="D2037">
        <v>0.59328329563140869</v>
      </c>
      <c r="E2037">
        <f>IF(B2038&gt;0,B2038-test_data[[#This Row],[Price]],0)</f>
        <v>-0.10000000000002274</v>
      </c>
      <c r="F2037" s="2">
        <f>test_data[[#This Row],[Time]]-(Time_horizon-1)/24/60</f>
        <v>43782.588888888888</v>
      </c>
      <c r="G2037">
        <f>IF(test_data[[#This Row],[Long]]&gt;Action_Threshold,1,IF(test_data[[#This Row],[Short]]&gt;Action_Threshold,-1,0))</f>
        <v>-1</v>
      </c>
      <c r="H2037">
        <f>SUMIFS(test_data[Postion],test_data[Time],"&gt;="&amp;test_data[[#This Row],[Period Time]],test_data[Time],"&lt;="&amp;test_data[[#This Row],[Time]])</f>
        <v>-20</v>
      </c>
      <c r="I2037">
        <f>IFERROR(test_data[[#This Row],[Final_Position]]-H2036,test_data[[#This Row],[Final_Position]])</f>
        <v>0</v>
      </c>
      <c r="J2037">
        <f>ABS(test_data[[#This Row],[Action]])</f>
        <v>0</v>
      </c>
      <c r="K2037" s="7">
        <f>test_data[[#This Row],[Final_Position]]*test_data[[#This Row],[Change]]</f>
        <v>2.0000000000004547</v>
      </c>
      <c r="L2037" s="7">
        <f>test_data[[#This Row],[Profit]]*Profit_per_point</f>
        <v>200000.00000004546</v>
      </c>
      <c r="M2037" s="7">
        <f>test_data[[#This Row],[Profit]]*Profit_per_point-ABS(test_data[[#This Row],[Action]])*Fee_per_trade</f>
        <v>200000.00000004546</v>
      </c>
    </row>
    <row r="2038" spans="1:13" x14ac:dyDescent="0.35">
      <c r="A2038" s="2">
        <v>43782.602777777778</v>
      </c>
      <c r="B2038">
        <v>935.8</v>
      </c>
      <c r="C2038">
        <v>0.40438267588615417</v>
      </c>
      <c r="D2038">
        <v>0.59561723470687866</v>
      </c>
      <c r="E2038">
        <f>IF(B2039&gt;0,B2039-test_data[[#This Row],[Price]],0)</f>
        <v>0.30000000000006821</v>
      </c>
      <c r="F2038" s="2">
        <f>test_data[[#This Row],[Time]]-(Time_horizon-1)/24/60</f>
        <v>43782.589583333334</v>
      </c>
      <c r="G2038">
        <f>IF(test_data[[#This Row],[Long]]&gt;Action_Threshold,1,IF(test_data[[#This Row],[Short]]&gt;Action_Threshold,-1,0))</f>
        <v>-1</v>
      </c>
      <c r="H2038">
        <f>SUMIFS(test_data[Postion],test_data[Time],"&gt;="&amp;test_data[[#This Row],[Period Time]],test_data[Time],"&lt;="&amp;test_data[[#This Row],[Time]])</f>
        <v>-20</v>
      </c>
      <c r="I2038">
        <f>IFERROR(test_data[[#This Row],[Final_Position]]-H2037,test_data[[#This Row],[Final_Position]])</f>
        <v>0</v>
      </c>
      <c r="J2038">
        <f>ABS(test_data[[#This Row],[Action]])</f>
        <v>0</v>
      </c>
      <c r="K2038" s="7">
        <f>test_data[[#This Row],[Final_Position]]*test_data[[#This Row],[Change]]</f>
        <v>-6.0000000000013642</v>
      </c>
      <c r="L2038" s="7">
        <f>test_data[[#This Row],[Profit]]*Profit_per_point</f>
        <v>-600000.00000013644</v>
      </c>
      <c r="M2038" s="7">
        <f>test_data[[#This Row],[Profit]]*Profit_per_point-ABS(test_data[[#This Row],[Action]])*Fee_per_trade</f>
        <v>-600000.00000013644</v>
      </c>
    </row>
    <row r="2039" spans="1:13" x14ac:dyDescent="0.35">
      <c r="A2039" s="2">
        <v>43782.603472222225</v>
      </c>
      <c r="B2039">
        <v>936.1</v>
      </c>
      <c r="C2039">
        <v>0.3405660092830658</v>
      </c>
      <c r="D2039">
        <v>0.65943396091461182</v>
      </c>
      <c r="E2039">
        <f>IF(B2040&gt;0,B2040-test_data[[#This Row],[Price]],0)</f>
        <v>1.7999999999999545</v>
      </c>
      <c r="F2039" s="2">
        <f>test_data[[#This Row],[Time]]-(Time_horizon-1)/24/60</f>
        <v>43782.590277777781</v>
      </c>
      <c r="G2039">
        <f>IF(test_data[[#This Row],[Long]]&gt;Action_Threshold,1,IF(test_data[[#This Row],[Short]]&gt;Action_Threshold,-1,0))</f>
        <v>-1</v>
      </c>
      <c r="H2039">
        <f>SUMIFS(test_data[Postion],test_data[Time],"&gt;="&amp;test_data[[#This Row],[Period Time]],test_data[Time],"&lt;="&amp;test_data[[#This Row],[Time]])</f>
        <v>-20</v>
      </c>
      <c r="I2039">
        <f>IFERROR(test_data[[#This Row],[Final_Position]]-H2038,test_data[[#This Row],[Final_Position]])</f>
        <v>0</v>
      </c>
      <c r="J2039">
        <f>ABS(test_data[[#This Row],[Action]])</f>
        <v>0</v>
      </c>
      <c r="K2039" s="7">
        <f>test_data[[#This Row],[Final_Position]]*test_data[[#This Row],[Change]]</f>
        <v>-35.999999999999091</v>
      </c>
      <c r="L2039" s="7">
        <f>test_data[[#This Row],[Profit]]*Profit_per_point</f>
        <v>-3599999.9999999092</v>
      </c>
      <c r="M2039" s="7">
        <f>test_data[[#This Row],[Profit]]*Profit_per_point-ABS(test_data[[#This Row],[Action]])*Fee_per_trade</f>
        <v>-3599999.9999999092</v>
      </c>
    </row>
    <row r="2040" spans="1:13" x14ac:dyDescent="0.35">
      <c r="A2040" s="2">
        <v>43783.375</v>
      </c>
      <c r="B2040">
        <v>937.9</v>
      </c>
      <c r="C2040">
        <v>0.45193442702293396</v>
      </c>
      <c r="D2040">
        <v>0.54806560277938843</v>
      </c>
      <c r="E2040">
        <f>IF(B2041&gt;0,B2041-test_data[[#This Row],[Price]],0)</f>
        <v>0</v>
      </c>
      <c r="F2040" s="2">
        <f>test_data[[#This Row],[Time]]-(Time_horizon-1)/24/60</f>
        <v>43783.361805555556</v>
      </c>
      <c r="G2040">
        <f>IF(test_data[[#This Row],[Long]]&gt;Action_Threshold,1,IF(test_data[[#This Row],[Short]]&gt;Action_Threshold,-1,0))</f>
        <v>-1</v>
      </c>
      <c r="H2040">
        <f>SUMIFS(test_data[Postion],test_data[Time],"&gt;="&amp;test_data[[#This Row],[Period Time]],test_data[Time],"&lt;="&amp;test_data[[#This Row],[Time]])</f>
        <v>-1</v>
      </c>
      <c r="I2040">
        <f>IFERROR(test_data[[#This Row],[Final_Position]]-H2039,test_data[[#This Row],[Final_Position]])</f>
        <v>19</v>
      </c>
      <c r="J2040">
        <f>ABS(test_data[[#This Row],[Action]])</f>
        <v>19</v>
      </c>
      <c r="K2040" s="7">
        <f>test_data[[#This Row],[Final_Position]]*test_data[[#This Row],[Change]]</f>
        <v>0</v>
      </c>
      <c r="L2040" s="7">
        <f>test_data[[#This Row],[Profit]]*Profit_per_point</f>
        <v>0</v>
      </c>
      <c r="M2040" s="7">
        <f>test_data[[#This Row],[Profit]]*Profit_per_point-ABS(test_data[[#This Row],[Action]])*Fee_per_trade</f>
        <v>-190000</v>
      </c>
    </row>
    <row r="2041" spans="1:13" x14ac:dyDescent="0.35">
      <c r="A2041" s="2">
        <v>43783.375694444447</v>
      </c>
      <c r="B2041">
        <v>937.9</v>
      </c>
      <c r="C2041">
        <v>0.46661800146102905</v>
      </c>
      <c r="D2041">
        <v>0.53338199853897095</v>
      </c>
      <c r="E2041">
        <f>IF(B2042&gt;0,B2042-test_data[[#This Row],[Price]],0)</f>
        <v>-0.10000000000002274</v>
      </c>
      <c r="F2041" s="2">
        <f>test_data[[#This Row],[Time]]-(Time_horizon-1)/24/60</f>
        <v>43783.362500000003</v>
      </c>
      <c r="G2041">
        <f>IF(test_data[[#This Row],[Long]]&gt;Action_Threshold,1,IF(test_data[[#This Row],[Short]]&gt;Action_Threshold,-1,0))</f>
        <v>-1</v>
      </c>
      <c r="H2041">
        <f>SUMIFS(test_data[Postion],test_data[Time],"&gt;="&amp;test_data[[#This Row],[Period Time]],test_data[Time],"&lt;="&amp;test_data[[#This Row],[Time]])</f>
        <v>-2</v>
      </c>
      <c r="I2041">
        <f>IFERROR(test_data[[#This Row],[Final_Position]]-H2040,test_data[[#This Row],[Final_Position]])</f>
        <v>-1</v>
      </c>
      <c r="J2041">
        <f>ABS(test_data[[#This Row],[Action]])</f>
        <v>1</v>
      </c>
      <c r="K2041" s="7">
        <f>test_data[[#This Row],[Final_Position]]*test_data[[#This Row],[Change]]</f>
        <v>0.20000000000004547</v>
      </c>
      <c r="L2041" s="7">
        <f>test_data[[#This Row],[Profit]]*Profit_per_point</f>
        <v>20000.000000004547</v>
      </c>
      <c r="M2041" s="7">
        <f>test_data[[#This Row],[Profit]]*Profit_per_point-ABS(test_data[[#This Row],[Action]])*Fee_per_trade</f>
        <v>10000.000000004547</v>
      </c>
    </row>
    <row r="2042" spans="1:13" x14ac:dyDescent="0.35">
      <c r="A2042" s="2">
        <v>43783.376388888886</v>
      </c>
      <c r="B2042">
        <v>937.8</v>
      </c>
      <c r="C2042">
        <v>0.51846867799758911</v>
      </c>
      <c r="D2042">
        <v>0.48153126239776611</v>
      </c>
      <c r="E2042">
        <f>IF(B2043&gt;0,B2043-test_data[[#This Row],[Price]],0)</f>
        <v>0</v>
      </c>
      <c r="F2042" s="2">
        <f>test_data[[#This Row],[Time]]-(Time_horizon-1)/24/60</f>
        <v>43783.363194444442</v>
      </c>
      <c r="G2042">
        <f>IF(test_data[[#This Row],[Long]]&gt;Action_Threshold,1,IF(test_data[[#This Row],[Short]]&gt;Action_Threshold,-1,0))</f>
        <v>1</v>
      </c>
      <c r="H2042">
        <f>SUMIFS(test_data[Postion],test_data[Time],"&gt;="&amp;test_data[[#This Row],[Period Time]],test_data[Time],"&lt;="&amp;test_data[[#This Row],[Time]])</f>
        <v>-1</v>
      </c>
      <c r="I2042">
        <f>IFERROR(test_data[[#This Row],[Final_Position]]-H2041,test_data[[#This Row],[Final_Position]])</f>
        <v>1</v>
      </c>
      <c r="J2042">
        <f>ABS(test_data[[#This Row],[Action]])</f>
        <v>1</v>
      </c>
      <c r="K2042" s="7">
        <f>test_data[[#This Row],[Final_Position]]*test_data[[#This Row],[Change]]</f>
        <v>0</v>
      </c>
      <c r="L2042" s="7">
        <f>test_data[[#This Row],[Profit]]*Profit_per_point</f>
        <v>0</v>
      </c>
      <c r="M2042" s="7">
        <f>test_data[[#This Row],[Profit]]*Profit_per_point-ABS(test_data[[#This Row],[Action]])*Fee_per_trade</f>
        <v>-10000</v>
      </c>
    </row>
    <row r="2043" spans="1:13" x14ac:dyDescent="0.35">
      <c r="A2043" s="2">
        <v>43783.377083333333</v>
      </c>
      <c r="B2043">
        <v>937.8</v>
      </c>
      <c r="C2043">
        <v>0.46848079562187195</v>
      </c>
      <c r="D2043">
        <v>0.53151923418045044</v>
      </c>
      <c r="E2043">
        <f>IF(B2044&gt;0,B2044-test_data[[#This Row],[Price]],0)</f>
        <v>0</v>
      </c>
      <c r="F2043" s="2">
        <f>test_data[[#This Row],[Time]]-(Time_horizon-1)/24/60</f>
        <v>43783.363888888889</v>
      </c>
      <c r="G2043">
        <f>IF(test_data[[#This Row],[Long]]&gt;Action_Threshold,1,IF(test_data[[#This Row],[Short]]&gt;Action_Threshold,-1,0))</f>
        <v>-1</v>
      </c>
      <c r="H2043">
        <f>SUMIFS(test_data[Postion],test_data[Time],"&gt;="&amp;test_data[[#This Row],[Period Time]],test_data[Time],"&lt;="&amp;test_data[[#This Row],[Time]])</f>
        <v>-2</v>
      </c>
      <c r="I2043">
        <f>IFERROR(test_data[[#This Row],[Final_Position]]-H2042,test_data[[#This Row],[Final_Position]])</f>
        <v>-1</v>
      </c>
      <c r="J2043">
        <f>ABS(test_data[[#This Row],[Action]])</f>
        <v>1</v>
      </c>
      <c r="K2043" s="7">
        <f>test_data[[#This Row],[Final_Position]]*test_data[[#This Row],[Change]]</f>
        <v>0</v>
      </c>
      <c r="L2043" s="7">
        <f>test_data[[#This Row],[Profit]]*Profit_per_point</f>
        <v>0</v>
      </c>
      <c r="M2043" s="7">
        <f>test_data[[#This Row],[Profit]]*Profit_per_point-ABS(test_data[[#This Row],[Action]])*Fee_per_trade</f>
        <v>-10000</v>
      </c>
    </row>
    <row r="2044" spans="1:13" x14ac:dyDescent="0.35">
      <c r="A2044" s="2">
        <v>43783.37777777778</v>
      </c>
      <c r="B2044">
        <v>937.8</v>
      </c>
      <c r="C2044">
        <v>0.46528583765029907</v>
      </c>
      <c r="D2044">
        <v>0.53471416234970093</v>
      </c>
      <c r="E2044">
        <f>IF(B2045&gt;0,B2045-test_data[[#This Row],[Price]],0)</f>
        <v>0.20000000000004547</v>
      </c>
      <c r="F2044" s="2">
        <f>test_data[[#This Row],[Time]]-(Time_horizon-1)/24/60</f>
        <v>43783.364583333336</v>
      </c>
      <c r="G2044">
        <f>IF(test_data[[#This Row],[Long]]&gt;Action_Threshold,1,IF(test_data[[#This Row],[Short]]&gt;Action_Threshold,-1,0))</f>
        <v>-1</v>
      </c>
      <c r="H2044">
        <f>SUMIFS(test_data[Postion],test_data[Time],"&gt;="&amp;test_data[[#This Row],[Period Time]],test_data[Time],"&lt;="&amp;test_data[[#This Row],[Time]])</f>
        <v>-3</v>
      </c>
      <c r="I2044">
        <f>IFERROR(test_data[[#This Row],[Final_Position]]-H2043,test_data[[#This Row],[Final_Position]])</f>
        <v>-1</v>
      </c>
      <c r="J2044">
        <f>ABS(test_data[[#This Row],[Action]])</f>
        <v>1</v>
      </c>
      <c r="K2044" s="7">
        <f>test_data[[#This Row],[Final_Position]]*test_data[[#This Row],[Change]]</f>
        <v>-0.60000000000013642</v>
      </c>
      <c r="L2044" s="7">
        <f>test_data[[#This Row],[Profit]]*Profit_per_point</f>
        <v>-60000.000000013642</v>
      </c>
      <c r="M2044" s="7">
        <f>test_data[[#This Row],[Profit]]*Profit_per_point-ABS(test_data[[#This Row],[Action]])*Fee_per_trade</f>
        <v>-70000.00000001365</v>
      </c>
    </row>
    <row r="2045" spans="1:13" x14ac:dyDescent="0.35">
      <c r="A2045" s="2">
        <v>43783.378472222219</v>
      </c>
      <c r="B2045">
        <v>938</v>
      </c>
      <c r="C2045">
        <v>0.45206126570701599</v>
      </c>
      <c r="D2045">
        <v>0.54793870449066162</v>
      </c>
      <c r="E2045">
        <f>IF(B2046&gt;0,B2046-test_data[[#This Row],[Price]],0)</f>
        <v>0</v>
      </c>
      <c r="F2045" s="2">
        <f>test_data[[#This Row],[Time]]-(Time_horizon-1)/24/60</f>
        <v>43783.365277777775</v>
      </c>
      <c r="G2045">
        <f>IF(test_data[[#This Row],[Long]]&gt;Action_Threshold,1,IF(test_data[[#This Row],[Short]]&gt;Action_Threshold,-1,0))</f>
        <v>-1</v>
      </c>
      <c r="H2045">
        <f>SUMIFS(test_data[Postion],test_data[Time],"&gt;="&amp;test_data[[#This Row],[Period Time]],test_data[Time],"&lt;="&amp;test_data[[#This Row],[Time]])</f>
        <v>-4</v>
      </c>
      <c r="I2045">
        <f>IFERROR(test_data[[#This Row],[Final_Position]]-H2044,test_data[[#This Row],[Final_Position]])</f>
        <v>-1</v>
      </c>
      <c r="J2045">
        <f>ABS(test_data[[#This Row],[Action]])</f>
        <v>1</v>
      </c>
      <c r="K2045" s="7">
        <f>test_data[[#This Row],[Final_Position]]*test_data[[#This Row],[Change]]</f>
        <v>0</v>
      </c>
      <c r="L2045" s="7">
        <f>test_data[[#This Row],[Profit]]*Profit_per_point</f>
        <v>0</v>
      </c>
      <c r="M2045" s="7">
        <f>test_data[[#This Row],[Profit]]*Profit_per_point-ABS(test_data[[#This Row],[Action]])*Fee_per_trade</f>
        <v>-10000</v>
      </c>
    </row>
    <row r="2046" spans="1:13" x14ac:dyDescent="0.35">
      <c r="A2046" s="2">
        <v>43783.379166666666</v>
      </c>
      <c r="B2046">
        <v>938</v>
      </c>
      <c r="C2046">
        <v>0.44552949070930481</v>
      </c>
      <c r="D2046">
        <v>0.5544704794883728</v>
      </c>
      <c r="E2046">
        <f>IF(B2047&gt;0,B2047-test_data[[#This Row],[Price]],0)</f>
        <v>-0.10000000000002274</v>
      </c>
      <c r="F2046" s="2">
        <f>test_data[[#This Row],[Time]]-(Time_horizon-1)/24/60</f>
        <v>43783.365972222222</v>
      </c>
      <c r="G2046">
        <f>IF(test_data[[#This Row],[Long]]&gt;Action_Threshold,1,IF(test_data[[#This Row],[Short]]&gt;Action_Threshold,-1,0))</f>
        <v>-1</v>
      </c>
      <c r="H2046">
        <f>SUMIFS(test_data[Postion],test_data[Time],"&gt;="&amp;test_data[[#This Row],[Period Time]],test_data[Time],"&lt;="&amp;test_data[[#This Row],[Time]])</f>
        <v>-5</v>
      </c>
      <c r="I2046">
        <f>IFERROR(test_data[[#This Row],[Final_Position]]-H2045,test_data[[#This Row],[Final_Position]])</f>
        <v>-1</v>
      </c>
      <c r="J2046">
        <f>ABS(test_data[[#This Row],[Action]])</f>
        <v>1</v>
      </c>
      <c r="K2046" s="7">
        <f>test_data[[#This Row],[Final_Position]]*test_data[[#This Row],[Change]]</f>
        <v>0.50000000000011369</v>
      </c>
      <c r="L2046" s="7">
        <f>test_data[[#This Row],[Profit]]*Profit_per_point</f>
        <v>50000.000000011365</v>
      </c>
      <c r="M2046" s="7">
        <f>test_data[[#This Row],[Profit]]*Profit_per_point-ABS(test_data[[#This Row],[Action]])*Fee_per_trade</f>
        <v>40000.000000011365</v>
      </c>
    </row>
    <row r="2047" spans="1:13" x14ac:dyDescent="0.35">
      <c r="A2047" s="2">
        <v>43783.379861111112</v>
      </c>
      <c r="B2047">
        <v>937.9</v>
      </c>
      <c r="C2047">
        <v>0.46485212445259094</v>
      </c>
      <c r="D2047">
        <v>0.53514790534973145</v>
      </c>
      <c r="E2047">
        <f>IF(B2048&gt;0,B2048-test_data[[#This Row],[Price]],0)</f>
        <v>0.10000000000002274</v>
      </c>
      <c r="F2047" s="2">
        <f>test_data[[#This Row],[Time]]-(Time_horizon-1)/24/60</f>
        <v>43783.366666666669</v>
      </c>
      <c r="G2047">
        <f>IF(test_data[[#This Row],[Long]]&gt;Action_Threshold,1,IF(test_data[[#This Row],[Short]]&gt;Action_Threshold,-1,0))</f>
        <v>-1</v>
      </c>
      <c r="H2047">
        <f>SUMIFS(test_data[Postion],test_data[Time],"&gt;="&amp;test_data[[#This Row],[Period Time]],test_data[Time],"&lt;="&amp;test_data[[#This Row],[Time]])</f>
        <v>-6</v>
      </c>
      <c r="I2047">
        <f>IFERROR(test_data[[#This Row],[Final_Position]]-H2046,test_data[[#This Row],[Final_Position]])</f>
        <v>-1</v>
      </c>
      <c r="J2047">
        <f>ABS(test_data[[#This Row],[Action]])</f>
        <v>1</v>
      </c>
      <c r="K2047" s="7">
        <f>test_data[[#This Row],[Final_Position]]*test_data[[#This Row],[Change]]</f>
        <v>-0.60000000000013642</v>
      </c>
      <c r="L2047" s="7">
        <f>test_data[[#This Row],[Profit]]*Profit_per_point</f>
        <v>-60000.000000013642</v>
      </c>
      <c r="M2047" s="7">
        <f>test_data[[#This Row],[Profit]]*Profit_per_point-ABS(test_data[[#This Row],[Action]])*Fee_per_trade</f>
        <v>-70000.00000001365</v>
      </c>
    </row>
    <row r="2048" spans="1:13" x14ac:dyDescent="0.35">
      <c r="A2048" s="2">
        <v>43783.380555555559</v>
      </c>
      <c r="B2048">
        <v>938</v>
      </c>
      <c r="C2048">
        <v>0.4648040235042572</v>
      </c>
      <c r="D2048">
        <v>0.53519600629806519</v>
      </c>
      <c r="E2048">
        <f>IF(B2049&gt;0,B2049-test_data[[#This Row],[Price]],0)</f>
        <v>-0.10000000000002274</v>
      </c>
      <c r="F2048" s="2">
        <f>test_data[[#This Row],[Time]]-(Time_horizon-1)/24/60</f>
        <v>43783.367361111115</v>
      </c>
      <c r="G2048">
        <f>IF(test_data[[#This Row],[Long]]&gt;Action_Threshold,1,IF(test_data[[#This Row],[Short]]&gt;Action_Threshold,-1,0))</f>
        <v>-1</v>
      </c>
      <c r="H2048">
        <f>SUMIFS(test_data[Postion],test_data[Time],"&gt;="&amp;test_data[[#This Row],[Period Time]],test_data[Time],"&lt;="&amp;test_data[[#This Row],[Time]])</f>
        <v>-7</v>
      </c>
      <c r="I2048">
        <f>IFERROR(test_data[[#This Row],[Final_Position]]-H2047,test_data[[#This Row],[Final_Position]])</f>
        <v>-1</v>
      </c>
      <c r="J2048">
        <f>ABS(test_data[[#This Row],[Action]])</f>
        <v>1</v>
      </c>
      <c r="K2048" s="7">
        <f>test_data[[#This Row],[Final_Position]]*test_data[[#This Row],[Change]]</f>
        <v>0.70000000000015916</v>
      </c>
      <c r="L2048" s="7">
        <f>test_data[[#This Row],[Profit]]*Profit_per_point</f>
        <v>70000.00000001592</v>
      </c>
      <c r="M2048" s="7">
        <f>test_data[[#This Row],[Profit]]*Profit_per_point-ABS(test_data[[#This Row],[Action]])*Fee_per_trade</f>
        <v>60000.00000001592</v>
      </c>
    </row>
    <row r="2049" spans="1:13" x14ac:dyDescent="0.35">
      <c r="A2049" s="2">
        <v>43783.381249999999</v>
      </c>
      <c r="B2049">
        <v>937.9</v>
      </c>
      <c r="C2049">
        <v>0.46492710709571838</v>
      </c>
      <c r="D2049">
        <v>0.53507286310195923</v>
      </c>
      <c r="E2049">
        <f>IF(B2050&gt;0,B2050-test_data[[#This Row],[Price]],0)</f>
        <v>0.10000000000002274</v>
      </c>
      <c r="F2049" s="2">
        <f>test_data[[#This Row],[Time]]-(Time_horizon-1)/24/60</f>
        <v>43783.368055555555</v>
      </c>
      <c r="G2049">
        <f>IF(test_data[[#This Row],[Long]]&gt;Action_Threshold,1,IF(test_data[[#This Row],[Short]]&gt;Action_Threshold,-1,0))</f>
        <v>-1</v>
      </c>
      <c r="H2049">
        <f>SUMIFS(test_data[Postion],test_data[Time],"&gt;="&amp;test_data[[#This Row],[Period Time]],test_data[Time],"&lt;="&amp;test_data[[#This Row],[Time]])</f>
        <v>-8</v>
      </c>
      <c r="I2049">
        <f>IFERROR(test_data[[#This Row],[Final_Position]]-H2048,test_data[[#This Row],[Final_Position]])</f>
        <v>-1</v>
      </c>
      <c r="J2049">
        <f>ABS(test_data[[#This Row],[Action]])</f>
        <v>1</v>
      </c>
      <c r="K2049" s="7">
        <f>test_data[[#This Row],[Final_Position]]*test_data[[#This Row],[Change]]</f>
        <v>-0.8000000000001819</v>
      </c>
      <c r="L2049" s="7">
        <f>test_data[[#This Row],[Profit]]*Profit_per_point</f>
        <v>-80000.00000001819</v>
      </c>
      <c r="M2049" s="7">
        <f>test_data[[#This Row],[Profit]]*Profit_per_point-ABS(test_data[[#This Row],[Action]])*Fee_per_trade</f>
        <v>-90000.00000001819</v>
      </c>
    </row>
    <row r="2050" spans="1:13" x14ac:dyDescent="0.35">
      <c r="A2050" s="2">
        <v>43783.381944444445</v>
      </c>
      <c r="B2050">
        <v>938</v>
      </c>
      <c r="C2050">
        <v>0.46079939603805542</v>
      </c>
      <c r="D2050">
        <v>0.53920066356658936</v>
      </c>
      <c r="E2050">
        <f>IF(B2051&gt;0,B2051-test_data[[#This Row],[Price]],0)</f>
        <v>0</v>
      </c>
      <c r="F2050" s="2">
        <f>test_data[[#This Row],[Time]]-(Time_horizon-1)/24/60</f>
        <v>43783.368750000001</v>
      </c>
      <c r="G2050">
        <f>IF(test_data[[#This Row],[Long]]&gt;Action_Threshold,1,IF(test_data[[#This Row],[Short]]&gt;Action_Threshold,-1,0))</f>
        <v>-1</v>
      </c>
      <c r="H2050">
        <f>SUMIFS(test_data[Postion],test_data[Time],"&gt;="&amp;test_data[[#This Row],[Period Time]],test_data[Time],"&lt;="&amp;test_data[[#This Row],[Time]])</f>
        <v>-9</v>
      </c>
      <c r="I2050">
        <f>IFERROR(test_data[[#This Row],[Final_Position]]-H2049,test_data[[#This Row],[Final_Position]])</f>
        <v>-1</v>
      </c>
      <c r="J2050">
        <f>ABS(test_data[[#This Row],[Action]])</f>
        <v>1</v>
      </c>
      <c r="K2050" s="7">
        <f>test_data[[#This Row],[Final_Position]]*test_data[[#This Row],[Change]]</f>
        <v>0</v>
      </c>
      <c r="L2050" s="7">
        <f>test_data[[#This Row],[Profit]]*Profit_per_point</f>
        <v>0</v>
      </c>
      <c r="M2050" s="7">
        <f>test_data[[#This Row],[Profit]]*Profit_per_point-ABS(test_data[[#This Row],[Action]])*Fee_per_trade</f>
        <v>-10000</v>
      </c>
    </row>
    <row r="2051" spans="1:13" x14ac:dyDescent="0.35">
      <c r="A2051" s="2">
        <v>43783.382638888892</v>
      </c>
      <c r="B2051">
        <v>938</v>
      </c>
      <c r="C2051">
        <v>0.4525144100189209</v>
      </c>
      <c r="D2051">
        <v>0.5474855899810791</v>
      </c>
      <c r="E2051">
        <f>IF(B2052&gt;0,B2052-test_data[[#This Row],[Price]],0)</f>
        <v>-0.10000000000002274</v>
      </c>
      <c r="F2051" s="2">
        <f>test_data[[#This Row],[Time]]-(Time_horizon-1)/24/60</f>
        <v>43783.369444444448</v>
      </c>
      <c r="G2051">
        <f>IF(test_data[[#This Row],[Long]]&gt;Action_Threshold,1,IF(test_data[[#This Row],[Short]]&gt;Action_Threshold,-1,0))</f>
        <v>-1</v>
      </c>
      <c r="H2051">
        <f>SUMIFS(test_data[Postion],test_data[Time],"&gt;="&amp;test_data[[#This Row],[Period Time]],test_data[Time],"&lt;="&amp;test_data[[#This Row],[Time]])</f>
        <v>-10</v>
      </c>
      <c r="I2051">
        <f>IFERROR(test_data[[#This Row],[Final_Position]]-H2050,test_data[[#This Row],[Final_Position]])</f>
        <v>-1</v>
      </c>
      <c r="J2051">
        <f>ABS(test_data[[#This Row],[Action]])</f>
        <v>1</v>
      </c>
      <c r="K2051" s="7">
        <f>test_data[[#This Row],[Final_Position]]*test_data[[#This Row],[Change]]</f>
        <v>1.0000000000002274</v>
      </c>
      <c r="L2051" s="7">
        <f>test_data[[#This Row],[Profit]]*Profit_per_point</f>
        <v>100000.00000002273</v>
      </c>
      <c r="M2051" s="7">
        <f>test_data[[#This Row],[Profit]]*Profit_per_point-ABS(test_data[[#This Row],[Action]])*Fee_per_trade</f>
        <v>90000.00000002273</v>
      </c>
    </row>
    <row r="2052" spans="1:13" x14ac:dyDescent="0.35">
      <c r="A2052" s="2">
        <v>43783.383333333331</v>
      </c>
      <c r="B2052">
        <v>937.9</v>
      </c>
      <c r="C2052">
        <v>0.46380114555358887</v>
      </c>
      <c r="D2052">
        <v>0.53619891405105591</v>
      </c>
      <c r="E2052">
        <f>IF(B2053&gt;0,B2053-test_data[[#This Row],[Price]],0)</f>
        <v>-0.10000000000002274</v>
      </c>
      <c r="F2052" s="2">
        <f>test_data[[#This Row],[Time]]-(Time_horizon-1)/24/60</f>
        <v>43783.370138888888</v>
      </c>
      <c r="G2052">
        <f>IF(test_data[[#This Row],[Long]]&gt;Action_Threshold,1,IF(test_data[[#This Row],[Short]]&gt;Action_Threshold,-1,0))</f>
        <v>-1</v>
      </c>
      <c r="H2052">
        <f>SUMIFS(test_data[Postion],test_data[Time],"&gt;="&amp;test_data[[#This Row],[Period Time]],test_data[Time],"&lt;="&amp;test_data[[#This Row],[Time]])</f>
        <v>-11</v>
      </c>
      <c r="I2052">
        <f>IFERROR(test_data[[#This Row],[Final_Position]]-H2051,test_data[[#This Row],[Final_Position]])</f>
        <v>-1</v>
      </c>
      <c r="J2052">
        <f>ABS(test_data[[#This Row],[Action]])</f>
        <v>1</v>
      </c>
      <c r="K2052" s="7">
        <f>test_data[[#This Row],[Final_Position]]*test_data[[#This Row],[Change]]</f>
        <v>1.1000000000002501</v>
      </c>
      <c r="L2052" s="7">
        <f>test_data[[#This Row],[Profit]]*Profit_per_point</f>
        <v>110000.00000002501</v>
      </c>
      <c r="M2052" s="7">
        <f>test_data[[#This Row],[Profit]]*Profit_per_point-ABS(test_data[[#This Row],[Action]])*Fee_per_trade</f>
        <v>100000.00000002501</v>
      </c>
    </row>
    <row r="2053" spans="1:13" x14ac:dyDescent="0.35">
      <c r="A2053" s="2">
        <v>43783.384027777778</v>
      </c>
      <c r="B2053">
        <v>937.8</v>
      </c>
      <c r="C2053">
        <v>0.46254026889801025</v>
      </c>
      <c r="D2053">
        <v>0.53745973110198975</v>
      </c>
      <c r="E2053">
        <f>IF(B2054&gt;0,B2054-test_data[[#This Row],[Price]],0)</f>
        <v>0.10000000000002274</v>
      </c>
      <c r="F2053" s="2">
        <f>test_data[[#This Row],[Time]]-(Time_horizon-1)/24/60</f>
        <v>43783.370833333334</v>
      </c>
      <c r="G2053">
        <f>IF(test_data[[#This Row],[Long]]&gt;Action_Threshold,1,IF(test_data[[#This Row],[Short]]&gt;Action_Threshold,-1,0))</f>
        <v>-1</v>
      </c>
      <c r="H2053">
        <f>SUMIFS(test_data[Postion],test_data[Time],"&gt;="&amp;test_data[[#This Row],[Period Time]],test_data[Time],"&lt;="&amp;test_data[[#This Row],[Time]])</f>
        <v>-12</v>
      </c>
      <c r="I2053">
        <f>IFERROR(test_data[[#This Row],[Final_Position]]-H2052,test_data[[#This Row],[Final_Position]])</f>
        <v>-1</v>
      </c>
      <c r="J2053">
        <f>ABS(test_data[[#This Row],[Action]])</f>
        <v>1</v>
      </c>
      <c r="K2053" s="7">
        <f>test_data[[#This Row],[Final_Position]]*test_data[[#This Row],[Change]]</f>
        <v>-1.2000000000002728</v>
      </c>
      <c r="L2053" s="7">
        <f>test_data[[#This Row],[Profit]]*Profit_per_point</f>
        <v>-120000.00000002728</v>
      </c>
      <c r="M2053" s="7">
        <f>test_data[[#This Row],[Profit]]*Profit_per_point-ABS(test_data[[#This Row],[Action]])*Fee_per_trade</f>
        <v>-130000.00000002728</v>
      </c>
    </row>
    <row r="2054" spans="1:13" x14ac:dyDescent="0.35">
      <c r="A2054" s="2">
        <v>43783.384722222225</v>
      </c>
      <c r="B2054">
        <v>937.9</v>
      </c>
      <c r="C2054">
        <v>0.46207869052886963</v>
      </c>
      <c r="D2054">
        <v>0.53792130947113037</v>
      </c>
      <c r="E2054">
        <f>IF(B2055&gt;0,B2055-test_data[[#This Row],[Price]],0)</f>
        <v>-0.10000000000002274</v>
      </c>
      <c r="F2054" s="2">
        <f>test_data[[#This Row],[Time]]-(Time_horizon-1)/24/60</f>
        <v>43783.371527777781</v>
      </c>
      <c r="G2054">
        <f>IF(test_data[[#This Row],[Long]]&gt;Action_Threshold,1,IF(test_data[[#This Row],[Short]]&gt;Action_Threshold,-1,0))</f>
        <v>-1</v>
      </c>
      <c r="H2054">
        <f>SUMIFS(test_data[Postion],test_data[Time],"&gt;="&amp;test_data[[#This Row],[Period Time]],test_data[Time],"&lt;="&amp;test_data[[#This Row],[Time]])</f>
        <v>-13</v>
      </c>
      <c r="I2054">
        <f>IFERROR(test_data[[#This Row],[Final_Position]]-H2053,test_data[[#This Row],[Final_Position]])</f>
        <v>-1</v>
      </c>
      <c r="J2054">
        <f>ABS(test_data[[#This Row],[Action]])</f>
        <v>1</v>
      </c>
      <c r="K2054" s="7">
        <f>test_data[[#This Row],[Final_Position]]*test_data[[#This Row],[Change]]</f>
        <v>1.3000000000002956</v>
      </c>
      <c r="L2054" s="7">
        <f>test_data[[#This Row],[Profit]]*Profit_per_point</f>
        <v>130000.00000002955</v>
      </c>
      <c r="M2054" s="7">
        <f>test_data[[#This Row],[Profit]]*Profit_per_point-ABS(test_data[[#This Row],[Action]])*Fee_per_trade</f>
        <v>120000.00000002955</v>
      </c>
    </row>
    <row r="2055" spans="1:13" x14ac:dyDescent="0.35">
      <c r="A2055" s="2">
        <v>43783.385416666664</v>
      </c>
      <c r="B2055">
        <v>937.8</v>
      </c>
      <c r="C2055">
        <v>0.46187224984169006</v>
      </c>
      <c r="D2055">
        <v>0.53812772035598755</v>
      </c>
      <c r="E2055">
        <f>IF(B2056&gt;0,B2056-test_data[[#This Row],[Price]],0)</f>
        <v>0</v>
      </c>
      <c r="F2055" s="2">
        <f>test_data[[#This Row],[Time]]-(Time_horizon-1)/24/60</f>
        <v>43783.37222222222</v>
      </c>
      <c r="G2055">
        <f>IF(test_data[[#This Row],[Long]]&gt;Action_Threshold,1,IF(test_data[[#This Row],[Short]]&gt;Action_Threshold,-1,0))</f>
        <v>-1</v>
      </c>
      <c r="H2055">
        <f>SUMIFS(test_data[Postion],test_data[Time],"&gt;="&amp;test_data[[#This Row],[Period Time]],test_data[Time],"&lt;="&amp;test_data[[#This Row],[Time]])</f>
        <v>-14</v>
      </c>
      <c r="I2055">
        <f>IFERROR(test_data[[#This Row],[Final_Position]]-H2054,test_data[[#This Row],[Final_Position]])</f>
        <v>-1</v>
      </c>
      <c r="J2055">
        <f>ABS(test_data[[#This Row],[Action]])</f>
        <v>1</v>
      </c>
      <c r="K2055" s="7">
        <f>test_data[[#This Row],[Final_Position]]*test_data[[#This Row],[Change]]</f>
        <v>0</v>
      </c>
      <c r="L2055" s="7">
        <f>test_data[[#This Row],[Profit]]*Profit_per_point</f>
        <v>0</v>
      </c>
      <c r="M2055" s="7">
        <f>test_data[[#This Row],[Profit]]*Profit_per_point-ABS(test_data[[#This Row],[Action]])*Fee_per_trade</f>
        <v>-10000</v>
      </c>
    </row>
    <row r="2056" spans="1:13" x14ac:dyDescent="0.35">
      <c r="A2056" s="2">
        <v>43783.386111111111</v>
      </c>
      <c r="B2056">
        <v>937.8</v>
      </c>
      <c r="C2056">
        <v>0.44333288073539734</v>
      </c>
      <c r="D2056">
        <v>0.55666708946228027</v>
      </c>
      <c r="E2056">
        <f>IF(B2057&gt;0,B2057-test_data[[#This Row],[Price]],0)</f>
        <v>0</v>
      </c>
      <c r="F2056" s="2">
        <f>test_data[[#This Row],[Time]]-(Time_horizon-1)/24/60</f>
        <v>43783.372916666667</v>
      </c>
      <c r="G2056">
        <f>IF(test_data[[#This Row],[Long]]&gt;Action_Threshold,1,IF(test_data[[#This Row],[Short]]&gt;Action_Threshold,-1,0))</f>
        <v>-1</v>
      </c>
      <c r="H2056">
        <f>SUMIFS(test_data[Postion],test_data[Time],"&gt;="&amp;test_data[[#This Row],[Period Time]],test_data[Time],"&lt;="&amp;test_data[[#This Row],[Time]])</f>
        <v>-15</v>
      </c>
      <c r="I2056">
        <f>IFERROR(test_data[[#This Row],[Final_Position]]-H2055,test_data[[#This Row],[Final_Position]])</f>
        <v>-1</v>
      </c>
      <c r="J2056">
        <f>ABS(test_data[[#This Row],[Action]])</f>
        <v>1</v>
      </c>
      <c r="K2056" s="7">
        <f>test_data[[#This Row],[Final_Position]]*test_data[[#This Row],[Change]]</f>
        <v>0</v>
      </c>
      <c r="L2056" s="7">
        <f>test_data[[#This Row],[Profit]]*Profit_per_point</f>
        <v>0</v>
      </c>
      <c r="M2056" s="7">
        <f>test_data[[#This Row],[Profit]]*Profit_per_point-ABS(test_data[[#This Row],[Action]])*Fee_per_trade</f>
        <v>-10000</v>
      </c>
    </row>
    <row r="2057" spans="1:13" x14ac:dyDescent="0.35">
      <c r="A2057" s="2">
        <v>43783.386805555558</v>
      </c>
      <c r="B2057">
        <v>937.8</v>
      </c>
      <c r="C2057">
        <v>0.44399699568748474</v>
      </c>
      <c r="D2057">
        <v>0.55600303411483765</v>
      </c>
      <c r="E2057">
        <f>IF(B2058&gt;0,B2058-test_data[[#This Row],[Price]],0)</f>
        <v>0.20000000000004547</v>
      </c>
      <c r="F2057" s="2">
        <f>test_data[[#This Row],[Time]]-(Time_horizon-1)/24/60</f>
        <v>43783.373611111114</v>
      </c>
      <c r="G2057">
        <f>IF(test_data[[#This Row],[Long]]&gt;Action_Threshold,1,IF(test_data[[#This Row],[Short]]&gt;Action_Threshold,-1,0))</f>
        <v>-1</v>
      </c>
      <c r="H2057">
        <f>SUMIFS(test_data[Postion],test_data[Time],"&gt;="&amp;test_data[[#This Row],[Period Time]],test_data[Time],"&lt;="&amp;test_data[[#This Row],[Time]])</f>
        <v>-16</v>
      </c>
      <c r="I2057">
        <f>IFERROR(test_data[[#This Row],[Final_Position]]-H2056,test_data[[#This Row],[Final_Position]])</f>
        <v>-1</v>
      </c>
      <c r="J2057">
        <f>ABS(test_data[[#This Row],[Action]])</f>
        <v>1</v>
      </c>
      <c r="K2057" s="7">
        <f>test_data[[#This Row],[Final_Position]]*test_data[[#This Row],[Change]]</f>
        <v>-3.2000000000007276</v>
      </c>
      <c r="L2057" s="7">
        <f>test_data[[#This Row],[Profit]]*Profit_per_point</f>
        <v>-320000.00000007276</v>
      </c>
      <c r="M2057" s="7">
        <f>test_data[[#This Row],[Profit]]*Profit_per_point-ABS(test_data[[#This Row],[Action]])*Fee_per_trade</f>
        <v>-330000.00000007276</v>
      </c>
    </row>
    <row r="2058" spans="1:13" x14ac:dyDescent="0.35">
      <c r="A2058" s="2">
        <v>43783.387499999997</v>
      </c>
      <c r="B2058">
        <v>938</v>
      </c>
      <c r="C2058">
        <v>0.42204961180686951</v>
      </c>
      <c r="D2058">
        <v>0.57795041799545288</v>
      </c>
      <c r="E2058">
        <f>IF(B2059&gt;0,B2059-test_data[[#This Row],[Price]],0)</f>
        <v>0.29999999999995453</v>
      </c>
      <c r="F2058" s="2">
        <f>test_data[[#This Row],[Time]]-(Time_horizon-1)/24/60</f>
        <v>43783.374305555553</v>
      </c>
      <c r="G2058">
        <f>IF(test_data[[#This Row],[Long]]&gt;Action_Threshold,1,IF(test_data[[#This Row],[Short]]&gt;Action_Threshold,-1,0))</f>
        <v>-1</v>
      </c>
      <c r="H2058">
        <f>SUMIFS(test_data[Postion],test_data[Time],"&gt;="&amp;test_data[[#This Row],[Period Time]],test_data[Time],"&lt;="&amp;test_data[[#This Row],[Time]])</f>
        <v>-17</v>
      </c>
      <c r="I2058">
        <f>IFERROR(test_data[[#This Row],[Final_Position]]-H2057,test_data[[#This Row],[Final_Position]])</f>
        <v>-1</v>
      </c>
      <c r="J2058">
        <f>ABS(test_data[[#This Row],[Action]])</f>
        <v>1</v>
      </c>
      <c r="K2058" s="7">
        <f>test_data[[#This Row],[Final_Position]]*test_data[[#This Row],[Change]]</f>
        <v>-5.0999999999992269</v>
      </c>
      <c r="L2058" s="7">
        <f>test_data[[#This Row],[Profit]]*Profit_per_point</f>
        <v>-509999.9999999227</v>
      </c>
      <c r="M2058" s="7">
        <f>test_data[[#This Row],[Profit]]*Profit_per_point-ABS(test_data[[#This Row],[Action]])*Fee_per_trade</f>
        <v>-519999.9999999227</v>
      </c>
    </row>
    <row r="2059" spans="1:13" x14ac:dyDescent="0.35">
      <c r="A2059" s="2">
        <v>43783.388194444444</v>
      </c>
      <c r="B2059">
        <v>938.3</v>
      </c>
      <c r="C2059">
        <v>0.28172093629837036</v>
      </c>
      <c r="D2059">
        <v>0.71827906370162964</v>
      </c>
      <c r="E2059">
        <f>IF(B2060&gt;0,B2060-test_data[[#This Row],[Price]],0)</f>
        <v>0.10000000000002274</v>
      </c>
      <c r="F2059" s="2">
        <f>test_data[[#This Row],[Time]]-(Time_horizon-1)/24/60</f>
        <v>43783.375</v>
      </c>
      <c r="G2059">
        <f>IF(test_data[[#This Row],[Long]]&gt;Action_Threshold,1,IF(test_data[[#This Row],[Short]]&gt;Action_Threshold,-1,0))</f>
        <v>-1</v>
      </c>
      <c r="H2059">
        <f>SUMIFS(test_data[Postion],test_data[Time],"&gt;="&amp;test_data[[#This Row],[Period Time]],test_data[Time],"&lt;="&amp;test_data[[#This Row],[Time]])</f>
        <v>-18</v>
      </c>
      <c r="I2059">
        <f>IFERROR(test_data[[#This Row],[Final_Position]]-H2058,test_data[[#This Row],[Final_Position]])</f>
        <v>-1</v>
      </c>
      <c r="J2059">
        <f>ABS(test_data[[#This Row],[Action]])</f>
        <v>1</v>
      </c>
      <c r="K2059" s="7">
        <f>test_data[[#This Row],[Final_Position]]*test_data[[#This Row],[Change]]</f>
        <v>-1.8000000000004093</v>
      </c>
      <c r="L2059" s="7">
        <f>test_data[[#This Row],[Profit]]*Profit_per_point</f>
        <v>-180000.00000004092</v>
      </c>
      <c r="M2059" s="7">
        <f>test_data[[#This Row],[Profit]]*Profit_per_point-ABS(test_data[[#This Row],[Action]])*Fee_per_trade</f>
        <v>-190000.00000004092</v>
      </c>
    </row>
    <row r="2060" spans="1:13" x14ac:dyDescent="0.35">
      <c r="A2060" s="2">
        <v>43783.388888888891</v>
      </c>
      <c r="B2060">
        <v>938.4</v>
      </c>
      <c r="C2060">
        <v>0.31889843940734863</v>
      </c>
      <c r="D2060">
        <v>0.68110156059265137</v>
      </c>
      <c r="E2060">
        <f>IF(B2061&gt;0,B2061-test_data[[#This Row],[Price]],0)</f>
        <v>0</v>
      </c>
      <c r="F2060" s="2">
        <f>test_data[[#This Row],[Time]]-(Time_horizon-1)/24/60</f>
        <v>43783.375694444447</v>
      </c>
      <c r="G2060">
        <f>IF(test_data[[#This Row],[Long]]&gt;Action_Threshold,1,IF(test_data[[#This Row],[Short]]&gt;Action_Threshold,-1,0))</f>
        <v>-1</v>
      </c>
      <c r="H2060">
        <f>SUMIFS(test_data[Postion],test_data[Time],"&gt;="&amp;test_data[[#This Row],[Period Time]],test_data[Time],"&lt;="&amp;test_data[[#This Row],[Time]])</f>
        <v>-18</v>
      </c>
      <c r="I2060">
        <f>IFERROR(test_data[[#This Row],[Final_Position]]-H2059,test_data[[#This Row],[Final_Position]])</f>
        <v>0</v>
      </c>
      <c r="J2060">
        <f>ABS(test_data[[#This Row],[Action]])</f>
        <v>0</v>
      </c>
      <c r="K2060" s="7">
        <f>test_data[[#This Row],[Final_Position]]*test_data[[#This Row],[Change]]</f>
        <v>0</v>
      </c>
      <c r="L2060" s="7">
        <f>test_data[[#This Row],[Profit]]*Profit_per_point</f>
        <v>0</v>
      </c>
      <c r="M2060" s="7">
        <f>test_data[[#This Row],[Profit]]*Profit_per_point-ABS(test_data[[#This Row],[Action]])*Fee_per_trade</f>
        <v>0</v>
      </c>
    </row>
    <row r="2061" spans="1:13" x14ac:dyDescent="0.35">
      <c r="A2061" s="2">
        <v>43783.38958333333</v>
      </c>
      <c r="B2061">
        <v>938.4</v>
      </c>
      <c r="C2061">
        <v>0.33329194784164429</v>
      </c>
      <c r="D2061">
        <v>0.66670805215835571</v>
      </c>
      <c r="E2061">
        <f>IF(B2062&gt;0,B2062-test_data[[#This Row],[Price]],0)</f>
        <v>0</v>
      </c>
      <c r="F2061" s="2">
        <f>test_data[[#This Row],[Time]]-(Time_horizon-1)/24/60</f>
        <v>43783.376388888886</v>
      </c>
      <c r="G2061">
        <f>IF(test_data[[#This Row],[Long]]&gt;Action_Threshold,1,IF(test_data[[#This Row],[Short]]&gt;Action_Threshold,-1,0))</f>
        <v>-1</v>
      </c>
      <c r="H2061">
        <f>SUMIFS(test_data[Postion],test_data[Time],"&gt;="&amp;test_data[[#This Row],[Period Time]],test_data[Time],"&lt;="&amp;test_data[[#This Row],[Time]])</f>
        <v>-18</v>
      </c>
      <c r="I2061">
        <f>IFERROR(test_data[[#This Row],[Final_Position]]-H2060,test_data[[#This Row],[Final_Position]])</f>
        <v>0</v>
      </c>
      <c r="J2061">
        <f>ABS(test_data[[#This Row],[Action]])</f>
        <v>0</v>
      </c>
      <c r="K2061" s="7">
        <f>test_data[[#This Row],[Final_Position]]*test_data[[#This Row],[Change]]</f>
        <v>0</v>
      </c>
      <c r="L2061" s="7">
        <f>test_data[[#This Row],[Profit]]*Profit_per_point</f>
        <v>0</v>
      </c>
      <c r="M2061" s="7">
        <f>test_data[[#This Row],[Profit]]*Profit_per_point-ABS(test_data[[#This Row],[Action]])*Fee_per_trade</f>
        <v>0</v>
      </c>
    </row>
    <row r="2062" spans="1:13" x14ac:dyDescent="0.35">
      <c r="A2062" s="2">
        <v>43783.390277777777</v>
      </c>
      <c r="B2062">
        <v>938.4</v>
      </c>
      <c r="C2062">
        <v>0.36074629426002502</v>
      </c>
      <c r="D2062">
        <v>0.63925367593765259</v>
      </c>
      <c r="E2062">
        <f>IF(B2063&gt;0,B2063-test_data[[#This Row],[Price]],0)</f>
        <v>0</v>
      </c>
      <c r="F2062" s="2">
        <f>test_data[[#This Row],[Time]]-(Time_horizon-1)/24/60</f>
        <v>43783.377083333333</v>
      </c>
      <c r="G2062">
        <f>IF(test_data[[#This Row],[Long]]&gt;Action_Threshold,1,IF(test_data[[#This Row],[Short]]&gt;Action_Threshold,-1,0))</f>
        <v>-1</v>
      </c>
      <c r="H2062">
        <f>SUMIFS(test_data[Postion],test_data[Time],"&gt;="&amp;test_data[[#This Row],[Period Time]],test_data[Time],"&lt;="&amp;test_data[[#This Row],[Time]])</f>
        <v>-20</v>
      </c>
      <c r="I2062">
        <f>IFERROR(test_data[[#This Row],[Final_Position]]-H2061,test_data[[#This Row],[Final_Position]])</f>
        <v>-2</v>
      </c>
      <c r="J2062">
        <f>ABS(test_data[[#This Row],[Action]])</f>
        <v>2</v>
      </c>
      <c r="K2062" s="7">
        <f>test_data[[#This Row],[Final_Position]]*test_data[[#This Row],[Change]]</f>
        <v>0</v>
      </c>
      <c r="L2062" s="7">
        <f>test_data[[#This Row],[Profit]]*Profit_per_point</f>
        <v>0</v>
      </c>
      <c r="M2062" s="7">
        <f>test_data[[#This Row],[Profit]]*Profit_per_point-ABS(test_data[[#This Row],[Action]])*Fee_per_trade</f>
        <v>-20000</v>
      </c>
    </row>
    <row r="2063" spans="1:13" x14ac:dyDescent="0.35">
      <c r="A2063" s="2">
        <v>43783.390972222223</v>
      </c>
      <c r="B2063">
        <v>938.4</v>
      </c>
      <c r="C2063">
        <v>0.37444856762886047</v>
      </c>
      <c r="D2063">
        <v>0.62555140256881714</v>
      </c>
      <c r="E2063">
        <f>IF(B2064&gt;0,B2064-test_data[[#This Row],[Price]],0)</f>
        <v>-0.10000000000002274</v>
      </c>
      <c r="F2063" s="2">
        <f>test_data[[#This Row],[Time]]-(Time_horizon-1)/24/60</f>
        <v>43783.37777777778</v>
      </c>
      <c r="G2063">
        <f>IF(test_data[[#This Row],[Long]]&gt;Action_Threshold,1,IF(test_data[[#This Row],[Short]]&gt;Action_Threshold,-1,0))</f>
        <v>-1</v>
      </c>
      <c r="H2063">
        <f>SUMIFS(test_data[Postion],test_data[Time],"&gt;="&amp;test_data[[#This Row],[Period Time]],test_data[Time],"&lt;="&amp;test_data[[#This Row],[Time]])</f>
        <v>-20</v>
      </c>
      <c r="I2063">
        <f>IFERROR(test_data[[#This Row],[Final_Position]]-H2062,test_data[[#This Row],[Final_Position]])</f>
        <v>0</v>
      </c>
      <c r="J2063">
        <f>ABS(test_data[[#This Row],[Action]])</f>
        <v>0</v>
      </c>
      <c r="K2063" s="7">
        <f>test_data[[#This Row],[Final_Position]]*test_data[[#This Row],[Change]]</f>
        <v>2.0000000000004547</v>
      </c>
      <c r="L2063" s="7">
        <f>test_data[[#This Row],[Profit]]*Profit_per_point</f>
        <v>200000.00000004546</v>
      </c>
      <c r="M2063" s="7">
        <f>test_data[[#This Row],[Profit]]*Profit_per_point-ABS(test_data[[#This Row],[Action]])*Fee_per_trade</f>
        <v>200000.00000004546</v>
      </c>
    </row>
    <row r="2064" spans="1:13" x14ac:dyDescent="0.35">
      <c r="A2064" s="2">
        <v>43783.39166666667</v>
      </c>
      <c r="B2064">
        <v>938.3</v>
      </c>
      <c r="C2064">
        <v>0.42010378837585449</v>
      </c>
      <c r="D2064">
        <v>0.57989627122879028</v>
      </c>
      <c r="E2064">
        <f>IF(B2065&gt;0,B2065-test_data[[#This Row],[Price]],0)</f>
        <v>0</v>
      </c>
      <c r="F2064" s="2">
        <f>test_data[[#This Row],[Time]]-(Time_horizon-1)/24/60</f>
        <v>43783.378472222226</v>
      </c>
      <c r="G2064">
        <f>IF(test_data[[#This Row],[Long]]&gt;Action_Threshold,1,IF(test_data[[#This Row],[Short]]&gt;Action_Threshold,-1,0))</f>
        <v>-1</v>
      </c>
      <c r="H2064">
        <f>SUMIFS(test_data[Postion],test_data[Time],"&gt;="&amp;test_data[[#This Row],[Period Time]],test_data[Time],"&lt;="&amp;test_data[[#This Row],[Time]])</f>
        <v>-20</v>
      </c>
      <c r="I2064">
        <f>IFERROR(test_data[[#This Row],[Final_Position]]-H2063,test_data[[#This Row],[Final_Position]])</f>
        <v>0</v>
      </c>
      <c r="J2064">
        <f>ABS(test_data[[#This Row],[Action]])</f>
        <v>0</v>
      </c>
      <c r="K2064" s="7">
        <f>test_data[[#This Row],[Final_Position]]*test_data[[#This Row],[Change]]</f>
        <v>0</v>
      </c>
      <c r="L2064" s="7">
        <f>test_data[[#This Row],[Profit]]*Profit_per_point</f>
        <v>0</v>
      </c>
      <c r="M2064" s="7">
        <f>test_data[[#This Row],[Profit]]*Profit_per_point-ABS(test_data[[#This Row],[Action]])*Fee_per_trade</f>
        <v>0</v>
      </c>
    </row>
    <row r="2065" spans="1:13" x14ac:dyDescent="0.35">
      <c r="A2065" s="2">
        <v>43783.392361111109</v>
      </c>
      <c r="B2065">
        <v>938.3</v>
      </c>
      <c r="C2065">
        <v>0.40663936734199524</v>
      </c>
      <c r="D2065">
        <v>0.59336066246032715</v>
      </c>
      <c r="E2065">
        <f>IF(B2066&gt;0,B2066-test_data[[#This Row],[Price]],0)</f>
        <v>-9.9999999999909051E-2</v>
      </c>
      <c r="F2065" s="2">
        <f>test_data[[#This Row],[Time]]-(Time_horizon-1)/24/60</f>
        <v>43783.379166666666</v>
      </c>
      <c r="G2065">
        <f>IF(test_data[[#This Row],[Long]]&gt;Action_Threshold,1,IF(test_data[[#This Row],[Short]]&gt;Action_Threshold,-1,0))</f>
        <v>-1</v>
      </c>
      <c r="H2065">
        <f>SUMIFS(test_data[Postion],test_data[Time],"&gt;="&amp;test_data[[#This Row],[Period Time]],test_data[Time],"&lt;="&amp;test_data[[#This Row],[Time]])</f>
        <v>-20</v>
      </c>
      <c r="I2065">
        <f>IFERROR(test_data[[#This Row],[Final_Position]]-H2064,test_data[[#This Row],[Final_Position]])</f>
        <v>0</v>
      </c>
      <c r="J2065">
        <f>ABS(test_data[[#This Row],[Action]])</f>
        <v>0</v>
      </c>
      <c r="K2065" s="7">
        <f>test_data[[#This Row],[Final_Position]]*test_data[[#This Row],[Change]]</f>
        <v>1.999999999998181</v>
      </c>
      <c r="L2065" s="7">
        <f>test_data[[#This Row],[Profit]]*Profit_per_point</f>
        <v>199999.9999998181</v>
      </c>
      <c r="M2065" s="7">
        <f>test_data[[#This Row],[Profit]]*Profit_per_point-ABS(test_data[[#This Row],[Action]])*Fee_per_trade</f>
        <v>199999.9999998181</v>
      </c>
    </row>
    <row r="2066" spans="1:13" x14ac:dyDescent="0.35">
      <c r="A2066" s="2">
        <v>43783.393055555556</v>
      </c>
      <c r="B2066">
        <v>938.2</v>
      </c>
      <c r="C2066">
        <v>0.44883051514625549</v>
      </c>
      <c r="D2066">
        <v>0.55116945505142212</v>
      </c>
      <c r="E2066">
        <f>IF(B2067&gt;0,B2067-test_data[[#This Row],[Price]],0)</f>
        <v>0</v>
      </c>
      <c r="F2066" s="2">
        <f>test_data[[#This Row],[Time]]-(Time_horizon-1)/24/60</f>
        <v>43783.379861111112</v>
      </c>
      <c r="G2066">
        <f>IF(test_data[[#This Row],[Long]]&gt;Action_Threshold,1,IF(test_data[[#This Row],[Short]]&gt;Action_Threshold,-1,0))</f>
        <v>-1</v>
      </c>
      <c r="H2066">
        <f>SUMIFS(test_data[Postion],test_data[Time],"&gt;="&amp;test_data[[#This Row],[Period Time]],test_data[Time],"&lt;="&amp;test_data[[#This Row],[Time]])</f>
        <v>-20</v>
      </c>
      <c r="I2066">
        <f>IFERROR(test_data[[#This Row],[Final_Position]]-H2065,test_data[[#This Row],[Final_Position]])</f>
        <v>0</v>
      </c>
      <c r="J2066">
        <f>ABS(test_data[[#This Row],[Action]])</f>
        <v>0</v>
      </c>
      <c r="K2066" s="7">
        <f>test_data[[#This Row],[Final_Position]]*test_data[[#This Row],[Change]]</f>
        <v>0</v>
      </c>
      <c r="L2066" s="7">
        <f>test_data[[#This Row],[Profit]]*Profit_per_point</f>
        <v>0</v>
      </c>
      <c r="M2066" s="7">
        <f>test_data[[#This Row],[Profit]]*Profit_per_point-ABS(test_data[[#This Row],[Action]])*Fee_per_trade</f>
        <v>0</v>
      </c>
    </row>
    <row r="2067" spans="1:13" x14ac:dyDescent="0.35">
      <c r="A2067" s="2">
        <v>43783.393750000003</v>
      </c>
      <c r="B2067">
        <v>938.2</v>
      </c>
      <c r="C2067">
        <v>0.4334845244884491</v>
      </c>
      <c r="D2067">
        <v>0.56651544570922852</v>
      </c>
      <c r="E2067">
        <f>IF(B2068&gt;0,B2068-test_data[[#This Row],[Price]],0)</f>
        <v>9.9999999999909051E-2</v>
      </c>
      <c r="F2067" s="2">
        <f>test_data[[#This Row],[Time]]-(Time_horizon-1)/24/60</f>
        <v>43783.380555555559</v>
      </c>
      <c r="G2067">
        <f>IF(test_data[[#This Row],[Long]]&gt;Action_Threshold,1,IF(test_data[[#This Row],[Short]]&gt;Action_Threshold,-1,0))</f>
        <v>-1</v>
      </c>
      <c r="H2067">
        <f>SUMIFS(test_data[Postion],test_data[Time],"&gt;="&amp;test_data[[#This Row],[Period Time]],test_data[Time],"&lt;="&amp;test_data[[#This Row],[Time]])</f>
        <v>-20</v>
      </c>
      <c r="I2067">
        <f>IFERROR(test_data[[#This Row],[Final_Position]]-H2066,test_data[[#This Row],[Final_Position]])</f>
        <v>0</v>
      </c>
      <c r="J2067">
        <f>ABS(test_data[[#This Row],[Action]])</f>
        <v>0</v>
      </c>
      <c r="K2067" s="7">
        <f>test_data[[#This Row],[Final_Position]]*test_data[[#This Row],[Change]]</f>
        <v>-1.999999999998181</v>
      </c>
      <c r="L2067" s="7">
        <f>test_data[[#This Row],[Profit]]*Profit_per_point</f>
        <v>-199999.9999998181</v>
      </c>
      <c r="M2067" s="7">
        <f>test_data[[#This Row],[Profit]]*Profit_per_point-ABS(test_data[[#This Row],[Action]])*Fee_per_trade</f>
        <v>-199999.9999998181</v>
      </c>
    </row>
    <row r="2068" spans="1:13" x14ac:dyDescent="0.35">
      <c r="A2068" s="2">
        <v>43783.394444444442</v>
      </c>
      <c r="B2068">
        <v>938.3</v>
      </c>
      <c r="C2068">
        <v>0.44314280152320862</v>
      </c>
      <c r="D2068">
        <v>0.55685728788375854</v>
      </c>
      <c r="E2068">
        <f>IF(B2069&gt;0,B2069-test_data[[#This Row],[Price]],0)</f>
        <v>0</v>
      </c>
      <c r="F2068" s="2">
        <f>test_data[[#This Row],[Time]]-(Time_horizon-1)/24/60</f>
        <v>43783.381249999999</v>
      </c>
      <c r="G2068">
        <f>IF(test_data[[#This Row],[Long]]&gt;Action_Threshold,1,IF(test_data[[#This Row],[Short]]&gt;Action_Threshold,-1,0))</f>
        <v>-1</v>
      </c>
      <c r="H2068">
        <f>SUMIFS(test_data[Postion],test_data[Time],"&gt;="&amp;test_data[[#This Row],[Period Time]],test_data[Time],"&lt;="&amp;test_data[[#This Row],[Time]])</f>
        <v>-20</v>
      </c>
      <c r="I2068">
        <f>IFERROR(test_data[[#This Row],[Final_Position]]-H2067,test_data[[#This Row],[Final_Position]])</f>
        <v>0</v>
      </c>
      <c r="J2068">
        <f>ABS(test_data[[#This Row],[Action]])</f>
        <v>0</v>
      </c>
      <c r="K2068" s="7">
        <f>test_data[[#This Row],[Final_Position]]*test_data[[#This Row],[Change]]</f>
        <v>0</v>
      </c>
      <c r="L2068" s="7">
        <f>test_data[[#This Row],[Profit]]*Profit_per_point</f>
        <v>0</v>
      </c>
      <c r="M2068" s="7">
        <f>test_data[[#This Row],[Profit]]*Profit_per_point-ABS(test_data[[#This Row],[Action]])*Fee_per_trade</f>
        <v>0</v>
      </c>
    </row>
    <row r="2069" spans="1:13" x14ac:dyDescent="0.35">
      <c r="A2069" s="2">
        <v>43783.395138888889</v>
      </c>
      <c r="B2069">
        <v>938.3</v>
      </c>
      <c r="C2069">
        <v>0.42852938175201416</v>
      </c>
      <c r="D2069">
        <v>0.57147061824798584</v>
      </c>
      <c r="E2069">
        <f>IF(B2070&gt;0,B2070-test_data[[#This Row],[Price]],0)</f>
        <v>0</v>
      </c>
      <c r="F2069" s="2">
        <f>test_data[[#This Row],[Time]]-(Time_horizon-1)/24/60</f>
        <v>43783.381944444445</v>
      </c>
      <c r="G2069">
        <f>IF(test_data[[#This Row],[Long]]&gt;Action_Threshold,1,IF(test_data[[#This Row],[Short]]&gt;Action_Threshold,-1,0))</f>
        <v>-1</v>
      </c>
      <c r="H2069">
        <f>SUMIFS(test_data[Postion],test_data[Time],"&gt;="&amp;test_data[[#This Row],[Period Time]],test_data[Time],"&lt;="&amp;test_data[[#This Row],[Time]])</f>
        <v>-20</v>
      </c>
      <c r="I2069">
        <f>IFERROR(test_data[[#This Row],[Final_Position]]-H2068,test_data[[#This Row],[Final_Position]])</f>
        <v>0</v>
      </c>
      <c r="J2069">
        <f>ABS(test_data[[#This Row],[Action]])</f>
        <v>0</v>
      </c>
      <c r="K2069" s="7">
        <f>test_data[[#This Row],[Final_Position]]*test_data[[#This Row],[Change]]</f>
        <v>0</v>
      </c>
      <c r="L2069" s="7">
        <f>test_data[[#This Row],[Profit]]*Profit_per_point</f>
        <v>0</v>
      </c>
      <c r="M2069" s="7">
        <f>test_data[[#This Row],[Profit]]*Profit_per_point-ABS(test_data[[#This Row],[Action]])*Fee_per_trade</f>
        <v>0</v>
      </c>
    </row>
    <row r="2070" spans="1:13" x14ac:dyDescent="0.35">
      <c r="A2070" s="2">
        <v>43783.395833333336</v>
      </c>
      <c r="B2070">
        <v>938.3</v>
      </c>
      <c r="C2070">
        <v>0.43177399039268494</v>
      </c>
      <c r="D2070">
        <v>0.56822597980499268</v>
      </c>
      <c r="E2070">
        <f>IF(B2071&gt;0,B2071-test_data[[#This Row],[Price]],0)</f>
        <v>-9.9999999999909051E-2</v>
      </c>
      <c r="F2070" s="2">
        <f>test_data[[#This Row],[Time]]-(Time_horizon-1)/24/60</f>
        <v>43783.382638888892</v>
      </c>
      <c r="G2070">
        <f>IF(test_data[[#This Row],[Long]]&gt;Action_Threshold,1,IF(test_data[[#This Row],[Short]]&gt;Action_Threshold,-1,0))</f>
        <v>-1</v>
      </c>
      <c r="H2070">
        <f>SUMIFS(test_data[Postion],test_data[Time],"&gt;="&amp;test_data[[#This Row],[Period Time]],test_data[Time],"&lt;="&amp;test_data[[#This Row],[Time]])</f>
        <v>-20</v>
      </c>
      <c r="I2070">
        <f>IFERROR(test_data[[#This Row],[Final_Position]]-H2069,test_data[[#This Row],[Final_Position]])</f>
        <v>0</v>
      </c>
      <c r="J2070">
        <f>ABS(test_data[[#This Row],[Action]])</f>
        <v>0</v>
      </c>
      <c r="K2070" s="7">
        <f>test_data[[#This Row],[Final_Position]]*test_data[[#This Row],[Change]]</f>
        <v>1.999999999998181</v>
      </c>
      <c r="L2070" s="7">
        <f>test_data[[#This Row],[Profit]]*Profit_per_point</f>
        <v>199999.9999998181</v>
      </c>
      <c r="M2070" s="7">
        <f>test_data[[#This Row],[Profit]]*Profit_per_point-ABS(test_data[[#This Row],[Action]])*Fee_per_trade</f>
        <v>199999.9999998181</v>
      </c>
    </row>
    <row r="2071" spans="1:13" x14ac:dyDescent="0.35">
      <c r="A2071" s="2">
        <v>43783.396527777775</v>
      </c>
      <c r="B2071">
        <v>938.2</v>
      </c>
      <c r="C2071">
        <v>0.47027099132537842</v>
      </c>
      <c r="D2071">
        <v>0.52972900867462158</v>
      </c>
      <c r="E2071">
        <f>IF(B2072&gt;0,B2072-test_data[[#This Row],[Price]],0)</f>
        <v>-0.10000000000002274</v>
      </c>
      <c r="F2071" s="2">
        <f>test_data[[#This Row],[Time]]-(Time_horizon-1)/24/60</f>
        <v>43783.383333333331</v>
      </c>
      <c r="G2071">
        <f>IF(test_data[[#This Row],[Long]]&gt;Action_Threshold,1,IF(test_data[[#This Row],[Short]]&gt;Action_Threshold,-1,0))</f>
        <v>-1</v>
      </c>
      <c r="H2071">
        <f>SUMIFS(test_data[Postion],test_data[Time],"&gt;="&amp;test_data[[#This Row],[Period Time]],test_data[Time],"&lt;="&amp;test_data[[#This Row],[Time]])</f>
        <v>-20</v>
      </c>
      <c r="I2071">
        <f>IFERROR(test_data[[#This Row],[Final_Position]]-H2070,test_data[[#This Row],[Final_Position]])</f>
        <v>0</v>
      </c>
      <c r="J2071">
        <f>ABS(test_data[[#This Row],[Action]])</f>
        <v>0</v>
      </c>
      <c r="K2071" s="7">
        <f>test_data[[#This Row],[Final_Position]]*test_data[[#This Row],[Change]]</f>
        <v>2.0000000000004547</v>
      </c>
      <c r="L2071" s="7">
        <f>test_data[[#This Row],[Profit]]*Profit_per_point</f>
        <v>200000.00000004546</v>
      </c>
      <c r="M2071" s="7">
        <f>test_data[[#This Row],[Profit]]*Profit_per_point-ABS(test_data[[#This Row],[Action]])*Fee_per_trade</f>
        <v>200000.00000004546</v>
      </c>
    </row>
    <row r="2072" spans="1:13" x14ac:dyDescent="0.35">
      <c r="A2072" s="2">
        <v>43783.397222222222</v>
      </c>
      <c r="B2072">
        <v>938.1</v>
      </c>
      <c r="C2072">
        <v>0.48790445923805237</v>
      </c>
      <c r="D2072">
        <v>0.51209551095962524</v>
      </c>
      <c r="E2072">
        <f>IF(B2073&gt;0,B2073-test_data[[#This Row],[Price]],0)</f>
        <v>-0.10000000000002274</v>
      </c>
      <c r="F2072" s="2">
        <f>test_data[[#This Row],[Time]]-(Time_horizon-1)/24/60</f>
        <v>43783.384027777778</v>
      </c>
      <c r="G2072">
        <f>IF(test_data[[#This Row],[Long]]&gt;Action_Threshold,1,IF(test_data[[#This Row],[Short]]&gt;Action_Threshold,-1,0))</f>
        <v>-1</v>
      </c>
      <c r="H2072">
        <f>SUMIFS(test_data[Postion],test_data[Time],"&gt;="&amp;test_data[[#This Row],[Period Time]],test_data[Time],"&lt;="&amp;test_data[[#This Row],[Time]])</f>
        <v>-20</v>
      </c>
      <c r="I2072">
        <f>IFERROR(test_data[[#This Row],[Final_Position]]-H2071,test_data[[#This Row],[Final_Position]])</f>
        <v>0</v>
      </c>
      <c r="J2072">
        <f>ABS(test_data[[#This Row],[Action]])</f>
        <v>0</v>
      </c>
      <c r="K2072" s="7">
        <f>test_data[[#This Row],[Final_Position]]*test_data[[#This Row],[Change]]</f>
        <v>2.0000000000004547</v>
      </c>
      <c r="L2072" s="7">
        <f>test_data[[#This Row],[Profit]]*Profit_per_point</f>
        <v>200000.00000004546</v>
      </c>
      <c r="M2072" s="7">
        <f>test_data[[#This Row],[Profit]]*Profit_per_point-ABS(test_data[[#This Row],[Action]])*Fee_per_trade</f>
        <v>200000.00000004546</v>
      </c>
    </row>
    <row r="2073" spans="1:13" x14ac:dyDescent="0.35">
      <c r="A2073" s="2">
        <v>43783.397916666669</v>
      </c>
      <c r="B2073">
        <v>938</v>
      </c>
      <c r="C2073">
        <v>0.49940308928489685</v>
      </c>
      <c r="D2073">
        <v>0.50059694051742554</v>
      </c>
      <c r="E2073">
        <f>IF(B2074&gt;0,B2074-test_data[[#This Row],[Price]],0)</f>
        <v>-0.10000000000002274</v>
      </c>
      <c r="F2073" s="2">
        <f>test_data[[#This Row],[Time]]-(Time_horizon-1)/24/60</f>
        <v>43783.384722222225</v>
      </c>
      <c r="G2073">
        <f>IF(test_data[[#This Row],[Long]]&gt;Action_Threshold,1,IF(test_data[[#This Row],[Short]]&gt;Action_Threshold,-1,0))</f>
        <v>-1</v>
      </c>
      <c r="H2073">
        <f>SUMIFS(test_data[Postion],test_data[Time],"&gt;="&amp;test_data[[#This Row],[Period Time]],test_data[Time],"&lt;="&amp;test_data[[#This Row],[Time]])</f>
        <v>-20</v>
      </c>
      <c r="I2073">
        <f>IFERROR(test_data[[#This Row],[Final_Position]]-H2072,test_data[[#This Row],[Final_Position]])</f>
        <v>0</v>
      </c>
      <c r="J2073">
        <f>ABS(test_data[[#This Row],[Action]])</f>
        <v>0</v>
      </c>
      <c r="K2073" s="7">
        <f>test_data[[#This Row],[Final_Position]]*test_data[[#This Row],[Change]]</f>
        <v>2.0000000000004547</v>
      </c>
      <c r="L2073" s="7">
        <f>test_data[[#This Row],[Profit]]*Profit_per_point</f>
        <v>200000.00000004546</v>
      </c>
      <c r="M2073" s="7">
        <f>test_data[[#This Row],[Profit]]*Profit_per_point-ABS(test_data[[#This Row],[Action]])*Fee_per_trade</f>
        <v>200000.00000004546</v>
      </c>
    </row>
    <row r="2074" spans="1:13" x14ac:dyDescent="0.35">
      <c r="A2074" s="2">
        <v>43783.398611111108</v>
      </c>
      <c r="B2074">
        <v>937.9</v>
      </c>
      <c r="C2074">
        <v>0.51604413986206055</v>
      </c>
      <c r="D2074">
        <v>0.48395588994026184</v>
      </c>
      <c r="E2074">
        <f>IF(B2075&gt;0,B2075-test_data[[#This Row],[Price]],0)</f>
        <v>0</v>
      </c>
      <c r="F2074" s="2">
        <f>test_data[[#This Row],[Time]]-(Time_horizon-1)/24/60</f>
        <v>43783.385416666664</v>
      </c>
      <c r="G2074">
        <f>IF(test_data[[#This Row],[Long]]&gt;Action_Threshold,1,IF(test_data[[#This Row],[Short]]&gt;Action_Threshold,-1,0))</f>
        <v>1</v>
      </c>
      <c r="H2074">
        <f>SUMIFS(test_data[Postion],test_data[Time],"&gt;="&amp;test_data[[#This Row],[Period Time]],test_data[Time],"&lt;="&amp;test_data[[#This Row],[Time]])</f>
        <v>-18</v>
      </c>
      <c r="I2074">
        <f>IFERROR(test_data[[#This Row],[Final_Position]]-H2073,test_data[[#This Row],[Final_Position]])</f>
        <v>2</v>
      </c>
      <c r="J2074">
        <f>ABS(test_data[[#This Row],[Action]])</f>
        <v>2</v>
      </c>
      <c r="K2074" s="7">
        <f>test_data[[#This Row],[Final_Position]]*test_data[[#This Row],[Change]]</f>
        <v>0</v>
      </c>
      <c r="L2074" s="7">
        <f>test_data[[#This Row],[Profit]]*Profit_per_point</f>
        <v>0</v>
      </c>
      <c r="M2074" s="7">
        <f>test_data[[#This Row],[Profit]]*Profit_per_point-ABS(test_data[[#This Row],[Action]])*Fee_per_trade</f>
        <v>-20000</v>
      </c>
    </row>
    <row r="2075" spans="1:13" x14ac:dyDescent="0.35">
      <c r="A2075" s="2">
        <v>43783.399305555555</v>
      </c>
      <c r="B2075">
        <v>937.9</v>
      </c>
      <c r="C2075">
        <v>0.49512043595314026</v>
      </c>
      <c r="D2075">
        <v>0.50487959384918213</v>
      </c>
      <c r="E2075">
        <f>IF(B2076&gt;0,B2076-test_data[[#This Row],[Price]],0)</f>
        <v>0</v>
      </c>
      <c r="F2075" s="2">
        <f>test_data[[#This Row],[Time]]-(Time_horizon-1)/24/60</f>
        <v>43783.386111111111</v>
      </c>
      <c r="G2075">
        <f>IF(test_data[[#This Row],[Long]]&gt;Action_Threshold,1,IF(test_data[[#This Row],[Short]]&gt;Action_Threshold,-1,0))</f>
        <v>-1</v>
      </c>
      <c r="H2075">
        <f>SUMIFS(test_data[Postion],test_data[Time],"&gt;="&amp;test_data[[#This Row],[Period Time]],test_data[Time],"&lt;="&amp;test_data[[#This Row],[Time]])</f>
        <v>-18</v>
      </c>
      <c r="I2075">
        <f>IFERROR(test_data[[#This Row],[Final_Position]]-H2074,test_data[[#This Row],[Final_Position]])</f>
        <v>0</v>
      </c>
      <c r="J2075">
        <f>ABS(test_data[[#This Row],[Action]])</f>
        <v>0</v>
      </c>
      <c r="K2075" s="7">
        <f>test_data[[#This Row],[Final_Position]]*test_data[[#This Row],[Change]]</f>
        <v>0</v>
      </c>
      <c r="L2075" s="7">
        <f>test_data[[#This Row],[Profit]]*Profit_per_point</f>
        <v>0</v>
      </c>
      <c r="M2075" s="7">
        <f>test_data[[#This Row],[Profit]]*Profit_per_point-ABS(test_data[[#This Row],[Action]])*Fee_per_trade</f>
        <v>0</v>
      </c>
    </row>
    <row r="2076" spans="1:13" x14ac:dyDescent="0.35">
      <c r="A2076" s="2">
        <v>43783.4</v>
      </c>
      <c r="B2076">
        <v>937.9</v>
      </c>
      <c r="C2076">
        <v>0.49810677766799927</v>
      </c>
      <c r="D2076">
        <v>0.50189328193664551</v>
      </c>
      <c r="E2076">
        <f>IF(B2077&gt;0,B2077-test_data[[#This Row],[Price]],0)</f>
        <v>0</v>
      </c>
      <c r="F2076" s="2">
        <f>test_data[[#This Row],[Time]]-(Time_horizon-1)/24/60</f>
        <v>43783.386805555558</v>
      </c>
      <c r="G2076">
        <f>IF(test_data[[#This Row],[Long]]&gt;Action_Threshold,1,IF(test_data[[#This Row],[Short]]&gt;Action_Threshold,-1,0))</f>
        <v>-1</v>
      </c>
      <c r="H2076">
        <f>SUMIFS(test_data[Postion],test_data[Time],"&gt;="&amp;test_data[[#This Row],[Period Time]],test_data[Time],"&lt;="&amp;test_data[[#This Row],[Time]])</f>
        <v>-18</v>
      </c>
      <c r="I2076">
        <f>IFERROR(test_data[[#This Row],[Final_Position]]-H2075,test_data[[#This Row],[Final_Position]])</f>
        <v>0</v>
      </c>
      <c r="J2076">
        <f>ABS(test_data[[#This Row],[Action]])</f>
        <v>0</v>
      </c>
      <c r="K2076" s="7">
        <f>test_data[[#This Row],[Final_Position]]*test_data[[#This Row],[Change]]</f>
        <v>0</v>
      </c>
      <c r="L2076" s="7">
        <f>test_data[[#This Row],[Profit]]*Profit_per_point</f>
        <v>0</v>
      </c>
      <c r="M2076" s="7">
        <f>test_data[[#This Row],[Profit]]*Profit_per_point-ABS(test_data[[#This Row],[Action]])*Fee_per_trade</f>
        <v>0</v>
      </c>
    </row>
    <row r="2077" spans="1:13" x14ac:dyDescent="0.35">
      <c r="A2077" s="2">
        <v>43783.400694444441</v>
      </c>
      <c r="B2077">
        <v>937.9</v>
      </c>
      <c r="C2077">
        <v>0.50067794322967529</v>
      </c>
      <c r="D2077">
        <v>0.49932205677032471</v>
      </c>
      <c r="E2077">
        <f>IF(B2078&gt;0,B2078-test_data[[#This Row],[Price]],0)</f>
        <v>-0.10000000000002274</v>
      </c>
      <c r="F2077" s="2">
        <f>test_data[[#This Row],[Time]]-(Time_horizon-1)/24/60</f>
        <v>43783.387499999997</v>
      </c>
      <c r="G2077">
        <f>IF(test_data[[#This Row],[Long]]&gt;Action_Threshold,1,IF(test_data[[#This Row],[Short]]&gt;Action_Threshold,-1,0))</f>
        <v>1</v>
      </c>
      <c r="H2077">
        <f>SUMIFS(test_data[Postion],test_data[Time],"&gt;="&amp;test_data[[#This Row],[Period Time]],test_data[Time],"&lt;="&amp;test_data[[#This Row],[Time]])</f>
        <v>-16</v>
      </c>
      <c r="I2077">
        <f>IFERROR(test_data[[#This Row],[Final_Position]]-H2076,test_data[[#This Row],[Final_Position]])</f>
        <v>2</v>
      </c>
      <c r="J2077">
        <f>ABS(test_data[[#This Row],[Action]])</f>
        <v>2</v>
      </c>
      <c r="K2077" s="7">
        <f>test_data[[#This Row],[Final_Position]]*test_data[[#This Row],[Change]]</f>
        <v>1.6000000000003638</v>
      </c>
      <c r="L2077" s="7">
        <f>test_data[[#This Row],[Profit]]*Profit_per_point</f>
        <v>160000.00000003638</v>
      </c>
      <c r="M2077" s="7">
        <f>test_data[[#This Row],[Profit]]*Profit_per_point-ABS(test_data[[#This Row],[Action]])*Fee_per_trade</f>
        <v>140000.00000003638</v>
      </c>
    </row>
    <row r="2078" spans="1:13" x14ac:dyDescent="0.35">
      <c r="A2078" s="2">
        <v>43783.401388888888</v>
      </c>
      <c r="B2078">
        <v>937.8</v>
      </c>
      <c r="C2078">
        <v>0.53988993167877197</v>
      </c>
      <c r="D2078">
        <v>0.46011006832122803</v>
      </c>
      <c r="E2078">
        <f>IF(B2079&gt;0,B2079-test_data[[#This Row],[Price]],0)</f>
        <v>0</v>
      </c>
      <c r="F2078" s="2">
        <f>test_data[[#This Row],[Time]]-(Time_horizon-1)/24/60</f>
        <v>43783.388194444444</v>
      </c>
      <c r="G2078">
        <f>IF(test_data[[#This Row],[Long]]&gt;Action_Threshold,1,IF(test_data[[#This Row],[Short]]&gt;Action_Threshold,-1,0))</f>
        <v>1</v>
      </c>
      <c r="H2078">
        <f>SUMIFS(test_data[Postion],test_data[Time],"&gt;="&amp;test_data[[#This Row],[Period Time]],test_data[Time],"&lt;="&amp;test_data[[#This Row],[Time]])</f>
        <v>-14</v>
      </c>
      <c r="I2078">
        <f>IFERROR(test_data[[#This Row],[Final_Position]]-H2077,test_data[[#This Row],[Final_Position]])</f>
        <v>2</v>
      </c>
      <c r="J2078">
        <f>ABS(test_data[[#This Row],[Action]])</f>
        <v>2</v>
      </c>
      <c r="K2078" s="7">
        <f>test_data[[#This Row],[Final_Position]]*test_data[[#This Row],[Change]]</f>
        <v>0</v>
      </c>
      <c r="L2078" s="7">
        <f>test_data[[#This Row],[Profit]]*Profit_per_point</f>
        <v>0</v>
      </c>
      <c r="M2078" s="7">
        <f>test_data[[#This Row],[Profit]]*Profit_per_point-ABS(test_data[[#This Row],[Action]])*Fee_per_trade</f>
        <v>-20000</v>
      </c>
    </row>
    <row r="2079" spans="1:13" x14ac:dyDescent="0.35">
      <c r="A2079" s="2">
        <v>43783.402083333334</v>
      </c>
      <c r="B2079">
        <v>937.8</v>
      </c>
      <c r="C2079">
        <v>0.5053367018699646</v>
      </c>
      <c r="D2079">
        <v>0.49466338753700256</v>
      </c>
      <c r="E2079">
        <f>IF(B2080&gt;0,B2080-test_data[[#This Row],[Price]],0)</f>
        <v>0</v>
      </c>
      <c r="F2079" s="2">
        <f>test_data[[#This Row],[Time]]-(Time_horizon-1)/24/60</f>
        <v>43783.388888888891</v>
      </c>
      <c r="G2079">
        <f>IF(test_data[[#This Row],[Long]]&gt;Action_Threshold,1,IF(test_data[[#This Row],[Short]]&gt;Action_Threshold,-1,0))</f>
        <v>1</v>
      </c>
      <c r="H2079">
        <f>SUMIFS(test_data[Postion],test_data[Time],"&gt;="&amp;test_data[[#This Row],[Period Time]],test_data[Time],"&lt;="&amp;test_data[[#This Row],[Time]])</f>
        <v>-12</v>
      </c>
      <c r="I2079">
        <f>IFERROR(test_data[[#This Row],[Final_Position]]-H2078,test_data[[#This Row],[Final_Position]])</f>
        <v>2</v>
      </c>
      <c r="J2079">
        <f>ABS(test_data[[#This Row],[Action]])</f>
        <v>2</v>
      </c>
      <c r="K2079" s="7">
        <f>test_data[[#This Row],[Final_Position]]*test_data[[#This Row],[Change]]</f>
        <v>0</v>
      </c>
      <c r="L2079" s="7">
        <f>test_data[[#This Row],[Profit]]*Profit_per_point</f>
        <v>0</v>
      </c>
      <c r="M2079" s="7">
        <f>test_data[[#This Row],[Profit]]*Profit_per_point-ABS(test_data[[#This Row],[Action]])*Fee_per_trade</f>
        <v>-20000</v>
      </c>
    </row>
    <row r="2080" spans="1:13" x14ac:dyDescent="0.35">
      <c r="A2080" s="2">
        <v>43783.402777777781</v>
      </c>
      <c r="B2080">
        <v>937.8</v>
      </c>
      <c r="C2080">
        <v>0.49596509337425232</v>
      </c>
      <c r="D2080">
        <v>0.50403493642807007</v>
      </c>
      <c r="E2080">
        <f>IF(B2081&gt;0,B2081-test_data[[#This Row],[Price]],0)</f>
        <v>0</v>
      </c>
      <c r="F2080" s="2">
        <f>test_data[[#This Row],[Time]]-(Time_horizon-1)/24/60</f>
        <v>43783.389583333337</v>
      </c>
      <c r="G2080">
        <f>IF(test_data[[#This Row],[Long]]&gt;Action_Threshold,1,IF(test_data[[#This Row],[Short]]&gt;Action_Threshold,-1,0))</f>
        <v>-1</v>
      </c>
      <c r="H2080">
        <f>SUMIFS(test_data[Postion],test_data[Time],"&gt;="&amp;test_data[[#This Row],[Period Time]],test_data[Time],"&lt;="&amp;test_data[[#This Row],[Time]])</f>
        <v>-12</v>
      </c>
      <c r="I2080">
        <f>IFERROR(test_data[[#This Row],[Final_Position]]-H2079,test_data[[#This Row],[Final_Position]])</f>
        <v>0</v>
      </c>
      <c r="J2080">
        <f>ABS(test_data[[#This Row],[Action]])</f>
        <v>0</v>
      </c>
      <c r="K2080" s="7">
        <f>test_data[[#This Row],[Final_Position]]*test_data[[#This Row],[Change]]</f>
        <v>0</v>
      </c>
      <c r="L2080" s="7">
        <f>test_data[[#This Row],[Profit]]*Profit_per_point</f>
        <v>0</v>
      </c>
      <c r="M2080" s="7">
        <f>test_data[[#This Row],[Profit]]*Profit_per_point-ABS(test_data[[#This Row],[Action]])*Fee_per_trade</f>
        <v>0</v>
      </c>
    </row>
    <row r="2081" spans="1:13" x14ac:dyDescent="0.35">
      <c r="A2081" s="2">
        <v>43783.40347222222</v>
      </c>
      <c r="B2081">
        <v>937.8</v>
      </c>
      <c r="C2081">
        <v>0.49040326476097107</v>
      </c>
      <c r="D2081">
        <v>0.50959676504135132</v>
      </c>
      <c r="E2081">
        <f>IF(B2082&gt;0,B2082-test_data[[#This Row],[Price]],0)</f>
        <v>0</v>
      </c>
      <c r="F2081" s="2">
        <f>test_data[[#This Row],[Time]]-(Time_horizon-1)/24/60</f>
        <v>43783.390277777777</v>
      </c>
      <c r="G2081">
        <f>IF(test_data[[#This Row],[Long]]&gt;Action_Threshold,1,IF(test_data[[#This Row],[Short]]&gt;Action_Threshold,-1,0))</f>
        <v>-1</v>
      </c>
      <c r="H2081">
        <f>SUMIFS(test_data[Postion],test_data[Time],"&gt;="&amp;test_data[[#This Row],[Period Time]],test_data[Time],"&lt;="&amp;test_data[[#This Row],[Time]])</f>
        <v>-12</v>
      </c>
      <c r="I2081">
        <f>IFERROR(test_data[[#This Row],[Final_Position]]-H2080,test_data[[#This Row],[Final_Position]])</f>
        <v>0</v>
      </c>
      <c r="J2081">
        <f>ABS(test_data[[#This Row],[Action]])</f>
        <v>0</v>
      </c>
      <c r="K2081" s="7">
        <f>test_data[[#This Row],[Final_Position]]*test_data[[#This Row],[Change]]</f>
        <v>0</v>
      </c>
      <c r="L2081" s="7">
        <f>test_data[[#This Row],[Profit]]*Profit_per_point</f>
        <v>0</v>
      </c>
      <c r="M2081" s="7">
        <f>test_data[[#This Row],[Profit]]*Profit_per_point-ABS(test_data[[#This Row],[Action]])*Fee_per_trade</f>
        <v>0</v>
      </c>
    </row>
    <row r="2082" spans="1:13" x14ac:dyDescent="0.35">
      <c r="A2082" s="2">
        <v>43783.404166666667</v>
      </c>
      <c r="B2082">
        <v>937.8</v>
      </c>
      <c r="C2082">
        <v>0.48987129330635071</v>
      </c>
      <c r="D2082">
        <v>0.5101286768913269</v>
      </c>
      <c r="E2082">
        <f>IF(B2083&gt;0,B2083-test_data[[#This Row],[Price]],0)</f>
        <v>0.20000000000004547</v>
      </c>
      <c r="F2082" s="2">
        <f>test_data[[#This Row],[Time]]-(Time_horizon-1)/24/60</f>
        <v>43783.390972222223</v>
      </c>
      <c r="G2082">
        <f>IF(test_data[[#This Row],[Long]]&gt;Action_Threshold,1,IF(test_data[[#This Row],[Short]]&gt;Action_Threshold,-1,0))</f>
        <v>-1</v>
      </c>
      <c r="H2082">
        <f>SUMIFS(test_data[Postion],test_data[Time],"&gt;="&amp;test_data[[#This Row],[Period Time]],test_data[Time],"&lt;="&amp;test_data[[#This Row],[Time]])</f>
        <v>-12</v>
      </c>
      <c r="I2082">
        <f>IFERROR(test_data[[#This Row],[Final_Position]]-H2081,test_data[[#This Row],[Final_Position]])</f>
        <v>0</v>
      </c>
      <c r="J2082">
        <f>ABS(test_data[[#This Row],[Action]])</f>
        <v>0</v>
      </c>
      <c r="K2082" s="7">
        <f>test_data[[#This Row],[Final_Position]]*test_data[[#This Row],[Change]]</f>
        <v>-2.4000000000005457</v>
      </c>
      <c r="L2082" s="7">
        <f>test_data[[#This Row],[Profit]]*Profit_per_point</f>
        <v>-240000.00000005457</v>
      </c>
      <c r="M2082" s="7">
        <f>test_data[[#This Row],[Profit]]*Profit_per_point-ABS(test_data[[#This Row],[Action]])*Fee_per_trade</f>
        <v>-240000.00000005457</v>
      </c>
    </row>
    <row r="2083" spans="1:13" x14ac:dyDescent="0.35">
      <c r="A2083" s="2">
        <v>43783.404861111114</v>
      </c>
      <c r="B2083">
        <v>938</v>
      </c>
      <c r="C2083">
        <v>0.44588696956634521</v>
      </c>
      <c r="D2083">
        <v>0.55411297082901001</v>
      </c>
      <c r="E2083">
        <f>IF(B2084&gt;0,B2084-test_data[[#This Row],[Price]],0)</f>
        <v>0.10000000000002274</v>
      </c>
      <c r="F2083" s="2">
        <f>test_data[[#This Row],[Time]]-(Time_horizon-1)/24/60</f>
        <v>43783.39166666667</v>
      </c>
      <c r="G2083">
        <f>IF(test_data[[#This Row],[Long]]&gt;Action_Threshold,1,IF(test_data[[#This Row],[Short]]&gt;Action_Threshold,-1,0))</f>
        <v>-1</v>
      </c>
      <c r="H2083">
        <f>SUMIFS(test_data[Postion],test_data[Time],"&gt;="&amp;test_data[[#This Row],[Period Time]],test_data[Time],"&lt;="&amp;test_data[[#This Row],[Time]])</f>
        <v>-12</v>
      </c>
      <c r="I2083">
        <f>IFERROR(test_data[[#This Row],[Final_Position]]-H2082,test_data[[#This Row],[Final_Position]])</f>
        <v>0</v>
      </c>
      <c r="J2083">
        <f>ABS(test_data[[#This Row],[Action]])</f>
        <v>0</v>
      </c>
      <c r="K2083" s="7">
        <f>test_data[[#This Row],[Final_Position]]*test_data[[#This Row],[Change]]</f>
        <v>-1.2000000000002728</v>
      </c>
      <c r="L2083" s="7">
        <f>test_data[[#This Row],[Profit]]*Profit_per_point</f>
        <v>-120000.00000002728</v>
      </c>
      <c r="M2083" s="7">
        <f>test_data[[#This Row],[Profit]]*Profit_per_point-ABS(test_data[[#This Row],[Action]])*Fee_per_trade</f>
        <v>-120000.00000002728</v>
      </c>
    </row>
    <row r="2084" spans="1:13" x14ac:dyDescent="0.35">
      <c r="A2084" s="2">
        <v>43783.405555555553</v>
      </c>
      <c r="B2084">
        <v>938.1</v>
      </c>
      <c r="C2084">
        <v>0.4415467381477356</v>
      </c>
      <c r="D2084">
        <v>0.5584532618522644</v>
      </c>
      <c r="E2084">
        <f>IF(B2085&gt;0,B2085-test_data[[#This Row],[Price]],0)</f>
        <v>-0.10000000000002274</v>
      </c>
      <c r="F2084" s="2">
        <f>test_data[[#This Row],[Time]]-(Time_horizon-1)/24/60</f>
        <v>43783.392361111109</v>
      </c>
      <c r="G2084">
        <f>IF(test_data[[#This Row],[Long]]&gt;Action_Threshold,1,IF(test_data[[#This Row],[Short]]&gt;Action_Threshold,-1,0))</f>
        <v>-1</v>
      </c>
      <c r="H2084">
        <f>SUMIFS(test_data[Postion],test_data[Time],"&gt;="&amp;test_data[[#This Row],[Period Time]],test_data[Time],"&lt;="&amp;test_data[[#This Row],[Time]])</f>
        <v>-12</v>
      </c>
      <c r="I2084">
        <f>IFERROR(test_data[[#This Row],[Final_Position]]-H2083,test_data[[#This Row],[Final_Position]])</f>
        <v>0</v>
      </c>
      <c r="J2084">
        <f>ABS(test_data[[#This Row],[Action]])</f>
        <v>0</v>
      </c>
      <c r="K2084" s="7">
        <f>test_data[[#This Row],[Final_Position]]*test_data[[#This Row],[Change]]</f>
        <v>1.2000000000002728</v>
      </c>
      <c r="L2084" s="7">
        <f>test_data[[#This Row],[Profit]]*Profit_per_point</f>
        <v>120000.00000002728</v>
      </c>
      <c r="M2084" s="7">
        <f>test_data[[#This Row],[Profit]]*Profit_per_point-ABS(test_data[[#This Row],[Action]])*Fee_per_trade</f>
        <v>120000.00000002728</v>
      </c>
    </row>
    <row r="2085" spans="1:13" x14ac:dyDescent="0.35">
      <c r="A2085" s="2">
        <v>43783.40625</v>
      </c>
      <c r="B2085">
        <v>938</v>
      </c>
      <c r="C2085">
        <v>0.48765894770622253</v>
      </c>
      <c r="D2085">
        <v>0.51234108209609985</v>
      </c>
      <c r="E2085">
        <f>IF(B2086&gt;0,B2086-test_data[[#This Row],[Price]],0)</f>
        <v>0</v>
      </c>
      <c r="F2085" s="2">
        <f>test_data[[#This Row],[Time]]-(Time_horizon-1)/24/60</f>
        <v>43783.393055555556</v>
      </c>
      <c r="G2085">
        <f>IF(test_data[[#This Row],[Long]]&gt;Action_Threshold,1,IF(test_data[[#This Row],[Short]]&gt;Action_Threshold,-1,0))</f>
        <v>-1</v>
      </c>
      <c r="H2085">
        <f>SUMIFS(test_data[Postion],test_data[Time],"&gt;="&amp;test_data[[#This Row],[Period Time]],test_data[Time],"&lt;="&amp;test_data[[#This Row],[Time]])</f>
        <v>-12</v>
      </c>
      <c r="I2085">
        <f>IFERROR(test_data[[#This Row],[Final_Position]]-H2084,test_data[[#This Row],[Final_Position]])</f>
        <v>0</v>
      </c>
      <c r="J2085">
        <f>ABS(test_data[[#This Row],[Action]])</f>
        <v>0</v>
      </c>
      <c r="K2085" s="7">
        <f>test_data[[#This Row],[Final_Position]]*test_data[[#This Row],[Change]]</f>
        <v>0</v>
      </c>
      <c r="L2085" s="7">
        <f>test_data[[#This Row],[Profit]]*Profit_per_point</f>
        <v>0</v>
      </c>
      <c r="M2085" s="7">
        <f>test_data[[#This Row],[Profit]]*Profit_per_point-ABS(test_data[[#This Row],[Action]])*Fee_per_trade</f>
        <v>0</v>
      </c>
    </row>
    <row r="2086" spans="1:13" x14ac:dyDescent="0.35">
      <c r="A2086" s="2">
        <v>43783.406944444447</v>
      </c>
      <c r="B2086">
        <v>938</v>
      </c>
      <c r="C2086">
        <v>0.44567418098449707</v>
      </c>
      <c r="D2086">
        <v>0.55432581901550293</v>
      </c>
      <c r="E2086">
        <f>IF(B2087&gt;0,B2087-test_data[[#This Row],[Price]],0)</f>
        <v>0</v>
      </c>
      <c r="F2086" s="2">
        <f>test_data[[#This Row],[Time]]-(Time_horizon-1)/24/60</f>
        <v>43783.393750000003</v>
      </c>
      <c r="G2086">
        <f>IF(test_data[[#This Row],[Long]]&gt;Action_Threshold,1,IF(test_data[[#This Row],[Short]]&gt;Action_Threshold,-1,0))</f>
        <v>-1</v>
      </c>
      <c r="H2086">
        <f>SUMIFS(test_data[Postion],test_data[Time],"&gt;="&amp;test_data[[#This Row],[Period Time]],test_data[Time],"&lt;="&amp;test_data[[#This Row],[Time]])</f>
        <v>-12</v>
      </c>
      <c r="I2086">
        <f>IFERROR(test_data[[#This Row],[Final_Position]]-H2085,test_data[[#This Row],[Final_Position]])</f>
        <v>0</v>
      </c>
      <c r="J2086">
        <f>ABS(test_data[[#This Row],[Action]])</f>
        <v>0</v>
      </c>
      <c r="K2086" s="7">
        <f>test_data[[#This Row],[Final_Position]]*test_data[[#This Row],[Change]]</f>
        <v>0</v>
      </c>
      <c r="L2086" s="7">
        <f>test_data[[#This Row],[Profit]]*Profit_per_point</f>
        <v>0</v>
      </c>
      <c r="M2086" s="7">
        <f>test_data[[#This Row],[Profit]]*Profit_per_point-ABS(test_data[[#This Row],[Action]])*Fee_per_trade</f>
        <v>0</v>
      </c>
    </row>
    <row r="2087" spans="1:13" x14ac:dyDescent="0.35">
      <c r="A2087" s="2">
        <v>43783.407638888886</v>
      </c>
      <c r="B2087">
        <v>938</v>
      </c>
      <c r="C2087">
        <v>0.43578052520751953</v>
      </c>
      <c r="D2087">
        <v>0.56421947479248047</v>
      </c>
      <c r="E2087">
        <f>IF(B2088&gt;0,B2088-test_data[[#This Row],[Price]],0)</f>
        <v>-0.10000000000002274</v>
      </c>
      <c r="F2087" s="2">
        <f>test_data[[#This Row],[Time]]-(Time_horizon-1)/24/60</f>
        <v>43783.394444444442</v>
      </c>
      <c r="G2087">
        <f>IF(test_data[[#This Row],[Long]]&gt;Action_Threshold,1,IF(test_data[[#This Row],[Short]]&gt;Action_Threshold,-1,0))</f>
        <v>-1</v>
      </c>
      <c r="H2087">
        <f>SUMIFS(test_data[Postion],test_data[Time],"&gt;="&amp;test_data[[#This Row],[Period Time]],test_data[Time],"&lt;="&amp;test_data[[#This Row],[Time]])</f>
        <v>-12</v>
      </c>
      <c r="I2087">
        <f>IFERROR(test_data[[#This Row],[Final_Position]]-H2086,test_data[[#This Row],[Final_Position]])</f>
        <v>0</v>
      </c>
      <c r="J2087">
        <f>ABS(test_data[[#This Row],[Action]])</f>
        <v>0</v>
      </c>
      <c r="K2087" s="7">
        <f>test_data[[#This Row],[Final_Position]]*test_data[[#This Row],[Change]]</f>
        <v>1.2000000000002728</v>
      </c>
      <c r="L2087" s="7">
        <f>test_data[[#This Row],[Profit]]*Profit_per_point</f>
        <v>120000.00000002728</v>
      </c>
      <c r="M2087" s="7">
        <f>test_data[[#This Row],[Profit]]*Profit_per_point-ABS(test_data[[#This Row],[Action]])*Fee_per_trade</f>
        <v>120000.00000002728</v>
      </c>
    </row>
    <row r="2088" spans="1:13" x14ac:dyDescent="0.35">
      <c r="A2088" s="2">
        <v>43783.408333333333</v>
      </c>
      <c r="B2088">
        <v>937.9</v>
      </c>
      <c r="C2088">
        <v>0.48751240968704224</v>
      </c>
      <c r="D2088">
        <v>0.51248753070831299</v>
      </c>
      <c r="E2088">
        <f>IF(B2089&gt;0,B2089-test_data[[#This Row],[Price]],0)</f>
        <v>0.10000000000002274</v>
      </c>
      <c r="F2088" s="2">
        <f>test_data[[#This Row],[Time]]-(Time_horizon-1)/24/60</f>
        <v>43783.395138888889</v>
      </c>
      <c r="G2088">
        <f>IF(test_data[[#This Row],[Long]]&gt;Action_Threshold,1,IF(test_data[[#This Row],[Short]]&gt;Action_Threshold,-1,0))</f>
        <v>-1</v>
      </c>
      <c r="H2088">
        <f>SUMIFS(test_data[Postion],test_data[Time],"&gt;="&amp;test_data[[#This Row],[Period Time]],test_data[Time],"&lt;="&amp;test_data[[#This Row],[Time]])</f>
        <v>-12</v>
      </c>
      <c r="I2088">
        <f>IFERROR(test_data[[#This Row],[Final_Position]]-H2087,test_data[[#This Row],[Final_Position]])</f>
        <v>0</v>
      </c>
      <c r="J2088">
        <f>ABS(test_data[[#This Row],[Action]])</f>
        <v>0</v>
      </c>
      <c r="K2088" s="7">
        <f>test_data[[#This Row],[Final_Position]]*test_data[[#This Row],[Change]]</f>
        <v>-1.2000000000002728</v>
      </c>
      <c r="L2088" s="7">
        <f>test_data[[#This Row],[Profit]]*Profit_per_point</f>
        <v>-120000.00000002728</v>
      </c>
      <c r="M2088" s="7">
        <f>test_data[[#This Row],[Profit]]*Profit_per_point-ABS(test_data[[#This Row],[Action]])*Fee_per_trade</f>
        <v>-120000.00000002728</v>
      </c>
    </row>
    <row r="2089" spans="1:13" x14ac:dyDescent="0.35">
      <c r="A2089" s="2">
        <v>43783.40902777778</v>
      </c>
      <c r="B2089">
        <v>938</v>
      </c>
      <c r="C2089">
        <v>0.43764606118202209</v>
      </c>
      <c r="D2089">
        <v>0.56235396862030029</v>
      </c>
      <c r="E2089">
        <f>IF(B2090&gt;0,B2090-test_data[[#This Row],[Price]],0)</f>
        <v>0</v>
      </c>
      <c r="F2089" s="2">
        <f>test_data[[#This Row],[Time]]-(Time_horizon-1)/24/60</f>
        <v>43783.395833333336</v>
      </c>
      <c r="G2089">
        <f>IF(test_data[[#This Row],[Long]]&gt;Action_Threshold,1,IF(test_data[[#This Row],[Short]]&gt;Action_Threshold,-1,0))</f>
        <v>-1</v>
      </c>
      <c r="H2089">
        <f>SUMIFS(test_data[Postion],test_data[Time],"&gt;="&amp;test_data[[#This Row],[Period Time]],test_data[Time],"&lt;="&amp;test_data[[#This Row],[Time]])</f>
        <v>-12</v>
      </c>
      <c r="I2089">
        <f>IFERROR(test_data[[#This Row],[Final_Position]]-H2088,test_data[[#This Row],[Final_Position]])</f>
        <v>0</v>
      </c>
      <c r="J2089">
        <f>ABS(test_data[[#This Row],[Action]])</f>
        <v>0</v>
      </c>
      <c r="K2089" s="7">
        <f>test_data[[#This Row],[Final_Position]]*test_data[[#This Row],[Change]]</f>
        <v>0</v>
      </c>
      <c r="L2089" s="7">
        <f>test_data[[#This Row],[Profit]]*Profit_per_point</f>
        <v>0</v>
      </c>
      <c r="M2089" s="7">
        <f>test_data[[#This Row],[Profit]]*Profit_per_point-ABS(test_data[[#This Row],[Action]])*Fee_per_trade</f>
        <v>0</v>
      </c>
    </row>
    <row r="2090" spans="1:13" x14ac:dyDescent="0.35">
      <c r="A2090" s="2">
        <v>43783.409722222219</v>
      </c>
      <c r="B2090">
        <v>938</v>
      </c>
      <c r="C2090">
        <v>0.4124734103679657</v>
      </c>
      <c r="D2090">
        <v>0.58752667903900146</v>
      </c>
      <c r="E2090">
        <f>IF(B2091&gt;0,B2091-test_data[[#This Row],[Price]],0)</f>
        <v>0.10000000000002274</v>
      </c>
      <c r="F2090" s="2">
        <f>test_data[[#This Row],[Time]]-(Time_horizon-1)/24/60</f>
        <v>43783.396527777775</v>
      </c>
      <c r="G2090">
        <f>IF(test_data[[#This Row],[Long]]&gt;Action_Threshold,1,IF(test_data[[#This Row],[Short]]&gt;Action_Threshold,-1,0))</f>
        <v>-1</v>
      </c>
      <c r="H2090">
        <f>SUMIFS(test_data[Postion],test_data[Time],"&gt;="&amp;test_data[[#This Row],[Period Time]],test_data[Time],"&lt;="&amp;test_data[[#This Row],[Time]])</f>
        <v>-12</v>
      </c>
      <c r="I2090">
        <f>IFERROR(test_data[[#This Row],[Final_Position]]-H2089,test_data[[#This Row],[Final_Position]])</f>
        <v>0</v>
      </c>
      <c r="J2090">
        <f>ABS(test_data[[#This Row],[Action]])</f>
        <v>0</v>
      </c>
      <c r="K2090" s="7">
        <f>test_data[[#This Row],[Final_Position]]*test_data[[#This Row],[Change]]</f>
        <v>-1.2000000000002728</v>
      </c>
      <c r="L2090" s="7">
        <f>test_data[[#This Row],[Profit]]*Profit_per_point</f>
        <v>-120000.00000002728</v>
      </c>
      <c r="M2090" s="7">
        <f>test_data[[#This Row],[Profit]]*Profit_per_point-ABS(test_data[[#This Row],[Action]])*Fee_per_trade</f>
        <v>-120000.00000002728</v>
      </c>
    </row>
    <row r="2091" spans="1:13" x14ac:dyDescent="0.35">
      <c r="A2091" s="2">
        <v>43783.410416666666</v>
      </c>
      <c r="B2091">
        <v>938.1</v>
      </c>
      <c r="C2091">
        <v>0.3881894052028656</v>
      </c>
      <c r="D2091">
        <v>0.61181062459945679</v>
      </c>
      <c r="E2091">
        <f>IF(B2092&gt;0,B2092-test_data[[#This Row],[Price]],0)</f>
        <v>0</v>
      </c>
      <c r="F2091" s="2">
        <f>test_data[[#This Row],[Time]]-(Time_horizon-1)/24/60</f>
        <v>43783.397222222222</v>
      </c>
      <c r="G2091">
        <f>IF(test_data[[#This Row],[Long]]&gt;Action_Threshold,1,IF(test_data[[#This Row],[Short]]&gt;Action_Threshold,-1,0))</f>
        <v>-1</v>
      </c>
      <c r="H2091">
        <f>SUMIFS(test_data[Postion],test_data[Time],"&gt;="&amp;test_data[[#This Row],[Period Time]],test_data[Time],"&lt;="&amp;test_data[[#This Row],[Time]])</f>
        <v>-12</v>
      </c>
      <c r="I2091">
        <f>IFERROR(test_data[[#This Row],[Final_Position]]-H2090,test_data[[#This Row],[Final_Position]])</f>
        <v>0</v>
      </c>
      <c r="J2091">
        <f>ABS(test_data[[#This Row],[Action]])</f>
        <v>0</v>
      </c>
      <c r="K2091" s="7">
        <f>test_data[[#This Row],[Final_Position]]*test_data[[#This Row],[Change]]</f>
        <v>0</v>
      </c>
      <c r="L2091" s="7">
        <f>test_data[[#This Row],[Profit]]*Profit_per_point</f>
        <v>0</v>
      </c>
      <c r="M2091" s="7">
        <f>test_data[[#This Row],[Profit]]*Profit_per_point-ABS(test_data[[#This Row],[Action]])*Fee_per_trade</f>
        <v>0</v>
      </c>
    </row>
    <row r="2092" spans="1:13" x14ac:dyDescent="0.35">
      <c r="A2092" s="2">
        <v>43783.411111111112</v>
      </c>
      <c r="B2092">
        <v>938.1</v>
      </c>
      <c r="C2092">
        <v>0.36465156078338623</v>
      </c>
      <c r="D2092">
        <v>0.63534843921661377</v>
      </c>
      <c r="E2092">
        <f>IF(B2093&gt;0,B2093-test_data[[#This Row],[Price]],0)</f>
        <v>-0.10000000000002274</v>
      </c>
      <c r="F2092" s="2">
        <f>test_data[[#This Row],[Time]]-(Time_horizon-1)/24/60</f>
        <v>43783.397916666669</v>
      </c>
      <c r="G2092">
        <f>IF(test_data[[#This Row],[Long]]&gt;Action_Threshold,1,IF(test_data[[#This Row],[Short]]&gt;Action_Threshold,-1,0))</f>
        <v>-1</v>
      </c>
      <c r="H2092">
        <f>SUMIFS(test_data[Postion],test_data[Time],"&gt;="&amp;test_data[[#This Row],[Period Time]],test_data[Time],"&lt;="&amp;test_data[[#This Row],[Time]])</f>
        <v>-12</v>
      </c>
      <c r="I2092">
        <f>IFERROR(test_data[[#This Row],[Final_Position]]-H2091,test_data[[#This Row],[Final_Position]])</f>
        <v>0</v>
      </c>
      <c r="J2092">
        <f>ABS(test_data[[#This Row],[Action]])</f>
        <v>0</v>
      </c>
      <c r="K2092" s="7">
        <f>test_data[[#This Row],[Final_Position]]*test_data[[#This Row],[Change]]</f>
        <v>1.2000000000002728</v>
      </c>
      <c r="L2092" s="7">
        <f>test_data[[#This Row],[Profit]]*Profit_per_point</f>
        <v>120000.00000002728</v>
      </c>
      <c r="M2092" s="7">
        <f>test_data[[#This Row],[Profit]]*Profit_per_point-ABS(test_data[[#This Row],[Action]])*Fee_per_trade</f>
        <v>120000.00000002728</v>
      </c>
    </row>
    <row r="2093" spans="1:13" x14ac:dyDescent="0.35">
      <c r="A2093" s="2">
        <v>43783.411805555559</v>
      </c>
      <c r="B2093">
        <v>938</v>
      </c>
      <c r="C2093">
        <v>0.45172515511512756</v>
      </c>
      <c r="D2093">
        <v>0.54827487468719482</v>
      </c>
      <c r="E2093">
        <f>IF(B2094&gt;0,B2094-test_data[[#This Row],[Price]],0)</f>
        <v>0.20000000000004547</v>
      </c>
      <c r="F2093" s="2">
        <f>test_data[[#This Row],[Time]]-(Time_horizon-1)/24/60</f>
        <v>43783.398611111115</v>
      </c>
      <c r="G2093">
        <f>IF(test_data[[#This Row],[Long]]&gt;Action_Threshold,1,IF(test_data[[#This Row],[Short]]&gt;Action_Threshold,-1,0))</f>
        <v>-1</v>
      </c>
      <c r="H2093">
        <f>SUMIFS(test_data[Postion],test_data[Time],"&gt;="&amp;test_data[[#This Row],[Period Time]],test_data[Time],"&lt;="&amp;test_data[[#This Row],[Time]])</f>
        <v>-12</v>
      </c>
      <c r="I2093">
        <f>IFERROR(test_data[[#This Row],[Final_Position]]-H2092,test_data[[#This Row],[Final_Position]])</f>
        <v>0</v>
      </c>
      <c r="J2093">
        <f>ABS(test_data[[#This Row],[Action]])</f>
        <v>0</v>
      </c>
      <c r="K2093" s="7">
        <f>test_data[[#This Row],[Final_Position]]*test_data[[#This Row],[Change]]</f>
        <v>-2.4000000000005457</v>
      </c>
      <c r="L2093" s="7">
        <f>test_data[[#This Row],[Profit]]*Profit_per_point</f>
        <v>-240000.00000005457</v>
      </c>
      <c r="M2093" s="7">
        <f>test_data[[#This Row],[Profit]]*Profit_per_point-ABS(test_data[[#This Row],[Action]])*Fee_per_trade</f>
        <v>-240000.00000005457</v>
      </c>
    </row>
    <row r="2094" spans="1:13" x14ac:dyDescent="0.35">
      <c r="A2094" s="2">
        <v>43783.412499999999</v>
      </c>
      <c r="B2094">
        <v>938.2</v>
      </c>
      <c r="C2094">
        <v>0.36475881934165955</v>
      </c>
      <c r="D2094">
        <v>0.63524115085601807</v>
      </c>
      <c r="E2094">
        <f>IF(B2095&gt;0,B2095-test_data[[#This Row],[Price]],0)</f>
        <v>-0.10000000000002274</v>
      </c>
      <c r="F2094" s="2">
        <f>test_data[[#This Row],[Time]]-(Time_horizon-1)/24/60</f>
        <v>43783.399305555555</v>
      </c>
      <c r="G2094">
        <f>IF(test_data[[#This Row],[Long]]&gt;Action_Threshold,1,IF(test_data[[#This Row],[Short]]&gt;Action_Threshold,-1,0))</f>
        <v>-1</v>
      </c>
      <c r="H2094">
        <f>SUMIFS(test_data[Postion],test_data[Time],"&gt;="&amp;test_data[[#This Row],[Period Time]],test_data[Time],"&lt;="&amp;test_data[[#This Row],[Time]])</f>
        <v>-14</v>
      </c>
      <c r="I2094">
        <f>IFERROR(test_data[[#This Row],[Final_Position]]-H2093,test_data[[#This Row],[Final_Position]])</f>
        <v>-2</v>
      </c>
      <c r="J2094">
        <f>ABS(test_data[[#This Row],[Action]])</f>
        <v>2</v>
      </c>
      <c r="K2094" s="7">
        <f>test_data[[#This Row],[Final_Position]]*test_data[[#This Row],[Change]]</f>
        <v>1.4000000000003183</v>
      </c>
      <c r="L2094" s="7">
        <f>test_data[[#This Row],[Profit]]*Profit_per_point</f>
        <v>140000.00000003184</v>
      </c>
      <c r="M2094" s="7">
        <f>test_data[[#This Row],[Profit]]*Profit_per_point-ABS(test_data[[#This Row],[Action]])*Fee_per_trade</f>
        <v>120000.00000003184</v>
      </c>
    </row>
    <row r="2095" spans="1:13" x14ac:dyDescent="0.35">
      <c r="A2095" s="2">
        <v>43783.413194444445</v>
      </c>
      <c r="B2095">
        <v>938.1</v>
      </c>
      <c r="C2095">
        <v>0.42288956046104431</v>
      </c>
      <c r="D2095">
        <v>0.57711046934127808</v>
      </c>
      <c r="E2095">
        <f>IF(B2096&gt;0,B2096-test_data[[#This Row],[Price]],0)</f>
        <v>0</v>
      </c>
      <c r="F2095" s="2">
        <f>test_data[[#This Row],[Time]]-(Time_horizon-1)/24/60</f>
        <v>43783.4</v>
      </c>
      <c r="G2095">
        <f>IF(test_data[[#This Row],[Long]]&gt;Action_Threshold,1,IF(test_data[[#This Row],[Short]]&gt;Action_Threshold,-1,0))</f>
        <v>-1</v>
      </c>
      <c r="H2095">
        <f>SUMIFS(test_data[Postion],test_data[Time],"&gt;="&amp;test_data[[#This Row],[Period Time]],test_data[Time],"&lt;="&amp;test_data[[#This Row],[Time]])</f>
        <v>-14</v>
      </c>
      <c r="I2095">
        <f>IFERROR(test_data[[#This Row],[Final_Position]]-H2094,test_data[[#This Row],[Final_Position]])</f>
        <v>0</v>
      </c>
      <c r="J2095">
        <f>ABS(test_data[[#This Row],[Action]])</f>
        <v>0</v>
      </c>
      <c r="K2095" s="7">
        <f>test_data[[#This Row],[Final_Position]]*test_data[[#This Row],[Change]]</f>
        <v>0</v>
      </c>
      <c r="L2095" s="7">
        <f>test_data[[#This Row],[Profit]]*Profit_per_point</f>
        <v>0</v>
      </c>
      <c r="M2095" s="7">
        <f>test_data[[#This Row],[Profit]]*Profit_per_point-ABS(test_data[[#This Row],[Action]])*Fee_per_trade</f>
        <v>0</v>
      </c>
    </row>
    <row r="2096" spans="1:13" x14ac:dyDescent="0.35">
      <c r="A2096" s="2">
        <v>43783.413888888892</v>
      </c>
      <c r="B2096">
        <v>938.1</v>
      </c>
      <c r="C2096">
        <v>0.38743150234222412</v>
      </c>
      <c r="D2096">
        <v>0.61256855726242065</v>
      </c>
      <c r="E2096">
        <f>IF(B2097&gt;0,B2097-test_data[[#This Row],[Price]],0)</f>
        <v>0</v>
      </c>
      <c r="F2096" s="2">
        <f>test_data[[#This Row],[Time]]-(Time_horizon-1)/24/60</f>
        <v>43783.400694444448</v>
      </c>
      <c r="G2096">
        <f>IF(test_data[[#This Row],[Long]]&gt;Action_Threshold,1,IF(test_data[[#This Row],[Short]]&gt;Action_Threshold,-1,0))</f>
        <v>-1</v>
      </c>
      <c r="H2096">
        <f>SUMIFS(test_data[Postion],test_data[Time],"&gt;="&amp;test_data[[#This Row],[Period Time]],test_data[Time],"&lt;="&amp;test_data[[#This Row],[Time]])</f>
        <v>-14</v>
      </c>
      <c r="I2096">
        <f>IFERROR(test_data[[#This Row],[Final_Position]]-H2095,test_data[[#This Row],[Final_Position]])</f>
        <v>0</v>
      </c>
      <c r="J2096">
        <f>ABS(test_data[[#This Row],[Action]])</f>
        <v>0</v>
      </c>
      <c r="K2096" s="7">
        <f>test_data[[#This Row],[Final_Position]]*test_data[[#This Row],[Change]]</f>
        <v>0</v>
      </c>
      <c r="L2096" s="7">
        <f>test_data[[#This Row],[Profit]]*Profit_per_point</f>
        <v>0</v>
      </c>
      <c r="M2096" s="7">
        <f>test_data[[#This Row],[Profit]]*Profit_per_point-ABS(test_data[[#This Row],[Action]])*Fee_per_trade</f>
        <v>0</v>
      </c>
    </row>
    <row r="2097" spans="1:13" x14ac:dyDescent="0.35">
      <c r="A2097" s="2">
        <v>43783.414583333331</v>
      </c>
      <c r="B2097">
        <v>938.1</v>
      </c>
      <c r="C2097">
        <v>0.39183616638183594</v>
      </c>
      <c r="D2097">
        <v>0.60816383361816406</v>
      </c>
      <c r="E2097">
        <f>IF(B2098&gt;0,B2098-test_data[[#This Row],[Price]],0)</f>
        <v>0</v>
      </c>
      <c r="F2097" s="2">
        <f>test_data[[#This Row],[Time]]-(Time_horizon-1)/24/60</f>
        <v>43783.401388888888</v>
      </c>
      <c r="G2097">
        <f>IF(test_data[[#This Row],[Long]]&gt;Action_Threshold,1,IF(test_data[[#This Row],[Short]]&gt;Action_Threshold,-1,0))</f>
        <v>-1</v>
      </c>
      <c r="H2097">
        <f>SUMIFS(test_data[Postion],test_data[Time],"&gt;="&amp;test_data[[#This Row],[Period Time]],test_data[Time],"&lt;="&amp;test_data[[#This Row],[Time]])</f>
        <v>-16</v>
      </c>
      <c r="I2097">
        <f>IFERROR(test_data[[#This Row],[Final_Position]]-H2096,test_data[[#This Row],[Final_Position]])</f>
        <v>-2</v>
      </c>
      <c r="J2097">
        <f>ABS(test_data[[#This Row],[Action]])</f>
        <v>2</v>
      </c>
      <c r="K2097" s="7">
        <f>test_data[[#This Row],[Final_Position]]*test_data[[#This Row],[Change]]</f>
        <v>0</v>
      </c>
      <c r="L2097" s="7">
        <f>test_data[[#This Row],[Profit]]*Profit_per_point</f>
        <v>0</v>
      </c>
      <c r="M2097" s="7">
        <f>test_data[[#This Row],[Profit]]*Profit_per_point-ABS(test_data[[#This Row],[Action]])*Fee_per_trade</f>
        <v>-20000</v>
      </c>
    </row>
    <row r="2098" spans="1:13" x14ac:dyDescent="0.35">
      <c r="A2098" s="2">
        <v>43783.415277777778</v>
      </c>
      <c r="B2098">
        <v>938.1</v>
      </c>
      <c r="C2098">
        <v>0.39414641261100769</v>
      </c>
      <c r="D2098">
        <v>0.60585355758666992</v>
      </c>
      <c r="E2098">
        <f>IF(B2099&gt;0,B2099-test_data[[#This Row],[Price]],0)</f>
        <v>0.10000000000002274</v>
      </c>
      <c r="F2098" s="2">
        <f>test_data[[#This Row],[Time]]-(Time_horizon-1)/24/60</f>
        <v>43783.402083333334</v>
      </c>
      <c r="G2098">
        <f>IF(test_data[[#This Row],[Long]]&gt;Action_Threshold,1,IF(test_data[[#This Row],[Short]]&gt;Action_Threshold,-1,0))</f>
        <v>-1</v>
      </c>
      <c r="H2098">
        <f>SUMIFS(test_data[Postion],test_data[Time],"&gt;="&amp;test_data[[#This Row],[Period Time]],test_data[Time],"&lt;="&amp;test_data[[#This Row],[Time]])</f>
        <v>-18</v>
      </c>
      <c r="I2098">
        <f>IFERROR(test_data[[#This Row],[Final_Position]]-H2097,test_data[[#This Row],[Final_Position]])</f>
        <v>-2</v>
      </c>
      <c r="J2098">
        <f>ABS(test_data[[#This Row],[Action]])</f>
        <v>2</v>
      </c>
      <c r="K2098" s="7">
        <f>test_data[[#This Row],[Final_Position]]*test_data[[#This Row],[Change]]</f>
        <v>-1.8000000000004093</v>
      </c>
      <c r="L2098" s="7">
        <f>test_data[[#This Row],[Profit]]*Profit_per_point</f>
        <v>-180000.00000004092</v>
      </c>
      <c r="M2098" s="7">
        <f>test_data[[#This Row],[Profit]]*Profit_per_point-ABS(test_data[[#This Row],[Action]])*Fee_per_trade</f>
        <v>-200000.00000004092</v>
      </c>
    </row>
    <row r="2099" spans="1:13" x14ac:dyDescent="0.35">
      <c r="A2099" s="2">
        <v>43783.415972222225</v>
      </c>
      <c r="B2099">
        <v>938.2</v>
      </c>
      <c r="C2099">
        <v>0.39073276519775391</v>
      </c>
      <c r="D2099">
        <v>0.60926723480224609</v>
      </c>
      <c r="E2099">
        <f>IF(B2100&gt;0,B2100-test_data[[#This Row],[Price]],0)</f>
        <v>0</v>
      </c>
      <c r="F2099" s="2">
        <f>test_data[[#This Row],[Time]]-(Time_horizon-1)/24/60</f>
        <v>43783.402777777781</v>
      </c>
      <c r="G2099">
        <f>IF(test_data[[#This Row],[Long]]&gt;Action_Threshold,1,IF(test_data[[#This Row],[Short]]&gt;Action_Threshold,-1,0))</f>
        <v>-1</v>
      </c>
      <c r="H2099">
        <f>SUMIFS(test_data[Postion],test_data[Time],"&gt;="&amp;test_data[[#This Row],[Period Time]],test_data[Time],"&lt;="&amp;test_data[[#This Row],[Time]])</f>
        <v>-20</v>
      </c>
      <c r="I2099">
        <f>IFERROR(test_data[[#This Row],[Final_Position]]-H2098,test_data[[#This Row],[Final_Position]])</f>
        <v>-2</v>
      </c>
      <c r="J2099">
        <f>ABS(test_data[[#This Row],[Action]])</f>
        <v>2</v>
      </c>
      <c r="K2099" s="7">
        <f>test_data[[#This Row],[Final_Position]]*test_data[[#This Row],[Change]]</f>
        <v>0</v>
      </c>
      <c r="L2099" s="7">
        <f>test_data[[#This Row],[Profit]]*Profit_per_point</f>
        <v>0</v>
      </c>
      <c r="M2099" s="7">
        <f>test_data[[#This Row],[Profit]]*Profit_per_point-ABS(test_data[[#This Row],[Action]])*Fee_per_trade</f>
        <v>-20000</v>
      </c>
    </row>
    <row r="2100" spans="1:13" x14ac:dyDescent="0.35">
      <c r="A2100" s="2">
        <v>43783.416666666664</v>
      </c>
      <c r="B2100">
        <v>938.2</v>
      </c>
      <c r="C2100">
        <v>0.36730971932411194</v>
      </c>
      <c r="D2100">
        <v>0.63269025087356567</v>
      </c>
      <c r="E2100">
        <f>IF(B2101&gt;0,B2101-test_data[[#This Row],[Price]],0)</f>
        <v>0</v>
      </c>
      <c r="F2100" s="2">
        <f>test_data[[#This Row],[Time]]-(Time_horizon-1)/24/60</f>
        <v>43783.40347222222</v>
      </c>
      <c r="G2100">
        <f>IF(test_data[[#This Row],[Long]]&gt;Action_Threshold,1,IF(test_data[[#This Row],[Short]]&gt;Action_Threshold,-1,0))</f>
        <v>-1</v>
      </c>
      <c r="H2100">
        <f>SUMIFS(test_data[Postion],test_data[Time],"&gt;="&amp;test_data[[#This Row],[Period Time]],test_data[Time],"&lt;="&amp;test_data[[#This Row],[Time]])</f>
        <v>-20</v>
      </c>
      <c r="I2100">
        <f>IFERROR(test_data[[#This Row],[Final_Position]]-H2099,test_data[[#This Row],[Final_Position]])</f>
        <v>0</v>
      </c>
      <c r="J2100">
        <f>ABS(test_data[[#This Row],[Action]])</f>
        <v>0</v>
      </c>
      <c r="K2100" s="7">
        <f>test_data[[#This Row],[Final_Position]]*test_data[[#This Row],[Change]]</f>
        <v>0</v>
      </c>
      <c r="L2100" s="7">
        <f>test_data[[#This Row],[Profit]]*Profit_per_point</f>
        <v>0</v>
      </c>
      <c r="M2100" s="7">
        <f>test_data[[#This Row],[Profit]]*Profit_per_point-ABS(test_data[[#This Row],[Action]])*Fee_per_trade</f>
        <v>0</v>
      </c>
    </row>
    <row r="2101" spans="1:13" x14ac:dyDescent="0.35">
      <c r="A2101" s="2">
        <v>43783.417361111111</v>
      </c>
      <c r="B2101">
        <v>938.2</v>
      </c>
      <c r="C2101">
        <v>0.37352728843688965</v>
      </c>
      <c r="D2101">
        <v>0.62647271156311035</v>
      </c>
      <c r="E2101">
        <f>IF(B2102&gt;0,B2102-test_data[[#This Row],[Price]],0)</f>
        <v>0</v>
      </c>
      <c r="F2101" s="2">
        <f>test_data[[#This Row],[Time]]-(Time_horizon-1)/24/60</f>
        <v>43783.404166666667</v>
      </c>
      <c r="G2101">
        <f>IF(test_data[[#This Row],[Long]]&gt;Action_Threshold,1,IF(test_data[[#This Row],[Short]]&gt;Action_Threshold,-1,0))</f>
        <v>-1</v>
      </c>
      <c r="H2101">
        <f>SUMIFS(test_data[Postion],test_data[Time],"&gt;="&amp;test_data[[#This Row],[Period Time]],test_data[Time],"&lt;="&amp;test_data[[#This Row],[Time]])</f>
        <v>-20</v>
      </c>
      <c r="I2101">
        <f>IFERROR(test_data[[#This Row],[Final_Position]]-H2100,test_data[[#This Row],[Final_Position]])</f>
        <v>0</v>
      </c>
      <c r="J2101">
        <f>ABS(test_data[[#This Row],[Action]])</f>
        <v>0</v>
      </c>
      <c r="K2101" s="7">
        <f>test_data[[#This Row],[Final_Position]]*test_data[[#This Row],[Change]]</f>
        <v>0</v>
      </c>
      <c r="L2101" s="7">
        <f>test_data[[#This Row],[Profit]]*Profit_per_point</f>
        <v>0</v>
      </c>
      <c r="M2101" s="7">
        <f>test_data[[#This Row],[Profit]]*Profit_per_point-ABS(test_data[[#This Row],[Action]])*Fee_per_trade</f>
        <v>0</v>
      </c>
    </row>
    <row r="2102" spans="1:13" x14ac:dyDescent="0.35">
      <c r="A2102" s="2">
        <v>43783.418055555558</v>
      </c>
      <c r="B2102">
        <v>938.2</v>
      </c>
      <c r="C2102">
        <v>0.37093225121498108</v>
      </c>
      <c r="D2102">
        <v>0.62906777858734131</v>
      </c>
      <c r="E2102">
        <f>IF(B2103&gt;0,B2103-test_data[[#This Row],[Price]],0)</f>
        <v>0</v>
      </c>
      <c r="F2102" s="2">
        <f>test_data[[#This Row],[Time]]-(Time_horizon-1)/24/60</f>
        <v>43783.404861111114</v>
      </c>
      <c r="G2102">
        <f>IF(test_data[[#This Row],[Long]]&gt;Action_Threshold,1,IF(test_data[[#This Row],[Short]]&gt;Action_Threshold,-1,0))</f>
        <v>-1</v>
      </c>
      <c r="H2102">
        <f>SUMIFS(test_data[Postion],test_data[Time],"&gt;="&amp;test_data[[#This Row],[Period Time]],test_data[Time],"&lt;="&amp;test_data[[#This Row],[Time]])</f>
        <v>-20</v>
      </c>
      <c r="I2102">
        <f>IFERROR(test_data[[#This Row],[Final_Position]]-H2101,test_data[[#This Row],[Final_Position]])</f>
        <v>0</v>
      </c>
      <c r="J2102">
        <f>ABS(test_data[[#This Row],[Action]])</f>
        <v>0</v>
      </c>
      <c r="K2102" s="7">
        <f>test_data[[#This Row],[Final_Position]]*test_data[[#This Row],[Change]]</f>
        <v>0</v>
      </c>
      <c r="L2102" s="7">
        <f>test_data[[#This Row],[Profit]]*Profit_per_point</f>
        <v>0</v>
      </c>
      <c r="M2102" s="7">
        <f>test_data[[#This Row],[Profit]]*Profit_per_point-ABS(test_data[[#This Row],[Action]])*Fee_per_trade</f>
        <v>0</v>
      </c>
    </row>
    <row r="2103" spans="1:13" x14ac:dyDescent="0.35">
      <c r="A2103" s="2">
        <v>43783.418749999997</v>
      </c>
      <c r="B2103">
        <v>938.2</v>
      </c>
      <c r="C2103">
        <v>0.37244674563407898</v>
      </c>
      <c r="D2103">
        <v>0.62755328416824341</v>
      </c>
      <c r="E2103">
        <f>IF(B2104&gt;0,B2104-test_data[[#This Row],[Price]],0)</f>
        <v>-0.10000000000002274</v>
      </c>
      <c r="F2103" s="2">
        <f>test_data[[#This Row],[Time]]-(Time_horizon-1)/24/60</f>
        <v>43783.405555555553</v>
      </c>
      <c r="G2103">
        <f>IF(test_data[[#This Row],[Long]]&gt;Action_Threshold,1,IF(test_data[[#This Row],[Short]]&gt;Action_Threshold,-1,0))</f>
        <v>-1</v>
      </c>
      <c r="H2103">
        <f>SUMIFS(test_data[Postion],test_data[Time],"&gt;="&amp;test_data[[#This Row],[Period Time]],test_data[Time],"&lt;="&amp;test_data[[#This Row],[Time]])</f>
        <v>-20</v>
      </c>
      <c r="I2103">
        <f>IFERROR(test_data[[#This Row],[Final_Position]]-H2102,test_data[[#This Row],[Final_Position]])</f>
        <v>0</v>
      </c>
      <c r="J2103">
        <f>ABS(test_data[[#This Row],[Action]])</f>
        <v>0</v>
      </c>
      <c r="K2103" s="7">
        <f>test_data[[#This Row],[Final_Position]]*test_data[[#This Row],[Change]]</f>
        <v>2.0000000000004547</v>
      </c>
      <c r="L2103" s="7">
        <f>test_data[[#This Row],[Profit]]*Profit_per_point</f>
        <v>200000.00000004546</v>
      </c>
      <c r="M2103" s="7">
        <f>test_data[[#This Row],[Profit]]*Profit_per_point-ABS(test_data[[#This Row],[Action]])*Fee_per_trade</f>
        <v>200000.00000004546</v>
      </c>
    </row>
    <row r="2104" spans="1:13" x14ac:dyDescent="0.35">
      <c r="A2104" s="2">
        <v>43783.419444444444</v>
      </c>
      <c r="B2104">
        <v>938.1</v>
      </c>
      <c r="C2104">
        <v>0.45924308896064758</v>
      </c>
      <c r="D2104">
        <v>0.54075688123703003</v>
      </c>
      <c r="E2104">
        <f>IF(B2105&gt;0,B2105-test_data[[#This Row],[Price]],0)</f>
        <v>0</v>
      </c>
      <c r="F2104" s="2">
        <f>test_data[[#This Row],[Time]]-(Time_horizon-1)/24/60</f>
        <v>43783.40625</v>
      </c>
      <c r="G2104">
        <f>IF(test_data[[#This Row],[Long]]&gt;Action_Threshold,1,IF(test_data[[#This Row],[Short]]&gt;Action_Threshold,-1,0))</f>
        <v>-1</v>
      </c>
      <c r="H2104">
        <f>SUMIFS(test_data[Postion],test_data[Time],"&gt;="&amp;test_data[[#This Row],[Period Time]],test_data[Time],"&lt;="&amp;test_data[[#This Row],[Time]])</f>
        <v>-20</v>
      </c>
      <c r="I2104">
        <f>IFERROR(test_data[[#This Row],[Final_Position]]-H2103,test_data[[#This Row],[Final_Position]])</f>
        <v>0</v>
      </c>
      <c r="J2104">
        <f>ABS(test_data[[#This Row],[Action]])</f>
        <v>0</v>
      </c>
      <c r="K2104" s="7">
        <f>test_data[[#This Row],[Final_Position]]*test_data[[#This Row],[Change]]</f>
        <v>0</v>
      </c>
      <c r="L2104" s="7">
        <f>test_data[[#This Row],[Profit]]*Profit_per_point</f>
        <v>0</v>
      </c>
      <c r="M2104" s="7">
        <f>test_data[[#This Row],[Profit]]*Profit_per_point-ABS(test_data[[#This Row],[Action]])*Fee_per_trade</f>
        <v>0</v>
      </c>
    </row>
    <row r="2105" spans="1:13" x14ac:dyDescent="0.35">
      <c r="A2105" s="2">
        <v>43783.420138888891</v>
      </c>
      <c r="B2105">
        <v>938.1</v>
      </c>
      <c r="C2105">
        <v>0.43244403600692749</v>
      </c>
      <c r="D2105">
        <v>0.56755596399307251</v>
      </c>
      <c r="E2105">
        <f>IF(B2106&gt;0,B2106-test_data[[#This Row],[Price]],0)</f>
        <v>0</v>
      </c>
      <c r="F2105" s="2">
        <f>test_data[[#This Row],[Time]]-(Time_horizon-1)/24/60</f>
        <v>43783.406944444447</v>
      </c>
      <c r="G2105">
        <f>IF(test_data[[#This Row],[Long]]&gt;Action_Threshold,1,IF(test_data[[#This Row],[Short]]&gt;Action_Threshold,-1,0))</f>
        <v>-1</v>
      </c>
      <c r="H2105">
        <f>SUMIFS(test_data[Postion],test_data[Time],"&gt;="&amp;test_data[[#This Row],[Period Time]],test_data[Time],"&lt;="&amp;test_data[[#This Row],[Time]])</f>
        <v>-20</v>
      </c>
      <c r="I2105">
        <f>IFERROR(test_data[[#This Row],[Final_Position]]-H2104,test_data[[#This Row],[Final_Position]])</f>
        <v>0</v>
      </c>
      <c r="J2105">
        <f>ABS(test_data[[#This Row],[Action]])</f>
        <v>0</v>
      </c>
      <c r="K2105" s="7">
        <f>test_data[[#This Row],[Final_Position]]*test_data[[#This Row],[Change]]</f>
        <v>0</v>
      </c>
      <c r="L2105" s="7">
        <f>test_data[[#This Row],[Profit]]*Profit_per_point</f>
        <v>0</v>
      </c>
      <c r="M2105" s="7">
        <f>test_data[[#This Row],[Profit]]*Profit_per_point-ABS(test_data[[#This Row],[Action]])*Fee_per_trade</f>
        <v>0</v>
      </c>
    </row>
    <row r="2106" spans="1:13" x14ac:dyDescent="0.35">
      <c r="A2106" s="2">
        <v>43783.42083333333</v>
      </c>
      <c r="B2106">
        <v>938.1</v>
      </c>
      <c r="C2106">
        <v>0.42888835072517395</v>
      </c>
      <c r="D2106">
        <v>0.57111167907714844</v>
      </c>
      <c r="E2106">
        <f>IF(B2107&gt;0,B2107-test_data[[#This Row],[Price]],0)</f>
        <v>-0.10000000000002274</v>
      </c>
      <c r="F2106" s="2">
        <f>test_data[[#This Row],[Time]]-(Time_horizon-1)/24/60</f>
        <v>43783.407638888886</v>
      </c>
      <c r="G2106">
        <f>IF(test_data[[#This Row],[Long]]&gt;Action_Threshold,1,IF(test_data[[#This Row],[Short]]&gt;Action_Threshold,-1,0))</f>
        <v>-1</v>
      </c>
      <c r="H2106">
        <f>SUMIFS(test_data[Postion],test_data[Time],"&gt;="&amp;test_data[[#This Row],[Period Time]],test_data[Time],"&lt;="&amp;test_data[[#This Row],[Time]])</f>
        <v>-20</v>
      </c>
      <c r="I2106">
        <f>IFERROR(test_data[[#This Row],[Final_Position]]-H2105,test_data[[#This Row],[Final_Position]])</f>
        <v>0</v>
      </c>
      <c r="J2106">
        <f>ABS(test_data[[#This Row],[Action]])</f>
        <v>0</v>
      </c>
      <c r="K2106" s="7">
        <f>test_data[[#This Row],[Final_Position]]*test_data[[#This Row],[Change]]</f>
        <v>2.0000000000004547</v>
      </c>
      <c r="L2106" s="7">
        <f>test_data[[#This Row],[Profit]]*Profit_per_point</f>
        <v>200000.00000004546</v>
      </c>
      <c r="M2106" s="7">
        <f>test_data[[#This Row],[Profit]]*Profit_per_point-ABS(test_data[[#This Row],[Action]])*Fee_per_trade</f>
        <v>200000.00000004546</v>
      </c>
    </row>
    <row r="2107" spans="1:13" x14ac:dyDescent="0.35">
      <c r="A2107" s="2">
        <v>43783.421527777777</v>
      </c>
      <c r="B2107">
        <v>938</v>
      </c>
      <c r="C2107">
        <v>0.50601500272750854</v>
      </c>
      <c r="D2107">
        <v>0.49398499727249146</v>
      </c>
      <c r="E2107">
        <f>IF(B2108&gt;0,B2108-test_data[[#This Row],[Price]],0)</f>
        <v>0</v>
      </c>
      <c r="F2107" s="2">
        <f>test_data[[#This Row],[Time]]-(Time_horizon-1)/24/60</f>
        <v>43783.408333333333</v>
      </c>
      <c r="G2107">
        <f>IF(test_data[[#This Row],[Long]]&gt;Action_Threshold,1,IF(test_data[[#This Row],[Short]]&gt;Action_Threshold,-1,0))</f>
        <v>1</v>
      </c>
      <c r="H2107">
        <f>SUMIFS(test_data[Postion],test_data[Time],"&gt;="&amp;test_data[[#This Row],[Period Time]],test_data[Time],"&lt;="&amp;test_data[[#This Row],[Time]])</f>
        <v>-18</v>
      </c>
      <c r="I2107">
        <f>IFERROR(test_data[[#This Row],[Final_Position]]-H2106,test_data[[#This Row],[Final_Position]])</f>
        <v>2</v>
      </c>
      <c r="J2107">
        <f>ABS(test_data[[#This Row],[Action]])</f>
        <v>2</v>
      </c>
      <c r="K2107" s="7">
        <f>test_data[[#This Row],[Final_Position]]*test_data[[#This Row],[Change]]</f>
        <v>0</v>
      </c>
      <c r="L2107" s="7">
        <f>test_data[[#This Row],[Profit]]*Profit_per_point</f>
        <v>0</v>
      </c>
      <c r="M2107" s="7">
        <f>test_data[[#This Row],[Profit]]*Profit_per_point-ABS(test_data[[#This Row],[Action]])*Fee_per_trade</f>
        <v>-20000</v>
      </c>
    </row>
    <row r="2108" spans="1:13" x14ac:dyDescent="0.35">
      <c r="A2108" s="2">
        <v>43783.422222222223</v>
      </c>
      <c r="B2108">
        <v>938</v>
      </c>
      <c r="C2108">
        <v>0.48802262544631958</v>
      </c>
      <c r="D2108">
        <v>0.5119774341583252</v>
      </c>
      <c r="E2108">
        <f>IF(B2109&gt;0,B2109-test_data[[#This Row],[Price]],0)</f>
        <v>0</v>
      </c>
      <c r="F2108" s="2">
        <f>test_data[[#This Row],[Time]]-(Time_horizon-1)/24/60</f>
        <v>43783.40902777778</v>
      </c>
      <c r="G2108">
        <f>IF(test_data[[#This Row],[Long]]&gt;Action_Threshold,1,IF(test_data[[#This Row],[Short]]&gt;Action_Threshold,-1,0))</f>
        <v>-1</v>
      </c>
      <c r="H2108">
        <f>SUMIFS(test_data[Postion],test_data[Time],"&gt;="&amp;test_data[[#This Row],[Period Time]],test_data[Time],"&lt;="&amp;test_data[[#This Row],[Time]])</f>
        <v>-18</v>
      </c>
      <c r="I2108">
        <f>IFERROR(test_data[[#This Row],[Final_Position]]-H2107,test_data[[#This Row],[Final_Position]])</f>
        <v>0</v>
      </c>
      <c r="J2108">
        <f>ABS(test_data[[#This Row],[Action]])</f>
        <v>0</v>
      </c>
      <c r="K2108" s="7">
        <f>test_data[[#This Row],[Final_Position]]*test_data[[#This Row],[Change]]</f>
        <v>0</v>
      </c>
      <c r="L2108" s="7">
        <f>test_data[[#This Row],[Profit]]*Profit_per_point</f>
        <v>0</v>
      </c>
      <c r="M2108" s="7">
        <f>test_data[[#This Row],[Profit]]*Profit_per_point-ABS(test_data[[#This Row],[Action]])*Fee_per_trade</f>
        <v>0</v>
      </c>
    </row>
    <row r="2109" spans="1:13" x14ac:dyDescent="0.35">
      <c r="A2109" s="2">
        <v>43783.42291666667</v>
      </c>
      <c r="B2109">
        <v>938</v>
      </c>
      <c r="C2109">
        <v>0.49292284250259399</v>
      </c>
      <c r="D2109">
        <v>0.50707715749740601</v>
      </c>
      <c r="E2109">
        <f>IF(B2110&gt;0,B2110-test_data[[#This Row],[Price]],0)</f>
        <v>0.10000000000002274</v>
      </c>
      <c r="F2109" s="2">
        <f>test_data[[#This Row],[Time]]-(Time_horizon-1)/24/60</f>
        <v>43783.409722222226</v>
      </c>
      <c r="G2109">
        <f>IF(test_data[[#This Row],[Long]]&gt;Action_Threshold,1,IF(test_data[[#This Row],[Short]]&gt;Action_Threshold,-1,0))</f>
        <v>-1</v>
      </c>
      <c r="H2109">
        <f>SUMIFS(test_data[Postion],test_data[Time],"&gt;="&amp;test_data[[#This Row],[Period Time]],test_data[Time],"&lt;="&amp;test_data[[#This Row],[Time]])</f>
        <v>-18</v>
      </c>
      <c r="I2109">
        <f>IFERROR(test_data[[#This Row],[Final_Position]]-H2108,test_data[[#This Row],[Final_Position]])</f>
        <v>0</v>
      </c>
      <c r="J2109">
        <f>ABS(test_data[[#This Row],[Action]])</f>
        <v>0</v>
      </c>
      <c r="K2109" s="7">
        <f>test_data[[#This Row],[Final_Position]]*test_data[[#This Row],[Change]]</f>
        <v>-1.8000000000004093</v>
      </c>
      <c r="L2109" s="7">
        <f>test_data[[#This Row],[Profit]]*Profit_per_point</f>
        <v>-180000.00000004092</v>
      </c>
      <c r="M2109" s="7">
        <f>test_data[[#This Row],[Profit]]*Profit_per_point-ABS(test_data[[#This Row],[Action]])*Fee_per_trade</f>
        <v>-180000.00000004092</v>
      </c>
    </row>
    <row r="2110" spans="1:13" x14ac:dyDescent="0.35">
      <c r="A2110" s="2">
        <v>43783.423611111109</v>
      </c>
      <c r="B2110">
        <v>938.1</v>
      </c>
      <c r="C2110">
        <v>0.45407608151435852</v>
      </c>
      <c r="D2110">
        <v>0.54592394828796387</v>
      </c>
      <c r="E2110">
        <f>IF(B2111&gt;0,B2111-test_data[[#This Row],[Price]],0)</f>
        <v>0</v>
      </c>
      <c r="F2110" s="2">
        <f>test_data[[#This Row],[Time]]-(Time_horizon-1)/24/60</f>
        <v>43783.410416666666</v>
      </c>
      <c r="G2110">
        <f>IF(test_data[[#This Row],[Long]]&gt;Action_Threshold,1,IF(test_data[[#This Row],[Short]]&gt;Action_Threshold,-1,0))</f>
        <v>-1</v>
      </c>
      <c r="H2110">
        <f>SUMIFS(test_data[Postion],test_data[Time],"&gt;="&amp;test_data[[#This Row],[Period Time]],test_data[Time],"&lt;="&amp;test_data[[#This Row],[Time]])</f>
        <v>-18</v>
      </c>
      <c r="I2110">
        <f>IFERROR(test_data[[#This Row],[Final_Position]]-H2109,test_data[[#This Row],[Final_Position]])</f>
        <v>0</v>
      </c>
      <c r="J2110">
        <f>ABS(test_data[[#This Row],[Action]])</f>
        <v>0</v>
      </c>
      <c r="K2110" s="7">
        <f>test_data[[#This Row],[Final_Position]]*test_data[[#This Row],[Change]]</f>
        <v>0</v>
      </c>
      <c r="L2110" s="7">
        <f>test_data[[#This Row],[Profit]]*Profit_per_point</f>
        <v>0</v>
      </c>
      <c r="M2110" s="7">
        <f>test_data[[#This Row],[Profit]]*Profit_per_point-ABS(test_data[[#This Row],[Action]])*Fee_per_trade</f>
        <v>0</v>
      </c>
    </row>
    <row r="2111" spans="1:13" x14ac:dyDescent="0.35">
      <c r="A2111" s="2">
        <v>43783.424305555556</v>
      </c>
      <c r="B2111">
        <v>938.1</v>
      </c>
      <c r="C2111">
        <v>0.44676312804222107</v>
      </c>
      <c r="D2111">
        <v>0.55323690176010132</v>
      </c>
      <c r="E2111">
        <f>IF(B2112&gt;0,B2112-test_data[[#This Row],[Price]],0)</f>
        <v>-0.10000000000002274</v>
      </c>
      <c r="F2111" s="2">
        <f>test_data[[#This Row],[Time]]-(Time_horizon-1)/24/60</f>
        <v>43783.411111111112</v>
      </c>
      <c r="G2111">
        <f>IF(test_data[[#This Row],[Long]]&gt;Action_Threshold,1,IF(test_data[[#This Row],[Short]]&gt;Action_Threshold,-1,0))</f>
        <v>-1</v>
      </c>
      <c r="H2111">
        <f>SUMIFS(test_data[Postion],test_data[Time],"&gt;="&amp;test_data[[#This Row],[Period Time]],test_data[Time],"&lt;="&amp;test_data[[#This Row],[Time]])</f>
        <v>-18</v>
      </c>
      <c r="I2111">
        <f>IFERROR(test_data[[#This Row],[Final_Position]]-H2110,test_data[[#This Row],[Final_Position]])</f>
        <v>0</v>
      </c>
      <c r="J2111">
        <f>ABS(test_data[[#This Row],[Action]])</f>
        <v>0</v>
      </c>
      <c r="K2111" s="7">
        <f>test_data[[#This Row],[Final_Position]]*test_data[[#This Row],[Change]]</f>
        <v>1.8000000000004093</v>
      </c>
      <c r="L2111" s="7">
        <f>test_data[[#This Row],[Profit]]*Profit_per_point</f>
        <v>180000.00000004092</v>
      </c>
      <c r="M2111" s="7">
        <f>test_data[[#This Row],[Profit]]*Profit_per_point-ABS(test_data[[#This Row],[Action]])*Fee_per_trade</f>
        <v>180000.00000004092</v>
      </c>
    </row>
    <row r="2112" spans="1:13" x14ac:dyDescent="0.35">
      <c r="A2112" s="2">
        <v>43783.425000000003</v>
      </c>
      <c r="B2112">
        <v>938</v>
      </c>
      <c r="C2112">
        <v>0.51864475011825562</v>
      </c>
      <c r="D2112">
        <v>0.481355220079422</v>
      </c>
      <c r="E2112">
        <f>IF(B2113&gt;0,B2113-test_data[[#This Row],[Price]],0)</f>
        <v>-0.10000000000002274</v>
      </c>
      <c r="F2112" s="2">
        <f>test_data[[#This Row],[Time]]-(Time_horizon-1)/24/60</f>
        <v>43783.411805555559</v>
      </c>
      <c r="G2112">
        <f>IF(test_data[[#This Row],[Long]]&gt;Action_Threshold,1,IF(test_data[[#This Row],[Short]]&gt;Action_Threshold,-1,0))</f>
        <v>1</v>
      </c>
      <c r="H2112">
        <f>SUMIFS(test_data[Postion],test_data[Time],"&gt;="&amp;test_data[[#This Row],[Period Time]],test_data[Time],"&lt;="&amp;test_data[[#This Row],[Time]])</f>
        <v>-16</v>
      </c>
      <c r="I2112">
        <f>IFERROR(test_data[[#This Row],[Final_Position]]-H2111,test_data[[#This Row],[Final_Position]])</f>
        <v>2</v>
      </c>
      <c r="J2112">
        <f>ABS(test_data[[#This Row],[Action]])</f>
        <v>2</v>
      </c>
      <c r="K2112" s="7">
        <f>test_data[[#This Row],[Final_Position]]*test_data[[#This Row],[Change]]</f>
        <v>1.6000000000003638</v>
      </c>
      <c r="L2112" s="7">
        <f>test_data[[#This Row],[Profit]]*Profit_per_point</f>
        <v>160000.00000003638</v>
      </c>
      <c r="M2112" s="7">
        <f>test_data[[#This Row],[Profit]]*Profit_per_point-ABS(test_data[[#This Row],[Action]])*Fee_per_trade</f>
        <v>140000.00000003638</v>
      </c>
    </row>
    <row r="2113" spans="1:13" x14ac:dyDescent="0.35">
      <c r="A2113" s="2">
        <v>43783.425694444442</v>
      </c>
      <c r="B2113">
        <v>937.9</v>
      </c>
      <c r="C2113">
        <v>0.53915208578109741</v>
      </c>
      <c r="D2113">
        <v>0.46084794402122498</v>
      </c>
      <c r="E2113">
        <f>IF(B2114&gt;0,B2114-test_data[[#This Row],[Price]],0)</f>
        <v>0</v>
      </c>
      <c r="F2113" s="2">
        <f>test_data[[#This Row],[Time]]-(Time_horizon-1)/24/60</f>
        <v>43783.412499999999</v>
      </c>
      <c r="G2113">
        <f>IF(test_data[[#This Row],[Long]]&gt;Action_Threshold,1,IF(test_data[[#This Row],[Short]]&gt;Action_Threshold,-1,0))</f>
        <v>1</v>
      </c>
      <c r="H2113">
        <f>SUMIFS(test_data[Postion],test_data[Time],"&gt;="&amp;test_data[[#This Row],[Period Time]],test_data[Time],"&lt;="&amp;test_data[[#This Row],[Time]])</f>
        <v>-14</v>
      </c>
      <c r="I2113">
        <f>IFERROR(test_data[[#This Row],[Final_Position]]-H2112,test_data[[#This Row],[Final_Position]])</f>
        <v>2</v>
      </c>
      <c r="J2113">
        <f>ABS(test_data[[#This Row],[Action]])</f>
        <v>2</v>
      </c>
      <c r="K2113" s="7">
        <f>test_data[[#This Row],[Final_Position]]*test_data[[#This Row],[Change]]</f>
        <v>0</v>
      </c>
      <c r="L2113" s="7">
        <f>test_data[[#This Row],[Profit]]*Profit_per_point</f>
        <v>0</v>
      </c>
      <c r="M2113" s="7">
        <f>test_data[[#This Row],[Profit]]*Profit_per_point-ABS(test_data[[#This Row],[Action]])*Fee_per_trade</f>
        <v>-20000</v>
      </c>
    </row>
    <row r="2114" spans="1:13" x14ac:dyDescent="0.35">
      <c r="A2114" s="2">
        <v>43783.426388888889</v>
      </c>
      <c r="B2114">
        <v>937.9</v>
      </c>
      <c r="C2114">
        <v>0.50115305185317993</v>
      </c>
      <c r="D2114">
        <v>0.49884700775146484</v>
      </c>
      <c r="E2114">
        <f>IF(B2115&gt;0,B2115-test_data[[#This Row],[Price]],0)</f>
        <v>0</v>
      </c>
      <c r="F2114" s="2">
        <f>test_data[[#This Row],[Time]]-(Time_horizon-1)/24/60</f>
        <v>43783.413194444445</v>
      </c>
      <c r="G2114">
        <f>IF(test_data[[#This Row],[Long]]&gt;Action_Threshold,1,IF(test_data[[#This Row],[Short]]&gt;Action_Threshold,-1,0))</f>
        <v>1</v>
      </c>
      <c r="H2114">
        <f>SUMIFS(test_data[Postion],test_data[Time],"&gt;="&amp;test_data[[#This Row],[Period Time]],test_data[Time],"&lt;="&amp;test_data[[#This Row],[Time]])</f>
        <v>-12</v>
      </c>
      <c r="I2114">
        <f>IFERROR(test_data[[#This Row],[Final_Position]]-H2113,test_data[[#This Row],[Final_Position]])</f>
        <v>2</v>
      </c>
      <c r="J2114">
        <f>ABS(test_data[[#This Row],[Action]])</f>
        <v>2</v>
      </c>
      <c r="K2114" s="7">
        <f>test_data[[#This Row],[Final_Position]]*test_data[[#This Row],[Change]]</f>
        <v>0</v>
      </c>
      <c r="L2114" s="7">
        <f>test_data[[#This Row],[Profit]]*Profit_per_point</f>
        <v>0</v>
      </c>
      <c r="M2114" s="7">
        <f>test_data[[#This Row],[Profit]]*Profit_per_point-ABS(test_data[[#This Row],[Action]])*Fee_per_trade</f>
        <v>-20000</v>
      </c>
    </row>
    <row r="2115" spans="1:13" x14ac:dyDescent="0.35">
      <c r="A2115" s="2">
        <v>43783.427083333336</v>
      </c>
      <c r="B2115">
        <v>937.9</v>
      </c>
      <c r="C2115">
        <v>0.47702643275260925</v>
      </c>
      <c r="D2115">
        <v>0.52297347784042358</v>
      </c>
      <c r="E2115">
        <f>IF(B2116&gt;0,B2116-test_data[[#This Row],[Price]],0)</f>
        <v>-0.10000000000002274</v>
      </c>
      <c r="F2115" s="2">
        <f>test_data[[#This Row],[Time]]-(Time_horizon-1)/24/60</f>
        <v>43783.413888888892</v>
      </c>
      <c r="G2115">
        <f>IF(test_data[[#This Row],[Long]]&gt;Action_Threshold,1,IF(test_data[[#This Row],[Short]]&gt;Action_Threshold,-1,0))</f>
        <v>-1</v>
      </c>
      <c r="H2115">
        <f>SUMIFS(test_data[Postion],test_data[Time],"&gt;="&amp;test_data[[#This Row],[Period Time]],test_data[Time],"&lt;="&amp;test_data[[#This Row],[Time]])</f>
        <v>-12</v>
      </c>
      <c r="I2115">
        <f>IFERROR(test_data[[#This Row],[Final_Position]]-H2114,test_data[[#This Row],[Final_Position]])</f>
        <v>0</v>
      </c>
      <c r="J2115">
        <f>ABS(test_data[[#This Row],[Action]])</f>
        <v>0</v>
      </c>
      <c r="K2115" s="7">
        <f>test_data[[#This Row],[Final_Position]]*test_data[[#This Row],[Change]]</f>
        <v>1.2000000000002728</v>
      </c>
      <c r="L2115" s="7">
        <f>test_data[[#This Row],[Profit]]*Profit_per_point</f>
        <v>120000.00000002728</v>
      </c>
      <c r="M2115" s="7">
        <f>test_data[[#This Row],[Profit]]*Profit_per_point-ABS(test_data[[#This Row],[Action]])*Fee_per_trade</f>
        <v>120000.00000002728</v>
      </c>
    </row>
    <row r="2116" spans="1:13" x14ac:dyDescent="0.35">
      <c r="A2116" s="2">
        <v>43783.427777777775</v>
      </c>
      <c r="B2116">
        <v>937.8</v>
      </c>
      <c r="C2116">
        <v>0.48337370157241821</v>
      </c>
      <c r="D2116">
        <v>0.51662635803222656</v>
      </c>
      <c r="E2116">
        <f>IF(B2117&gt;0,B2117-test_data[[#This Row],[Price]],0)</f>
        <v>0</v>
      </c>
      <c r="F2116" s="2">
        <f>test_data[[#This Row],[Time]]-(Time_horizon-1)/24/60</f>
        <v>43783.414583333331</v>
      </c>
      <c r="G2116">
        <f>IF(test_data[[#This Row],[Long]]&gt;Action_Threshold,1,IF(test_data[[#This Row],[Short]]&gt;Action_Threshold,-1,0))</f>
        <v>-1</v>
      </c>
      <c r="H2116">
        <f>SUMIFS(test_data[Postion],test_data[Time],"&gt;="&amp;test_data[[#This Row],[Period Time]],test_data[Time],"&lt;="&amp;test_data[[#This Row],[Time]])</f>
        <v>-12</v>
      </c>
      <c r="I2116">
        <f>IFERROR(test_data[[#This Row],[Final_Position]]-H2115,test_data[[#This Row],[Final_Position]])</f>
        <v>0</v>
      </c>
      <c r="J2116">
        <f>ABS(test_data[[#This Row],[Action]])</f>
        <v>0</v>
      </c>
      <c r="K2116" s="7">
        <f>test_data[[#This Row],[Final_Position]]*test_data[[#This Row],[Change]]</f>
        <v>0</v>
      </c>
      <c r="L2116" s="7">
        <f>test_data[[#This Row],[Profit]]*Profit_per_point</f>
        <v>0</v>
      </c>
      <c r="M2116" s="7">
        <f>test_data[[#This Row],[Profit]]*Profit_per_point-ABS(test_data[[#This Row],[Action]])*Fee_per_trade</f>
        <v>0</v>
      </c>
    </row>
    <row r="2117" spans="1:13" x14ac:dyDescent="0.35">
      <c r="A2117" s="2">
        <v>43783.428472222222</v>
      </c>
      <c r="B2117">
        <v>937.8</v>
      </c>
      <c r="C2117">
        <v>0.48555734753608704</v>
      </c>
      <c r="D2117">
        <v>0.51444268226623535</v>
      </c>
      <c r="E2117">
        <f>IF(B2118&gt;0,B2118-test_data[[#This Row],[Price]],0)</f>
        <v>0.10000000000002274</v>
      </c>
      <c r="F2117" s="2">
        <f>test_data[[#This Row],[Time]]-(Time_horizon-1)/24/60</f>
        <v>43783.415277777778</v>
      </c>
      <c r="G2117">
        <f>IF(test_data[[#This Row],[Long]]&gt;Action_Threshold,1,IF(test_data[[#This Row],[Short]]&gt;Action_Threshold,-1,0))</f>
        <v>-1</v>
      </c>
      <c r="H2117">
        <f>SUMIFS(test_data[Postion],test_data[Time],"&gt;="&amp;test_data[[#This Row],[Period Time]],test_data[Time],"&lt;="&amp;test_data[[#This Row],[Time]])</f>
        <v>-12</v>
      </c>
      <c r="I2117">
        <f>IFERROR(test_data[[#This Row],[Final_Position]]-H2116,test_data[[#This Row],[Final_Position]])</f>
        <v>0</v>
      </c>
      <c r="J2117">
        <f>ABS(test_data[[#This Row],[Action]])</f>
        <v>0</v>
      </c>
      <c r="K2117" s="7">
        <f>test_data[[#This Row],[Final_Position]]*test_data[[#This Row],[Change]]</f>
        <v>-1.2000000000002728</v>
      </c>
      <c r="L2117" s="7">
        <f>test_data[[#This Row],[Profit]]*Profit_per_point</f>
        <v>-120000.00000002728</v>
      </c>
      <c r="M2117" s="7">
        <f>test_data[[#This Row],[Profit]]*Profit_per_point-ABS(test_data[[#This Row],[Action]])*Fee_per_trade</f>
        <v>-120000.00000002728</v>
      </c>
    </row>
    <row r="2118" spans="1:13" x14ac:dyDescent="0.35">
      <c r="A2118" s="2">
        <v>43783.429166666669</v>
      </c>
      <c r="B2118">
        <v>937.9</v>
      </c>
      <c r="C2118">
        <v>0.47460794448852539</v>
      </c>
      <c r="D2118">
        <v>0.52539205551147461</v>
      </c>
      <c r="E2118">
        <f>IF(B2119&gt;0,B2119-test_data[[#This Row],[Price]],0)</f>
        <v>0</v>
      </c>
      <c r="F2118" s="2">
        <f>test_data[[#This Row],[Time]]-(Time_horizon-1)/24/60</f>
        <v>43783.415972222225</v>
      </c>
      <c r="G2118">
        <f>IF(test_data[[#This Row],[Long]]&gt;Action_Threshold,1,IF(test_data[[#This Row],[Short]]&gt;Action_Threshold,-1,0))</f>
        <v>-1</v>
      </c>
      <c r="H2118">
        <f>SUMIFS(test_data[Postion],test_data[Time],"&gt;="&amp;test_data[[#This Row],[Period Time]],test_data[Time],"&lt;="&amp;test_data[[#This Row],[Time]])</f>
        <v>-12</v>
      </c>
      <c r="I2118">
        <f>IFERROR(test_data[[#This Row],[Final_Position]]-H2117,test_data[[#This Row],[Final_Position]])</f>
        <v>0</v>
      </c>
      <c r="J2118">
        <f>ABS(test_data[[#This Row],[Action]])</f>
        <v>0</v>
      </c>
      <c r="K2118" s="7">
        <f>test_data[[#This Row],[Final_Position]]*test_data[[#This Row],[Change]]</f>
        <v>0</v>
      </c>
      <c r="L2118" s="7">
        <f>test_data[[#This Row],[Profit]]*Profit_per_point</f>
        <v>0</v>
      </c>
      <c r="M2118" s="7">
        <f>test_data[[#This Row],[Profit]]*Profit_per_point-ABS(test_data[[#This Row],[Action]])*Fee_per_trade</f>
        <v>0</v>
      </c>
    </row>
    <row r="2119" spans="1:13" x14ac:dyDescent="0.35">
      <c r="A2119" s="2">
        <v>43783.429861111108</v>
      </c>
      <c r="B2119">
        <v>937.9</v>
      </c>
      <c r="C2119">
        <v>0.4829409122467041</v>
      </c>
      <c r="D2119">
        <v>0.5170590877532959</v>
      </c>
      <c r="E2119">
        <f>IF(B2120&gt;0,B2120-test_data[[#This Row],[Price]],0)</f>
        <v>-0.19999999999993179</v>
      </c>
      <c r="F2119" s="2">
        <f>test_data[[#This Row],[Time]]-(Time_horizon-1)/24/60</f>
        <v>43783.416666666664</v>
      </c>
      <c r="G2119">
        <f>IF(test_data[[#This Row],[Long]]&gt;Action_Threshold,1,IF(test_data[[#This Row],[Short]]&gt;Action_Threshold,-1,0))</f>
        <v>-1</v>
      </c>
      <c r="H2119">
        <f>SUMIFS(test_data[Postion],test_data[Time],"&gt;="&amp;test_data[[#This Row],[Period Time]],test_data[Time],"&lt;="&amp;test_data[[#This Row],[Time]])</f>
        <v>-12</v>
      </c>
      <c r="I2119">
        <f>IFERROR(test_data[[#This Row],[Final_Position]]-H2118,test_data[[#This Row],[Final_Position]])</f>
        <v>0</v>
      </c>
      <c r="J2119">
        <f>ABS(test_data[[#This Row],[Action]])</f>
        <v>0</v>
      </c>
      <c r="K2119" s="7">
        <f>test_data[[#This Row],[Final_Position]]*test_data[[#This Row],[Change]]</f>
        <v>2.3999999999991815</v>
      </c>
      <c r="L2119" s="7">
        <f>test_data[[#This Row],[Profit]]*Profit_per_point</f>
        <v>239999.99999991816</v>
      </c>
      <c r="M2119" s="7">
        <f>test_data[[#This Row],[Profit]]*Profit_per_point-ABS(test_data[[#This Row],[Action]])*Fee_per_trade</f>
        <v>239999.99999991816</v>
      </c>
    </row>
    <row r="2120" spans="1:13" x14ac:dyDescent="0.35">
      <c r="A2120" s="2">
        <v>43783.430555555555</v>
      </c>
      <c r="B2120">
        <v>937.7</v>
      </c>
      <c r="C2120">
        <v>0.48055106401443481</v>
      </c>
      <c r="D2120">
        <v>0.51944893598556519</v>
      </c>
      <c r="E2120">
        <f>IF(B2121&gt;0,B2121-test_data[[#This Row],[Price]],0)</f>
        <v>0</v>
      </c>
      <c r="F2120" s="2">
        <f>test_data[[#This Row],[Time]]-(Time_horizon-1)/24/60</f>
        <v>43783.417361111111</v>
      </c>
      <c r="G2120">
        <f>IF(test_data[[#This Row],[Long]]&gt;Action_Threshold,1,IF(test_data[[#This Row],[Short]]&gt;Action_Threshold,-1,0))</f>
        <v>-1</v>
      </c>
      <c r="H2120">
        <f>SUMIFS(test_data[Postion],test_data[Time],"&gt;="&amp;test_data[[#This Row],[Period Time]],test_data[Time],"&lt;="&amp;test_data[[#This Row],[Time]])</f>
        <v>-12</v>
      </c>
      <c r="I2120">
        <f>IFERROR(test_data[[#This Row],[Final_Position]]-H2119,test_data[[#This Row],[Final_Position]])</f>
        <v>0</v>
      </c>
      <c r="J2120">
        <f>ABS(test_data[[#This Row],[Action]])</f>
        <v>0</v>
      </c>
      <c r="K2120" s="7">
        <f>test_data[[#This Row],[Final_Position]]*test_data[[#This Row],[Change]]</f>
        <v>0</v>
      </c>
      <c r="L2120" s="7">
        <f>test_data[[#This Row],[Profit]]*Profit_per_point</f>
        <v>0</v>
      </c>
      <c r="M2120" s="7">
        <f>test_data[[#This Row],[Profit]]*Profit_per_point-ABS(test_data[[#This Row],[Action]])*Fee_per_trade</f>
        <v>0</v>
      </c>
    </row>
    <row r="2121" spans="1:13" x14ac:dyDescent="0.35">
      <c r="A2121" s="2">
        <v>43783.431250000001</v>
      </c>
      <c r="B2121">
        <v>937.7</v>
      </c>
      <c r="C2121">
        <v>0.48006045818328857</v>
      </c>
      <c r="D2121">
        <v>0.51993954181671143</v>
      </c>
      <c r="E2121">
        <f>IF(B2122&gt;0,B2122-test_data[[#This Row],[Price]],0)</f>
        <v>-0.20000000000004547</v>
      </c>
      <c r="F2121" s="2">
        <f>test_data[[#This Row],[Time]]-(Time_horizon-1)/24/60</f>
        <v>43783.418055555558</v>
      </c>
      <c r="G2121">
        <f>IF(test_data[[#This Row],[Long]]&gt;Action_Threshold,1,IF(test_data[[#This Row],[Short]]&gt;Action_Threshold,-1,0))</f>
        <v>-1</v>
      </c>
      <c r="H2121">
        <f>SUMIFS(test_data[Postion],test_data[Time],"&gt;="&amp;test_data[[#This Row],[Period Time]],test_data[Time],"&lt;="&amp;test_data[[#This Row],[Time]])</f>
        <v>-12</v>
      </c>
      <c r="I2121">
        <f>IFERROR(test_data[[#This Row],[Final_Position]]-H2120,test_data[[#This Row],[Final_Position]])</f>
        <v>0</v>
      </c>
      <c r="J2121">
        <f>ABS(test_data[[#This Row],[Action]])</f>
        <v>0</v>
      </c>
      <c r="K2121" s="7">
        <f>test_data[[#This Row],[Final_Position]]*test_data[[#This Row],[Change]]</f>
        <v>2.4000000000005457</v>
      </c>
      <c r="L2121" s="7">
        <f>test_data[[#This Row],[Profit]]*Profit_per_point</f>
        <v>240000.00000005457</v>
      </c>
      <c r="M2121" s="7">
        <f>test_data[[#This Row],[Profit]]*Profit_per_point-ABS(test_data[[#This Row],[Action]])*Fee_per_trade</f>
        <v>240000.00000005457</v>
      </c>
    </row>
    <row r="2122" spans="1:13" x14ac:dyDescent="0.35">
      <c r="A2122" s="2">
        <v>43783.431944444441</v>
      </c>
      <c r="B2122">
        <v>937.5</v>
      </c>
      <c r="C2122">
        <v>0.4756719172000885</v>
      </c>
      <c r="D2122">
        <v>0.52432811260223389</v>
      </c>
      <c r="E2122">
        <f>IF(B2123&gt;0,B2123-test_data[[#This Row],[Price]],0)</f>
        <v>-0.20000000000004547</v>
      </c>
      <c r="F2122" s="2">
        <f>test_data[[#This Row],[Time]]-(Time_horizon-1)/24/60</f>
        <v>43783.418749999997</v>
      </c>
      <c r="G2122">
        <f>IF(test_data[[#This Row],[Long]]&gt;Action_Threshold,1,IF(test_data[[#This Row],[Short]]&gt;Action_Threshold,-1,0))</f>
        <v>-1</v>
      </c>
      <c r="H2122">
        <f>SUMIFS(test_data[Postion],test_data[Time],"&gt;="&amp;test_data[[#This Row],[Period Time]],test_data[Time],"&lt;="&amp;test_data[[#This Row],[Time]])</f>
        <v>-12</v>
      </c>
      <c r="I2122">
        <f>IFERROR(test_data[[#This Row],[Final_Position]]-H2121,test_data[[#This Row],[Final_Position]])</f>
        <v>0</v>
      </c>
      <c r="J2122">
        <f>ABS(test_data[[#This Row],[Action]])</f>
        <v>0</v>
      </c>
      <c r="K2122" s="7">
        <f>test_data[[#This Row],[Final_Position]]*test_data[[#This Row],[Change]]</f>
        <v>2.4000000000005457</v>
      </c>
      <c r="L2122" s="7">
        <f>test_data[[#This Row],[Profit]]*Profit_per_point</f>
        <v>240000.00000005457</v>
      </c>
      <c r="M2122" s="7">
        <f>test_data[[#This Row],[Profit]]*Profit_per_point-ABS(test_data[[#This Row],[Action]])*Fee_per_trade</f>
        <v>240000.00000005457</v>
      </c>
    </row>
    <row r="2123" spans="1:13" x14ac:dyDescent="0.35">
      <c r="A2123" s="2">
        <v>43783.432638888888</v>
      </c>
      <c r="B2123">
        <v>937.3</v>
      </c>
      <c r="C2123">
        <v>0.47387495636940002</v>
      </c>
      <c r="D2123">
        <v>0.52612501382827759</v>
      </c>
      <c r="E2123">
        <f>IF(B2124&gt;0,B2124-test_data[[#This Row],[Price]],0)</f>
        <v>0.20000000000004547</v>
      </c>
      <c r="F2123" s="2">
        <f>test_data[[#This Row],[Time]]-(Time_horizon-1)/24/60</f>
        <v>43783.419444444444</v>
      </c>
      <c r="G2123">
        <f>IF(test_data[[#This Row],[Long]]&gt;Action_Threshold,1,IF(test_data[[#This Row],[Short]]&gt;Action_Threshold,-1,0))</f>
        <v>-1</v>
      </c>
      <c r="H2123">
        <f>SUMIFS(test_data[Postion],test_data[Time],"&gt;="&amp;test_data[[#This Row],[Period Time]],test_data[Time],"&lt;="&amp;test_data[[#This Row],[Time]])</f>
        <v>-12</v>
      </c>
      <c r="I2123">
        <f>IFERROR(test_data[[#This Row],[Final_Position]]-H2122,test_data[[#This Row],[Final_Position]])</f>
        <v>0</v>
      </c>
      <c r="J2123">
        <f>ABS(test_data[[#This Row],[Action]])</f>
        <v>0</v>
      </c>
      <c r="K2123" s="7">
        <f>test_data[[#This Row],[Final_Position]]*test_data[[#This Row],[Change]]</f>
        <v>-2.4000000000005457</v>
      </c>
      <c r="L2123" s="7">
        <f>test_data[[#This Row],[Profit]]*Profit_per_point</f>
        <v>-240000.00000005457</v>
      </c>
      <c r="M2123" s="7">
        <f>test_data[[#This Row],[Profit]]*Profit_per_point-ABS(test_data[[#This Row],[Action]])*Fee_per_trade</f>
        <v>-240000.00000005457</v>
      </c>
    </row>
    <row r="2124" spans="1:13" x14ac:dyDescent="0.35">
      <c r="A2124" s="2">
        <v>43783.433333333334</v>
      </c>
      <c r="B2124">
        <v>937.5</v>
      </c>
      <c r="C2124">
        <v>0.44288602471351624</v>
      </c>
      <c r="D2124">
        <v>0.55711400508880615</v>
      </c>
      <c r="E2124">
        <f>IF(B2125&gt;0,B2125-test_data[[#This Row],[Price]],0)</f>
        <v>0.10000000000002274</v>
      </c>
      <c r="F2124" s="2">
        <f>test_data[[#This Row],[Time]]-(Time_horizon-1)/24/60</f>
        <v>43783.420138888891</v>
      </c>
      <c r="G2124">
        <f>IF(test_data[[#This Row],[Long]]&gt;Action_Threshold,1,IF(test_data[[#This Row],[Short]]&gt;Action_Threshold,-1,0))</f>
        <v>-1</v>
      </c>
      <c r="H2124">
        <f>SUMIFS(test_data[Postion],test_data[Time],"&gt;="&amp;test_data[[#This Row],[Period Time]],test_data[Time],"&lt;="&amp;test_data[[#This Row],[Time]])</f>
        <v>-12</v>
      </c>
      <c r="I2124">
        <f>IFERROR(test_data[[#This Row],[Final_Position]]-H2123,test_data[[#This Row],[Final_Position]])</f>
        <v>0</v>
      </c>
      <c r="J2124">
        <f>ABS(test_data[[#This Row],[Action]])</f>
        <v>0</v>
      </c>
      <c r="K2124" s="7">
        <f>test_data[[#This Row],[Final_Position]]*test_data[[#This Row],[Change]]</f>
        <v>-1.2000000000002728</v>
      </c>
      <c r="L2124" s="7">
        <f>test_data[[#This Row],[Profit]]*Profit_per_point</f>
        <v>-120000.00000002728</v>
      </c>
      <c r="M2124" s="7">
        <f>test_data[[#This Row],[Profit]]*Profit_per_point-ABS(test_data[[#This Row],[Action]])*Fee_per_trade</f>
        <v>-120000.00000002728</v>
      </c>
    </row>
    <row r="2125" spans="1:13" x14ac:dyDescent="0.35">
      <c r="A2125" s="2">
        <v>43783.434027777781</v>
      </c>
      <c r="B2125">
        <v>937.6</v>
      </c>
      <c r="C2125">
        <v>0.43837264180183411</v>
      </c>
      <c r="D2125">
        <v>0.56162738800048828</v>
      </c>
      <c r="E2125">
        <f>IF(B2126&gt;0,B2126-test_data[[#This Row],[Price]],0)</f>
        <v>-0.10000000000002274</v>
      </c>
      <c r="F2125" s="2">
        <f>test_data[[#This Row],[Time]]-(Time_horizon-1)/24/60</f>
        <v>43783.420833333337</v>
      </c>
      <c r="G2125">
        <f>IF(test_data[[#This Row],[Long]]&gt;Action_Threshold,1,IF(test_data[[#This Row],[Short]]&gt;Action_Threshold,-1,0))</f>
        <v>-1</v>
      </c>
      <c r="H2125">
        <f>SUMIFS(test_data[Postion],test_data[Time],"&gt;="&amp;test_data[[#This Row],[Period Time]],test_data[Time],"&lt;="&amp;test_data[[#This Row],[Time]])</f>
        <v>-12</v>
      </c>
      <c r="I2125">
        <f>IFERROR(test_data[[#This Row],[Final_Position]]-H2124,test_data[[#This Row],[Final_Position]])</f>
        <v>0</v>
      </c>
      <c r="J2125">
        <f>ABS(test_data[[#This Row],[Action]])</f>
        <v>0</v>
      </c>
      <c r="K2125" s="7">
        <f>test_data[[#This Row],[Final_Position]]*test_data[[#This Row],[Change]]</f>
        <v>1.2000000000002728</v>
      </c>
      <c r="L2125" s="7">
        <f>test_data[[#This Row],[Profit]]*Profit_per_point</f>
        <v>120000.00000002728</v>
      </c>
      <c r="M2125" s="7">
        <f>test_data[[#This Row],[Profit]]*Profit_per_point-ABS(test_data[[#This Row],[Action]])*Fee_per_trade</f>
        <v>120000.00000002728</v>
      </c>
    </row>
    <row r="2126" spans="1:13" x14ac:dyDescent="0.35">
      <c r="A2126" s="2">
        <v>43783.43472222222</v>
      </c>
      <c r="B2126">
        <v>937.5</v>
      </c>
      <c r="C2126">
        <v>0.44740486145019531</v>
      </c>
      <c r="D2126">
        <v>0.55259519815444946</v>
      </c>
      <c r="E2126">
        <f>IF(B2127&gt;0,B2127-test_data[[#This Row],[Price]],0)</f>
        <v>0</v>
      </c>
      <c r="F2126" s="2">
        <f>test_data[[#This Row],[Time]]-(Time_horizon-1)/24/60</f>
        <v>43783.421527777777</v>
      </c>
      <c r="G2126">
        <f>IF(test_data[[#This Row],[Long]]&gt;Action_Threshold,1,IF(test_data[[#This Row],[Short]]&gt;Action_Threshold,-1,0))</f>
        <v>-1</v>
      </c>
      <c r="H2126">
        <f>SUMIFS(test_data[Postion],test_data[Time],"&gt;="&amp;test_data[[#This Row],[Period Time]],test_data[Time],"&lt;="&amp;test_data[[#This Row],[Time]])</f>
        <v>-12</v>
      </c>
      <c r="I2126">
        <f>IFERROR(test_data[[#This Row],[Final_Position]]-H2125,test_data[[#This Row],[Final_Position]])</f>
        <v>0</v>
      </c>
      <c r="J2126">
        <f>ABS(test_data[[#This Row],[Action]])</f>
        <v>0</v>
      </c>
      <c r="K2126" s="7">
        <f>test_data[[#This Row],[Final_Position]]*test_data[[#This Row],[Change]]</f>
        <v>0</v>
      </c>
      <c r="L2126" s="7">
        <f>test_data[[#This Row],[Profit]]*Profit_per_point</f>
        <v>0</v>
      </c>
      <c r="M2126" s="7">
        <f>test_data[[#This Row],[Profit]]*Profit_per_point-ABS(test_data[[#This Row],[Action]])*Fee_per_trade</f>
        <v>0</v>
      </c>
    </row>
    <row r="2127" spans="1:13" x14ac:dyDescent="0.35">
      <c r="A2127" s="2">
        <v>43783.435416666667</v>
      </c>
      <c r="B2127">
        <v>937.5</v>
      </c>
      <c r="C2127">
        <v>0.45211780071258545</v>
      </c>
      <c r="D2127">
        <v>0.54788219928741455</v>
      </c>
      <c r="E2127">
        <f>IF(B2128&gt;0,B2128-test_data[[#This Row],[Price]],0)</f>
        <v>0</v>
      </c>
      <c r="F2127" s="2">
        <f>test_data[[#This Row],[Time]]-(Time_horizon-1)/24/60</f>
        <v>43783.422222222223</v>
      </c>
      <c r="G2127">
        <f>IF(test_data[[#This Row],[Long]]&gt;Action_Threshold,1,IF(test_data[[#This Row],[Short]]&gt;Action_Threshold,-1,0))</f>
        <v>-1</v>
      </c>
      <c r="H2127">
        <f>SUMIFS(test_data[Postion],test_data[Time],"&gt;="&amp;test_data[[#This Row],[Period Time]],test_data[Time],"&lt;="&amp;test_data[[#This Row],[Time]])</f>
        <v>-14</v>
      </c>
      <c r="I2127">
        <f>IFERROR(test_data[[#This Row],[Final_Position]]-H2126,test_data[[#This Row],[Final_Position]])</f>
        <v>-2</v>
      </c>
      <c r="J2127">
        <f>ABS(test_data[[#This Row],[Action]])</f>
        <v>2</v>
      </c>
      <c r="K2127" s="7">
        <f>test_data[[#This Row],[Final_Position]]*test_data[[#This Row],[Change]]</f>
        <v>0</v>
      </c>
      <c r="L2127" s="7">
        <f>test_data[[#This Row],[Profit]]*Profit_per_point</f>
        <v>0</v>
      </c>
      <c r="M2127" s="7">
        <f>test_data[[#This Row],[Profit]]*Profit_per_point-ABS(test_data[[#This Row],[Action]])*Fee_per_trade</f>
        <v>-20000</v>
      </c>
    </row>
    <row r="2128" spans="1:13" x14ac:dyDescent="0.35">
      <c r="A2128" s="2">
        <v>43783.436111111114</v>
      </c>
      <c r="B2128">
        <v>937.5</v>
      </c>
      <c r="C2128">
        <v>0.45508548617362976</v>
      </c>
      <c r="D2128">
        <v>0.54491448402404785</v>
      </c>
      <c r="E2128">
        <f>IF(B2129&gt;0,B2129-test_data[[#This Row],[Price]],0)</f>
        <v>-0.20000000000004547</v>
      </c>
      <c r="F2128" s="2">
        <f>test_data[[#This Row],[Time]]-(Time_horizon-1)/24/60</f>
        <v>43783.42291666667</v>
      </c>
      <c r="G2128">
        <f>IF(test_data[[#This Row],[Long]]&gt;Action_Threshold,1,IF(test_data[[#This Row],[Short]]&gt;Action_Threshold,-1,0))</f>
        <v>-1</v>
      </c>
      <c r="H2128">
        <f>SUMIFS(test_data[Postion],test_data[Time],"&gt;="&amp;test_data[[#This Row],[Period Time]],test_data[Time],"&lt;="&amp;test_data[[#This Row],[Time]])</f>
        <v>-14</v>
      </c>
      <c r="I2128">
        <f>IFERROR(test_data[[#This Row],[Final_Position]]-H2127,test_data[[#This Row],[Final_Position]])</f>
        <v>0</v>
      </c>
      <c r="J2128">
        <f>ABS(test_data[[#This Row],[Action]])</f>
        <v>0</v>
      </c>
      <c r="K2128" s="7">
        <f>test_data[[#This Row],[Final_Position]]*test_data[[#This Row],[Change]]</f>
        <v>2.8000000000006366</v>
      </c>
      <c r="L2128" s="7">
        <f>test_data[[#This Row],[Profit]]*Profit_per_point</f>
        <v>280000.00000006368</v>
      </c>
      <c r="M2128" s="7">
        <f>test_data[[#This Row],[Profit]]*Profit_per_point-ABS(test_data[[#This Row],[Action]])*Fee_per_trade</f>
        <v>280000.00000006368</v>
      </c>
    </row>
    <row r="2129" spans="1:13" x14ac:dyDescent="0.35">
      <c r="A2129" s="2">
        <v>43783.436805555553</v>
      </c>
      <c r="B2129">
        <v>937.3</v>
      </c>
      <c r="C2129">
        <v>0.45967769622802734</v>
      </c>
      <c r="D2129">
        <v>0.54032236337661743</v>
      </c>
      <c r="E2129">
        <f>IF(B2130&gt;0,B2130-test_data[[#This Row],[Price]],0)</f>
        <v>0</v>
      </c>
      <c r="F2129" s="2">
        <f>test_data[[#This Row],[Time]]-(Time_horizon-1)/24/60</f>
        <v>43783.423611111109</v>
      </c>
      <c r="G2129">
        <f>IF(test_data[[#This Row],[Long]]&gt;Action_Threshold,1,IF(test_data[[#This Row],[Short]]&gt;Action_Threshold,-1,0))</f>
        <v>-1</v>
      </c>
      <c r="H2129">
        <f>SUMIFS(test_data[Postion],test_data[Time],"&gt;="&amp;test_data[[#This Row],[Period Time]],test_data[Time],"&lt;="&amp;test_data[[#This Row],[Time]])</f>
        <v>-14</v>
      </c>
      <c r="I2129">
        <f>IFERROR(test_data[[#This Row],[Final_Position]]-H2128,test_data[[#This Row],[Final_Position]])</f>
        <v>0</v>
      </c>
      <c r="J2129">
        <f>ABS(test_data[[#This Row],[Action]])</f>
        <v>0</v>
      </c>
      <c r="K2129" s="7">
        <f>test_data[[#This Row],[Final_Position]]*test_data[[#This Row],[Change]]</f>
        <v>0</v>
      </c>
      <c r="L2129" s="7">
        <f>test_data[[#This Row],[Profit]]*Profit_per_point</f>
        <v>0</v>
      </c>
      <c r="M2129" s="7">
        <f>test_data[[#This Row],[Profit]]*Profit_per_point-ABS(test_data[[#This Row],[Action]])*Fee_per_trade</f>
        <v>0</v>
      </c>
    </row>
    <row r="2130" spans="1:13" x14ac:dyDescent="0.35">
      <c r="A2130" s="2">
        <v>43783.4375</v>
      </c>
      <c r="B2130">
        <v>937.3</v>
      </c>
      <c r="C2130">
        <v>0.44903317093849182</v>
      </c>
      <c r="D2130">
        <v>0.55096679925918579</v>
      </c>
      <c r="E2130">
        <f>IF(B2131&gt;0,B2131-test_data[[#This Row],[Price]],0)</f>
        <v>0.10000000000002274</v>
      </c>
      <c r="F2130" s="2">
        <f>test_data[[#This Row],[Time]]-(Time_horizon-1)/24/60</f>
        <v>43783.424305555556</v>
      </c>
      <c r="G2130">
        <f>IF(test_data[[#This Row],[Long]]&gt;Action_Threshold,1,IF(test_data[[#This Row],[Short]]&gt;Action_Threshold,-1,0))</f>
        <v>-1</v>
      </c>
      <c r="H2130">
        <f>SUMIFS(test_data[Postion],test_data[Time],"&gt;="&amp;test_data[[#This Row],[Period Time]],test_data[Time],"&lt;="&amp;test_data[[#This Row],[Time]])</f>
        <v>-14</v>
      </c>
      <c r="I2130">
        <f>IFERROR(test_data[[#This Row],[Final_Position]]-H2129,test_data[[#This Row],[Final_Position]])</f>
        <v>0</v>
      </c>
      <c r="J2130">
        <f>ABS(test_data[[#This Row],[Action]])</f>
        <v>0</v>
      </c>
      <c r="K2130" s="7">
        <f>test_data[[#This Row],[Final_Position]]*test_data[[#This Row],[Change]]</f>
        <v>-1.4000000000003183</v>
      </c>
      <c r="L2130" s="7">
        <f>test_data[[#This Row],[Profit]]*Profit_per_point</f>
        <v>-140000.00000003184</v>
      </c>
      <c r="M2130" s="7">
        <f>test_data[[#This Row],[Profit]]*Profit_per_point-ABS(test_data[[#This Row],[Action]])*Fee_per_trade</f>
        <v>-140000.00000003184</v>
      </c>
    </row>
    <row r="2131" spans="1:13" x14ac:dyDescent="0.35">
      <c r="A2131" s="2">
        <v>43783.438194444447</v>
      </c>
      <c r="B2131">
        <v>937.4</v>
      </c>
      <c r="C2131">
        <v>0.43128958344459534</v>
      </c>
      <c r="D2131">
        <v>0.56871038675308228</v>
      </c>
      <c r="E2131">
        <f>IF(B2132&gt;0,B2132-test_data[[#This Row],[Price]],0)</f>
        <v>0</v>
      </c>
      <c r="F2131" s="2">
        <f>test_data[[#This Row],[Time]]-(Time_horizon-1)/24/60</f>
        <v>43783.425000000003</v>
      </c>
      <c r="G2131">
        <f>IF(test_data[[#This Row],[Long]]&gt;Action_Threshold,1,IF(test_data[[#This Row],[Short]]&gt;Action_Threshold,-1,0))</f>
        <v>-1</v>
      </c>
      <c r="H2131">
        <f>SUMIFS(test_data[Postion],test_data[Time],"&gt;="&amp;test_data[[#This Row],[Period Time]],test_data[Time],"&lt;="&amp;test_data[[#This Row],[Time]])</f>
        <v>-14</v>
      </c>
      <c r="I2131">
        <f>IFERROR(test_data[[#This Row],[Final_Position]]-H2130,test_data[[#This Row],[Final_Position]])</f>
        <v>0</v>
      </c>
      <c r="J2131">
        <f>ABS(test_data[[#This Row],[Action]])</f>
        <v>0</v>
      </c>
      <c r="K2131" s="7">
        <f>test_data[[#This Row],[Final_Position]]*test_data[[#This Row],[Change]]</f>
        <v>0</v>
      </c>
      <c r="L2131" s="7">
        <f>test_data[[#This Row],[Profit]]*Profit_per_point</f>
        <v>0</v>
      </c>
      <c r="M2131" s="7">
        <f>test_data[[#This Row],[Profit]]*Profit_per_point-ABS(test_data[[#This Row],[Action]])*Fee_per_trade</f>
        <v>0</v>
      </c>
    </row>
    <row r="2132" spans="1:13" x14ac:dyDescent="0.35">
      <c r="A2132" s="2">
        <v>43783.438888888886</v>
      </c>
      <c r="B2132">
        <v>937.4</v>
      </c>
      <c r="C2132">
        <v>0.42306765913963318</v>
      </c>
      <c r="D2132">
        <v>0.57693225145339966</v>
      </c>
      <c r="E2132">
        <f>IF(B2133&gt;0,B2133-test_data[[#This Row],[Price]],0)</f>
        <v>0</v>
      </c>
      <c r="F2132" s="2">
        <f>test_data[[#This Row],[Time]]-(Time_horizon-1)/24/60</f>
        <v>43783.425694444442</v>
      </c>
      <c r="G2132">
        <f>IF(test_data[[#This Row],[Long]]&gt;Action_Threshold,1,IF(test_data[[#This Row],[Short]]&gt;Action_Threshold,-1,0))</f>
        <v>-1</v>
      </c>
      <c r="H2132">
        <f>SUMIFS(test_data[Postion],test_data[Time],"&gt;="&amp;test_data[[#This Row],[Period Time]],test_data[Time],"&lt;="&amp;test_data[[#This Row],[Time]])</f>
        <v>-16</v>
      </c>
      <c r="I2132">
        <f>IFERROR(test_data[[#This Row],[Final_Position]]-H2131,test_data[[#This Row],[Final_Position]])</f>
        <v>-2</v>
      </c>
      <c r="J2132">
        <f>ABS(test_data[[#This Row],[Action]])</f>
        <v>2</v>
      </c>
      <c r="K2132" s="7">
        <f>test_data[[#This Row],[Final_Position]]*test_data[[#This Row],[Change]]</f>
        <v>0</v>
      </c>
      <c r="L2132" s="7">
        <f>test_data[[#This Row],[Profit]]*Profit_per_point</f>
        <v>0</v>
      </c>
      <c r="M2132" s="7">
        <f>test_data[[#This Row],[Profit]]*Profit_per_point-ABS(test_data[[#This Row],[Action]])*Fee_per_trade</f>
        <v>-20000</v>
      </c>
    </row>
    <row r="2133" spans="1:13" x14ac:dyDescent="0.35">
      <c r="A2133" s="2">
        <v>43783.439583333333</v>
      </c>
      <c r="B2133">
        <v>937.4</v>
      </c>
      <c r="C2133">
        <v>0.43546178936958313</v>
      </c>
      <c r="D2133">
        <v>0.56453818082809448</v>
      </c>
      <c r="E2133">
        <f>IF(B2134&gt;0,B2134-test_data[[#This Row],[Price]],0)</f>
        <v>0.20000000000004547</v>
      </c>
      <c r="F2133" s="2">
        <f>test_data[[#This Row],[Time]]-(Time_horizon-1)/24/60</f>
        <v>43783.426388888889</v>
      </c>
      <c r="G2133">
        <f>IF(test_data[[#This Row],[Long]]&gt;Action_Threshold,1,IF(test_data[[#This Row],[Short]]&gt;Action_Threshold,-1,0))</f>
        <v>-1</v>
      </c>
      <c r="H2133">
        <f>SUMIFS(test_data[Postion],test_data[Time],"&gt;="&amp;test_data[[#This Row],[Period Time]],test_data[Time],"&lt;="&amp;test_data[[#This Row],[Time]])</f>
        <v>-18</v>
      </c>
      <c r="I2133">
        <f>IFERROR(test_data[[#This Row],[Final_Position]]-H2132,test_data[[#This Row],[Final_Position]])</f>
        <v>-2</v>
      </c>
      <c r="J2133">
        <f>ABS(test_data[[#This Row],[Action]])</f>
        <v>2</v>
      </c>
      <c r="K2133" s="7">
        <f>test_data[[#This Row],[Final_Position]]*test_data[[#This Row],[Change]]</f>
        <v>-3.6000000000008185</v>
      </c>
      <c r="L2133" s="7">
        <f>test_data[[#This Row],[Profit]]*Profit_per_point</f>
        <v>-360000.00000008184</v>
      </c>
      <c r="M2133" s="7">
        <f>test_data[[#This Row],[Profit]]*Profit_per_point-ABS(test_data[[#This Row],[Action]])*Fee_per_trade</f>
        <v>-380000.00000008184</v>
      </c>
    </row>
    <row r="2134" spans="1:13" x14ac:dyDescent="0.35">
      <c r="A2134" s="2">
        <v>43783.44027777778</v>
      </c>
      <c r="B2134">
        <v>937.6</v>
      </c>
      <c r="C2134">
        <v>0.41602179408073425</v>
      </c>
      <c r="D2134">
        <v>0.58397817611694336</v>
      </c>
      <c r="E2134">
        <f>IF(B2135&gt;0,B2135-test_data[[#This Row],[Price]],0)</f>
        <v>0.10000000000002274</v>
      </c>
      <c r="F2134" s="2">
        <f>test_data[[#This Row],[Time]]-(Time_horizon-1)/24/60</f>
        <v>43783.427083333336</v>
      </c>
      <c r="G2134">
        <f>IF(test_data[[#This Row],[Long]]&gt;Action_Threshold,1,IF(test_data[[#This Row],[Short]]&gt;Action_Threshold,-1,0))</f>
        <v>-1</v>
      </c>
      <c r="H2134">
        <f>SUMIFS(test_data[Postion],test_data[Time],"&gt;="&amp;test_data[[#This Row],[Period Time]],test_data[Time],"&lt;="&amp;test_data[[#This Row],[Time]])</f>
        <v>-20</v>
      </c>
      <c r="I2134">
        <f>IFERROR(test_data[[#This Row],[Final_Position]]-H2133,test_data[[#This Row],[Final_Position]])</f>
        <v>-2</v>
      </c>
      <c r="J2134">
        <f>ABS(test_data[[#This Row],[Action]])</f>
        <v>2</v>
      </c>
      <c r="K2134" s="7">
        <f>test_data[[#This Row],[Final_Position]]*test_data[[#This Row],[Change]]</f>
        <v>-2.0000000000004547</v>
      </c>
      <c r="L2134" s="7">
        <f>test_data[[#This Row],[Profit]]*Profit_per_point</f>
        <v>-200000.00000004546</v>
      </c>
      <c r="M2134" s="7">
        <f>test_data[[#This Row],[Profit]]*Profit_per_point-ABS(test_data[[#This Row],[Action]])*Fee_per_trade</f>
        <v>-220000.00000004546</v>
      </c>
    </row>
    <row r="2135" spans="1:13" x14ac:dyDescent="0.35">
      <c r="A2135" s="2">
        <v>43783.440972222219</v>
      </c>
      <c r="B2135">
        <v>937.7</v>
      </c>
      <c r="C2135">
        <v>0.40750220417976379</v>
      </c>
      <c r="D2135">
        <v>0.59249776601791382</v>
      </c>
      <c r="E2135">
        <f>IF(B2136&gt;0,B2136-test_data[[#This Row],[Price]],0)</f>
        <v>-0.10000000000002274</v>
      </c>
      <c r="F2135" s="2">
        <f>test_data[[#This Row],[Time]]-(Time_horizon-1)/24/60</f>
        <v>43783.427777777775</v>
      </c>
      <c r="G2135">
        <f>IF(test_data[[#This Row],[Long]]&gt;Action_Threshold,1,IF(test_data[[#This Row],[Short]]&gt;Action_Threshold,-1,0))</f>
        <v>-1</v>
      </c>
      <c r="H2135">
        <f>SUMIFS(test_data[Postion],test_data[Time],"&gt;="&amp;test_data[[#This Row],[Period Time]],test_data[Time],"&lt;="&amp;test_data[[#This Row],[Time]])</f>
        <v>-20</v>
      </c>
      <c r="I2135">
        <f>IFERROR(test_data[[#This Row],[Final_Position]]-H2134,test_data[[#This Row],[Final_Position]])</f>
        <v>0</v>
      </c>
      <c r="J2135">
        <f>ABS(test_data[[#This Row],[Action]])</f>
        <v>0</v>
      </c>
      <c r="K2135" s="7">
        <f>test_data[[#This Row],[Final_Position]]*test_data[[#This Row],[Change]]</f>
        <v>2.0000000000004547</v>
      </c>
      <c r="L2135" s="7">
        <f>test_data[[#This Row],[Profit]]*Profit_per_point</f>
        <v>200000.00000004546</v>
      </c>
      <c r="M2135" s="7">
        <f>test_data[[#This Row],[Profit]]*Profit_per_point-ABS(test_data[[#This Row],[Action]])*Fee_per_trade</f>
        <v>200000.00000004546</v>
      </c>
    </row>
    <row r="2136" spans="1:13" x14ac:dyDescent="0.35">
      <c r="A2136" s="2">
        <v>43783.441666666666</v>
      </c>
      <c r="B2136">
        <v>937.6</v>
      </c>
      <c r="C2136">
        <v>0.42196151614189148</v>
      </c>
      <c r="D2136">
        <v>0.57803851366043091</v>
      </c>
      <c r="E2136">
        <f>IF(B2137&gt;0,B2137-test_data[[#This Row],[Price]],0)</f>
        <v>0.10000000000002274</v>
      </c>
      <c r="F2136" s="2">
        <f>test_data[[#This Row],[Time]]-(Time_horizon-1)/24/60</f>
        <v>43783.428472222222</v>
      </c>
      <c r="G2136">
        <f>IF(test_data[[#This Row],[Long]]&gt;Action_Threshold,1,IF(test_data[[#This Row],[Short]]&gt;Action_Threshold,-1,0))</f>
        <v>-1</v>
      </c>
      <c r="H2136">
        <f>SUMIFS(test_data[Postion],test_data[Time],"&gt;="&amp;test_data[[#This Row],[Period Time]],test_data[Time],"&lt;="&amp;test_data[[#This Row],[Time]])</f>
        <v>-20</v>
      </c>
      <c r="I2136">
        <f>IFERROR(test_data[[#This Row],[Final_Position]]-H2135,test_data[[#This Row],[Final_Position]])</f>
        <v>0</v>
      </c>
      <c r="J2136">
        <f>ABS(test_data[[#This Row],[Action]])</f>
        <v>0</v>
      </c>
      <c r="K2136" s="7">
        <f>test_data[[#This Row],[Final_Position]]*test_data[[#This Row],[Change]]</f>
        <v>-2.0000000000004547</v>
      </c>
      <c r="L2136" s="7">
        <f>test_data[[#This Row],[Profit]]*Profit_per_point</f>
        <v>-200000.00000004546</v>
      </c>
      <c r="M2136" s="7">
        <f>test_data[[#This Row],[Profit]]*Profit_per_point-ABS(test_data[[#This Row],[Action]])*Fee_per_trade</f>
        <v>-200000.00000004546</v>
      </c>
    </row>
    <row r="2137" spans="1:13" x14ac:dyDescent="0.35">
      <c r="A2137" s="2">
        <v>43783.442361111112</v>
      </c>
      <c r="B2137">
        <v>937.7</v>
      </c>
      <c r="C2137">
        <v>0.40885144472122192</v>
      </c>
      <c r="D2137">
        <v>0.5911484956741333</v>
      </c>
      <c r="E2137">
        <f>IF(B2138&gt;0,B2138-test_data[[#This Row],[Price]],0)</f>
        <v>-0.10000000000002274</v>
      </c>
      <c r="F2137" s="2">
        <f>test_data[[#This Row],[Time]]-(Time_horizon-1)/24/60</f>
        <v>43783.429166666669</v>
      </c>
      <c r="G2137">
        <f>IF(test_data[[#This Row],[Long]]&gt;Action_Threshold,1,IF(test_data[[#This Row],[Short]]&gt;Action_Threshold,-1,0))</f>
        <v>-1</v>
      </c>
      <c r="H2137">
        <f>SUMIFS(test_data[Postion],test_data[Time],"&gt;="&amp;test_data[[#This Row],[Period Time]],test_data[Time],"&lt;="&amp;test_data[[#This Row],[Time]])</f>
        <v>-20</v>
      </c>
      <c r="I2137">
        <f>IFERROR(test_data[[#This Row],[Final_Position]]-H2136,test_data[[#This Row],[Final_Position]])</f>
        <v>0</v>
      </c>
      <c r="J2137">
        <f>ABS(test_data[[#This Row],[Action]])</f>
        <v>0</v>
      </c>
      <c r="K2137" s="7">
        <f>test_data[[#This Row],[Final_Position]]*test_data[[#This Row],[Change]]</f>
        <v>2.0000000000004547</v>
      </c>
      <c r="L2137" s="7">
        <f>test_data[[#This Row],[Profit]]*Profit_per_point</f>
        <v>200000.00000004546</v>
      </c>
      <c r="M2137" s="7">
        <f>test_data[[#This Row],[Profit]]*Profit_per_point-ABS(test_data[[#This Row],[Action]])*Fee_per_trade</f>
        <v>200000.00000004546</v>
      </c>
    </row>
    <row r="2138" spans="1:13" x14ac:dyDescent="0.35">
      <c r="A2138" s="2">
        <v>43783.443055555559</v>
      </c>
      <c r="B2138">
        <v>937.6</v>
      </c>
      <c r="C2138">
        <v>0.41415175795555115</v>
      </c>
      <c r="D2138">
        <v>0.58584821224212646</v>
      </c>
      <c r="E2138">
        <f>IF(B2139&gt;0,B2139-test_data[[#This Row],[Price]],0)</f>
        <v>0.10000000000002274</v>
      </c>
      <c r="F2138" s="2">
        <f>test_data[[#This Row],[Time]]-(Time_horizon-1)/24/60</f>
        <v>43783.429861111115</v>
      </c>
      <c r="G2138">
        <f>IF(test_data[[#This Row],[Long]]&gt;Action_Threshold,1,IF(test_data[[#This Row],[Short]]&gt;Action_Threshold,-1,0))</f>
        <v>-1</v>
      </c>
      <c r="H2138">
        <f>SUMIFS(test_data[Postion],test_data[Time],"&gt;="&amp;test_data[[#This Row],[Period Time]],test_data[Time],"&lt;="&amp;test_data[[#This Row],[Time]])</f>
        <v>-20</v>
      </c>
      <c r="I2138">
        <f>IFERROR(test_data[[#This Row],[Final_Position]]-H2137,test_data[[#This Row],[Final_Position]])</f>
        <v>0</v>
      </c>
      <c r="J2138">
        <f>ABS(test_data[[#This Row],[Action]])</f>
        <v>0</v>
      </c>
      <c r="K2138" s="7">
        <f>test_data[[#This Row],[Final_Position]]*test_data[[#This Row],[Change]]</f>
        <v>-2.0000000000004547</v>
      </c>
      <c r="L2138" s="7">
        <f>test_data[[#This Row],[Profit]]*Profit_per_point</f>
        <v>-200000.00000004546</v>
      </c>
      <c r="M2138" s="7">
        <f>test_data[[#This Row],[Profit]]*Profit_per_point-ABS(test_data[[#This Row],[Action]])*Fee_per_trade</f>
        <v>-200000.00000004546</v>
      </c>
    </row>
    <row r="2139" spans="1:13" x14ac:dyDescent="0.35">
      <c r="A2139" s="2">
        <v>43783.443749999999</v>
      </c>
      <c r="B2139">
        <v>937.7</v>
      </c>
      <c r="C2139">
        <v>0.38710492849349976</v>
      </c>
      <c r="D2139">
        <v>0.61289501190185547</v>
      </c>
      <c r="E2139">
        <f>IF(B2140&gt;0,B2140-test_data[[#This Row],[Price]],0)</f>
        <v>0</v>
      </c>
      <c r="F2139" s="2">
        <f>test_data[[#This Row],[Time]]-(Time_horizon-1)/24/60</f>
        <v>43783.430555555555</v>
      </c>
      <c r="G2139">
        <f>IF(test_data[[#This Row],[Long]]&gt;Action_Threshold,1,IF(test_data[[#This Row],[Short]]&gt;Action_Threshold,-1,0))</f>
        <v>-1</v>
      </c>
      <c r="H2139">
        <f>SUMIFS(test_data[Postion],test_data[Time],"&gt;="&amp;test_data[[#This Row],[Period Time]],test_data[Time],"&lt;="&amp;test_data[[#This Row],[Time]])</f>
        <v>-20</v>
      </c>
      <c r="I2139">
        <f>IFERROR(test_data[[#This Row],[Final_Position]]-H2138,test_data[[#This Row],[Final_Position]])</f>
        <v>0</v>
      </c>
      <c r="J2139">
        <f>ABS(test_data[[#This Row],[Action]])</f>
        <v>0</v>
      </c>
      <c r="K2139" s="7">
        <f>test_data[[#This Row],[Final_Position]]*test_data[[#This Row],[Change]]</f>
        <v>0</v>
      </c>
      <c r="L2139" s="7">
        <f>test_data[[#This Row],[Profit]]*Profit_per_point</f>
        <v>0</v>
      </c>
      <c r="M2139" s="7">
        <f>test_data[[#This Row],[Profit]]*Profit_per_point-ABS(test_data[[#This Row],[Action]])*Fee_per_trade</f>
        <v>0</v>
      </c>
    </row>
    <row r="2140" spans="1:13" x14ac:dyDescent="0.35">
      <c r="A2140" s="2">
        <v>43783.444444444445</v>
      </c>
      <c r="B2140">
        <v>937.7</v>
      </c>
      <c r="C2140">
        <v>0.38610461354255676</v>
      </c>
      <c r="D2140">
        <v>0.61389541625976563</v>
      </c>
      <c r="E2140">
        <f>IF(B2141&gt;0,B2141-test_data[[#This Row],[Price]],0)</f>
        <v>-0.10000000000002274</v>
      </c>
      <c r="F2140" s="2">
        <f>test_data[[#This Row],[Time]]-(Time_horizon-1)/24/60</f>
        <v>43783.431250000001</v>
      </c>
      <c r="G2140">
        <f>IF(test_data[[#This Row],[Long]]&gt;Action_Threshold,1,IF(test_data[[#This Row],[Short]]&gt;Action_Threshold,-1,0))</f>
        <v>-1</v>
      </c>
      <c r="H2140">
        <f>SUMIFS(test_data[Postion],test_data[Time],"&gt;="&amp;test_data[[#This Row],[Period Time]],test_data[Time],"&lt;="&amp;test_data[[#This Row],[Time]])</f>
        <v>-20</v>
      </c>
      <c r="I2140">
        <f>IFERROR(test_data[[#This Row],[Final_Position]]-H2139,test_data[[#This Row],[Final_Position]])</f>
        <v>0</v>
      </c>
      <c r="J2140">
        <f>ABS(test_data[[#This Row],[Action]])</f>
        <v>0</v>
      </c>
      <c r="K2140" s="7">
        <f>test_data[[#This Row],[Final_Position]]*test_data[[#This Row],[Change]]</f>
        <v>2.0000000000004547</v>
      </c>
      <c r="L2140" s="7">
        <f>test_data[[#This Row],[Profit]]*Profit_per_point</f>
        <v>200000.00000004546</v>
      </c>
      <c r="M2140" s="7">
        <f>test_data[[#This Row],[Profit]]*Profit_per_point-ABS(test_data[[#This Row],[Action]])*Fee_per_trade</f>
        <v>200000.00000004546</v>
      </c>
    </row>
    <row r="2141" spans="1:13" x14ac:dyDescent="0.35">
      <c r="A2141" s="2">
        <v>43783.445138888892</v>
      </c>
      <c r="B2141">
        <v>937.6</v>
      </c>
      <c r="C2141">
        <v>0.40320518612861633</v>
      </c>
      <c r="D2141">
        <v>0.59679484367370605</v>
      </c>
      <c r="E2141">
        <f>IF(B2142&gt;0,B2142-test_data[[#This Row],[Price]],0)</f>
        <v>0</v>
      </c>
      <c r="F2141" s="2">
        <f>test_data[[#This Row],[Time]]-(Time_horizon-1)/24/60</f>
        <v>43783.431944444448</v>
      </c>
      <c r="G2141">
        <f>IF(test_data[[#This Row],[Long]]&gt;Action_Threshold,1,IF(test_data[[#This Row],[Short]]&gt;Action_Threshold,-1,0))</f>
        <v>-1</v>
      </c>
      <c r="H2141">
        <f>SUMIFS(test_data[Postion],test_data[Time],"&gt;="&amp;test_data[[#This Row],[Period Time]],test_data[Time],"&lt;="&amp;test_data[[#This Row],[Time]])</f>
        <v>-20</v>
      </c>
      <c r="I2141">
        <f>IFERROR(test_data[[#This Row],[Final_Position]]-H2140,test_data[[#This Row],[Final_Position]])</f>
        <v>0</v>
      </c>
      <c r="J2141">
        <f>ABS(test_data[[#This Row],[Action]])</f>
        <v>0</v>
      </c>
      <c r="K2141" s="7">
        <f>test_data[[#This Row],[Final_Position]]*test_data[[#This Row],[Change]]</f>
        <v>0</v>
      </c>
      <c r="L2141" s="7">
        <f>test_data[[#This Row],[Profit]]*Profit_per_point</f>
        <v>0</v>
      </c>
      <c r="M2141" s="7">
        <f>test_data[[#This Row],[Profit]]*Profit_per_point-ABS(test_data[[#This Row],[Action]])*Fee_per_trade</f>
        <v>0</v>
      </c>
    </row>
    <row r="2142" spans="1:13" x14ac:dyDescent="0.35">
      <c r="A2142" s="2">
        <v>43783.445833333331</v>
      </c>
      <c r="B2142">
        <v>937.6</v>
      </c>
      <c r="C2142">
        <v>0.40948969125747681</v>
      </c>
      <c r="D2142">
        <v>0.59051036834716797</v>
      </c>
      <c r="E2142">
        <f>IF(B2143&gt;0,B2143-test_data[[#This Row],[Price]],0)</f>
        <v>0</v>
      </c>
      <c r="F2142" s="2">
        <f>test_data[[#This Row],[Time]]-(Time_horizon-1)/24/60</f>
        <v>43783.432638888888</v>
      </c>
      <c r="G2142">
        <f>IF(test_data[[#This Row],[Long]]&gt;Action_Threshold,1,IF(test_data[[#This Row],[Short]]&gt;Action_Threshold,-1,0))</f>
        <v>-1</v>
      </c>
      <c r="H2142">
        <f>SUMIFS(test_data[Postion],test_data[Time],"&gt;="&amp;test_data[[#This Row],[Period Time]],test_data[Time],"&lt;="&amp;test_data[[#This Row],[Time]])</f>
        <v>-20</v>
      </c>
      <c r="I2142">
        <f>IFERROR(test_data[[#This Row],[Final_Position]]-H2141,test_data[[#This Row],[Final_Position]])</f>
        <v>0</v>
      </c>
      <c r="J2142">
        <f>ABS(test_data[[#This Row],[Action]])</f>
        <v>0</v>
      </c>
      <c r="K2142" s="7">
        <f>test_data[[#This Row],[Final_Position]]*test_data[[#This Row],[Change]]</f>
        <v>0</v>
      </c>
      <c r="L2142" s="7">
        <f>test_data[[#This Row],[Profit]]*Profit_per_point</f>
        <v>0</v>
      </c>
      <c r="M2142" s="7">
        <f>test_data[[#This Row],[Profit]]*Profit_per_point-ABS(test_data[[#This Row],[Action]])*Fee_per_trade</f>
        <v>0</v>
      </c>
    </row>
    <row r="2143" spans="1:13" x14ac:dyDescent="0.35">
      <c r="A2143" s="2">
        <v>43783.446527777778</v>
      </c>
      <c r="B2143">
        <v>937.6</v>
      </c>
      <c r="C2143">
        <v>0.40772330760955811</v>
      </c>
      <c r="D2143">
        <v>0.59227663278579712</v>
      </c>
      <c r="E2143">
        <f>IF(B2144&gt;0,B2144-test_data[[#This Row],[Price]],0)</f>
        <v>0</v>
      </c>
      <c r="F2143" s="2">
        <f>test_data[[#This Row],[Time]]-(Time_horizon-1)/24/60</f>
        <v>43783.433333333334</v>
      </c>
      <c r="G2143">
        <f>IF(test_data[[#This Row],[Long]]&gt;Action_Threshold,1,IF(test_data[[#This Row],[Short]]&gt;Action_Threshold,-1,0))</f>
        <v>-1</v>
      </c>
      <c r="H2143">
        <f>SUMIFS(test_data[Postion],test_data[Time],"&gt;="&amp;test_data[[#This Row],[Period Time]],test_data[Time],"&lt;="&amp;test_data[[#This Row],[Time]])</f>
        <v>-20</v>
      </c>
      <c r="I2143">
        <f>IFERROR(test_data[[#This Row],[Final_Position]]-H2142,test_data[[#This Row],[Final_Position]])</f>
        <v>0</v>
      </c>
      <c r="J2143">
        <f>ABS(test_data[[#This Row],[Action]])</f>
        <v>0</v>
      </c>
      <c r="K2143" s="7">
        <f>test_data[[#This Row],[Final_Position]]*test_data[[#This Row],[Change]]</f>
        <v>0</v>
      </c>
      <c r="L2143" s="7">
        <f>test_data[[#This Row],[Profit]]*Profit_per_point</f>
        <v>0</v>
      </c>
      <c r="M2143" s="7">
        <f>test_data[[#This Row],[Profit]]*Profit_per_point-ABS(test_data[[#This Row],[Action]])*Fee_per_trade</f>
        <v>0</v>
      </c>
    </row>
    <row r="2144" spans="1:13" x14ac:dyDescent="0.35">
      <c r="A2144" s="2">
        <v>43783.447222222225</v>
      </c>
      <c r="B2144">
        <v>937.6</v>
      </c>
      <c r="C2144">
        <v>0.40418025851249695</v>
      </c>
      <c r="D2144">
        <v>0.59581971168518066</v>
      </c>
      <c r="E2144">
        <f>IF(B2145&gt;0,B2145-test_data[[#This Row],[Price]],0)</f>
        <v>0</v>
      </c>
      <c r="F2144" s="2">
        <f>test_data[[#This Row],[Time]]-(Time_horizon-1)/24/60</f>
        <v>43783.434027777781</v>
      </c>
      <c r="G2144">
        <f>IF(test_data[[#This Row],[Long]]&gt;Action_Threshold,1,IF(test_data[[#This Row],[Short]]&gt;Action_Threshold,-1,0))</f>
        <v>-1</v>
      </c>
      <c r="H2144">
        <f>SUMIFS(test_data[Postion],test_data[Time],"&gt;="&amp;test_data[[#This Row],[Period Time]],test_data[Time],"&lt;="&amp;test_data[[#This Row],[Time]])</f>
        <v>-20</v>
      </c>
      <c r="I2144">
        <f>IFERROR(test_data[[#This Row],[Final_Position]]-H2143,test_data[[#This Row],[Final_Position]])</f>
        <v>0</v>
      </c>
      <c r="J2144">
        <f>ABS(test_data[[#This Row],[Action]])</f>
        <v>0</v>
      </c>
      <c r="K2144" s="7">
        <f>test_data[[#This Row],[Final_Position]]*test_data[[#This Row],[Change]]</f>
        <v>0</v>
      </c>
      <c r="L2144" s="7">
        <f>test_data[[#This Row],[Profit]]*Profit_per_point</f>
        <v>0</v>
      </c>
      <c r="M2144" s="7">
        <f>test_data[[#This Row],[Profit]]*Profit_per_point-ABS(test_data[[#This Row],[Action]])*Fee_per_trade</f>
        <v>0</v>
      </c>
    </row>
    <row r="2145" spans="1:13" x14ac:dyDescent="0.35">
      <c r="A2145" s="2">
        <v>43783.447916666664</v>
      </c>
      <c r="B2145">
        <v>937.6</v>
      </c>
      <c r="C2145">
        <v>0.4144427478313446</v>
      </c>
      <c r="D2145">
        <v>0.58555728197097778</v>
      </c>
      <c r="E2145">
        <f>IF(B2146&gt;0,B2146-test_data[[#This Row],[Price]],0)</f>
        <v>0</v>
      </c>
      <c r="F2145" s="2">
        <f>test_data[[#This Row],[Time]]-(Time_horizon-1)/24/60</f>
        <v>43783.43472222222</v>
      </c>
      <c r="G2145">
        <f>IF(test_data[[#This Row],[Long]]&gt;Action_Threshold,1,IF(test_data[[#This Row],[Short]]&gt;Action_Threshold,-1,0))</f>
        <v>-1</v>
      </c>
      <c r="H2145">
        <f>SUMIFS(test_data[Postion],test_data[Time],"&gt;="&amp;test_data[[#This Row],[Period Time]],test_data[Time],"&lt;="&amp;test_data[[#This Row],[Time]])</f>
        <v>-20</v>
      </c>
      <c r="I2145">
        <f>IFERROR(test_data[[#This Row],[Final_Position]]-H2144,test_data[[#This Row],[Final_Position]])</f>
        <v>0</v>
      </c>
      <c r="J2145">
        <f>ABS(test_data[[#This Row],[Action]])</f>
        <v>0</v>
      </c>
      <c r="K2145" s="7">
        <f>test_data[[#This Row],[Final_Position]]*test_data[[#This Row],[Change]]</f>
        <v>0</v>
      </c>
      <c r="L2145" s="7">
        <f>test_data[[#This Row],[Profit]]*Profit_per_point</f>
        <v>0</v>
      </c>
      <c r="M2145" s="7">
        <f>test_data[[#This Row],[Profit]]*Profit_per_point-ABS(test_data[[#This Row],[Action]])*Fee_per_trade</f>
        <v>0</v>
      </c>
    </row>
    <row r="2146" spans="1:13" x14ac:dyDescent="0.35">
      <c r="A2146" s="2">
        <v>43783.448611111111</v>
      </c>
      <c r="B2146">
        <v>937.6</v>
      </c>
      <c r="C2146">
        <v>0.41317889094352722</v>
      </c>
      <c r="D2146">
        <v>0.58682113885879517</v>
      </c>
      <c r="E2146">
        <f>IF(B2147&gt;0,B2147-test_data[[#This Row],[Price]],0)</f>
        <v>0</v>
      </c>
      <c r="F2146" s="2">
        <f>test_data[[#This Row],[Time]]-(Time_horizon-1)/24/60</f>
        <v>43783.435416666667</v>
      </c>
      <c r="G2146">
        <f>IF(test_data[[#This Row],[Long]]&gt;Action_Threshold,1,IF(test_data[[#This Row],[Short]]&gt;Action_Threshold,-1,0))</f>
        <v>-1</v>
      </c>
      <c r="H2146">
        <f>SUMIFS(test_data[Postion],test_data[Time],"&gt;="&amp;test_data[[#This Row],[Period Time]],test_data[Time],"&lt;="&amp;test_data[[#This Row],[Time]])</f>
        <v>-20</v>
      </c>
      <c r="I2146">
        <f>IFERROR(test_data[[#This Row],[Final_Position]]-H2145,test_data[[#This Row],[Final_Position]])</f>
        <v>0</v>
      </c>
      <c r="J2146">
        <f>ABS(test_data[[#This Row],[Action]])</f>
        <v>0</v>
      </c>
      <c r="K2146" s="7">
        <f>test_data[[#This Row],[Final_Position]]*test_data[[#This Row],[Change]]</f>
        <v>0</v>
      </c>
      <c r="L2146" s="7">
        <f>test_data[[#This Row],[Profit]]*Profit_per_point</f>
        <v>0</v>
      </c>
      <c r="M2146" s="7">
        <f>test_data[[#This Row],[Profit]]*Profit_per_point-ABS(test_data[[#This Row],[Action]])*Fee_per_trade</f>
        <v>0</v>
      </c>
    </row>
    <row r="2147" spans="1:13" x14ac:dyDescent="0.35">
      <c r="A2147" s="2">
        <v>43783.449305555558</v>
      </c>
      <c r="B2147">
        <v>937.6</v>
      </c>
      <c r="C2147">
        <v>0.41440984606742859</v>
      </c>
      <c r="D2147">
        <v>0.58559024333953857</v>
      </c>
      <c r="E2147">
        <f>IF(B2148&gt;0,B2148-test_data[[#This Row],[Price]],0)</f>
        <v>0</v>
      </c>
      <c r="F2147" s="2">
        <f>test_data[[#This Row],[Time]]-(Time_horizon-1)/24/60</f>
        <v>43783.436111111114</v>
      </c>
      <c r="G2147">
        <f>IF(test_data[[#This Row],[Long]]&gt;Action_Threshold,1,IF(test_data[[#This Row],[Short]]&gt;Action_Threshold,-1,0))</f>
        <v>-1</v>
      </c>
      <c r="H2147">
        <f>SUMIFS(test_data[Postion],test_data[Time],"&gt;="&amp;test_data[[#This Row],[Period Time]],test_data[Time],"&lt;="&amp;test_data[[#This Row],[Time]])</f>
        <v>-20</v>
      </c>
      <c r="I2147">
        <f>IFERROR(test_data[[#This Row],[Final_Position]]-H2146,test_data[[#This Row],[Final_Position]])</f>
        <v>0</v>
      </c>
      <c r="J2147">
        <f>ABS(test_data[[#This Row],[Action]])</f>
        <v>0</v>
      </c>
      <c r="K2147" s="7">
        <f>test_data[[#This Row],[Final_Position]]*test_data[[#This Row],[Change]]</f>
        <v>0</v>
      </c>
      <c r="L2147" s="7">
        <f>test_data[[#This Row],[Profit]]*Profit_per_point</f>
        <v>0</v>
      </c>
      <c r="M2147" s="7">
        <f>test_data[[#This Row],[Profit]]*Profit_per_point-ABS(test_data[[#This Row],[Action]])*Fee_per_trade</f>
        <v>0</v>
      </c>
    </row>
    <row r="2148" spans="1:13" x14ac:dyDescent="0.35">
      <c r="A2148" s="2">
        <v>43783.45</v>
      </c>
      <c r="B2148">
        <v>937.6</v>
      </c>
      <c r="C2148">
        <v>0.40612012147903442</v>
      </c>
      <c r="D2148">
        <v>0.59387987852096558</v>
      </c>
      <c r="E2148">
        <f>IF(B2149&gt;0,B2149-test_data[[#This Row],[Price]],0)</f>
        <v>0</v>
      </c>
      <c r="F2148" s="2">
        <f>test_data[[#This Row],[Time]]-(Time_horizon-1)/24/60</f>
        <v>43783.436805555553</v>
      </c>
      <c r="G2148">
        <f>IF(test_data[[#This Row],[Long]]&gt;Action_Threshold,1,IF(test_data[[#This Row],[Short]]&gt;Action_Threshold,-1,0))</f>
        <v>-1</v>
      </c>
      <c r="H2148">
        <f>SUMIFS(test_data[Postion],test_data[Time],"&gt;="&amp;test_data[[#This Row],[Period Time]],test_data[Time],"&lt;="&amp;test_data[[#This Row],[Time]])</f>
        <v>-20</v>
      </c>
      <c r="I2148">
        <f>IFERROR(test_data[[#This Row],[Final_Position]]-H2147,test_data[[#This Row],[Final_Position]])</f>
        <v>0</v>
      </c>
      <c r="J2148">
        <f>ABS(test_data[[#This Row],[Action]])</f>
        <v>0</v>
      </c>
      <c r="K2148" s="7">
        <f>test_data[[#This Row],[Final_Position]]*test_data[[#This Row],[Change]]</f>
        <v>0</v>
      </c>
      <c r="L2148" s="7">
        <f>test_data[[#This Row],[Profit]]*Profit_per_point</f>
        <v>0</v>
      </c>
      <c r="M2148" s="7">
        <f>test_data[[#This Row],[Profit]]*Profit_per_point-ABS(test_data[[#This Row],[Action]])*Fee_per_trade</f>
        <v>0</v>
      </c>
    </row>
    <row r="2149" spans="1:13" x14ac:dyDescent="0.35">
      <c r="A2149" s="2">
        <v>43783.450694444444</v>
      </c>
      <c r="B2149">
        <v>937.6</v>
      </c>
      <c r="C2149">
        <v>0.40926149487495422</v>
      </c>
      <c r="D2149">
        <v>0.59073853492736816</v>
      </c>
      <c r="E2149">
        <f>IF(B2150&gt;0,B2150-test_data[[#This Row],[Price]],0)</f>
        <v>0</v>
      </c>
      <c r="F2149" s="2">
        <f>test_data[[#This Row],[Time]]-(Time_horizon-1)/24/60</f>
        <v>43783.4375</v>
      </c>
      <c r="G2149">
        <f>IF(test_data[[#This Row],[Long]]&gt;Action_Threshold,1,IF(test_data[[#This Row],[Short]]&gt;Action_Threshold,-1,0))</f>
        <v>-1</v>
      </c>
      <c r="H2149">
        <f>SUMIFS(test_data[Postion],test_data[Time],"&gt;="&amp;test_data[[#This Row],[Period Time]],test_data[Time],"&lt;="&amp;test_data[[#This Row],[Time]])</f>
        <v>-20</v>
      </c>
      <c r="I2149">
        <f>IFERROR(test_data[[#This Row],[Final_Position]]-H2148,test_data[[#This Row],[Final_Position]])</f>
        <v>0</v>
      </c>
      <c r="J2149">
        <f>ABS(test_data[[#This Row],[Action]])</f>
        <v>0</v>
      </c>
      <c r="K2149" s="7">
        <f>test_data[[#This Row],[Final_Position]]*test_data[[#This Row],[Change]]</f>
        <v>0</v>
      </c>
      <c r="L2149" s="7">
        <f>test_data[[#This Row],[Profit]]*Profit_per_point</f>
        <v>0</v>
      </c>
      <c r="M2149" s="7">
        <f>test_data[[#This Row],[Profit]]*Profit_per_point-ABS(test_data[[#This Row],[Action]])*Fee_per_trade</f>
        <v>0</v>
      </c>
    </row>
    <row r="2150" spans="1:13" x14ac:dyDescent="0.35">
      <c r="A2150" s="2">
        <v>43783.451388888891</v>
      </c>
      <c r="B2150">
        <v>937.6</v>
      </c>
      <c r="C2150">
        <v>0.41642317175865173</v>
      </c>
      <c r="D2150">
        <v>0.58357685804367065</v>
      </c>
      <c r="E2150">
        <f>IF(B2151&gt;0,B2151-test_data[[#This Row],[Price]],0)</f>
        <v>0</v>
      </c>
      <c r="F2150" s="2">
        <f>test_data[[#This Row],[Time]]-(Time_horizon-1)/24/60</f>
        <v>43783.438194444447</v>
      </c>
      <c r="G2150">
        <f>IF(test_data[[#This Row],[Long]]&gt;Action_Threshold,1,IF(test_data[[#This Row],[Short]]&gt;Action_Threshold,-1,0))</f>
        <v>-1</v>
      </c>
      <c r="H2150">
        <f>SUMIFS(test_data[Postion],test_data[Time],"&gt;="&amp;test_data[[#This Row],[Period Time]],test_data[Time],"&lt;="&amp;test_data[[#This Row],[Time]])</f>
        <v>-20</v>
      </c>
      <c r="I2150">
        <f>IFERROR(test_data[[#This Row],[Final_Position]]-H2149,test_data[[#This Row],[Final_Position]])</f>
        <v>0</v>
      </c>
      <c r="J2150">
        <f>ABS(test_data[[#This Row],[Action]])</f>
        <v>0</v>
      </c>
      <c r="K2150" s="7">
        <f>test_data[[#This Row],[Final_Position]]*test_data[[#This Row],[Change]]</f>
        <v>0</v>
      </c>
      <c r="L2150" s="7">
        <f>test_data[[#This Row],[Profit]]*Profit_per_point</f>
        <v>0</v>
      </c>
      <c r="M2150" s="7">
        <f>test_data[[#This Row],[Profit]]*Profit_per_point-ABS(test_data[[#This Row],[Action]])*Fee_per_trade</f>
        <v>0</v>
      </c>
    </row>
    <row r="2151" spans="1:13" x14ac:dyDescent="0.35">
      <c r="A2151" s="2">
        <v>43783.452777777777</v>
      </c>
      <c r="B2151">
        <v>937.6</v>
      </c>
      <c r="C2151">
        <v>0.45412570238113403</v>
      </c>
      <c r="D2151">
        <v>0.54587423801422119</v>
      </c>
      <c r="E2151">
        <f>IF(B2152&gt;0,B2152-test_data[[#This Row],[Price]],0)</f>
        <v>0</v>
      </c>
      <c r="F2151" s="2">
        <f>test_data[[#This Row],[Time]]-(Time_horizon-1)/24/60</f>
        <v>43783.439583333333</v>
      </c>
      <c r="G2151">
        <f>IF(test_data[[#This Row],[Long]]&gt;Action_Threshold,1,IF(test_data[[#This Row],[Short]]&gt;Action_Threshold,-1,0))</f>
        <v>-1</v>
      </c>
      <c r="H2151">
        <f>SUMIFS(test_data[Postion],test_data[Time],"&gt;="&amp;test_data[[#This Row],[Period Time]],test_data[Time],"&lt;="&amp;test_data[[#This Row],[Time]])</f>
        <v>-19</v>
      </c>
      <c r="I2151">
        <f>IFERROR(test_data[[#This Row],[Final_Position]]-H2150,test_data[[#This Row],[Final_Position]])</f>
        <v>1</v>
      </c>
      <c r="J2151">
        <f>ABS(test_data[[#This Row],[Action]])</f>
        <v>1</v>
      </c>
      <c r="K2151" s="7">
        <f>test_data[[#This Row],[Final_Position]]*test_data[[#This Row],[Change]]</f>
        <v>0</v>
      </c>
      <c r="L2151" s="7">
        <f>test_data[[#This Row],[Profit]]*Profit_per_point</f>
        <v>0</v>
      </c>
      <c r="M2151" s="7">
        <f>test_data[[#This Row],[Profit]]*Profit_per_point-ABS(test_data[[#This Row],[Action]])*Fee_per_trade</f>
        <v>-10000</v>
      </c>
    </row>
    <row r="2152" spans="1:13" x14ac:dyDescent="0.35">
      <c r="A2152" s="2">
        <v>43783.453472222223</v>
      </c>
      <c r="B2152">
        <v>937.6</v>
      </c>
      <c r="C2152">
        <v>0.45692053437232971</v>
      </c>
      <c r="D2152">
        <v>0.54307949542999268</v>
      </c>
      <c r="E2152">
        <f>IF(B2153&gt;0,B2153-test_data[[#This Row],[Price]],0)</f>
        <v>0</v>
      </c>
      <c r="F2152" s="2">
        <f>test_data[[#This Row],[Time]]-(Time_horizon-1)/24/60</f>
        <v>43783.44027777778</v>
      </c>
      <c r="G2152">
        <f>IF(test_data[[#This Row],[Long]]&gt;Action_Threshold,1,IF(test_data[[#This Row],[Short]]&gt;Action_Threshold,-1,0))</f>
        <v>-1</v>
      </c>
      <c r="H2152">
        <f>SUMIFS(test_data[Postion],test_data[Time],"&gt;="&amp;test_data[[#This Row],[Period Time]],test_data[Time],"&lt;="&amp;test_data[[#This Row],[Time]])</f>
        <v>-19</v>
      </c>
      <c r="I2152">
        <f>IFERROR(test_data[[#This Row],[Final_Position]]-H2151,test_data[[#This Row],[Final_Position]])</f>
        <v>0</v>
      </c>
      <c r="J2152">
        <f>ABS(test_data[[#This Row],[Action]])</f>
        <v>0</v>
      </c>
      <c r="K2152" s="7">
        <f>test_data[[#This Row],[Final_Position]]*test_data[[#This Row],[Change]]</f>
        <v>0</v>
      </c>
      <c r="L2152" s="7">
        <f>test_data[[#This Row],[Profit]]*Profit_per_point</f>
        <v>0</v>
      </c>
      <c r="M2152" s="7">
        <f>test_data[[#This Row],[Profit]]*Profit_per_point-ABS(test_data[[#This Row],[Action]])*Fee_per_trade</f>
        <v>0</v>
      </c>
    </row>
    <row r="2153" spans="1:13" x14ac:dyDescent="0.35">
      <c r="A2153" s="2">
        <v>43783.45416666667</v>
      </c>
      <c r="B2153">
        <v>937.6</v>
      </c>
      <c r="C2153">
        <v>0.42202433943748474</v>
      </c>
      <c r="D2153">
        <v>0.57797563076019287</v>
      </c>
      <c r="E2153">
        <f>IF(B2154&gt;0,B2154-test_data[[#This Row],[Price]],0)</f>
        <v>0.10000000000002274</v>
      </c>
      <c r="F2153" s="2">
        <f>test_data[[#This Row],[Time]]-(Time_horizon-1)/24/60</f>
        <v>43783.440972222226</v>
      </c>
      <c r="G2153">
        <f>IF(test_data[[#This Row],[Long]]&gt;Action_Threshold,1,IF(test_data[[#This Row],[Short]]&gt;Action_Threshold,-1,0))</f>
        <v>-1</v>
      </c>
      <c r="H2153">
        <f>SUMIFS(test_data[Postion],test_data[Time],"&gt;="&amp;test_data[[#This Row],[Period Time]],test_data[Time],"&lt;="&amp;test_data[[#This Row],[Time]])</f>
        <v>-19</v>
      </c>
      <c r="I2153">
        <f>IFERROR(test_data[[#This Row],[Final_Position]]-H2152,test_data[[#This Row],[Final_Position]])</f>
        <v>0</v>
      </c>
      <c r="J2153">
        <f>ABS(test_data[[#This Row],[Action]])</f>
        <v>0</v>
      </c>
      <c r="K2153" s="7">
        <f>test_data[[#This Row],[Final_Position]]*test_data[[#This Row],[Change]]</f>
        <v>-1.900000000000432</v>
      </c>
      <c r="L2153" s="7">
        <f>test_data[[#This Row],[Profit]]*Profit_per_point</f>
        <v>-190000.00000004319</v>
      </c>
      <c r="M2153" s="7">
        <f>test_data[[#This Row],[Profit]]*Profit_per_point-ABS(test_data[[#This Row],[Action]])*Fee_per_trade</f>
        <v>-190000.00000004319</v>
      </c>
    </row>
    <row r="2154" spans="1:13" x14ac:dyDescent="0.35">
      <c r="A2154" s="2">
        <v>43783.454861111109</v>
      </c>
      <c r="B2154">
        <v>937.7</v>
      </c>
      <c r="C2154">
        <v>0.40157732367515564</v>
      </c>
      <c r="D2154">
        <v>0.59842264652252197</v>
      </c>
      <c r="E2154">
        <f>IF(B2155&gt;0,B2155-test_data[[#This Row],[Price]],0)</f>
        <v>0</v>
      </c>
      <c r="F2154" s="2">
        <f>test_data[[#This Row],[Time]]-(Time_horizon-1)/24/60</f>
        <v>43783.441666666666</v>
      </c>
      <c r="G2154">
        <f>IF(test_data[[#This Row],[Long]]&gt;Action_Threshold,1,IF(test_data[[#This Row],[Short]]&gt;Action_Threshold,-1,0))</f>
        <v>-1</v>
      </c>
      <c r="H2154">
        <f>SUMIFS(test_data[Postion],test_data[Time],"&gt;="&amp;test_data[[#This Row],[Period Time]],test_data[Time],"&lt;="&amp;test_data[[#This Row],[Time]])</f>
        <v>-19</v>
      </c>
      <c r="I2154">
        <f>IFERROR(test_data[[#This Row],[Final_Position]]-H2153,test_data[[#This Row],[Final_Position]])</f>
        <v>0</v>
      </c>
      <c r="J2154">
        <f>ABS(test_data[[#This Row],[Action]])</f>
        <v>0</v>
      </c>
      <c r="K2154" s="7">
        <f>test_data[[#This Row],[Final_Position]]*test_data[[#This Row],[Change]]</f>
        <v>0</v>
      </c>
      <c r="L2154" s="7">
        <f>test_data[[#This Row],[Profit]]*Profit_per_point</f>
        <v>0</v>
      </c>
      <c r="M2154" s="7">
        <f>test_data[[#This Row],[Profit]]*Profit_per_point-ABS(test_data[[#This Row],[Action]])*Fee_per_trade</f>
        <v>0</v>
      </c>
    </row>
    <row r="2155" spans="1:13" x14ac:dyDescent="0.35">
      <c r="A2155" s="2">
        <v>43783.455555555556</v>
      </c>
      <c r="B2155">
        <v>937.7</v>
      </c>
      <c r="C2155">
        <v>0.40290740132331848</v>
      </c>
      <c r="D2155">
        <v>0.59709262847900391</v>
      </c>
      <c r="E2155">
        <f>IF(B2156&gt;0,B2156-test_data[[#This Row],[Price]],0)</f>
        <v>0</v>
      </c>
      <c r="F2155" s="2">
        <f>test_data[[#This Row],[Time]]-(Time_horizon-1)/24/60</f>
        <v>43783.442361111112</v>
      </c>
      <c r="G2155">
        <f>IF(test_data[[#This Row],[Long]]&gt;Action_Threshold,1,IF(test_data[[#This Row],[Short]]&gt;Action_Threshold,-1,0))</f>
        <v>-1</v>
      </c>
      <c r="H2155">
        <f>SUMIFS(test_data[Postion],test_data[Time],"&gt;="&amp;test_data[[#This Row],[Period Time]],test_data[Time],"&lt;="&amp;test_data[[#This Row],[Time]])</f>
        <v>-19</v>
      </c>
      <c r="I2155">
        <f>IFERROR(test_data[[#This Row],[Final_Position]]-H2154,test_data[[#This Row],[Final_Position]])</f>
        <v>0</v>
      </c>
      <c r="J2155">
        <f>ABS(test_data[[#This Row],[Action]])</f>
        <v>0</v>
      </c>
      <c r="K2155" s="7">
        <f>test_data[[#This Row],[Final_Position]]*test_data[[#This Row],[Change]]</f>
        <v>0</v>
      </c>
      <c r="L2155" s="7">
        <f>test_data[[#This Row],[Profit]]*Profit_per_point</f>
        <v>0</v>
      </c>
      <c r="M2155" s="7">
        <f>test_data[[#This Row],[Profit]]*Profit_per_point-ABS(test_data[[#This Row],[Action]])*Fee_per_trade</f>
        <v>0</v>
      </c>
    </row>
    <row r="2156" spans="1:13" x14ac:dyDescent="0.35">
      <c r="A2156" s="2">
        <v>43783.456250000003</v>
      </c>
      <c r="B2156">
        <v>937.7</v>
      </c>
      <c r="C2156">
        <v>0.39208158850669861</v>
      </c>
      <c r="D2156">
        <v>0.60791844129562378</v>
      </c>
      <c r="E2156">
        <f>IF(B2157&gt;0,B2157-test_data[[#This Row],[Price]],0)</f>
        <v>0.19999999999993179</v>
      </c>
      <c r="F2156" s="2">
        <f>test_data[[#This Row],[Time]]-(Time_horizon-1)/24/60</f>
        <v>43783.443055555559</v>
      </c>
      <c r="G2156">
        <f>IF(test_data[[#This Row],[Long]]&gt;Action_Threshold,1,IF(test_data[[#This Row],[Short]]&gt;Action_Threshold,-1,0))</f>
        <v>-1</v>
      </c>
      <c r="H2156">
        <f>SUMIFS(test_data[Postion],test_data[Time],"&gt;="&amp;test_data[[#This Row],[Period Time]],test_data[Time],"&lt;="&amp;test_data[[#This Row],[Time]])</f>
        <v>-19</v>
      </c>
      <c r="I2156">
        <f>IFERROR(test_data[[#This Row],[Final_Position]]-H2155,test_data[[#This Row],[Final_Position]])</f>
        <v>0</v>
      </c>
      <c r="J2156">
        <f>ABS(test_data[[#This Row],[Action]])</f>
        <v>0</v>
      </c>
      <c r="K2156" s="7">
        <f>test_data[[#This Row],[Final_Position]]*test_data[[#This Row],[Change]]</f>
        <v>-3.799999999998704</v>
      </c>
      <c r="L2156" s="7">
        <f>test_data[[#This Row],[Profit]]*Profit_per_point</f>
        <v>-379999.99999987037</v>
      </c>
      <c r="M2156" s="7">
        <f>test_data[[#This Row],[Profit]]*Profit_per_point-ABS(test_data[[#This Row],[Action]])*Fee_per_trade</f>
        <v>-379999.99999987037</v>
      </c>
    </row>
    <row r="2157" spans="1:13" x14ac:dyDescent="0.35">
      <c r="A2157" s="2">
        <v>43783.456944444442</v>
      </c>
      <c r="B2157">
        <v>937.9</v>
      </c>
      <c r="C2157">
        <v>0.29759353399276733</v>
      </c>
      <c r="D2157">
        <v>0.70240640640258789</v>
      </c>
      <c r="E2157">
        <f>IF(B2158&gt;0,B2158-test_data[[#This Row],[Price]],0)</f>
        <v>-0.10000000000002274</v>
      </c>
      <c r="F2157" s="2">
        <f>test_data[[#This Row],[Time]]-(Time_horizon-1)/24/60</f>
        <v>43783.443749999999</v>
      </c>
      <c r="G2157">
        <f>IF(test_data[[#This Row],[Long]]&gt;Action_Threshold,1,IF(test_data[[#This Row],[Short]]&gt;Action_Threshold,-1,0))</f>
        <v>-1</v>
      </c>
      <c r="H2157">
        <f>SUMIFS(test_data[Postion],test_data[Time],"&gt;="&amp;test_data[[#This Row],[Period Time]],test_data[Time],"&lt;="&amp;test_data[[#This Row],[Time]])</f>
        <v>-19</v>
      </c>
      <c r="I2157">
        <f>IFERROR(test_data[[#This Row],[Final_Position]]-H2156,test_data[[#This Row],[Final_Position]])</f>
        <v>0</v>
      </c>
      <c r="J2157">
        <f>ABS(test_data[[#This Row],[Action]])</f>
        <v>0</v>
      </c>
      <c r="K2157" s="7">
        <f>test_data[[#This Row],[Final_Position]]*test_data[[#This Row],[Change]]</f>
        <v>1.900000000000432</v>
      </c>
      <c r="L2157" s="7">
        <f>test_data[[#This Row],[Profit]]*Profit_per_point</f>
        <v>190000.00000004319</v>
      </c>
      <c r="M2157" s="7">
        <f>test_data[[#This Row],[Profit]]*Profit_per_point-ABS(test_data[[#This Row],[Action]])*Fee_per_trade</f>
        <v>190000.00000004319</v>
      </c>
    </row>
    <row r="2158" spans="1:13" x14ac:dyDescent="0.35">
      <c r="A2158" s="2">
        <v>43783.457638888889</v>
      </c>
      <c r="B2158">
        <v>937.8</v>
      </c>
      <c r="C2158">
        <v>0.35528543591499329</v>
      </c>
      <c r="D2158">
        <v>0.64471453428268433</v>
      </c>
      <c r="E2158">
        <f>IF(B2159&gt;0,B2159-test_data[[#This Row],[Price]],0)</f>
        <v>-0.19999999999993179</v>
      </c>
      <c r="F2158" s="2">
        <f>test_data[[#This Row],[Time]]-(Time_horizon-1)/24/60</f>
        <v>43783.444444444445</v>
      </c>
      <c r="G2158">
        <f>IF(test_data[[#This Row],[Long]]&gt;Action_Threshold,1,IF(test_data[[#This Row],[Short]]&gt;Action_Threshold,-1,0))</f>
        <v>-1</v>
      </c>
      <c r="H2158">
        <f>SUMIFS(test_data[Postion],test_data[Time],"&gt;="&amp;test_data[[#This Row],[Period Time]],test_data[Time],"&lt;="&amp;test_data[[#This Row],[Time]])</f>
        <v>-19</v>
      </c>
      <c r="I2158">
        <f>IFERROR(test_data[[#This Row],[Final_Position]]-H2157,test_data[[#This Row],[Final_Position]])</f>
        <v>0</v>
      </c>
      <c r="J2158">
        <f>ABS(test_data[[#This Row],[Action]])</f>
        <v>0</v>
      </c>
      <c r="K2158" s="7">
        <f>test_data[[#This Row],[Final_Position]]*test_data[[#This Row],[Change]]</f>
        <v>3.799999999998704</v>
      </c>
      <c r="L2158" s="7">
        <f>test_data[[#This Row],[Profit]]*Profit_per_point</f>
        <v>379999.99999987037</v>
      </c>
      <c r="M2158" s="7">
        <f>test_data[[#This Row],[Profit]]*Profit_per_point-ABS(test_data[[#This Row],[Action]])*Fee_per_trade</f>
        <v>379999.99999987037</v>
      </c>
    </row>
    <row r="2159" spans="1:13" x14ac:dyDescent="0.35">
      <c r="A2159" s="2">
        <v>43783.458333333336</v>
      </c>
      <c r="B2159">
        <v>937.6</v>
      </c>
      <c r="C2159">
        <v>0.43787682056427002</v>
      </c>
      <c r="D2159">
        <v>0.56212323904037476</v>
      </c>
      <c r="E2159">
        <f>IF(B2160&gt;0,B2160-test_data[[#This Row],[Price]],0)</f>
        <v>0.10000000000002274</v>
      </c>
      <c r="F2159" s="2">
        <f>test_data[[#This Row],[Time]]-(Time_horizon-1)/24/60</f>
        <v>43783.445138888892</v>
      </c>
      <c r="G2159">
        <f>IF(test_data[[#This Row],[Long]]&gt;Action_Threshold,1,IF(test_data[[#This Row],[Short]]&gt;Action_Threshold,-1,0))</f>
        <v>-1</v>
      </c>
      <c r="H2159">
        <f>SUMIFS(test_data[Postion],test_data[Time],"&gt;="&amp;test_data[[#This Row],[Period Time]],test_data[Time],"&lt;="&amp;test_data[[#This Row],[Time]])</f>
        <v>-19</v>
      </c>
      <c r="I2159">
        <f>IFERROR(test_data[[#This Row],[Final_Position]]-H2158,test_data[[#This Row],[Final_Position]])</f>
        <v>0</v>
      </c>
      <c r="J2159">
        <f>ABS(test_data[[#This Row],[Action]])</f>
        <v>0</v>
      </c>
      <c r="K2159" s="7">
        <f>test_data[[#This Row],[Final_Position]]*test_data[[#This Row],[Change]]</f>
        <v>-1.900000000000432</v>
      </c>
      <c r="L2159" s="7">
        <f>test_data[[#This Row],[Profit]]*Profit_per_point</f>
        <v>-190000.00000004319</v>
      </c>
      <c r="M2159" s="7">
        <f>test_data[[#This Row],[Profit]]*Profit_per_point-ABS(test_data[[#This Row],[Action]])*Fee_per_trade</f>
        <v>-190000.00000004319</v>
      </c>
    </row>
    <row r="2160" spans="1:13" x14ac:dyDescent="0.35">
      <c r="A2160" s="2">
        <v>43783.459027777775</v>
      </c>
      <c r="B2160">
        <v>937.7</v>
      </c>
      <c r="C2160">
        <v>0.41024088859558105</v>
      </c>
      <c r="D2160">
        <v>0.58975911140441895</v>
      </c>
      <c r="E2160">
        <f>IF(B2161&gt;0,B2161-test_data[[#This Row],[Price]],0)</f>
        <v>0</v>
      </c>
      <c r="F2160" s="2">
        <f>test_data[[#This Row],[Time]]-(Time_horizon-1)/24/60</f>
        <v>43783.445833333331</v>
      </c>
      <c r="G2160">
        <f>IF(test_data[[#This Row],[Long]]&gt;Action_Threshold,1,IF(test_data[[#This Row],[Short]]&gt;Action_Threshold,-1,0))</f>
        <v>-1</v>
      </c>
      <c r="H2160">
        <f>SUMIFS(test_data[Postion],test_data[Time],"&gt;="&amp;test_data[[#This Row],[Period Time]],test_data[Time],"&lt;="&amp;test_data[[#This Row],[Time]])</f>
        <v>-19</v>
      </c>
      <c r="I2160">
        <f>IFERROR(test_data[[#This Row],[Final_Position]]-H2159,test_data[[#This Row],[Final_Position]])</f>
        <v>0</v>
      </c>
      <c r="J2160">
        <f>ABS(test_data[[#This Row],[Action]])</f>
        <v>0</v>
      </c>
      <c r="K2160" s="7">
        <f>test_data[[#This Row],[Final_Position]]*test_data[[#This Row],[Change]]</f>
        <v>0</v>
      </c>
      <c r="L2160" s="7">
        <f>test_data[[#This Row],[Profit]]*Profit_per_point</f>
        <v>0</v>
      </c>
      <c r="M2160" s="7">
        <f>test_data[[#This Row],[Profit]]*Profit_per_point-ABS(test_data[[#This Row],[Action]])*Fee_per_trade</f>
        <v>0</v>
      </c>
    </row>
    <row r="2161" spans="1:13" x14ac:dyDescent="0.35">
      <c r="A2161" s="2">
        <v>43783.460416666669</v>
      </c>
      <c r="B2161">
        <v>937.7</v>
      </c>
      <c r="C2161">
        <v>0.4092334508895874</v>
      </c>
      <c r="D2161">
        <v>0.59076648950576782</v>
      </c>
      <c r="E2161">
        <f>IF(B2162&gt;0,B2162-test_data[[#This Row],[Price]],0)</f>
        <v>-0.10000000000002274</v>
      </c>
      <c r="F2161" s="2">
        <f>test_data[[#This Row],[Time]]-(Time_horizon-1)/24/60</f>
        <v>43783.447222222225</v>
      </c>
      <c r="G2161">
        <f>IF(test_data[[#This Row],[Long]]&gt;Action_Threshold,1,IF(test_data[[#This Row],[Short]]&gt;Action_Threshold,-1,0))</f>
        <v>-1</v>
      </c>
      <c r="H2161">
        <f>SUMIFS(test_data[Postion],test_data[Time],"&gt;="&amp;test_data[[#This Row],[Period Time]],test_data[Time],"&lt;="&amp;test_data[[#This Row],[Time]])</f>
        <v>-18</v>
      </c>
      <c r="I2161">
        <f>IFERROR(test_data[[#This Row],[Final_Position]]-H2160,test_data[[#This Row],[Final_Position]])</f>
        <v>1</v>
      </c>
      <c r="J2161">
        <f>ABS(test_data[[#This Row],[Action]])</f>
        <v>1</v>
      </c>
      <c r="K2161" s="7">
        <f>test_data[[#This Row],[Final_Position]]*test_data[[#This Row],[Change]]</f>
        <v>1.8000000000004093</v>
      </c>
      <c r="L2161" s="7">
        <f>test_data[[#This Row],[Profit]]*Profit_per_point</f>
        <v>180000.00000004092</v>
      </c>
      <c r="M2161" s="7">
        <f>test_data[[#This Row],[Profit]]*Profit_per_point-ABS(test_data[[#This Row],[Action]])*Fee_per_trade</f>
        <v>170000.00000004092</v>
      </c>
    </row>
    <row r="2162" spans="1:13" x14ac:dyDescent="0.35">
      <c r="A2162" s="2">
        <v>43783.461111111108</v>
      </c>
      <c r="B2162">
        <v>937.6</v>
      </c>
      <c r="C2162">
        <v>0.43524456024169922</v>
      </c>
      <c r="D2162">
        <v>0.56475543975830078</v>
      </c>
      <c r="E2162">
        <f>IF(B2163&gt;0,B2163-test_data[[#This Row],[Price]],0)</f>
        <v>-0.10000000000002274</v>
      </c>
      <c r="F2162" s="2">
        <f>test_data[[#This Row],[Time]]-(Time_horizon-1)/24/60</f>
        <v>43783.447916666664</v>
      </c>
      <c r="G2162">
        <f>IF(test_data[[#This Row],[Long]]&gt;Action_Threshold,1,IF(test_data[[#This Row],[Short]]&gt;Action_Threshold,-1,0))</f>
        <v>-1</v>
      </c>
      <c r="H2162">
        <f>SUMIFS(test_data[Postion],test_data[Time],"&gt;="&amp;test_data[[#This Row],[Period Time]],test_data[Time],"&lt;="&amp;test_data[[#This Row],[Time]])</f>
        <v>-18</v>
      </c>
      <c r="I2162">
        <f>IFERROR(test_data[[#This Row],[Final_Position]]-H2161,test_data[[#This Row],[Final_Position]])</f>
        <v>0</v>
      </c>
      <c r="J2162">
        <f>ABS(test_data[[#This Row],[Action]])</f>
        <v>0</v>
      </c>
      <c r="K2162" s="7">
        <f>test_data[[#This Row],[Final_Position]]*test_data[[#This Row],[Change]]</f>
        <v>1.8000000000004093</v>
      </c>
      <c r="L2162" s="7">
        <f>test_data[[#This Row],[Profit]]*Profit_per_point</f>
        <v>180000.00000004092</v>
      </c>
      <c r="M2162" s="7">
        <f>test_data[[#This Row],[Profit]]*Profit_per_point-ABS(test_data[[#This Row],[Action]])*Fee_per_trade</f>
        <v>180000.00000004092</v>
      </c>
    </row>
    <row r="2163" spans="1:13" x14ac:dyDescent="0.35">
      <c r="A2163" s="2">
        <v>43783.461805555555</v>
      </c>
      <c r="B2163">
        <v>937.5</v>
      </c>
      <c r="C2163">
        <v>0.45265787839889526</v>
      </c>
      <c r="D2163">
        <v>0.54734218120574951</v>
      </c>
      <c r="E2163">
        <f>IF(B2164&gt;0,B2164-test_data[[#This Row],[Price]],0)</f>
        <v>0</v>
      </c>
      <c r="F2163" s="2">
        <f>test_data[[#This Row],[Time]]-(Time_horizon-1)/24/60</f>
        <v>43783.448611111111</v>
      </c>
      <c r="G2163">
        <f>IF(test_data[[#This Row],[Long]]&gt;Action_Threshold,1,IF(test_data[[#This Row],[Short]]&gt;Action_Threshold,-1,0))</f>
        <v>-1</v>
      </c>
      <c r="H2163">
        <f>SUMIFS(test_data[Postion],test_data[Time],"&gt;="&amp;test_data[[#This Row],[Period Time]],test_data[Time],"&lt;="&amp;test_data[[#This Row],[Time]])</f>
        <v>-18</v>
      </c>
      <c r="I2163">
        <f>IFERROR(test_data[[#This Row],[Final_Position]]-H2162,test_data[[#This Row],[Final_Position]])</f>
        <v>0</v>
      </c>
      <c r="J2163">
        <f>ABS(test_data[[#This Row],[Action]])</f>
        <v>0</v>
      </c>
      <c r="K2163" s="7">
        <f>test_data[[#This Row],[Final_Position]]*test_data[[#This Row],[Change]]</f>
        <v>0</v>
      </c>
      <c r="L2163" s="7">
        <f>test_data[[#This Row],[Profit]]*Profit_per_point</f>
        <v>0</v>
      </c>
      <c r="M2163" s="7">
        <f>test_data[[#This Row],[Profit]]*Profit_per_point-ABS(test_data[[#This Row],[Action]])*Fee_per_trade</f>
        <v>0</v>
      </c>
    </row>
    <row r="2164" spans="1:13" x14ac:dyDescent="0.35">
      <c r="A2164" s="2">
        <v>43783.462500000001</v>
      </c>
      <c r="B2164">
        <v>937.5</v>
      </c>
      <c r="C2164">
        <v>0.45197185873985291</v>
      </c>
      <c r="D2164">
        <v>0.54802811145782471</v>
      </c>
      <c r="E2164">
        <f>IF(B2165&gt;0,B2165-test_data[[#This Row],[Price]],0)</f>
        <v>0</v>
      </c>
      <c r="F2164" s="2">
        <f>test_data[[#This Row],[Time]]-(Time_horizon-1)/24/60</f>
        <v>43783.449305555558</v>
      </c>
      <c r="G2164">
        <f>IF(test_data[[#This Row],[Long]]&gt;Action_Threshold,1,IF(test_data[[#This Row],[Short]]&gt;Action_Threshold,-1,0))</f>
        <v>-1</v>
      </c>
      <c r="H2164">
        <f>SUMIFS(test_data[Postion],test_data[Time],"&gt;="&amp;test_data[[#This Row],[Period Time]],test_data[Time],"&lt;="&amp;test_data[[#This Row],[Time]])</f>
        <v>-18</v>
      </c>
      <c r="I2164">
        <f>IFERROR(test_data[[#This Row],[Final_Position]]-H2163,test_data[[#This Row],[Final_Position]])</f>
        <v>0</v>
      </c>
      <c r="J2164">
        <f>ABS(test_data[[#This Row],[Action]])</f>
        <v>0</v>
      </c>
      <c r="K2164" s="7">
        <f>test_data[[#This Row],[Final_Position]]*test_data[[#This Row],[Change]]</f>
        <v>0</v>
      </c>
      <c r="L2164" s="7">
        <f>test_data[[#This Row],[Profit]]*Profit_per_point</f>
        <v>0</v>
      </c>
      <c r="M2164" s="7">
        <f>test_data[[#This Row],[Profit]]*Profit_per_point-ABS(test_data[[#This Row],[Action]])*Fee_per_trade</f>
        <v>0</v>
      </c>
    </row>
    <row r="2165" spans="1:13" x14ac:dyDescent="0.35">
      <c r="A2165" s="2">
        <v>43783.463194444441</v>
      </c>
      <c r="B2165">
        <v>937.5</v>
      </c>
      <c r="C2165">
        <v>0.45050081610679626</v>
      </c>
      <c r="D2165">
        <v>0.54949921369552612</v>
      </c>
      <c r="E2165">
        <f>IF(B2166&gt;0,B2166-test_data[[#This Row],[Price]],0)</f>
        <v>0.10000000000002274</v>
      </c>
      <c r="F2165" s="2">
        <f>test_data[[#This Row],[Time]]-(Time_horizon-1)/24/60</f>
        <v>43783.45</v>
      </c>
      <c r="G2165">
        <f>IF(test_data[[#This Row],[Long]]&gt;Action_Threshold,1,IF(test_data[[#This Row],[Short]]&gt;Action_Threshold,-1,0))</f>
        <v>-1</v>
      </c>
      <c r="H2165">
        <f>SUMIFS(test_data[Postion],test_data[Time],"&gt;="&amp;test_data[[#This Row],[Period Time]],test_data[Time],"&lt;="&amp;test_data[[#This Row],[Time]])</f>
        <v>-18</v>
      </c>
      <c r="I2165">
        <f>IFERROR(test_data[[#This Row],[Final_Position]]-H2164,test_data[[#This Row],[Final_Position]])</f>
        <v>0</v>
      </c>
      <c r="J2165">
        <f>ABS(test_data[[#This Row],[Action]])</f>
        <v>0</v>
      </c>
      <c r="K2165" s="7">
        <f>test_data[[#This Row],[Final_Position]]*test_data[[#This Row],[Change]]</f>
        <v>-1.8000000000004093</v>
      </c>
      <c r="L2165" s="7">
        <f>test_data[[#This Row],[Profit]]*Profit_per_point</f>
        <v>-180000.00000004092</v>
      </c>
      <c r="M2165" s="7">
        <f>test_data[[#This Row],[Profit]]*Profit_per_point-ABS(test_data[[#This Row],[Action]])*Fee_per_trade</f>
        <v>-180000.00000004092</v>
      </c>
    </row>
    <row r="2166" spans="1:13" x14ac:dyDescent="0.35">
      <c r="A2166" s="2">
        <v>43783.463888888888</v>
      </c>
      <c r="B2166">
        <v>937.6</v>
      </c>
      <c r="C2166">
        <v>0.43984776735305786</v>
      </c>
      <c r="D2166">
        <v>0.56015217304229736</v>
      </c>
      <c r="E2166">
        <f>IF(B2167&gt;0,B2167-test_data[[#This Row],[Price]],0)</f>
        <v>-0.10000000000002274</v>
      </c>
      <c r="F2166" s="2">
        <f>test_data[[#This Row],[Time]]-(Time_horizon-1)/24/60</f>
        <v>43783.450694444444</v>
      </c>
      <c r="G2166">
        <f>IF(test_data[[#This Row],[Long]]&gt;Action_Threshold,1,IF(test_data[[#This Row],[Short]]&gt;Action_Threshold,-1,0))</f>
        <v>-1</v>
      </c>
      <c r="H2166">
        <f>SUMIFS(test_data[Postion],test_data[Time],"&gt;="&amp;test_data[[#This Row],[Period Time]],test_data[Time],"&lt;="&amp;test_data[[#This Row],[Time]])</f>
        <v>-18</v>
      </c>
      <c r="I2166">
        <f>IFERROR(test_data[[#This Row],[Final_Position]]-H2165,test_data[[#This Row],[Final_Position]])</f>
        <v>0</v>
      </c>
      <c r="J2166">
        <f>ABS(test_data[[#This Row],[Action]])</f>
        <v>0</v>
      </c>
      <c r="K2166" s="7">
        <f>test_data[[#This Row],[Final_Position]]*test_data[[#This Row],[Change]]</f>
        <v>1.8000000000004093</v>
      </c>
      <c r="L2166" s="7">
        <f>test_data[[#This Row],[Profit]]*Profit_per_point</f>
        <v>180000.00000004092</v>
      </c>
      <c r="M2166" s="7">
        <f>test_data[[#This Row],[Profit]]*Profit_per_point-ABS(test_data[[#This Row],[Action]])*Fee_per_trade</f>
        <v>180000.00000004092</v>
      </c>
    </row>
    <row r="2167" spans="1:13" x14ac:dyDescent="0.35">
      <c r="A2167" s="2">
        <v>43783.464583333334</v>
      </c>
      <c r="B2167">
        <v>937.5</v>
      </c>
      <c r="C2167">
        <v>0.46522435545921326</v>
      </c>
      <c r="D2167">
        <v>0.53477561473846436</v>
      </c>
      <c r="E2167">
        <f>IF(B2168&gt;0,B2168-test_data[[#This Row],[Price]],0)</f>
        <v>0</v>
      </c>
      <c r="F2167" s="2">
        <f>test_data[[#This Row],[Time]]-(Time_horizon-1)/24/60</f>
        <v>43783.451388888891</v>
      </c>
      <c r="G2167">
        <f>IF(test_data[[#This Row],[Long]]&gt;Action_Threshold,1,IF(test_data[[#This Row],[Short]]&gt;Action_Threshold,-1,0))</f>
        <v>-1</v>
      </c>
      <c r="H2167">
        <f>SUMIFS(test_data[Postion],test_data[Time],"&gt;="&amp;test_data[[#This Row],[Period Time]],test_data[Time],"&lt;="&amp;test_data[[#This Row],[Time]])</f>
        <v>-18</v>
      </c>
      <c r="I2167">
        <f>IFERROR(test_data[[#This Row],[Final_Position]]-H2166,test_data[[#This Row],[Final_Position]])</f>
        <v>0</v>
      </c>
      <c r="J2167">
        <f>ABS(test_data[[#This Row],[Action]])</f>
        <v>0</v>
      </c>
      <c r="K2167" s="7">
        <f>test_data[[#This Row],[Final_Position]]*test_data[[#This Row],[Change]]</f>
        <v>0</v>
      </c>
      <c r="L2167" s="7">
        <f>test_data[[#This Row],[Profit]]*Profit_per_point</f>
        <v>0</v>
      </c>
      <c r="M2167" s="7">
        <f>test_data[[#This Row],[Profit]]*Profit_per_point-ABS(test_data[[#This Row],[Action]])*Fee_per_trade</f>
        <v>0</v>
      </c>
    </row>
    <row r="2168" spans="1:13" x14ac:dyDescent="0.35">
      <c r="A2168" s="2">
        <v>43783.465277777781</v>
      </c>
      <c r="B2168">
        <v>937.5</v>
      </c>
      <c r="C2168">
        <v>0.45080658793449402</v>
      </c>
      <c r="D2168">
        <v>0.54919338226318359</v>
      </c>
      <c r="E2168">
        <f>IF(B2169&gt;0,B2169-test_data[[#This Row],[Price]],0)</f>
        <v>0</v>
      </c>
      <c r="F2168" s="2">
        <f>test_data[[#This Row],[Time]]-(Time_horizon-1)/24/60</f>
        <v>43783.452083333337</v>
      </c>
      <c r="G2168">
        <f>IF(test_data[[#This Row],[Long]]&gt;Action_Threshold,1,IF(test_data[[#This Row],[Short]]&gt;Action_Threshold,-1,0))</f>
        <v>-1</v>
      </c>
      <c r="H2168">
        <f>SUMIFS(test_data[Postion],test_data[Time],"&gt;="&amp;test_data[[#This Row],[Period Time]],test_data[Time],"&lt;="&amp;test_data[[#This Row],[Time]])</f>
        <v>-18</v>
      </c>
      <c r="I2168">
        <f>IFERROR(test_data[[#This Row],[Final_Position]]-H2167,test_data[[#This Row],[Final_Position]])</f>
        <v>0</v>
      </c>
      <c r="J2168">
        <f>ABS(test_data[[#This Row],[Action]])</f>
        <v>0</v>
      </c>
      <c r="K2168" s="7">
        <f>test_data[[#This Row],[Final_Position]]*test_data[[#This Row],[Change]]</f>
        <v>0</v>
      </c>
      <c r="L2168" s="7">
        <f>test_data[[#This Row],[Profit]]*Profit_per_point</f>
        <v>0</v>
      </c>
      <c r="M2168" s="7">
        <f>test_data[[#This Row],[Profit]]*Profit_per_point-ABS(test_data[[#This Row],[Action]])*Fee_per_trade</f>
        <v>0</v>
      </c>
    </row>
    <row r="2169" spans="1:13" x14ac:dyDescent="0.35">
      <c r="A2169" s="2">
        <v>43783.46597222222</v>
      </c>
      <c r="B2169">
        <v>937.5</v>
      </c>
      <c r="C2169">
        <v>0.45815190672874451</v>
      </c>
      <c r="D2169">
        <v>0.54184812307357788</v>
      </c>
      <c r="E2169">
        <f>IF(B2170&gt;0,B2170-test_data[[#This Row],[Price]],0)</f>
        <v>0</v>
      </c>
      <c r="F2169" s="2">
        <f>test_data[[#This Row],[Time]]-(Time_horizon-1)/24/60</f>
        <v>43783.452777777777</v>
      </c>
      <c r="G2169">
        <f>IF(test_data[[#This Row],[Long]]&gt;Action_Threshold,1,IF(test_data[[#This Row],[Short]]&gt;Action_Threshold,-1,0))</f>
        <v>-1</v>
      </c>
      <c r="H2169">
        <f>SUMIFS(test_data[Postion],test_data[Time],"&gt;="&amp;test_data[[#This Row],[Period Time]],test_data[Time],"&lt;="&amp;test_data[[#This Row],[Time]])</f>
        <v>-19</v>
      </c>
      <c r="I2169">
        <f>IFERROR(test_data[[#This Row],[Final_Position]]-H2168,test_data[[#This Row],[Final_Position]])</f>
        <v>-1</v>
      </c>
      <c r="J2169">
        <f>ABS(test_data[[#This Row],[Action]])</f>
        <v>1</v>
      </c>
      <c r="K2169" s="7">
        <f>test_data[[#This Row],[Final_Position]]*test_data[[#This Row],[Change]]</f>
        <v>0</v>
      </c>
      <c r="L2169" s="7">
        <f>test_data[[#This Row],[Profit]]*Profit_per_point</f>
        <v>0</v>
      </c>
      <c r="M2169" s="7">
        <f>test_data[[#This Row],[Profit]]*Profit_per_point-ABS(test_data[[#This Row],[Action]])*Fee_per_trade</f>
        <v>-10000</v>
      </c>
    </row>
    <row r="2170" spans="1:13" x14ac:dyDescent="0.35">
      <c r="A2170" s="2">
        <v>43783.466666666667</v>
      </c>
      <c r="B2170">
        <v>937.5</v>
      </c>
      <c r="C2170">
        <v>0.46003535389900208</v>
      </c>
      <c r="D2170">
        <v>0.53996467590332031</v>
      </c>
      <c r="E2170">
        <f>IF(B2171&gt;0,B2171-test_data[[#This Row],[Price]],0)</f>
        <v>0.20000000000004547</v>
      </c>
      <c r="F2170" s="2">
        <f>test_data[[#This Row],[Time]]-(Time_horizon-1)/24/60</f>
        <v>43783.453472222223</v>
      </c>
      <c r="G2170">
        <f>IF(test_data[[#This Row],[Long]]&gt;Action_Threshold,1,IF(test_data[[#This Row],[Short]]&gt;Action_Threshold,-1,0))</f>
        <v>-1</v>
      </c>
      <c r="H2170">
        <f>SUMIFS(test_data[Postion],test_data[Time],"&gt;="&amp;test_data[[#This Row],[Period Time]],test_data[Time],"&lt;="&amp;test_data[[#This Row],[Time]])</f>
        <v>-19</v>
      </c>
      <c r="I2170">
        <f>IFERROR(test_data[[#This Row],[Final_Position]]-H2169,test_data[[#This Row],[Final_Position]])</f>
        <v>0</v>
      </c>
      <c r="J2170">
        <f>ABS(test_data[[#This Row],[Action]])</f>
        <v>0</v>
      </c>
      <c r="K2170" s="7">
        <f>test_data[[#This Row],[Final_Position]]*test_data[[#This Row],[Change]]</f>
        <v>-3.800000000000864</v>
      </c>
      <c r="L2170" s="7">
        <f>test_data[[#This Row],[Profit]]*Profit_per_point</f>
        <v>-380000.00000008638</v>
      </c>
      <c r="M2170" s="7">
        <f>test_data[[#This Row],[Profit]]*Profit_per_point-ABS(test_data[[#This Row],[Action]])*Fee_per_trade</f>
        <v>-380000.00000008638</v>
      </c>
    </row>
    <row r="2171" spans="1:13" x14ac:dyDescent="0.35">
      <c r="A2171" s="2">
        <v>43783.467361111114</v>
      </c>
      <c r="B2171">
        <v>937.7</v>
      </c>
      <c r="C2171">
        <v>0.42204087972640991</v>
      </c>
      <c r="D2171">
        <v>0.57795912027359009</v>
      </c>
      <c r="E2171">
        <f>IF(B2172&gt;0,B2172-test_data[[#This Row],[Price]],0)</f>
        <v>-0.10000000000002274</v>
      </c>
      <c r="F2171" s="2">
        <f>test_data[[#This Row],[Time]]-(Time_horizon-1)/24/60</f>
        <v>43783.45416666667</v>
      </c>
      <c r="G2171">
        <f>IF(test_data[[#This Row],[Long]]&gt;Action_Threshold,1,IF(test_data[[#This Row],[Short]]&gt;Action_Threshold,-1,0))</f>
        <v>-1</v>
      </c>
      <c r="H2171">
        <f>SUMIFS(test_data[Postion],test_data[Time],"&gt;="&amp;test_data[[#This Row],[Period Time]],test_data[Time],"&lt;="&amp;test_data[[#This Row],[Time]])</f>
        <v>-19</v>
      </c>
      <c r="I2171">
        <f>IFERROR(test_data[[#This Row],[Final_Position]]-H2170,test_data[[#This Row],[Final_Position]])</f>
        <v>0</v>
      </c>
      <c r="J2171">
        <f>ABS(test_data[[#This Row],[Action]])</f>
        <v>0</v>
      </c>
      <c r="K2171" s="7">
        <f>test_data[[#This Row],[Final_Position]]*test_data[[#This Row],[Change]]</f>
        <v>1.900000000000432</v>
      </c>
      <c r="L2171" s="7">
        <f>test_data[[#This Row],[Profit]]*Profit_per_point</f>
        <v>190000.00000004319</v>
      </c>
      <c r="M2171" s="7">
        <f>test_data[[#This Row],[Profit]]*Profit_per_point-ABS(test_data[[#This Row],[Action]])*Fee_per_trade</f>
        <v>190000.00000004319</v>
      </c>
    </row>
    <row r="2172" spans="1:13" x14ac:dyDescent="0.35">
      <c r="A2172" s="2">
        <v>43783.468055555553</v>
      </c>
      <c r="B2172">
        <v>937.6</v>
      </c>
      <c r="C2172">
        <v>0.43539509177207947</v>
      </c>
      <c r="D2172">
        <v>0.56460487842559814</v>
      </c>
      <c r="E2172">
        <f>IF(B2173&gt;0,B2173-test_data[[#This Row],[Price]],0)</f>
        <v>0</v>
      </c>
      <c r="F2172" s="2">
        <f>test_data[[#This Row],[Time]]-(Time_horizon-1)/24/60</f>
        <v>43783.454861111109</v>
      </c>
      <c r="G2172">
        <f>IF(test_data[[#This Row],[Long]]&gt;Action_Threshold,1,IF(test_data[[#This Row],[Short]]&gt;Action_Threshold,-1,0))</f>
        <v>-1</v>
      </c>
      <c r="H2172">
        <f>SUMIFS(test_data[Postion],test_data[Time],"&gt;="&amp;test_data[[#This Row],[Period Time]],test_data[Time],"&lt;="&amp;test_data[[#This Row],[Time]])</f>
        <v>-19</v>
      </c>
      <c r="I2172">
        <f>IFERROR(test_data[[#This Row],[Final_Position]]-H2171,test_data[[#This Row],[Final_Position]])</f>
        <v>0</v>
      </c>
      <c r="J2172">
        <f>ABS(test_data[[#This Row],[Action]])</f>
        <v>0</v>
      </c>
      <c r="K2172" s="7">
        <f>test_data[[#This Row],[Final_Position]]*test_data[[#This Row],[Change]]</f>
        <v>0</v>
      </c>
      <c r="L2172" s="7">
        <f>test_data[[#This Row],[Profit]]*Profit_per_point</f>
        <v>0</v>
      </c>
      <c r="M2172" s="7">
        <f>test_data[[#This Row],[Profit]]*Profit_per_point-ABS(test_data[[#This Row],[Action]])*Fee_per_trade</f>
        <v>0</v>
      </c>
    </row>
    <row r="2173" spans="1:13" x14ac:dyDescent="0.35">
      <c r="A2173" s="2">
        <v>43783.46875</v>
      </c>
      <c r="B2173">
        <v>937.6</v>
      </c>
      <c r="C2173">
        <v>0.43905997276306152</v>
      </c>
      <c r="D2173">
        <v>0.5609399676322937</v>
      </c>
      <c r="E2173">
        <f>IF(B2174&gt;0,B2174-test_data[[#This Row],[Price]],0)</f>
        <v>-0.10000000000002274</v>
      </c>
      <c r="F2173" s="2">
        <f>test_data[[#This Row],[Time]]-(Time_horizon-1)/24/60</f>
        <v>43783.455555555556</v>
      </c>
      <c r="G2173">
        <f>IF(test_data[[#This Row],[Long]]&gt;Action_Threshold,1,IF(test_data[[#This Row],[Short]]&gt;Action_Threshold,-1,0))</f>
        <v>-1</v>
      </c>
      <c r="H2173">
        <f>SUMIFS(test_data[Postion],test_data[Time],"&gt;="&amp;test_data[[#This Row],[Period Time]],test_data[Time],"&lt;="&amp;test_data[[#This Row],[Time]])</f>
        <v>-19</v>
      </c>
      <c r="I2173">
        <f>IFERROR(test_data[[#This Row],[Final_Position]]-H2172,test_data[[#This Row],[Final_Position]])</f>
        <v>0</v>
      </c>
      <c r="J2173">
        <f>ABS(test_data[[#This Row],[Action]])</f>
        <v>0</v>
      </c>
      <c r="K2173" s="7">
        <f>test_data[[#This Row],[Final_Position]]*test_data[[#This Row],[Change]]</f>
        <v>1.900000000000432</v>
      </c>
      <c r="L2173" s="7">
        <f>test_data[[#This Row],[Profit]]*Profit_per_point</f>
        <v>190000.00000004319</v>
      </c>
      <c r="M2173" s="7">
        <f>test_data[[#This Row],[Profit]]*Profit_per_point-ABS(test_data[[#This Row],[Action]])*Fee_per_trade</f>
        <v>190000.00000004319</v>
      </c>
    </row>
    <row r="2174" spans="1:13" x14ac:dyDescent="0.35">
      <c r="A2174" s="2">
        <v>43783.469444444447</v>
      </c>
      <c r="B2174">
        <v>937.5</v>
      </c>
      <c r="C2174">
        <v>0.44405403733253479</v>
      </c>
      <c r="D2174">
        <v>0.55594593286514282</v>
      </c>
      <c r="E2174">
        <f>IF(B2175&gt;0,B2175-test_data[[#This Row],[Price]],0)</f>
        <v>0</v>
      </c>
      <c r="F2174" s="2">
        <f>test_data[[#This Row],[Time]]-(Time_horizon-1)/24/60</f>
        <v>43783.456250000003</v>
      </c>
      <c r="G2174">
        <f>IF(test_data[[#This Row],[Long]]&gt;Action_Threshold,1,IF(test_data[[#This Row],[Short]]&gt;Action_Threshold,-1,0))</f>
        <v>-1</v>
      </c>
      <c r="H2174">
        <f>SUMIFS(test_data[Postion],test_data[Time],"&gt;="&amp;test_data[[#This Row],[Period Time]],test_data[Time],"&lt;="&amp;test_data[[#This Row],[Time]])</f>
        <v>-19</v>
      </c>
      <c r="I2174">
        <f>IFERROR(test_data[[#This Row],[Final_Position]]-H2173,test_data[[#This Row],[Final_Position]])</f>
        <v>0</v>
      </c>
      <c r="J2174">
        <f>ABS(test_data[[#This Row],[Action]])</f>
        <v>0</v>
      </c>
      <c r="K2174" s="7">
        <f>test_data[[#This Row],[Final_Position]]*test_data[[#This Row],[Change]]</f>
        <v>0</v>
      </c>
      <c r="L2174" s="7">
        <f>test_data[[#This Row],[Profit]]*Profit_per_point</f>
        <v>0</v>
      </c>
      <c r="M2174" s="7">
        <f>test_data[[#This Row],[Profit]]*Profit_per_point-ABS(test_data[[#This Row],[Action]])*Fee_per_trade</f>
        <v>0</v>
      </c>
    </row>
    <row r="2175" spans="1:13" x14ac:dyDescent="0.35">
      <c r="A2175" s="2">
        <v>43783.470138888886</v>
      </c>
      <c r="B2175">
        <v>937.5</v>
      </c>
      <c r="C2175">
        <v>0.44135791063308716</v>
      </c>
      <c r="D2175">
        <v>0.55864208936691284</v>
      </c>
      <c r="E2175">
        <f>IF(B2176&gt;0,B2176-test_data[[#This Row],[Price]],0)</f>
        <v>0</v>
      </c>
      <c r="F2175" s="2">
        <f>test_data[[#This Row],[Time]]-(Time_horizon-1)/24/60</f>
        <v>43783.456944444442</v>
      </c>
      <c r="G2175">
        <f>IF(test_data[[#This Row],[Long]]&gt;Action_Threshold,1,IF(test_data[[#This Row],[Short]]&gt;Action_Threshold,-1,0))</f>
        <v>-1</v>
      </c>
      <c r="H2175">
        <f>SUMIFS(test_data[Postion],test_data[Time],"&gt;="&amp;test_data[[#This Row],[Period Time]],test_data[Time],"&lt;="&amp;test_data[[#This Row],[Time]])</f>
        <v>-19</v>
      </c>
      <c r="I2175">
        <f>IFERROR(test_data[[#This Row],[Final_Position]]-H2174,test_data[[#This Row],[Final_Position]])</f>
        <v>0</v>
      </c>
      <c r="J2175">
        <f>ABS(test_data[[#This Row],[Action]])</f>
        <v>0</v>
      </c>
      <c r="K2175" s="7">
        <f>test_data[[#This Row],[Final_Position]]*test_data[[#This Row],[Change]]</f>
        <v>0</v>
      </c>
      <c r="L2175" s="7">
        <f>test_data[[#This Row],[Profit]]*Profit_per_point</f>
        <v>0</v>
      </c>
      <c r="M2175" s="7">
        <f>test_data[[#This Row],[Profit]]*Profit_per_point-ABS(test_data[[#This Row],[Action]])*Fee_per_trade</f>
        <v>0</v>
      </c>
    </row>
    <row r="2176" spans="1:13" x14ac:dyDescent="0.35">
      <c r="A2176" s="2">
        <v>43783.470833333333</v>
      </c>
      <c r="B2176">
        <v>937.5</v>
      </c>
      <c r="C2176">
        <v>0.44403403997421265</v>
      </c>
      <c r="D2176">
        <v>0.55596596002578735</v>
      </c>
      <c r="E2176">
        <f>IF(B2177&gt;0,B2177-test_data[[#This Row],[Price]],0)</f>
        <v>-0.10000000000002274</v>
      </c>
      <c r="F2176" s="2">
        <f>test_data[[#This Row],[Time]]-(Time_horizon-1)/24/60</f>
        <v>43783.457638888889</v>
      </c>
      <c r="G2176">
        <f>IF(test_data[[#This Row],[Long]]&gt;Action_Threshold,1,IF(test_data[[#This Row],[Short]]&gt;Action_Threshold,-1,0))</f>
        <v>-1</v>
      </c>
      <c r="H2176">
        <f>SUMIFS(test_data[Postion],test_data[Time],"&gt;="&amp;test_data[[#This Row],[Period Time]],test_data[Time],"&lt;="&amp;test_data[[#This Row],[Time]])</f>
        <v>-19</v>
      </c>
      <c r="I2176">
        <f>IFERROR(test_data[[#This Row],[Final_Position]]-H2175,test_data[[#This Row],[Final_Position]])</f>
        <v>0</v>
      </c>
      <c r="J2176">
        <f>ABS(test_data[[#This Row],[Action]])</f>
        <v>0</v>
      </c>
      <c r="K2176" s="7">
        <f>test_data[[#This Row],[Final_Position]]*test_data[[#This Row],[Change]]</f>
        <v>1.900000000000432</v>
      </c>
      <c r="L2176" s="7">
        <f>test_data[[#This Row],[Profit]]*Profit_per_point</f>
        <v>190000.00000004319</v>
      </c>
      <c r="M2176" s="7">
        <f>test_data[[#This Row],[Profit]]*Profit_per_point-ABS(test_data[[#This Row],[Action]])*Fee_per_trade</f>
        <v>190000.00000004319</v>
      </c>
    </row>
    <row r="2177" spans="1:13" x14ac:dyDescent="0.35">
      <c r="A2177" s="2">
        <v>43783.47152777778</v>
      </c>
      <c r="B2177">
        <v>937.4</v>
      </c>
      <c r="C2177">
        <v>0.45181256532669067</v>
      </c>
      <c r="D2177">
        <v>0.54818743467330933</v>
      </c>
      <c r="E2177">
        <f>IF(B2178&gt;0,B2178-test_data[[#This Row],[Price]],0)</f>
        <v>0</v>
      </c>
      <c r="F2177" s="2">
        <f>test_data[[#This Row],[Time]]-(Time_horizon-1)/24/60</f>
        <v>43783.458333333336</v>
      </c>
      <c r="G2177">
        <f>IF(test_data[[#This Row],[Long]]&gt;Action_Threshold,1,IF(test_data[[#This Row],[Short]]&gt;Action_Threshold,-1,0))</f>
        <v>-1</v>
      </c>
      <c r="H2177">
        <f>SUMIFS(test_data[Postion],test_data[Time],"&gt;="&amp;test_data[[#This Row],[Period Time]],test_data[Time],"&lt;="&amp;test_data[[#This Row],[Time]])</f>
        <v>-19</v>
      </c>
      <c r="I2177">
        <f>IFERROR(test_data[[#This Row],[Final_Position]]-H2176,test_data[[#This Row],[Final_Position]])</f>
        <v>0</v>
      </c>
      <c r="J2177">
        <f>ABS(test_data[[#This Row],[Action]])</f>
        <v>0</v>
      </c>
      <c r="K2177" s="7">
        <f>test_data[[#This Row],[Final_Position]]*test_data[[#This Row],[Change]]</f>
        <v>0</v>
      </c>
      <c r="L2177" s="7">
        <f>test_data[[#This Row],[Profit]]*Profit_per_point</f>
        <v>0</v>
      </c>
      <c r="M2177" s="7">
        <f>test_data[[#This Row],[Profit]]*Profit_per_point-ABS(test_data[[#This Row],[Action]])*Fee_per_trade</f>
        <v>0</v>
      </c>
    </row>
    <row r="2178" spans="1:13" x14ac:dyDescent="0.35">
      <c r="A2178" s="2">
        <v>43783.472222222219</v>
      </c>
      <c r="B2178">
        <v>937.4</v>
      </c>
      <c r="C2178">
        <v>0.44968444108963013</v>
      </c>
      <c r="D2178">
        <v>0.55031555891036987</v>
      </c>
      <c r="E2178">
        <f>IF(B2179&gt;0,B2179-test_data[[#This Row],[Price]],0)</f>
        <v>0</v>
      </c>
      <c r="F2178" s="2">
        <f>test_data[[#This Row],[Time]]-(Time_horizon-1)/24/60</f>
        <v>43783.459027777775</v>
      </c>
      <c r="G2178">
        <f>IF(test_data[[#This Row],[Long]]&gt;Action_Threshold,1,IF(test_data[[#This Row],[Short]]&gt;Action_Threshold,-1,0))</f>
        <v>-1</v>
      </c>
      <c r="H2178">
        <f>SUMIFS(test_data[Postion],test_data[Time],"&gt;="&amp;test_data[[#This Row],[Period Time]],test_data[Time],"&lt;="&amp;test_data[[#This Row],[Time]])</f>
        <v>-19</v>
      </c>
      <c r="I2178">
        <f>IFERROR(test_data[[#This Row],[Final_Position]]-H2177,test_data[[#This Row],[Final_Position]])</f>
        <v>0</v>
      </c>
      <c r="J2178">
        <f>ABS(test_data[[#This Row],[Action]])</f>
        <v>0</v>
      </c>
      <c r="K2178" s="7">
        <f>test_data[[#This Row],[Final_Position]]*test_data[[#This Row],[Change]]</f>
        <v>0</v>
      </c>
      <c r="L2178" s="7">
        <f>test_data[[#This Row],[Profit]]*Profit_per_point</f>
        <v>0</v>
      </c>
      <c r="M2178" s="7">
        <f>test_data[[#This Row],[Profit]]*Profit_per_point-ABS(test_data[[#This Row],[Action]])*Fee_per_trade</f>
        <v>0</v>
      </c>
    </row>
    <row r="2179" spans="1:13" x14ac:dyDescent="0.35">
      <c r="A2179" s="2">
        <v>43783.472916666666</v>
      </c>
      <c r="B2179">
        <v>937.4</v>
      </c>
      <c r="C2179">
        <v>0.44719642400741577</v>
      </c>
      <c r="D2179">
        <v>0.55280351638793945</v>
      </c>
      <c r="E2179">
        <f>IF(B2180&gt;0,B2180-test_data[[#This Row],[Price]],0)</f>
        <v>-0.60000000000002274</v>
      </c>
      <c r="F2179" s="2">
        <f>test_data[[#This Row],[Time]]-(Time_horizon-1)/24/60</f>
        <v>43783.459722222222</v>
      </c>
      <c r="G2179">
        <f>IF(test_data[[#This Row],[Long]]&gt;Action_Threshold,1,IF(test_data[[#This Row],[Short]]&gt;Action_Threshold,-1,0))</f>
        <v>-1</v>
      </c>
      <c r="H2179">
        <f>SUMIFS(test_data[Postion],test_data[Time],"&gt;="&amp;test_data[[#This Row],[Period Time]],test_data[Time],"&lt;="&amp;test_data[[#This Row],[Time]])</f>
        <v>-19</v>
      </c>
      <c r="I2179">
        <f>IFERROR(test_data[[#This Row],[Final_Position]]-H2178,test_data[[#This Row],[Final_Position]])</f>
        <v>0</v>
      </c>
      <c r="J2179">
        <f>ABS(test_data[[#This Row],[Action]])</f>
        <v>0</v>
      </c>
      <c r="K2179" s="7">
        <f>test_data[[#This Row],[Final_Position]]*test_data[[#This Row],[Change]]</f>
        <v>11.400000000000432</v>
      </c>
      <c r="L2179" s="7">
        <f>test_data[[#This Row],[Profit]]*Profit_per_point</f>
        <v>1140000.0000000433</v>
      </c>
      <c r="M2179" s="7">
        <f>test_data[[#This Row],[Profit]]*Profit_per_point-ABS(test_data[[#This Row],[Action]])*Fee_per_trade</f>
        <v>1140000.0000000433</v>
      </c>
    </row>
    <row r="2180" spans="1:13" x14ac:dyDescent="0.35">
      <c r="A2180" s="2">
        <v>43783.473611111112</v>
      </c>
      <c r="B2180">
        <v>936.8</v>
      </c>
      <c r="C2180">
        <v>0.52696144580841064</v>
      </c>
      <c r="D2180">
        <v>0.47303855419158936</v>
      </c>
      <c r="E2180">
        <f>IF(B2181&gt;0,B2181-test_data[[#This Row],[Price]],0)</f>
        <v>0.40000000000009095</v>
      </c>
      <c r="F2180" s="2">
        <f>test_data[[#This Row],[Time]]-(Time_horizon-1)/24/60</f>
        <v>43783.460416666669</v>
      </c>
      <c r="G2180">
        <f>IF(test_data[[#This Row],[Long]]&gt;Action_Threshold,1,IF(test_data[[#This Row],[Short]]&gt;Action_Threshold,-1,0))</f>
        <v>1</v>
      </c>
      <c r="H2180">
        <f>SUMIFS(test_data[Postion],test_data[Time],"&gt;="&amp;test_data[[#This Row],[Period Time]],test_data[Time],"&lt;="&amp;test_data[[#This Row],[Time]])</f>
        <v>-18</v>
      </c>
      <c r="I2180">
        <f>IFERROR(test_data[[#This Row],[Final_Position]]-H2179,test_data[[#This Row],[Final_Position]])</f>
        <v>1</v>
      </c>
      <c r="J2180">
        <f>ABS(test_data[[#This Row],[Action]])</f>
        <v>1</v>
      </c>
      <c r="K2180" s="7">
        <f>test_data[[#This Row],[Final_Position]]*test_data[[#This Row],[Change]]</f>
        <v>-7.2000000000016371</v>
      </c>
      <c r="L2180" s="7">
        <f>test_data[[#This Row],[Profit]]*Profit_per_point</f>
        <v>-720000.00000016368</v>
      </c>
      <c r="M2180" s="7">
        <f>test_data[[#This Row],[Profit]]*Profit_per_point-ABS(test_data[[#This Row],[Action]])*Fee_per_trade</f>
        <v>-730000.00000016368</v>
      </c>
    </row>
    <row r="2181" spans="1:13" x14ac:dyDescent="0.35">
      <c r="A2181" s="2">
        <v>43783.474305555559</v>
      </c>
      <c r="B2181">
        <v>937.2</v>
      </c>
      <c r="C2181">
        <v>0.43978637456893921</v>
      </c>
      <c r="D2181">
        <v>0.56021362543106079</v>
      </c>
      <c r="E2181">
        <f>IF(B2182&gt;0,B2182-test_data[[#This Row],[Price]],0)</f>
        <v>-0.10000000000002274</v>
      </c>
      <c r="F2181" s="2">
        <f>test_data[[#This Row],[Time]]-(Time_horizon-1)/24/60</f>
        <v>43783.461111111115</v>
      </c>
      <c r="G2181">
        <f>IF(test_data[[#This Row],[Long]]&gt;Action_Threshold,1,IF(test_data[[#This Row],[Short]]&gt;Action_Threshold,-1,0))</f>
        <v>-1</v>
      </c>
      <c r="H2181">
        <f>SUMIFS(test_data[Postion],test_data[Time],"&gt;="&amp;test_data[[#This Row],[Period Time]],test_data[Time],"&lt;="&amp;test_data[[#This Row],[Time]])</f>
        <v>-18</v>
      </c>
      <c r="I2181">
        <f>IFERROR(test_data[[#This Row],[Final_Position]]-H2180,test_data[[#This Row],[Final_Position]])</f>
        <v>0</v>
      </c>
      <c r="J2181">
        <f>ABS(test_data[[#This Row],[Action]])</f>
        <v>0</v>
      </c>
      <c r="K2181" s="7">
        <f>test_data[[#This Row],[Final_Position]]*test_data[[#This Row],[Change]]</f>
        <v>1.8000000000004093</v>
      </c>
      <c r="L2181" s="7">
        <f>test_data[[#This Row],[Profit]]*Profit_per_point</f>
        <v>180000.00000004092</v>
      </c>
      <c r="M2181" s="7">
        <f>test_data[[#This Row],[Profit]]*Profit_per_point-ABS(test_data[[#This Row],[Action]])*Fee_per_trade</f>
        <v>180000.00000004092</v>
      </c>
    </row>
    <row r="2182" spans="1:13" x14ac:dyDescent="0.35">
      <c r="A2182" s="2">
        <v>43783.474999999999</v>
      </c>
      <c r="B2182">
        <v>937.1</v>
      </c>
      <c r="C2182">
        <v>0.44200971722602844</v>
      </c>
      <c r="D2182">
        <v>0.55799031257629395</v>
      </c>
      <c r="E2182">
        <f>IF(B2183&gt;0,B2183-test_data[[#This Row],[Price]],0)</f>
        <v>0.10000000000002274</v>
      </c>
      <c r="F2182" s="2">
        <f>test_data[[#This Row],[Time]]-(Time_horizon-1)/24/60</f>
        <v>43783.461805555555</v>
      </c>
      <c r="G2182">
        <f>IF(test_data[[#This Row],[Long]]&gt;Action_Threshold,1,IF(test_data[[#This Row],[Short]]&gt;Action_Threshold,-1,0))</f>
        <v>-1</v>
      </c>
      <c r="H2182">
        <f>SUMIFS(test_data[Postion],test_data[Time],"&gt;="&amp;test_data[[#This Row],[Period Time]],test_data[Time],"&lt;="&amp;test_data[[#This Row],[Time]])</f>
        <v>-18</v>
      </c>
      <c r="I2182">
        <f>IFERROR(test_data[[#This Row],[Final_Position]]-H2181,test_data[[#This Row],[Final_Position]])</f>
        <v>0</v>
      </c>
      <c r="J2182">
        <f>ABS(test_data[[#This Row],[Action]])</f>
        <v>0</v>
      </c>
      <c r="K2182" s="7">
        <f>test_data[[#This Row],[Final_Position]]*test_data[[#This Row],[Change]]</f>
        <v>-1.8000000000004093</v>
      </c>
      <c r="L2182" s="7">
        <f>test_data[[#This Row],[Profit]]*Profit_per_point</f>
        <v>-180000.00000004092</v>
      </c>
      <c r="M2182" s="7">
        <f>test_data[[#This Row],[Profit]]*Profit_per_point-ABS(test_data[[#This Row],[Action]])*Fee_per_trade</f>
        <v>-180000.00000004092</v>
      </c>
    </row>
    <row r="2183" spans="1:13" x14ac:dyDescent="0.35">
      <c r="A2183" s="2">
        <v>43783.475694444445</v>
      </c>
      <c r="B2183">
        <v>937.2</v>
      </c>
      <c r="C2183">
        <v>0.43810737133026123</v>
      </c>
      <c r="D2183">
        <v>0.56189268827438354</v>
      </c>
      <c r="E2183">
        <f>IF(B2184&gt;0,B2184-test_data[[#This Row],[Price]],0)</f>
        <v>9.9999999999909051E-2</v>
      </c>
      <c r="F2183" s="2">
        <f>test_data[[#This Row],[Time]]-(Time_horizon-1)/24/60</f>
        <v>43783.462500000001</v>
      </c>
      <c r="G2183">
        <f>IF(test_data[[#This Row],[Long]]&gt;Action_Threshold,1,IF(test_data[[#This Row],[Short]]&gt;Action_Threshold,-1,0))</f>
        <v>-1</v>
      </c>
      <c r="H2183">
        <f>SUMIFS(test_data[Postion],test_data[Time],"&gt;="&amp;test_data[[#This Row],[Period Time]],test_data[Time],"&lt;="&amp;test_data[[#This Row],[Time]])</f>
        <v>-18</v>
      </c>
      <c r="I2183">
        <f>IFERROR(test_data[[#This Row],[Final_Position]]-H2182,test_data[[#This Row],[Final_Position]])</f>
        <v>0</v>
      </c>
      <c r="J2183">
        <f>ABS(test_data[[#This Row],[Action]])</f>
        <v>0</v>
      </c>
      <c r="K2183" s="7">
        <f>test_data[[#This Row],[Final_Position]]*test_data[[#This Row],[Change]]</f>
        <v>-1.7999999999983629</v>
      </c>
      <c r="L2183" s="7">
        <f>test_data[[#This Row],[Profit]]*Profit_per_point</f>
        <v>-179999.99999983629</v>
      </c>
      <c r="M2183" s="7">
        <f>test_data[[#This Row],[Profit]]*Profit_per_point-ABS(test_data[[#This Row],[Action]])*Fee_per_trade</f>
        <v>-179999.99999983629</v>
      </c>
    </row>
    <row r="2184" spans="1:13" x14ac:dyDescent="0.35">
      <c r="A2184" s="2">
        <v>43783.476388888892</v>
      </c>
      <c r="B2184">
        <v>937.3</v>
      </c>
      <c r="C2184">
        <v>0.43800544738769531</v>
      </c>
      <c r="D2184">
        <v>0.56199455261230469</v>
      </c>
      <c r="E2184">
        <f>IF(B2185&gt;0,B2185-test_data[[#This Row],[Price]],0)</f>
        <v>-9.9999999999909051E-2</v>
      </c>
      <c r="F2184" s="2">
        <f>test_data[[#This Row],[Time]]-(Time_horizon-1)/24/60</f>
        <v>43783.463194444448</v>
      </c>
      <c r="G2184">
        <f>IF(test_data[[#This Row],[Long]]&gt;Action_Threshold,1,IF(test_data[[#This Row],[Short]]&gt;Action_Threshold,-1,0))</f>
        <v>-1</v>
      </c>
      <c r="H2184">
        <f>SUMIFS(test_data[Postion],test_data[Time],"&gt;="&amp;test_data[[#This Row],[Period Time]],test_data[Time],"&lt;="&amp;test_data[[#This Row],[Time]])</f>
        <v>-18</v>
      </c>
      <c r="I2184">
        <f>IFERROR(test_data[[#This Row],[Final_Position]]-H2183,test_data[[#This Row],[Final_Position]])</f>
        <v>0</v>
      </c>
      <c r="J2184">
        <f>ABS(test_data[[#This Row],[Action]])</f>
        <v>0</v>
      </c>
      <c r="K2184" s="7">
        <f>test_data[[#This Row],[Final_Position]]*test_data[[#This Row],[Change]]</f>
        <v>1.7999999999983629</v>
      </c>
      <c r="L2184" s="7">
        <f>test_data[[#This Row],[Profit]]*Profit_per_point</f>
        <v>179999.99999983629</v>
      </c>
      <c r="M2184" s="7">
        <f>test_data[[#This Row],[Profit]]*Profit_per_point-ABS(test_data[[#This Row],[Action]])*Fee_per_trade</f>
        <v>179999.99999983629</v>
      </c>
    </row>
    <row r="2185" spans="1:13" x14ac:dyDescent="0.35">
      <c r="A2185" s="2">
        <v>43783.477083333331</v>
      </c>
      <c r="B2185">
        <v>937.2</v>
      </c>
      <c r="C2185">
        <v>0.44305917620658875</v>
      </c>
      <c r="D2185">
        <v>0.55694091320037842</v>
      </c>
      <c r="E2185">
        <f>IF(B2186&gt;0,B2186-test_data[[#This Row],[Price]],0)</f>
        <v>0.19999999999993179</v>
      </c>
      <c r="F2185" s="2">
        <f>test_data[[#This Row],[Time]]-(Time_horizon-1)/24/60</f>
        <v>43783.463888888888</v>
      </c>
      <c r="G2185">
        <f>IF(test_data[[#This Row],[Long]]&gt;Action_Threshold,1,IF(test_data[[#This Row],[Short]]&gt;Action_Threshold,-1,0))</f>
        <v>-1</v>
      </c>
      <c r="H2185">
        <f>SUMIFS(test_data[Postion],test_data[Time],"&gt;="&amp;test_data[[#This Row],[Period Time]],test_data[Time],"&lt;="&amp;test_data[[#This Row],[Time]])</f>
        <v>-18</v>
      </c>
      <c r="I2185">
        <f>IFERROR(test_data[[#This Row],[Final_Position]]-H2184,test_data[[#This Row],[Final_Position]])</f>
        <v>0</v>
      </c>
      <c r="J2185">
        <f>ABS(test_data[[#This Row],[Action]])</f>
        <v>0</v>
      </c>
      <c r="K2185" s="7">
        <f>test_data[[#This Row],[Final_Position]]*test_data[[#This Row],[Change]]</f>
        <v>-3.5999999999987722</v>
      </c>
      <c r="L2185" s="7">
        <f>test_data[[#This Row],[Profit]]*Profit_per_point</f>
        <v>-359999.99999987724</v>
      </c>
      <c r="M2185" s="7">
        <f>test_data[[#This Row],[Profit]]*Profit_per_point-ABS(test_data[[#This Row],[Action]])*Fee_per_trade</f>
        <v>-359999.99999987724</v>
      </c>
    </row>
    <row r="2186" spans="1:13" x14ac:dyDescent="0.35">
      <c r="A2186" s="2">
        <v>43783.477777777778</v>
      </c>
      <c r="B2186">
        <v>937.4</v>
      </c>
      <c r="C2186">
        <v>0.43896651268005371</v>
      </c>
      <c r="D2186">
        <v>0.56103342771530151</v>
      </c>
      <c r="E2186">
        <f>IF(B2187&gt;0,B2187-test_data[[#This Row],[Price]],0)</f>
        <v>0</v>
      </c>
      <c r="F2186" s="2">
        <f>test_data[[#This Row],[Time]]-(Time_horizon-1)/24/60</f>
        <v>43783.464583333334</v>
      </c>
      <c r="G2186">
        <f>IF(test_data[[#This Row],[Long]]&gt;Action_Threshold,1,IF(test_data[[#This Row],[Short]]&gt;Action_Threshold,-1,0))</f>
        <v>-1</v>
      </c>
      <c r="H2186">
        <f>SUMIFS(test_data[Postion],test_data[Time],"&gt;="&amp;test_data[[#This Row],[Period Time]],test_data[Time],"&lt;="&amp;test_data[[#This Row],[Time]])</f>
        <v>-18</v>
      </c>
      <c r="I2186">
        <f>IFERROR(test_data[[#This Row],[Final_Position]]-H2185,test_data[[#This Row],[Final_Position]])</f>
        <v>0</v>
      </c>
      <c r="J2186">
        <f>ABS(test_data[[#This Row],[Action]])</f>
        <v>0</v>
      </c>
      <c r="K2186" s="7">
        <f>test_data[[#This Row],[Final_Position]]*test_data[[#This Row],[Change]]</f>
        <v>0</v>
      </c>
      <c r="L2186" s="7">
        <f>test_data[[#This Row],[Profit]]*Profit_per_point</f>
        <v>0</v>
      </c>
      <c r="M2186" s="7">
        <f>test_data[[#This Row],[Profit]]*Profit_per_point-ABS(test_data[[#This Row],[Action]])*Fee_per_trade</f>
        <v>0</v>
      </c>
    </row>
    <row r="2187" spans="1:13" x14ac:dyDescent="0.35">
      <c r="A2187" s="2">
        <v>43783.478472222225</v>
      </c>
      <c r="B2187">
        <v>937.4</v>
      </c>
      <c r="C2187">
        <v>0.43611463904380798</v>
      </c>
      <c r="D2187">
        <v>0.5638853907585144</v>
      </c>
      <c r="E2187">
        <f>IF(B2188&gt;0,B2188-test_data[[#This Row],[Price]],0)</f>
        <v>0.10000000000002274</v>
      </c>
      <c r="F2187" s="2">
        <f>test_data[[#This Row],[Time]]-(Time_horizon-1)/24/60</f>
        <v>43783.465277777781</v>
      </c>
      <c r="G2187">
        <f>IF(test_data[[#This Row],[Long]]&gt;Action_Threshold,1,IF(test_data[[#This Row],[Short]]&gt;Action_Threshold,-1,0))</f>
        <v>-1</v>
      </c>
      <c r="H2187">
        <f>SUMIFS(test_data[Postion],test_data[Time],"&gt;="&amp;test_data[[#This Row],[Period Time]],test_data[Time],"&lt;="&amp;test_data[[#This Row],[Time]])</f>
        <v>-18</v>
      </c>
      <c r="I2187">
        <f>IFERROR(test_data[[#This Row],[Final_Position]]-H2186,test_data[[#This Row],[Final_Position]])</f>
        <v>0</v>
      </c>
      <c r="J2187">
        <f>ABS(test_data[[#This Row],[Action]])</f>
        <v>0</v>
      </c>
      <c r="K2187" s="7">
        <f>test_data[[#This Row],[Final_Position]]*test_data[[#This Row],[Change]]</f>
        <v>-1.8000000000004093</v>
      </c>
      <c r="L2187" s="7">
        <f>test_data[[#This Row],[Profit]]*Profit_per_point</f>
        <v>-180000.00000004092</v>
      </c>
      <c r="M2187" s="7">
        <f>test_data[[#This Row],[Profit]]*Profit_per_point-ABS(test_data[[#This Row],[Action]])*Fee_per_trade</f>
        <v>-180000.00000004092</v>
      </c>
    </row>
    <row r="2188" spans="1:13" x14ac:dyDescent="0.35">
      <c r="A2188" s="2">
        <v>43783.479166666664</v>
      </c>
      <c r="B2188">
        <v>937.5</v>
      </c>
      <c r="C2188">
        <v>0.43294119834899902</v>
      </c>
      <c r="D2188">
        <v>0.56705880165100098</v>
      </c>
      <c r="E2188">
        <f>IF(B2189&gt;0,B2189-test_data[[#This Row],[Price]],0)</f>
        <v>0.29999999999995453</v>
      </c>
      <c r="F2188" s="2">
        <f>test_data[[#This Row],[Time]]-(Time_horizon-1)/24/60</f>
        <v>43783.46597222222</v>
      </c>
      <c r="G2188">
        <f>IF(test_data[[#This Row],[Long]]&gt;Action_Threshold,1,IF(test_data[[#This Row],[Short]]&gt;Action_Threshold,-1,0))</f>
        <v>-1</v>
      </c>
      <c r="H2188">
        <f>SUMIFS(test_data[Postion],test_data[Time],"&gt;="&amp;test_data[[#This Row],[Period Time]],test_data[Time],"&lt;="&amp;test_data[[#This Row],[Time]])</f>
        <v>-18</v>
      </c>
      <c r="I2188">
        <f>IFERROR(test_data[[#This Row],[Final_Position]]-H2187,test_data[[#This Row],[Final_Position]])</f>
        <v>0</v>
      </c>
      <c r="J2188">
        <f>ABS(test_data[[#This Row],[Action]])</f>
        <v>0</v>
      </c>
      <c r="K2188" s="7">
        <f>test_data[[#This Row],[Final_Position]]*test_data[[#This Row],[Change]]</f>
        <v>-5.3999999999991815</v>
      </c>
      <c r="L2188" s="7">
        <f>test_data[[#This Row],[Profit]]*Profit_per_point</f>
        <v>-539999.99999991816</v>
      </c>
      <c r="M2188" s="7">
        <f>test_data[[#This Row],[Profit]]*Profit_per_point-ABS(test_data[[#This Row],[Action]])*Fee_per_trade</f>
        <v>-539999.99999991816</v>
      </c>
    </row>
    <row r="2189" spans="1:13" x14ac:dyDescent="0.35">
      <c r="A2189" s="2">
        <v>43783.541666666664</v>
      </c>
      <c r="B2189">
        <v>937.8</v>
      </c>
      <c r="C2189">
        <v>0.42396047711372375</v>
      </c>
      <c r="D2189">
        <v>0.57603955268859863</v>
      </c>
      <c r="E2189">
        <f>IF(B2190&gt;0,B2190-test_data[[#This Row],[Price]],0)</f>
        <v>-9.9999999999909051E-2</v>
      </c>
      <c r="F2189" s="2">
        <f>test_data[[#This Row],[Time]]-(Time_horizon-1)/24/60</f>
        <v>43783.52847222222</v>
      </c>
      <c r="G2189">
        <f>IF(test_data[[#This Row],[Long]]&gt;Action_Threshold,1,IF(test_data[[#This Row],[Short]]&gt;Action_Threshold,-1,0))</f>
        <v>-1</v>
      </c>
      <c r="H2189">
        <f>SUMIFS(test_data[Postion],test_data[Time],"&gt;="&amp;test_data[[#This Row],[Period Time]],test_data[Time],"&lt;="&amp;test_data[[#This Row],[Time]])</f>
        <v>-1</v>
      </c>
      <c r="I2189">
        <f>IFERROR(test_data[[#This Row],[Final_Position]]-H2188,test_data[[#This Row],[Final_Position]])</f>
        <v>17</v>
      </c>
      <c r="J2189">
        <f>ABS(test_data[[#This Row],[Action]])</f>
        <v>17</v>
      </c>
      <c r="K2189" s="7">
        <f>test_data[[#This Row],[Final_Position]]*test_data[[#This Row],[Change]]</f>
        <v>9.9999999999909051E-2</v>
      </c>
      <c r="L2189" s="7">
        <f>test_data[[#This Row],[Profit]]*Profit_per_point</f>
        <v>9999.9999999909051</v>
      </c>
      <c r="M2189" s="7">
        <f>test_data[[#This Row],[Profit]]*Profit_per_point-ABS(test_data[[#This Row],[Action]])*Fee_per_trade</f>
        <v>-160000.00000000908</v>
      </c>
    </row>
    <row r="2190" spans="1:13" x14ac:dyDescent="0.35">
      <c r="A2190" s="2">
        <v>43783.543055555558</v>
      </c>
      <c r="B2190">
        <v>937.7</v>
      </c>
      <c r="C2190">
        <v>0.413511723279953</v>
      </c>
      <c r="D2190">
        <v>0.58648824691772461</v>
      </c>
      <c r="E2190">
        <f>IF(B2191&gt;0,B2191-test_data[[#This Row],[Price]],0)</f>
        <v>-0.20000000000004547</v>
      </c>
      <c r="F2190" s="2">
        <f>test_data[[#This Row],[Time]]-(Time_horizon-1)/24/60</f>
        <v>43783.529861111114</v>
      </c>
      <c r="G2190">
        <f>IF(test_data[[#This Row],[Long]]&gt;Action_Threshold,1,IF(test_data[[#This Row],[Short]]&gt;Action_Threshold,-1,0))</f>
        <v>-1</v>
      </c>
      <c r="H2190">
        <f>SUMIFS(test_data[Postion],test_data[Time],"&gt;="&amp;test_data[[#This Row],[Period Time]],test_data[Time],"&lt;="&amp;test_data[[#This Row],[Time]])</f>
        <v>-2</v>
      </c>
      <c r="I2190">
        <f>IFERROR(test_data[[#This Row],[Final_Position]]-H2189,test_data[[#This Row],[Final_Position]])</f>
        <v>-1</v>
      </c>
      <c r="J2190">
        <f>ABS(test_data[[#This Row],[Action]])</f>
        <v>1</v>
      </c>
      <c r="K2190" s="7">
        <f>test_data[[#This Row],[Final_Position]]*test_data[[#This Row],[Change]]</f>
        <v>0.40000000000009095</v>
      </c>
      <c r="L2190" s="7">
        <f>test_data[[#This Row],[Profit]]*Profit_per_point</f>
        <v>40000.000000009095</v>
      </c>
      <c r="M2190" s="7">
        <f>test_data[[#This Row],[Profit]]*Profit_per_point-ABS(test_data[[#This Row],[Action]])*Fee_per_trade</f>
        <v>30000.000000009095</v>
      </c>
    </row>
    <row r="2191" spans="1:13" x14ac:dyDescent="0.35">
      <c r="A2191" s="2">
        <v>43783.544444444444</v>
      </c>
      <c r="B2191">
        <v>937.5</v>
      </c>
      <c r="C2191">
        <v>0.41652750968933105</v>
      </c>
      <c r="D2191">
        <v>0.58347249031066895</v>
      </c>
      <c r="E2191">
        <f>IF(B2192&gt;0,B2192-test_data[[#This Row],[Price]],0)</f>
        <v>0.10000000000002274</v>
      </c>
      <c r="F2191" s="2">
        <f>test_data[[#This Row],[Time]]-(Time_horizon-1)/24/60</f>
        <v>43783.53125</v>
      </c>
      <c r="G2191">
        <f>IF(test_data[[#This Row],[Long]]&gt;Action_Threshold,1,IF(test_data[[#This Row],[Short]]&gt;Action_Threshold,-1,0))</f>
        <v>-1</v>
      </c>
      <c r="H2191">
        <f>SUMIFS(test_data[Postion],test_data[Time],"&gt;="&amp;test_data[[#This Row],[Period Time]],test_data[Time],"&lt;="&amp;test_data[[#This Row],[Time]])</f>
        <v>-3</v>
      </c>
      <c r="I2191">
        <f>IFERROR(test_data[[#This Row],[Final_Position]]-H2190,test_data[[#This Row],[Final_Position]])</f>
        <v>-1</v>
      </c>
      <c r="J2191">
        <f>ABS(test_data[[#This Row],[Action]])</f>
        <v>1</v>
      </c>
      <c r="K2191" s="7">
        <f>test_data[[#This Row],[Final_Position]]*test_data[[#This Row],[Change]]</f>
        <v>-0.30000000000006821</v>
      </c>
      <c r="L2191" s="7">
        <f>test_data[[#This Row],[Profit]]*Profit_per_point</f>
        <v>-30000.000000006821</v>
      </c>
      <c r="M2191" s="7">
        <f>test_data[[#This Row],[Profit]]*Profit_per_point-ABS(test_data[[#This Row],[Action]])*Fee_per_trade</f>
        <v>-40000.000000006825</v>
      </c>
    </row>
    <row r="2192" spans="1:13" x14ac:dyDescent="0.35">
      <c r="A2192" s="2">
        <v>43783.545138888891</v>
      </c>
      <c r="B2192">
        <v>937.6</v>
      </c>
      <c r="C2192">
        <v>0.41432526707649231</v>
      </c>
      <c r="D2192">
        <v>0.5856747031211853</v>
      </c>
      <c r="E2192">
        <f>IF(B2193&gt;0,B2193-test_data[[#This Row],[Price]],0)</f>
        <v>-0.10000000000002274</v>
      </c>
      <c r="F2192" s="2">
        <f>test_data[[#This Row],[Time]]-(Time_horizon-1)/24/60</f>
        <v>43783.531944444447</v>
      </c>
      <c r="G2192">
        <f>IF(test_data[[#This Row],[Long]]&gt;Action_Threshold,1,IF(test_data[[#This Row],[Short]]&gt;Action_Threshold,-1,0))</f>
        <v>-1</v>
      </c>
      <c r="H2192">
        <f>SUMIFS(test_data[Postion],test_data[Time],"&gt;="&amp;test_data[[#This Row],[Period Time]],test_data[Time],"&lt;="&amp;test_data[[#This Row],[Time]])</f>
        <v>-4</v>
      </c>
      <c r="I2192">
        <f>IFERROR(test_data[[#This Row],[Final_Position]]-H2191,test_data[[#This Row],[Final_Position]])</f>
        <v>-1</v>
      </c>
      <c r="J2192">
        <f>ABS(test_data[[#This Row],[Action]])</f>
        <v>1</v>
      </c>
      <c r="K2192" s="7">
        <f>test_data[[#This Row],[Final_Position]]*test_data[[#This Row],[Change]]</f>
        <v>0.40000000000009095</v>
      </c>
      <c r="L2192" s="7">
        <f>test_data[[#This Row],[Profit]]*Profit_per_point</f>
        <v>40000.000000009095</v>
      </c>
      <c r="M2192" s="7">
        <f>test_data[[#This Row],[Profit]]*Profit_per_point-ABS(test_data[[#This Row],[Action]])*Fee_per_trade</f>
        <v>30000.000000009095</v>
      </c>
    </row>
    <row r="2193" spans="1:13" x14ac:dyDescent="0.35">
      <c r="A2193" s="2">
        <v>43783.54583333333</v>
      </c>
      <c r="B2193">
        <v>937.5</v>
      </c>
      <c r="C2193">
        <v>0.41007968783378601</v>
      </c>
      <c r="D2193">
        <v>0.58992034196853638</v>
      </c>
      <c r="E2193">
        <f>IF(B2194&gt;0,B2194-test_data[[#This Row],[Price]],0)</f>
        <v>0.39999999999997726</v>
      </c>
      <c r="F2193" s="2">
        <f>test_data[[#This Row],[Time]]-(Time_horizon-1)/24/60</f>
        <v>43783.532638888886</v>
      </c>
      <c r="G2193">
        <f>IF(test_data[[#This Row],[Long]]&gt;Action_Threshold,1,IF(test_data[[#This Row],[Short]]&gt;Action_Threshold,-1,0))</f>
        <v>-1</v>
      </c>
      <c r="H2193">
        <f>SUMIFS(test_data[Postion],test_data[Time],"&gt;="&amp;test_data[[#This Row],[Period Time]],test_data[Time],"&lt;="&amp;test_data[[#This Row],[Time]])</f>
        <v>-5</v>
      </c>
      <c r="I2193">
        <f>IFERROR(test_data[[#This Row],[Final_Position]]-H2192,test_data[[#This Row],[Final_Position]])</f>
        <v>-1</v>
      </c>
      <c r="J2193">
        <f>ABS(test_data[[#This Row],[Action]])</f>
        <v>1</v>
      </c>
      <c r="K2193" s="7">
        <f>test_data[[#This Row],[Final_Position]]*test_data[[#This Row],[Change]]</f>
        <v>-1.9999999999998863</v>
      </c>
      <c r="L2193" s="7">
        <f>test_data[[#This Row],[Profit]]*Profit_per_point</f>
        <v>-199999.99999998862</v>
      </c>
      <c r="M2193" s="7">
        <f>test_data[[#This Row],[Profit]]*Profit_per_point-ABS(test_data[[#This Row],[Action]])*Fee_per_trade</f>
        <v>-209999.99999998862</v>
      </c>
    </row>
    <row r="2194" spans="1:13" x14ac:dyDescent="0.35">
      <c r="A2194" s="2">
        <v>43783.547222222223</v>
      </c>
      <c r="B2194">
        <v>937.9</v>
      </c>
      <c r="C2194">
        <v>0.40440881252288818</v>
      </c>
      <c r="D2194">
        <v>0.59559118747711182</v>
      </c>
      <c r="E2194">
        <f>IF(B2195&gt;0,B2195-test_data[[#This Row],[Price]],0)</f>
        <v>0.10000000000002274</v>
      </c>
      <c r="F2194" s="2">
        <f>test_data[[#This Row],[Time]]-(Time_horizon-1)/24/60</f>
        <v>43783.53402777778</v>
      </c>
      <c r="G2194">
        <f>IF(test_data[[#This Row],[Long]]&gt;Action_Threshold,1,IF(test_data[[#This Row],[Short]]&gt;Action_Threshold,-1,0))</f>
        <v>-1</v>
      </c>
      <c r="H2194">
        <f>SUMIFS(test_data[Postion],test_data[Time],"&gt;="&amp;test_data[[#This Row],[Period Time]],test_data[Time],"&lt;="&amp;test_data[[#This Row],[Time]])</f>
        <v>-6</v>
      </c>
      <c r="I2194">
        <f>IFERROR(test_data[[#This Row],[Final_Position]]-H2193,test_data[[#This Row],[Final_Position]])</f>
        <v>-1</v>
      </c>
      <c r="J2194">
        <f>ABS(test_data[[#This Row],[Action]])</f>
        <v>1</v>
      </c>
      <c r="K2194" s="7">
        <f>test_data[[#This Row],[Final_Position]]*test_data[[#This Row],[Change]]</f>
        <v>-0.60000000000013642</v>
      </c>
      <c r="L2194" s="7">
        <f>test_data[[#This Row],[Profit]]*Profit_per_point</f>
        <v>-60000.000000013642</v>
      </c>
      <c r="M2194" s="7">
        <f>test_data[[#This Row],[Profit]]*Profit_per_point-ABS(test_data[[#This Row],[Action]])*Fee_per_trade</f>
        <v>-70000.00000001365</v>
      </c>
    </row>
    <row r="2195" spans="1:13" x14ac:dyDescent="0.35">
      <c r="A2195" s="2">
        <v>43783.54791666667</v>
      </c>
      <c r="B2195">
        <v>938</v>
      </c>
      <c r="C2195">
        <v>0.40824010968208313</v>
      </c>
      <c r="D2195">
        <v>0.59175992012023926</v>
      </c>
      <c r="E2195">
        <f>IF(B2196&gt;0,B2196-test_data[[#This Row],[Price]],0)</f>
        <v>0.10000000000002274</v>
      </c>
      <c r="F2195" s="2">
        <f>test_data[[#This Row],[Time]]-(Time_horizon-1)/24/60</f>
        <v>43783.534722222226</v>
      </c>
      <c r="G2195">
        <f>IF(test_data[[#This Row],[Long]]&gt;Action_Threshold,1,IF(test_data[[#This Row],[Short]]&gt;Action_Threshold,-1,0))</f>
        <v>-1</v>
      </c>
      <c r="H2195">
        <f>SUMIFS(test_data[Postion],test_data[Time],"&gt;="&amp;test_data[[#This Row],[Period Time]],test_data[Time],"&lt;="&amp;test_data[[#This Row],[Time]])</f>
        <v>-7</v>
      </c>
      <c r="I2195">
        <f>IFERROR(test_data[[#This Row],[Final_Position]]-H2194,test_data[[#This Row],[Final_Position]])</f>
        <v>-1</v>
      </c>
      <c r="J2195">
        <f>ABS(test_data[[#This Row],[Action]])</f>
        <v>1</v>
      </c>
      <c r="K2195" s="7">
        <f>test_data[[#This Row],[Final_Position]]*test_data[[#This Row],[Change]]</f>
        <v>-0.70000000000015916</v>
      </c>
      <c r="L2195" s="7">
        <f>test_data[[#This Row],[Profit]]*Profit_per_point</f>
        <v>-70000.00000001592</v>
      </c>
      <c r="M2195" s="7">
        <f>test_data[[#This Row],[Profit]]*Profit_per_point-ABS(test_data[[#This Row],[Action]])*Fee_per_trade</f>
        <v>-80000.00000001592</v>
      </c>
    </row>
    <row r="2196" spans="1:13" x14ac:dyDescent="0.35">
      <c r="A2196" s="2">
        <v>43783.548611111109</v>
      </c>
      <c r="B2196">
        <v>938.1</v>
      </c>
      <c r="C2196">
        <v>0.4187648594379425</v>
      </c>
      <c r="D2196">
        <v>0.58123517036437988</v>
      </c>
      <c r="E2196">
        <f>IF(B2197&gt;0,B2197-test_data[[#This Row],[Price]],0)</f>
        <v>0.10000000000002274</v>
      </c>
      <c r="F2196" s="2">
        <f>test_data[[#This Row],[Time]]-(Time_horizon-1)/24/60</f>
        <v>43783.535416666666</v>
      </c>
      <c r="G2196">
        <f>IF(test_data[[#This Row],[Long]]&gt;Action_Threshold,1,IF(test_data[[#This Row],[Short]]&gt;Action_Threshold,-1,0))</f>
        <v>-1</v>
      </c>
      <c r="H2196">
        <f>SUMIFS(test_data[Postion],test_data[Time],"&gt;="&amp;test_data[[#This Row],[Period Time]],test_data[Time],"&lt;="&amp;test_data[[#This Row],[Time]])</f>
        <v>-8</v>
      </c>
      <c r="I2196">
        <f>IFERROR(test_data[[#This Row],[Final_Position]]-H2195,test_data[[#This Row],[Final_Position]])</f>
        <v>-1</v>
      </c>
      <c r="J2196">
        <f>ABS(test_data[[#This Row],[Action]])</f>
        <v>1</v>
      </c>
      <c r="K2196" s="7">
        <f>test_data[[#This Row],[Final_Position]]*test_data[[#This Row],[Change]]</f>
        <v>-0.8000000000001819</v>
      </c>
      <c r="L2196" s="7">
        <f>test_data[[#This Row],[Profit]]*Profit_per_point</f>
        <v>-80000.00000001819</v>
      </c>
      <c r="M2196" s="7">
        <f>test_data[[#This Row],[Profit]]*Profit_per_point-ABS(test_data[[#This Row],[Action]])*Fee_per_trade</f>
        <v>-90000.00000001819</v>
      </c>
    </row>
    <row r="2197" spans="1:13" x14ac:dyDescent="0.35">
      <c r="A2197" s="2">
        <v>43783.55</v>
      </c>
      <c r="B2197">
        <v>938.2</v>
      </c>
      <c r="C2197">
        <v>0.4468269944190979</v>
      </c>
      <c r="D2197">
        <v>0.55317294597625732</v>
      </c>
      <c r="E2197">
        <f>IF(B2198&gt;0,B2198-test_data[[#This Row],[Price]],0)</f>
        <v>9.9999999999909051E-2</v>
      </c>
      <c r="F2197" s="2">
        <f>test_data[[#This Row],[Time]]-(Time_horizon-1)/24/60</f>
        <v>43783.536805555559</v>
      </c>
      <c r="G2197">
        <f>IF(test_data[[#This Row],[Long]]&gt;Action_Threshold,1,IF(test_data[[#This Row],[Short]]&gt;Action_Threshold,-1,0))</f>
        <v>-1</v>
      </c>
      <c r="H2197">
        <f>SUMIFS(test_data[Postion],test_data[Time],"&gt;="&amp;test_data[[#This Row],[Period Time]],test_data[Time],"&lt;="&amp;test_data[[#This Row],[Time]])</f>
        <v>-9</v>
      </c>
      <c r="I2197">
        <f>IFERROR(test_data[[#This Row],[Final_Position]]-H2196,test_data[[#This Row],[Final_Position]])</f>
        <v>-1</v>
      </c>
      <c r="J2197">
        <f>ABS(test_data[[#This Row],[Action]])</f>
        <v>1</v>
      </c>
      <c r="K2197" s="7">
        <f>test_data[[#This Row],[Final_Position]]*test_data[[#This Row],[Change]]</f>
        <v>-0.89999999999918145</v>
      </c>
      <c r="L2197" s="7">
        <f>test_data[[#This Row],[Profit]]*Profit_per_point</f>
        <v>-89999.999999918145</v>
      </c>
      <c r="M2197" s="7">
        <f>test_data[[#This Row],[Profit]]*Profit_per_point-ABS(test_data[[#This Row],[Action]])*Fee_per_trade</f>
        <v>-99999.999999918145</v>
      </c>
    </row>
    <row r="2198" spans="1:13" x14ac:dyDescent="0.35">
      <c r="A2198" s="2">
        <v>43783.550694444442</v>
      </c>
      <c r="B2198">
        <v>938.3</v>
      </c>
      <c r="C2198">
        <v>0.45379897952079773</v>
      </c>
      <c r="D2198">
        <v>0.54620105028152466</v>
      </c>
      <c r="E2198">
        <f>IF(B2199&gt;0,B2199-test_data[[#This Row],[Price]],0)</f>
        <v>-0.19999999999993179</v>
      </c>
      <c r="F2198" s="2">
        <f>test_data[[#This Row],[Time]]-(Time_horizon-1)/24/60</f>
        <v>43783.537499999999</v>
      </c>
      <c r="G2198">
        <f>IF(test_data[[#This Row],[Long]]&gt;Action_Threshold,1,IF(test_data[[#This Row],[Short]]&gt;Action_Threshold,-1,0))</f>
        <v>-1</v>
      </c>
      <c r="H2198">
        <f>SUMIFS(test_data[Postion],test_data[Time],"&gt;="&amp;test_data[[#This Row],[Period Time]],test_data[Time],"&lt;="&amp;test_data[[#This Row],[Time]])</f>
        <v>-10</v>
      </c>
      <c r="I2198">
        <f>IFERROR(test_data[[#This Row],[Final_Position]]-H2197,test_data[[#This Row],[Final_Position]])</f>
        <v>-1</v>
      </c>
      <c r="J2198">
        <f>ABS(test_data[[#This Row],[Action]])</f>
        <v>1</v>
      </c>
      <c r="K2198" s="7">
        <f>test_data[[#This Row],[Final_Position]]*test_data[[#This Row],[Change]]</f>
        <v>1.9999999999993179</v>
      </c>
      <c r="L2198" s="7">
        <f>test_data[[#This Row],[Profit]]*Profit_per_point</f>
        <v>199999.99999993178</v>
      </c>
      <c r="M2198" s="7">
        <f>test_data[[#This Row],[Profit]]*Profit_per_point-ABS(test_data[[#This Row],[Action]])*Fee_per_trade</f>
        <v>189999.99999993178</v>
      </c>
    </row>
    <row r="2199" spans="1:13" x14ac:dyDescent="0.35">
      <c r="A2199" s="2">
        <v>43783.551388888889</v>
      </c>
      <c r="B2199">
        <v>938.1</v>
      </c>
      <c r="C2199">
        <v>0.42520856857299805</v>
      </c>
      <c r="D2199">
        <v>0.57479149103164673</v>
      </c>
      <c r="E2199">
        <f>IF(B2200&gt;0,B2200-test_data[[#This Row],[Price]],0)</f>
        <v>0.10000000000002274</v>
      </c>
      <c r="F2199" s="2">
        <f>test_data[[#This Row],[Time]]-(Time_horizon-1)/24/60</f>
        <v>43783.538194444445</v>
      </c>
      <c r="G2199">
        <f>IF(test_data[[#This Row],[Long]]&gt;Action_Threshold,1,IF(test_data[[#This Row],[Short]]&gt;Action_Threshold,-1,0))</f>
        <v>-1</v>
      </c>
      <c r="H2199">
        <f>SUMIFS(test_data[Postion],test_data[Time],"&gt;="&amp;test_data[[#This Row],[Period Time]],test_data[Time],"&lt;="&amp;test_data[[#This Row],[Time]])</f>
        <v>-11</v>
      </c>
      <c r="I2199">
        <f>IFERROR(test_data[[#This Row],[Final_Position]]-H2198,test_data[[#This Row],[Final_Position]])</f>
        <v>-1</v>
      </c>
      <c r="J2199">
        <f>ABS(test_data[[#This Row],[Action]])</f>
        <v>1</v>
      </c>
      <c r="K2199" s="7">
        <f>test_data[[#This Row],[Final_Position]]*test_data[[#This Row],[Change]]</f>
        <v>-1.1000000000002501</v>
      </c>
      <c r="L2199" s="7">
        <f>test_data[[#This Row],[Profit]]*Profit_per_point</f>
        <v>-110000.00000002501</v>
      </c>
      <c r="M2199" s="7">
        <f>test_data[[#This Row],[Profit]]*Profit_per_point-ABS(test_data[[#This Row],[Action]])*Fee_per_trade</f>
        <v>-120000.00000002501</v>
      </c>
    </row>
    <row r="2200" spans="1:13" x14ac:dyDescent="0.35">
      <c r="A2200" s="2">
        <v>43783.552083333336</v>
      </c>
      <c r="B2200">
        <v>938.2</v>
      </c>
      <c r="C2200">
        <v>0.4533439576625824</v>
      </c>
      <c r="D2200">
        <v>0.54665607213973999</v>
      </c>
      <c r="E2200">
        <f>IF(B2201&gt;0,B2201-test_data[[#This Row],[Price]],0)</f>
        <v>0</v>
      </c>
      <c r="F2200" s="2">
        <f>test_data[[#This Row],[Time]]-(Time_horizon-1)/24/60</f>
        <v>43783.538888888892</v>
      </c>
      <c r="G2200">
        <f>IF(test_data[[#This Row],[Long]]&gt;Action_Threshold,1,IF(test_data[[#This Row],[Short]]&gt;Action_Threshold,-1,0))</f>
        <v>-1</v>
      </c>
      <c r="H2200">
        <f>SUMIFS(test_data[Postion],test_data[Time],"&gt;="&amp;test_data[[#This Row],[Period Time]],test_data[Time],"&lt;="&amp;test_data[[#This Row],[Time]])</f>
        <v>-12</v>
      </c>
      <c r="I2200">
        <f>IFERROR(test_data[[#This Row],[Final_Position]]-H2199,test_data[[#This Row],[Final_Position]])</f>
        <v>-1</v>
      </c>
      <c r="J2200">
        <f>ABS(test_data[[#This Row],[Action]])</f>
        <v>1</v>
      </c>
      <c r="K2200" s="7">
        <f>test_data[[#This Row],[Final_Position]]*test_data[[#This Row],[Change]]</f>
        <v>0</v>
      </c>
      <c r="L2200" s="7">
        <f>test_data[[#This Row],[Profit]]*Profit_per_point</f>
        <v>0</v>
      </c>
      <c r="M2200" s="7">
        <f>test_data[[#This Row],[Profit]]*Profit_per_point-ABS(test_data[[#This Row],[Action]])*Fee_per_trade</f>
        <v>-10000</v>
      </c>
    </row>
    <row r="2201" spans="1:13" x14ac:dyDescent="0.35">
      <c r="A2201" s="2">
        <v>43783.552777777775</v>
      </c>
      <c r="B2201">
        <v>938.2</v>
      </c>
      <c r="C2201">
        <v>0.42190197110176086</v>
      </c>
      <c r="D2201">
        <v>0.57809799909591675</v>
      </c>
      <c r="E2201">
        <f>IF(B2202&gt;0,B2202-test_data[[#This Row],[Price]],0)</f>
        <v>-0.20000000000004547</v>
      </c>
      <c r="F2201" s="2">
        <f>test_data[[#This Row],[Time]]-(Time_horizon-1)/24/60</f>
        <v>43783.539583333331</v>
      </c>
      <c r="G2201">
        <f>IF(test_data[[#This Row],[Long]]&gt;Action_Threshold,1,IF(test_data[[#This Row],[Short]]&gt;Action_Threshold,-1,0))</f>
        <v>-1</v>
      </c>
      <c r="H2201">
        <f>SUMIFS(test_data[Postion],test_data[Time],"&gt;="&amp;test_data[[#This Row],[Period Time]],test_data[Time],"&lt;="&amp;test_data[[#This Row],[Time]])</f>
        <v>-13</v>
      </c>
      <c r="I2201">
        <f>IFERROR(test_data[[#This Row],[Final_Position]]-H2200,test_data[[#This Row],[Final_Position]])</f>
        <v>-1</v>
      </c>
      <c r="J2201">
        <f>ABS(test_data[[#This Row],[Action]])</f>
        <v>1</v>
      </c>
      <c r="K2201" s="7">
        <f>test_data[[#This Row],[Final_Position]]*test_data[[#This Row],[Change]]</f>
        <v>2.6000000000005912</v>
      </c>
      <c r="L2201" s="7">
        <f>test_data[[#This Row],[Profit]]*Profit_per_point</f>
        <v>260000.00000005911</v>
      </c>
      <c r="M2201" s="7">
        <f>test_data[[#This Row],[Profit]]*Profit_per_point-ABS(test_data[[#This Row],[Action]])*Fee_per_trade</f>
        <v>250000.00000005911</v>
      </c>
    </row>
    <row r="2202" spans="1:13" x14ac:dyDescent="0.35">
      <c r="A2202" s="2">
        <v>43783.553472222222</v>
      </c>
      <c r="B2202">
        <v>938</v>
      </c>
      <c r="C2202">
        <v>0.41877898573875427</v>
      </c>
      <c r="D2202">
        <v>0.58122098445892334</v>
      </c>
      <c r="E2202">
        <f>IF(B2203&gt;0,B2203-test_data[[#This Row],[Price]],0)</f>
        <v>0</v>
      </c>
      <c r="F2202" s="2">
        <f>test_data[[#This Row],[Time]]-(Time_horizon-1)/24/60</f>
        <v>43783.540277777778</v>
      </c>
      <c r="G2202">
        <f>IF(test_data[[#This Row],[Long]]&gt;Action_Threshold,1,IF(test_data[[#This Row],[Short]]&gt;Action_Threshold,-1,0))</f>
        <v>-1</v>
      </c>
      <c r="H2202">
        <f>SUMIFS(test_data[Postion],test_data[Time],"&gt;="&amp;test_data[[#This Row],[Period Time]],test_data[Time],"&lt;="&amp;test_data[[#This Row],[Time]])</f>
        <v>-14</v>
      </c>
      <c r="I2202">
        <f>IFERROR(test_data[[#This Row],[Final_Position]]-H2201,test_data[[#This Row],[Final_Position]])</f>
        <v>-1</v>
      </c>
      <c r="J2202">
        <f>ABS(test_data[[#This Row],[Action]])</f>
        <v>1</v>
      </c>
      <c r="K2202" s="7">
        <f>test_data[[#This Row],[Final_Position]]*test_data[[#This Row],[Change]]</f>
        <v>0</v>
      </c>
      <c r="L2202" s="7">
        <f>test_data[[#This Row],[Profit]]*Profit_per_point</f>
        <v>0</v>
      </c>
      <c r="M2202" s="7">
        <f>test_data[[#This Row],[Profit]]*Profit_per_point-ABS(test_data[[#This Row],[Action]])*Fee_per_trade</f>
        <v>-10000</v>
      </c>
    </row>
    <row r="2203" spans="1:13" x14ac:dyDescent="0.35">
      <c r="A2203" s="2">
        <v>43783.554166666669</v>
      </c>
      <c r="B2203">
        <v>938</v>
      </c>
      <c r="C2203">
        <v>0.41806638240814209</v>
      </c>
      <c r="D2203">
        <v>0.58193361759185791</v>
      </c>
      <c r="E2203">
        <f>IF(B2204&gt;0,B2204-test_data[[#This Row],[Price]],0)</f>
        <v>-0.29999999999995453</v>
      </c>
      <c r="F2203" s="2">
        <f>test_data[[#This Row],[Time]]-(Time_horizon-1)/24/60</f>
        <v>43783.540972222225</v>
      </c>
      <c r="G2203">
        <f>IF(test_data[[#This Row],[Long]]&gt;Action_Threshold,1,IF(test_data[[#This Row],[Short]]&gt;Action_Threshold,-1,0))</f>
        <v>-1</v>
      </c>
      <c r="H2203">
        <f>SUMIFS(test_data[Postion],test_data[Time],"&gt;="&amp;test_data[[#This Row],[Period Time]],test_data[Time],"&lt;="&amp;test_data[[#This Row],[Time]])</f>
        <v>-15</v>
      </c>
      <c r="I2203">
        <f>IFERROR(test_data[[#This Row],[Final_Position]]-H2202,test_data[[#This Row],[Final_Position]])</f>
        <v>-1</v>
      </c>
      <c r="J2203">
        <f>ABS(test_data[[#This Row],[Action]])</f>
        <v>1</v>
      </c>
      <c r="K2203" s="7">
        <f>test_data[[#This Row],[Final_Position]]*test_data[[#This Row],[Change]]</f>
        <v>4.4999999999993179</v>
      </c>
      <c r="L2203" s="7">
        <f>test_data[[#This Row],[Profit]]*Profit_per_point</f>
        <v>449999.99999993178</v>
      </c>
      <c r="M2203" s="7">
        <f>test_data[[#This Row],[Profit]]*Profit_per_point-ABS(test_data[[#This Row],[Action]])*Fee_per_trade</f>
        <v>439999.99999993178</v>
      </c>
    </row>
    <row r="2204" spans="1:13" x14ac:dyDescent="0.35">
      <c r="A2204" s="2">
        <v>43783.554861111108</v>
      </c>
      <c r="B2204">
        <v>937.7</v>
      </c>
      <c r="C2204">
        <v>0.43136495351791382</v>
      </c>
      <c r="D2204">
        <v>0.56863504648208618</v>
      </c>
      <c r="E2204">
        <f>IF(B2205&gt;0,B2205-test_data[[#This Row],[Price]],0)</f>
        <v>0</v>
      </c>
      <c r="F2204" s="2">
        <f>test_data[[#This Row],[Time]]-(Time_horizon-1)/24/60</f>
        <v>43783.541666666664</v>
      </c>
      <c r="G2204">
        <f>IF(test_data[[#This Row],[Long]]&gt;Action_Threshold,1,IF(test_data[[#This Row],[Short]]&gt;Action_Threshold,-1,0))</f>
        <v>-1</v>
      </c>
      <c r="H2204">
        <f>SUMIFS(test_data[Postion],test_data[Time],"&gt;="&amp;test_data[[#This Row],[Period Time]],test_data[Time],"&lt;="&amp;test_data[[#This Row],[Time]])</f>
        <v>-16</v>
      </c>
      <c r="I2204">
        <f>IFERROR(test_data[[#This Row],[Final_Position]]-H2203,test_data[[#This Row],[Final_Position]])</f>
        <v>-1</v>
      </c>
      <c r="J2204">
        <f>ABS(test_data[[#This Row],[Action]])</f>
        <v>1</v>
      </c>
      <c r="K2204" s="7">
        <f>test_data[[#This Row],[Final_Position]]*test_data[[#This Row],[Change]]</f>
        <v>0</v>
      </c>
      <c r="L2204" s="7">
        <f>test_data[[#This Row],[Profit]]*Profit_per_point</f>
        <v>0</v>
      </c>
      <c r="M2204" s="7">
        <f>test_data[[#This Row],[Profit]]*Profit_per_point-ABS(test_data[[#This Row],[Action]])*Fee_per_trade</f>
        <v>-10000</v>
      </c>
    </row>
    <row r="2205" spans="1:13" x14ac:dyDescent="0.35">
      <c r="A2205" s="2">
        <v>43783.555555555555</v>
      </c>
      <c r="B2205">
        <v>937.7</v>
      </c>
      <c r="C2205">
        <v>0.41617098450660706</v>
      </c>
      <c r="D2205">
        <v>0.58382910490036011</v>
      </c>
      <c r="E2205">
        <f>IF(B2206&gt;0,B2206-test_data[[#This Row],[Price]],0)</f>
        <v>9.9999999999909051E-2</v>
      </c>
      <c r="F2205" s="2">
        <f>test_data[[#This Row],[Time]]-(Time_horizon-1)/24/60</f>
        <v>43783.542361111111</v>
      </c>
      <c r="G2205">
        <f>IF(test_data[[#This Row],[Long]]&gt;Action_Threshold,1,IF(test_data[[#This Row],[Short]]&gt;Action_Threshold,-1,0))</f>
        <v>-1</v>
      </c>
      <c r="H2205">
        <f>SUMIFS(test_data[Postion],test_data[Time],"&gt;="&amp;test_data[[#This Row],[Period Time]],test_data[Time],"&lt;="&amp;test_data[[#This Row],[Time]])</f>
        <v>-16</v>
      </c>
      <c r="I2205">
        <f>IFERROR(test_data[[#This Row],[Final_Position]]-H2204,test_data[[#This Row],[Final_Position]])</f>
        <v>0</v>
      </c>
      <c r="J2205">
        <f>ABS(test_data[[#This Row],[Action]])</f>
        <v>0</v>
      </c>
      <c r="K2205" s="7">
        <f>test_data[[#This Row],[Final_Position]]*test_data[[#This Row],[Change]]</f>
        <v>-1.5999999999985448</v>
      </c>
      <c r="L2205" s="7">
        <f>test_data[[#This Row],[Profit]]*Profit_per_point</f>
        <v>-159999.99999985448</v>
      </c>
      <c r="M2205" s="7">
        <f>test_data[[#This Row],[Profit]]*Profit_per_point-ABS(test_data[[#This Row],[Action]])*Fee_per_trade</f>
        <v>-159999.99999985448</v>
      </c>
    </row>
    <row r="2206" spans="1:13" x14ac:dyDescent="0.35">
      <c r="A2206" s="2">
        <v>43783.556250000001</v>
      </c>
      <c r="B2206">
        <v>937.8</v>
      </c>
      <c r="C2206">
        <v>0.4334208071231842</v>
      </c>
      <c r="D2206">
        <v>0.56657922267913818</v>
      </c>
      <c r="E2206">
        <f>IF(B2207&gt;0,B2207-test_data[[#This Row],[Price]],0)</f>
        <v>0</v>
      </c>
      <c r="F2206" s="2">
        <f>test_data[[#This Row],[Time]]-(Time_horizon-1)/24/60</f>
        <v>43783.543055555558</v>
      </c>
      <c r="G2206">
        <f>IF(test_data[[#This Row],[Long]]&gt;Action_Threshold,1,IF(test_data[[#This Row],[Short]]&gt;Action_Threshold,-1,0))</f>
        <v>-1</v>
      </c>
      <c r="H2206">
        <f>SUMIFS(test_data[Postion],test_data[Time],"&gt;="&amp;test_data[[#This Row],[Period Time]],test_data[Time],"&lt;="&amp;test_data[[#This Row],[Time]])</f>
        <v>-17</v>
      </c>
      <c r="I2206">
        <f>IFERROR(test_data[[#This Row],[Final_Position]]-H2205,test_data[[#This Row],[Final_Position]])</f>
        <v>-1</v>
      </c>
      <c r="J2206">
        <f>ABS(test_data[[#This Row],[Action]])</f>
        <v>1</v>
      </c>
      <c r="K2206" s="7">
        <f>test_data[[#This Row],[Final_Position]]*test_data[[#This Row],[Change]]</f>
        <v>0</v>
      </c>
      <c r="L2206" s="7">
        <f>test_data[[#This Row],[Profit]]*Profit_per_point</f>
        <v>0</v>
      </c>
      <c r="M2206" s="7">
        <f>test_data[[#This Row],[Profit]]*Profit_per_point-ABS(test_data[[#This Row],[Action]])*Fee_per_trade</f>
        <v>-10000</v>
      </c>
    </row>
    <row r="2207" spans="1:13" x14ac:dyDescent="0.35">
      <c r="A2207" s="2">
        <v>43783.556944444441</v>
      </c>
      <c r="B2207">
        <v>937.8</v>
      </c>
      <c r="C2207">
        <v>0.4170270562171936</v>
      </c>
      <c r="D2207">
        <v>0.58297288417816162</v>
      </c>
      <c r="E2207">
        <f>IF(B2208&gt;0,B2208-test_data[[#This Row],[Price]],0)</f>
        <v>-9.9999999999909051E-2</v>
      </c>
      <c r="F2207" s="2">
        <f>test_data[[#This Row],[Time]]-(Time_horizon-1)/24/60</f>
        <v>43783.543749999997</v>
      </c>
      <c r="G2207">
        <f>IF(test_data[[#This Row],[Long]]&gt;Action_Threshold,1,IF(test_data[[#This Row],[Short]]&gt;Action_Threshold,-1,0))</f>
        <v>-1</v>
      </c>
      <c r="H2207">
        <f>SUMIFS(test_data[Postion],test_data[Time],"&gt;="&amp;test_data[[#This Row],[Period Time]],test_data[Time],"&lt;="&amp;test_data[[#This Row],[Time]])</f>
        <v>-17</v>
      </c>
      <c r="I2207">
        <f>IFERROR(test_data[[#This Row],[Final_Position]]-H2206,test_data[[#This Row],[Final_Position]])</f>
        <v>0</v>
      </c>
      <c r="J2207">
        <f>ABS(test_data[[#This Row],[Action]])</f>
        <v>0</v>
      </c>
      <c r="K2207" s="7">
        <f>test_data[[#This Row],[Final_Position]]*test_data[[#This Row],[Change]]</f>
        <v>1.6999999999984539</v>
      </c>
      <c r="L2207" s="7">
        <f>test_data[[#This Row],[Profit]]*Profit_per_point</f>
        <v>169999.9999998454</v>
      </c>
      <c r="M2207" s="7">
        <f>test_data[[#This Row],[Profit]]*Profit_per_point-ABS(test_data[[#This Row],[Action]])*Fee_per_trade</f>
        <v>169999.9999998454</v>
      </c>
    </row>
    <row r="2208" spans="1:13" x14ac:dyDescent="0.35">
      <c r="A2208" s="2">
        <v>43783.557638888888</v>
      </c>
      <c r="B2208">
        <v>937.7</v>
      </c>
      <c r="C2208">
        <v>0.44775483012199402</v>
      </c>
      <c r="D2208">
        <v>0.55224514007568359</v>
      </c>
      <c r="E2208">
        <f>IF(B2209&gt;0,B2209-test_data[[#This Row],[Price]],0)</f>
        <v>9.9999999999909051E-2</v>
      </c>
      <c r="F2208" s="2">
        <f>test_data[[#This Row],[Time]]-(Time_horizon-1)/24/60</f>
        <v>43783.544444444444</v>
      </c>
      <c r="G2208">
        <f>IF(test_data[[#This Row],[Long]]&gt;Action_Threshold,1,IF(test_data[[#This Row],[Short]]&gt;Action_Threshold,-1,0))</f>
        <v>-1</v>
      </c>
      <c r="H2208">
        <f>SUMIFS(test_data[Postion],test_data[Time],"&gt;="&amp;test_data[[#This Row],[Period Time]],test_data[Time],"&lt;="&amp;test_data[[#This Row],[Time]])</f>
        <v>-18</v>
      </c>
      <c r="I2208">
        <f>IFERROR(test_data[[#This Row],[Final_Position]]-H2207,test_data[[#This Row],[Final_Position]])</f>
        <v>-1</v>
      </c>
      <c r="J2208">
        <f>ABS(test_data[[#This Row],[Action]])</f>
        <v>1</v>
      </c>
      <c r="K2208" s="7">
        <f>test_data[[#This Row],[Final_Position]]*test_data[[#This Row],[Change]]</f>
        <v>-1.7999999999983629</v>
      </c>
      <c r="L2208" s="7">
        <f>test_data[[#This Row],[Profit]]*Profit_per_point</f>
        <v>-179999.99999983629</v>
      </c>
      <c r="M2208" s="7">
        <f>test_data[[#This Row],[Profit]]*Profit_per_point-ABS(test_data[[#This Row],[Action]])*Fee_per_trade</f>
        <v>-189999.99999983629</v>
      </c>
    </row>
    <row r="2209" spans="1:13" x14ac:dyDescent="0.35">
      <c r="A2209" s="2">
        <v>43783.558333333334</v>
      </c>
      <c r="B2209">
        <v>937.8</v>
      </c>
      <c r="C2209">
        <v>0.43321084976196289</v>
      </c>
      <c r="D2209">
        <v>0.56678909063339233</v>
      </c>
      <c r="E2209">
        <f>IF(B2210&gt;0,B2210-test_data[[#This Row],[Price]],0)</f>
        <v>-0.19999999999993179</v>
      </c>
      <c r="F2209" s="2">
        <f>test_data[[#This Row],[Time]]-(Time_horizon-1)/24/60</f>
        <v>43783.545138888891</v>
      </c>
      <c r="G2209">
        <f>IF(test_data[[#This Row],[Long]]&gt;Action_Threshold,1,IF(test_data[[#This Row],[Short]]&gt;Action_Threshold,-1,0))</f>
        <v>-1</v>
      </c>
      <c r="H2209">
        <f>SUMIFS(test_data[Postion],test_data[Time],"&gt;="&amp;test_data[[#This Row],[Period Time]],test_data[Time],"&lt;="&amp;test_data[[#This Row],[Time]])</f>
        <v>-18</v>
      </c>
      <c r="I2209">
        <f>IFERROR(test_data[[#This Row],[Final_Position]]-H2208,test_data[[#This Row],[Final_Position]])</f>
        <v>0</v>
      </c>
      <c r="J2209">
        <f>ABS(test_data[[#This Row],[Action]])</f>
        <v>0</v>
      </c>
      <c r="K2209" s="7">
        <f>test_data[[#This Row],[Final_Position]]*test_data[[#This Row],[Change]]</f>
        <v>3.5999999999987722</v>
      </c>
      <c r="L2209" s="7">
        <f>test_data[[#This Row],[Profit]]*Profit_per_point</f>
        <v>359999.99999987724</v>
      </c>
      <c r="M2209" s="7">
        <f>test_data[[#This Row],[Profit]]*Profit_per_point-ABS(test_data[[#This Row],[Action]])*Fee_per_trade</f>
        <v>359999.99999987724</v>
      </c>
    </row>
    <row r="2210" spans="1:13" x14ac:dyDescent="0.35">
      <c r="A2210" s="2">
        <v>43783.559027777781</v>
      </c>
      <c r="B2210">
        <v>937.6</v>
      </c>
      <c r="C2210">
        <v>0.44688543677330017</v>
      </c>
      <c r="D2210">
        <v>0.55311453342437744</v>
      </c>
      <c r="E2210">
        <f>IF(B2211&gt;0,B2211-test_data[[#This Row],[Price]],0)</f>
        <v>-0.10000000000002274</v>
      </c>
      <c r="F2210" s="2">
        <f>test_data[[#This Row],[Time]]-(Time_horizon-1)/24/60</f>
        <v>43783.545833333337</v>
      </c>
      <c r="G2210">
        <f>IF(test_data[[#This Row],[Long]]&gt;Action_Threshold,1,IF(test_data[[#This Row],[Short]]&gt;Action_Threshold,-1,0))</f>
        <v>-1</v>
      </c>
      <c r="H2210">
        <f>SUMIFS(test_data[Postion],test_data[Time],"&gt;="&amp;test_data[[#This Row],[Period Time]],test_data[Time],"&lt;="&amp;test_data[[#This Row],[Time]])</f>
        <v>-18</v>
      </c>
      <c r="I2210">
        <f>IFERROR(test_data[[#This Row],[Final_Position]]-H2209,test_data[[#This Row],[Final_Position]])</f>
        <v>0</v>
      </c>
      <c r="J2210">
        <f>ABS(test_data[[#This Row],[Action]])</f>
        <v>0</v>
      </c>
      <c r="K2210" s="7">
        <f>test_data[[#This Row],[Final_Position]]*test_data[[#This Row],[Change]]</f>
        <v>1.8000000000004093</v>
      </c>
      <c r="L2210" s="7">
        <f>test_data[[#This Row],[Profit]]*Profit_per_point</f>
        <v>180000.00000004092</v>
      </c>
      <c r="M2210" s="7">
        <f>test_data[[#This Row],[Profit]]*Profit_per_point-ABS(test_data[[#This Row],[Action]])*Fee_per_trade</f>
        <v>180000.00000004092</v>
      </c>
    </row>
    <row r="2211" spans="1:13" x14ac:dyDescent="0.35">
      <c r="A2211" s="2">
        <v>43783.55972222222</v>
      </c>
      <c r="B2211">
        <v>937.5</v>
      </c>
      <c r="C2211">
        <v>0.45390227437019348</v>
      </c>
      <c r="D2211">
        <v>0.54609775543212891</v>
      </c>
      <c r="E2211">
        <f>IF(B2212&gt;0,B2212-test_data[[#This Row],[Price]],0)</f>
        <v>0</v>
      </c>
      <c r="F2211" s="2">
        <f>test_data[[#This Row],[Time]]-(Time_horizon-1)/24/60</f>
        <v>43783.546527777777</v>
      </c>
      <c r="G2211">
        <f>IF(test_data[[#This Row],[Long]]&gt;Action_Threshold,1,IF(test_data[[#This Row],[Short]]&gt;Action_Threshold,-1,0))</f>
        <v>-1</v>
      </c>
      <c r="H2211">
        <f>SUMIFS(test_data[Postion],test_data[Time],"&gt;="&amp;test_data[[#This Row],[Period Time]],test_data[Time],"&lt;="&amp;test_data[[#This Row],[Time]])</f>
        <v>-18</v>
      </c>
      <c r="I2211">
        <f>IFERROR(test_data[[#This Row],[Final_Position]]-H2210,test_data[[#This Row],[Final_Position]])</f>
        <v>0</v>
      </c>
      <c r="J2211">
        <f>ABS(test_data[[#This Row],[Action]])</f>
        <v>0</v>
      </c>
      <c r="K2211" s="7">
        <f>test_data[[#This Row],[Final_Position]]*test_data[[#This Row],[Change]]</f>
        <v>0</v>
      </c>
      <c r="L2211" s="7">
        <f>test_data[[#This Row],[Profit]]*Profit_per_point</f>
        <v>0</v>
      </c>
      <c r="M2211" s="7">
        <f>test_data[[#This Row],[Profit]]*Profit_per_point-ABS(test_data[[#This Row],[Action]])*Fee_per_trade</f>
        <v>0</v>
      </c>
    </row>
    <row r="2212" spans="1:13" x14ac:dyDescent="0.35">
      <c r="A2212" s="2">
        <v>43783.560416666667</v>
      </c>
      <c r="B2212">
        <v>937.5</v>
      </c>
      <c r="C2212">
        <v>0.40766751766204834</v>
      </c>
      <c r="D2212">
        <v>0.59233248233795166</v>
      </c>
      <c r="E2212">
        <f>IF(B2213&gt;0,B2213-test_data[[#This Row],[Price]],0)</f>
        <v>-0.29999999999995453</v>
      </c>
      <c r="F2212" s="2">
        <f>test_data[[#This Row],[Time]]-(Time_horizon-1)/24/60</f>
        <v>43783.547222222223</v>
      </c>
      <c r="G2212">
        <f>IF(test_data[[#This Row],[Long]]&gt;Action_Threshold,1,IF(test_data[[#This Row],[Short]]&gt;Action_Threshold,-1,0))</f>
        <v>-1</v>
      </c>
      <c r="H2212">
        <f>SUMIFS(test_data[Postion],test_data[Time],"&gt;="&amp;test_data[[#This Row],[Period Time]],test_data[Time],"&lt;="&amp;test_data[[#This Row],[Time]])</f>
        <v>-19</v>
      </c>
      <c r="I2212">
        <f>IFERROR(test_data[[#This Row],[Final_Position]]-H2211,test_data[[#This Row],[Final_Position]])</f>
        <v>-1</v>
      </c>
      <c r="J2212">
        <f>ABS(test_data[[#This Row],[Action]])</f>
        <v>1</v>
      </c>
      <c r="K2212" s="7">
        <f>test_data[[#This Row],[Final_Position]]*test_data[[#This Row],[Change]]</f>
        <v>5.699999999999136</v>
      </c>
      <c r="L2212" s="7">
        <f>test_data[[#This Row],[Profit]]*Profit_per_point</f>
        <v>569999.99999991362</v>
      </c>
      <c r="M2212" s="7">
        <f>test_data[[#This Row],[Profit]]*Profit_per_point-ABS(test_data[[#This Row],[Action]])*Fee_per_trade</f>
        <v>559999.99999991362</v>
      </c>
    </row>
    <row r="2213" spans="1:13" x14ac:dyDescent="0.35">
      <c r="A2213" s="2">
        <v>43783.561111111114</v>
      </c>
      <c r="B2213">
        <v>937.2</v>
      </c>
      <c r="C2213">
        <v>0.43959778547286987</v>
      </c>
      <c r="D2213">
        <v>0.56040221452713013</v>
      </c>
      <c r="E2213">
        <f>IF(B2214&gt;0,B2214-test_data[[#This Row],[Price]],0)</f>
        <v>0</v>
      </c>
      <c r="F2213" s="2">
        <f>test_data[[#This Row],[Time]]-(Time_horizon-1)/24/60</f>
        <v>43783.54791666667</v>
      </c>
      <c r="G2213">
        <f>IF(test_data[[#This Row],[Long]]&gt;Action_Threshold,1,IF(test_data[[#This Row],[Short]]&gt;Action_Threshold,-1,0))</f>
        <v>-1</v>
      </c>
      <c r="H2213">
        <f>SUMIFS(test_data[Postion],test_data[Time],"&gt;="&amp;test_data[[#This Row],[Period Time]],test_data[Time],"&lt;="&amp;test_data[[#This Row],[Time]])</f>
        <v>-19</v>
      </c>
      <c r="I2213">
        <f>IFERROR(test_data[[#This Row],[Final_Position]]-H2212,test_data[[#This Row],[Final_Position]])</f>
        <v>0</v>
      </c>
      <c r="J2213">
        <f>ABS(test_data[[#This Row],[Action]])</f>
        <v>0</v>
      </c>
      <c r="K2213" s="7">
        <f>test_data[[#This Row],[Final_Position]]*test_data[[#This Row],[Change]]</f>
        <v>0</v>
      </c>
      <c r="L2213" s="7">
        <f>test_data[[#This Row],[Profit]]*Profit_per_point</f>
        <v>0</v>
      </c>
      <c r="M2213" s="7">
        <f>test_data[[#This Row],[Profit]]*Profit_per_point-ABS(test_data[[#This Row],[Action]])*Fee_per_trade</f>
        <v>0</v>
      </c>
    </row>
    <row r="2214" spans="1:13" x14ac:dyDescent="0.35">
      <c r="A2214" s="2">
        <v>43783.561805555553</v>
      </c>
      <c r="B2214">
        <v>937.2</v>
      </c>
      <c r="C2214">
        <v>0.39828172326087952</v>
      </c>
      <c r="D2214">
        <v>0.6017182469367981</v>
      </c>
      <c r="E2214">
        <f>IF(B2215&gt;0,B2215-test_data[[#This Row],[Price]],0)</f>
        <v>0.19999999999993179</v>
      </c>
      <c r="F2214" s="2">
        <f>test_data[[#This Row],[Time]]-(Time_horizon-1)/24/60</f>
        <v>43783.548611111109</v>
      </c>
      <c r="G2214">
        <f>IF(test_data[[#This Row],[Long]]&gt;Action_Threshold,1,IF(test_data[[#This Row],[Short]]&gt;Action_Threshold,-1,0))</f>
        <v>-1</v>
      </c>
      <c r="H2214">
        <f>SUMIFS(test_data[Postion],test_data[Time],"&gt;="&amp;test_data[[#This Row],[Period Time]],test_data[Time],"&lt;="&amp;test_data[[#This Row],[Time]])</f>
        <v>-19</v>
      </c>
      <c r="I2214">
        <f>IFERROR(test_data[[#This Row],[Final_Position]]-H2213,test_data[[#This Row],[Final_Position]])</f>
        <v>0</v>
      </c>
      <c r="J2214">
        <f>ABS(test_data[[#This Row],[Action]])</f>
        <v>0</v>
      </c>
      <c r="K2214" s="7">
        <f>test_data[[#This Row],[Final_Position]]*test_data[[#This Row],[Change]]</f>
        <v>-3.799999999998704</v>
      </c>
      <c r="L2214" s="7">
        <f>test_data[[#This Row],[Profit]]*Profit_per_point</f>
        <v>-379999.99999987037</v>
      </c>
      <c r="M2214" s="7">
        <f>test_data[[#This Row],[Profit]]*Profit_per_point-ABS(test_data[[#This Row],[Action]])*Fee_per_trade</f>
        <v>-379999.99999987037</v>
      </c>
    </row>
    <row r="2215" spans="1:13" x14ac:dyDescent="0.35">
      <c r="A2215" s="2">
        <v>43783.5625</v>
      </c>
      <c r="B2215">
        <v>937.4</v>
      </c>
      <c r="C2215">
        <v>0.40478140115737915</v>
      </c>
      <c r="D2215">
        <v>0.59521859884262085</v>
      </c>
      <c r="E2215">
        <f>IF(B2216&gt;0,B2216-test_data[[#This Row],[Price]],0)</f>
        <v>-0.19999999999993179</v>
      </c>
      <c r="F2215" s="2">
        <f>test_data[[#This Row],[Time]]-(Time_horizon-1)/24/60</f>
        <v>43783.549305555556</v>
      </c>
      <c r="G2215">
        <f>IF(test_data[[#This Row],[Long]]&gt;Action_Threshold,1,IF(test_data[[#This Row],[Short]]&gt;Action_Threshold,-1,0))</f>
        <v>-1</v>
      </c>
      <c r="H2215">
        <f>SUMIFS(test_data[Postion],test_data[Time],"&gt;="&amp;test_data[[#This Row],[Period Time]],test_data[Time],"&lt;="&amp;test_data[[#This Row],[Time]])</f>
        <v>-19</v>
      </c>
      <c r="I2215">
        <f>IFERROR(test_data[[#This Row],[Final_Position]]-H2214,test_data[[#This Row],[Final_Position]])</f>
        <v>0</v>
      </c>
      <c r="J2215">
        <f>ABS(test_data[[#This Row],[Action]])</f>
        <v>0</v>
      </c>
      <c r="K2215" s="7">
        <f>test_data[[#This Row],[Final_Position]]*test_data[[#This Row],[Change]]</f>
        <v>3.799999999998704</v>
      </c>
      <c r="L2215" s="7">
        <f>test_data[[#This Row],[Profit]]*Profit_per_point</f>
        <v>379999.99999987037</v>
      </c>
      <c r="M2215" s="7">
        <f>test_data[[#This Row],[Profit]]*Profit_per_point-ABS(test_data[[#This Row],[Action]])*Fee_per_trade</f>
        <v>379999.99999987037</v>
      </c>
    </row>
    <row r="2216" spans="1:13" x14ac:dyDescent="0.35">
      <c r="A2216" s="2">
        <v>43783.563194444447</v>
      </c>
      <c r="B2216">
        <v>937.2</v>
      </c>
      <c r="C2216">
        <v>0.43084123730659485</v>
      </c>
      <c r="D2216">
        <v>0.56915879249572754</v>
      </c>
      <c r="E2216">
        <f>IF(B2217&gt;0,B2217-test_data[[#This Row],[Price]],0)</f>
        <v>-0.30000000000006821</v>
      </c>
      <c r="F2216" s="2">
        <f>test_data[[#This Row],[Time]]-(Time_horizon-1)/24/60</f>
        <v>43783.55</v>
      </c>
      <c r="G2216">
        <f>IF(test_data[[#This Row],[Long]]&gt;Action_Threshold,1,IF(test_data[[#This Row],[Short]]&gt;Action_Threshold,-1,0))</f>
        <v>-1</v>
      </c>
      <c r="H2216">
        <f>SUMIFS(test_data[Postion],test_data[Time],"&gt;="&amp;test_data[[#This Row],[Period Time]],test_data[Time],"&lt;="&amp;test_data[[#This Row],[Time]])</f>
        <v>-20</v>
      </c>
      <c r="I2216">
        <f>IFERROR(test_data[[#This Row],[Final_Position]]-H2215,test_data[[#This Row],[Final_Position]])</f>
        <v>-1</v>
      </c>
      <c r="J2216">
        <f>ABS(test_data[[#This Row],[Action]])</f>
        <v>1</v>
      </c>
      <c r="K2216" s="7">
        <f>test_data[[#This Row],[Final_Position]]*test_data[[#This Row],[Change]]</f>
        <v>6.0000000000013642</v>
      </c>
      <c r="L2216" s="7">
        <f>test_data[[#This Row],[Profit]]*Profit_per_point</f>
        <v>600000.00000013644</v>
      </c>
      <c r="M2216" s="7">
        <f>test_data[[#This Row],[Profit]]*Profit_per_point-ABS(test_data[[#This Row],[Action]])*Fee_per_trade</f>
        <v>590000.00000013644</v>
      </c>
    </row>
    <row r="2217" spans="1:13" x14ac:dyDescent="0.35">
      <c r="A2217" s="2">
        <v>43783.563888888886</v>
      </c>
      <c r="B2217">
        <v>936.9</v>
      </c>
      <c r="C2217">
        <v>0.56197541952133179</v>
      </c>
      <c r="D2217">
        <v>0.4380246102809906</v>
      </c>
      <c r="E2217">
        <f>IF(B2218&gt;0,B2218-test_data[[#This Row],[Price]],0)</f>
        <v>-0.19999999999993179</v>
      </c>
      <c r="F2217" s="2">
        <f>test_data[[#This Row],[Time]]-(Time_horizon-1)/24/60</f>
        <v>43783.550694444442</v>
      </c>
      <c r="G2217">
        <f>IF(test_data[[#This Row],[Long]]&gt;Action_Threshold,1,IF(test_data[[#This Row],[Short]]&gt;Action_Threshold,-1,0))</f>
        <v>1</v>
      </c>
      <c r="H2217">
        <f>SUMIFS(test_data[Postion],test_data[Time],"&gt;="&amp;test_data[[#This Row],[Period Time]],test_data[Time],"&lt;="&amp;test_data[[#This Row],[Time]])</f>
        <v>-18</v>
      </c>
      <c r="I2217">
        <f>IFERROR(test_data[[#This Row],[Final_Position]]-H2216,test_data[[#This Row],[Final_Position]])</f>
        <v>2</v>
      </c>
      <c r="J2217">
        <f>ABS(test_data[[#This Row],[Action]])</f>
        <v>2</v>
      </c>
      <c r="K2217" s="7">
        <f>test_data[[#This Row],[Final_Position]]*test_data[[#This Row],[Change]]</f>
        <v>3.5999999999987722</v>
      </c>
      <c r="L2217" s="7">
        <f>test_data[[#This Row],[Profit]]*Profit_per_point</f>
        <v>359999.99999987724</v>
      </c>
      <c r="M2217" s="7">
        <f>test_data[[#This Row],[Profit]]*Profit_per_point-ABS(test_data[[#This Row],[Action]])*Fee_per_trade</f>
        <v>339999.99999987724</v>
      </c>
    </row>
    <row r="2218" spans="1:13" x14ac:dyDescent="0.35">
      <c r="A2218" s="2">
        <v>43783.564583333333</v>
      </c>
      <c r="B2218">
        <v>936.7</v>
      </c>
      <c r="C2218">
        <v>0.44375616312026978</v>
      </c>
      <c r="D2218">
        <v>0.55624383687973022</v>
      </c>
      <c r="E2218">
        <f>IF(B2219&gt;0,B2219-test_data[[#This Row],[Price]],0)</f>
        <v>0</v>
      </c>
      <c r="F2218" s="2">
        <f>test_data[[#This Row],[Time]]-(Time_horizon-1)/24/60</f>
        <v>43783.551388888889</v>
      </c>
      <c r="G2218">
        <f>IF(test_data[[#This Row],[Long]]&gt;Action_Threshold,1,IF(test_data[[#This Row],[Short]]&gt;Action_Threshold,-1,0))</f>
        <v>-1</v>
      </c>
      <c r="H2218">
        <f>SUMIFS(test_data[Postion],test_data[Time],"&gt;="&amp;test_data[[#This Row],[Period Time]],test_data[Time],"&lt;="&amp;test_data[[#This Row],[Time]])</f>
        <v>-18</v>
      </c>
      <c r="I2218">
        <f>IFERROR(test_data[[#This Row],[Final_Position]]-H2217,test_data[[#This Row],[Final_Position]])</f>
        <v>0</v>
      </c>
      <c r="J2218">
        <f>ABS(test_data[[#This Row],[Action]])</f>
        <v>0</v>
      </c>
      <c r="K2218" s="7">
        <f>test_data[[#This Row],[Final_Position]]*test_data[[#This Row],[Change]]</f>
        <v>0</v>
      </c>
      <c r="L2218" s="7">
        <f>test_data[[#This Row],[Profit]]*Profit_per_point</f>
        <v>0</v>
      </c>
      <c r="M2218" s="7">
        <f>test_data[[#This Row],[Profit]]*Profit_per_point-ABS(test_data[[#This Row],[Action]])*Fee_per_trade</f>
        <v>0</v>
      </c>
    </row>
    <row r="2219" spans="1:13" x14ac:dyDescent="0.35">
      <c r="A2219" s="2">
        <v>43783.56527777778</v>
      </c>
      <c r="B2219">
        <v>936.7</v>
      </c>
      <c r="C2219">
        <v>0.40404075384140015</v>
      </c>
      <c r="D2219">
        <v>0.59595924615859985</v>
      </c>
      <c r="E2219">
        <f>IF(B2220&gt;0,B2220-test_data[[#This Row],[Price]],0)</f>
        <v>-0.10000000000002274</v>
      </c>
      <c r="F2219" s="2">
        <f>test_data[[#This Row],[Time]]-(Time_horizon-1)/24/60</f>
        <v>43783.552083333336</v>
      </c>
      <c r="G2219">
        <f>IF(test_data[[#This Row],[Long]]&gt;Action_Threshold,1,IF(test_data[[#This Row],[Short]]&gt;Action_Threshold,-1,0))</f>
        <v>-1</v>
      </c>
      <c r="H2219">
        <f>SUMIFS(test_data[Postion],test_data[Time],"&gt;="&amp;test_data[[#This Row],[Period Time]],test_data[Time],"&lt;="&amp;test_data[[#This Row],[Time]])</f>
        <v>-18</v>
      </c>
      <c r="I2219">
        <f>IFERROR(test_data[[#This Row],[Final_Position]]-H2218,test_data[[#This Row],[Final_Position]])</f>
        <v>0</v>
      </c>
      <c r="J2219">
        <f>ABS(test_data[[#This Row],[Action]])</f>
        <v>0</v>
      </c>
      <c r="K2219" s="7">
        <f>test_data[[#This Row],[Final_Position]]*test_data[[#This Row],[Change]]</f>
        <v>1.8000000000004093</v>
      </c>
      <c r="L2219" s="7">
        <f>test_data[[#This Row],[Profit]]*Profit_per_point</f>
        <v>180000.00000004092</v>
      </c>
      <c r="M2219" s="7">
        <f>test_data[[#This Row],[Profit]]*Profit_per_point-ABS(test_data[[#This Row],[Action]])*Fee_per_trade</f>
        <v>180000.00000004092</v>
      </c>
    </row>
    <row r="2220" spans="1:13" x14ac:dyDescent="0.35">
      <c r="A2220" s="2">
        <v>43783.565972222219</v>
      </c>
      <c r="B2220">
        <v>936.6</v>
      </c>
      <c r="C2220">
        <v>0.48570200800895691</v>
      </c>
      <c r="D2220">
        <v>0.51429802179336548</v>
      </c>
      <c r="E2220">
        <f>IF(B2221&gt;0,B2221-test_data[[#This Row],[Price]],0)</f>
        <v>-0.10000000000002274</v>
      </c>
      <c r="F2220" s="2">
        <f>test_data[[#This Row],[Time]]-(Time_horizon-1)/24/60</f>
        <v>43783.552777777775</v>
      </c>
      <c r="G2220">
        <f>IF(test_data[[#This Row],[Long]]&gt;Action_Threshold,1,IF(test_data[[#This Row],[Short]]&gt;Action_Threshold,-1,0))</f>
        <v>-1</v>
      </c>
      <c r="H2220">
        <f>SUMIFS(test_data[Postion],test_data[Time],"&gt;="&amp;test_data[[#This Row],[Period Time]],test_data[Time],"&lt;="&amp;test_data[[#This Row],[Time]])</f>
        <v>-18</v>
      </c>
      <c r="I2220">
        <f>IFERROR(test_data[[#This Row],[Final_Position]]-H2219,test_data[[#This Row],[Final_Position]])</f>
        <v>0</v>
      </c>
      <c r="J2220">
        <f>ABS(test_data[[#This Row],[Action]])</f>
        <v>0</v>
      </c>
      <c r="K2220" s="7">
        <f>test_data[[#This Row],[Final_Position]]*test_data[[#This Row],[Change]]</f>
        <v>1.8000000000004093</v>
      </c>
      <c r="L2220" s="7">
        <f>test_data[[#This Row],[Profit]]*Profit_per_point</f>
        <v>180000.00000004092</v>
      </c>
      <c r="M2220" s="7">
        <f>test_data[[#This Row],[Profit]]*Profit_per_point-ABS(test_data[[#This Row],[Action]])*Fee_per_trade</f>
        <v>180000.00000004092</v>
      </c>
    </row>
    <row r="2221" spans="1:13" x14ac:dyDescent="0.35">
      <c r="A2221" s="2">
        <v>43783.566666666666</v>
      </c>
      <c r="B2221">
        <v>936.5</v>
      </c>
      <c r="C2221">
        <v>0.4199555516242981</v>
      </c>
      <c r="D2221">
        <v>0.58004438877105713</v>
      </c>
      <c r="E2221">
        <f>IF(B2222&gt;0,B2222-test_data[[#This Row],[Price]],0)</f>
        <v>0</v>
      </c>
      <c r="F2221" s="2">
        <f>test_data[[#This Row],[Time]]-(Time_horizon-1)/24/60</f>
        <v>43783.553472222222</v>
      </c>
      <c r="G2221">
        <f>IF(test_data[[#This Row],[Long]]&gt;Action_Threshold,1,IF(test_data[[#This Row],[Short]]&gt;Action_Threshold,-1,0))</f>
        <v>-1</v>
      </c>
      <c r="H2221">
        <f>SUMIFS(test_data[Postion],test_data[Time],"&gt;="&amp;test_data[[#This Row],[Period Time]],test_data[Time],"&lt;="&amp;test_data[[#This Row],[Time]])</f>
        <v>-18</v>
      </c>
      <c r="I2221">
        <f>IFERROR(test_data[[#This Row],[Final_Position]]-H2220,test_data[[#This Row],[Final_Position]])</f>
        <v>0</v>
      </c>
      <c r="J2221">
        <f>ABS(test_data[[#This Row],[Action]])</f>
        <v>0</v>
      </c>
      <c r="K2221" s="7">
        <f>test_data[[#This Row],[Final_Position]]*test_data[[#This Row],[Change]]</f>
        <v>0</v>
      </c>
      <c r="L2221" s="7">
        <f>test_data[[#This Row],[Profit]]*Profit_per_point</f>
        <v>0</v>
      </c>
      <c r="M2221" s="7">
        <f>test_data[[#This Row],[Profit]]*Profit_per_point-ABS(test_data[[#This Row],[Action]])*Fee_per_trade</f>
        <v>0</v>
      </c>
    </row>
    <row r="2222" spans="1:13" x14ac:dyDescent="0.35">
      <c r="A2222" s="2">
        <v>43783.567361111112</v>
      </c>
      <c r="B2222">
        <v>936.5</v>
      </c>
      <c r="C2222">
        <v>0.37876912951469421</v>
      </c>
      <c r="D2222">
        <v>0.62123090028762817</v>
      </c>
      <c r="E2222">
        <f>IF(B2223&gt;0,B2223-test_data[[#This Row],[Price]],0)</f>
        <v>0.29999999999995453</v>
      </c>
      <c r="F2222" s="2">
        <f>test_data[[#This Row],[Time]]-(Time_horizon-1)/24/60</f>
        <v>43783.554166666669</v>
      </c>
      <c r="G2222">
        <f>IF(test_data[[#This Row],[Long]]&gt;Action_Threshold,1,IF(test_data[[#This Row],[Short]]&gt;Action_Threshold,-1,0))</f>
        <v>-1</v>
      </c>
      <c r="H2222">
        <f>SUMIFS(test_data[Postion],test_data[Time],"&gt;="&amp;test_data[[#This Row],[Period Time]],test_data[Time],"&lt;="&amp;test_data[[#This Row],[Time]])</f>
        <v>-18</v>
      </c>
      <c r="I2222">
        <f>IFERROR(test_data[[#This Row],[Final_Position]]-H2221,test_data[[#This Row],[Final_Position]])</f>
        <v>0</v>
      </c>
      <c r="J2222">
        <f>ABS(test_data[[#This Row],[Action]])</f>
        <v>0</v>
      </c>
      <c r="K2222" s="7">
        <f>test_data[[#This Row],[Final_Position]]*test_data[[#This Row],[Change]]</f>
        <v>-5.3999999999991815</v>
      </c>
      <c r="L2222" s="7">
        <f>test_data[[#This Row],[Profit]]*Profit_per_point</f>
        <v>-539999.99999991816</v>
      </c>
      <c r="M2222" s="7">
        <f>test_data[[#This Row],[Profit]]*Profit_per_point-ABS(test_data[[#This Row],[Action]])*Fee_per_trade</f>
        <v>-539999.99999991816</v>
      </c>
    </row>
    <row r="2223" spans="1:13" x14ac:dyDescent="0.35">
      <c r="A2223" s="2">
        <v>43783.568055555559</v>
      </c>
      <c r="B2223">
        <v>936.8</v>
      </c>
      <c r="C2223">
        <v>0.39513304829597473</v>
      </c>
      <c r="D2223">
        <v>0.60486692190170288</v>
      </c>
      <c r="E2223">
        <f>IF(B2224&gt;0,B2224-test_data[[#This Row],[Price]],0)</f>
        <v>-0.29999999999995453</v>
      </c>
      <c r="F2223" s="2">
        <f>test_data[[#This Row],[Time]]-(Time_horizon-1)/24/60</f>
        <v>43783.554861111115</v>
      </c>
      <c r="G2223">
        <f>IF(test_data[[#This Row],[Long]]&gt;Action_Threshold,1,IF(test_data[[#This Row],[Short]]&gt;Action_Threshold,-1,0))</f>
        <v>-1</v>
      </c>
      <c r="H2223">
        <f>SUMIFS(test_data[Postion],test_data[Time],"&gt;="&amp;test_data[[#This Row],[Period Time]],test_data[Time],"&lt;="&amp;test_data[[#This Row],[Time]])</f>
        <v>-18</v>
      </c>
      <c r="I2223">
        <f>IFERROR(test_data[[#This Row],[Final_Position]]-H2222,test_data[[#This Row],[Final_Position]])</f>
        <v>0</v>
      </c>
      <c r="J2223">
        <f>ABS(test_data[[#This Row],[Action]])</f>
        <v>0</v>
      </c>
      <c r="K2223" s="7">
        <f>test_data[[#This Row],[Final_Position]]*test_data[[#This Row],[Change]]</f>
        <v>5.3999999999991815</v>
      </c>
      <c r="L2223" s="7">
        <f>test_data[[#This Row],[Profit]]*Profit_per_point</f>
        <v>539999.99999991816</v>
      </c>
      <c r="M2223" s="7">
        <f>test_data[[#This Row],[Profit]]*Profit_per_point-ABS(test_data[[#This Row],[Action]])*Fee_per_trade</f>
        <v>539999.99999991816</v>
      </c>
    </row>
    <row r="2224" spans="1:13" x14ac:dyDescent="0.35">
      <c r="A2224" s="2">
        <v>43783.569444444445</v>
      </c>
      <c r="B2224">
        <v>936.5</v>
      </c>
      <c r="C2224">
        <v>0.54276961088180542</v>
      </c>
      <c r="D2224">
        <v>0.45723038911819458</v>
      </c>
      <c r="E2224">
        <f>IF(B2225&gt;0,B2225-test_data[[#This Row],[Price]],0)</f>
        <v>-0.20000000000004547</v>
      </c>
      <c r="F2224" s="2">
        <f>test_data[[#This Row],[Time]]-(Time_horizon-1)/24/60</f>
        <v>43783.556250000001</v>
      </c>
      <c r="G2224">
        <f>IF(test_data[[#This Row],[Long]]&gt;Action_Threshold,1,IF(test_data[[#This Row],[Short]]&gt;Action_Threshold,-1,0))</f>
        <v>1</v>
      </c>
      <c r="H2224">
        <f>SUMIFS(test_data[Postion],test_data[Time],"&gt;="&amp;test_data[[#This Row],[Period Time]],test_data[Time],"&lt;="&amp;test_data[[#This Row],[Time]])</f>
        <v>-15</v>
      </c>
      <c r="I2224">
        <f>IFERROR(test_data[[#This Row],[Final_Position]]-H2223,test_data[[#This Row],[Final_Position]])</f>
        <v>3</v>
      </c>
      <c r="J2224">
        <f>ABS(test_data[[#This Row],[Action]])</f>
        <v>3</v>
      </c>
      <c r="K2224" s="7">
        <f>test_data[[#This Row],[Final_Position]]*test_data[[#This Row],[Change]]</f>
        <v>3.0000000000006821</v>
      </c>
      <c r="L2224" s="7">
        <f>test_data[[#This Row],[Profit]]*Profit_per_point</f>
        <v>300000.00000006822</v>
      </c>
      <c r="M2224" s="7">
        <f>test_data[[#This Row],[Profit]]*Profit_per_point-ABS(test_data[[#This Row],[Action]])*Fee_per_trade</f>
        <v>270000.00000006822</v>
      </c>
    </row>
    <row r="2225" spans="1:13" x14ac:dyDescent="0.35">
      <c r="A2225" s="2">
        <v>43783.570138888892</v>
      </c>
      <c r="B2225">
        <v>936.3</v>
      </c>
      <c r="C2225">
        <v>0.4166666567325592</v>
      </c>
      <c r="D2225">
        <v>0.58333331346511841</v>
      </c>
      <c r="E2225">
        <f>IF(B2226&gt;0,B2226-test_data[[#This Row],[Price]],0)</f>
        <v>-0.19999999999993179</v>
      </c>
      <c r="F2225" s="2">
        <f>test_data[[#This Row],[Time]]-(Time_horizon-1)/24/60</f>
        <v>43783.556944444448</v>
      </c>
      <c r="G2225">
        <f>IF(test_data[[#This Row],[Long]]&gt;Action_Threshold,1,IF(test_data[[#This Row],[Short]]&gt;Action_Threshold,-1,0))</f>
        <v>-1</v>
      </c>
      <c r="H2225">
        <f>SUMIFS(test_data[Postion],test_data[Time],"&gt;="&amp;test_data[[#This Row],[Period Time]],test_data[Time],"&lt;="&amp;test_data[[#This Row],[Time]])</f>
        <v>-15</v>
      </c>
      <c r="I2225">
        <f>IFERROR(test_data[[#This Row],[Final_Position]]-H2224,test_data[[#This Row],[Final_Position]])</f>
        <v>0</v>
      </c>
      <c r="J2225">
        <f>ABS(test_data[[#This Row],[Action]])</f>
        <v>0</v>
      </c>
      <c r="K2225" s="7">
        <f>test_data[[#This Row],[Final_Position]]*test_data[[#This Row],[Change]]</f>
        <v>2.9999999999989768</v>
      </c>
      <c r="L2225" s="7">
        <f>test_data[[#This Row],[Profit]]*Profit_per_point</f>
        <v>299999.99999989767</v>
      </c>
      <c r="M2225" s="7">
        <f>test_data[[#This Row],[Profit]]*Profit_per_point-ABS(test_data[[#This Row],[Action]])*Fee_per_trade</f>
        <v>299999.99999989767</v>
      </c>
    </row>
    <row r="2226" spans="1:13" x14ac:dyDescent="0.35">
      <c r="A2226" s="2">
        <v>43783.570833333331</v>
      </c>
      <c r="B2226">
        <v>936.1</v>
      </c>
      <c r="C2226">
        <v>0.4121265709400177</v>
      </c>
      <c r="D2226">
        <v>0.58787339925765991</v>
      </c>
      <c r="E2226">
        <f>IF(B2227&gt;0,B2227-test_data[[#This Row],[Price]],0)</f>
        <v>-0.20000000000004547</v>
      </c>
      <c r="F2226" s="2">
        <f>test_data[[#This Row],[Time]]-(Time_horizon-1)/24/60</f>
        <v>43783.557638888888</v>
      </c>
      <c r="G2226">
        <f>IF(test_data[[#This Row],[Long]]&gt;Action_Threshold,1,IF(test_data[[#This Row],[Short]]&gt;Action_Threshold,-1,0))</f>
        <v>-1</v>
      </c>
      <c r="H2226">
        <f>SUMIFS(test_data[Postion],test_data[Time],"&gt;="&amp;test_data[[#This Row],[Period Time]],test_data[Time],"&lt;="&amp;test_data[[#This Row],[Time]])</f>
        <v>-15</v>
      </c>
      <c r="I2226">
        <f>IFERROR(test_data[[#This Row],[Final_Position]]-H2225,test_data[[#This Row],[Final_Position]])</f>
        <v>0</v>
      </c>
      <c r="J2226">
        <f>ABS(test_data[[#This Row],[Action]])</f>
        <v>0</v>
      </c>
      <c r="K2226" s="7">
        <f>test_data[[#This Row],[Final_Position]]*test_data[[#This Row],[Change]]</f>
        <v>3.0000000000006821</v>
      </c>
      <c r="L2226" s="7">
        <f>test_data[[#This Row],[Profit]]*Profit_per_point</f>
        <v>300000.00000006822</v>
      </c>
      <c r="M2226" s="7">
        <f>test_data[[#This Row],[Profit]]*Profit_per_point-ABS(test_data[[#This Row],[Action]])*Fee_per_trade</f>
        <v>300000.00000006822</v>
      </c>
    </row>
    <row r="2227" spans="1:13" x14ac:dyDescent="0.35">
      <c r="A2227" s="2">
        <v>43783.571527777778</v>
      </c>
      <c r="B2227">
        <v>935.9</v>
      </c>
      <c r="C2227">
        <v>0.4117068350315094</v>
      </c>
      <c r="D2227">
        <v>0.58829319477081299</v>
      </c>
      <c r="E2227">
        <f>IF(B2228&gt;0,B2228-test_data[[#This Row],[Price]],0)</f>
        <v>0</v>
      </c>
      <c r="F2227" s="2">
        <f>test_data[[#This Row],[Time]]-(Time_horizon-1)/24/60</f>
        <v>43783.558333333334</v>
      </c>
      <c r="G2227">
        <f>IF(test_data[[#This Row],[Long]]&gt;Action_Threshold,1,IF(test_data[[#This Row],[Short]]&gt;Action_Threshold,-1,0))</f>
        <v>-1</v>
      </c>
      <c r="H2227">
        <f>SUMIFS(test_data[Postion],test_data[Time],"&gt;="&amp;test_data[[#This Row],[Period Time]],test_data[Time],"&lt;="&amp;test_data[[#This Row],[Time]])</f>
        <v>-15</v>
      </c>
      <c r="I2227">
        <f>IFERROR(test_data[[#This Row],[Final_Position]]-H2226,test_data[[#This Row],[Final_Position]])</f>
        <v>0</v>
      </c>
      <c r="J2227">
        <f>ABS(test_data[[#This Row],[Action]])</f>
        <v>0</v>
      </c>
      <c r="K2227" s="7">
        <f>test_data[[#This Row],[Final_Position]]*test_data[[#This Row],[Change]]</f>
        <v>0</v>
      </c>
      <c r="L2227" s="7">
        <f>test_data[[#This Row],[Profit]]*Profit_per_point</f>
        <v>0</v>
      </c>
      <c r="M2227" s="7">
        <f>test_data[[#This Row],[Profit]]*Profit_per_point-ABS(test_data[[#This Row],[Action]])*Fee_per_trade</f>
        <v>0</v>
      </c>
    </row>
    <row r="2228" spans="1:13" x14ac:dyDescent="0.35">
      <c r="A2228" s="2">
        <v>43783.572222222225</v>
      </c>
      <c r="B2228">
        <v>935.9</v>
      </c>
      <c r="C2228">
        <v>0.37012338638305664</v>
      </c>
      <c r="D2228">
        <v>0.62987661361694336</v>
      </c>
      <c r="E2228">
        <f>IF(B2229&gt;0,B2229-test_data[[#This Row],[Price]],0)</f>
        <v>0.10000000000002274</v>
      </c>
      <c r="F2228" s="2">
        <f>test_data[[#This Row],[Time]]-(Time_horizon-1)/24/60</f>
        <v>43783.559027777781</v>
      </c>
      <c r="G2228">
        <f>IF(test_data[[#This Row],[Long]]&gt;Action_Threshold,1,IF(test_data[[#This Row],[Short]]&gt;Action_Threshold,-1,0))</f>
        <v>-1</v>
      </c>
      <c r="H2228">
        <f>SUMIFS(test_data[Postion],test_data[Time],"&gt;="&amp;test_data[[#This Row],[Period Time]],test_data[Time],"&lt;="&amp;test_data[[#This Row],[Time]])</f>
        <v>-15</v>
      </c>
      <c r="I2228">
        <f>IFERROR(test_data[[#This Row],[Final_Position]]-H2227,test_data[[#This Row],[Final_Position]])</f>
        <v>0</v>
      </c>
      <c r="J2228">
        <f>ABS(test_data[[#This Row],[Action]])</f>
        <v>0</v>
      </c>
      <c r="K2228" s="7">
        <f>test_data[[#This Row],[Final_Position]]*test_data[[#This Row],[Change]]</f>
        <v>-1.5000000000003411</v>
      </c>
      <c r="L2228" s="7">
        <f>test_data[[#This Row],[Profit]]*Profit_per_point</f>
        <v>-150000.00000003411</v>
      </c>
      <c r="M2228" s="7">
        <f>test_data[[#This Row],[Profit]]*Profit_per_point-ABS(test_data[[#This Row],[Action]])*Fee_per_trade</f>
        <v>-150000.00000003411</v>
      </c>
    </row>
    <row r="2229" spans="1:13" x14ac:dyDescent="0.35">
      <c r="A2229" s="2">
        <v>43783.572916666664</v>
      </c>
      <c r="B2229">
        <v>936</v>
      </c>
      <c r="C2229">
        <v>0.4592934250831604</v>
      </c>
      <c r="D2229">
        <v>0.5407065749168396</v>
      </c>
      <c r="E2229">
        <f>IF(B2230&gt;0,B2230-test_data[[#This Row],[Price]],0)</f>
        <v>-0.5</v>
      </c>
      <c r="F2229" s="2">
        <f>test_data[[#This Row],[Time]]-(Time_horizon-1)/24/60</f>
        <v>43783.55972222222</v>
      </c>
      <c r="G2229">
        <f>IF(test_data[[#This Row],[Long]]&gt;Action_Threshold,1,IF(test_data[[#This Row],[Short]]&gt;Action_Threshold,-1,0))</f>
        <v>-1</v>
      </c>
      <c r="H2229">
        <f>SUMIFS(test_data[Postion],test_data[Time],"&gt;="&amp;test_data[[#This Row],[Period Time]],test_data[Time],"&lt;="&amp;test_data[[#This Row],[Time]])</f>
        <v>-15</v>
      </c>
      <c r="I2229">
        <f>IFERROR(test_data[[#This Row],[Final_Position]]-H2228,test_data[[#This Row],[Final_Position]])</f>
        <v>0</v>
      </c>
      <c r="J2229">
        <f>ABS(test_data[[#This Row],[Action]])</f>
        <v>0</v>
      </c>
      <c r="K2229" s="7">
        <f>test_data[[#This Row],[Final_Position]]*test_data[[#This Row],[Change]]</f>
        <v>7.5</v>
      </c>
      <c r="L2229" s="7">
        <f>test_data[[#This Row],[Profit]]*Profit_per_point</f>
        <v>750000</v>
      </c>
      <c r="M2229" s="7">
        <f>test_data[[#This Row],[Profit]]*Profit_per_point-ABS(test_data[[#This Row],[Action]])*Fee_per_trade</f>
        <v>750000</v>
      </c>
    </row>
    <row r="2230" spans="1:13" x14ac:dyDescent="0.35">
      <c r="A2230" s="2">
        <v>43783.574305555558</v>
      </c>
      <c r="B2230">
        <v>935.5</v>
      </c>
      <c r="C2230">
        <v>0.63705348968505859</v>
      </c>
      <c r="D2230">
        <v>0.36294651031494141</v>
      </c>
      <c r="E2230">
        <f>IF(B2231&gt;0,B2231-test_data[[#This Row],[Price]],0)</f>
        <v>-0.29999999999995453</v>
      </c>
      <c r="F2230" s="2">
        <f>test_data[[#This Row],[Time]]-(Time_horizon-1)/24/60</f>
        <v>43783.561111111114</v>
      </c>
      <c r="G2230">
        <f>IF(test_data[[#This Row],[Long]]&gt;Action_Threshold,1,IF(test_data[[#This Row],[Short]]&gt;Action_Threshold,-1,0))</f>
        <v>1</v>
      </c>
      <c r="H2230">
        <f>SUMIFS(test_data[Postion],test_data[Time],"&gt;="&amp;test_data[[#This Row],[Period Time]],test_data[Time],"&lt;="&amp;test_data[[#This Row],[Time]])</f>
        <v>-12</v>
      </c>
      <c r="I2230">
        <f>IFERROR(test_data[[#This Row],[Final_Position]]-H2229,test_data[[#This Row],[Final_Position]])</f>
        <v>3</v>
      </c>
      <c r="J2230">
        <f>ABS(test_data[[#This Row],[Action]])</f>
        <v>3</v>
      </c>
      <c r="K2230" s="7">
        <f>test_data[[#This Row],[Final_Position]]*test_data[[#This Row],[Change]]</f>
        <v>3.5999999999994543</v>
      </c>
      <c r="L2230" s="7">
        <f>test_data[[#This Row],[Profit]]*Profit_per_point</f>
        <v>359999.9999999454</v>
      </c>
      <c r="M2230" s="7">
        <f>test_data[[#This Row],[Profit]]*Profit_per_point-ABS(test_data[[#This Row],[Action]])*Fee_per_trade</f>
        <v>329999.9999999454</v>
      </c>
    </row>
    <row r="2231" spans="1:13" x14ac:dyDescent="0.35">
      <c r="A2231" s="2">
        <v>43783.576388888891</v>
      </c>
      <c r="B2231">
        <v>935.2</v>
      </c>
      <c r="C2231">
        <v>0.4060060977935791</v>
      </c>
      <c r="D2231">
        <v>0.5939939022064209</v>
      </c>
      <c r="E2231">
        <f>IF(B2232&gt;0,B2232-test_data[[#This Row],[Price]],0)</f>
        <v>0.19999999999993179</v>
      </c>
      <c r="F2231" s="2">
        <f>test_data[[#This Row],[Time]]-(Time_horizon-1)/24/60</f>
        <v>43783.563194444447</v>
      </c>
      <c r="G2231">
        <f>IF(test_data[[#This Row],[Long]]&gt;Action_Threshold,1,IF(test_data[[#This Row],[Short]]&gt;Action_Threshold,-1,0))</f>
        <v>-1</v>
      </c>
      <c r="H2231">
        <f>SUMIFS(test_data[Postion],test_data[Time],"&gt;="&amp;test_data[[#This Row],[Period Time]],test_data[Time],"&lt;="&amp;test_data[[#This Row],[Time]])</f>
        <v>-10</v>
      </c>
      <c r="I2231">
        <f>IFERROR(test_data[[#This Row],[Final_Position]]-H2230,test_data[[#This Row],[Final_Position]])</f>
        <v>2</v>
      </c>
      <c r="J2231">
        <f>ABS(test_data[[#This Row],[Action]])</f>
        <v>2</v>
      </c>
      <c r="K2231" s="7">
        <f>test_data[[#This Row],[Final_Position]]*test_data[[#This Row],[Change]]</f>
        <v>-1.9999999999993179</v>
      </c>
      <c r="L2231" s="7">
        <f>test_data[[#This Row],[Profit]]*Profit_per_point</f>
        <v>-199999.99999993178</v>
      </c>
      <c r="M2231" s="7">
        <f>test_data[[#This Row],[Profit]]*Profit_per_point-ABS(test_data[[#This Row],[Action]])*Fee_per_trade</f>
        <v>-219999.99999993178</v>
      </c>
    </row>
    <row r="2232" spans="1:13" x14ac:dyDescent="0.35">
      <c r="A2232" s="2">
        <v>43783.57708333333</v>
      </c>
      <c r="B2232">
        <v>935.4</v>
      </c>
      <c r="C2232">
        <v>0.37633785605430603</v>
      </c>
      <c r="D2232">
        <v>0.62366211414337158</v>
      </c>
      <c r="E2232">
        <f>IF(B2233&gt;0,B2233-test_data[[#This Row],[Price]],0)</f>
        <v>-0.39999999999997726</v>
      </c>
      <c r="F2232" s="2">
        <f>test_data[[#This Row],[Time]]-(Time_horizon-1)/24/60</f>
        <v>43783.563888888886</v>
      </c>
      <c r="G2232">
        <f>IF(test_data[[#This Row],[Long]]&gt;Action_Threshold,1,IF(test_data[[#This Row],[Short]]&gt;Action_Threshold,-1,0))</f>
        <v>-1</v>
      </c>
      <c r="H2232">
        <f>SUMIFS(test_data[Postion],test_data[Time],"&gt;="&amp;test_data[[#This Row],[Period Time]],test_data[Time],"&lt;="&amp;test_data[[#This Row],[Time]])</f>
        <v>-10</v>
      </c>
      <c r="I2232">
        <f>IFERROR(test_data[[#This Row],[Final_Position]]-H2231,test_data[[#This Row],[Final_Position]])</f>
        <v>0</v>
      </c>
      <c r="J2232">
        <f>ABS(test_data[[#This Row],[Action]])</f>
        <v>0</v>
      </c>
      <c r="K2232" s="7">
        <f>test_data[[#This Row],[Final_Position]]*test_data[[#This Row],[Change]]</f>
        <v>3.9999999999997726</v>
      </c>
      <c r="L2232" s="7">
        <f>test_data[[#This Row],[Profit]]*Profit_per_point</f>
        <v>399999.99999997724</v>
      </c>
      <c r="M2232" s="7">
        <f>test_data[[#This Row],[Profit]]*Profit_per_point-ABS(test_data[[#This Row],[Action]])*Fee_per_trade</f>
        <v>399999.99999997724</v>
      </c>
    </row>
    <row r="2233" spans="1:13" x14ac:dyDescent="0.35">
      <c r="A2233" s="2">
        <v>43783.577777777777</v>
      </c>
      <c r="B2233">
        <v>935</v>
      </c>
      <c r="C2233">
        <v>0.40160611271858215</v>
      </c>
      <c r="D2233">
        <v>0.59839385747909546</v>
      </c>
      <c r="E2233">
        <f>IF(B2234&gt;0,B2234-test_data[[#This Row],[Price]],0)</f>
        <v>-1</v>
      </c>
      <c r="F2233" s="2">
        <f>test_data[[#This Row],[Time]]-(Time_horizon-1)/24/60</f>
        <v>43783.564583333333</v>
      </c>
      <c r="G2233">
        <f>IF(test_data[[#This Row],[Long]]&gt;Action_Threshold,1,IF(test_data[[#This Row],[Short]]&gt;Action_Threshold,-1,0))</f>
        <v>-1</v>
      </c>
      <c r="H2233">
        <f>SUMIFS(test_data[Postion],test_data[Time],"&gt;="&amp;test_data[[#This Row],[Period Time]],test_data[Time],"&lt;="&amp;test_data[[#This Row],[Time]])</f>
        <v>-12</v>
      </c>
      <c r="I2233">
        <f>IFERROR(test_data[[#This Row],[Final_Position]]-H2232,test_data[[#This Row],[Final_Position]])</f>
        <v>-2</v>
      </c>
      <c r="J2233">
        <f>ABS(test_data[[#This Row],[Action]])</f>
        <v>2</v>
      </c>
      <c r="K2233" s="7">
        <f>test_data[[#This Row],[Final_Position]]*test_data[[#This Row],[Change]]</f>
        <v>12</v>
      </c>
      <c r="L2233" s="7">
        <f>test_data[[#This Row],[Profit]]*Profit_per_point</f>
        <v>1200000</v>
      </c>
      <c r="M2233" s="7">
        <f>test_data[[#This Row],[Profit]]*Profit_per_point-ABS(test_data[[#This Row],[Action]])*Fee_per_trade</f>
        <v>1180000</v>
      </c>
    </row>
    <row r="2234" spans="1:13" x14ac:dyDescent="0.35">
      <c r="A2234" s="2">
        <v>43783.578472222223</v>
      </c>
      <c r="B2234">
        <v>934</v>
      </c>
      <c r="C2234">
        <v>0.42384105920791626</v>
      </c>
      <c r="D2234">
        <v>0.57615894079208374</v>
      </c>
      <c r="E2234">
        <f>IF(B2235&gt;0,B2235-test_data[[#This Row],[Price]],0)</f>
        <v>0</v>
      </c>
      <c r="F2234" s="2">
        <f>test_data[[#This Row],[Time]]-(Time_horizon-1)/24/60</f>
        <v>43783.56527777778</v>
      </c>
      <c r="G2234">
        <f>IF(test_data[[#This Row],[Long]]&gt;Action_Threshold,1,IF(test_data[[#This Row],[Short]]&gt;Action_Threshold,-1,0))</f>
        <v>-1</v>
      </c>
      <c r="H2234">
        <f>SUMIFS(test_data[Postion],test_data[Time],"&gt;="&amp;test_data[[#This Row],[Period Time]],test_data[Time],"&lt;="&amp;test_data[[#This Row],[Time]])</f>
        <v>-12</v>
      </c>
      <c r="I2234">
        <f>IFERROR(test_data[[#This Row],[Final_Position]]-H2233,test_data[[#This Row],[Final_Position]])</f>
        <v>0</v>
      </c>
      <c r="J2234">
        <f>ABS(test_data[[#This Row],[Action]])</f>
        <v>0</v>
      </c>
      <c r="K2234" s="7">
        <f>test_data[[#This Row],[Final_Position]]*test_data[[#This Row],[Change]]</f>
        <v>0</v>
      </c>
      <c r="L2234" s="7">
        <f>test_data[[#This Row],[Profit]]*Profit_per_point</f>
        <v>0</v>
      </c>
      <c r="M2234" s="7">
        <f>test_data[[#This Row],[Profit]]*Profit_per_point-ABS(test_data[[#This Row],[Action]])*Fee_per_trade</f>
        <v>0</v>
      </c>
    </row>
    <row r="2235" spans="1:13" x14ac:dyDescent="0.35">
      <c r="A2235" s="2">
        <v>43783.57916666667</v>
      </c>
      <c r="B2235">
        <v>934</v>
      </c>
      <c r="C2235">
        <v>0.38013845682144165</v>
      </c>
      <c r="D2235">
        <v>0.61986148357391357</v>
      </c>
      <c r="E2235">
        <f>IF(B2236&gt;0,B2236-test_data[[#This Row],[Price]],0)</f>
        <v>-0.70000000000004547</v>
      </c>
      <c r="F2235" s="2">
        <f>test_data[[#This Row],[Time]]-(Time_horizon-1)/24/60</f>
        <v>43783.565972222226</v>
      </c>
      <c r="G2235">
        <f>IF(test_data[[#This Row],[Long]]&gt;Action_Threshold,1,IF(test_data[[#This Row],[Short]]&gt;Action_Threshold,-1,0))</f>
        <v>-1</v>
      </c>
      <c r="H2235">
        <f>SUMIFS(test_data[Postion],test_data[Time],"&gt;="&amp;test_data[[#This Row],[Period Time]],test_data[Time],"&lt;="&amp;test_data[[#This Row],[Time]])</f>
        <v>-12</v>
      </c>
      <c r="I2235">
        <f>IFERROR(test_data[[#This Row],[Final_Position]]-H2234,test_data[[#This Row],[Final_Position]])</f>
        <v>0</v>
      </c>
      <c r="J2235">
        <f>ABS(test_data[[#This Row],[Action]])</f>
        <v>0</v>
      </c>
      <c r="K2235" s="7">
        <f>test_data[[#This Row],[Final_Position]]*test_data[[#This Row],[Change]]</f>
        <v>8.4000000000005457</v>
      </c>
      <c r="L2235" s="7">
        <f>test_data[[#This Row],[Profit]]*Profit_per_point</f>
        <v>840000.0000000546</v>
      </c>
      <c r="M2235" s="7">
        <f>test_data[[#This Row],[Profit]]*Profit_per_point-ABS(test_data[[#This Row],[Action]])*Fee_per_trade</f>
        <v>840000.0000000546</v>
      </c>
    </row>
    <row r="2236" spans="1:13" x14ac:dyDescent="0.35">
      <c r="A2236" s="2">
        <v>43783.579861111109</v>
      </c>
      <c r="B2236">
        <v>933.3</v>
      </c>
      <c r="C2236">
        <v>0.43789872527122498</v>
      </c>
      <c r="D2236">
        <v>0.56210124492645264</v>
      </c>
      <c r="E2236">
        <f>IF(B2237&gt;0,B2237-test_data[[#This Row],[Price]],0)</f>
        <v>0.70000000000004547</v>
      </c>
      <c r="F2236" s="2">
        <f>test_data[[#This Row],[Time]]-(Time_horizon-1)/24/60</f>
        <v>43783.566666666666</v>
      </c>
      <c r="G2236">
        <f>IF(test_data[[#This Row],[Long]]&gt;Action_Threshold,1,IF(test_data[[#This Row],[Short]]&gt;Action_Threshold,-1,0))</f>
        <v>-1</v>
      </c>
      <c r="H2236">
        <f>SUMIFS(test_data[Postion],test_data[Time],"&gt;="&amp;test_data[[#This Row],[Period Time]],test_data[Time],"&lt;="&amp;test_data[[#This Row],[Time]])</f>
        <v>-12</v>
      </c>
      <c r="I2236">
        <f>IFERROR(test_data[[#This Row],[Final_Position]]-H2235,test_data[[#This Row],[Final_Position]])</f>
        <v>0</v>
      </c>
      <c r="J2236">
        <f>ABS(test_data[[#This Row],[Action]])</f>
        <v>0</v>
      </c>
      <c r="K2236" s="7">
        <f>test_data[[#This Row],[Final_Position]]*test_data[[#This Row],[Change]]</f>
        <v>-8.4000000000005457</v>
      </c>
      <c r="L2236" s="7">
        <f>test_data[[#This Row],[Profit]]*Profit_per_point</f>
        <v>-840000.0000000546</v>
      </c>
      <c r="M2236" s="7">
        <f>test_data[[#This Row],[Profit]]*Profit_per_point-ABS(test_data[[#This Row],[Action]])*Fee_per_trade</f>
        <v>-840000.0000000546</v>
      </c>
    </row>
    <row r="2237" spans="1:13" x14ac:dyDescent="0.35">
      <c r="A2237" s="2">
        <v>43783.580555555556</v>
      </c>
      <c r="B2237">
        <v>934</v>
      </c>
      <c r="C2237">
        <v>0.38058587908744812</v>
      </c>
      <c r="D2237">
        <v>0.61941415071487427</v>
      </c>
      <c r="E2237">
        <f>IF(B2238&gt;0,B2238-test_data[[#This Row],[Price]],0)</f>
        <v>-0.10000000000002274</v>
      </c>
      <c r="F2237" s="2">
        <f>test_data[[#This Row],[Time]]-(Time_horizon-1)/24/60</f>
        <v>43783.567361111112</v>
      </c>
      <c r="G2237">
        <f>IF(test_data[[#This Row],[Long]]&gt;Action_Threshold,1,IF(test_data[[#This Row],[Short]]&gt;Action_Threshold,-1,0))</f>
        <v>-1</v>
      </c>
      <c r="H2237">
        <f>SUMIFS(test_data[Postion],test_data[Time],"&gt;="&amp;test_data[[#This Row],[Period Time]],test_data[Time],"&lt;="&amp;test_data[[#This Row],[Time]])</f>
        <v>-12</v>
      </c>
      <c r="I2237">
        <f>IFERROR(test_data[[#This Row],[Final_Position]]-H2236,test_data[[#This Row],[Final_Position]])</f>
        <v>0</v>
      </c>
      <c r="J2237">
        <f>ABS(test_data[[#This Row],[Action]])</f>
        <v>0</v>
      </c>
      <c r="K2237" s="7">
        <f>test_data[[#This Row],[Final_Position]]*test_data[[#This Row],[Change]]</f>
        <v>1.2000000000002728</v>
      </c>
      <c r="L2237" s="7">
        <f>test_data[[#This Row],[Profit]]*Profit_per_point</f>
        <v>120000.00000002728</v>
      </c>
      <c r="M2237" s="7">
        <f>test_data[[#This Row],[Profit]]*Profit_per_point-ABS(test_data[[#This Row],[Action]])*Fee_per_trade</f>
        <v>120000.00000002728</v>
      </c>
    </row>
    <row r="2238" spans="1:13" x14ac:dyDescent="0.35">
      <c r="A2238" s="2">
        <v>43783.581250000003</v>
      </c>
      <c r="B2238">
        <v>933.9</v>
      </c>
      <c r="C2238">
        <v>0.45032942295074463</v>
      </c>
      <c r="D2238">
        <v>0.54967057704925537</v>
      </c>
      <c r="E2238">
        <f>IF(B2239&gt;0,B2239-test_data[[#This Row],[Price]],0)</f>
        <v>-0.10000000000002274</v>
      </c>
      <c r="F2238" s="2">
        <f>test_data[[#This Row],[Time]]-(Time_horizon-1)/24/60</f>
        <v>43783.568055555559</v>
      </c>
      <c r="G2238">
        <f>IF(test_data[[#This Row],[Long]]&gt;Action_Threshold,1,IF(test_data[[#This Row],[Short]]&gt;Action_Threshold,-1,0))</f>
        <v>-1</v>
      </c>
      <c r="H2238">
        <f>SUMIFS(test_data[Postion],test_data[Time],"&gt;="&amp;test_data[[#This Row],[Period Time]],test_data[Time],"&lt;="&amp;test_data[[#This Row],[Time]])</f>
        <v>-12</v>
      </c>
      <c r="I2238">
        <f>IFERROR(test_data[[#This Row],[Final_Position]]-H2237,test_data[[#This Row],[Final_Position]])</f>
        <v>0</v>
      </c>
      <c r="J2238">
        <f>ABS(test_data[[#This Row],[Action]])</f>
        <v>0</v>
      </c>
      <c r="K2238" s="7">
        <f>test_data[[#This Row],[Final_Position]]*test_data[[#This Row],[Change]]</f>
        <v>1.2000000000002728</v>
      </c>
      <c r="L2238" s="7">
        <f>test_data[[#This Row],[Profit]]*Profit_per_point</f>
        <v>120000.00000002728</v>
      </c>
      <c r="M2238" s="7">
        <f>test_data[[#This Row],[Profit]]*Profit_per_point-ABS(test_data[[#This Row],[Action]])*Fee_per_trade</f>
        <v>120000.00000002728</v>
      </c>
    </row>
    <row r="2239" spans="1:13" x14ac:dyDescent="0.35">
      <c r="A2239" s="2">
        <v>43783.581944444442</v>
      </c>
      <c r="B2239">
        <v>933.8</v>
      </c>
      <c r="C2239">
        <v>0.45135694742202759</v>
      </c>
      <c r="D2239">
        <v>0.54864305257797241</v>
      </c>
      <c r="E2239">
        <f>IF(B2240&gt;0,B2240-test_data[[#This Row],[Price]],0)</f>
        <v>-0.5</v>
      </c>
      <c r="F2239" s="2">
        <f>test_data[[#This Row],[Time]]-(Time_horizon-1)/24/60</f>
        <v>43783.568749999999</v>
      </c>
      <c r="G2239">
        <f>IF(test_data[[#This Row],[Long]]&gt;Action_Threshold,1,IF(test_data[[#This Row],[Short]]&gt;Action_Threshold,-1,0))</f>
        <v>-1</v>
      </c>
      <c r="H2239">
        <f>SUMIFS(test_data[Postion],test_data[Time],"&gt;="&amp;test_data[[#This Row],[Period Time]],test_data[Time],"&lt;="&amp;test_data[[#This Row],[Time]])</f>
        <v>-12</v>
      </c>
      <c r="I2239">
        <f>IFERROR(test_data[[#This Row],[Final_Position]]-H2238,test_data[[#This Row],[Final_Position]])</f>
        <v>0</v>
      </c>
      <c r="J2239">
        <f>ABS(test_data[[#This Row],[Action]])</f>
        <v>0</v>
      </c>
      <c r="K2239" s="7">
        <f>test_data[[#This Row],[Final_Position]]*test_data[[#This Row],[Change]]</f>
        <v>6</v>
      </c>
      <c r="L2239" s="7">
        <f>test_data[[#This Row],[Profit]]*Profit_per_point</f>
        <v>600000</v>
      </c>
      <c r="M2239" s="7">
        <f>test_data[[#This Row],[Profit]]*Profit_per_point-ABS(test_data[[#This Row],[Action]])*Fee_per_trade</f>
        <v>600000</v>
      </c>
    </row>
    <row r="2240" spans="1:13" x14ac:dyDescent="0.35">
      <c r="A2240" s="2">
        <v>43783.582638888889</v>
      </c>
      <c r="B2240">
        <v>933.3</v>
      </c>
      <c r="C2240">
        <v>0.44512704014778137</v>
      </c>
      <c r="D2240">
        <v>0.55487293004989624</v>
      </c>
      <c r="E2240">
        <f>IF(B2241&gt;0,B2241-test_data[[#This Row],[Price]],0)</f>
        <v>0.10000000000002274</v>
      </c>
      <c r="F2240" s="2">
        <f>test_data[[#This Row],[Time]]-(Time_horizon-1)/24/60</f>
        <v>43783.569444444445</v>
      </c>
      <c r="G2240">
        <f>IF(test_data[[#This Row],[Long]]&gt;Action_Threshold,1,IF(test_data[[#This Row],[Short]]&gt;Action_Threshold,-1,0))</f>
        <v>-1</v>
      </c>
      <c r="H2240">
        <f>SUMIFS(test_data[Postion],test_data[Time],"&gt;="&amp;test_data[[#This Row],[Period Time]],test_data[Time],"&lt;="&amp;test_data[[#This Row],[Time]])</f>
        <v>-13</v>
      </c>
      <c r="I2240">
        <f>IFERROR(test_data[[#This Row],[Final_Position]]-H2239,test_data[[#This Row],[Final_Position]])</f>
        <v>-1</v>
      </c>
      <c r="J2240">
        <f>ABS(test_data[[#This Row],[Action]])</f>
        <v>1</v>
      </c>
      <c r="K2240" s="7">
        <f>test_data[[#This Row],[Final_Position]]*test_data[[#This Row],[Change]]</f>
        <v>-1.3000000000002956</v>
      </c>
      <c r="L2240" s="7">
        <f>test_data[[#This Row],[Profit]]*Profit_per_point</f>
        <v>-130000.00000002955</v>
      </c>
      <c r="M2240" s="7">
        <f>test_data[[#This Row],[Profit]]*Profit_per_point-ABS(test_data[[#This Row],[Action]])*Fee_per_trade</f>
        <v>-140000.00000002957</v>
      </c>
    </row>
    <row r="2241" spans="1:13" x14ac:dyDescent="0.35">
      <c r="A2241" s="2">
        <v>43783.583333333336</v>
      </c>
      <c r="B2241">
        <v>933.4</v>
      </c>
      <c r="C2241">
        <v>0.36430263519287109</v>
      </c>
      <c r="D2241">
        <v>0.63569736480712891</v>
      </c>
      <c r="E2241">
        <f>IF(B2242&gt;0,B2242-test_data[[#This Row],[Price]],0)</f>
        <v>0.20000000000004547</v>
      </c>
      <c r="F2241" s="2">
        <f>test_data[[#This Row],[Time]]-(Time_horizon-1)/24/60</f>
        <v>43783.570138888892</v>
      </c>
      <c r="G2241">
        <f>IF(test_data[[#This Row],[Long]]&gt;Action_Threshold,1,IF(test_data[[#This Row],[Short]]&gt;Action_Threshold,-1,0))</f>
        <v>-1</v>
      </c>
      <c r="H2241">
        <f>SUMIFS(test_data[Postion],test_data[Time],"&gt;="&amp;test_data[[#This Row],[Period Time]],test_data[Time],"&lt;="&amp;test_data[[#This Row],[Time]])</f>
        <v>-15</v>
      </c>
      <c r="I2241">
        <f>IFERROR(test_data[[#This Row],[Final_Position]]-H2240,test_data[[#This Row],[Final_Position]])</f>
        <v>-2</v>
      </c>
      <c r="J2241">
        <f>ABS(test_data[[#This Row],[Action]])</f>
        <v>2</v>
      </c>
      <c r="K2241" s="7">
        <f>test_data[[#This Row],[Final_Position]]*test_data[[#This Row],[Change]]</f>
        <v>-3.0000000000006821</v>
      </c>
      <c r="L2241" s="7">
        <f>test_data[[#This Row],[Profit]]*Profit_per_point</f>
        <v>-300000.00000006822</v>
      </c>
      <c r="M2241" s="7">
        <f>test_data[[#This Row],[Profit]]*Profit_per_point-ABS(test_data[[#This Row],[Action]])*Fee_per_trade</f>
        <v>-320000.00000006822</v>
      </c>
    </row>
    <row r="2242" spans="1:13" x14ac:dyDescent="0.35">
      <c r="A2242" s="2">
        <v>43783.584027777775</v>
      </c>
      <c r="B2242">
        <v>933.6</v>
      </c>
      <c r="C2242">
        <v>0.38476935029029846</v>
      </c>
      <c r="D2242">
        <v>0.61523067951202393</v>
      </c>
      <c r="E2242">
        <f>IF(B2243&gt;0,B2243-test_data[[#This Row],[Price]],0)</f>
        <v>0.10000000000002274</v>
      </c>
      <c r="F2242" s="2">
        <f>test_data[[#This Row],[Time]]-(Time_horizon-1)/24/60</f>
        <v>43783.570833333331</v>
      </c>
      <c r="G2242">
        <f>IF(test_data[[#This Row],[Long]]&gt;Action_Threshold,1,IF(test_data[[#This Row],[Short]]&gt;Action_Threshold,-1,0))</f>
        <v>-1</v>
      </c>
      <c r="H2242">
        <f>SUMIFS(test_data[Postion],test_data[Time],"&gt;="&amp;test_data[[#This Row],[Period Time]],test_data[Time],"&lt;="&amp;test_data[[#This Row],[Time]])</f>
        <v>-15</v>
      </c>
      <c r="I2242">
        <f>IFERROR(test_data[[#This Row],[Final_Position]]-H2241,test_data[[#This Row],[Final_Position]])</f>
        <v>0</v>
      </c>
      <c r="J2242">
        <f>ABS(test_data[[#This Row],[Action]])</f>
        <v>0</v>
      </c>
      <c r="K2242" s="7">
        <f>test_data[[#This Row],[Final_Position]]*test_data[[#This Row],[Change]]</f>
        <v>-1.5000000000003411</v>
      </c>
      <c r="L2242" s="7">
        <f>test_data[[#This Row],[Profit]]*Profit_per_point</f>
        <v>-150000.00000003411</v>
      </c>
      <c r="M2242" s="7">
        <f>test_data[[#This Row],[Profit]]*Profit_per_point-ABS(test_data[[#This Row],[Action]])*Fee_per_trade</f>
        <v>-150000.00000003411</v>
      </c>
    </row>
    <row r="2243" spans="1:13" x14ac:dyDescent="0.35">
      <c r="A2243" s="2">
        <v>43783.584722222222</v>
      </c>
      <c r="B2243">
        <v>933.7</v>
      </c>
      <c r="C2243">
        <v>0.37572932243347168</v>
      </c>
      <c r="D2243">
        <v>0.62427067756652832</v>
      </c>
      <c r="E2243">
        <f>IF(B2244&gt;0,B2244-test_data[[#This Row],[Price]],0)</f>
        <v>0.29999999999995453</v>
      </c>
      <c r="F2243" s="2">
        <f>test_data[[#This Row],[Time]]-(Time_horizon-1)/24/60</f>
        <v>43783.571527777778</v>
      </c>
      <c r="G2243">
        <f>IF(test_data[[#This Row],[Long]]&gt;Action_Threshold,1,IF(test_data[[#This Row],[Short]]&gt;Action_Threshold,-1,0))</f>
        <v>-1</v>
      </c>
      <c r="H2243">
        <f>SUMIFS(test_data[Postion],test_data[Time],"&gt;="&amp;test_data[[#This Row],[Period Time]],test_data[Time],"&lt;="&amp;test_data[[#This Row],[Time]])</f>
        <v>-15</v>
      </c>
      <c r="I2243">
        <f>IFERROR(test_data[[#This Row],[Final_Position]]-H2242,test_data[[#This Row],[Final_Position]])</f>
        <v>0</v>
      </c>
      <c r="J2243">
        <f>ABS(test_data[[#This Row],[Action]])</f>
        <v>0</v>
      </c>
      <c r="K2243" s="7">
        <f>test_data[[#This Row],[Final_Position]]*test_data[[#This Row],[Change]]</f>
        <v>-4.4999999999993179</v>
      </c>
      <c r="L2243" s="7">
        <f>test_data[[#This Row],[Profit]]*Profit_per_point</f>
        <v>-449999.99999993178</v>
      </c>
      <c r="M2243" s="7">
        <f>test_data[[#This Row],[Profit]]*Profit_per_point-ABS(test_data[[#This Row],[Action]])*Fee_per_trade</f>
        <v>-449999.99999993178</v>
      </c>
    </row>
    <row r="2244" spans="1:13" x14ac:dyDescent="0.35">
      <c r="A2244" s="2">
        <v>43783.585416666669</v>
      </c>
      <c r="B2244">
        <v>934</v>
      </c>
      <c r="C2244">
        <v>0.36345943808555603</v>
      </c>
      <c r="D2244">
        <v>0.63654059171676636</v>
      </c>
      <c r="E2244">
        <f>IF(B2245&gt;0,B2245-test_data[[#This Row],[Price]],0)</f>
        <v>0</v>
      </c>
      <c r="F2244" s="2">
        <f>test_data[[#This Row],[Time]]-(Time_horizon-1)/24/60</f>
        <v>43783.572222222225</v>
      </c>
      <c r="G2244">
        <f>IF(test_data[[#This Row],[Long]]&gt;Action_Threshold,1,IF(test_data[[#This Row],[Short]]&gt;Action_Threshold,-1,0))</f>
        <v>-1</v>
      </c>
      <c r="H2244">
        <f>SUMIFS(test_data[Postion],test_data[Time],"&gt;="&amp;test_data[[#This Row],[Period Time]],test_data[Time],"&lt;="&amp;test_data[[#This Row],[Time]])</f>
        <v>-15</v>
      </c>
      <c r="I2244">
        <f>IFERROR(test_data[[#This Row],[Final_Position]]-H2243,test_data[[#This Row],[Final_Position]])</f>
        <v>0</v>
      </c>
      <c r="J2244">
        <f>ABS(test_data[[#This Row],[Action]])</f>
        <v>0</v>
      </c>
      <c r="K2244" s="7">
        <f>test_data[[#This Row],[Final_Position]]*test_data[[#This Row],[Change]]</f>
        <v>0</v>
      </c>
      <c r="L2244" s="7">
        <f>test_data[[#This Row],[Profit]]*Profit_per_point</f>
        <v>0</v>
      </c>
      <c r="M2244" s="7">
        <f>test_data[[#This Row],[Profit]]*Profit_per_point-ABS(test_data[[#This Row],[Action]])*Fee_per_trade</f>
        <v>0</v>
      </c>
    </row>
    <row r="2245" spans="1:13" x14ac:dyDescent="0.35">
      <c r="A2245" s="2">
        <v>43783.586111111108</v>
      </c>
      <c r="B2245">
        <v>934</v>
      </c>
      <c r="C2245">
        <v>0.38772493600845337</v>
      </c>
      <c r="D2245">
        <v>0.61227506399154663</v>
      </c>
      <c r="E2245">
        <f>IF(B2246&gt;0,B2246-test_data[[#This Row],[Price]],0)</f>
        <v>0.10000000000002274</v>
      </c>
      <c r="F2245" s="2">
        <f>test_data[[#This Row],[Time]]-(Time_horizon-1)/24/60</f>
        <v>43783.572916666664</v>
      </c>
      <c r="G2245">
        <f>IF(test_data[[#This Row],[Long]]&gt;Action_Threshold,1,IF(test_data[[#This Row],[Short]]&gt;Action_Threshold,-1,0))</f>
        <v>-1</v>
      </c>
      <c r="H2245">
        <f>SUMIFS(test_data[Postion],test_data[Time],"&gt;="&amp;test_data[[#This Row],[Period Time]],test_data[Time],"&lt;="&amp;test_data[[#This Row],[Time]])</f>
        <v>-15</v>
      </c>
      <c r="I2245">
        <f>IFERROR(test_data[[#This Row],[Final_Position]]-H2244,test_data[[#This Row],[Final_Position]])</f>
        <v>0</v>
      </c>
      <c r="J2245">
        <f>ABS(test_data[[#This Row],[Action]])</f>
        <v>0</v>
      </c>
      <c r="K2245" s="7">
        <f>test_data[[#This Row],[Final_Position]]*test_data[[#This Row],[Change]]</f>
        <v>-1.5000000000003411</v>
      </c>
      <c r="L2245" s="7">
        <f>test_data[[#This Row],[Profit]]*Profit_per_point</f>
        <v>-150000.00000003411</v>
      </c>
      <c r="M2245" s="7">
        <f>test_data[[#This Row],[Profit]]*Profit_per_point-ABS(test_data[[#This Row],[Action]])*Fee_per_trade</f>
        <v>-150000.00000003411</v>
      </c>
    </row>
    <row r="2246" spans="1:13" x14ac:dyDescent="0.35">
      <c r="A2246" s="2">
        <v>43783.586805555555</v>
      </c>
      <c r="B2246">
        <v>934.1</v>
      </c>
      <c r="C2246">
        <v>0.35576528310775757</v>
      </c>
      <c r="D2246">
        <v>0.64423471689224243</v>
      </c>
      <c r="E2246">
        <f>IF(B2247&gt;0,B2247-test_data[[#This Row],[Price]],0)</f>
        <v>0.10000000000002274</v>
      </c>
      <c r="F2246" s="2">
        <f>test_data[[#This Row],[Time]]-(Time_horizon-1)/24/60</f>
        <v>43783.573611111111</v>
      </c>
      <c r="G2246">
        <f>IF(test_data[[#This Row],[Long]]&gt;Action_Threshold,1,IF(test_data[[#This Row],[Short]]&gt;Action_Threshold,-1,0))</f>
        <v>-1</v>
      </c>
      <c r="H2246">
        <f>SUMIFS(test_data[Postion],test_data[Time],"&gt;="&amp;test_data[[#This Row],[Period Time]],test_data[Time],"&lt;="&amp;test_data[[#This Row],[Time]])</f>
        <v>-15</v>
      </c>
      <c r="I2246">
        <f>IFERROR(test_data[[#This Row],[Final_Position]]-H2245,test_data[[#This Row],[Final_Position]])</f>
        <v>0</v>
      </c>
      <c r="J2246">
        <f>ABS(test_data[[#This Row],[Action]])</f>
        <v>0</v>
      </c>
      <c r="K2246" s="7">
        <f>test_data[[#This Row],[Final_Position]]*test_data[[#This Row],[Change]]</f>
        <v>-1.5000000000003411</v>
      </c>
      <c r="L2246" s="7">
        <f>test_data[[#This Row],[Profit]]*Profit_per_point</f>
        <v>-150000.00000003411</v>
      </c>
      <c r="M2246" s="7">
        <f>test_data[[#This Row],[Profit]]*Profit_per_point-ABS(test_data[[#This Row],[Action]])*Fee_per_trade</f>
        <v>-150000.00000003411</v>
      </c>
    </row>
    <row r="2247" spans="1:13" x14ac:dyDescent="0.35">
      <c r="A2247" s="2">
        <v>43783.587500000001</v>
      </c>
      <c r="B2247">
        <v>934.2</v>
      </c>
      <c r="C2247">
        <v>0.362641841173172</v>
      </c>
      <c r="D2247">
        <v>0.63735812902450562</v>
      </c>
      <c r="E2247">
        <f>IF(B2248&gt;0,B2248-test_data[[#This Row],[Price]],0)</f>
        <v>-0.20000000000004547</v>
      </c>
      <c r="F2247" s="2">
        <f>test_data[[#This Row],[Time]]-(Time_horizon-1)/24/60</f>
        <v>43783.574305555558</v>
      </c>
      <c r="G2247">
        <f>IF(test_data[[#This Row],[Long]]&gt;Action_Threshold,1,IF(test_data[[#This Row],[Short]]&gt;Action_Threshold,-1,0))</f>
        <v>-1</v>
      </c>
      <c r="H2247">
        <f>SUMIFS(test_data[Postion],test_data[Time],"&gt;="&amp;test_data[[#This Row],[Period Time]],test_data[Time],"&lt;="&amp;test_data[[#This Row],[Time]])</f>
        <v>-16</v>
      </c>
      <c r="I2247">
        <f>IFERROR(test_data[[#This Row],[Final_Position]]-H2246,test_data[[#This Row],[Final_Position]])</f>
        <v>-1</v>
      </c>
      <c r="J2247">
        <f>ABS(test_data[[#This Row],[Action]])</f>
        <v>1</v>
      </c>
      <c r="K2247" s="7">
        <f>test_data[[#This Row],[Final_Position]]*test_data[[#This Row],[Change]]</f>
        <v>3.2000000000007276</v>
      </c>
      <c r="L2247" s="7">
        <f>test_data[[#This Row],[Profit]]*Profit_per_point</f>
        <v>320000.00000007276</v>
      </c>
      <c r="M2247" s="7">
        <f>test_data[[#This Row],[Profit]]*Profit_per_point-ABS(test_data[[#This Row],[Action]])*Fee_per_trade</f>
        <v>310000.00000007276</v>
      </c>
    </row>
    <row r="2248" spans="1:13" x14ac:dyDescent="0.35">
      <c r="A2248" s="2">
        <v>43783.588194444441</v>
      </c>
      <c r="B2248">
        <v>934</v>
      </c>
      <c r="C2248">
        <v>0.42878809571266174</v>
      </c>
      <c r="D2248">
        <v>0.57121193408966064</v>
      </c>
      <c r="E2248">
        <f>IF(B2249&gt;0,B2249-test_data[[#This Row],[Price]],0)</f>
        <v>0</v>
      </c>
      <c r="F2248" s="2">
        <f>test_data[[#This Row],[Time]]-(Time_horizon-1)/24/60</f>
        <v>43783.574999999997</v>
      </c>
      <c r="G2248">
        <f>IF(test_data[[#This Row],[Long]]&gt;Action_Threshold,1,IF(test_data[[#This Row],[Short]]&gt;Action_Threshold,-1,0))</f>
        <v>-1</v>
      </c>
      <c r="H2248">
        <f>SUMIFS(test_data[Postion],test_data[Time],"&gt;="&amp;test_data[[#This Row],[Period Time]],test_data[Time],"&lt;="&amp;test_data[[#This Row],[Time]])</f>
        <v>-18</v>
      </c>
      <c r="I2248">
        <f>IFERROR(test_data[[#This Row],[Final_Position]]-H2247,test_data[[#This Row],[Final_Position]])</f>
        <v>-2</v>
      </c>
      <c r="J2248">
        <f>ABS(test_data[[#This Row],[Action]])</f>
        <v>2</v>
      </c>
      <c r="K2248" s="7">
        <f>test_data[[#This Row],[Final_Position]]*test_data[[#This Row],[Change]]</f>
        <v>0</v>
      </c>
      <c r="L2248" s="7">
        <f>test_data[[#This Row],[Profit]]*Profit_per_point</f>
        <v>0</v>
      </c>
      <c r="M2248" s="7">
        <f>test_data[[#This Row],[Profit]]*Profit_per_point-ABS(test_data[[#This Row],[Action]])*Fee_per_trade</f>
        <v>-20000</v>
      </c>
    </row>
    <row r="2249" spans="1:13" x14ac:dyDescent="0.35">
      <c r="A2249" s="2">
        <v>43783.588888888888</v>
      </c>
      <c r="B2249">
        <v>934</v>
      </c>
      <c r="C2249">
        <v>0.37909808754920959</v>
      </c>
      <c r="D2249">
        <v>0.62090188264846802</v>
      </c>
      <c r="E2249">
        <f>IF(B2250&gt;0,B2250-test_data[[#This Row],[Price]],0)</f>
        <v>0.10000000000002274</v>
      </c>
      <c r="F2249" s="2">
        <f>test_data[[#This Row],[Time]]-(Time_horizon-1)/24/60</f>
        <v>43783.575694444444</v>
      </c>
      <c r="G2249">
        <f>IF(test_data[[#This Row],[Long]]&gt;Action_Threshold,1,IF(test_data[[#This Row],[Short]]&gt;Action_Threshold,-1,0))</f>
        <v>-1</v>
      </c>
      <c r="H2249">
        <f>SUMIFS(test_data[Postion],test_data[Time],"&gt;="&amp;test_data[[#This Row],[Period Time]],test_data[Time],"&lt;="&amp;test_data[[#This Row],[Time]])</f>
        <v>-19</v>
      </c>
      <c r="I2249">
        <f>IFERROR(test_data[[#This Row],[Final_Position]]-H2248,test_data[[#This Row],[Final_Position]])</f>
        <v>-1</v>
      </c>
      <c r="J2249">
        <f>ABS(test_data[[#This Row],[Action]])</f>
        <v>1</v>
      </c>
      <c r="K2249" s="7">
        <f>test_data[[#This Row],[Final_Position]]*test_data[[#This Row],[Change]]</f>
        <v>-1.900000000000432</v>
      </c>
      <c r="L2249" s="7">
        <f>test_data[[#This Row],[Profit]]*Profit_per_point</f>
        <v>-190000.00000004319</v>
      </c>
      <c r="M2249" s="7">
        <f>test_data[[#This Row],[Profit]]*Profit_per_point-ABS(test_data[[#This Row],[Action]])*Fee_per_trade</f>
        <v>-200000.00000004319</v>
      </c>
    </row>
    <row r="2250" spans="1:13" x14ac:dyDescent="0.35">
      <c r="A2250" s="2">
        <v>43783.589583333334</v>
      </c>
      <c r="B2250">
        <v>934.1</v>
      </c>
      <c r="C2250">
        <v>0.35318446159362793</v>
      </c>
      <c r="D2250">
        <v>0.64681553840637207</v>
      </c>
      <c r="E2250">
        <f>IF(B2251&gt;0,B2251-test_data[[#This Row],[Price]],0)</f>
        <v>0.19999999999993179</v>
      </c>
      <c r="F2250" s="2">
        <f>test_data[[#This Row],[Time]]-(Time_horizon-1)/24/60</f>
        <v>43783.576388888891</v>
      </c>
      <c r="G2250">
        <f>IF(test_data[[#This Row],[Long]]&gt;Action_Threshold,1,IF(test_data[[#This Row],[Short]]&gt;Action_Threshold,-1,0))</f>
        <v>-1</v>
      </c>
      <c r="H2250">
        <f>SUMIFS(test_data[Postion],test_data[Time],"&gt;="&amp;test_data[[#This Row],[Period Time]],test_data[Time],"&lt;="&amp;test_data[[#This Row],[Time]])</f>
        <v>-20</v>
      </c>
      <c r="I2250">
        <f>IFERROR(test_data[[#This Row],[Final_Position]]-H2249,test_data[[#This Row],[Final_Position]])</f>
        <v>-1</v>
      </c>
      <c r="J2250">
        <f>ABS(test_data[[#This Row],[Action]])</f>
        <v>1</v>
      </c>
      <c r="K2250" s="7">
        <f>test_data[[#This Row],[Final_Position]]*test_data[[#This Row],[Change]]</f>
        <v>-3.9999999999986358</v>
      </c>
      <c r="L2250" s="7">
        <f>test_data[[#This Row],[Profit]]*Profit_per_point</f>
        <v>-399999.99999986356</v>
      </c>
      <c r="M2250" s="7">
        <f>test_data[[#This Row],[Profit]]*Profit_per_point-ABS(test_data[[#This Row],[Action]])*Fee_per_trade</f>
        <v>-409999.99999986356</v>
      </c>
    </row>
    <row r="2251" spans="1:13" x14ac:dyDescent="0.35">
      <c r="A2251" s="2">
        <v>43783.590277777781</v>
      </c>
      <c r="B2251">
        <v>934.3</v>
      </c>
      <c r="C2251">
        <v>0.89122992753982544</v>
      </c>
      <c r="D2251">
        <v>0.10877010226249695</v>
      </c>
      <c r="E2251">
        <f>IF(B2252&gt;0,B2252-test_data[[#This Row],[Price]],0)</f>
        <v>-9.9999999999909051E-2</v>
      </c>
      <c r="F2251" s="2">
        <f>test_data[[#This Row],[Time]]-(Time_horizon-1)/24/60</f>
        <v>43783.577083333337</v>
      </c>
      <c r="G2251">
        <f>IF(test_data[[#This Row],[Long]]&gt;Action_Threshold,1,IF(test_data[[#This Row],[Short]]&gt;Action_Threshold,-1,0))</f>
        <v>1</v>
      </c>
      <c r="H2251">
        <f>SUMIFS(test_data[Postion],test_data[Time],"&gt;="&amp;test_data[[#This Row],[Period Time]],test_data[Time],"&lt;="&amp;test_data[[#This Row],[Time]])</f>
        <v>-18</v>
      </c>
      <c r="I2251">
        <f>IFERROR(test_data[[#This Row],[Final_Position]]-H2250,test_data[[#This Row],[Final_Position]])</f>
        <v>2</v>
      </c>
      <c r="J2251">
        <f>ABS(test_data[[#This Row],[Action]])</f>
        <v>2</v>
      </c>
      <c r="K2251" s="7">
        <f>test_data[[#This Row],[Final_Position]]*test_data[[#This Row],[Change]]</f>
        <v>1.7999999999983629</v>
      </c>
      <c r="L2251" s="7">
        <f>test_data[[#This Row],[Profit]]*Profit_per_point</f>
        <v>179999.99999983629</v>
      </c>
      <c r="M2251" s="7">
        <f>test_data[[#This Row],[Profit]]*Profit_per_point-ABS(test_data[[#This Row],[Action]])*Fee_per_trade</f>
        <v>159999.99999983629</v>
      </c>
    </row>
    <row r="2252" spans="1:13" x14ac:dyDescent="0.35">
      <c r="A2252" s="2">
        <v>43783.59097222222</v>
      </c>
      <c r="B2252">
        <v>934.2</v>
      </c>
      <c r="C2252">
        <v>0.91302967071533203</v>
      </c>
      <c r="D2252">
        <v>8.6970314383506775E-2</v>
      </c>
      <c r="E2252">
        <f>IF(B2253&gt;0,B2253-test_data[[#This Row],[Price]],0)</f>
        <v>9.9999999999909051E-2</v>
      </c>
      <c r="F2252" s="2">
        <f>test_data[[#This Row],[Time]]-(Time_horizon-1)/24/60</f>
        <v>43783.577777777777</v>
      </c>
      <c r="G2252">
        <f>IF(test_data[[#This Row],[Long]]&gt;Action_Threshold,1,IF(test_data[[#This Row],[Short]]&gt;Action_Threshold,-1,0))</f>
        <v>1</v>
      </c>
      <c r="H2252">
        <f>SUMIFS(test_data[Postion],test_data[Time],"&gt;="&amp;test_data[[#This Row],[Period Time]],test_data[Time],"&lt;="&amp;test_data[[#This Row],[Time]])</f>
        <v>-16</v>
      </c>
      <c r="I2252">
        <f>IFERROR(test_data[[#This Row],[Final_Position]]-H2251,test_data[[#This Row],[Final_Position]])</f>
        <v>2</v>
      </c>
      <c r="J2252">
        <f>ABS(test_data[[#This Row],[Action]])</f>
        <v>2</v>
      </c>
      <c r="K2252" s="7">
        <f>test_data[[#This Row],[Final_Position]]*test_data[[#This Row],[Change]]</f>
        <v>-1.5999999999985448</v>
      </c>
      <c r="L2252" s="7">
        <f>test_data[[#This Row],[Profit]]*Profit_per_point</f>
        <v>-159999.99999985448</v>
      </c>
      <c r="M2252" s="7">
        <f>test_data[[#This Row],[Profit]]*Profit_per_point-ABS(test_data[[#This Row],[Action]])*Fee_per_trade</f>
        <v>-179999.99999985448</v>
      </c>
    </row>
    <row r="2253" spans="1:13" x14ac:dyDescent="0.35">
      <c r="A2253" s="2">
        <v>43783.591666666667</v>
      </c>
      <c r="B2253">
        <v>934.3</v>
      </c>
      <c r="C2253">
        <v>0.33458957076072693</v>
      </c>
      <c r="D2253">
        <v>0.66541039943695068</v>
      </c>
      <c r="E2253">
        <f>IF(B2254&gt;0,B2254-test_data[[#This Row],[Price]],0)</f>
        <v>0</v>
      </c>
      <c r="F2253" s="2">
        <f>test_data[[#This Row],[Time]]-(Time_horizon-1)/24/60</f>
        <v>43783.578472222223</v>
      </c>
      <c r="G2253">
        <f>IF(test_data[[#This Row],[Long]]&gt;Action_Threshold,1,IF(test_data[[#This Row],[Short]]&gt;Action_Threshold,-1,0))</f>
        <v>-1</v>
      </c>
      <c r="H2253">
        <f>SUMIFS(test_data[Postion],test_data[Time],"&gt;="&amp;test_data[[#This Row],[Period Time]],test_data[Time],"&lt;="&amp;test_data[[#This Row],[Time]])</f>
        <v>-16</v>
      </c>
      <c r="I2253">
        <f>IFERROR(test_data[[#This Row],[Final_Position]]-H2252,test_data[[#This Row],[Final_Position]])</f>
        <v>0</v>
      </c>
      <c r="J2253">
        <f>ABS(test_data[[#This Row],[Action]])</f>
        <v>0</v>
      </c>
      <c r="K2253" s="7">
        <f>test_data[[#This Row],[Final_Position]]*test_data[[#This Row],[Change]]</f>
        <v>0</v>
      </c>
      <c r="L2253" s="7">
        <f>test_data[[#This Row],[Profit]]*Profit_per_point</f>
        <v>0</v>
      </c>
      <c r="M2253" s="7">
        <f>test_data[[#This Row],[Profit]]*Profit_per_point-ABS(test_data[[#This Row],[Action]])*Fee_per_trade</f>
        <v>0</v>
      </c>
    </row>
    <row r="2254" spans="1:13" x14ac:dyDescent="0.35">
      <c r="A2254" s="2">
        <v>43783.592361111114</v>
      </c>
      <c r="B2254">
        <v>934.3</v>
      </c>
      <c r="C2254">
        <v>0.33839020133018494</v>
      </c>
      <c r="D2254">
        <v>0.66160982847213745</v>
      </c>
      <c r="E2254">
        <f>IF(B2255&gt;0,B2255-test_data[[#This Row],[Price]],0)</f>
        <v>0.10000000000002274</v>
      </c>
      <c r="F2254" s="2">
        <f>test_data[[#This Row],[Time]]-(Time_horizon-1)/24/60</f>
        <v>43783.57916666667</v>
      </c>
      <c r="G2254">
        <f>IF(test_data[[#This Row],[Long]]&gt;Action_Threshold,1,IF(test_data[[#This Row],[Short]]&gt;Action_Threshold,-1,0))</f>
        <v>-1</v>
      </c>
      <c r="H2254">
        <f>SUMIFS(test_data[Postion],test_data[Time],"&gt;="&amp;test_data[[#This Row],[Period Time]],test_data[Time],"&lt;="&amp;test_data[[#This Row],[Time]])</f>
        <v>-16</v>
      </c>
      <c r="I2254">
        <f>IFERROR(test_data[[#This Row],[Final_Position]]-H2253,test_data[[#This Row],[Final_Position]])</f>
        <v>0</v>
      </c>
      <c r="J2254">
        <f>ABS(test_data[[#This Row],[Action]])</f>
        <v>0</v>
      </c>
      <c r="K2254" s="7">
        <f>test_data[[#This Row],[Final_Position]]*test_data[[#This Row],[Change]]</f>
        <v>-1.6000000000003638</v>
      </c>
      <c r="L2254" s="7">
        <f>test_data[[#This Row],[Profit]]*Profit_per_point</f>
        <v>-160000.00000003638</v>
      </c>
      <c r="M2254" s="7">
        <f>test_data[[#This Row],[Profit]]*Profit_per_point-ABS(test_data[[#This Row],[Action]])*Fee_per_trade</f>
        <v>-160000.00000003638</v>
      </c>
    </row>
    <row r="2255" spans="1:13" x14ac:dyDescent="0.35">
      <c r="A2255" s="2">
        <v>43783.593055555553</v>
      </c>
      <c r="B2255">
        <v>934.4</v>
      </c>
      <c r="C2255">
        <v>0.31787893176078796</v>
      </c>
      <c r="D2255">
        <v>0.68212109804153442</v>
      </c>
      <c r="E2255">
        <f>IF(B2256&gt;0,B2256-test_data[[#This Row],[Price]],0)</f>
        <v>-0.10000000000002274</v>
      </c>
      <c r="F2255" s="2">
        <f>test_data[[#This Row],[Time]]-(Time_horizon-1)/24/60</f>
        <v>43783.579861111109</v>
      </c>
      <c r="G2255">
        <f>IF(test_data[[#This Row],[Long]]&gt;Action_Threshold,1,IF(test_data[[#This Row],[Short]]&gt;Action_Threshold,-1,0))</f>
        <v>-1</v>
      </c>
      <c r="H2255">
        <f>SUMIFS(test_data[Postion],test_data[Time],"&gt;="&amp;test_data[[#This Row],[Period Time]],test_data[Time],"&lt;="&amp;test_data[[#This Row],[Time]])</f>
        <v>-16</v>
      </c>
      <c r="I2255">
        <f>IFERROR(test_data[[#This Row],[Final_Position]]-H2254,test_data[[#This Row],[Final_Position]])</f>
        <v>0</v>
      </c>
      <c r="J2255">
        <f>ABS(test_data[[#This Row],[Action]])</f>
        <v>0</v>
      </c>
      <c r="K2255" s="7">
        <f>test_data[[#This Row],[Final_Position]]*test_data[[#This Row],[Change]]</f>
        <v>1.6000000000003638</v>
      </c>
      <c r="L2255" s="7">
        <f>test_data[[#This Row],[Profit]]*Profit_per_point</f>
        <v>160000.00000003638</v>
      </c>
      <c r="M2255" s="7">
        <f>test_data[[#This Row],[Profit]]*Profit_per_point-ABS(test_data[[#This Row],[Action]])*Fee_per_trade</f>
        <v>160000.00000003638</v>
      </c>
    </row>
    <row r="2256" spans="1:13" x14ac:dyDescent="0.35">
      <c r="A2256" s="2">
        <v>43783.59375</v>
      </c>
      <c r="B2256">
        <v>934.3</v>
      </c>
      <c r="C2256">
        <v>0.34355077147483826</v>
      </c>
      <c r="D2256">
        <v>0.65644925832748413</v>
      </c>
      <c r="E2256">
        <f>IF(B2257&gt;0,B2257-test_data[[#This Row],[Price]],0)</f>
        <v>-0.19999999999993179</v>
      </c>
      <c r="F2256" s="2">
        <f>test_data[[#This Row],[Time]]-(Time_horizon-1)/24/60</f>
        <v>43783.580555555556</v>
      </c>
      <c r="G2256">
        <f>IF(test_data[[#This Row],[Long]]&gt;Action_Threshold,1,IF(test_data[[#This Row],[Short]]&gt;Action_Threshold,-1,0))</f>
        <v>-1</v>
      </c>
      <c r="H2256">
        <f>SUMIFS(test_data[Postion],test_data[Time],"&gt;="&amp;test_data[[#This Row],[Period Time]],test_data[Time],"&lt;="&amp;test_data[[#This Row],[Time]])</f>
        <v>-16</v>
      </c>
      <c r="I2256">
        <f>IFERROR(test_data[[#This Row],[Final_Position]]-H2255,test_data[[#This Row],[Final_Position]])</f>
        <v>0</v>
      </c>
      <c r="J2256">
        <f>ABS(test_data[[#This Row],[Action]])</f>
        <v>0</v>
      </c>
      <c r="K2256" s="7">
        <f>test_data[[#This Row],[Final_Position]]*test_data[[#This Row],[Change]]</f>
        <v>3.1999999999989086</v>
      </c>
      <c r="L2256" s="7">
        <f>test_data[[#This Row],[Profit]]*Profit_per_point</f>
        <v>319999.99999989086</v>
      </c>
      <c r="M2256" s="7">
        <f>test_data[[#This Row],[Profit]]*Profit_per_point-ABS(test_data[[#This Row],[Action]])*Fee_per_trade</f>
        <v>319999.99999989086</v>
      </c>
    </row>
    <row r="2257" spans="1:13" x14ac:dyDescent="0.35">
      <c r="A2257" s="2">
        <v>43783.594444444447</v>
      </c>
      <c r="B2257">
        <v>934.1</v>
      </c>
      <c r="C2257">
        <v>0.35400792956352234</v>
      </c>
      <c r="D2257">
        <v>0.64599204063415527</v>
      </c>
      <c r="E2257">
        <f>IF(B2258&gt;0,B2258-test_data[[#This Row],[Price]],0)</f>
        <v>0</v>
      </c>
      <c r="F2257" s="2">
        <f>test_data[[#This Row],[Time]]-(Time_horizon-1)/24/60</f>
        <v>43783.581250000003</v>
      </c>
      <c r="G2257">
        <f>IF(test_data[[#This Row],[Long]]&gt;Action_Threshold,1,IF(test_data[[#This Row],[Short]]&gt;Action_Threshold,-1,0))</f>
        <v>-1</v>
      </c>
      <c r="H2257">
        <f>SUMIFS(test_data[Postion],test_data[Time],"&gt;="&amp;test_data[[#This Row],[Period Time]],test_data[Time],"&lt;="&amp;test_data[[#This Row],[Time]])</f>
        <v>-16</v>
      </c>
      <c r="I2257">
        <f>IFERROR(test_data[[#This Row],[Final_Position]]-H2256,test_data[[#This Row],[Final_Position]])</f>
        <v>0</v>
      </c>
      <c r="J2257">
        <f>ABS(test_data[[#This Row],[Action]])</f>
        <v>0</v>
      </c>
      <c r="K2257" s="7">
        <f>test_data[[#This Row],[Final_Position]]*test_data[[#This Row],[Change]]</f>
        <v>0</v>
      </c>
      <c r="L2257" s="7">
        <f>test_data[[#This Row],[Profit]]*Profit_per_point</f>
        <v>0</v>
      </c>
      <c r="M2257" s="7">
        <f>test_data[[#This Row],[Profit]]*Profit_per_point-ABS(test_data[[#This Row],[Action]])*Fee_per_trade</f>
        <v>0</v>
      </c>
    </row>
    <row r="2258" spans="1:13" x14ac:dyDescent="0.35">
      <c r="A2258" s="2">
        <v>43783.595138888886</v>
      </c>
      <c r="B2258">
        <v>934.1</v>
      </c>
      <c r="C2258">
        <v>0.3164408802986145</v>
      </c>
      <c r="D2258">
        <v>0.68355917930603027</v>
      </c>
      <c r="E2258">
        <f>IF(B2259&gt;0,B2259-test_data[[#This Row],[Price]],0)</f>
        <v>-0.20000000000004547</v>
      </c>
      <c r="F2258" s="2">
        <f>test_data[[#This Row],[Time]]-(Time_horizon-1)/24/60</f>
        <v>43783.581944444442</v>
      </c>
      <c r="G2258">
        <f>IF(test_data[[#This Row],[Long]]&gt;Action_Threshold,1,IF(test_data[[#This Row],[Short]]&gt;Action_Threshold,-1,0))</f>
        <v>-1</v>
      </c>
      <c r="H2258">
        <f>SUMIFS(test_data[Postion],test_data[Time],"&gt;="&amp;test_data[[#This Row],[Period Time]],test_data[Time],"&lt;="&amp;test_data[[#This Row],[Time]])</f>
        <v>-16</v>
      </c>
      <c r="I2258">
        <f>IFERROR(test_data[[#This Row],[Final_Position]]-H2257,test_data[[#This Row],[Final_Position]])</f>
        <v>0</v>
      </c>
      <c r="J2258">
        <f>ABS(test_data[[#This Row],[Action]])</f>
        <v>0</v>
      </c>
      <c r="K2258" s="7">
        <f>test_data[[#This Row],[Final_Position]]*test_data[[#This Row],[Change]]</f>
        <v>3.2000000000007276</v>
      </c>
      <c r="L2258" s="7">
        <f>test_data[[#This Row],[Profit]]*Profit_per_point</f>
        <v>320000.00000007276</v>
      </c>
      <c r="M2258" s="7">
        <f>test_data[[#This Row],[Profit]]*Profit_per_point-ABS(test_data[[#This Row],[Action]])*Fee_per_trade</f>
        <v>320000.00000007276</v>
      </c>
    </row>
    <row r="2259" spans="1:13" x14ac:dyDescent="0.35">
      <c r="A2259" s="2">
        <v>43783.595833333333</v>
      </c>
      <c r="B2259">
        <v>933.9</v>
      </c>
      <c r="C2259">
        <v>0.35652837157249451</v>
      </c>
      <c r="D2259">
        <v>0.64347165822982788</v>
      </c>
      <c r="E2259">
        <f>IF(B2260&gt;0,B2260-test_data[[#This Row],[Price]],0)</f>
        <v>-0.29999999999995453</v>
      </c>
      <c r="F2259" s="2">
        <f>test_data[[#This Row],[Time]]-(Time_horizon-1)/24/60</f>
        <v>43783.582638888889</v>
      </c>
      <c r="G2259">
        <f>IF(test_data[[#This Row],[Long]]&gt;Action_Threshold,1,IF(test_data[[#This Row],[Short]]&gt;Action_Threshold,-1,0))</f>
        <v>-1</v>
      </c>
      <c r="H2259">
        <f>SUMIFS(test_data[Postion],test_data[Time],"&gt;="&amp;test_data[[#This Row],[Period Time]],test_data[Time],"&lt;="&amp;test_data[[#This Row],[Time]])</f>
        <v>-16</v>
      </c>
      <c r="I2259">
        <f>IFERROR(test_data[[#This Row],[Final_Position]]-H2258,test_data[[#This Row],[Final_Position]])</f>
        <v>0</v>
      </c>
      <c r="J2259">
        <f>ABS(test_data[[#This Row],[Action]])</f>
        <v>0</v>
      </c>
      <c r="K2259" s="7">
        <f>test_data[[#This Row],[Final_Position]]*test_data[[#This Row],[Change]]</f>
        <v>4.7999999999992724</v>
      </c>
      <c r="L2259" s="7">
        <f>test_data[[#This Row],[Profit]]*Profit_per_point</f>
        <v>479999.99999992724</v>
      </c>
      <c r="M2259" s="7">
        <f>test_data[[#This Row],[Profit]]*Profit_per_point-ABS(test_data[[#This Row],[Action]])*Fee_per_trade</f>
        <v>479999.99999992724</v>
      </c>
    </row>
    <row r="2260" spans="1:13" x14ac:dyDescent="0.35">
      <c r="A2260" s="2">
        <v>43783.59652777778</v>
      </c>
      <c r="B2260">
        <v>933.6</v>
      </c>
      <c r="C2260">
        <v>0.3759097158908844</v>
      </c>
      <c r="D2260">
        <v>0.62409031391143799</v>
      </c>
      <c r="E2260">
        <f>IF(B2261&gt;0,B2261-test_data[[#This Row],[Price]],0)</f>
        <v>0.29999999999995453</v>
      </c>
      <c r="F2260" s="2">
        <f>test_data[[#This Row],[Time]]-(Time_horizon-1)/24/60</f>
        <v>43783.583333333336</v>
      </c>
      <c r="G2260">
        <f>IF(test_data[[#This Row],[Long]]&gt;Action_Threshold,1,IF(test_data[[#This Row],[Short]]&gt;Action_Threshold,-1,0))</f>
        <v>-1</v>
      </c>
      <c r="H2260">
        <f>SUMIFS(test_data[Postion],test_data[Time],"&gt;="&amp;test_data[[#This Row],[Period Time]],test_data[Time],"&lt;="&amp;test_data[[#This Row],[Time]])</f>
        <v>-16</v>
      </c>
      <c r="I2260">
        <f>IFERROR(test_data[[#This Row],[Final_Position]]-H2259,test_data[[#This Row],[Final_Position]])</f>
        <v>0</v>
      </c>
      <c r="J2260">
        <f>ABS(test_data[[#This Row],[Action]])</f>
        <v>0</v>
      </c>
      <c r="K2260" s="7">
        <f>test_data[[#This Row],[Final_Position]]*test_data[[#This Row],[Change]]</f>
        <v>-4.7999999999992724</v>
      </c>
      <c r="L2260" s="7">
        <f>test_data[[#This Row],[Profit]]*Profit_per_point</f>
        <v>-479999.99999992724</v>
      </c>
      <c r="M2260" s="7">
        <f>test_data[[#This Row],[Profit]]*Profit_per_point-ABS(test_data[[#This Row],[Action]])*Fee_per_trade</f>
        <v>-479999.99999992724</v>
      </c>
    </row>
    <row r="2261" spans="1:13" x14ac:dyDescent="0.35">
      <c r="A2261" s="2">
        <v>43783.597222222219</v>
      </c>
      <c r="B2261">
        <v>933.9</v>
      </c>
      <c r="C2261">
        <v>0.3188706636428833</v>
      </c>
      <c r="D2261">
        <v>0.68112927675247192</v>
      </c>
      <c r="E2261">
        <f>IF(B2262&gt;0,B2262-test_data[[#This Row],[Price]],0)</f>
        <v>0.20000000000004547</v>
      </c>
      <c r="F2261" s="2">
        <f>test_data[[#This Row],[Time]]-(Time_horizon-1)/24/60</f>
        <v>43783.584027777775</v>
      </c>
      <c r="G2261">
        <f>IF(test_data[[#This Row],[Long]]&gt;Action_Threshold,1,IF(test_data[[#This Row],[Short]]&gt;Action_Threshold,-1,0))</f>
        <v>-1</v>
      </c>
      <c r="H2261">
        <f>SUMIFS(test_data[Postion],test_data[Time],"&gt;="&amp;test_data[[#This Row],[Period Time]],test_data[Time],"&lt;="&amp;test_data[[#This Row],[Time]])</f>
        <v>-16</v>
      </c>
      <c r="I2261">
        <f>IFERROR(test_data[[#This Row],[Final_Position]]-H2260,test_data[[#This Row],[Final_Position]])</f>
        <v>0</v>
      </c>
      <c r="J2261">
        <f>ABS(test_data[[#This Row],[Action]])</f>
        <v>0</v>
      </c>
      <c r="K2261" s="7">
        <f>test_data[[#This Row],[Final_Position]]*test_data[[#This Row],[Change]]</f>
        <v>-3.2000000000007276</v>
      </c>
      <c r="L2261" s="7">
        <f>test_data[[#This Row],[Profit]]*Profit_per_point</f>
        <v>-320000.00000007276</v>
      </c>
      <c r="M2261" s="7">
        <f>test_data[[#This Row],[Profit]]*Profit_per_point-ABS(test_data[[#This Row],[Action]])*Fee_per_trade</f>
        <v>-320000.00000007276</v>
      </c>
    </row>
    <row r="2262" spans="1:13" x14ac:dyDescent="0.35">
      <c r="A2262" s="2">
        <v>43783.597916666666</v>
      </c>
      <c r="B2262">
        <v>934.1</v>
      </c>
      <c r="C2262">
        <v>0.30901747941970825</v>
      </c>
      <c r="D2262">
        <v>0.69098252058029175</v>
      </c>
      <c r="E2262">
        <f>IF(B2263&gt;0,B2263-test_data[[#This Row],[Price]],0)</f>
        <v>0.10000000000002274</v>
      </c>
      <c r="F2262" s="2">
        <f>test_data[[#This Row],[Time]]-(Time_horizon-1)/24/60</f>
        <v>43783.584722222222</v>
      </c>
      <c r="G2262">
        <f>IF(test_data[[#This Row],[Long]]&gt;Action_Threshold,1,IF(test_data[[#This Row],[Short]]&gt;Action_Threshold,-1,0))</f>
        <v>-1</v>
      </c>
      <c r="H2262">
        <f>SUMIFS(test_data[Postion],test_data[Time],"&gt;="&amp;test_data[[#This Row],[Period Time]],test_data[Time],"&lt;="&amp;test_data[[#This Row],[Time]])</f>
        <v>-16</v>
      </c>
      <c r="I2262">
        <f>IFERROR(test_data[[#This Row],[Final_Position]]-H2261,test_data[[#This Row],[Final_Position]])</f>
        <v>0</v>
      </c>
      <c r="J2262">
        <f>ABS(test_data[[#This Row],[Action]])</f>
        <v>0</v>
      </c>
      <c r="K2262" s="7">
        <f>test_data[[#This Row],[Final_Position]]*test_data[[#This Row],[Change]]</f>
        <v>-1.6000000000003638</v>
      </c>
      <c r="L2262" s="7">
        <f>test_data[[#This Row],[Profit]]*Profit_per_point</f>
        <v>-160000.00000003638</v>
      </c>
      <c r="M2262" s="7">
        <f>test_data[[#This Row],[Profit]]*Profit_per_point-ABS(test_data[[#This Row],[Action]])*Fee_per_trade</f>
        <v>-160000.00000003638</v>
      </c>
    </row>
    <row r="2263" spans="1:13" x14ac:dyDescent="0.35">
      <c r="A2263" s="2">
        <v>43783.598611111112</v>
      </c>
      <c r="B2263">
        <v>934.2</v>
      </c>
      <c r="C2263">
        <v>0.30809572339057922</v>
      </c>
      <c r="D2263">
        <v>0.69190424680709839</v>
      </c>
      <c r="E2263">
        <f>IF(B2264&gt;0,B2264-test_data[[#This Row],[Price]],0)</f>
        <v>0</v>
      </c>
      <c r="F2263" s="2">
        <f>test_data[[#This Row],[Time]]-(Time_horizon-1)/24/60</f>
        <v>43783.585416666669</v>
      </c>
      <c r="G2263">
        <f>IF(test_data[[#This Row],[Long]]&gt;Action_Threshold,1,IF(test_data[[#This Row],[Short]]&gt;Action_Threshold,-1,0))</f>
        <v>-1</v>
      </c>
      <c r="H2263">
        <f>SUMIFS(test_data[Postion],test_data[Time],"&gt;="&amp;test_data[[#This Row],[Period Time]],test_data[Time],"&lt;="&amp;test_data[[#This Row],[Time]])</f>
        <v>-16</v>
      </c>
      <c r="I2263">
        <f>IFERROR(test_data[[#This Row],[Final_Position]]-H2262,test_data[[#This Row],[Final_Position]])</f>
        <v>0</v>
      </c>
      <c r="J2263">
        <f>ABS(test_data[[#This Row],[Action]])</f>
        <v>0</v>
      </c>
      <c r="K2263" s="7">
        <f>test_data[[#This Row],[Final_Position]]*test_data[[#This Row],[Change]]</f>
        <v>0</v>
      </c>
      <c r="L2263" s="7">
        <f>test_data[[#This Row],[Profit]]*Profit_per_point</f>
        <v>0</v>
      </c>
      <c r="M2263" s="7">
        <f>test_data[[#This Row],[Profit]]*Profit_per_point-ABS(test_data[[#This Row],[Action]])*Fee_per_trade</f>
        <v>0</v>
      </c>
    </row>
    <row r="2264" spans="1:13" x14ac:dyDescent="0.35">
      <c r="A2264" s="2">
        <v>43783.599305555559</v>
      </c>
      <c r="B2264">
        <v>934.2</v>
      </c>
      <c r="C2264">
        <v>0.31799164414405823</v>
      </c>
      <c r="D2264">
        <v>0.68200838565826416</v>
      </c>
      <c r="E2264">
        <f>IF(B2265&gt;0,B2265-test_data[[#This Row],[Price]],0)</f>
        <v>0.29999999999995453</v>
      </c>
      <c r="F2264" s="2">
        <f>test_data[[#This Row],[Time]]-(Time_horizon-1)/24/60</f>
        <v>43783.586111111115</v>
      </c>
      <c r="G2264">
        <f>IF(test_data[[#This Row],[Long]]&gt;Action_Threshold,1,IF(test_data[[#This Row],[Short]]&gt;Action_Threshold,-1,0))</f>
        <v>-1</v>
      </c>
      <c r="H2264">
        <f>SUMIFS(test_data[Postion],test_data[Time],"&gt;="&amp;test_data[[#This Row],[Period Time]],test_data[Time],"&lt;="&amp;test_data[[#This Row],[Time]])</f>
        <v>-16</v>
      </c>
      <c r="I2264">
        <f>IFERROR(test_data[[#This Row],[Final_Position]]-H2263,test_data[[#This Row],[Final_Position]])</f>
        <v>0</v>
      </c>
      <c r="J2264">
        <f>ABS(test_data[[#This Row],[Action]])</f>
        <v>0</v>
      </c>
      <c r="K2264" s="7">
        <f>test_data[[#This Row],[Final_Position]]*test_data[[#This Row],[Change]]</f>
        <v>-4.7999999999992724</v>
      </c>
      <c r="L2264" s="7">
        <f>test_data[[#This Row],[Profit]]*Profit_per_point</f>
        <v>-479999.99999992724</v>
      </c>
      <c r="M2264" s="7">
        <f>test_data[[#This Row],[Profit]]*Profit_per_point-ABS(test_data[[#This Row],[Action]])*Fee_per_trade</f>
        <v>-479999.99999992724</v>
      </c>
    </row>
    <row r="2265" spans="1:13" x14ac:dyDescent="0.35">
      <c r="A2265" s="2">
        <v>43783.6</v>
      </c>
      <c r="B2265">
        <v>934.5</v>
      </c>
      <c r="C2265">
        <v>0.28907507658004761</v>
      </c>
      <c r="D2265">
        <v>0.71092486381530762</v>
      </c>
      <c r="E2265">
        <f>IF(B2266&gt;0,B2266-test_data[[#This Row],[Price]],0)</f>
        <v>-0.10000000000002274</v>
      </c>
      <c r="F2265" s="2">
        <f>test_data[[#This Row],[Time]]-(Time_horizon-1)/24/60</f>
        <v>43783.586805555555</v>
      </c>
      <c r="G2265">
        <f>IF(test_data[[#This Row],[Long]]&gt;Action_Threshold,1,IF(test_data[[#This Row],[Short]]&gt;Action_Threshold,-1,0))</f>
        <v>-1</v>
      </c>
      <c r="H2265">
        <f>SUMIFS(test_data[Postion],test_data[Time],"&gt;="&amp;test_data[[#This Row],[Period Time]],test_data[Time],"&lt;="&amp;test_data[[#This Row],[Time]])</f>
        <v>-16</v>
      </c>
      <c r="I2265">
        <f>IFERROR(test_data[[#This Row],[Final_Position]]-H2264,test_data[[#This Row],[Final_Position]])</f>
        <v>0</v>
      </c>
      <c r="J2265">
        <f>ABS(test_data[[#This Row],[Action]])</f>
        <v>0</v>
      </c>
      <c r="K2265" s="7">
        <f>test_data[[#This Row],[Final_Position]]*test_data[[#This Row],[Change]]</f>
        <v>1.6000000000003638</v>
      </c>
      <c r="L2265" s="7">
        <f>test_data[[#This Row],[Profit]]*Profit_per_point</f>
        <v>160000.00000003638</v>
      </c>
      <c r="M2265" s="7">
        <f>test_data[[#This Row],[Profit]]*Profit_per_point-ABS(test_data[[#This Row],[Action]])*Fee_per_trade</f>
        <v>160000.00000003638</v>
      </c>
    </row>
    <row r="2266" spans="1:13" x14ac:dyDescent="0.35">
      <c r="A2266" s="2">
        <v>43783.600694444445</v>
      </c>
      <c r="B2266">
        <v>934.4</v>
      </c>
      <c r="C2266">
        <v>0.33946952223777771</v>
      </c>
      <c r="D2266">
        <v>0.66053050756454468</v>
      </c>
      <c r="E2266">
        <f>IF(B2267&gt;0,B2267-test_data[[#This Row],[Price]],0)</f>
        <v>-0.10000000000002274</v>
      </c>
      <c r="F2266" s="2">
        <f>test_data[[#This Row],[Time]]-(Time_horizon-1)/24/60</f>
        <v>43783.587500000001</v>
      </c>
      <c r="G2266">
        <f>IF(test_data[[#This Row],[Long]]&gt;Action_Threshold,1,IF(test_data[[#This Row],[Short]]&gt;Action_Threshold,-1,0))</f>
        <v>-1</v>
      </c>
      <c r="H2266">
        <f>SUMIFS(test_data[Postion],test_data[Time],"&gt;="&amp;test_data[[#This Row],[Period Time]],test_data[Time],"&lt;="&amp;test_data[[#This Row],[Time]])</f>
        <v>-16</v>
      </c>
      <c r="I2266">
        <f>IFERROR(test_data[[#This Row],[Final_Position]]-H2265,test_data[[#This Row],[Final_Position]])</f>
        <v>0</v>
      </c>
      <c r="J2266">
        <f>ABS(test_data[[#This Row],[Action]])</f>
        <v>0</v>
      </c>
      <c r="K2266" s="7">
        <f>test_data[[#This Row],[Final_Position]]*test_data[[#This Row],[Change]]</f>
        <v>1.6000000000003638</v>
      </c>
      <c r="L2266" s="7">
        <f>test_data[[#This Row],[Profit]]*Profit_per_point</f>
        <v>160000.00000003638</v>
      </c>
      <c r="M2266" s="7">
        <f>test_data[[#This Row],[Profit]]*Profit_per_point-ABS(test_data[[#This Row],[Action]])*Fee_per_trade</f>
        <v>160000.00000003638</v>
      </c>
    </row>
    <row r="2267" spans="1:13" x14ac:dyDescent="0.35">
      <c r="A2267" s="2">
        <v>43783.601388888892</v>
      </c>
      <c r="B2267">
        <v>934.3</v>
      </c>
      <c r="C2267">
        <v>0.34415081143379211</v>
      </c>
      <c r="D2267">
        <v>0.65584921836853027</v>
      </c>
      <c r="E2267">
        <f>IF(B2268&gt;0,B2268-test_data[[#This Row],[Price]],0)</f>
        <v>-0.19999999999993179</v>
      </c>
      <c r="F2267" s="2">
        <f>test_data[[#This Row],[Time]]-(Time_horizon-1)/24/60</f>
        <v>43783.588194444448</v>
      </c>
      <c r="G2267">
        <f>IF(test_data[[#This Row],[Long]]&gt;Action_Threshold,1,IF(test_data[[#This Row],[Short]]&gt;Action_Threshold,-1,0))</f>
        <v>-1</v>
      </c>
      <c r="H2267">
        <f>SUMIFS(test_data[Postion],test_data[Time],"&gt;="&amp;test_data[[#This Row],[Period Time]],test_data[Time],"&lt;="&amp;test_data[[#This Row],[Time]])</f>
        <v>-16</v>
      </c>
      <c r="I2267">
        <f>IFERROR(test_data[[#This Row],[Final_Position]]-H2266,test_data[[#This Row],[Final_Position]])</f>
        <v>0</v>
      </c>
      <c r="J2267">
        <f>ABS(test_data[[#This Row],[Action]])</f>
        <v>0</v>
      </c>
      <c r="K2267" s="7">
        <f>test_data[[#This Row],[Final_Position]]*test_data[[#This Row],[Change]]</f>
        <v>3.1999999999989086</v>
      </c>
      <c r="L2267" s="7">
        <f>test_data[[#This Row],[Profit]]*Profit_per_point</f>
        <v>319999.99999989086</v>
      </c>
      <c r="M2267" s="7">
        <f>test_data[[#This Row],[Profit]]*Profit_per_point-ABS(test_data[[#This Row],[Action]])*Fee_per_trade</f>
        <v>319999.99999989086</v>
      </c>
    </row>
    <row r="2268" spans="1:13" x14ac:dyDescent="0.35">
      <c r="A2268" s="2">
        <v>43783.602083333331</v>
      </c>
      <c r="B2268">
        <v>934.1</v>
      </c>
      <c r="C2268">
        <v>0.34982356429100037</v>
      </c>
      <c r="D2268">
        <v>0.65017646551132202</v>
      </c>
      <c r="E2268">
        <f>IF(B2269&gt;0,B2269-test_data[[#This Row],[Price]],0)</f>
        <v>0.19999999999993179</v>
      </c>
      <c r="F2268" s="2">
        <f>test_data[[#This Row],[Time]]-(Time_horizon-1)/24/60</f>
        <v>43783.588888888888</v>
      </c>
      <c r="G2268">
        <f>IF(test_data[[#This Row],[Long]]&gt;Action_Threshold,1,IF(test_data[[#This Row],[Short]]&gt;Action_Threshold,-1,0))</f>
        <v>-1</v>
      </c>
      <c r="H2268">
        <f>SUMIFS(test_data[Postion],test_data[Time],"&gt;="&amp;test_data[[#This Row],[Period Time]],test_data[Time],"&lt;="&amp;test_data[[#This Row],[Time]])</f>
        <v>-16</v>
      </c>
      <c r="I2268">
        <f>IFERROR(test_data[[#This Row],[Final_Position]]-H2267,test_data[[#This Row],[Final_Position]])</f>
        <v>0</v>
      </c>
      <c r="J2268">
        <f>ABS(test_data[[#This Row],[Action]])</f>
        <v>0</v>
      </c>
      <c r="K2268" s="7">
        <f>test_data[[#This Row],[Final_Position]]*test_data[[#This Row],[Change]]</f>
        <v>-3.1999999999989086</v>
      </c>
      <c r="L2268" s="7">
        <f>test_data[[#This Row],[Profit]]*Profit_per_point</f>
        <v>-319999.99999989086</v>
      </c>
      <c r="M2268" s="7">
        <f>test_data[[#This Row],[Profit]]*Profit_per_point-ABS(test_data[[#This Row],[Action]])*Fee_per_trade</f>
        <v>-319999.99999989086</v>
      </c>
    </row>
    <row r="2269" spans="1:13" x14ac:dyDescent="0.35">
      <c r="A2269" s="2">
        <v>43783.602777777778</v>
      </c>
      <c r="B2269">
        <v>934.3</v>
      </c>
      <c r="C2269">
        <v>0.30614179372787476</v>
      </c>
      <c r="D2269">
        <v>0.69385826587677002</v>
      </c>
      <c r="E2269">
        <f>IF(B2270&gt;0,B2270-test_data[[#This Row],[Price]],0)</f>
        <v>0.30000000000006821</v>
      </c>
      <c r="F2269" s="2">
        <f>test_data[[#This Row],[Time]]-(Time_horizon-1)/24/60</f>
        <v>43783.589583333334</v>
      </c>
      <c r="G2269">
        <f>IF(test_data[[#This Row],[Long]]&gt;Action_Threshold,1,IF(test_data[[#This Row],[Short]]&gt;Action_Threshold,-1,0))</f>
        <v>-1</v>
      </c>
      <c r="H2269">
        <f>SUMIFS(test_data[Postion],test_data[Time],"&gt;="&amp;test_data[[#This Row],[Period Time]],test_data[Time],"&lt;="&amp;test_data[[#This Row],[Time]])</f>
        <v>-16</v>
      </c>
      <c r="I2269">
        <f>IFERROR(test_data[[#This Row],[Final_Position]]-H2268,test_data[[#This Row],[Final_Position]])</f>
        <v>0</v>
      </c>
      <c r="J2269">
        <f>ABS(test_data[[#This Row],[Action]])</f>
        <v>0</v>
      </c>
      <c r="K2269" s="7">
        <f>test_data[[#This Row],[Final_Position]]*test_data[[#This Row],[Change]]</f>
        <v>-4.8000000000010914</v>
      </c>
      <c r="L2269" s="7">
        <f>test_data[[#This Row],[Profit]]*Profit_per_point</f>
        <v>-480000.00000010914</v>
      </c>
      <c r="M2269" s="7">
        <f>test_data[[#This Row],[Profit]]*Profit_per_point-ABS(test_data[[#This Row],[Action]])*Fee_per_trade</f>
        <v>-480000.00000010914</v>
      </c>
    </row>
    <row r="2270" spans="1:13" x14ac:dyDescent="0.35">
      <c r="A2270" s="2">
        <v>43783.603472222225</v>
      </c>
      <c r="B2270">
        <v>934.6</v>
      </c>
      <c r="C2270">
        <v>0.29512491822242737</v>
      </c>
      <c r="D2270">
        <v>0.70487505197525024</v>
      </c>
      <c r="E2270">
        <f>IF(B2271&gt;0,B2271-test_data[[#This Row],[Price]],0)</f>
        <v>0.79999999999995453</v>
      </c>
      <c r="F2270" s="2">
        <f>test_data[[#This Row],[Time]]-(Time_horizon-1)/24/60</f>
        <v>43783.590277777781</v>
      </c>
      <c r="G2270">
        <f>IF(test_data[[#This Row],[Long]]&gt;Action_Threshold,1,IF(test_data[[#This Row],[Short]]&gt;Action_Threshold,-1,0))</f>
        <v>-1</v>
      </c>
      <c r="H2270">
        <f>SUMIFS(test_data[Postion],test_data[Time],"&gt;="&amp;test_data[[#This Row],[Period Time]],test_data[Time],"&lt;="&amp;test_data[[#This Row],[Time]])</f>
        <v>-16</v>
      </c>
      <c r="I2270">
        <f>IFERROR(test_data[[#This Row],[Final_Position]]-H2269,test_data[[#This Row],[Final_Position]])</f>
        <v>0</v>
      </c>
      <c r="J2270">
        <f>ABS(test_data[[#This Row],[Action]])</f>
        <v>0</v>
      </c>
      <c r="K2270" s="7">
        <f>test_data[[#This Row],[Final_Position]]*test_data[[#This Row],[Change]]</f>
        <v>-12.799999999999272</v>
      </c>
      <c r="L2270" s="7">
        <f>test_data[[#This Row],[Profit]]*Profit_per_point</f>
        <v>-1279999.9999999274</v>
      </c>
      <c r="M2270" s="7">
        <f>test_data[[#This Row],[Profit]]*Profit_per_point-ABS(test_data[[#This Row],[Action]])*Fee_per_trade</f>
        <v>-1279999.9999999274</v>
      </c>
    </row>
    <row r="2271" spans="1:13" x14ac:dyDescent="0.35">
      <c r="A2271" s="2">
        <v>43784.375694444447</v>
      </c>
      <c r="B2271">
        <v>935.4</v>
      </c>
      <c r="C2271">
        <v>0.4510689377784729</v>
      </c>
      <c r="D2271">
        <v>0.5489310622215271</v>
      </c>
      <c r="E2271">
        <f>IF(B2272&gt;0,B2272-test_data[[#This Row],[Price]],0)</f>
        <v>-0.10000000000002274</v>
      </c>
      <c r="F2271" s="2">
        <f>test_data[[#This Row],[Time]]-(Time_horizon-1)/24/60</f>
        <v>43784.362500000003</v>
      </c>
      <c r="G2271">
        <f>IF(test_data[[#This Row],[Long]]&gt;Action_Threshold,1,IF(test_data[[#This Row],[Short]]&gt;Action_Threshold,-1,0))</f>
        <v>-1</v>
      </c>
      <c r="H2271">
        <f>SUMIFS(test_data[Postion],test_data[Time],"&gt;="&amp;test_data[[#This Row],[Period Time]],test_data[Time],"&lt;="&amp;test_data[[#This Row],[Time]])</f>
        <v>-1</v>
      </c>
      <c r="I2271">
        <f>IFERROR(test_data[[#This Row],[Final_Position]]-H2270,test_data[[#This Row],[Final_Position]])</f>
        <v>15</v>
      </c>
      <c r="J2271">
        <f>ABS(test_data[[#This Row],[Action]])</f>
        <v>15</v>
      </c>
      <c r="K2271" s="7">
        <f>test_data[[#This Row],[Final_Position]]*test_data[[#This Row],[Change]]</f>
        <v>0.10000000000002274</v>
      </c>
      <c r="L2271" s="7">
        <f>test_data[[#This Row],[Profit]]*Profit_per_point</f>
        <v>10000.000000002274</v>
      </c>
      <c r="M2271" s="7">
        <f>test_data[[#This Row],[Profit]]*Profit_per_point-ABS(test_data[[#This Row],[Action]])*Fee_per_trade</f>
        <v>-139999.99999999773</v>
      </c>
    </row>
    <row r="2272" spans="1:13" x14ac:dyDescent="0.35">
      <c r="A2272" s="2">
        <v>43784.376388888886</v>
      </c>
      <c r="B2272">
        <v>935.3</v>
      </c>
      <c r="C2272">
        <v>0.43301090598106384</v>
      </c>
      <c r="D2272">
        <v>0.56698918342590332</v>
      </c>
      <c r="E2272">
        <f>IF(B2273&gt;0,B2273-test_data[[#This Row],[Price]],0)</f>
        <v>-0.19999999999993179</v>
      </c>
      <c r="F2272" s="2">
        <f>test_data[[#This Row],[Time]]-(Time_horizon-1)/24/60</f>
        <v>43784.363194444442</v>
      </c>
      <c r="G2272">
        <f>IF(test_data[[#This Row],[Long]]&gt;Action_Threshold,1,IF(test_data[[#This Row],[Short]]&gt;Action_Threshold,-1,0))</f>
        <v>-1</v>
      </c>
      <c r="H2272">
        <f>SUMIFS(test_data[Postion],test_data[Time],"&gt;="&amp;test_data[[#This Row],[Period Time]],test_data[Time],"&lt;="&amp;test_data[[#This Row],[Time]])</f>
        <v>-2</v>
      </c>
      <c r="I2272">
        <f>IFERROR(test_data[[#This Row],[Final_Position]]-H2271,test_data[[#This Row],[Final_Position]])</f>
        <v>-1</v>
      </c>
      <c r="J2272">
        <f>ABS(test_data[[#This Row],[Action]])</f>
        <v>1</v>
      </c>
      <c r="K2272" s="7">
        <f>test_data[[#This Row],[Final_Position]]*test_data[[#This Row],[Change]]</f>
        <v>0.39999999999986358</v>
      </c>
      <c r="L2272" s="7">
        <f>test_data[[#This Row],[Profit]]*Profit_per_point</f>
        <v>39999.999999986358</v>
      </c>
      <c r="M2272" s="7">
        <f>test_data[[#This Row],[Profit]]*Profit_per_point-ABS(test_data[[#This Row],[Action]])*Fee_per_trade</f>
        <v>29999.999999986358</v>
      </c>
    </row>
    <row r="2273" spans="1:13" x14ac:dyDescent="0.35">
      <c r="A2273" s="2">
        <v>43784.377083333333</v>
      </c>
      <c r="B2273">
        <v>935.1</v>
      </c>
      <c r="C2273">
        <v>0.44550913572311401</v>
      </c>
      <c r="D2273">
        <v>0.55449086427688599</v>
      </c>
      <c r="E2273">
        <f>IF(B2274&gt;0,B2274-test_data[[#This Row],[Price]],0)</f>
        <v>-0.20000000000004547</v>
      </c>
      <c r="F2273" s="2">
        <f>test_data[[#This Row],[Time]]-(Time_horizon-1)/24/60</f>
        <v>43784.363888888889</v>
      </c>
      <c r="G2273">
        <f>IF(test_data[[#This Row],[Long]]&gt;Action_Threshold,1,IF(test_data[[#This Row],[Short]]&gt;Action_Threshold,-1,0))</f>
        <v>-1</v>
      </c>
      <c r="H2273">
        <f>SUMIFS(test_data[Postion],test_data[Time],"&gt;="&amp;test_data[[#This Row],[Period Time]],test_data[Time],"&lt;="&amp;test_data[[#This Row],[Time]])</f>
        <v>-3</v>
      </c>
      <c r="I2273">
        <f>IFERROR(test_data[[#This Row],[Final_Position]]-H2272,test_data[[#This Row],[Final_Position]])</f>
        <v>-1</v>
      </c>
      <c r="J2273">
        <f>ABS(test_data[[#This Row],[Action]])</f>
        <v>1</v>
      </c>
      <c r="K2273" s="7">
        <f>test_data[[#This Row],[Final_Position]]*test_data[[#This Row],[Change]]</f>
        <v>0.60000000000013642</v>
      </c>
      <c r="L2273" s="7">
        <f>test_data[[#This Row],[Profit]]*Profit_per_point</f>
        <v>60000.000000013642</v>
      </c>
      <c r="M2273" s="7">
        <f>test_data[[#This Row],[Profit]]*Profit_per_point-ABS(test_data[[#This Row],[Action]])*Fee_per_trade</f>
        <v>50000.000000013642</v>
      </c>
    </row>
    <row r="2274" spans="1:13" x14ac:dyDescent="0.35">
      <c r="A2274" s="2">
        <v>43784.37777777778</v>
      </c>
      <c r="B2274">
        <v>934.9</v>
      </c>
      <c r="C2274">
        <v>0.44582512974739075</v>
      </c>
      <c r="D2274">
        <v>0.55417495965957642</v>
      </c>
      <c r="E2274">
        <f>IF(B2275&gt;0,B2275-test_data[[#This Row],[Price]],0)</f>
        <v>0.20000000000004547</v>
      </c>
      <c r="F2274" s="2">
        <f>test_data[[#This Row],[Time]]-(Time_horizon-1)/24/60</f>
        <v>43784.364583333336</v>
      </c>
      <c r="G2274">
        <f>IF(test_data[[#This Row],[Long]]&gt;Action_Threshold,1,IF(test_data[[#This Row],[Short]]&gt;Action_Threshold,-1,0))</f>
        <v>-1</v>
      </c>
      <c r="H2274">
        <f>SUMIFS(test_data[Postion],test_data[Time],"&gt;="&amp;test_data[[#This Row],[Period Time]],test_data[Time],"&lt;="&amp;test_data[[#This Row],[Time]])</f>
        <v>-4</v>
      </c>
      <c r="I2274">
        <f>IFERROR(test_data[[#This Row],[Final_Position]]-H2273,test_data[[#This Row],[Final_Position]])</f>
        <v>-1</v>
      </c>
      <c r="J2274">
        <f>ABS(test_data[[#This Row],[Action]])</f>
        <v>1</v>
      </c>
      <c r="K2274" s="7">
        <f>test_data[[#This Row],[Final_Position]]*test_data[[#This Row],[Change]]</f>
        <v>-0.8000000000001819</v>
      </c>
      <c r="L2274" s="7">
        <f>test_data[[#This Row],[Profit]]*Profit_per_point</f>
        <v>-80000.00000001819</v>
      </c>
      <c r="M2274" s="7">
        <f>test_data[[#This Row],[Profit]]*Profit_per_point-ABS(test_data[[#This Row],[Action]])*Fee_per_trade</f>
        <v>-90000.00000001819</v>
      </c>
    </row>
    <row r="2275" spans="1:13" x14ac:dyDescent="0.35">
      <c r="A2275" s="2">
        <v>43784.378472222219</v>
      </c>
      <c r="B2275">
        <v>935.1</v>
      </c>
      <c r="C2275">
        <v>0.4384477436542511</v>
      </c>
      <c r="D2275">
        <v>0.56155228614807129</v>
      </c>
      <c r="E2275">
        <f>IF(B2276&gt;0,B2276-test_data[[#This Row],[Price]],0)</f>
        <v>0.10000000000002274</v>
      </c>
      <c r="F2275" s="2">
        <f>test_data[[#This Row],[Time]]-(Time_horizon-1)/24/60</f>
        <v>43784.365277777775</v>
      </c>
      <c r="G2275">
        <f>IF(test_data[[#This Row],[Long]]&gt;Action_Threshold,1,IF(test_data[[#This Row],[Short]]&gt;Action_Threshold,-1,0))</f>
        <v>-1</v>
      </c>
      <c r="H2275">
        <f>SUMIFS(test_data[Postion],test_data[Time],"&gt;="&amp;test_data[[#This Row],[Period Time]],test_data[Time],"&lt;="&amp;test_data[[#This Row],[Time]])</f>
        <v>-5</v>
      </c>
      <c r="I2275">
        <f>IFERROR(test_data[[#This Row],[Final_Position]]-H2274,test_data[[#This Row],[Final_Position]])</f>
        <v>-1</v>
      </c>
      <c r="J2275">
        <f>ABS(test_data[[#This Row],[Action]])</f>
        <v>1</v>
      </c>
      <c r="K2275" s="7">
        <f>test_data[[#This Row],[Final_Position]]*test_data[[#This Row],[Change]]</f>
        <v>-0.50000000000011369</v>
      </c>
      <c r="L2275" s="7">
        <f>test_data[[#This Row],[Profit]]*Profit_per_point</f>
        <v>-50000.000000011365</v>
      </c>
      <c r="M2275" s="7">
        <f>test_data[[#This Row],[Profit]]*Profit_per_point-ABS(test_data[[#This Row],[Action]])*Fee_per_trade</f>
        <v>-60000.000000011365</v>
      </c>
    </row>
    <row r="2276" spans="1:13" x14ac:dyDescent="0.35">
      <c r="A2276" s="2">
        <v>43784.379166666666</v>
      </c>
      <c r="B2276">
        <v>935.2</v>
      </c>
      <c r="C2276">
        <v>0.44103652238845825</v>
      </c>
      <c r="D2276">
        <v>0.55896347761154175</v>
      </c>
      <c r="E2276">
        <f>IF(B2277&gt;0,B2277-test_data[[#This Row],[Price]],0)</f>
        <v>0</v>
      </c>
      <c r="F2276" s="2">
        <f>test_data[[#This Row],[Time]]-(Time_horizon-1)/24/60</f>
        <v>43784.365972222222</v>
      </c>
      <c r="G2276">
        <f>IF(test_data[[#This Row],[Long]]&gt;Action_Threshold,1,IF(test_data[[#This Row],[Short]]&gt;Action_Threshold,-1,0))</f>
        <v>-1</v>
      </c>
      <c r="H2276">
        <f>SUMIFS(test_data[Postion],test_data[Time],"&gt;="&amp;test_data[[#This Row],[Period Time]],test_data[Time],"&lt;="&amp;test_data[[#This Row],[Time]])</f>
        <v>-6</v>
      </c>
      <c r="I2276">
        <f>IFERROR(test_data[[#This Row],[Final_Position]]-H2275,test_data[[#This Row],[Final_Position]])</f>
        <v>-1</v>
      </c>
      <c r="J2276">
        <f>ABS(test_data[[#This Row],[Action]])</f>
        <v>1</v>
      </c>
      <c r="K2276" s="7">
        <f>test_data[[#This Row],[Final_Position]]*test_data[[#This Row],[Change]]</f>
        <v>0</v>
      </c>
      <c r="L2276" s="7">
        <f>test_data[[#This Row],[Profit]]*Profit_per_point</f>
        <v>0</v>
      </c>
      <c r="M2276" s="7">
        <f>test_data[[#This Row],[Profit]]*Profit_per_point-ABS(test_data[[#This Row],[Action]])*Fee_per_trade</f>
        <v>-10000</v>
      </c>
    </row>
    <row r="2277" spans="1:13" x14ac:dyDescent="0.35">
      <c r="A2277" s="2">
        <v>43784.379861111112</v>
      </c>
      <c r="B2277">
        <v>935.2</v>
      </c>
      <c r="C2277">
        <v>0.43686532974243164</v>
      </c>
      <c r="D2277">
        <v>0.56313467025756836</v>
      </c>
      <c r="E2277">
        <f>IF(B2278&gt;0,B2278-test_data[[#This Row],[Price]],0)</f>
        <v>9.9999999999909051E-2</v>
      </c>
      <c r="F2277" s="2">
        <f>test_data[[#This Row],[Time]]-(Time_horizon-1)/24/60</f>
        <v>43784.366666666669</v>
      </c>
      <c r="G2277">
        <f>IF(test_data[[#This Row],[Long]]&gt;Action_Threshold,1,IF(test_data[[#This Row],[Short]]&gt;Action_Threshold,-1,0))</f>
        <v>-1</v>
      </c>
      <c r="H2277">
        <f>SUMIFS(test_data[Postion],test_data[Time],"&gt;="&amp;test_data[[#This Row],[Period Time]],test_data[Time],"&lt;="&amp;test_data[[#This Row],[Time]])</f>
        <v>-7</v>
      </c>
      <c r="I2277">
        <f>IFERROR(test_data[[#This Row],[Final_Position]]-H2276,test_data[[#This Row],[Final_Position]])</f>
        <v>-1</v>
      </c>
      <c r="J2277">
        <f>ABS(test_data[[#This Row],[Action]])</f>
        <v>1</v>
      </c>
      <c r="K2277" s="7">
        <f>test_data[[#This Row],[Final_Position]]*test_data[[#This Row],[Change]]</f>
        <v>-0.69999999999936335</v>
      </c>
      <c r="L2277" s="7">
        <f>test_data[[#This Row],[Profit]]*Profit_per_point</f>
        <v>-69999.999999936335</v>
      </c>
      <c r="M2277" s="7">
        <f>test_data[[#This Row],[Profit]]*Profit_per_point-ABS(test_data[[#This Row],[Action]])*Fee_per_trade</f>
        <v>-79999.999999936335</v>
      </c>
    </row>
    <row r="2278" spans="1:13" x14ac:dyDescent="0.35">
      <c r="A2278" s="2">
        <v>43784.380555555559</v>
      </c>
      <c r="B2278">
        <v>935.3</v>
      </c>
      <c r="C2278">
        <v>0.43562799692153931</v>
      </c>
      <c r="D2278">
        <v>0.56437200307846069</v>
      </c>
      <c r="E2278">
        <f>IF(B2279&gt;0,B2279-test_data[[#This Row],[Price]],0)</f>
        <v>0.10000000000002274</v>
      </c>
      <c r="F2278" s="2">
        <f>test_data[[#This Row],[Time]]-(Time_horizon-1)/24/60</f>
        <v>43784.367361111115</v>
      </c>
      <c r="G2278">
        <f>IF(test_data[[#This Row],[Long]]&gt;Action_Threshold,1,IF(test_data[[#This Row],[Short]]&gt;Action_Threshold,-1,0))</f>
        <v>-1</v>
      </c>
      <c r="H2278">
        <f>SUMIFS(test_data[Postion],test_data[Time],"&gt;="&amp;test_data[[#This Row],[Period Time]],test_data[Time],"&lt;="&amp;test_data[[#This Row],[Time]])</f>
        <v>-8</v>
      </c>
      <c r="I2278">
        <f>IFERROR(test_data[[#This Row],[Final_Position]]-H2277,test_data[[#This Row],[Final_Position]])</f>
        <v>-1</v>
      </c>
      <c r="J2278">
        <f>ABS(test_data[[#This Row],[Action]])</f>
        <v>1</v>
      </c>
      <c r="K2278" s="7">
        <f>test_data[[#This Row],[Final_Position]]*test_data[[#This Row],[Change]]</f>
        <v>-0.8000000000001819</v>
      </c>
      <c r="L2278" s="7">
        <f>test_data[[#This Row],[Profit]]*Profit_per_point</f>
        <v>-80000.00000001819</v>
      </c>
      <c r="M2278" s="7">
        <f>test_data[[#This Row],[Profit]]*Profit_per_point-ABS(test_data[[#This Row],[Action]])*Fee_per_trade</f>
        <v>-90000.00000001819</v>
      </c>
    </row>
    <row r="2279" spans="1:13" x14ac:dyDescent="0.35">
      <c r="A2279" s="2">
        <v>43784.381249999999</v>
      </c>
      <c r="B2279">
        <v>935.4</v>
      </c>
      <c r="C2279">
        <v>0.42274132370948792</v>
      </c>
      <c r="D2279">
        <v>0.5772586464881897</v>
      </c>
      <c r="E2279">
        <f>IF(B2280&gt;0,B2280-test_data[[#This Row],[Price]],0)</f>
        <v>0.10000000000002274</v>
      </c>
      <c r="F2279" s="2">
        <f>test_data[[#This Row],[Time]]-(Time_horizon-1)/24/60</f>
        <v>43784.368055555555</v>
      </c>
      <c r="G2279">
        <f>IF(test_data[[#This Row],[Long]]&gt;Action_Threshold,1,IF(test_data[[#This Row],[Short]]&gt;Action_Threshold,-1,0))</f>
        <v>-1</v>
      </c>
      <c r="H2279">
        <f>SUMIFS(test_data[Postion],test_data[Time],"&gt;="&amp;test_data[[#This Row],[Period Time]],test_data[Time],"&lt;="&amp;test_data[[#This Row],[Time]])</f>
        <v>-9</v>
      </c>
      <c r="I2279">
        <f>IFERROR(test_data[[#This Row],[Final_Position]]-H2278,test_data[[#This Row],[Final_Position]])</f>
        <v>-1</v>
      </c>
      <c r="J2279">
        <f>ABS(test_data[[#This Row],[Action]])</f>
        <v>1</v>
      </c>
      <c r="K2279" s="7">
        <f>test_data[[#This Row],[Final_Position]]*test_data[[#This Row],[Change]]</f>
        <v>-0.90000000000020464</v>
      </c>
      <c r="L2279" s="7">
        <f>test_data[[#This Row],[Profit]]*Profit_per_point</f>
        <v>-90000.00000002046</v>
      </c>
      <c r="M2279" s="7">
        <f>test_data[[#This Row],[Profit]]*Profit_per_point-ABS(test_data[[#This Row],[Action]])*Fee_per_trade</f>
        <v>-100000.00000002046</v>
      </c>
    </row>
    <row r="2280" spans="1:13" x14ac:dyDescent="0.35">
      <c r="A2280" s="2">
        <v>43784.381944444445</v>
      </c>
      <c r="B2280">
        <v>935.5</v>
      </c>
      <c r="C2280">
        <v>0.41528785228729248</v>
      </c>
      <c r="D2280">
        <v>0.58471214771270752</v>
      </c>
      <c r="E2280">
        <f>IF(B2281&gt;0,B2281-test_data[[#This Row],[Price]],0)</f>
        <v>0</v>
      </c>
      <c r="F2280" s="2">
        <f>test_data[[#This Row],[Time]]-(Time_horizon-1)/24/60</f>
        <v>43784.368750000001</v>
      </c>
      <c r="G2280">
        <f>IF(test_data[[#This Row],[Long]]&gt;Action_Threshold,1,IF(test_data[[#This Row],[Short]]&gt;Action_Threshold,-1,0))</f>
        <v>-1</v>
      </c>
      <c r="H2280">
        <f>SUMIFS(test_data[Postion],test_data[Time],"&gt;="&amp;test_data[[#This Row],[Period Time]],test_data[Time],"&lt;="&amp;test_data[[#This Row],[Time]])</f>
        <v>-10</v>
      </c>
      <c r="I2280">
        <f>IFERROR(test_data[[#This Row],[Final_Position]]-H2279,test_data[[#This Row],[Final_Position]])</f>
        <v>-1</v>
      </c>
      <c r="J2280">
        <f>ABS(test_data[[#This Row],[Action]])</f>
        <v>1</v>
      </c>
      <c r="K2280" s="7">
        <f>test_data[[#This Row],[Final_Position]]*test_data[[#This Row],[Change]]</f>
        <v>0</v>
      </c>
      <c r="L2280" s="7">
        <f>test_data[[#This Row],[Profit]]*Profit_per_point</f>
        <v>0</v>
      </c>
      <c r="M2280" s="7">
        <f>test_data[[#This Row],[Profit]]*Profit_per_point-ABS(test_data[[#This Row],[Action]])*Fee_per_trade</f>
        <v>-10000</v>
      </c>
    </row>
    <row r="2281" spans="1:13" x14ac:dyDescent="0.35">
      <c r="A2281" s="2">
        <v>43784.382638888892</v>
      </c>
      <c r="B2281">
        <v>935.5</v>
      </c>
      <c r="C2281">
        <v>0.4072415828704834</v>
      </c>
      <c r="D2281">
        <v>0.5927584171295166</v>
      </c>
      <c r="E2281">
        <f>IF(B2282&gt;0,B2282-test_data[[#This Row],[Price]],0)</f>
        <v>-0.10000000000002274</v>
      </c>
      <c r="F2281" s="2">
        <f>test_data[[#This Row],[Time]]-(Time_horizon-1)/24/60</f>
        <v>43784.369444444448</v>
      </c>
      <c r="G2281">
        <f>IF(test_data[[#This Row],[Long]]&gt;Action_Threshold,1,IF(test_data[[#This Row],[Short]]&gt;Action_Threshold,-1,0))</f>
        <v>-1</v>
      </c>
      <c r="H2281">
        <f>SUMIFS(test_data[Postion],test_data[Time],"&gt;="&amp;test_data[[#This Row],[Period Time]],test_data[Time],"&lt;="&amp;test_data[[#This Row],[Time]])</f>
        <v>-11</v>
      </c>
      <c r="I2281">
        <f>IFERROR(test_data[[#This Row],[Final_Position]]-H2280,test_data[[#This Row],[Final_Position]])</f>
        <v>-1</v>
      </c>
      <c r="J2281">
        <f>ABS(test_data[[#This Row],[Action]])</f>
        <v>1</v>
      </c>
      <c r="K2281" s="7">
        <f>test_data[[#This Row],[Final_Position]]*test_data[[#This Row],[Change]]</f>
        <v>1.1000000000002501</v>
      </c>
      <c r="L2281" s="7">
        <f>test_data[[#This Row],[Profit]]*Profit_per_point</f>
        <v>110000.00000002501</v>
      </c>
      <c r="M2281" s="7">
        <f>test_data[[#This Row],[Profit]]*Profit_per_point-ABS(test_data[[#This Row],[Action]])*Fee_per_trade</f>
        <v>100000.00000002501</v>
      </c>
    </row>
    <row r="2282" spans="1:13" x14ac:dyDescent="0.35">
      <c r="A2282" s="2">
        <v>43784.383333333331</v>
      </c>
      <c r="B2282">
        <v>935.4</v>
      </c>
      <c r="C2282">
        <v>0.40953698754310608</v>
      </c>
      <c r="D2282">
        <v>0.59046304225921631</v>
      </c>
      <c r="E2282">
        <f>IF(B2283&gt;0,B2283-test_data[[#This Row],[Price]],0)</f>
        <v>-0.19999999999993179</v>
      </c>
      <c r="F2282" s="2">
        <f>test_data[[#This Row],[Time]]-(Time_horizon-1)/24/60</f>
        <v>43784.370138888888</v>
      </c>
      <c r="G2282">
        <f>IF(test_data[[#This Row],[Long]]&gt;Action_Threshold,1,IF(test_data[[#This Row],[Short]]&gt;Action_Threshold,-1,0))</f>
        <v>-1</v>
      </c>
      <c r="H2282">
        <f>SUMIFS(test_data[Postion],test_data[Time],"&gt;="&amp;test_data[[#This Row],[Period Time]],test_data[Time],"&lt;="&amp;test_data[[#This Row],[Time]])</f>
        <v>-12</v>
      </c>
      <c r="I2282">
        <f>IFERROR(test_data[[#This Row],[Final_Position]]-H2281,test_data[[#This Row],[Final_Position]])</f>
        <v>-1</v>
      </c>
      <c r="J2282">
        <f>ABS(test_data[[#This Row],[Action]])</f>
        <v>1</v>
      </c>
      <c r="K2282" s="7">
        <f>test_data[[#This Row],[Final_Position]]*test_data[[#This Row],[Change]]</f>
        <v>2.3999999999991815</v>
      </c>
      <c r="L2282" s="7">
        <f>test_data[[#This Row],[Profit]]*Profit_per_point</f>
        <v>239999.99999991816</v>
      </c>
      <c r="M2282" s="7">
        <f>test_data[[#This Row],[Profit]]*Profit_per_point-ABS(test_data[[#This Row],[Action]])*Fee_per_trade</f>
        <v>229999.99999991816</v>
      </c>
    </row>
    <row r="2283" spans="1:13" x14ac:dyDescent="0.35">
      <c r="A2283" s="2">
        <v>43784.384027777778</v>
      </c>
      <c r="B2283">
        <v>935.2</v>
      </c>
      <c r="C2283">
        <v>0.41207796335220337</v>
      </c>
      <c r="D2283">
        <v>0.58792203664779663</v>
      </c>
      <c r="E2283">
        <f>IF(B2284&gt;0,B2284-test_data[[#This Row],[Price]],0)</f>
        <v>0</v>
      </c>
      <c r="F2283" s="2">
        <f>test_data[[#This Row],[Time]]-(Time_horizon-1)/24/60</f>
        <v>43784.370833333334</v>
      </c>
      <c r="G2283">
        <f>IF(test_data[[#This Row],[Long]]&gt;Action_Threshold,1,IF(test_data[[#This Row],[Short]]&gt;Action_Threshold,-1,0))</f>
        <v>-1</v>
      </c>
      <c r="H2283">
        <f>SUMIFS(test_data[Postion],test_data[Time],"&gt;="&amp;test_data[[#This Row],[Period Time]],test_data[Time],"&lt;="&amp;test_data[[#This Row],[Time]])</f>
        <v>-13</v>
      </c>
      <c r="I2283">
        <f>IFERROR(test_data[[#This Row],[Final_Position]]-H2282,test_data[[#This Row],[Final_Position]])</f>
        <v>-1</v>
      </c>
      <c r="J2283">
        <f>ABS(test_data[[#This Row],[Action]])</f>
        <v>1</v>
      </c>
      <c r="K2283" s="7">
        <f>test_data[[#This Row],[Final_Position]]*test_data[[#This Row],[Change]]</f>
        <v>0</v>
      </c>
      <c r="L2283" s="7">
        <f>test_data[[#This Row],[Profit]]*Profit_per_point</f>
        <v>0</v>
      </c>
      <c r="M2283" s="7">
        <f>test_data[[#This Row],[Profit]]*Profit_per_point-ABS(test_data[[#This Row],[Action]])*Fee_per_trade</f>
        <v>-10000</v>
      </c>
    </row>
    <row r="2284" spans="1:13" x14ac:dyDescent="0.35">
      <c r="A2284" s="2">
        <v>43784.384722222225</v>
      </c>
      <c r="B2284">
        <v>935.2</v>
      </c>
      <c r="C2284">
        <v>0.41142624616622925</v>
      </c>
      <c r="D2284">
        <v>0.58857369422912598</v>
      </c>
      <c r="E2284">
        <f>IF(B2285&gt;0,B2285-test_data[[#This Row],[Price]],0)</f>
        <v>0</v>
      </c>
      <c r="F2284" s="2">
        <f>test_data[[#This Row],[Time]]-(Time_horizon-1)/24/60</f>
        <v>43784.371527777781</v>
      </c>
      <c r="G2284">
        <f>IF(test_data[[#This Row],[Long]]&gt;Action_Threshold,1,IF(test_data[[#This Row],[Short]]&gt;Action_Threshold,-1,0))</f>
        <v>-1</v>
      </c>
      <c r="H2284">
        <f>SUMIFS(test_data[Postion],test_data[Time],"&gt;="&amp;test_data[[#This Row],[Period Time]],test_data[Time],"&lt;="&amp;test_data[[#This Row],[Time]])</f>
        <v>-14</v>
      </c>
      <c r="I2284">
        <f>IFERROR(test_data[[#This Row],[Final_Position]]-H2283,test_data[[#This Row],[Final_Position]])</f>
        <v>-1</v>
      </c>
      <c r="J2284">
        <f>ABS(test_data[[#This Row],[Action]])</f>
        <v>1</v>
      </c>
      <c r="K2284" s="7">
        <f>test_data[[#This Row],[Final_Position]]*test_data[[#This Row],[Change]]</f>
        <v>0</v>
      </c>
      <c r="L2284" s="7">
        <f>test_data[[#This Row],[Profit]]*Profit_per_point</f>
        <v>0</v>
      </c>
      <c r="M2284" s="7">
        <f>test_data[[#This Row],[Profit]]*Profit_per_point-ABS(test_data[[#This Row],[Action]])*Fee_per_trade</f>
        <v>-10000</v>
      </c>
    </row>
    <row r="2285" spans="1:13" x14ac:dyDescent="0.35">
      <c r="A2285" s="2">
        <v>43784.385416666664</v>
      </c>
      <c r="B2285">
        <v>935.2</v>
      </c>
      <c r="C2285">
        <v>0.40952324867248535</v>
      </c>
      <c r="D2285">
        <v>0.59047675132751465</v>
      </c>
      <c r="E2285">
        <f>IF(B2286&gt;0,B2286-test_data[[#This Row],[Price]],0)</f>
        <v>9.9999999999909051E-2</v>
      </c>
      <c r="F2285" s="2">
        <f>test_data[[#This Row],[Time]]-(Time_horizon-1)/24/60</f>
        <v>43784.37222222222</v>
      </c>
      <c r="G2285">
        <f>IF(test_data[[#This Row],[Long]]&gt;Action_Threshold,1,IF(test_data[[#This Row],[Short]]&gt;Action_Threshold,-1,0))</f>
        <v>-1</v>
      </c>
      <c r="H2285">
        <f>SUMIFS(test_data[Postion],test_data[Time],"&gt;="&amp;test_data[[#This Row],[Period Time]],test_data[Time],"&lt;="&amp;test_data[[#This Row],[Time]])</f>
        <v>-15</v>
      </c>
      <c r="I2285">
        <f>IFERROR(test_data[[#This Row],[Final_Position]]-H2284,test_data[[#This Row],[Final_Position]])</f>
        <v>-1</v>
      </c>
      <c r="J2285">
        <f>ABS(test_data[[#This Row],[Action]])</f>
        <v>1</v>
      </c>
      <c r="K2285" s="7">
        <f>test_data[[#This Row],[Final_Position]]*test_data[[#This Row],[Change]]</f>
        <v>-1.4999999999986358</v>
      </c>
      <c r="L2285" s="7">
        <f>test_data[[#This Row],[Profit]]*Profit_per_point</f>
        <v>-149999.99999986356</v>
      </c>
      <c r="M2285" s="7">
        <f>test_data[[#This Row],[Profit]]*Profit_per_point-ABS(test_data[[#This Row],[Action]])*Fee_per_trade</f>
        <v>-159999.99999986356</v>
      </c>
    </row>
    <row r="2286" spans="1:13" x14ac:dyDescent="0.35">
      <c r="A2286" s="2">
        <v>43784.386111111111</v>
      </c>
      <c r="B2286">
        <v>935.3</v>
      </c>
      <c r="C2286">
        <v>0.41164329648017883</v>
      </c>
      <c r="D2286">
        <v>0.58835667371749878</v>
      </c>
      <c r="E2286">
        <f>IF(B2287&gt;0,B2287-test_data[[#This Row],[Price]],0)</f>
        <v>-9.9999999999909051E-2</v>
      </c>
      <c r="F2286" s="2">
        <f>test_data[[#This Row],[Time]]-(Time_horizon-1)/24/60</f>
        <v>43784.372916666667</v>
      </c>
      <c r="G2286">
        <f>IF(test_data[[#This Row],[Long]]&gt;Action_Threshold,1,IF(test_data[[#This Row],[Short]]&gt;Action_Threshold,-1,0))</f>
        <v>-1</v>
      </c>
      <c r="H2286">
        <f>SUMIFS(test_data[Postion],test_data[Time],"&gt;="&amp;test_data[[#This Row],[Period Time]],test_data[Time],"&lt;="&amp;test_data[[#This Row],[Time]])</f>
        <v>-16</v>
      </c>
      <c r="I2286">
        <f>IFERROR(test_data[[#This Row],[Final_Position]]-H2285,test_data[[#This Row],[Final_Position]])</f>
        <v>-1</v>
      </c>
      <c r="J2286">
        <f>ABS(test_data[[#This Row],[Action]])</f>
        <v>1</v>
      </c>
      <c r="K2286" s="7">
        <f>test_data[[#This Row],[Final_Position]]*test_data[[#This Row],[Change]]</f>
        <v>1.5999999999985448</v>
      </c>
      <c r="L2286" s="7">
        <f>test_data[[#This Row],[Profit]]*Profit_per_point</f>
        <v>159999.99999985448</v>
      </c>
      <c r="M2286" s="7">
        <f>test_data[[#This Row],[Profit]]*Profit_per_point-ABS(test_data[[#This Row],[Action]])*Fee_per_trade</f>
        <v>149999.99999985448</v>
      </c>
    </row>
    <row r="2287" spans="1:13" x14ac:dyDescent="0.35">
      <c r="A2287" s="2">
        <v>43784.386805555558</v>
      </c>
      <c r="B2287">
        <v>935.2</v>
      </c>
      <c r="C2287">
        <v>0.4233422577381134</v>
      </c>
      <c r="D2287">
        <v>0.57665777206420898</v>
      </c>
      <c r="E2287">
        <f>IF(B2288&gt;0,B2288-test_data[[#This Row],[Price]],0)</f>
        <v>-0.10000000000002274</v>
      </c>
      <c r="F2287" s="2">
        <f>test_data[[#This Row],[Time]]-(Time_horizon-1)/24/60</f>
        <v>43784.373611111114</v>
      </c>
      <c r="G2287">
        <f>IF(test_data[[#This Row],[Long]]&gt;Action_Threshold,1,IF(test_data[[#This Row],[Short]]&gt;Action_Threshold,-1,0))</f>
        <v>-1</v>
      </c>
      <c r="H2287">
        <f>SUMIFS(test_data[Postion],test_data[Time],"&gt;="&amp;test_data[[#This Row],[Period Time]],test_data[Time],"&lt;="&amp;test_data[[#This Row],[Time]])</f>
        <v>-17</v>
      </c>
      <c r="I2287">
        <f>IFERROR(test_data[[#This Row],[Final_Position]]-H2286,test_data[[#This Row],[Final_Position]])</f>
        <v>-1</v>
      </c>
      <c r="J2287">
        <f>ABS(test_data[[#This Row],[Action]])</f>
        <v>1</v>
      </c>
      <c r="K2287" s="7">
        <f>test_data[[#This Row],[Final_Position]]*test_data[[#This Row],[Change]]</f>
        <v>1.7000000000003865</v>
      </c>
      <c r="L2287" s="7">
        <f>test_data[[#This Row],[Profit]]*Profit_per_point</f>
        <v>170000.00000003865</v>
      </c>
      <c r="M2287" s="7">
        <f>test_data[[#This Row],[Profit]]*Profit_per_point-ABS(test_data[[#This Row],[Action]])*Fee_per_trade</f>
        <v>160000.00000003865</v>
      </c>
    </row>
    <row r="2288" spans="1:13" x14ac:dyDescent="0.35">
      <c r="A2288" s="2">
        <v>43784.387499999997</v>
      </c>
      <c r="B2288">
        <v>935.1</v>
      </c>
      <c r="C2288">
        <v>0.42542749643325806</v>
      </c>
      <c r="D2288">
        <v>0.57457250356674194</v>
      </c>
      <c r="E2288">
        <f>IF(B2289&gt;0,B2289-test_data[[#This Row],[Price]],0)</f>
        <v>-0.30000000000006821</v>
      </c>
      <c r="F2288" s="2">
        <f>test_data[[#This Row],[Time]]-(Time_horizon-1)/24/60</f>
        <v>43784.374305555553</v>
      </c>
      <c r="G2288">
        <f>IF(test_data[[#This Row],[Long]]&gt;Action_Threshold,1,IF(test_data[[#This Row],[Short]]&gt;Action_Threshold,-1,0))</f>
        <v>-1</v>
      </c>
      <c r="H2288">
        <f>SUMIFS(test_data[Postion],test_data[Time],"&gt;="&amp;test_data[[#This Row],[Period Time]],test_data[Time],"&lt;="&amp;test_data[[#This Row],[Time]])</f>
        <v>-18</v>
      </c>
      <c r="I2288">
        <f>IFERROR(test_data[[#This Row],[Final_Position]]-H2287,test_data[[#This Row],[Final_Position]])</f>
        <v>-1</v>
      </c>
      <c r="J2288">
        <f>ABS(test_data[[#This Row],[Action]])</f>
        <v>1</v>
      </c>
      <c r="K2288" s="7">
        <f>test_data[[#This Row],[Final_Position]]*test_data[[#This Row],[Change]]</f>
        <v>5.4000000000012278</v>
      </c>
      <c r="L2288" s="7">
        <f>test_data[[#This Row],[Profit]]*Profit_per_point</f>
        <v>540000.00000012282</v>
      </c>
      <c r="M2288" s="7">
        <f>test_data[[#This Row],[Profit]]*Profit_per_point-ABS(test_data[[#This Row],[Action]])*Fee_per_trade</f>
        <v>530000.00000012282</v>
      </c>
    </row>
    <row r="2289" spans="1:13" x14ac:dyDescent="0.35">
      <c r="A2289" s="2">
        <v>43784.388194444444</v>
      </c>
      <c r="B2289">
        <v>934.8</v>
      </c>
      <c r="C2289">
        <v>0.45808064937591553</v>
      </c>
      <c r="D2289">
        <v>0.54191941022872925</v>
      </c>
      <c r="E2289">
        <f>IF(B2290&gt;0,B2290-test_data[[#This Row],[Price]],0)</f>
        <v>-9.9999999999909051E-2</v>
      </c>
      <c r="F2289" s="2">
        <f>test_data[[#This Row],[Time]]-(Time_horizon-1)/24/60</f>
        <v>43784.375</v>
      </c>
      <c r="G2289">
        <f>IF(test_data[[#This Row],[Long]]&gt;Action_Threshold,1,IF(test_data[[#This Row],[Short]]&gt;Action_Threshold,-1,0))</f>
        <v>-1</v>
      </c>
      <c r="H2289">
        <f>SUMIFS(test_data[Postion],test_data[Time],"&gt;="&amp;test_data[[#This Row],[Period Time]],test_data[Time],"&lt;="&amp;test_data[[#This Row],[Time]])</f>
        <v>-19</v>
      </c>
      <c r="I2289">
        <f>IFERROR(test_data[[#This Row],[Final_Position]]-H2288,test_data[[#This Row],[Final_Position]])</f>
        <v>-1</v>
      </c>
      <c r="J2289">
        <f>ABS(test_data[[#This Row],[Action]])</f>
        <v>1</v>
      </c>
      <c r="K2289" s="7">
        <f>test_data[[#This Row],[Final_Position]]*test_data[[#This Row],[Change]]</f>
        <v>1.899999999998272</v>
      </c>
      <c r="L2289" s="7">
        <f>test_data[[#This Row],[Profit]]*Profit_per_point</f>
        <v>189999.99999982718</v>
      </c>
      <c r="M2289" s="7">
        <f>test_data[[#This Row],[Profit]]*Profit_per_point-ABS(test_data[[#This Row],[Action]])*Fee_per_trade</f>
        <v>179999.99999982718</v>
      </c>
    </row>
    <row r="2290" spans="1:13" x14ac:dyDescent="0.35">
      <c r="A2290" s="2">
        <v>43784.388888888891</v>
      </c>
      <c r="B2290">
        <v>934.7</v>
      </c>
      <c r="C2290">
        <v>0.46671229600906372</v>
      </c>
      <c r="D2290">
        <v>0.53328770399093628</v>
      </c>
      <c r="E2290">
        <f>IF(B2291&gt;0,B2291-test_data[[#This Row],[Price]],0)</f>
        <v>-0.40000000000009095</v>
      </c>
      <c r="F2290" s="2">
        <f>test_data[[#This Row],[Time]]-(Time_horizon-1)/24/60</f>
        <v>43784.375694444447</v>
      </c>
      <c r="G2290">
        <f>IF(test_data[[#This Row],[Long]]&gt;Action_Threshold,1,IF(test_data[[#This Row],[Short]]&gt;Action_Threshold,-1,0))</f>
        <v>-1</v>
      </c>
      <c r="H2290">
        <f>SUMIFS(test_data[Postion],test_data[Time],"&gt;="&amp;test_data[[#This Row],[Period Time]],test_data[Time],"&lt;="&amp;test_data[[#This Row],[Time]])</f>
        <v>-20</v>
      </c>
      <c r="I2290">
        <f>IFERROR(test_data[[#This Row],[Final_Position]]-H2289,test_data[[#This Row],[Final_Position]])</f>
        <v>-1</v>
      </c>
      <c r="J2290">
        <f>ABS(test_data[[#This Row],[Action]])</f>
        <v>1</v>
      </c>
      <c r="K2290" s="7">
        <f>test_data[[#This Row],[Final_Position]]*test_data[[#This Row],[Change]]</f>
        <v>8.000000000001819</v>
      </c>
      <c r="L2290" s="7">
        <f>test_data[[#This Row],[Profit]]*Profit_per_point</f>
        <v>800000.00000018184</v>
      </c>
      <c r="M2290" s="7">
        <f>test_data[[#This Row],[Profit]]*Profit_per_point-ABS(test_data[[#This Row],[Action]])*Fee_per_trade</f>
        <v>790000.00000018184</v>
      </c>
    </row>
    <row r="2291" spans="1:13" x14ac:dyDescent="0.35">
      <c r="A2291" s="2">
        <v>43784.38958333333</v>
      </c>
      <c r="B2291">
        <v>934.3</v>
      </c>
      <c r="C2291">
        <v>0.46567043662071228</v>
      </c>
      <c r="D2291">
        <v>0.53432959318161011</v>
      </c>
      <c r="E2291">
        <f>IF(B2292&gt;0,B2292-test_data[[#This Row],[Price]],0)</f>
        <v>-0.5</v>
      </c>
      <c r="F2291" s="2">
        <f>test_data[[#This Row],[Time]]-(Time_horizon-1)/24/60</f>
        <v>43784.376388888886</v>
      </c>
      <c r="G2291">
        <f>IF(test_data[[#This Row],[Long]]&gt;Action_Threshold,1,IF(test_data[[#This Row],[Short]]&gt;Action_Threshold,-1,0))</f>
        <v>-1</v>
      </c>
      <c r="H2291">
        <f>SUMIFS(test_data[Postion],test_data[Time],"&gt;="&amp;test_data[[#This Row],[Period Time]],test_data[Time],"&lt;="&amp;test_data[[#This Row],[Time]])</f>
        <v>-20</v>
      </c>
      <c r="I2291">
        <f>IFERROR(test_data[[#This Row],[Final_Position]]-H2290,test_data[[#This Row],[Final_Position]])</f>
        <v>0</v>
      </c>
      <c r="J2291">
        <f>ABS(test_data[[#This Row],[Action]])</f>
        <v>0</v>
      </c>
      <c r="K2291" s="7">
        <f>test_data[[#This Row],[Final_Position]]*test_data[[#This Row],[Change]]</f>
        <v>10</v>
      </c>
      <c r="L2291" s="7">
        <f>test_data[[#This Row],[Profit]]*Profit_per_point</f>
        <v>1000000</v>
      </c>
      <c r="M2291" s="7">
        <f>test_data[[#This Row],[Profit]]*Profit_per_point-ABS(test_data[[#This Row],[Action]])*Fee_per_trade</f>
        <v>1000000</v>
      </c>
    </row>
    <row r="2292" spans="1:13" x14ac:dyDescent="0.35">
      <c r="A2292" s="2">
        <v>43784.390277777777</v>
      </c>
      <c r="B2292">
        <v>933.8</v>
      </c>
      <c r="C2292">
        <v>0.46611416339874268</v>
      </c>
      <c r="D2292">
        <v>0.53388577699661255</v>
      </c>
      <c r="E2292">
        <f>IF(B2293&gt;0,B2293-test_data[[#This Row],[Price]],0)</f>
        <v>0</v>
      </c>
      <c r="F2292" s="2">
        <f>test_data[[#This Row],[Time]]-(Time_horizon-1)/24/60</f>
        <v>43784.377083333333</v>
      </c>
      <c r="G2292">
        <f>IF(test_data[[#This Row],[Long]]&gt;Action_Threshold,1,IF(test_data[[#This Row],[Short]]&gt;Action_Threshold,-1,0))</f>
        <v>-1</v>
      </c>
      <c r="H2292">
        <f>SUMIFS(test_data[Postion],test_data[Time],"&gt;="&amp;test_data[[#This Row],[Period Time]],test_data[Time],"&lt;="&amp;test_data[[#This Row],[Time]])</f>
        <v>-20</v>
      </c>
      <c r="I2292">
        <f>IFERROR(test_data[[#This Row],[Final_Position]]-H2291,test_data[[#This Row],[Final_Position]])</f>
        <v>0</v>
      </c>
      <c r="J2292">
        <f>ABS(test_data[[#This Row],[Action]])</f>
        <v>0</v>
      </c>
      <c r="K2292" s="7">
        <f>test_data[[#This Row],[Final_Position]]*test_data[[#This Row],[Change]]</f>
        <v>0</v>
      </c>
      <c r="L2292" s="7">
        <f>test_data[[#This Row],[Profit]]*Profit_per_point</f>
        <v>0</v>
      </c>
      <c r="M2292" s="7">
        <f>test_data[[#This Row],[Profit]]*Profit_per_point-ABS(test_data[[#This Row],[Action]])*Fee_per_trade</f>
        <v>0</v>
      </c>
    </row>
    <row r="2293" spans="1:13" x14ac:dyDescent="0.35">
      <c r="A2293" s="2">
        <v>43784.390972222223</v>
      </c>
      <c r="B2293">
        <v>933.8</v>
      </c>
      <c r="C2293">
        <v>0.45202237367630005</v>
      </c>
      <c r="D2293">
        <v>0.54797762632369995</v>
      </c>
      <c r="E2293">
        <f>IF(B2294&gt;0,B2294-test_data[[#This Row],[Price]],0)</f>
        <v>0.20000000000004547</v>
      </c>
      <c r="F2293" s="2">
        <f>test_data[[#This Row],[Time]]-(Time_horizon-1)/24/60</f>
        <v>43784.37777777778</v>
      </c>
      <c r="G2293">
        <f>IF(test_data[[#This Row],[Long]]&gt;Action_Threshold,1,IF(test_data[[#This Row],[Short]]&gt;Action_Threshold,-1,0))</f>
        <v>-1</v>
      </c>
      <c r="H2293">
        <f>SUMIFS(test_data[Postion],test_data[Time],"&gt;="&amp;test_data[[#This Row],[Period Time]],test_data[Time],"&lt;="&amp;test_data[[#This Row],[Time]])</f>
        <v>-20</v>
      </c>
      <c r="I2293">
        <f>IFERROR(test_data[[#This Row],[Final_Position]]-H2292,test_data[[#This Row],[Final_Position]])</f>
        <v>0</v>
      </c>
      <c r="J2293">
        <f>ABS(test_data[[#This Row],[Action]])</f>
        <v>0</v>
      </c>
      <c r="K2293" s="7">
        <f>test_data[[#This Row],[Final_Position]]*test_data[[#This Row],[Change]]</f>
        <v>-4.0000000000009095</v>
      </c>
      <c r="L2293" s="7">
        <f>test_data[[#This Row],[Profit]]*Profit_per_point</f>
        <v>-400000.00000009092</v>
      </c>
      <c r="M2293" s="7">
        <f>test_data[[#This Row],[Profit]]*Profit_per_point-ABS(test_data[[#This Row],[Action]])*Fee_per_trade</f>
        <v>-400000.00000009092</v>
      </c>
    </row>
    <row r="2294" spans="1:13" x14ac:dyDescent="0.35">
      <c r="A2294" s="2">
        <v>43784.39166666667</v>
      </c>
      <c r="B2294">
        <v>934</v>
      </c>
      <c r="C2294">
        <v>0.41227921843528748</v>
      </c>
      <c r="D2294">
        <v>0.58772075176239014</v>
      </c>
      <c r="E2294">
        <f>IF(B2295&gt;0,B2295-test_data[[#This Row],[Price]],0)</f>
        <v>-0.39999999999997726</v>
      </c>
      <c r="F2294" s="2">
        <f>test_data[[#This Row],[Time]]-(Time_horizon-1)/24/60</f>
        <v>43784.378472222226</v>
      </c>
      <c r="G2294">
        <f>IF(test_data[[#This Row],[Long]]&gt;Action_Threshold,1,IF(test_data[[#This Row],[Short]]&gt;Action_Threshold,-1,0))</f>
        <v>-1</v>
      </c>
      <c r="H2294">
        <f>SUMIFS(test_data[Postion],test_data[Time],"&gt;="&amp;test_data[[#This Row],[Period Time]],test_data[Time],"&lt;="&amp;test_data[[#This Row],[Time]])</f>
        <v>-20</v>
      </c>
      <c r="I2294">
        <f>IFERROR(test_data[[#This Row],[Final_Position]]-H2293,test_data[[#This Row],[Final_Position]])</f>
        <v>0</v>
      </c>
      <c r="J2294">
        <f>ABS(test_data[[#This Row],[Action]])</f>
        <v>0</v>
      </c>
      <c r="K2294" s="7">
        <f>test_data[[#This Row],[Final_Position]]*test_data[[#This Row],[Change]]</f>
        <v>7.9999999999995453</v>
      </c>
      <c r="L2294" s="7">
        <f>test_data[[#This Row],[Profit]]*Profit_per_point</f>
        <v>799999.99999995448</v>
      </c>
      <c r="M2294" s="7">
        <f>test_data[[#This Row],[Profit]]*Profit_per_point-ABS(test_data[[#This Row],[Action]])*Fee_per_trade</f>
        <v>799999.99999995448</v>
      </c>
    </row>
    <row r="2295" spans="1:13" x14ac:dyDescent="0.35">
      <c r="A2295" s="2">
        <v>43784.392361111109</v>
      </c>
      <c r="B2295">
        <v>933.6</v>
      </c>
      <c r="C2295">
        <v>0.44725725054740906</v>
      </c>
      <c r="D2295">
        <v>0.55274277925491333</v>
      </c>
      <c r="E2295">
        <f>IF(B2296&gt;0,B2296-test_data[[#This Row],[Price]],0)</f>
        <v>0.10000000000002274</v>
      </c>
      <c r="F2295" s="2">
        <f>test_data[[#This Row],[Time]]-(Time_horizon-1)/24/60</f>
        <v>43784.379166666666</v>
      </c>
      <c r="G2295">
        <f>IF(test_data[[#This Row],[Long]]&gt;Action_Threshold,1,IF(test_data[[#This Row],[Short]]&gt;Action_Threshold,-1,0))</f>
        <v>-1</v>
      </c>
      <c r="H2295">
        <f>SUMIFS(test_data[Postion],test_data[Time],"&gt;="&amp;test_data[[#This Row],[Period Time]],test_data[Time],"&lt;="&amp;test_data[[#This Row],[Time]])</f>
        <v>-20</v>
      </c>
      <c r="I2295">
        <f>IFERROR(test_data[[#This Row],[Final_Position]]-H2294,test_data[[#This Row],[Final_Position]])</f>
        <v>0</v>
      </c>
      <c r="J2295">
        <f>ABS(test_data[[#This Row],[Action]])</f>
        <v>0</v>
      </c>
      <c r="K2295" s="7">
        <f>test_data[[#This Row],[Final_Position]]*test_data[[#This Row],[Change]]</f>
        <v>-2.0000000000004547</v>
      </c>
      <c r="L2295" s="7">
        <f>test_data[[#This Row],[Profit]]*Profit_per_point</f>
        <v>-200000.00000004546</v>
      </c>
      <c r="M2295" s="7">
        <f>test_data[[#This Row],[Profit]]*Profit_per_point-ABS(test_data[[#This Row],[Action]])*Fee_per_trade</f>
        <v>-200000.00000004546</v>
      </c>
    </row>
    <row r="2296" spans="1:13" x14ac:dyDescent="0.35">
      <c r="A2296" s="2">
        <v>43784.393055555556</v>
      </c>
      <c r="B2296">
        <v>933.7</v>
      </c>
      <c r="C2296">
        <v>0.42913877964019775</v>
      </c>
      <c r="D2296">
        <v>0.57086122035980225</v>
      </c>
      <c r="E2296">
        <f>IF(B2297&gt;0,B2297-test_data[[#This Row],[Price]],0)</f>
        <v>9.9999999999909051E-2</v>
      </c>
      <c r="F2296" s="2">
        <f>test_data[[#This Row],[Time]]-(Time_horizon-1)/24/60</f>
        <v>43784.379861111112</v>
      </c>
      <c r="G2296">
        <f>IF(test_data[[#This Row],[Long]]&gt;Action_Threshold,1,IF(test_data[[#This Row],[Short]]&gt;Action_Threshold,-1,0))</f>
        <v>-1</v>
      </c>
      <c r="H2296">
        <f>SUMIFS(test_data[Postion],test_data[Time],"&gt;="&amp;test_data[[#This Row],[Period Time]],test_data[Time],"&lt;="&amp;test_data[[#This Row],[Time]])</f>
        <v>-20</v>
      </c>
      <c r="I2296">
        <f>IFERROR(test_data[[#This Row],[Final_Position]]-H2295,test_data[[#This Row],[Final_Position]])</f>
        <v>0</v>
      </c>
      <c r="J2296">
        <f>ABS(test_data[[#This Row],[Action]])</f>
        <v>0</v>
      </c>
      <c r="K2296" s="7">
        <f>test_data[[#This Row],[Final_Position]]*test_data[[#This Row],[Change]]</f>
        <v>-1.999999999998181</v>
      </c>
      <c r="L2296" s="7">
        <f>test_data[[#This Row],[Profit]]*Profit_per_point</f>
        <v>-199999.9999998181</v>
      </c>
      <c r="M2296" s="7">
        <f>test_data[[#This Row],[Profit]]*Profit_per_point-ABS(test_data[[#This Row],[Action]])*Fee_per_trade</f>
        <v>-199999.9999998181</v>
      </c>
    </row>
    <row r="2297" spans="1:13" x14ac:dyDescent="0.35">
      <c r="A2297" s="2">
        <v>43784.393750000003</v>
      </c>
      <c r="B2297">
        <v>933.8</v>
      </c>
      <c r="C2297">
        <v>0.42654305696487427</v>
      </c>
      <c r="D2297">
        <v>0.57345688343048096</v>
      </c>
      <c r="E2297">
        <f>IF(B2298&gt;0,B2298-test_data[[#This Row],[Price]],0)</f>
        <v>0</v>
      </c>
      <c r="F2297" s="2">
        <f>test_data[[#This Row],[Time]]-(Time_horizon-1)/24/60</f>
        <v>43784.380555555559</v>
      </c>
      <c r="G2297">
        <f>IF(test_data[[#This Row],[Long]]&gt;Action_Threshold,1,IF(test_data[[#This Row],[Short]]&gt;Action_Threshold,-1,0))</f>
        <v>-1</v>
      </c>
      <c r="H2297">
        <f>SUMIFS(test_data[Postion],test_data[Time],"&gt;="&amp;test_data[[#This Row],[Period Time]],test_data[Time],"&lt;="&amp;test_data[[#This Row],[Time]])</f>
        <v>-20</v>
      </c>
      <c r="I2297">
        <f>IFERROR(test_data[[#This Row],[Final_Position]]-H2296,test_data[[#This Row],[Final_Position]])</f>
        <v>0</v>
      </c>
      <c r="J2297">
        <f>ABS(test_data[[#This Row],[Action]])</f>
        <v>0</v>
      </c>
      <c r="K2297" s="7">
        <f>test_data[[#This Row],[Final_Position]]*test_data[[#This Row],[Change]]</f>
        <v>0</v>
      </c>
      <c r="L2297" s="7">
        <f>test_data[[#This Row],[Profit]]*Profit_per_point</f>
        <v>0</v>
      </c>
      <c r="M2297" s="7">
        <f>test_data[[#This Row],[Profit]]*Profit_per_point-ABS(test_data[[#This Row],[Action]])*Fee_per_trade</f>
        <v>0</v>
      </c>
    </row>
    <row r="2298" spans="1:13" x14ac:dyDescent="0.35">
      <c r="A2298" s="2">
        <v>43784.394444444442</v>
      </c>
      <c r="B2298">
        <v>933.8</v>
      </c>
      <c r="C2298">
        <v>0.4242459237575531</v>
      </c>
      <c r="D2298">
        <v>0.57575410604476929</v>
      </c>
      <c r="E2298">
        <f>IF(B2299&gt;0,B2299-test_data[[#This Row],[Price]],0)</f>
        <v>0.10000000000002274</v>
      </c>
      <c r="F2298" s="2">
        <f>test_data[[#This Row],[Time]]-(Time_horizon-1)/24/60</f>
        <v>43784.381249999999</v>
      </c>
      <c r="G2298">
        <f>IF(test_data[[#This Row],[Long]]&gt;Action_Threshold,1,IF(test_data[[#This Row],[Short]]&gt;Action_Threshold,-1,0))</f>
        <v>-1</v>
      </c>
      <c r="H2298">
        <f>SUMIFS(test_data[Postion],test_data[Time],"&gt;="&amp;test_data[[#This Row],[Period Time]],test_data[Time],"&lt;="&amp;test_data[[#This Row],[Time]])</f>
        <v>-20</v>
      </c>
      <c r="I2298">
        <f>IFERROR(test_data[[#This Row],[Final_Position]]-H2297,test_data[[#This Row],[Final_Position]])</f>
        <v>0</v>
      </c>
      <c r="J2298">
        <f>ABS(test_data[[#This Row],[Action]])</f>
        <v>0</v>
      </c>
      <c r="K2298" s="7">
        <f>test_data[[#This Row],[Final_Position]]*test_data[[#This Row],[Change]]</f>
        <v>-2.0000000000004547</v>
      </c>
      <c r="L2298" s="7">
        <f>test_data[[#This Row],[Profit]]*Profit_per_point</f>
        <v>-200000.00000004546</v>
      </c>
      <c r="M2298" s="7">
        <f>test_data[[#This Row],[Profit]]*Profit_per_point-ABS(test_data[[#This Row],[Action]])*Fee_per_trade</f>
        <v>-200000.00000004546</v>
      </c>
    </row>
    <row r="2299" spans="1:13" x14ac:dyDescent="0.35">
      <c r="A2299" s="2">
        <v>43784.395833333336</v>
      </c>
      <c r="B2299">
        <v>933.9</v>
      </c>
      <c r="C2299">
        <v>0.40639594197273254</v>
      </c>
      <c r="D2299">
        <v>0.59360408782958984</v>
      </c>
      <c r="E2299">
        <f>IF(B2300&gt;0,B2300-test_data[[#This Row],[Price]],0)</f>
        <v>-0.19999999999993179</v>
      </c>
      <c r="F2299" s="2">
        <f>test_data[[#This Row],[Time]]-(Time_horizon-1)/24/60</f>
        <v>43784.382638888892</v>
      </c>
      <c r="G2299">
        <f>IF(test_data[[#This Row],[Long]]&gt;Action_Threshold,1,IF(test_data[[#This Row],[Short]]&gt;Action_Threshold,-1,0))</f>
        <v>-1</v>
      </c>
      <c r="H2299">
        <f>SUMIFS(test_data[Postion],test_data[Time],"&gt;="&amp;test_data[[#This Row],[Period Time]],test_data[Time],"&lt;="&amp;test_data[[#This Row],[Time]])</f>
        <v>-19</v>
      </c>
      <c r="I2299">
        <f>IFERROR(test_data[[#This Row],[Final_Position]]-H2298,test_data[[#This Row],[Final_Position]])</f>
        <v>1</v>
      </c>
      <c r="J2299">
        <f>ABS(test_data[[#This Row],[Action]])</f>
        <v>1</v>
      </c>
      <c r="K2299" s="7">
        <f>test_data[[#This Row],[Final_Position]]*test_data[[#This Row],[Change]]</f>
        <v>3.799999999998704</v>
      </c>
      <c r="L2299" s="7">
        <f>test_data[[#This Row],[Profit]]*Profit_per_point</f>
        <v>379999.99999987037</v>
      </c>
      <c r="M2299" s="7">
        <f>test_data[[#This Row],[Profit]]*Profit_per_point-ABS(test_data[[#This Row],[Action]])*Fee_per_trade</f>
        <v>369999.99999987037</v>
      </c>
    </row>
    <row r="2300" spans="1:13" x14ac:dyDescent="0.35">
      <c r="A2300" s="2">
        <v>43784.396527777775</v>
      </c>
      <c r="B2300">
        <v>933.7</v>
      </c>
      <c r="C2300">
        <v>0.41852459311485291</v>
      </c>
      <c r="D2300">
        <v>0.58147543668746948</v>
      </c>
      <c r="E2300">
        <f>IF(B2301&gt;0,B2301-test_data[[#This Row],[Price]],0)</f>
        <v>0.29999999999995453</v>
      </c>
      <c r="F2300" s="2">
        <f>test_data[[#This Row],[Time]]-(Time_horizon-1)/24/60</f>
        <v>43784.383333333331</v>
      </c>
      <c r="G2300">
        <f>IF(test_data[[#This Row],[Long]]&gt;Action_Threshold,1,IF(test_data[[#This Row],[Short]]&gt;Action_Threshold,-1,0))</f>
        <v>-1</v>
      </c>
      <c r="H2300">
        <f>SUMIFS(test_data[Postion],test_data[Time],"&gt;="&amp;test_data[[#This Row],[Period Time]],test_data[Time],"&lt;="&amp;test_data[[#This Row],[Time]])</f>
        <v>-19</v>
      </c>
      <c r="I2300">
        <f>IFERROR(test_data[[#This Row],[Final_Position]]-H2299,test_data[[#This Row],[Final_Position]])</f>
        <v>0</v>
      </c>
      <c r="J2300">
        <f>ABS(test_data[[#This Row],[Action]])</f>
        <v>0</v>
      </c>
      <c r="K2300" s="7">
        <f>test_data[[#This Row],[Final_Position]]*test_data[[#This Row],[Change]]</f>
        <v>-5.699999999999136</v>
      </c>
      <c r="L2300" s="7">
        <f>test_data[[#This Row],[Profit]]*Profit_per_point</f>
        <v>-569999.99999991362</v>
      </c>
      <c r="M2300" s="7">
        <f>test_data[[#This Row],[Profit]]*Profit_per_point-ABS(test_data[[#This Row],[Action]])*Fee_per_trade</f>
        <v>-569999.99999991362</v>
      </c>
    </row>
    <row r="2301" spans="1:13" x14ac:dyDescent="0.35">
      <c r="A2301" s="2">
        <v>43784.397222222222</v>
      </c>
      <c r="B2301">
        <v>934</v>
      </c>
      <c r="C2301">
        <v>0.3851495087146759</v>
      </c>
      <c r="D2301">
        <v>0.61485046148300171</v>
      </c>
      <c r="E2301">
        <f>IF(B2302&gt;0,B2302-test_data[[#This Row],[Price]],0)</f>
        <v>0</v>
      </c>
      <c r="F2301" s="2">
        <f>test_data[[#This Row],[Time]]-(Time_horizon-1)/24/60</f>
        <v>43784.384027777778</v>
      </c>
      <c r="G2301">
        <f>IF(test_data[[#This Row],[Long]]&gt;Action_Threshold,1,IF(test_data[[#This Row],[Short]]&gt;Action_Threshold,-1,0))</f>
        <v>-1</v>
      </c>
      <c r="H2301">
        <f>SUMIFS(test_data[Postion],test_data[Time],"&gt;="&amp;test_data[[#This Row],[Period Time]],test_data[Time],"&lt;="&amp;test_data[[#This Row],[Time]])</f>
        <v>-19</v>
      </c>
      <c r="I2301">
        <f>IFERROR(test_data[[#This Row],[Final_Position]]-H2300,test_data[[#This Row],[Final_Position]])</f>
        <v>0</v>
      </c>
      <c r="J2301">
        <f>ABS(test_data[[#This Row],[Action]])</f>
        <v>0</v>
      </c>
      <c r="K2301" s="7">
        <f>test_data[[#This Row],[Final_Position]]*test_data[[#This Row],[Change]]</f>
        <v>0</v>
      </c>
      <c r="L2301" s="7">
        <f>test_data[[#This Row],[Profit]]*Profit_per_point</f>
        <v>0</v>
      </c>
      <c r="M2301" s="7">
        <f>test_data[[#This Row],[Profit]]*Profit_per_point-ABS(test_data[[#This Row],[Action]])*Fee_per_trade</f>
        <v>0</v>
      </c>
    </row>
    <row r="2302" spans="1:13" x14ac:dyDescent="0.35">
      <c r="A2302" s="2">
        <v>43784.397916666669</v>
      </c>
      <c r="B2302">
        <v>934</v>
      </c>
      <c r="C2302">
        <v>0.38821166753768921</v>
      </c>
      <c r="D2302">
        <v>0.61178833246231079</v>
      </c>
      <c r="E2302">
        <f>IF(B2303&gt;0,B2303-test_data[[#This Row],[Price]],0)</f>
        <v>-0.20000000000004547</v>
      </c>
      <c r="F2302" s="2">
        <f>test_data[[#This Row],[Time]]-(Time_horizon-1)/24/60</f>
        <v>43784.384722222225</v>
      </c>
      <c r="G2302">
        <f>IF(test_data[[#This Row],[Long]]&gt;Action_Threshold,1,IF(test_data[[#This Row],[Short]]&gt;Action_Threshold,-1,0))</f>
        <v>-1</v>
      </c>
      <c r="H2302">
        <f>SUMIFS(test_data[Postion],test_data[Time],"&gt;="&amp;test_data[[#This Row],[Period Time]],test_data[Time],"&lt;="&amp;test_data[[#This Row],[Time]])</f>
        <v>-19</v>
      </c>
      <c r="I2302">
        <f>IFERROR(test_data[[#This Row],[Final_Position]]-H2301,test_data[[#This Row],[Final_Position]])</f>
        <v>0</v>
      </c>
      <c r="J2302">
        <f>ABS(test_data[[#This Row],[Action]])</f>
        <v>0</v>
      </c>
      <c r="K2302" s="7">
        <f>test_data[[#This Row],[Final_Position]]*test_data[[#This Row],[Change]]</f>
        <v>3.800000000000864</v>
      </c>
      <c r="L2302" s="7">
        <f>test_data[[#This Row],[Profit]]*Profit_per_point</f>
        <v>380000.00000008638</v>
      </c>
      <c r="M2302" s="7">
        <f>test_data[[#This Row],[Profit]]*Profit_per_point-ABS(test_data[[#This Row],[Action]])*Fee_per_trade</f>
        <v>380000.00000008638</v>
      </c>
    </row>
    <row r="2303" spans="1:13" x14ac:dyDescent="0.35">
      <c r="A2303" s="2">
        <v>43784.398611111108</v>
      </c>
      <c r="B2303">
        <v>933.8</v>
      </c>
      <c r="C2303">
        <v>0.40741682052612305</v>
      </c>
      <c r="D2303">
        <v>0.59258317947387695</v>
      </c>
      <c r="E2303">
        <f>IF(B2304&gt;0,B2304-test_data[[#This Row],[Price]],0)</f>
        <v>-0.19999999999993179</v>
      </c>
      <c r="F2303" s="2">
        <f>test_data[[#This Row],[Time]]-(Time_horizon-1)/24/60</f>
        <v>43784.385416666664</v>
      </c>
      <c r="G2303">
        <f>IF(test_data[[#This Row],[Long]]&gt;Action_Threshold,1,IF(test_data[[#This Row],[Short]]&gt;Action_Threshold,-1,0))</f>
        <v>-1</v>
      </c>
      <c r="H2303">
        <f>SUMIFS(test_data[Postion],test_data[Time],"&gt;="&amp;test_data[[#This Row],[Period Time]],test_data[Time],"&lt;="&amp;test_data[[#This Row],[Time]])</f>
        <v>-19</v>
      </c>
      <c r="I2303">
        <f>IFERROR(test_data[[#This Row],[Final_Position]]-H2302,test_data[[#This Row],[Final_Position]])</f>
        <v>0</v>
      </c>
      <c r="J2303">
        <f>ABS(test_data[[#This Row],[Action]])</f>
        <v>0</v>
      </c>
      <c r="K2303" s="7">
        <f>test_data[[#This Row],[Final_Position]]*test_data[[#This Row],[Change]]</f>
        <v>3.799999999998704</v>
      </c>
      <c r="L2303" s="7">
        <f>test_data[[#This Row],[Profit]]*Profit_per_point</f>
        <v>379999.99999987037</v>
      </c>
      <c r="M2303" s="7">
        <f>test_data[[#This Row],[Profit]]*Profit_per_point-ABS(test_data[[#This Row],[Action]])*Fee_per_trade</f>
        <v>379999.99999987037</v>
      </c>
    </row>
    <row r="2304" spans="1:13" x14ac:dyDescent="0.35">
      <c r="A2304" s="2">
        <v>43784.399305555555</v>
      </c>
      <c r="B2304">
        <v>933.6</v>
      </c>
      <c r="C2304">
        <v>0.40396934747695923</v>
      </c>
      <c r="D2304">
        <v>0.59603065252304077</v>
      </c>
      <c r="E2304">
        <f>IF(B2305&gt;0,B2305-test_data[[#This Row],[Price]],0)</f>
        <v>-0.30000000000006821</v>
      </c>
      <c r="F2304" s="2">
        <f>test_data[[#This Row],[Time]]-(Time_horizon-1)/24/60</f>
        <v>43784.386111111111</v>
      </c>
      <c r="G2304">
        <f>IF(test_data[[#This Row],[Long]]&gt;Action_Threshold,1,IF(test_data[[#This Row],[Short]]&gt;Action_Threshold,-1,0))</f>
        <v>-1</v>
      </c>
      <c r="H2304">
        <f>SUMIFS(test_data[Postion],test_data[Time],"&gt;="&amp;test_data[[#This Row],[Period Time]],test_data[Time],"&lt;="&amp;test_data[[#This Row],[Time]])</f>
        <v>-19</v>
      </c>
      <c r="I2304">
        <f>IFERROR(test_data[[#This Row],[Final_Position]]-H2303,test_data[[#This Row],[Final_Position]])</f>
        <v>0</v>
      </c>
      <c r="J2304">
        <f>ABS(test_data[[#This Row],[Action]])</f>
        <v>0</v>
      </c>
      <c r="K2304" s="7">
        <f>test_data[[#This Row],[Final_Position]]*test_data[[#This Row],[Change]]</f>
        <v>5.700000000001296</v>
      </c>
      <c r="L2304" s="7">
        <f>test_data[[#This Row],[Profit]]*Profit_per_point</f>
        <v>570000.00000012957</v>
      </c>
      <c r="M2304" s="7">
        <f>test_data[[#This Row],[Profit]]*Profit_per_point-ABS(test_data[[#This Row],[Action]])*Fee_per_trade</f>
        <v>570000.00000012957</v>
      </c>
    </row>
    <row r="2305" spans="1:13" x14ac:dyDescent="0.35">
      <c r="A2305" s="2">
        <v>43784.4</v>
      </c>
      <c r="B2305">
        <v>933.3</v>
      </c>
      <c r="C2305">
        <v>0.41748121380805969</v>
      </c>
      <c r="D2305">
        <v>0.5825188159942627</v>
      </c>
      <c r="E2305">
        <f>IF(B2306&gt;0,B2306-test_data[[#This Row],[Price]],0)</f>
        <v>-0.39999999999997726</v>
      </c>
      <c r="F2305" s="2">
        <f>test_data[[#This Row],[Time]]-(Time_horizon-1)/24/60</f>
        <v>43784.386805555558</v>
      </c>
      <c r="G2305">
        <f>IF(test_data[[#This Row],[Long]]&gt;Action_Threshold,1,IF(test_data[[#This Row],[Short]]&gt;Action_Threshold,-1,0))</f>
        <v>-1</v>
      </c>
      <c r="H2305">
        <f>SUMIFS(test_data[Postion],test_data[Time],"&gt;="&amp;test_data[[#This Row],[Period Time]],test_data[Time],"&lt;="&amp;test_data[[#This Row],[Time]])</f>
        <v>-19</v>
      </c>
      <c r="I2305">
        <f>IFERROR(test_data[[#This Row],[Final_Position]]-H2304,test_data[[#This Row],[Final_Position]])</f>
        <v>0</v>
      </c>
      <c r="J2305">
        <f>ABS(test_data[[#This Row],[Action]])</f>
        <v>0</v>
      </c>
      <c r="K2305" s="7">
        <f>test_data[[#This Row],[Final_Position]]*test_data[[#This Row],[Change]]</f>
        <v>7.599999999999568</v>
      </c>
      <c r="L2305" s="7">
        <f>test_data[[#This Row],[Profit]]*Profit_per_point</f>
        <v>759999.99999995681</v>
      </c>
      <c r="M2305" s="7">
        <f>test_data[[#This Row],[Profit]]*Profit_per_point-ABS(test_data[[#This Row],[Action]])*Fee_per_trade</f>
        <v>759999.99999995681</v>
      </c>
    </row>
    <row r="2306" spans="1:13" x14ac:dyDescent="0.35">
      <c r="A2306" s="2">
        <v>43784.400694444441</v>
      </c>
      <c r="B2306">
        <v>932.9</v>
      </c>
      <c r="C2306">
        <v>0.4272647500038147</v>
      </c>
      <c r="D2306">
        <v>0.5727352499961853</v>
      </c>
      <c r="E2306">
        <f>IF(B2307&gt;0,B2307-test_data[[#This Row],[Price]],0)</f>
        <v>-0.10000000000002274</v>
      </c>
      <c r="F2306" s="2">
        <f>test_data[[#This Row],[Time]]-(Time_horizon-1)/24/60</f>
        <v>43784.387499999997</v>
      </c>
      <c r="G2306">
        <f>IF(test_data[[#This Row],[Long]]&gt;Action_Threshold,1,IF(test_data[[#This Row],[Short]]&gt;Action_Threshold,-1,0))</f>
        <v>-1</v>
      </c>
      <c r="H2306">
        <f>SUMIFS(test_data[Postion],test_data[Time],"&gt;="&amp;test_data[[#This Row],[Period Time]],test_data[Time],"&lt;="&amp;test_data[[#This Row],[Time]])</f>
        <v>-19</v>
      </c>
      <c r="I2306">
        <f>IFERROR(test_data[[#This Row],[Final_Position]]-H2305,test_data[[#This Row],[Final_Position]])</f>
        <v>0</v>
      </c>
      <c r="J2306">
        <f>ABS(test_data[[#This Row],[Action]])</f>
        <v>0</v>
      </c>
      <c r="K2306" s="7">
        <f>test_data[[#This Row],[Final_Position]]*test_data[[#This Row],[Change]]</f>
        <v>1.900000000000432</v>
      </c>
      <c r="L2306" s="7">
        <f>test_data[[#This Row],[Profit]]*Profit_per_point</f>
        <v>190000.00000004319</v>
      </c>
      <c r="M2306" s="7">
        <f>test_data[[#This Row],[Profit]]*Profit_per_point-ABS(test_data[[#This Row],[Action]])*Fee_per_trade</f>
        <v>190000.00000004319</v>
      </c>
    </row>
    <row r="2307" spans="1:13" x14ac:dyDescent="0.35">
      <c r="A2307" s="2">
        <v>43784.401388888888</v>
      </c>
      <c r="B2307">
        <v>932.8</v>
      </c>
      <c r="C2307">
        <v>0.42320194840431213</v>
      </c>
      <c r="D2307">
        <v>0.57679802179336548</v>
      </c>
      <c r="E2307">
        <f>IF(B2308&gt;0,B2308-test_data[[#This Row],[Price]],0)</f>
        <v>-0.29999999999995453</v>
      </c>
      <c r="F2307" s="2">
        <f>test_data[[#This Row],[Time]]-(Time_horizon-1)/24/60</f>
        <v>43784.388194444444</v>
      </c>
      <c r="G2307">
        <f>IF(test_data[[#This Row],[Long]]&gt;Action_Threshold,1,IF(test_data[[#This Row],[Short]]&gt;Action_Threshold,-1,0))</f>
        <v>-1</v>
      </c>
      <c r="H2307">
        <f>SUMIFS(test_data[Postion],test_data[Time],"&gt;="&amp;test_data[[#This Row],[Period Time]],test_data[Time],"&lt;="&amp;test_data[[#This Row],[Time]])</f>
        <v>-19</v>
      </c>
      <c r="I2307">
        <f>IFERROR(test_data[[#This Row],[Final_Position]]-H2306,test_data[[#This Row],[Final_Position]])</f>
        <v>0</v>
      </c>
      <c r="J2307">
        <f>ABS(test_data[[#This Row],[Action]])</f>
        <v>0</v>
      </c>
      <c r="K2307" s="7">
        <f>test_data[[#This Row],[Final_Position]]*test_data[[#This Row],[Change]]</f>
        <v>5.699999999999136</v>
      </c>
      <c r="L2307" s="7">
        <f>test_data[[#This Row],[Profit]]*Profit_per_point</f>
        <v>569999.99999991362</v>
      </c>
      <c r="M2307" s="7">
        <f>test_data[[#This Row],[Profit]]*Profit_per_point-ABS(test_data[[#This Row],[Action]])*Fee_per_trade</f>
        <v>569999.99999991362</v>
      </c>
    </row>
    <row r="2308" spans="1:13" x14ac:dyDescent="0.35">
      <c r="A2308" s="2">
        <v>43784.402083333334</v>
      </c>
      <c r="B2308">
        <v>932.5</v>
      </c>
      <c r="C2308">
        <v>0.43381881713867188</v>
      </c>
      <c r="D2308">
        <v>0.56618118286132813</v>
      </c>
      <c r="E2308">
        <f>IF(B2309&gt;0,B2309-test_data[[#This Row],[Price]],0)</f>
        <v>-0.10000000000002274</v>
      </c>
      <c r="F2308" s="2">
        <f>test_data[[#This Row],[Time]]-(Time_horizon-1)/24/60</f>
        <v>43784.388888888891</v>
      </c>
      <c r="G2308">
        <f>IF(test_data[[#This Row],[Long]]&gt;Action_Threshold,1,IF(test_data[[#This Row],[Short]]&gt;Action_Threshold,-1,0))</f>
        <v>-1</v>
      </c>
      <c r="H2308">
        <f>SUMIFS(test_data[Postion],test_data[Time],"&gt;="&amp;test_data[[#This Row],[Period Time]],test_data[Time],"&lt;="&amp;test_data[[#This Row],[Time]])</f>
        <v>-19</v>
      </c>
      <c r="I2308">
        <f>IFERROR(test_data[[#This Row],[Final_Position]]-H2307,test_data[[#This Row],[Final_Position]])</f>
        <v>0</v>
      </c>
      <c r="J2308">
        <f>ABS(test_data[[#This Row],[Action]])</f>
        <v>0</v>
      </c>
      <c r="K2308" s="7">
        <f>test_data[[#This Row],[Final_Position]]*test_data[[#This Row],[Change]]</f>
        <v>1.900000000000432</v>
      </c>
      <c r="L2308" s="7">
        <f>test_data[[#This Row],[Profit]]*Profit_per_point</f>
        <v>190000.00000004319</v>
      </c>
      <c r="M2308" s="7">
        <f>test_data[[#This Row],[Profit]]*Profit_per_point-ABS(test_data[[#This Row],[Action]])*Fee_per_trade</f>
        <v>190000.00000004319</v>
      </c>
    </row>
    <row r="2309" spans="1:13" x14ac:dyDescent="0.35">
      <c r="A2309" s="2">
        <v>43784.402777777781</v>
      </c>
      <c r="B2309">
        <v>932.4</v>
      </c>
      <c r="C2309">
        <v>0.43107286095619202</v>
      </c>
      <c r="D2309">
        <v>0.5689271092414856</v>
      </c>
      <c r="E2309">
        <f>IF(B2310&gt;0,B2310-test_data[[#This Row],[Price]],0)</f>
        <v>-0.5</v>
      </c>
      <c r="F2309" s="2">
        <f>test_data[[#This Row],[Time]]-(Time_horizon-1)/24/60</f>
        <v>43784.389583333337</v>
      </c>
      <c r="G2309">
        <f>IF(test_data[[#This Row],[Long]]&gt;Action_Threshold,1,IF(test_data[[#This Row],[Short]]&gt;Action_Threshold,-1,0))</f>
        <v>-1</v>
      </c>
      <c r="H2309">
        <f>SUMIFS(test_data[Postion],test_data[Time],"&gt;="&amp;test_data[[#This Row],[Period Time]],test_data[Time],"&lt;="&amp;test_data[[#This Row],[Time]])</f>
        <v>-19</v>
      </c>
      <c r="I2309">
        <f>IFERROR(test_data[[#This Row],[Final_Position]]-H2308,test_data[[#This Row],[Final_Position]])</f>
        <v>0</v>
      </c>
      <c r="J2309">
        <f>ABS(test_data[[#This Row],[Action]])</f>
        <v>0</v>
      </c>
      <c r="K2309" s="7">
        <f>test_data[[#This Row],[Final_Position]]*test_data[[#This Row],[Change]]</f>
        <v>9.5</v>
      </c>
      <c r="L2309" s="7">
        <f>test_data[[#This Row],[Profit]]*Profit_per_point</f>
        <v>950000</v>
      </c>
      <c r="M2309" s="7">
        <f>test_data[[#This Row],[Profit]]*Profit_per_point-ABS(test_data[[#This Row],[Action]])*Fee_per_trade</f>
        <v>950000</v>
      </c>
    </row>
    <row r="2310" spans="1:13" x14ac:dyDescent="0.35">
      <c r="A2310" s="2">
        <v>43784.40347222222</v>
      </c>
      <c r="B2310">
        <v>931.9</v>
      </c>
      <c r="C2310">
        <v>0.45241916179656982</v>
      </c>
      <c r="D2310">
        <v>0.5475807785987854</v>
      </c>
      <c r="E2310">
        <f>IF(B2311&gt;0,B2311-test_data[[#This Row],[Price]],0)</f>
        <v>0.20000000000004547</v>
      </c>
      <c r="F2310" s="2">
        <f>test_data[[#This Row],[Time]]-(Time_horizon-1)/24/60</f>
        <v>43784.390277777777</v>
      </c>
      <c r="G2310">
        <f>IF(test_data[[#This Row],[Long]]&gt;Action_Threshold,1,IF(test_data[[#This Row],[Short]]&gt;Action_Threshold,-1,0))</f>
        <v>-1</v>
      </c>
      <c r="H2310">
        <f>SUMIFS(test_data[Postion],test_data[Time],"&gt;="&amp;test_data[[#This Row],[Period Time]],test_data[Time],"&lt;="&amp;test_data[[#This Row],[Time]])</f>
        <v>-19</v>
      </c>
      <c r="I2310">
        <f>IFERROR(test_data[[#This Row],[Final_Position]]-H2309,test_data[[#This Row],[Final_Position]])</f>
        <v>0</v>
      </c>
      <c r="J2310">
        <f>ABS(test_data[[#This Row],[Action]])</f>
        <v>0</v>
      </c>
      <c r="K2310" s="7">
        <f>test_data[[#This Row],[Final_Position]]*test_data[[#This Row],[Change]]</f>
        <v>-3.800000000000864</v>
      </c>
      <c r="L2310" s="7">
        <f>test_data[[#This Row],[Profit]]*Profit_per_point</f>
        <v>-380000.00000008638</v>
      </c>
      <c r="M2310" s="7">
        <f>test_data[[#This Row],[Profit]]*Profit_per_point-ABS(test_data[[#This Row],[Action]])*Fee_per_trade</f>
        <v>-380000.00000008638</v>
      </c>
    </row>
    <row r="2311" spans="1:13" x14ac:dyDescent="0.35">
      <c r="A2311" s="2">
        <v>43784.404166666667</v>
      </c>
      <c r="B2311">
        <v>932.1</v>
      </c>
      <c r="C2311">
        <v>0.4253501296043396</v>
      </c>
      <c r="D2311">
        <v>0.5746498703956604</v>
      </c>
      <c r="E2311">
        <f>IF(B2312&gt;0,B2312-test_data[[#This Row],[Price]],0)</f>
        <v>-0.10000000000002274</v>
      </c>
      <c r="F2311" s="2">
        <f>test_data[[#This Row],[Time]]-(Time_horizon-1)/24/60</f>
        <v>43784.390972222223</v>
      </c>
      <c r="G2311">
        <f>IF(test_data[[#This Row],[Long]]&gt;Action_Threshold,1,IF(test_data[[#This Row],[Short]]&gt;Action_Threshold,-1,0))</f>
        <v>-1</v>
      </c>
      <c r="H2311">
        <f>SUMIFS(test_data[Postion],test_data[Time],"&gt;="&amp;test_data[[#This Row],[Period Time]],test_data[Time],"&lt;="&amp;test_data[[#This Row],[Time]])</f>
        <v>-19</v>
      </c>
      <c r="I2311">
        <f>IFERROR(test_data[[#This Row],[Final_Position]]-H2310,test_data[[#This Row],[Final_Position]])</f>
        <v>0</v>
      </c>
      <c r="J2311">
        <f>ABS(test_data[[#This Row],[Action]])</f>
        <v>0</v>
      </c>
      <c r="K2311" s="7">
        <f>test_data[[#This Row],[Final_Position]]*test_data[[#This Row],[Change]]</f>
        <v>1.900000000000432</v>
      </c>
      <c r="L2311" s="7">
        <f>test_data[[#This Row],[Profit]]*Profit_per_point</f>
        <v>190000.00000004319</v>
      </c>
      <c r="M2311" s="7">
        <f>test_data[[#This Row],[Profit]]*Profit_per_point-ABS(test_data[[#This Row],[Action]])*Fee_per_trade</f>
        <v>190000.00000004319</v>
      </c>
    </row>
    <row r="2312" spans="1:13" x14ac:dyDescent="0.35">
      <c r="A2312" s="2">
        <v>43784.404861111114</v>
      </c>
      <c r="B2312">
        <v>932</v>
      </c>
      <c r="C2312">
        <v>0.44360998272895813</v>
      </c>
      <c r="D2312">
        <v>0.55639004707336426</v>
      </c>
      <c r="E2312">
        <f>IF(B2313&gt;0,B2313-test_data[[#This Row],[Price]],0)</f>
        <v>0.20000000000004547</v>
      </c>
      <c r="F2312" s="2">
        <f>test_data[[#This Row],[Time]]-(Time_horizon-1)/24/60</f>
        <v>43784.39166666667</v>
      </c>
      <c r="G2312">
        <f>IF(test_data[[#This Row],[Long]]&gt;Action_Threshold,1,IF(test_data[[#This Row],[Short]]&gt;Action_Threshold,-1,0))</f>
        <v>-1</v>
      </c>
      <c r="H2312">
        <f>SUMIFS(test_data[Postion],test_data[Time],"&gt;="&amp;test_data[[#This Row],[Period Time]],test_data[Time],"&lt;="&amp;test_data[[#This Row],[Time]])</f>
        <v>-19</v>
      </c>
      <c r="I2312">
        <f>IFERROR(test_data[[#This Row],[Final_Position]]-H2311,test_data[[#This Row],[Final_Position]])</f>
        <v>0</v>
      </c>
      <c r="J2312">
        <f>ABS(test_data[[#This Row],[Action]])</f>
        <v>0</v>
      </c>
      <c r="K2312" s="7">
        <f>test_data[[#This Row],[Final_Position]]*test_data[[#This Row],[Change]]</f>
        <v>-3.800000000000864</v>
      </c>
      <c r="L2312" s="7">
        <f>test_data[[#This Row],[Profit]]*Profit_per_point</f>
        <v>-380000.00000008638</v>
      </c>
      <c r="M2312" s="7">
        <f>test_data[[#This Row],[Profit]]*Profit_per_point-ABS(test_data[[#This Row],[Action]])*Fee_per_trade</f>
        <v>-380000.00000008638</v>
      </c>
    </row>
    <row r="2313" spans="1:13" x14ac:dyDescent="0.35">
      <c r="A2313" s="2">
        <v>43784.405555555553</v>
      </c>
      <c r="B2313">
        <v>932.2</v>
      </c>
      <c r="C2313">
        <v>0.42463785409927368</v>
      </c>
      <c r="D2313">
        <v>0.57536208629608154</v>
      </c>
      <c r="E2313">
        <f>IF(B2314&gt;0,B2314-test_data[[#This Row],[Price]],0)</f>
        <v>0.19999999999993179</v>
      </c>
      <c r="F2313" s="2">
        <f>test_data[[#This Row],[Time]]-(Time_horizon-1)/24/60</f>
        <v>43784.392361111109</v>
      </c>
      <c r="G2313">
        <f>IF(test_data[[#This Row],[Long]]&gt;Action_Threshold,1,IF(test_data[[#This Row],[Short]]&gt;Action_Threshold,-1,0))</f>
        <v>-1</v>
      </c>
      <c r="H2313">
        <f>SUMIFS(test_data[Postion],test_data[Time],"&gt;="&amp;test_data[[#This Row],[Period Time]],test_data[Time],"&lt;="&amp;test_data[[#This Row],[Time]])</f>
        <v>-19</v>
      </c>
      <c r="I2313">
        <f>IFERROR(test_data[[#This Row],[Final_Position]]-H2312,test_data[[#This Row],[Final_Position]])</f>
        <v>0</v>
      </c>
      <c r="J2313">
        <f>ABS(test_data[[#This Row],[Action]])</f>
        <v>0</v>
      </c>
      <c r="K2313" s="7">
        <f>test_data[[#This Row],[Final_Position]]*test_data[[#This Row],[Change]]</f>
        <v>-3.799999999998704</v>
      </c>
      <c r="L2313" s="7">
        <f>test_data[[#This Row],[Profit]]*Profit_per_point</f>
        <v>-379999.99999987037</v>
      </c>
      <c r="M2313" s="7">
        <f>test_data[[#This Row],[Profit]]*Profit_per_point-ABS(test_data[[#This Row],[Action]])*Fee_per_trade</f>
        <v>-379999.99999987037</v>
      </c>
    </row>
    <row r="2314" spans="1:13" x14ac:dyDescent="0.35">
      <c r="A2314" s="2">
        <v>43784.40625</v>
      </c>
      <c r="B2314">
        <v>932.4</v>
      </c>
      <c r="C2314">
        <v>0.40980046987533569</v>
      </c>
      <c r="D2314">
        <v>0.59019953012466431</v>
      </c>
      <c r="E2314">
        <f>IF(B2315&gt;0,B2315-test_data[[#This Row],[Price]],0)</f>
        <v>-0.19999999999993179</v>
      </c>
      <c r="F2314" s="2">
        <f>test_data[[#This Row],[Time]]-(Time_horizon-1)/24/60</f>
        <v>43784.393055555556</v>
      </c>
      <c r="G2314">
        <f>IF(test_data[[#This Row],[Long]]&gt;Action_Threshold,1,IF(test_data[[#This Row],[Short]]&gt;Action_Threshold,-1,0))</f>
        <v>-1</v>
      </c>
      <c r="H2314">
        <f>SUMIFS(test_data[Postion],test_data[Time],"&gt;="&amp;test_data[[#This Row],[Period Time]],test_data[Time],"&lt;="&amp;test_data[[#This Row],[Time]])</f>
        <v>-19</v>
      </c>
      <c r="I2314">
        <f>IFERROR(test_data[[#This Row],[Final_Position]]-H2313,test_data[[#This Row],[Final_Position]])</f>
        <v>0</v>
      </c>
      <c r="J2314">
        <f>ABS(test_data[[#This Row],[Action]])</f>
        <v>0</v>
      </c>
      <c r="K2314" s="7">
        <f>test_data[[#This Row],[Final_Position]]*test_data[[#This Row],[Change]]</f>
        <v>3.799999999998704</v>
      </c>
      <c r="L2314" s="7">
        <f>test_data[[#This Row],[Profit]]*Profit_per_point</f>
        <v>379999.99999987037</v>
      </c>
      <c r="M2314" s="7">
        <f>test_data[[#This Row],[Profit]]*Profit_per_point-ABS(test_data[[#This Row],[Action]])*Fee_per_trade</f>
        <v>379999.99999987037</v>
      </c>
    </row>
    <row r="2315" spans="1:13" x14ac:dyDescent="0.35">
      <c r="A2315" s="2">
        <v>43784.406944444447</v>
      </c>
      <c r="B2315">
        <v>932.2</v>
      </c>
      <c r="C2315">
        <v>0.40955629944801331</v>
      </c>
      <c r="D2315">
        <v>0.59044367074966431</v>
      </c>
      <c r="E2315">
        <f>IF(B2316&gt;0,B2316-test_data[[#This Row],[Price]],0)</f>
        <v>0.19999999999993179</v>
      </c>
      <c r="F2315" s="2">
        <f>test_data[[#This Row],[Time]]-(Time_horizon-1)/24/60</f>
        <v>43784.393750000003</v>
      </c>
      <c r="G2315">
        <f>IF(test_data[[#This Row],[Long]]&gt;Action_Threshold,1,IF(test_data[[#This Row],[Short]]&gt;Action_Threshold,-1,0))</f>
        <v>-1</v>
      </c>
      <c r="H2315">
        <f>SUMIFS(test_data[Postion],test_data[Time],"&gt;="&amp;test_data[[#This Row],[Period Time]],test_data[Time],"&lt;="&amp;test_data[[#This Row],[Time]])</f>
        <v>-19</v>
      </c>
      <c r="I2315">
        <f>IFERROR(test_data[[#This Row],[Final_Position]]-H2314,test_data[[#This Row],[Final_Position]])</f>
        <v>0</v>
      </c>
      <c r="J2315">
        <f>ABS(test_data[[#This Row],[Action]])</f>
        <v>0</v>
      </c>
      <c r="K2315" s="7">
        <f>test_data[[#This Row],[Final_Position]]*test_data[[#This Row],[Change]]</f>
        <v>-3.799999999998704</v>
      </c>
      <c r="L2315" s="7">
        <f>test_data[[#This Row],[Profit]]*Profit_per_point</f>
        <v>-379999.99999987037</v>
      </c>
      <c r="M2315" s="7">
        <f>test_data[[#This Row],[Profit]]*Profit_per_point-ABS(test_data[[#This Row],[Action]])*Fee_per_trade</f>
        <v>-379999.99999987037</v>
      </c>
    </row>
    <row r="2316" spans="1:13" x14ac:dyDescent="0.35">
      <c r="A2316" s="2">
        <v>43784.407638888886</v>
      </c>
      <c r="B2316">
        <v>932.4</v>
      </c>
      <c r="C2316">
        <v>0.3914414644241333</v>
      </c>
      <c r="D2316">
        <v>0.6085585355758667</v>
      </c>
      <c r="E2316">
        <f>IF(B2317&gt;0,B2317-test_data[[#This Row],[Price]],0)</f>
        <v>0</v>
      </c>
      <c r="F2316" s="2">
        <f>test_data[[#This Row],[Time]]-(Time_horizon-1)/24/60</f>
        <v>43784.394444444442</v>
      </c>
      <c r="G2316">
        <f>IF(test_data[[#This Row],[Long]]&gt;Action_Threshold,1,IF(test_data[[#This Row],[Short]]&gt;Action_Threshold,-1,0))</f>
        <v>-1</v>
      </c>
      <c r="H2316">
        <f>SUMIFS(test_data[Postion],test_data[Time],"&gt;="&amp;test_data[[#This Row],[Period Time]],test_data[Time],"&lt;="&amp;test_data[[#This Row],[Time]])</f>
        <v>-19</v>
      </c>
      <c r="I2316">
        <f>IFERROR(test_data[[#This Row],[Final_Position]]-H2315,test_data[[#This Row],[Final_Position]])</f>
        <v>0</v>
      </c>
      <c r="J2316">
        <f>ABS(test_data[[#This Row],[Action]])</f>
        <v>0</v>
      </c>
      <c r="K2316" s="7">
        <f>test_data[[#This Row],[Final_Position]]*test_data[[#This Row],[Change]]</f>
        <v>0</v>
      </c>
      <c r="L2316" s="7">
        <f>test_data[[#This Row],[Profit]]*Profit_per_point</f>
        <v>0</v>
      </c>
      <c r="M2316" s="7">
        <f>test_data[[#This Row],[Profit]]*Profit_per_point-ABS(test_data[[#This Row],[Action]])*Fee_per_trade</f>
        <v>0</v>
      </c>
    </row>
    <row r="2317" spans="1:13" x14ac:dyDescent="0.35">
      <c r="A2317" s="2">
        <v>43784.408333333333</v>
      </c>
      <c r="B2317">
        <v>932.4</v>
      </c>
      <c r="C2317">
        <v>0.37572839856147766</v>
      </c>
      <c r="D2317">
        <v>0.6242716908454895</v>
      </c>
      <c r="E2317">
        <f>IF(B2318&gt;0,B2318-test_data[[#This Row],[Price]],0)</f>
        <v>-0.29999999999995453</v>
      </c>
      <c r="F2317" s="2">
        <f>test_data[[#This Row],[Time]]-(Time_horizon-1)/24/60</f>
        <v>43784.395138888889</v>
      </c>
      <c r="G2317">
        <f>IF(test_data[[#This Row],[Long]]&gt;Action_Threshold,1,IF(test_data[[#This Row],[Short]]&gt;Action_Threshold,-1,0))</f>
        <v>-1</v>
      </c>
      <c r="H2317">
        <f>SUMIFS(test_data[Postion],test_data[Time],"&gt;="&amp;test_data[[#This Row],[Period Time]],test_data[Time],"&lt;="&amp;test_data[[#This Row],[Time]])</f>
        <v>-19</v>
      </c>
      <c r="I2317">
        <f>IFERROR(test_data[[#This Row],[Final_Position]]-H2316,test_data[[#This Row],[Final_Position]])</f>
        <v>0</v>
      </c>
      <c r="J2317">
        <f>ABS(test_data[[#This Row],[Action]])</f>
        <v>0</v>
      </c>
      <c r="K2317" s="7">
        <f>test_data[[#This Row],[Final_Position]]*test_data[[#This Row],[Change]]</f>
        <v>5.699999999999136</v>
      </c>
      <c r="L2317" s="7">
        <f>test_data[[#This Row],[Profit]]*Profit_per_point</f>
        <v>569999.99999991362</v>
      </c>
      <c r="M2317" s="7">
        <f>test_data[[#This Row],[Profit]]*Profit_per_point-ABS(test_data[[#This Row],[Action]])*Fee_per_trade</f>
        <v>569999.99999991362</v>
      </c>
    </row>
    <row r="2318" spans="1:13" x14ac:dyDescent="0.35">
      <c r="A2318" s="2">
        <v>43784.40902777778</v>
      </c>
      <c r="B2318">
        <v>932.1</v>
      </c>
      <c r="C2318">
        <v>0.39876356720924377</v>
      </c>
      <c r="D2318">
        <v>0.60123640298843384</v>
      </c>
      <c r="E2318">
        <f>IF(B2319&gt;0,B2319-test_data[[#This Row],[Price]],0)</f>
        <v>0.10000000000002274</v>
      </c>
      <c r="F2318" s="2">
        <f>test_data[[#This Row],[Time]]-(Time_horizon-1)/24/60</f>
        <v>43784.395833333336</v>
      </c>
      <c r="G2318">
        <f>IF(test_data[[#This Row],[Long]]&gt;Action_Threshold,1,IF(test_data[[#This Row],[Short]]&gt;Action_Threshold,-1,0))</f>
        <v>-1</v>
      </c>
      <c r="H2318">
        <f>SUMIFS(test_data[Postion],test_data[Time],"&gt;="&amp;test_data[[#This Row],[Period Time]],test_data[Time],"&lt;="&amp;test_data[[#This Row],[Time]])</f>
        <v>-20</v>
      </c>
      <c r="I2318">
        <f>IFERROR(test_data[[#This Row],[Final_Position]]-H2317,test_data[[#This Row],[Final_Position]])</f>
        <v>-1</v>
      </c>
      <c r="J2318">
        <f>ABS(test_data[[#This Row],[Action]])</f>
        <v>1</v>
      </c>
      <c r="K2318" s="7">
        <f>test_data[[#This Row],[Final_Position]]*test_data[[#This Row],[Change]]</f>
        <v>-2.0000000000004547</v>
      </c>
      <c r="L2318" s="7">
        <f>test_data[[#This Row],[Profit]]*Profit_per_point</f>
        <v>-200000.00000004546</v>
      </c>
      <c r="M2318" s="7">
        <f>test_data[[#This Row],[Profit]]*Profit_per_point-ABS(test_data[[#This Row],[Action]])*Fee_per_trade</f>
        <v>-210000.00000004546</v>
      </c>
    </row>
    <row r="2319" spans="1:13" x14ac:dyDescent="0.35">
      <c r="A2319" s="2">
        <v>43784.409722222219</v>
      </c>
      <c r="B2319">
        <v>932.2</v>
      </c>
      <c r="C2319">
        <v>0.38035100698471069</v>
      </c>
      <c r="D2319">
        <v>0.61964905261993408</v>
      </c>
      <c r="E2319">
        <f>IF(B2320&gt;0,B2320-test_data[[#This Row],[Price]],0)</f>
        <v>0.19999999999993179</v>
      </c>
      <c r="F2319" s="2">
        <f>test_data[[#This Row],[Time]]-(Time_horizon-1)/24/60</f>
        <v>43784.396527777775</v>
      </c>
      <c r="G2319">
        <f>IF(test_data[[#This Row],[Long]]&gt;Action_Threshold,1,IF(test_data[[#This Row],[Short]]&gt;Action_Threshold,-1,0))</f>
        <v>-1</v>
      </c>
      <c r="H2319">
        <f>SUMIFS(test_data[Postion],test_data[Time],"&gt;="&amp;test_data[[#This Row],[Period Time]],test_data[Time],"&lt;="&amp;test_data[[#This Row],[Time]])</f>
        <v>-20</v>
      </c>
      <c r="I2319">
        <f>IFERROR(test_data[[#This Row],[Final_Position]]-H2318,test_data[[#This Row],[Final_Position]])</f>
        <v>0</v>
      </c>
      <c r="J2319">
        <f>ABS(test_data[[#This Row],[Action]])</f>
        <v>0</v>
      </c>
      <c r="K2319" s="7">
        <f>test_data[[#This Row],[Final_Position]]*test_data[[#This Row],[Change]]</f>
        <v>-3.9999999999986358</v>
      </c>
      <c r="L2319" s="7">
        <f>test_data[[#This Row],[Profit]]*Profit_per_point</f>
        <v>-399999.99999986356</v>
      </c>
      <c r="M2319" s="7">
        <f>test_data[[#This Row],[Profit]]*Profit_per_point-ABS(test_data[[#This Row],[Action]])*Fee_per_trade</f>
        <v>-399999.99999986356</v>
      </c>
    </row>
    <row r="2320" spans="1:13" x14ac:dyDescent="0.35">
      <c r="A2320" s="2">
        <v>43784.410416666666</v>
      </c>
      <c r="B2320">
        <v>932.4</v>
      </c>
      <c r="C2320">
        <v>0.37560024857521057</v>
      </c>
      <c r="D2320">
        <v>0.62439978122711182</v>
      </c>
      <c r="E2320">
        <f>IF(B2321&gt;0,B2321-test_data[[#This Row],[Price]],0)</f>
        <v>0.20000000000004547</v>
      </c>
      <c r="F2320" s="2">
        <f>test_data[[#This Row],[Time]]-(Time_horizon-1)/24/60</f>
        <v>43784.397222222222</v>
      </c>
      <c r="G2320">
        <f>IF(test_data[[#This Row],[Long]]&gt;Action_Threshold,1,IF(test_data[[#This Row],[Short]]&gt;Action_Threshold,-1,0))</f>
        <v>-1</v>
      </c>
      <c r="H2320">
        <f>SUMIFS(test_data[Postion],test_data[Time],"&gt;="&amp;test_data[[#This Row],[Period Time]],test_data[Time],"&lt;="&amp;test_data[[#This Row],[Time]])</f>
        <v>-20</v>
      </c>
      <c r="I2320">
        <f>IFERROR(test_data[[#This Row],[Final_Position]]-H2319,test_data[[#This Row],[Final_Position]])</f>
        <v>0</v>
      </c>
      <c r="J2320">
        <f>ABS(test_data[[#This Row],[Action]])</f>
        <v>0</v>
      </c>
      <c r="K2320" s="7">
        <f>test_data[[#This Row],[Final_Position]]*test_data[[#This Row],[Change]]</f>
        <v>-4.0000000000009095</v>
      </c>
      <c r="L2320" s="7">
        <f>test_data[[#This Row],[Profit]]*Profit_per_point</f>
        <v>-400000.00000009092</v>
      </c>
      <c r="M2320" s="7">
        <f>test_data[[#This Row],[Profit]]*Profit_per_point-ABS(test_data[[#This Row],[Action]])*Fee_per_trade</f>
        <v>-400000.00000009092</v>
      </c>
    </row>
    <row r="2321" spans="1:13" x14ac:dyDescent="0.35">
      <c r="A2321" s="2">
        <v>43784.411111111112</v>
      </c>
      <c r="B2321">
        <v>932.6</v>
      </c>
      <c r="C2321">
        <v>0.37056520581245422</v>
      </c>
      <c r="D2321">
        <v>0.62943476438522339</v>
      </c>
      <c r="E2321">
        <f>IF(B2322&gt;0,B2322-test_data[[#This Row],[Price]],0)</f>
        <v>0.29999999999995453</v>
      </c>
      <c r="F2321" s="2">
        <f>test_data[[#This Row],[Time]]-(Time_horizon-1)/24/60</f>
        <v>43784.397916666669</v>
      </c>
      <c r="G2321">
        <f>IF(test_data[[#This Row],[Long]]&gt;Action_Threshold,1,IF(test_data[[#This Row],[Short]]&gt;Action_Threshold,-1,0))</f>
        <v>-1</v>
      </c>
      <c r="H2321">
        <f>SUMIFS(test_data[Postion],test_data[Time],"&gt;="&amp;test_data[[#This Row],[Period Time]],test_data[Time],"&lt;="&amp;test_data[[#This Row],[Time]])</f>
        <v>-20</v>
      </c>
      <c r="I2321">
        <f>IFERROR(test_data[[#This Row],[Final_Position]]-H2320,test_data[[#This Row],[Final_Position]])</f>
        <v>0</v>
      </c>
      <c r="J2321">
        <f>ABS(test_data[[#This Row],[Action]])</f>
        <v>0</v>
      </c>
      <c r="K2321" s="7">
        <f>test_data[[#This Row],[Final_Position]]*test_data[[#This Row],[Change]]</f>
        <v>-5.9999999999990905</v>
      </c>
      <c r="L2321" s="7">
        <f>test_data[[#This Row],[Profit]]*Profit_per_point</f>
        <v>-599999.99999990908</v>
      </c>
      <c r="M2321" s="7">
        <f>test_data[[#This Row],[Profit]]*Profit_per_point-ABS(test_data[[#This Row],[Action]])*Fee_per_trade</f>
        <v>-599999.99999990908</v>
      </c>
    </row>
    <row r="2322" spans="1:13" x14ac:dyDescent="0.35">
      <c r="A2322" s="2">
        <v>43784.411805555559</v>
      </c>
      <c r="B2322">
        <v>932.9</v>
      </c>
      <c r="C2322">
        <v>0.35679715871810913</v>
      </c>
      <c r="D2322">
        <v>0.64320284128189087</v>
      </c>
      <c r="E2322">
        <f>IF(B2323&gt;0,B2323-test_data[[#This Row],[Price]],0)</f>
        <v>-0.19999999999993179</v>
      </c>
      <c r="F2322" s="2">
        <f>test_data[[#This Row],[Time]]-(Time_horizon-1)/24/60</f>
        <v>43784.398611111115</v>
      </c>
      <c r="G2322">
        <f>IF(test_data[[#This Row],[Long]]&gt;Action_Threshold,1,IF(test_data[[#This Row],[Short]]&gt;Action_Threshold,-1,0))</f>
        <v>-1</v>
      </c>
      <c r="H2322">
        <f>SUMIFS(test_data[Postion],test_data[Time],"&gt;="&amp;test_data[[#This Row],[Period Time]],test_data[Time],"&lt;="&amp;test_data[[#This Row],[Time]])</f>
        <v>-20</v>
      </c>
      <c r="I2322">
        <f>IFERROR(test_data[[#This Row],[Final_Position]]-H2321,test_data[[#This Row],[Final_Position]])</f>
        <v>0</v>
      </c>
      <c r="J2322">
        <f>ABS(test_data[[#This Row],[Action]])</f>
        <v>0</v>
      </c>
      <c r="K2322" s="7">
        <f>test_data[[#This Row],[Final_Position]]*test_data[[#This Row],[Change]]</f>
        <v>3.9999999999986358</v>
      </c>
      <c r="L2322" s="7">
        <f>test_data[[#This Row],[Profit]]*Profit_per_point</f>
        <v>399999.99999986356</v>
      </c>
      <c r="M2322" s="7">
        <f>test_data[[#This Row],[Profit]]*Profit_per_point-ABS(test_data[[#This Row],[Action]])*Fee_per_trade</f>
        <v>399999.99999986356</v>
      </c>
    </row>
    <row r="2323" spans="1:13" x14ac:dyDescent="0.35">
      <c r="A2323" s="2">
        <v>43784.412499999999</v>
      </c>
      <c r="B2323">
        <v>932.7</v>
      </c>
      <c r="C2323">
        <v>0.37916237115859985</v>
      </c>
      <c r="D2323">
        <v>0.62083762884140015</v>
      </c>
      <c r="E2323">
        <f>IF(B2324&gt;0,B2324-test_data[[#This Row],[Price]],0)</f>
        <v>0.19999999999993179</v>
      </c>
      <c r="F2323" s="2">
        <f>test_data[[#This Row],[Time]]-(Time_horizon-1)/24/60</f>
        <v>43784.399305555555</v>
      </c>
      <c r="G2323">
        <f>IF(test_data[[#This Row],[Long]]&gt;Action_Threshold,1,IF(test_data[[#This Row],[Short]]&gt;Action_Threshold,-1,0))</f>
        <v>-1</v>
      </c>
      <c r="H2323">
        <f>SUMIFS(test_data[Postion],test_data[Time],"&gt;="&amp;test_data[[#This Row],[Period Time]],test_data[Time],"&lt;="&amp;test_data[[#This Row],[Time]])</f>
        <v>-20</v>
      </c>
      <c r="I2323">
        <f>IFERROR(test_data[[#This Row],[Final_Position]]-H2322,test_data[[#This Row],[Final_Position]])</f>
        <v>0</v>
      </c>
      <c r="J2323">
        <f>ABS(test_data[[#This Row],[Action]])</f>
        <v>0</v>
      </c>
      <c r="K2323" s="7">
        <f>test_data[[#This Row],[Final_Position]]*test_data[[#This Row],[Change]]</f>
        <v>-3.9999999999986358</v>
      </c>
      <c r="L2323" s="7">
        <f>test_data[[#This Row],[Profit]]*Profit_per_point</f>
        <v>-399999.99999986356</v>
      </c>
      <c r="M2323" s="7">
        <f>test_data[[#This Row],[Profit]]*Profit_per_point-ABS(test_data[[#This Row],[Action]])*Fee_per_trade</f>
        <v>-399999.99999986356</v>
      </c>
    </row>
    <row r="2324" spans="1:13" x14ac:dyDescent="0.35">
      <c r="A2324" s="2">
        <v>43784.413194444445</v>
      </c>
      <c r="B2324">
        <v>932.9</v>
      </c>
      <c r="C2324">
        <v>0.34706410765647888</v>
      </c>
      <c r="D2324">
        <v>0.65293586254119873</v>
      </c>
      <c r="E2324">
        <f>IF(B2325&gt;0,B2325-test_data[[#This Row],[Price]],0)</f>
        <v>0.20000000000004547</v>
      </c>
      <c r="F2324" s="2">
        <f>test_data[[#This Row],[Time]]-(Time_horizon-1)/24/60</f>
        <v>43784.4</v>
      </c>
      <c r="G2324">
        <f>IF(test_data[[#This Row],[Long]]&gt;Action_Threshold,1,IF(test_data[[#This Row],[Short]]&gt;Action_Threshold,-1,0))</f>
        <v>-1</v>
      </c>
      <c r="H2324">
        <f>SUMIFS(test_data[Postion],test_data[Time],"&gt;="&amp;test_data[[#This Row],[Period Time]],test_data[Time],"&lt;="&amp;test_data[[#This Row],[Time]])</f>
        <v>-20</v>
      </c>
      <c r="I2324">
        <f>IFERROR(test_data[[#This Row],[Final_Position]]-H2323,test_data[[#This Row],[Final_Position]])</f>
        <v>0</v>
      </c>
      <c r="J2324">
        <f>ABS(test_data[[#This Row],[Action]])</f>
        <v>0</v>
      </c>
      <c r="K2324" s="7">
        <f>test_data[[#This Row],[Final_Position]]*test_data[[#This Row],[Change]]</f>
        <v>-4.0000000000009095</v>
      </c>
      <c r="L2324" s="7">
        <f>test_data[[#This Row],[Profit]]*Profit_per_point</f>
        <v>-400000.00000009092</v>
      </c>
      <c r="M2324" s="7">
        <f>test_data[[#This Row],[Profit]]*Profit_per_point-ABS(test_data[[#This Row],[Action]])*Fee_per_trade</f>
        <v>-400000.00000009092</v>
      </c>
    </row>
    <row r="2325" spans="1:13" x14ac:dyDescent="0.35">
      <c r="A2325" s="2">
        <v>43784.413888888892</v>
      </c>
      <c r="B2325">
        <v>933.1</v>
      </c>
      <c r="C2325">
        <v>0.32267537713050842</v>
      </c>
      <c r="D2325">
        <v>0.67732465267181396</v>
      </c>
      <c r="E2325">
        <f>IF(B2326&gt;0,B2326-test_data[[#This Row],[Price]],0)</f>
        <v>0.29999999999995453</v>
      </c>
      <c r="F2325" s="2">
        <f>test_data[[#This Row],[Time]]-(Time_horizon-1)/24/60</f>
        <v>43784.400694444448</v>
      </c>
      <c r="G2325">
        <f>IF(test_data[[#This Row],[Long]]&gt;Action_Threshold,1,IF(test_data[[#This Row],[Short]]&gt;Action_Threshold,-1,0))</f>
        <v>-1</v>
      </c>
      <c r="H2325">
        <f>SUMIFS(test_data[Postion],test_data[Time],"&gt;="&amp;test_data[[#This Row],[Period Time]],test_data[Time],"&lt;="&amp;test_data[[#This Row],[Time]])</f>
        <v>-20</v>
      </c>
      <c r="I2325">
        <f>IFERROR(test_data[[#This Row],[Final_Position]]-H2324,test_data[[#This Row],[Final_Position]])</f>
        <v>0</v>
      </c>
      <c r="J2325">
        <f>ABS(test_data[[#This Row],[Action]])</f>
        <v>0</v>
      </c>
      <c r="K2325" s="7">
        <f>test_data[[#This Row],[Final_Position]]*test_data[[#This Row],[Change]]</f>
        <v>-5.9999999999990905</v>
      </c>
      <c r="L2325" s="7">
        <f>test_data[[#This Row],[Profit]]*Profit_per_point</f>
        <v>-599999.99999990908</v>
      </c>
      <c r="M2325" s="7">
        <f>test_data[[#This Row],[Profit]]*Profit_per_point-ABS(test_data[[#This Row],[Action]])*Fee_per_trade</f>
        <v>-599999.99999990908</v>
      </c>
    </row>
    <row r="2326" spans="1:13" x14ac:dyDescent="0.35">
      <c r="A2326" s="2">
        <v>43784.414583333331</v>
      </c>
      <c r="B2326">
        <v>933.4</v>
      </c>
      <c r="C2326">
        <v>0.3169327974319458</v>
      </c>
      <c r="D2326">
        <v>0.6830672025680542</v>
      </c>
      <c r="E2326">
        <f>IF(B2327&gt;0,B2327-test_data[[#This Row],[Price]],0)</f>
        <v>0.30000000000006821</v>
      </c>
      <c r="F2326" s="2">
        <f>test_data[[#This Row],[Time]]-(Time_horizon-1)/24/60</f>
        <v>43784.401388888888</v>
      </c>
      <c r="G2326">
        <f>IF(test_data[[#This Row],[Long]]&gt;Action_Threshold,1,IF(test_data[[#This Row],[Short]]&gt;Action_Threshold,-1,0))</f>
        <v>-1</v>
      </c>
      <c r="H2326">
        <f>SUMIFS(test_data[Postion],test_data[Time],"&gt;="&amp;test_data[[#This Row],[Period Time]],test_data[Time],"&lt;="&amp;test_data[[#This Row],[Time]])</f>
        <v>-20</v>
      </c>
      <c r="I2326">
        <f>IFERROR(test_data[[#This Row],[Final_Position]]-H2325,test_data[[#This Row],[Final_Position]])</f>
        <v>0</v>
      </c>
      <c r="J2326">
        <f>ABS(test_data[[#This Row],[Action]])</f>
        <v>0</v>
      </c>
      <c r="K2326" s="7">
        <f>test_data[[#This Row],[Final_Position]]*test_data[[#This Row],[Change]]</f>
        <v>-6.0000000000013642</v>
      </c>
      <c r="L2326" s="7">
        <f>test_data[[#This Row],[Profit]]*Profit_per_point</f>
        <v>-600000.00000013644</v>
      </c>
      <c r="M2326" s="7">
        <f>test_data[[#This Row],[Profit]]*Profit_per_point-ABS(test_data[[#This Row],[Action]])*Fee_per_trade</f>
        <v>-600000.00000013644</v>
      </c>
    </row>
    <row r="2327" spans="1:13" x14ac:dyDescent="0.35">
      <c r="A2327" s="2">
        <v>43784.415277777778</v>
      </c>
      <c r="B2327">
        <v>933.7</v>
      </c>
      <c r="C2327">
        <v>0.31954357028007507</v>
      </c>
      <c r="D2327">
        <v>0.68045639991760254</v>
      </c>
      <c r="E2327">
        <f>IF(B2328&gt;0,B2328-test_data[[#This Row],[Price]],0)</f>
        <v>9.9999999999909051E-2</v>
      </c>
      <c r="F2327" s="2">
        <f>test_data[[#This Row],[Time]]-(Time_horizon-1)/24/60</f>
        <v>43784.402083333334</v>
      </c>
      <c r="G2327">
        <f>IF(test_data[[#This Row],[Long]]&gt;Action_Threshold,1,IF(test_data[[#This Row],[Short]]&gt;Action_Threshold,-1,0))</f>
        <v>-1</v>
      </c>
      <c r="H2327">
        <f>SUMIFS(test_data[Postion],test_data[Time],"&gt;="&amp;test_data[[#This Row],[Period Time]],test_data[Time],"&lt;="&amp;test_data[[#This Row],[Time]])</f>
        <v>-20</v>
      </c>
      <c r="I2327">
        <f>IFERROR(test_data[[#This Row],[Final_Position]]-H2326,test_data[[#This Row],[Final_Position]])</f>
        <v>0</v>
      </c>
      <c r="J2327">
        <f>ABS(test_data[[#This Row],[Action]])</f>
        <v>0</v>
      </c>
      <c r="K2327" s="7">
        <f>test_data[[#This Row],[Final_Position]]*test_data[[#This Row],[Change]]</f>
        <v>-1.999999999998181</v>
      </c>
      <c r="L2327" s="7">
        <f>test_data[[#This Row],[Profit]]*Profit_per_point</f>
        <v>-199999.9999998181</v>
      </c>
      <c r="M2327" s="7">
        <f>test_data[[#This Row],[Profit]]*Profit_per_point-ABS(test_data[[#This Row],[Action]])*Fee_per_trade</f>
        <v>-199999.9999998181</v>
      </c>
    </row>
    <row r="2328" spans="1:13" x14ac:dyDescent="0.35">
      <c r="A2328" s="2">
        <v>43784.415972222225</v>
      </c>
      <c r="B2328">
        <v>933.8</v>
      </c>
      <c r="C2328">
        <v>0.34003171324729919</v>
      </c>
      <c r="D2328">
        <v>0.65996831655502319</v>
      </c>
      <c r="E2328">
        <f>IF(B2329&gt;0,B2329-test_data[[#This Row],[Price]],0)</f>
        <v>0</v>
      </c>
      <c r="F2328" s="2">
        <f>test_data[[#This Row],[Time]]-(Time_horizon-1)/24/60</f>
        <v>43784.402777777781</v>
      </c>
      <c r="G2328">
        <f>IF(test_data[[#This Row],[Long]]&gt;Action_Threshold,1,IF(test_data[[#This Row],[Short]]&gt;Action_Threshold,-1,0))</f>
        <v>-1</v>
      </c>
      <c r="H2328">
        <f>SUMIFS(test_data[Postion],test_data[Time],"&gt;="&amp;test_data[[#This Row],[Period Time]],test_data[Time],"&lt;="&amp;test_data[[#This Row],[Time]])</f>
        <v>-20</v>
      </c>
      <c r="I2328">
        <f>IFERROR(test_data[[#This Row],[Final_Position]]-H2327,test_data[[#This Row],[Final_Position]])</f>
        <v>0</v>
      </c>
      <c r="J2328">
        <f>ABS(test_data[[#This Row],[Action]])</f>
        <v>0</v>
      </c>
      <c r="K2328" s="7">
        <f>test_data[[#This Row],[Final_Position]]*test_data[[#This Row],[Change]]</f>
        <v>0</v>
      </c>
      <c r="L2328" s="7">
        <f>test_data[[#This Row],[Profit]]*Profit_per_point</f>
        <v>0</v>
      </c>
      <c r="M2328" s="7">
        <f>test_data[[#This Row],[Profit]]*Profit_per_point-ABS(test_data[[#This Row],[Action]])*Fee_per_trade</f>
        <v>0</v>
      </c>
    </row>
    <row r="2329" spans="1:13" x14ac:dyDescent="0.35">
      <c r="A2329" s="2">
        <v>43784.416666666664</v>
      </c>
      <c r="B2329">
        <v>933.8</v>
      </c>
      <c r="C2329">
        <v>0.34910944104194641</v>
      </c>
      <c r="D2329">
        <v>0.65089064836502075</v>
      </c>
      <c r="E2329">
        <f>IF(B2330&gt;0,B2330-test_data[[#This Row],[Price]],0)</f>
        <v>0.10000000000002274</v>
      </c>
      <c r="F2329" s="2">
        <f>test_data[[#This Row],[Time]]-(Time_horizon-1)/24/60</f>
        <v>43784.40347222222</v>
      </c>
      <c r="G2329">
        <f>IF(test_data[[#This Row],[Long]]&gt;Action_Threshold,1,IF(test_data[[#This Row],[Short]]&gt;Action_Threshold,-1,0))</f>
        <v>-1</v>
      </c>
      <c r="H2329">
        <f>SUMIFS(test_data[Postion],test_data[Time],"&gt;="&amp;test_data[[#This Row],[Period Time]],test_data[Time],"&lt;="&amp;test_data[[#This Row],[Time]])</f>
        <v>-20</v>
      </c>
      <c r="I2329">
        <f>IFERROR(test_data[[#This Row],[Final_Position]]-H2328,test_data[[#This Row],[Final_Position]])</f>
        <v>0</v>
      </c>
      <c r="J2329">
        <f>ABS(test_data[[#This Row],[Action]])</f>
        <v>0</v>
      </c>
      <c r="K2329" s="7">
        <f>test_data[[#This Row],[Final_Position]]*test_data[[#This Row],[Change]]</f>
        <v>-2.0000000000004547</v>
      </c>
      <c r="L2329" s="7">
        <f>test_data[[#This Row],[Profit]]*Profit_per_point</f>
        <v>-200000.00000004546</v>
      </c>
      <c r="M2329" s="7">
        <f>test_data[[#This Row],[Profit]]*Profit_per_point-ABS(test_data[[#This Row],[Action]])*Fee_per_trade</f>
        <v>-200000.00000004546</v>
      </c>
    </row>
    <row r="2330" spans="1:13" x14ac:dyDescent="0.35">
      <c r="A2330" s="2">
        <v>43784.417361111111</v>
      </c>
      <c r="B2330">
        <v>933.9</v>
      </c>
      <c r="C2330">
        <v>0.35704267024993896</v>
      </c>
      <c r="D2330">
        <v>0.64295732975006104</v>
      </c>
      <c r="E2330">
        <f>IF(B2331&gt;0,B2331-test_data[[#This Row],[Price]],0)</f>
        <v>-0.19999999999993179</v>
      </c>
      <c r="F2330" s="2">
        <f>test_data[[#This Row],[Time]]-(Time_horizon-1)/24/60</f>
        <v>43784.404166666667</v>
      </c>
      <c r="G2330">
        <f>IF(test_data[[#This Row],[Long]]&gt;Action_Threshold,1,IF(test_data[[#This Row],[Short]]&gt;Action_Threshold,-1,0))</f>
        <v>-1</v>
      </c>
      <c r="H2330">
        <f>SUMIFS(test_data[Postion],test_data[Time],"&gt;="&amp;test_data[[#This Row],[Period Time]],test_data[Time],"&lt;="&amp;test_data[[#This Row],[Time]])</f>
        <v>-20</v>
      </c>
      <c r="I2330">
        <f>IFERROR(test_data[[#This Row],[Final_Position]]-H2329,test_data[[#This Row],[Final_Position]])</f>
        <v>0</v>
      </c>
      <c r="J2330">
        <f>ABS(test_data[[#This Row],[Action]])</f>
        <v>0</v>
      </c>
      <c r="K2330" s="7">
        <f>test_data[[#This Row],[Final_Position]]*test_data[[#This Row],[Change]]</f>
        <v>3.9999999999986358</v>
      </c>
      <c r="L2330" s="7">
        <f>test_data[[#This Row],[Profit]]*Profit_per_point</f>
        <v>399999.99999986356</v>
      </c>
      <c r="M2330" s="7">
        <f>test_data[[#This Row],[Profit]]*Profit_per_point-ABS(test_data[[#This Row],[Action]])*Fee_per_trade</f>
        <v>399999.99999986356</v>
      </c>
    </row>
    <row r="2331" spans="1:13" x14ac:dyDescent="0.35">
      <c r="A2331" s="2">
        <v>43784.418055555558</v>
      </c>
      <c r="B2331">
        <v>933.7</v>
      </c>
      <c r="C2331">
        <v>0.35675033926963806</v>
      </c>
      <c r="D2331">
        <v>0.64324969053268433</v>
      </c>
      <c r="E2331">
        <f>IF(B2332&gt;0,B2332-test_data[[#This Row],[Price]],0)</f>
        <v>-0.10000000000002274</v>
      </c>
      <c r="F2331" s="2">
        <f>test_data[[#This Row],[Time]]-(Time_horizon-1)/24/60</f>
        <v>43784.404861111114</v>
      </c>
      <c r="G2331">
        <f>IF(test_data[[#This Row],[Long]]&gt;Action_Threshold,1,IF(test_data[[#This Row],[Short]]&gt;Action_Threshold,-1,0))</f>
        <v>-1</v>
      </c>
      <c r="H2331">
        <f>SUMIFS(test_data[Postion],test_data[Time],"&gt;="&amp;test_data[[#This Row],[Period Time]],test_data[Time],"&lt;="&amp;test_data[[#This Row],[Time]])</f>
        <v>-20</v>
      </c>
      <c r="I2331">
        <f>IFERROR(test_data[[#This Row],[Final_Position]]-H2330,test_data[[#This Row],[Final_Position]])</f>
        <v>0</v>
      </c>
      <c r="J2331">
        <f>ABS(test_data[[#This Row],[Action]])</f>
        <v>0</v>
      </c>
      <c r="K2331" s="7">
        <f>test_data[[#This Row],[Final_Position]]*test_data[[#This Row],[Change]]</f>
        <v>2.0000000000004547</v>
      </c>
      <c r="L2331" s="7">
        <f>test_data[[#This Row],[Profit]]*Profit_per_point</f>
        <v>200000.00000004546</v>
      </c>
      <c r="M2331" s="7">
        <f>test_data[[#This Row],[Profit]]*Profit_per_point-ABS(test_data[[#This Row],[Action]])*Fee_per_trade</f>
        <v>200000.00000004546</v>
      </c>
    </row>
    <row r="2332" spans="1:13" x14ac:dyDescent="0.35">
      <c r="A2332" s="2">
        <v>43784.418749999997</v>
      </c>
      <c r="B2332">
        <v>933.6</v>
      </c>
      <c r="C2332">
        <v>0.36345914006233215</v>
      </c>
      <c r="D2332">
        <v>0.63654088973999023</v>
      </c>
      <c r="E2332">
        <f>IF(B2333&gt;0,B2333-test_data[[#This Row],[Price]],0)</f>
        <v>0.10000000000002274</v>
      </c>
      <c r="F2332" s="2">
        <f>test_data[[#This Row],[Time]]-(Time_horizon-1)/24/60</f>
        <v>43784.405555555553</v>
      </c>
      <c r="G2332">
        <f>IF(test_data[[#This Row],[Long]]&gt;Action_Threshold,1,IF(test_data[[#This Row],[Short]]&gt;Action_Threshold,-1,0))</f>
        <v>-1</v>
      </c>
      <c r="H2332">
        <f>SUMIFS(test_data[Postion],test_data[Time],"&gt;="&amp;test_data[[#This Row],[Period Time]],test_data[Time],"&lt;="&amp;test_data[[#This Row],[Time]])</f>
        <v>-20</v>
      </c>
      <c r="I2332">
        <f>IFERROR(test_data[[#This Row],[Final_Position]]-H2331,test_data[[#This Row],[Final_Position]])</f>
        <v>0</v>
      </c>
      <c r="J2332">
        <f>ABS(test_data[[#This Row],[Action]])</f>
        <v>0</v>
      </c>
      <c r="K2332" s="7">
        <f>test_data[[#This Row],[Final_Position]]*test_data[[#This Row],[Change]]</f>
        <v>-2.0000000000004547</v>
      </c>
      <c r="L2332" s="7">
        <f>test_data[[#This Row],[Profit]]*Profit_per_point</f>
        <v>-200000.00000004546</v>
      </c>
      <c r="M2332" s="7">
        <f>test_data[[#This Row],[Profit]]*Profit_per_point-ABS(test_data[[#This Row],[Action]])*Fee_per_trade</f>
        <v>-200000.00000004546</v>
      </c>
    </row>
    <row r="2333" spans="1:13" x14ac:dyDescent="0.35">
      <c r="A2333" s="2">
        <v>43784.419444444444</v>
      </c>
      <c r="B2333">
        <v>933.7</v>
      </c>
      <c r="C2333">
        <v>0.36521676182746887</v>
      </c>
      <c r="D2333">
        <v>0.63478332757949829</v>
      </c>
      <c r="E2333">
        <f>IF(B2334&gt;0,B2334-test_data[[#This Row],[Price]],0)</f>
        <v>0.29999999999995453</v>
      </c>
      <c r="F2333" s="2">
        <f>test_data[[#This Row],[Time]]-(Time_horizon-1)/24/60</f>
        <v>43784.40625</v>
      </c>
      <c r="G2333">
        <f>IF(test_data[[#This Row],[Long]]&gt;Action_Threshold,1,IF(test_data[[#This Row],[Short]]&gt;Action_Threshold,-1,0))</f>
        <v>-1</v>
      </c>
      <c r="H2333">
        <f>SUMIFS(test_data[Postion],test_data[Time],"&gt;="&amp;test_data[[#This Row],[Period Time]],test_data[Time],"&lt;="&amp;test_data[[#This Row],[Time]])</f>
        <v>-20</v>
      </c>
      <c r="I2333">
        <f>IFERROR(test_data[[#This Row],[Final_Position]]-H2332,test_data[[#This Row],[Final_Position]])</f>
        <v>0</v>
      </c>
      <c r="J2333">
        <f>ABS(test_data[[#This Row],[Action]])</f>
        <v>0</v>
      </c>
      <c r="K2333" s="7">
        <f>test_data[[#This Row],[Final_Position]]*test_data[[#This Row],[Change]]</f>
        <v>-5.9999999999990905</v>
      </c>
      <c r="L2333" s="7">
        <f>test_data[[#This Row],[Profit]]*Profit_per_point</f>
        <v>-599999.99999990908</v>
      </c>
      <c r="M2333" s="7">
        <f>test_data[[#This Row],[Profit]]*Profit_per_point-ABS(test_data[[#This Row],[Action]])*Fee_per_trade</f>
        <v>-599999.99999990908</v>
      </c>
    </row>
    <row r="2334" spans="1:13" x14ac:dyDescent="0.35">
      <c r="A2334" s="2">
        <v>43784.420138888891</v>
      </c>
      <c r="B2334">
        <v>934</v>
      </c>
      <c r="C2334">
        <v>0.36929884552955627</v>
      </c>
      <c r="D2334">
        <v>0.63070118427276611</v>
      </c>
      <c r="E2334">
        <f>IF(B2335&gt;0,B2335-test_data[[#This Row],[Price]],0)</f>
        <v>0.39999999999997726</v>
      </c>
      <c r="F2334" s="2">
        <f>test_data[[#This Row],[Time]]-(Time_horizon-1)/24/60</f>
        <v>43784.406944444447</v>
      </c>
      <c r="G2334">
        <f>IF(test_data[[#This Row],[Long]]&gt;Action_Threshold,1,IF(test_data[[#This Row],[Short]]&gt;Action_Threshold,-1,0))</f>
        <v>-1</v>
      </c>
      <c r="H2334">
        <f>SUMIFS(test_data[Postion],test_data[Time],"&gt;="&amp;test_data[[#This Row],[Period Time]],test_data[Time],"&lt;="&amp;test_data[[#This Row],[Time]])</f>
        <v>-20</v>
      </c>
      <c r="I2334">
        <f>IFERROR(test_data[[#This Row],[Final_Position]]-H2333,test_data[[#This Row],[Final_Position]])</f>
        <v>0</v>
      </c>
      <c r="J2334">
        <f>ABS(test_data[[#This Row],[Action]])</f>
        <v>0</v>
      </c>
      <c r="K2334" s="7">
        <f>test_data[[#This Row],[Final_Position]]*test_data[[#This Row],[Change]]</f>
        <v>-7.9999999999995453</v>
      </c>
      <c r="L2334" s="7">
        <f>test_data[[#This Row],[Profit]]*Profit_per_point</f>
        <v>-799999.99999995448</v>
      </c>
      <c r="M2334" s="7">
        <f>test_data[[#This Row],[Profit]]*Profit_per_point-ABS(test_data[[#This Row],[Action]])*Fee_per_trade</f>
        <v>-799999.99999995448</v>
      </c>
    </row>
    <row r="2335" spans="1:13" x14ac:dyDescent="0.35">
      <c r="A2335" s="2">
        <v>43784.42083333333</v>
      </c>
      <c r="B2335">
        <v>934.4</v>
      </c>
      <c r="C2335">
        <v>0.37119027972221375</v>
      </c>
      <c r="D2335">
        <v>0.62880980968475342</v>
      </c>
      <c r="E2335">
        <f>IF(B2336&gt;0,B2336-test_data[[#This Row],[Price]],0)</f>
        <v>0.10000000000002274</v>
      </c>
      <c r="F2335" s="2">
        <f>test_data[[#This Row],[Time]]-(Time_horizon-1)/24/60</f>
        <v>43784.407638888886</v>
      </c>
      <c r="G2335">
        <f>IF(test_data[[#This Row],[Long]]&gt;Action_Threshold,1,IF(test_data[[#This Row],[Short]]&gt;Action_Threshold,-1,0))</f>
        <v>-1</v>
      </c>
      <c r="H2335">
        <f>SUMIFS(test_data[Postion],test_data[Time],"&gt;="&amp;test_data[[#This Row],[Period Time]],test_data[Time],"&lt;="&amp;test_data[[#This Row],[Time]])</f>
        <v>-20</v>
      </c>
      <c r="I2335">
        <f>IFERROR(test_data[[#This Row],[Final_Position]]-H2334,test_data[[#This Row],[Final_Position]])</f>
        <v>0</v>
      </c>
      <c r="J2335">
        <f>ABS(test_data[[#This Row],[Action]])</f>
        <v>0</v>
      </c>
      <c r="K2335" s="7">
        <f>test_data[[#This Row],[Final_Position]]*test_data[[#This Row],[Change]]</f>
        <v>-2.0000000000004547</v>
      </c>
      <c r="L2335" s="7">
        <f>test_data[[#This Row],[Profit]]*Profit_per_point</f>
        <v>-200000.00000004546</v>
      </c>
      <c r="M2335" s="7">
        <f>test_data[[#This Row],[Profit]]*Profit_per_point-ABS(test_data[[#This Row],[Action]])*Fee_per_trade</f>
        <v>-200000.00000004546</v>
      </c>
    </row>
    <row r="2336" spans="1:13" x14ac:dyDescent="0.35">
      <c r="A2336" s="2">
        <v>43784.421527777777</v>
      </c>
      <c r="B2336">
        <v>934.5</v>
      </c>
      <c r="C2336">
        <v>0.38179829716682434</v>
      </c>
      <c r="D2336">
        <v>0.61820167303085327</v>
      </c>
      <c r="E2336">
        <f>IF(B2337&gt;0,B2337-test_data[[#This Row],[Price]],0)</f>
        <v>-0.29999999999995453</v>
      </c>
      <c r="F2336" s="2">
        <f>test_data[[#This Row],[Time]]-(Time_horizon-1)/24/60</f>
        <v>43784.408333333333</v>
      </c>
      <c r="G2336">
        <f>IF(test_data[[#This Row],[Long]]&gt;Action_Threshold,1,IF(test_data[[#This Row],[Short]]&gt;Action_Threshold,-1,0))</f>
        <v>-1</v>
      </c>
      <c r="H2336">
        <f>SUMIFS(test_data[Postion],test_data[Time],"&gt;="&amp;test_data[[#This Row],[Period Time]],test_data[Time],"&lt;="&amp;test_data[[#This Row],[Time]])</f>
        <v>-20</v>
      </c>
      <c r="I2336">
        <f>IFERROR(test_data[[#This Row],[Final_Position]]-H2335,test_data[[#This Row],[Final_Position]])</f>
        <v>0</v>
      </c>
      <c r="J2336">
        <f>ABS(test_data[[#This Row],[Action]])</f>
        <v>0</v>
      </c>
      <c r="K2336" s="7">
        <f>test_data[[#This Row],[Final_Position]]*test_data[[#This Row],[Change]]</f>
        <v>5.9999999999990905</v>
      </c>
      <c r="L2336" s="7">
        <f>test_data[[#This Row],[Profit]]*Profit_per_point</f>
        <v>599999.99999990908</v>
      </c>
      <c r="M2336" s="7">
        <f>test_data[[#This Row],[Profit]]*Profit_per_point-ABS(test_data[[#This Row],[Action]])*Fee_per_trade</f>
        <v>599999.99999990908</v>
      </c>
    </row>
    <row r="2337" spans="1:13" x14ac:dyDescent="0.35">
      <c r="A2337" s="2">
        <v>43784.422222222223</v>
      </c>
      <c r="B2337">
        <v>934.2</v>
      </c>
      <c r="C2337">
        <v>0.36825546622276306</v>
      </c>
      <c r="D2337">
        <v>0.6317446231842041</v>
      </c>
      <c r="E2337">
        <f>IF(B2338&gt;0,B2338-test_data[[#This Row],[Price]],0)</f>
        <v>0</v>
      </c>
      <c r="F2337" s="2">
        <f>test_data[[#This Row],[Time]]-(Time_horizon-1)/24/60</f>
        <v>43784.40902777778</v>
      </c>
      <c r="G2337">
        <f>IF(test_data[[#This Row],[Long]]&gt;Action_Threshold,1,IF(test_data[[#This Row],[Short]]&gt;Action_Threshold,-1,0))</f>
        <v>-1</v>
      </c>
      <c r="H2337">
        <f>SUMIFS(test_data[Postion],test_data[Time],"&gt;="&amp;test_data[[#This Row],[Period Time]],test_data[Time],"&lt;="&amp;test_data[[#This Row],[Time]])</f>
        <v>-20</v>
      </c>
      <c r="I2337">
        <f>IFERROR(test_data[[#This Row],[Final_Position]]-H2336,test_data[[#This Row],[Final_Position]])</f>
        <v>0</v>
      </c>
      <c r="J2337">
        <f>ABS(test_data[[#This Row],[Action]])</f>
        <v>0</v>
      </c>
      <c r="K2337" s="7">
        <f>test_data[[#This Row],[Final_Position]]*test_data[[#This Row],[Change]]</f>
        <v>0</v>
      </c>
      <c r="L2337" s="7">
        <f>test_data[[#This Row],[Profit]]*Profit_per_point</f>
        <v>0</v>
      </c>
      <c r="M2337" s="7">
        <f>test_data[[#This Row],[Profit]]*Profit_per_point-ABS(test_data[[#This Row],[Action]])*Fee_per_trade</f>
        <v>0</v>
      </c>
    </row>
    <row r="2338" spans="1:13" x14ac:dyDescent="0.35">
      <c r="A2338" s="2">
        <v>43784.42291666667</v>
      </c>
      <c r="B2338">
        <v>934.2</v>
      </c>
      <c r="C2338">
        <v>0.37123852968215942</v>
      </c>
      <c r="D2338">
        <v>0.6287614107131958</v>
      </c>
      <c r="E2338">
        <f>IF(B2339&gt;0,B2339-test_data[[#This Row],[Price]],0)</f>
        <v>-0.10000000000002274</v>
      </c>
      <c r="F2338" s="2">
        <f>test_data[[#This Row],[Time]]-(Time_horizon-1)/24/60</f>
        <v>43784.409722222226</v>
      </c>
      <c r="G2338">
        <f>IF(test_data[[#This Row],[Long]]&gt;Action_Threshold,1,IF(test_data[[#This Row],[Short]]&gt;Action_Threshold,-1,0))</f>
        <v>-1</v>
      </c>
      <c r="H2338">
        <f>SUMIFS(test_data[Postion],test_data[Time],"&gt;="&amp;test_data[[#This Row],[Period Time]],test_data[Time],"&lt;="&amp;test_data[[#This Row],[Time]])</f>
        <v>-20</v>
      </c>
      <c r="I2338">
        <f>IFERROR(test_data[[#This Row],[Final_Position]]-H2337,test_data[[#This Row],[Final_Position]])</f>
        <v>0</v>
      </c>
      <c r="J2338">
        <f>ABS(test_data[[#This Row],[Action]])</f>
        <v>0</v>
      </c>
      <c r="K2338" s="7">
        <f>test_data[[#This Row],[Final_Position]]*test_data[[#This Row],[Change]]</f>
        <v>2.0000000000004547</v>
      </c>
      <c r="L2338" s="7">
        <f>test_data[[#This Row],[Profit]]*Profit_per_point</f>
        <v>200000.00000004546</v>
      </c>
      <c r="M2338" s="7">
        <f>test_data[[#This Row],[Profit]]*Profit_per_point-ABS(test_data[[#This Row],[Action]])*Fee_per_trade</f>
        <v>200000.00000004546</v>
      </c>
    </row>
    <row r="2339" spans="1:13" x14ac:dyDescent="0.35">
      <c r="A2339" s="2">
        <v>43784.423611111109</v>
      </c>
      <c r="B2339">
        <v>934.1</v>
      </c>
      <c r="C2339">
        <v>0.35900652408599854</v>
      </c>
      <c r="D2339">
        <v>0.64099341630935669</v>
      </c>
      <c r="E2339">
        <f>IF(B2340&gt;0,B2340-test_data[[#This Row],[Price]],0)</f>
        <v>-0.30000000000006821</v>
      </c>
      <c r="F2339" s="2">
        <f>test_data[[#This Row],[Time]]-(Time_horizon-1)/24/60</f>
        <v>43784.410416666666</v>
      </c>
      <c r="G2339">
        <f>IF(test_data[[#This Row],[Long]]&gt;Action_Threshold,1,IF(test_data[[#This Row],[Short]]&gt;Action_Threshold,-1,0))</f>
        <v>-1</v>
      </c>
      <c r="H2339">
        <f>SUMIFS(test_data[Postion],test_data[Time],"&gt;="&amp;test_data[[#This Row],[Period Time]],test_data[Time],"&lt;="&amp;test_data[[#This Row],[Time]])</f>
        <v>-20</v>
      </c>
      <c r="I2339">
        <f>IFERROR(test_data[[#This Row],[Final_Position]]-H2338,test_data[[#This Row],[Final_Position]])</f>
        <v>0</v>
      </c>
      <c r="J2339">
        <f>ABS(test_data[[#This Row],[Action]])</f>
        <v>0</v>
      </c>
      <c r="K2339" s="7">
        <f>test_data[[#This Row],[Final_Position]]*test_data[[#This Row],[Change]]</f>
        <v>6.0000000000013642</v>
      </c>
      <c r="L2339" s="7">
        <f>test_data[[#This Row],[Profit]]*Profit_per_point</f>
        <v>600000.00000013644</v>
      </c>
      <c r="M2339" s="7">
        <f>test_data[[#This Row],[Profit]]*Profit_per_point-ABS(test_data[[#This Row],[Action]])*Fee_per_trade</f>
        <v>600000.00000013644</v>
      </c>
    </row>
    <row r="2340" spans="1:13" x14ac:dyDescent="0.35">
      <c r="A2340" s="2">
        <v>43784.424305555556</v>
      </c>
      <c r="B2340">
        <v>933.8</v>
      </c>
      <c r="C2340">
        <v>0.35996595025062561</v>
      </c>
      <c r="D2340">
        <v>0.64003407955169678</v>
      </c>
      <c r="E2340">
        <f>IF(B2341&gt;0,B2341-test_data[[#This Row],[Price]],0)</f>
        <v>0.20000000000004547</v>
      </c>
      <c r="F2340" s="2">
        <f>test_data[[#This Row],[Time]]-(Time_horizon-1)/24/60</f>
        <v>43784.411111111112</v>
      </c>
      <c r="G2340">
        <f>IF(test_data[[#This Row],[Long]]&gt;Action_Threshold,1,IF(test_data[[#This Row],[Short]]&gt;Action_Threshold,-1,0))</f>
        <v>-1</v>
      </c>
      <c r="H2340">
        <f>SUMIFS(test_data[Postion],test_data[Time],"&gt;="&amp;test_data[[#This Row],[Period Time]],test_data[Time],"&lt;="&amp;test_data[[#This Row],[Time]])</f>
        <v>-20</v>
      </c>
      <c r="I2340">
        <f>IFERROR(test_data[[#This Row],[Final_Position]]-H2339,test_data[[#This Row],[Final_Position]])</f>
        <v>0</v>
      </c>
      <c r="J2340">
        <f>ABS(test_data[[#This Row],[Action]])</f>
        <v>0</v>
      </c>
      <c r="K2340" s="7">
        <f>test_data[[#This Row],[Final_Position]]*test_data[[#This Row],[Change]]</f>
        <v>-4.0000000000009095</v>
      </c>
      <c r="L2340" s="7">
        <f>test_data[[#This Row],[Profit]]*Profit_per_point</f>
        <v>-400000.00000009092</v>
      </c>
      <c r="M2340" s="7">
        <f>test_data[[#This Row],[Profit]]*Profit_per_point-ABS(test_data[[#This Row],[Action]])*Fee_per_trade</f>
        <v>-400000.00000009092</v>
      </c>
    </row>
    <row r="2341" spans="1:13" x14ac:dyDescent="0.35">
      <c r="A2341" s="2">
        <v>43784.425000000003</v>
      </c>
      <c r="B2341">
        <v>934</v>
      </c>
      <c r="C2341">
        <v>0.36263883113861084</v>
      </c>
      <c r="D2341">
        <v>0.63736110925674438</v>
      </c>
      <c r="E2341">
        <f>IF(B2342&gt;0,B2342-test_data[[#This Row],[Price]],0)</f>
        <v>0.20000000000004547</v>
      </c>
      <c r="F2341" s="2">
        <f>test_data[[#This Row],[Time]]-(Time_horizon-1)/24/60</f>
        <v>43784.411805555559</v>
      </c>
      <c r="G2341">
        <f>IF(test_data[[#This Row],[Long]]&gt;Action_Threshold,1,IF(test_data[[#This Row],[Short]]&gt;Action_Threshold,-1,0))</f>
        <v>-1</v>
      </c>
      <c r="H2341">
        <f>SUMIFS(test_data[Postion],test_data[Time],"&gt;="&amp;test_data[[#This Row],[Period Time]],test_data[Time],"&lt;="&amp;test_data[[#This Row],[Time]])</f>
        <v>-20</v>
      </c>
      <c r="I2341">
        <f>IFERROR(test_data[[#This Row],[Final_Position]]-H2340,test_data[[#This Row],[Final_Position]])</f>
        <v>0</v>
      </c>
      <c r="J2341">
        <f>ABS(test_data[[#This Row],[Action]])</f>
        <v>0</v>
      </c>
      <c r="K2341" s="7">
        <f>test_data[[#This Row],[Final_Position]]*test_data[[#This Row],[Change]]</f>
        <v>-4.0000000000009095</v>
      </c>
      <c r="L2341" s="7">
        <f>test_data[[#This Row],[Profit]]*Profit_per_point</f>
        <v>-400000.00000009092</v>
      </c>
      <c r="M2341" s="7">
        <f>test_data[[#This Row],[Profit]]*Profit_per_point-ABS(test_data[[#This Row],[Action]])*Fee_per_trade</f>
        <v>-400000.00000009092</v>
      </c>
    </row>
    <row r="2342" spans="1:13" x14ac:dyDescent="0.35">
      <c r="A2342" s="2">
        <v>43784.425694444442</v>
      </c>
      <c r="B2342">
        <v>934.2</v>
      </c>
      <c r="C2342">
        <v>0.36209487915039063</v>
      </c>
      <c r="D2342">
        <v>0.63790512084960938</v>
      </c>
      <c r="E2342">
        <f>IF(B2343&gt;0,B2343-test_data[[#This Row],[Price]],0)</f>
        <v>0.89999999999997726</v>
      </c>
      <c r="F2342" s="2">
        <f>test_data[[#This Row],[Time]]-(Time_horizon-1)/24/60</f>
        <v>43784.412499999999</v>
      </c>
      <c r="G2342">
        <f>IF(test_data[[#This Row],[Long]]&gt;Action_Threshold,1,IF(test_data[[#This Row],[Short]]&gt;Action_Threshold,-1,0))</f>
        <v>-1</v>
      </c>
      <c r="H2342">
        <f>SUMIFS(test_data[Postion],test_data[Time],"&gt;="&amp;test_data[[#This Row],[Period Time]],test_data[Time],"&lt;="&amp;test_data[[#This Row],[Time]])</f>
        <v>-20</v>
      </c>
      <c r="I2342">
        <f>IFERROR(test_data[[#This Row],[Final_Position]]-H2341,test_data[[#This Row],[Final_Position]])</f>
        <v>0</v>
      </c>
      <c r="J2342">
        <f>ABS(test_data[[#This Row],[Action]])</f>
        <v>0</v>
      </c>
      <c r="K2342" s="7">
        <f>test_data[[#This Row],[Final_Position]]*test_data[[#This Row],[Change]]</f>
        <v>-17.999999999999545</v>
      </c>
      <c r="L2342" s="7">
        <f>test_data[[#This Row],[Profit]]*Profit_per_point</f>
        <v>-1799999.9999999546</v>
      </c>
      <c r="M2342" s="7">
        <f>test_data[[#This Row],[Profit]]*Profit_per_point-ABS(test_data[[#This Row],[Action]])*Fee_per_trade</f>
        <v>-1799999.9999999546</v>
      </c>
    </row>
    <row r="2343" spans="1:13" x14ac:dyDescent="0.35">
      <c r="A2343" s="2">
        <v>43784.426388888889</v>
      </c>
      <c r="B2343">
        <v>935.1</v>
      </c>
      <c r="C2343">
        <v>0.31370154023170471</v>
      </c>
      <c r="D2343">
        <v>0.6862984299659729</v>
      </c>
      <c r="E2343">
        <f>IF(B2344&gt;0,B2344-test_data[[#This Row],[Price]],0)</f>
        <v>-0.39999999999997726</v>
      </c>
      <c r="F2343" s="2">
        <f>test_data[[#This Row],[Time]]-(Time_horizon-1)/24/60</f>
        <v>43784.413194444445</v>
      </c>
      <c r="G2343">
        <f>IF(test_data[[#This Row],[Long]]&gt;Action_Threshold,1,IF(test_data[[#This Row],[Short]]&gt;Action_Threshold,-1,0))</f>
        <v>-1</v>
      </c>
      <c r="H2343">
        <f>SUMIFS(test_data[Postion],test_data[Time],"&gt;="&amp;test_data[[#This Row],[Period Time]],test_data[Time],"&lt;="&amp;test_data[[#This Row],[Time]])</f>
        <v>-20</v>
      </c>
      <c r="I2343">
        <f>IFERROR(test_data[[#This Row],[Final_Position]]-H2342,test_data[[#This Row],[Final_Position]])</f>
        <v>0</v>
      </c>
      <c r="J2343">
        <f>ABS(test_data[[#This Row],[Action]])</f>
        <v>0</v>
      </c>
      <c r="K2343" s="7">
        <f>test_data[[#This Row],[Final_Position]]*test_data[[#This Row],[Change]]</f>
        <v>7.9999999999995453</v>
      </c>
      <c r="L2343" s="7">
        <f>test_data[[#This Row],[Profit]]*Profit_per_point</f>
        <v>799999.99999995448</v>
      </c>
      <c r="M2343" s="7">
        <f>test_data[[#This Row],[Profit]]*Profit_per_point-ABS(test_data[[#This Row],[Action]])*Fee_per_trade</f>
        <v>799999.99999995448</v>
      </c>
    </row>
    <row r="2344" spans="1:13" x14ac:dyDescent="0.35">
      <c r="A2344" s="2">
        <v>43784.427083333336</v>
      </c>
      <c r="B2344">
        <v>934.7</v>
      </c>
      <c r="C2344">
        <v>0.34631794691085815</v>
      </c>
      <c r="D2344">
        <v>0.65368205308914185</v>
      </c>
      <c r="E2344">
        <f>IF(B2345&gt;0,B2345-test_data[[#This Row],[Price]],0)</f>
        <v>0.5</v>
      </c>
      <c r="F2344" s="2">
        <f>test_data[[#This Row],[Time]]-(Time_horizon-1)/24/60</f>
        <v>43784.413888888892</v>
      </c>
      <c r="G2344">
        <f>IF(test_data[[#This Row],[Long]]&gt;Action_Threshold,1,IF(test_data[[#This Row],[Short]]&gt;Action_Threshold,-1,0))</f>
        <v>-1</v>
      </c>
      <c r="H2344">
        <f>SUMIFS(test_data[Postion],test_data[Time],"&gt;="&amp;test_data[[#This Row],[Period Time]],test_data[Time],"&lt;="&amp;test_data[[#This Row],[Time]])</f>
        <v>-20</v>
      </c>
      <c r="I2344">
        <f>IFERROR(test_data[[#This Row],[Final_Position]]-H2343,test_data[[#This Row],[Final_Position]])</f>
        <v>0</v>
      </c>
      <c r="J2344">
        <f>ABS(test_data[[#This Row],[Action]])</f>
        <v>0</v>
      </c>
      <c r="K2344" s="7">
        <f>test_data[[#This Row],[Final_Position]]*test_data[[#This Row],[Change]]</f>
        <v>-10</v>
      </c>
      <c r="L2344" s="7">
        <f>test_data[[#This Row],[Profit]]*Profit_per_point</f>
        <v>-1000000</v>
      </c>
      <c r="M2344" s="7">
        <f>test_data[[#This Row],[Profit]]*Profit_per_point-ABS(test_data[[#This Row],[Action]])*Fee_per_trade</f>
        <v>-1000000</v>
      </c>
    </row>
    <row r="2345" spans="1:13" x14ac:dyDescent="0.35">
      <c r="A2345" s="2">
        <v>43784.427777777775</v>
      </c>
      <c r="B2345">
        <v>935.2</v>
      </c>
      <c r="C2345">
        <v>0.34227150678634644</v>
      </c>
      <c r="D2345">
        <v>0.65772855281829834</v>
      </c>
      <c r="E2345">
        <f>IF(B2346&gt;0,B2346-test_data[[#This Row],[Price]],0)</f>
        <v>0</v>
      </c>
      <c r="F2345" s="2">
        <f>test_data[[#This Row],[Time]]-(Time_horizon-1)/24/60</f>
        <v>43784.414583333331</v>
      </c>
      <c r="G2345">
        <f>IF(test_data[[#This Row],[Long]]&gt;Action_Threshold,1,IF(test_data[[#This Row],[Short]]&gt;Action_Threshold,-1,0))</f>
        <v>-1</v>
      </c>
      <c r="H2345">
        <f>SUMIFS(test_data[Postion],test_data[Time],"&gt;="&amp;test_data[[#This Row],[Period Time]],test_data[Time],"&lt;="&amp;test_data[[#This Row],[Time]])</f>
        <v>-20</v>
      </c>
      <c r="I2345">
        <f>IFERROR(test_data[[#This Row],[Final_Position]]-H2344,test_data[[#This Row],[Final_Position]])</f>
        <v>0</v>
      </c>
      <c r="J2345">
        <f>ABS(test_data[[#This Row],[Action]])</f>
        <v>0</v>
      </c>
      <c r="K2345" s="7">
        <f>test_data[[#This Row],[Final_Position]]*test_data[[#This Row],[Change]]</f>
        <v>0</v>
      </c>
      <c r="L2345" s="7">
        <f>test_data[[#This Row],[Profit]]*Profit_per_point</f>
        <v>0</v>
      </c>
      <c r="M2345" s="7">
        <f>test_data[[#This Row],[Profit]]*Profit_per_point-ABS(test_data[[#This Row],[Action]])*Fee_per_trade</f>
        <v>0</v>
      </c>
    </row>
    <row r="2346" spans="1:13" x14ac:dyDescent="0.35">
      <c r="A2346" s="2">
        <v>43784.428472222222</v>
      </c>
      <c r="B2346">
        <v>935.2</v>
      </c>
      <c r="C2346">
        <v>0.35039988160133362</v>
      </c>
      <c r="D2346">
        <v>0.64960014820098877</v>
      </c>
      <c r="E2346">
        <f>IF(B2347&gt;0,B2347-test_data[[#This Row],[Price]],0)</f>
        <v>-0.5</v>
      </c>
      <c r="F2346" s="2">
        <f>test_data[[#This Row],[Time]]-(Time_horizon-1)/24/60</f>
        <v>43784.415277777778</v>
      </c>
      <c r="G2346">
        <f>IF(test_data[[#This Row],[Long]]&gt;Action_Threshold,1,IF(test_data[[#This Row],[Short]]&gt;Action_Threshold,-1,0))</f>
        <v>-1</v>
      </c>
      <c r="H2346">
        <f>SUMIFS(test_data[Postion],test_data[Time],"&gt;="&amp;test_data[[#This Row],[Period Time]],test_data[Time],"&lt;="&amp;test_data[[#This Row],[Time]])</f>
        <v>-20</v>
      </c>
      <c r="I2346">
        <f>IFERROR(test_data[[#This Row],[Final_Position]]-H2345,test_data[[#This Row],[Final_Position]])</f>
        <v>0</v>
      </c>
      <c r="J2346">
        <f>ABS(test_data[[#This Row],[Action]])</f>
        <v>0</v>
      </c>
      <c r="K2346" s="7">
        <f>test_data[[#This Row],[Final_Position]]*test_data[[#This Row],[Change]]</f>
        <v>10</v>
      </c>
      <c r="L2346" s="7">
        <f>test_data[[#This Row],[Profit]]*Profit_per_point</f>
        <v>1000000</v>
      </c>
      <c r="M2346" s="7">
        <f>test_data[[#This Row],[Profit]]*Profit_per_point-ABS(test_data[[#This Row],[Action]])*Fee_per_trade</f>
        <v>1000000</v>
      </c>
    </row>
    <row r="2347" spans="1:13" x14ac:dyDescent="0.35">
      <c r="A2347" s="2">
        <v>43784.429166666669</v>
      </c>
      <c r="B2347">
        <v>934.7</v>
      </c>
      <c r="C2347">
        <v>0.36784058809280396</v>
      </c>
      <c r="D2347">
        <v>0.63215947151184082</v>
      </c>
      <c r="E2347">
        <f>IF(B2348&gt;0,B2348-test_data[[#This Row],[Price]],0)</f>
        <v>0.29999999999995453</v>
      </c>
      <c r="F2347" s="2">
        <f>test_data[[#This Row],[Time]]-(Time_horizon-1)/24/60</f>
        <v>43784.415972222225</v>
      </c>
      <c r="G2347">
        <f>IF(test_data[[#This Row],[Long]]&gt;Action_Threshold,1,IF(test_data[[#This Row],[Short]]&gt;Action_Threshold,-1,0))</f>
        <v>-1</v>
      </c>
      <c r="H2347">
        <f>SUMIFS(test_data[Postion],test_data[Time],"&gt;="&amp;test_data[[#This Row],[Period Time]],test_data[Time],"&lt;="&amp;test_data[[#This Row],[Time]])</f>
        <v>-20</v>
      </c>
      <c r="I2347">
        <f>IFERROR(test_data[[#This Row],[Final_Position]]-H2346,test_data[[#This Row],[Final_Position]])</f>
        <v>0</v>
      </c>
      <c r="J2347">
        <f>ABS(test_data[[#This Row],[Action]])</f>
        <v>0</v>
      </c>
      <c r="K2347" s="7">
        <f>test_data[[#This Row],[Final_Position]]*test_data[[#This Row],[Change]]</f>
        <v>-5.9999999999990905</v>
      </c>
      <c r="L2347" s="7">
        <f>test_data[[#This Row],[Profit]]*Profit_per_point</f>
        <v>-599999.99999990908</v>
      </c>
      <c r="M2347" s="7">
        <f>test_data[[#This Row],[Profit]]*Profit_per_point-ABS(test_data[[#This Row],[Action]])*Fee_per_trade</f>
        <v>-599999.99999990908</v>
      </c>
    </row>
    <row r="2348" spans="1:13" x14ac:dyDescent="0.35">
      <c r="A2348" s="2">
        <v>43784.429861111108</v>
      </c>
      <c r="B2348">
        <v>935</v>
      </c>
      <c r="C2348">
        <v>0.36046668887138367</v>
      </c>
      <c r="D2348">
        <v>0.63953328132629395</v>
      </c>
      <c r="E2348">
        <f>IF(B2349&gt;0,B2349-test_data[[#This Row],[Price]],0)</f>
        <v>0</v>
      </c>
      <c r="F2348" s="2">
        <f>test_data[[#This Row],[Time]]-(Time_horizon-1)/24/60</f>
        <v>43784.416666666664</v>
      </c>
      <c r="G2348">
        <f>IF(test_data[[#This Row],[Long]]&gt;Action_Threshold,1,IF(test_data[[#This Row],[Short]]&gt;Action_Threshold,-1,0))</f>
        <v>-1</v>
      </c>
      <c r="H2348">
        <f>SUMIFS(test_data[Postion],test_data[Time],"&gt;="&amp;test_data[[#This Row],[Period Time]],test_data[Time],"&lt;="&amp;test_data[[#This Row],[Time]])</f>
        <v>-20</v>
      </c>
      <c r="I2348">
        <f>IFERROR(test_data[[#This Row],[Final_Position]]-H2347,test_data[[#This Row],[Final_Position]])</f>
        <v>0</v>
      </c>
      <c r="J2348">
        <f>ABS(test_data[[#This Row],[Action]])</f>
        <v>0</v>
      </c>
      <c r="K2348" s="7">
        <f>test_data[[#This Row],[Final_Position]]*test_data[[#This Row],[Change]]</f>
        <v>0</v>
      </c>
      <c r="L2348" s="7">
        <f>test_data[[#This Row],[Profit]]*Profit_per_point</f>
        <v>0</v>
      </c>
      <c r="M2348" s="7">
        <f>test_data[[#This Row],[Profit]]*Profit_per_point-ABS(test_data[[#This Row],[Action]])*Fee_per_trade</f>
        <v>0</v>
      </c>
    </row>
    <row r="2349" spans="1:13" x14ac:dyDescent="0.35">
      <c r="A2349" s="2">
        <v>43784.430555555555</v>
      </c>
      <c r="B2349">
        <v>935</v>
      </c>
      <c r="C2349">
        <v>0.3705100417137146</v>
      </c>
      <c r="D2349">
        <v>0.6294899582862854</v>
      </c>
      <c r="E2349">
        <f>IF(B2350&gt;0,B2350-test_data[[#This Row],[Price]],0)</f>
        <v>-0.29999999999995453</v>
      </c>
      <c r="F2349" s="2">
        <f>test_data[[#This Row],[Time]]-(Time_horizon-1)/24/60</f>
        <v>43784.417361111111</v>
      </c>
      <c r="G2349">
        <f>IF(test_data[[#This Row],[Long]]&gt;Action_Threshold,1,IF(test_data[[#This Row],[Short]]&gt;Action_Threshold,-1,0))</f>
        <v>-1</v>
      </c>
      <c r="H2349">
        <f>SUMIFS(test_data[Postion],test_data[Time],"&gt;="&amp;test_data[[#This Row],[Period Time]],test_data[Time],"&lt;="&amp;test_data[[#This Row],[Time]])</f>
        <v>-20</v>
      </c>
      <c r="I2349">
        <f>IFERROR(test_data[[#This Row],[Final_Position]]-H2348,test_data[[#This Row],[Final_Position]])</f>
        <v>0</v>
      </c>
      <c r="J2349">
        <f>ABS(test_data[[#This Row],[Action]])</f>
        <v>0</v>
      </c>
      <c r="K2349" s="7">
        <f>test_data[[#This Row],[Final_Position]]*test_data[[#This Row],[Change]]</f>
        <v>5.9999999999990905</v>
      </c>
      <c r="L2349" s="7">
        <f>test_data[[#This Row],[Profit]]*Profit_per_point</f>
        <v>599999.99999990908</v>
      </c>
      <c r="M2349" s="7">
        <f>test_data[[#This Row],[Profit]]*Profit_per_point-ABS(test_data[[#This Row],[Action]])*Fee_per_trade</f>
        <v>599999.99999990908</v>
      </c>
    </row>
    <row r="2350" spans="1:13" x14ac:dyDescent="0.35">
      <c r="A2350" s="2">
        <v>43784.431250000001</v>
      </c>
      <c r="B2350">
        <v>934.7</v>
      </c>
      <c r="C2350">
        <v>0.37683543562889099</v>
      </c>
      <c r="D2350">
        <v>0.6231645941734314</v>
      </c>
      <c r="E2350">
        <f>IF(B2351&gt;0,B2351-test_data[[#This Row],[Price]],0)</f>
        <v>0.19999999999993179</v>
      </c>
      <c r="F2350" s="2">
        <f>test_data[[#This Row],[Time]]-(Time_horizon-1)/24/60</f>
        <v>43784.418055555558</v>
      </c>
      <c r="G2350">
        <f>IF(test_data[[#This Row],[Long]]&gt;Action_Threshold,1,IF(test_data[[#This Row],[Short]]&gt;Action_Threshold,-1,0))</f>
        <v>-1</v>
      </c>
      <c r="H2350">
        <f>SUMIFS(test_data[Postion],test_data[Time],"&gt;="&amp;test_data[[#This Row],[Period Time]],test_data[Time],"&lt;="&amp;test_data[[#This Row],[Time]])</f>
        <v>-20</v>
      </c>
      <c r="I2350">
        <f>IFERROR(test_data[[#This Row],[Final_Position]]-H2349,test_data[[#This Row],[Final_Position]])</f>
        <v>0</v>
      </c>
      <c r="J2350">
        <f>ABS(test_data[[#This Row],[Action]])</f>
        <v>0</v>
      </c>
      <c r="K2350" s="7">
        <f>test_data[[#This Row],[Final_Position]]*test_data[[#This Row],[Change]]</f>
        <v>-3.9999999999986358</v>
      </c>
      <c r="L2350" s="7">
        <f>test_data[[#This Row],[Profit]]*Profit_per_point</f>
        <v>-399999.99999986356</v>
      </c>
      <c r="M2350" s="7">
        <f>test_data[[#This Row],[Profit]]*Profit_per_point-ABS(test_data[[#This Row],[Action]])*Fee_per_trade</f>
        <v>-399999.99999986356</v>
      </c>
    </row>
    <row r="2351" spans="1:13" x14ac:dyDescent="0.35">
      <c r="A2351" s="2">
        <v>43784.431944444441</v>
      </c>
      <c r="B2351">
        <v>934.9</v>
      </c>
      <c r="C2351">
        <v>0.37472823262214661</v>
      </c>
      <c r="D2351">
        <v>0.62527179718017578</v>
      </c>
      <c r="E2351">
        <f>IF(B2352&gt;0,B2352-test_data[[#This Row],[Price]],0)</f>
        <v>-0.10000000000002274</v>
      </c>
      <c r="F2351" s="2">
        <f>test_data[[#This Row],[Time]]-(Time_horizon-1)/24/60</f>
        <v>43784.418749999997</v>
      </c>
      <c r="G2351">
        <f>IF(test_data[[#This Row],[Long]]&gt;Action_Threshold,1,IF(test_data[[#This Row],[Short]]&gt;Action_Threshold,-1,0))</f>
        <v>-1</v>
      </c>
      <c r="H2351">
        <f>SUMIFS(test_data[Postion],test_data[Time],"&gt;="&amp;test_data[[#This Row],[Period Time]],test_data[Time],"&lt;="&amp;test_data[[#This Row],[Time]])</f>
        <v>-20</v>
      </c>
      <c r="I2351">
        <f>IFERROR(test_data[[#This Row],[Final_Position]]-H2350,test_data[[#This Row],[Final_Position]])</f>
        <v>0</v>
      </c>
      <c r="J2351">
        <f>ABS(test_data[[#This Row],[Action]])</f>
        <v>0</v>
      </c>
      <c r="K2351" s="7">
        <f>test_data[[#This Row],[Final_Position]]*test_data[[#This Row],[Change]]</f>
        <v>2.0000000000004547</v>
      </c>
      <c r="L2351" s="7">
        <f>test_data[[#This Row],[Profit]]*Profit_per_point</f>
        <v>200000.00000004546</v>
      </c>
      <c r="M2351" s="7">
        <f>test_data[[#This Row],[Profit]]*Profit_per_point-ABS(test_data[[#This Row],[Action]])*Fee_per_trade</f>
        <v>200000.00000004546</v>
      </c>
    </row>
    <row r="2352" spans="1:13" x14ac:dyDescent="0.35">
      <c r="A2352" s="2">
        <v>43784.432638888888</v>
      </c>
      <c r="B2352">
        <v>934.8</v>
      </c>
      <c r="C2352">
        <v>0.37866386771202087</v>
      </c>
      <c r="D2352">
        <v>0.62133610248565674</v>
      </c>
      <c r="E2352">
        <f>IF(B2353&gt;0,B2353-test_data[[#This Row],[Price]],0)</f>
        <v>-0.19999999999993179</v>
      </c>
      <c r="F2352" s="2">
        <f>test_data[[#This Row],[Time]]-(Time_horizon-1)/24/60</f>
        <v>43784.419444444444</v>
      </c>
      <c r="G2352">
        <f>IF(test_data[[#This Row],[Long]]&gt;Action_Threshold,1,IF(test_data[[#This Row],[Short]]&gt;Action_Threshold,-1,0))</f>
        <v>-1</v>
      </c>
      <c r="H2352">
        <f>SUMIFS(test_data[Postion],test_data[Time],"&gt;="&amp;test_data[[#This Row],[Period Time]],test_data[Time],"&lt;="&amp;test_data[[#This Row],[Time]])</f>
        <v>-20</v>
      </c>
      <c r="I2352">
        <f>IFERROR(test_data[[#This Row],[Final_Position]]-H2351,test_data[[#This Row],[Final_Position]])</f>
        <v>0</v>
      </c>
      <c r="J2352">
        <f>ABS(test_data[[#This Row],[Action]])</f>
        <v>0</v>
      </c>
      <c r="K2352" s="7">
        <f>test_data[[#This Row],[Final_Position]]*test_data[[#This Row],[Change]]</f>
        <v>3.9999999999986358</v>
      </c>
      <c r="L2352" s="7">
        <f>test_data[[#This Row],[Profit]]*Profit_per_point</f>
        <v>399999.99999986356</v>
      </c>
      <c r="M2352" s="7">
        <f>test_data[[#This Row],[Profit]]*Profit_per_point-ABS(test_data[[#This Row],[Action]])*Fee_per_trade</f>
        <v>399999.99999986356</v>
      </c>
    </row>
    <row r="2353" spans="1:13" x14ac:dyDescent="0.35">
      <c r="A2353" s="2">
        <v>43784.433333333334</v>
      </c>
      <c r="B2353">
        <v>934.6</v>
      </c>
      <c r="C2353">
        <v>0.38507726788520813</v>
      </c>
      <c r="D2353">
        <v>0.61492276191711426</v>
      </c>
      <c r="E2353">
        <f>IF(B2354&gt;0,B2354-test_data[[#This Row],[Price]],0)</f>
        <v>0.19999999999993179</v>
      </c>
      <c r="F2353" s="2">
        <f>test_data[[#This Row],[Time]]-(Time_horizon-1)/24/60</f>
        <v>43784.420138888891</v>
      </c>
      <c r="G2353">
        <f>IF(test_data[[#This Row],[Long]]&gt;Action_Threshold,1,IF(test_data[[#This Row],[Short]]&gt;Action_Threshold,-1,0))</f>
        <v>-1</v>
      </c>
      <c r="H2353">
        <f>SUMIFS(test_data[Postion],test_data[Time],"&gt;="&amp;test_data[[#This Row],[Period Time]],test_data[Time],"&lt;="&amp;test_data[[#This Row],[Time]])</f>
        <v>-20</v>
      </c>
      <c r="I2353">
        <f>IFERROR(test_data[[#This Row],[Final_Position]]-H2352,test_data[[#This Row],[Final_Position]])</f>
        <v>0</v>
      </c>
      <c r="J2353">
        <f>ABS(test_data[[#This Row],[Action]])</f>
        <v>0</v>
      </c>
      <c r="K2353" s="7">
        <f>test_data[[#This Row],[Final_Position]]*test_data[[#This Row],[Change]]</f>
        <v>-3.9999999999986358</v>
      </c>
      <c r="L2353" s="7">
        <f>test_data[[#This Row],[Profit]]*Profit_per_point</f>
        <v>-399999.99999986356</v>
      </c>
      <c r="M2353" s="7">
        <f>test_data[[#This Row],[Profit]]*Profit_per_point-ABS(test_data[[#This Row],[Action]])*Fee_per_trade</f>
        <v>-399999.99999986356</v>
      </c>
    </row>
    <row r="2354" spans="1:13" x14ac:dyDescent="0.35">
      <c r="A2354" s="2">
        <v>43784.434027777781</v>
      </c>
      <c r="B2354">
        <v>934.8</v>
      </c>
      <c r="C2354">
        <v>0.38258937001228333</v>
      </c>
      <c r="D2354">
        <v>0.61741065979003906</v>
      </c>
      <c r="E2354">
        <f>IF(B2355&gt;0,B2355-test_data[[#This Row],[Price]],0)</f>
        <v>-0.19999999999993179</v>
      </c>
      <c r="F2354" s="2">
        <f>test_data[[#This Row],[Time]]-(Time_horizon-1)/24/60</f>
        <v>43784.420833333337</v>
      </c>
      <c r="G2354">
        <f>IF(test_data[[#This Row],[Long]]&gt;Action_Threshold,1,IF(test_data[[#This Row],[Short]]&gt;Action_Threshold,-1,0))</f>
        <v>-1</v>
      </c>
      <c r="H2354">
        <f>SUMIFS(test_data[Postion],test_data[Time],"&gt;="&amp;test_data[[#This Row],[Period Time]],test_data[Time],"&lt;="&amp;test_data[[#This Row],[Time]])</f>
        <v>-20</v>
      </c>
      <c r="I2354">
        <f>IFERROR(test_data[[#This Row],[Final_Position]]-H2353,test_data[[#This Row],[Final_Position]])</f>
        <v>0</v>
      </c>
      <c r="J2354">
        <f>ABS(test_data[[#This Row],[Action]])</f>
        <v>0</v>
      </c>
      <c r="K2354" s="7">
        <f>test_data[[#This Row],[Final_Position]]*test_data[[#This Row],[Change]]</f>
        <v>3.9999999999986358</v>
      </c>
      <c r="L2354" s="7">
        <f>test_data[[#This Row],[Profit]]*Profit_per_point</f>
        <v>399999.99999986356</v>
      </c>
      <c r="M2354" s="7">
        <f>test_data[[#This Row],[Profit]]*Profit_per_point-ABS(test_data[[#This Row],[Action]])*Fee_per_trade</f>
        <v>399999.99999986356</v>
      </c>
    </row>
    <row r="2355" spans="1:13" x14ac:dyDescent="0.35">
      <c r="A2355" s="2">
        <v>43784.43472222222</v>
      </c>
      <c r="B2355">
        <v>934.6</v>
      </c>
      <c r="C2355">
        <v>0.39269164204597473</v>
      </c>
      <c r="D2355">
        <v>0.60730832815170288</v>
      </c>
      <c r="E2355">
        <f>IF(B2356&gt;0,B2356-test_data[[#This Row],[Price]],0)</f>
        <v>0</v>
      </c>
      <c r="F2355" s="2">
        <f>test_data[[#This Row],[Time]]-(Time_horizon-1)/24/60</f>
        <v>43784.421527777777</v>
      </c>
      <c r="G2355">
        <f>IF(test_data[[#This Row],[Long]]&gt;Action_Threshold,1,IF(test_data[[#This Row],[Short]]&gt;Action_Threshold,-1,0))</f>
        <v>-1</v>
      </c>
      <c r="H2355">
        <f>SUMIFS(test_data[Postion],test_data[Time],"&gt;="&amp;test_data[[#This Row],[Period Time]],test_data[Time],"&lt;="&amp;test_data[[#This Row],[Time]])</f>
        <v>-20</v>
      </c>
      <c r="I2355">
        <f>IFERROR(test_data[[#This Row],[Final_Position]]-H2354,test_data[[#This Row],[Final_Position]])</f>
        <v>0</v>
      </c>
      <c r="J2355">
        <f>ABS(test_data[[#This Row],[Action]])</f>
        <v>0</v>
      </c>
      <c r="K2355" s="7">
        <f>test_data[[#This Row],[Final_Position]]*test_data[[#This Row],[Change]]</f>
        <v>0</v>
      </c>
      <c r="L2355" s="7">
        <f>test_data[[#This Row],[Profit]]*Profit_per_point</f>
        <v>0</v>
      </c>
      <c r="M2355" s="7">
        <f>test_data[[#This Row],[Profit]]*Profit_per_point-ABS(test_data[[#This Row],[Action]])*Fee_per_trade</f>
        <v>0</v>
      </c>
    </row>
    <row r="2356" spans="1:13" x14ac:dyDescent="0.35">
      <c r="A2356" s="2">
        <v>43784.435416666667</v>
      </c>
      <c r="B2356">
        <v>934.6</v>
      </c>
      <c r="C2356">
        <v>0.39793661236763</v>
      </c>
      <c r="D2356">
        <v>0.60206335783004761</v>
      </c>
      <c r="E2356">
        <f>IF(B2357&gt;0,B2357-test_data[[#This Row],[Price]],0)</f>
        <v>0.10000000000002274</v>
      </c>
      <c r="F2356" s="2">
        <f>test_data[[#This Row],[Time]]-(Time_horizon-1)/24/60</f>
        <v>43784.422222222223</v>
      </c>
      <c r="G2356">
        <f>IF(test_data[[#This Row],[Long]]&gt;Action_Threshold,1,IF(test_data[[#This Row],[Short]]&gt;Action_Threshold,-1,0))</f>
        <v>-1</v>
      </c>
      <c r="H2356">
        <f>SUMIFS(test_data[Postion],test_data[Time],"&gt;="&amp;test_data[[#This Row],[Period Time]],test_data[Time],"&lt;="&amp;test_data[[#This Row],[Time]])</f>
        <v>-20</v>
      </c>
      <c r="I2356">
        <f>IFERROR(test_data[[#This Row],[Final_Position]]-H2355,test_data[[#This Row],[Final_Position]])</f>
        <v>0</v>
      </c>
      <c r="J2356">
        <f>ABS(test_data[[#This Row],[Action]])</f>
        <v>0</v>
      </c>
      <c r="K2356" s="7">
        <f>test_data[[#This Row],[Final_Position]]*test_data[[#This Row],[Change]]</f>
        <v>-2.0000000000004547</v>
      </c>
      <c r="L2356" s="7">
        <f>test_data[[#This Row],[Profit]]*Profit_per_point</f>
        <v>-200000.00000004546</v>
      </c>
      <c r="M2356" s="7">
        <f>test_data[[#This Row],[Profit]]*Profit_per_point-ABS(test_data[[#This Row],[Action]])*Fee_per_trade</f>
        <v>-200000.00000004546</v>
      </c>
    </row>
    <row r="2357" spans="1:13" x14ac:dyDescent="0.35">
      <c r="A2357" s="2">
        <v>43784.436111111114</v>
      </c>
      <c r="B2357">
        <v>934.7</v>
      </c>
      <c r="C2357">
        <v>0.3855338990688324</v>
      </c>
      <c r="D2357">
        <v>0.61446607112884521</v>
      </c>
      <c r="E2357">
        <f>IF(B2358&gt;0,B2358-test_data[[#This Row],[Price]],0)</f>
        <v>0.19999999999993179</v>
      </c>
      <c r="F2357" s="2">
        <f>test_data[[#This Row],[Time]]-(Time_horizon-1)/24/60</f>
        <v>43784.42291666667</v>
      </c>
      <c r="G2357">
        <f>IF(test_data[[#This Row],[Long]]&gt;Action_Threshold,1,IF(test_data[[#This Row],[Short]]&gt;Action_Threshold,-1,0))</f>
        <v>-1</v>
      </c>
      <c r="H2357">
        <f>SUMIFS(test_data[Postion],test_data[Time],"&gt;="&amp;test_data[[#This Row],[Period Time]],test_data[Time],"&lt;="&amp;test_data[[#This Row],[Time]])</f>
        <v>-20</v>
      </c>
      <c r="I2357">
        <f>IFERROR(test_data[[#This Row],[Final_Position]]-H2356,test_data[[#This Row],[Final_Position]])</f>
        <v>0</v>
      </c>
      <c r="J2357">
        <f>ABS(test_data[[#This Row],[Action]])</f>
        <v>0</v>
      </c>
      <c r="K2357" s="7">
        <f>test_data[[#This Row],[Final_Position]]*test_data[[#This Row],[Change]]</f>
        <v>-3.9999999999986358</v>
      </c>
      <c r="L2357" s="7">
        <f>test_data[[#This Row],[Profit]]*Profit_per_point</f>
        <v>-399999.99999986356</v>
      </c>
      <c r="M2357" s="7">
        <f>test_data[[#This Row],[Profit]]*Profit_per_point-ABS(test_data[[#This Row],[Action]])*Fee_per_trade</f>
        <v>-399999.99999986356</v>
      </c>
    </row>
    <row r="2358" spans="1:13" x14ac:dyDescent="0.35">
      <c r="A2358" s="2">
        <v>43784.436805555553</v>
      </c>
      <c r="B2358">
        <v>934.9</v>
      </c>
      <c r="C2358">
        <v>0.39199250936508179</v>
      </c>
      <c r="D2358">
        <v>0.60800749063491821</v>
      </c>
      <c r="E2358">
        <f>IF(B2359&gt;0,B2359-test_data[[#This Row],[Price]],0)</f>
        <v>-0.10000000000002274</v>
      </c>
      <c r="F2358" s="2">
        <f>test_data[[#This Row],[Time]]-(Time_horizon-1)/24/60</f>
        <v>43784.423611111109</v>
      </c>
      <c r="G2358">
        <f>IF(test_data[[#This Row],[Long]]&gt;Action_Threshold,1,IF(test_data[[#This Row],[Short]]&gt;Action_Threshold,-1,0))</f>
        <v>-1</v>
      </c>
      <c r="H2358">
        <f>SUMIFS(test_data[Postion],test_data[Time],"&gt;="&amp;test_data[[#This Row],[Period Time]],test_data[Time],"&lt;="&amp;test_data[[#This Row],[Time]])</f>
        <v>-20</v>
      </c>
      <c r="I2358">
        <f>IFERROR(test_data[[#This Row],[Final_Position]]-H2357,test_data[[#This Row],[Final_Position]])</f>
        <v>0</v>
      </c>
      <c r="J2358">
        <f>ABS(test_data[[#This Row],[Action]])</f>
        <v>0</v>
      </c>
      <c r="K2358" s="7">
        <f>test_data[[#This Row],[Final_Position]]*test_data[[#This Row],[Change]]</f>
        <v>2.0000000000004547</v>
      </c>
      <c r="L2358" s="7">
        <f>test_data[[#This Row],[Profit]]*Profit_per_point</f>
        <v>200000.00000004546</v>
      </c>
      <c r="M2358" s="7">
        <f>test_data[[#This Row],[Profit]]*Profit_per_point-ABS(test_data[[#This Row],[Action]])*Fee_per_trade</f>
        <v>200000.00000004546</v>
      </c>
    </row>
    <row r="2359" spans="1:13" x14ac:dyDescent="0.35">
      <c r="A2359" s="2">
        <v>43784.4375</v>
      </c>
      <c r="B2359">
        <v>934.8</v>
      </c>
      <c r="C2359">
        <v>0.39591428637504578</v>
      </c>
      <c r="D2359">
        <v>0.60408574342727661</v>
      </c>
      <c r="E2359">
        <f>IF(B2360&gt;0,B2360-test_data[[#This Row],[Price]],0)</f>
        <v>-9.9999999999909051E-2</v>
      </c>
      <c r="F2359" s="2">
        <f>test_data[[#This Row],[Time]]-(Time_horizon-1)/24/60</f>
        <v>43784.424305555556</v>
      </c>
      <c r="G2359">
        <f>IF(test_data[[#This Row],[Long]]&gt;Action_Threshold,1,IF(test_data[[#This Row],[Short]]&gt;Action_Threshold,-1,0))</f>
        <v>-1</v>
      </c>
      <c r="H2359">
        <f>SUMIFS(test_data[Postion],test_data[Time],"&gt;="&amp;test_data[[#This Row],[Period Time]],test_data[Time],"&lt;="&amp;test_data[[#This Row],[Time]])</f>
        <v>-20</v>
      </c>
      <c r="I2359">
        <f>IFERROR(test_data[[#This Row],[Final_Position]]-H2358,test_data[[#This Row],[Final_Position]])</f>
        <v>0</v>
      </c>
      <c r="J2359">
        <f>ABS(test_data[[#This Row],[Action]])</f>
        <v>0</v>
      </c>
      <c r="K2359" s="7">
        <f>test_data[[#This Row],[Final_Position]]*test_data[[#This Row],[Change]]</f>
        <v>1.999999999998181</v>
      </c>
      <c r="L2359" s="7">
        <f>test_data[[#This Row],[Profit]]*Profit_per_point</f>
        <v>199999.9999998181</v>
      </c>
      <c r="M2359" s="7">
        <f>test_data[[#This Row],[Profit]]*Profit_per_point-ABS(test_data[[#This Row],[Action]])*Fee_per_trade</f>
        <v>199999.9999998181</v>
      </c>
    </row>
    <row r="2360" spans="1:13" x14ac:dyDescent="0.35">
      <c r="A2360" s="2">
        <v>43784.438194444447</v>
      </c>
      <c r="B2360">
        <v>934.7</v>
      </c>
      <c r="C2360">
        <v>0.40739193558692932</v>
      </c>
      <c r="D2360">
        <v>0.59260809421539307</v>
      </c>
      <c r="E2360">
        <f>IF(B2361&gt;0,B2361-test_data[[#This Row],[Price]],0)</f>
        <v>9.9999999999909051E-2</v>
      </c>
      <c r="F2360" s="2">
        <f>test_data[[#This Row],[Time]]-(Time_horizon-1)/24/60</f>
        <v>43784.425000000003</v>
      </c>
      <c r="G2360">
        <f>IF(test_data[[#This Row],[Long]]&gt;Action_Threshold,1,IF(test_data[[#This Row],[Short]]&gt;Action_Threshold,-1,0))</f>
        <v>-1</v>
      </c>
      <c r="H2360">
        <f>SUMIFS(test_data[Postion],test_data[Time],"&gt;="&amp;test_data[[#This Row],[Period Time]],test_data[Time],"&lt;="&amp;test_data[[#This Row],[Time]])</f>
        <v>-20</v>
      </c>
      <c r="I2360">
        <f>IFERROR(test_data[[#This Row],[Final_Position]]-H2359,test_data[[#This Row],[Final_Position]])</f>
        <v>0</v>
      </c>
      <c r="J2360">
        <f>ABS(test_data[[#This Row],[Action]])</f>
        <v>0</v>
      </c>
      <c r="K2360" s="7">
        <f>test_data[[#This Row],[Final_Position]]*test_data[[#This Row],[Change]]</f>
        <v>-1.999999999998181</v>
      </c>
      <c r="L2360" s="7">
        <f>test_data[[#This Row],[Profit]]*Profit_per_point</f>
        <v>-199999.9999998181</v>
      </c>
      <c r="M2360" s="7">
        <f>test_data[[#This Row],[Profit]]*Profit_per_point-ABS(test_data[[#This Row],[Action]])*Fee_per_trade</f>
        <v>-199999.9999998181</v>
      </c>
    </row>
    <row r="2361" spans="1:13" x14ac:dyDescent="0.35">
      <c r="A2361" s="2">
        <v>43784.438888888886</v>
      </c>
      <c r="B2361">
        <v>934.8</v>
      </c>
      <c r="C2361">
        <v>0.39237931370735168</v>
      </c>
      <c r="D2361">
        <v>0.60762065649032593</v>
      </c>
      <c r="E2361">
        <f>IF(B2362&gt;0,B2362-test_data[[#This Row],[Price]],0)</f>
        <v>0</v>
      </c>
      <c r="F2361" s="2">
        <f>test_data[[#This Row],[Time]]-(Time_horizon-1)/24/60</f>
        <v>43784.425694444442</v>
      </c>
      <c r="G2361">
        <f>IF(test_data[[#This Row],[Long]]&gt;Action_Threshold,1,IF(test_data[[#This Row],[Short]]&gt;Action_Threshold,-1,0))</f>
        <v>-1</v>
      </c>
      <c r="H2361">
        <f>SUMIFS(test_data[Postion],test_data[Time],"&gt;="&amp;test_data[[#This Row],[Period Time]],test_data[Time],"&lt;="&amp;test_data[[#This Row],[Time]])</f>
        <v>-20</v>
      </c>
      <c r="I2361">
        <f>IFERROR(test_data[[#This Row],[Final_Position]]-H2360,test_data[[#This Row],[Final_Position]])</f>
        <v>0</v>
      </c>
      <c r="J2361">
        <f>ABS(test_data[[#This Row],[Action]])</f>
        <v>0</v>
      </c>
      <c r="K2361" s="7">
        <f>test_data[[#This Row],[Final_Position]]*test_data[[#This Row],[Change]]</f>
        <v>0</v>
      </c>
      <c r="L2361" s="7">
        <f>test_data[[#This Row],[Profit]]*Profit_per_point</f>
        <v>0</v>
      </c>
      <c r="M2361" s="7">
        <f>test_data[[#This Row],[Profit]]*Profit_per_point-ABS(test_data[[#This Row],[Action]])*Fee_per_trade</f>
        <v>0</v>
      </c>
    </row>
    <row r="2362" spans="1:13" x14ac:dyDescent="0.35">
      <c r="A2362" s="2">
        <v>43784.439583333333</v>
      </c>
      <c r="B2362">
        <v>934.8</v>
      </c>
      <c r="C2362">
        <v>0.39543616771697998</v>
      </c>
      <c r="D2362">
        <v>0.60456377267837524</v>
      </c>
      <c r="E2362">
        <f>IF(B2363&gt;0,B2363-test_data[[#This Row],[Price]],0)</f>
        <v>0.20000000000004547</v>
      </c>
      <c r="F2362" s="2">
        <f>test_data[[#This Row],[Time]]-(Time_horizon-1)/24/60</f>
        <v>43784.426388888889</v>
      </c>
      <c r="G2362">
        <f>IF(test_data[[#This Row],[Long]]&gt;Action_Threshold,1,IF(test_data[[#This Row],[Short]]&gt;Action_Threshold,-1,0))</f>
        <v>-1</v>
      </c>
      <c r="H2362">
        <f>SUMIFS(test_data[Postion],test_data[Time],"&gt;="&amp;test_data[[#This Row],[Period Time]],test_data[Time],"&lt;="&amp;test_data[[#This Row],[Time]])</f>
        <v>-20</v>
      </c>
      <c r="I2362">
        <f>IFERROR(test_data[[#This Row],[Final_Position]]-H2361,test_data[[#This Row],[Final_Position]])</f>
        <v>0</v>
      </c>
      <c r="J2362">
        <f>ABS(test_data[[#This Row],[Action]])</f>
        <v>0</v>
      </c>
      <c r="K2362" s="7">
        <f>test_data[[#This Row],[Final_Position]]*test_data[[#This Row],[Change]]</f>
        <v>-4.0000000000009095</v>
      </c>
      <c r="L2362" s="7">
        <f>test_data[[#This Row],[Profit]]*Profit_per_point</f>
        <v>-400000.00000009092</v>
      </c>
      <c r="M2362" s="7">
        <f>test_data[[#This Row],[Profit]]*Profit_per_point-ABS(test_data[[#This Row],[Action]])*Fee_per_trade</f>
        <v>-400000.00000009092</v>
      </c>
    </row>
    <row r="2363" spans="1:13" x14ac:dyDescent="0.35">
      <c r="A2363" s="2">
        <v>43784.44027777778</v>
      </c>
      <c r="B2363">
        <v>935</v>
      </c>
      <c r="C2363">
        <v>0.36246609687805176</v>
      </c>
      <c r="D2363">
        <v>0.63753384351730347</v>
      </c>
      <c r="E2363">
        <f>IF(B2364&gt;0,B2364-test_data[[#This Row],[Price]],0)</f>
        <v>0</v>
      </c>
      <c r="F2363" s="2">
        <f>test_data[[#This Row],[Time]]-(Time_horizon-1)/24/60</f>
        <v>43784.427083333336</v>
      </c>
      <c r="G2363">
        <f>IF(test_data[[#This Row],[Long]]&gt;Action_Threshold,1,IF(test_data[[#This Row],[Short]]&gt;Action_Threshold,-1,0))</f>
        <v>-1</v>
      </c>
      <c r="H2363">
        <f>SUMIFS(test_data[Postion],test_data[Time],"&gt;="&amp;test_data[[#This Row],[Period Time]],test_data[Time],"&lt;="&amp;test_data[[#This Row],[Time]])</f>
        <v>-20</v>
      </c>
      <c r="I2363">
        <f>IFERROR(test_data[[#This Row],[Final_Position]]-H2362,test_data[[#This Row],[Final_Position]])</f>
        <v>0</v>
      </c>
      <c r="J2363">
        <f>ABS(test_data[[#This Row],[Action]])</f>
        <v>0</v>
      </c>
      <c r="K2363" s="7">
        <f>test_data[[#This Row],[Final_Position]]*test_data[[#This Row],[Change]]</f>
        <v>0</v>
      </c>
      <c r="L2363" s="7">
        <f>test_data[[#This Row],[Profit]]*Profit_per_point</f>
        <v>0</v>
      </c>
      <c r="M2363" s="7">
        <f>test_data[[#This Row],[Profit]]*Profit_per_point-ABS(test_data[[#This Row],[Action]])*Fee_per_trade</f>
        <v>0</v>
      </c>
    </row>
    <row r="2364" spans="1:13" x14ac:dyDescent="0.35">
      <c r="A2364" s="2">
        <v>43784.440972222219</v>
      </c>
      <c r="B2364">
        <v>935</v>
      </c>
      <c r="C2364">
        <v>0.37257957458496094</v>
      </c>
      <c r="D2364">
        <v>0.62742042541503906</v>
      </c>
      <c r="E2364">
        <f>IF(B2365&gt;0,B2365-test_data[[#This Row],[Price]],0)</f>
        <v>0</v>
      </c>
      <c r="F2364" s="2">
        <f>test_data[[#This Row],[Time]]-(Time_horizon-1)/24/60</f>
        <v>43784.427777777775</v>
      </c>
      <c r="G2364">
        <f>IF(test_data[[#This Row],[Long]]&gt;Action_Threshold,1,IF(test_data[[#This Row],[Short]]&gt;Action_Threshold,-1,0))</f>
        <v>-1</v>
      </c>
      <c r="H2364">
        <f>SUMIFS(test_data[Postion],test_data[Time],"&gt;="&amp;test_data[[#This Row],[Period Time]],test_data[Time],"&lt;="&amp;test_data[[#This Row],[Time]])</f>
        <v>-20</v>
      </c>
      <c r="I2364">
        <f>IFERROR(test_data[[#This Row],[Final_Position]]-H2363,test_data[[#This Row],[Final_Position]])</f>
        <v>0</v>
      </c>
      <c r="J2364">
        <f>ABS(test_data[[#This Row],[Action]])</f>
        <v>0</v>
      </c>
      <c r="K2364" s="7">
        <f>test_data[[#This Row],[Final_Position]]*test_data[[#This Row],[Change]]</f>
        <v>0</v>
      </c>
      <c r="L2364" s="7">
        <f>test_data[[#This Row],[Profit]]*Profit_per_point</f>
        <v>0</v>
      </c>
      <c r="M2364" s="7">
        <f>test_data[[#This Row],[Profit]]*Profit_per_point-ABS(test_data[[#This Row],[Action]])*Fee_per_trade</f>
        <v>0</v>
      </c>
    </row>
    <row r="2365" spans="1:13" x14ac:dyDescent="0.35">
      <c r="A2365" s="2">
        <v>43784.441666666666</v>
      </c>
      <c r="B2365">
        <v>935</v>
      </c>
      <c r="C2365">
        <v>0.36755025386810303</v>
      </c>
      <c r="D2365">
        <v>0.63244974613189697</v>
      </c>
      <c r="E2365">
        <f>IF(B2366&gt;0,B2366-test_data[[#This Row],[Price]],0)</f>
        <v>1</v>
      </c>
      <c r="F2365" s="2">
        <f>test_data[[#This Row],[Time]]-(Time_horizon-1)/24/60</f>
        <v>43784.428472222222</v>
      </c>
      <c r="G2365">
        <f>IF(test_data[[#This Row],[Long]]&gt;Action_Threshold,1,IF(test_data[[#This Row],[Short]]&gt;Action_Threshold,-1,0))</f>
        <v>-1</v>
      </c>
      <c r="H2365">
        <f>SUMIFS(test_data[Postion],test_data[Time],"&gt;="&amp;test_data[[#This Row],[Period Time]],test_data[Time],"&lt;="&amp;test_data[[#This Row],[Time]])</f>
        <v>-20</v>
      </c>
      <c r="I2365">
        <f>IFERROR(test_data[[#This Row],[Final_Position]]-H2364,test_data[[#This Row],[Final_Position]])</f>
        <v>0</v>
      </c>
      <c r="J2365">
        <f>ABS(test_data[[#This Row],[Action]])</f>
        <v>0</v>
      </c>
      <c r="K2365" s="7">
        <f>test_data[[#This Row],[Final_Position]]*test_data[[#This Row],[Change]]</f>
        <v>-20</v>
      </c>
      <c r="L2365" s="7">
        <f>test_data[[#This Row],[Profit]]*Profit_per_point</f>
        <v>-2000000</v>
      </c>
      <c r="M2365" s="7">
        <f>test_data[[#This Row],[Profit]]*Profit_per_point-ABS(test_data[[#This Row],[Action]])*Fee_per_trade</f>
        <v>-2000000</v>
      </c>
    </row>
    <row r="2366" spans="1:13" x14ac:dyDescent="0.35">
      <c r="A2366" s="2">
        <v>43784.442361111112</v>
      </c>
      <c r="B2366">
        <v>936</v>
      </c>
      <c r="C2366">
        <v>0.25812295079231262</v>
      </c>
      <c r="D2366">
        <v>0.74187707901000977</v>
      </c>
      <c r="E2366">
        <f>IF(B2367&gt;0,B2367-test_data[[#This Row],[Price]],0)</f>
        <v>-0.10000000000002274</v>
      </c>
      <c r="F2366" s="2">
        <f>test_data[[#This Row],[Time]]-(Time_horizon-1)/24/60</f>
        <v>43784.429166666669</v>
      </c>
      <c r="G2366">
        <f>IF(test_data[[#This Row],[Long]]&gt;Action_Threshold,1,IF(test_data[[#This Row],[Short]]&gt;Action_Threshold,-1,0))</f>
        <v>-1</v>
      </c>
      <c r="H2366">
        <f>SUMIFS(test_data[Postion],test_data[Time],"&gt;="&amp;test_data[[#This Row],[Period Time]],test_data[Time],"&lt;="&amp;test_data[[#This Row],[Time]])</f>
        <v>-20</v>
      </c>
      <c r="I2366">
        <f>IFERROR(test_data[[#This Row],[Final_Position]]-H2365,test_data[[#This Row],[Final_Position]])</f>
        <v>0</v>
      </c>
      <c r="J2366">
        <f>ABS(test_data[[#This Row],[Action]])</f>
        <v>0</v>
      </c>
      <c r="K2366" s="7">
        <f>test_data[[#This Row],[Final_Position]]*test_data[[#This Row],[Change]]</f>
        <v>2.0000000000004547</v>
      </c>
      <c r="L2366" s="7">
        <f>test_data[[#This Row],[Profit]]*Profit_per_point</f>
        <v>200000.00000004546</v>
      </c>
      <c r="M2366" s="7">
        <f>test_data[[#This Row],[Profit]]*Profit_per_point-ABS(test_data[[#This Row],[Action]])*Fee_per_trade</f>
        <v>200000.00000004546</v>
      </c>
    </row>
    <row r="2367" spans="1:13" x14ac:dyDescent="0.35">
      <c r="A2367" s="2">
        <v>43784.443055555559</v>
      </c>
      <c r="B2367">
        <v>935.9</v>
      </c>
      <c r="C2367">
        <v>0.32685869932174683</v>
      </c>
      <c r="D2367">
        <v>0.67314136028289795</v>
      </c>
      <c r="E2367">
        <f>IF(B2368&gt;0,B2368-test_data[[#This Row],[Price]],0)</f>
        <v>0</v>
      </c>
      <c r="F2367" s="2">
        <f>test_data[[#This Row],[Time]]-(Time_horizon-1)/24/60</f>
        <v>43784.429861111115</v>
      </c>
      <c r="G2367">
        <f>IF(test_data[[#This Row],[Long]]&gt;Action_Threshold,1,IF(test_data[[#This Row],[Short]]&gt;Action_Threshold,-1,0))</f>
        <v>-1</v>
      </c>
      <c r="H2367">
        <f>SUMIFS(test_data[Postion],test_data[Time],"&gt;="&amp;test_data[[#This Row],[Period Time]],test_data[Time],"&lt;="&amp;test_data[[#This Row],[Time]])</f>
        <v>-20</v>
      </c>
      <c r="I2367">
        <f>IFERROR(test_data[[#This Row],[Final_Position]]-H2366,test_data[[#This Row],[Final_Position]])</f>
        <v>0</v>
      </c>
      <c r="J2367">
        <f>ABS(test_data[[#This Row],[Action]])</f>
        <v>0</v>
      </c>
      <c r="K2367" s="7">
        <f>test_data[[#This Row],[Final_Position]]*test_data[[#This Row],[Change]]</f>
        <v>0</v>
      </c>
      <c r="L2367" s="7">
        <f>test_data[[#This Row],[Profit]]*Profit_per_point</f>
        <v>0</v>
      </c>
      <c r="M2367" s="7">
        <f>test_data[[#This Row],[Profit]]*Profit_per_point-ABS(test_data[[#This Row],[Action]])*Fee_per_trade</f>
        <v>0</v>
      </c>
    </row>
    <row r="2368" spans="1:13" x14ac:dyDescent="0.35">
      <c r="A2368" s="2">
        <v>43784.443749999999</v>
      </c>
      <c r="B2368">
        <v>935.9</v>
      </c>
      <c r="C2368">
        <v>0.36606711149215698</v>
      </c>
      <c r="D2368">
        <v>0.63393294811248779</v>
      </c>
      <c r="E2368">
        <f>IF(B2369&gt;0,B2369-test_data[[#This Row],[Price]],0)</f>
        <v>-0.10000000000002274</v>
      </c>
      <c r="F2368" s="2">
        <f>test_data[[#This Row],[Time]]-(Time_horizon-1)/24/60</f>
        <v>43784.430555555555</v>
      </c>
      <c r="G2368">
        <f>IF(test_data[[#This Row],[Long]]&gt;Action_Threshold,1,IF(test_data[[#This Row],[Short]]&gt;Action_Threshold,-1,0))</f>
        <v>-1</v>
      </c>
      <c r="H2368">
        <f>SUMIFS(test_data[Postion],test_data[Time],"&gt;="&amp;test_data[[#This Row],[Period Time]],test_data[Time],"&lt;="&amp;test_data[[#This Row],[Time]])</f>
        <v>-20</v>
      </c>
      <c r="I2368">
        <f>IFERROR(test_data[[#This Row],[Final_Position]]-H2367,test_data[[#This Row],[Final_Position]])</f>
        <v>0</v>
      </c>
      <c r="J2368">
        <f>ABS(test_data[[#This Row],[Action]])</f>
        <v>0</v>
      </c>
      <c r="K2368" s="7">
        <f>test_data[[#This Row],[Final_Position]]*test_data[[#This Row],[Change]]</f>
        <v>2.0000000000004547</v>
      </c>
      <c r="L2368" s="7">
        <f>test_data[[#This Row],[Profit]]*Profit_per_point</f>
        <v>200000.00000004546</v>
      </c>
      <c r="M2368" s="7">
        <f>test_data[[#This Row],[Profit]]*Profit_per_point-ABS(test_data[[#This Row],[Action]])*Fee_per_trade</f>
        <v>200000.00000004546</v>
      </c>
    </row>
    <row r="2369" spans="1:13" x14ac:dyDescent="0.35">
      <c r="A2369" s="2">
        <v>43784.444444444445</v>
      </c>
      <c r="B2369">
        <v>935.8</v>
      </c>
      <c r="C2369">
        <v>0.37327426671981812</v>
      </c>
      <c r="D2369">
        <v>0.62672567367553711</v>
      </c>
      <c r="E2369">
        <f>IF(B2370&gt;0,B2370-test_data[[#This Row],[Price]],0)</f>
        <v>-0.19999999999993179</v>
      </c>
      <c r="F2369" s="2">
        <f>test_data[[#This Row],[Time]]-(Time_horizon-1)/24/60</f>
        <v>43784.431250000001</v>
      </c>
      <c r="G2369">
        <f>IF(test_data[[#This Row],[Long]]&gt;Action_Threshold,1,IF(test_data[[#This Row],[Short]]&gt;Action_Threshold,-1,0))</f>
        <v>-1</v>
      </c>
      <c r="H2369">
        <f>SUMIFS(test_data[Postion],test_data[Time],"&gt;="&amp;test_data[[#This Row],[Period Time]],test_data[Time],"&lt;="&amp;test_data[[#This Row],[Time]])</f>
        <v>-20</v>
      </c>
      <c r="I2369">
        <f>IFERROR(test_data[[#This Row],[Final_Position]]-H2368,test_data[[#This Row],[Final_Position]])</f>
        <v>0</v>
      </c>
      <c r="J2369">
        <f>ABS(test_data[[#This Row],[Action]])</f>
        <v>0</v>
      </c>
      <c r="K2369" s="7">
        <f>test_data[[#This Row],[Final_Position]]*test_data[[#This Row],[Change]]</f>
        <v>3.9999999999986358</v>
      </c>
      <c r="L2369" s="7">
        <f>test_data[[#This Row],[Profit]]*Profit_per_point</f>
        <v>399999.99999986356</v>
      </c>
      <c r="M2369" s="7">
        <f>test_data[[#This Row],[Profit]]*Profit_per_point-ABS(test_data[[#This Row],[Action]])*Fee_per_trade</f>
        <v>399999.99999986356</v>
      </c>
    </row>
    <row r="2370" spans="1:13" x14ac:dyDescent="0.35">
      <c r="A2370" s="2">
        <v>43784.445138888892</v>
      </c>
      <c r="B2370">
        <v>935.6</v>
      </c>
      <c r="C2370">
        <v>0.37050092220306396</v>
      </c>
      <c r="D2370">
        <v>0.62949907779693604</v>
      </c>
      <c r="E2370">
        <f>IF(B2371&gt;0,B2371-test_data[[#This Row],[Price]],0)</f>
        <v>0.29999999999995453</v>
      </c>
      <c r="F2370" s="2">
        <f>test_data[[#This Row],[Time]]-(Time_horizon-1)/24/60</f>
        <v>43784.431944444448</v>
      </c>
      <c r="G2370">
        <f>IF(test_data[[#This Row],[Long]]&gt;Action_Threshold,1,IF(test_data[[#This Row],[Short]]&gt;Action_Threshold,-1,0))</f>
        <v>-1</v>
      </c>
      <c r="H2370">
        <f>SUMIFS(test_data[Postion],test_data[Time],"&gt;="&amp;test_data[[#This Row],[Period Time]],test_data[Time],"&lt;="&amp;test_data[[#This Row],[Time]])</f>
        <v>-20</v>
      </c>
      <c r="I2370">
        <f>IFERROR(test_data[[#This Row],[Final_Position]]-H2369,test_data[[#This Row],[Final_Position]])</f>
        <v>0</v>
      </c>
      <c r="J2370">
        <f>ABS(test_data[[#This Row],[Action]])</f>
        <v>0</v>
      </c>
      <c r="K2370" s="7">
        <f>test_data[[#This Row],[Final_Position]]*test_data[[#This Row],[Change]]</f>
        <v>-5.9999999999990905</v>
      </c>
      <c r="L2370" s="7">
        <f>test_data[[#This Row],[Profit]]*Profit_per_point</f>
        <v>-599999.99999990908</v>
      </c>
      <c r="M2370" s="7">
        <f>test_data[[#This Row],[Profit]]*Profit_per_point-ABS(test_data[[#This Row],[Action]])*Fee_per_trade</f>
        <v>-599999.99999990908</v>
      </c>
    </row>
    <row r="2371" spans="1:13" x14ac:dyDescent="0.35">
      <c r="A2371" s="2">
        <v>43784.445833333331</v>
      </c>
      <c r="B2371">
        <v>935.9</v>
      </c>
      <c r="C2371">
        <v>0.37226769328117371</v>
      </c>
      <c r="D2371">
        <v>0.62773233652114868</v>
      </c>
      <c r="E2371">
        <f>IF(B2372&gt;0,B2372-test_data[[#This Row],[Price]],0)</f>
        <v>-0.39999999999997726</v>
      </c>
      <c r="F2371" s="2">
        <f>test_data[[#This Row],[Time]]-(Time_horizon-1)/24/60</f>
        <v>43784.432638888888</v>
      </c>
      <c r="G2371">
        <f>IF(test_data[[#This Row],[Long]]&gt;Action_Threshold,1,IF(test_data[[#This Row],[Short]]&gt;Action_Threshold,-1,0))</f>
        <v>-1</v>
      </c>
      <c r="H2371">
        <f>SUMIFS(test_data[Postion],test_data[Time],"&gt;="&amp;test_data[[#This Row],[Period Time]],test_data[Time],"&lt;="&amp;test_data[[#This Row],[Time]])</f>
        <v>-20</v>
      </c>
      <c r="I2371">
        <f>IFERROR(test_data[[#This Row],[Final_Position]]-H2370,test_data[[#This Row],[Final_Position]])</f>
        <v>0</v>
      </c>
      <c r="J2371">
        <f>ABS(test_data[[#This Row],[Action]])</f>
        <v>0</v>
      </c>
      <c r="K2371" s="7">
        <f>test_data[[#This Row],[Final_Position]]*test_data[[#This Row],[Change]]</f>
        <v>7.9999999999995453</v>
      </c>
      <c r="L2371" s="7">
        <f>test_data[[#This Row],[Profit]]*Profit_per_point</f>
        <v>799999.99999995448</v>
      </c>
      <c r="M2371" s="7">
        <f>test_data[[#This Row],[Profit]]*Profit_per_point-ABS(test_data[[#This Row],[Action]])*Fee_per_trade</f>
        <v>799999.99999995448</v>
      </c>
    </row>
    <row r="2372" spans="1:13" x14ac:dyDescent="0.35">
      <c r="A2372" s="2">
        <v>43784.446527777778</v>
      </c>
      <c r="B2372">
        <v>935.5</v>
      </c>
      <c r="C2372">
        <v>0.37744113802909851</v>
      </c>
      <c r="D2372">
        <v>0.6225588321685791</v>
      </c>
      <c r="E2372">
        <f>IF(B2373&gt;0,B2373-test_data[[#This Row],[Price]],0)</f>
        <v>0.29999999999995453</v>
      </c>
      <c r="F2372" s="2">
        <f>test_data[[#This Row],[Time]]-(Time_horizon-1)/24/60</f>
        <v>43784.433333333334</v>
      </c>
      <c r="G2372">
        <f>IF(test_data[[#This Row],[Long]]&gt;Action_Threshold,1,IF(test_data[[#This Row],[Short]]&gt;Action_Threshold,-1,0))</f>
        <v>-1</v>
      </c>
      <c r="H2372">
        <f>SUMIFS(test_data[Postion],test_data[Time],"&gt;="&amp;test_data[[#This Row],[Period Time]],test_data[Time],"&lt;="&amp;test_data[[#This Row],[Time]])</f>
        <v>-20</v>
      </c>
      <c r="I2372">
        <f>IFERROR(test_data[[#This Row],[Final_Position]]-H2371,test_data[[#This Row],[Final_Position]])</f>
        <v>0</v>
      </c>
      <c r="J2372">
        <f>ABS(test_data[[#This Row],[Action]])</f>
        <v>0</v>
      </c>
      <c r="K2372" s="7">
        <f>test_data[[#This Row],[Final_Position]]*test_data[[#This Row],[Change]]</f>
        <v>-5.9999999999990905</v>
      </c>
      <c r="L2372" s="7">
        <f>test_data[[#This Row],[Profit]]*Profit_per_point</f>
        <v>-599999.99999990908</v>
      </c>
      <c r="M2372" s="7">
        <f>test_data[[#This Row],[Profit]]*Profit_per_point-ABS(test_data[[#This Row],[Action]])*Fee_per_trade</f>
        <v>-599999.99999990908</v>
      </c>
    </row>
    <row r="2373" spans="1:13" x14ac:dyDescent="0.35">
      <c r="A2373" s="2">
        <v>43784.447222222225</v>
      </c>
      <c r="B2373">
        <v>935.8</v>
      </c>
      <c r="C2373">
        <v>0.38837876915931702</v>
      </c>
      <c r="D2373">
        <v>0.61162126064300537</v>
      </c>
      <c r="E2373">
        <f>IF(B2374&gt;0,B2374-test_data[[#This Row],[Price]],0)</f>
        <v>0.10000000000002274</v>
      </c>
      <c r="F2373" s="2">
        <f>test_data[[#This Row],[Time]]-(Time_horizon-1)/24/60</f>
        <v>43784.434027777781</v>
      </c>
      <c r="G2373">
        <f>IF(test_data[[#This Row],[Long]]&gt;Action_Threshold,1,IF(test_data[[#This Row],[Short]]&gt;Action_Threshold,-1,0))</f>
        <v>-1</v>
      </c>
      <c r="H2373">
        <f>SUMIFS(test_data[Postion],test_data[Time],"&gt;="&amp;test_data[[#This Row],[Period Time]],test_data[Time],"&lt;="&amp;test_data[[#This Row],[Time]])</f>
        <v>-20</v>
      </c>
      <c r="I2373">
        <f>IFERROR(test_data[[#This Row],[Final_Position]]-H2372,test_data[[#This Row],[Final_Position]])</f>
        <v>0</v>
      </c>
      <c r="J2373">
        <f>ABS(test_data[[#This Row],[Action]])</f>
        <v>0</v>
      </c>
      <c r="K2373" s="7">
        <f>test_data[[#This Row],[Final_Position]]*test_data[[#This Row],[Change]]</f>
        <v>-2.0000000000004547</v>
      </c>
      <c r="L2373" s="7">
        <f>test_data[[#This Row],[Profit]]*Profit_per_point</f>
        <v>-200000.00000004546</v>
      </c>
      <c r="M2373" s="7">
        <f>test_data[[#This Row],[Profit]]*Profit_per_point-ABS(test_data[[#This Row],[Action]])*Fee_per_trade</f>
        <v>-200000.00000004546</v>
      </c>
    </row>
    <row r="2374" spans="1:13" x14ac:dyDescent="0.35">
      <c r="A2374" s="2">
        <v>43784.447916666664</v>
      </c>
      <c r="B2374">
        <v>935.9</v>
      </c>
      <c r="C2374">
        <v>0.38501819968223572</v>
      </c>
      <c r="D2374">
        <v>0.61498183012008667</v>
      </c>
      <c r="E2374">
        <f>IF(B2375&gt;0,B2375-test_data[[#This Row],[Price]],0)</f>
        <v>-0.19999999999993179</v>
      </c>
      <c r="F2374" s="2">
        <f>test_data[[#This Row],[Time]]-(Time_horizon-1)/24/60</f>
        <v>43784.43472222222</v>
      </c>
      <c r="G2374">
        <f>IF(test_data[[#This Row],[Long]]&gt;Action_Threshold,1,IF(test_data[[#This Row],[Short]]&gt;Action_Threshold,-1,0))</f>
        <v>-1</v>
      </c>
      <c r="H2374">
        <f>SUMIFS(test_data[Postion],test_data[Time],"&gt;="&amp;test_data[[#This Row],[Period Time]],test_data[Time],"&lt;="&amp;test_data[[#This Row],[Time]])</f>
        <v>-20</v>
      </c>
      <c r="I2374">
        <f>IFERROR(test_data[[#This Row],[Final_Position]]-H2373,test_data[[#This Row],[Final_Position]])</f>
        <v>0</v>
      </c>
      <c r="J2374">
        <f>ABS(test_data[[#This Row],[Action]])</f>
        <v>0</v>
      </c>
      <c r="K2374" s="7">
        <f>test_data[[#This Row],[Final_Position]]*test_data[[#This Row],[Change]]</f>
        <v>3.9999999999986358</v>
      </c>
      <c r="L2374" s="7">
        <f>test_data[[#This Row],[Profit]]*Profit_per_point</f>
        <v>399999.99999986356</v>
      </c>
      <c r="M2374" s="7">
        <f>test_data[[#This Row],[Profit]]*Profit_per_point-ABS(test_data[[#This Row],[Action]])*Fee_per_trade</f>
        <v>399999.99999986356</v>
      </c>
    </row>
    <row r="2375" spans="1:13" x14ac:dyDescent="0.35">
      <c r="A2375" s="2">
        <v>43784.448611111111</v>
      </c>
      <c r="B2375">
        <v>935.7</v>
      </c>
      <c r="C2375">
        <v>0.39017635583877563</v>
      </c>
      <c r="D2375">
        <v>0.60982358455657959</v>
      </c>
      <c r="E2375">
        <f>IF(B2376&gt;0,B2376-test_data[[#This Row],[Price]],0)</f>
        <v>-0.10000000000002274</v>
      </c>
      <c r="F2375" s="2">
        <f>test_data[[#This Row],[Time]]-(Time_horizon-1)/24/60</f>
        <v>43784.435416666667</v>
      </c>
      <c r="G2375">
        <f>IF(test_data[[#This Row],[Long]]&gt;Action_Threshold,1,IF(test_data[[#This Row],[Short]]&gt;Action_Threshold,-1,0))</f>
        <v>-1</v>
      </c>
      <c r="H2375">
        <f>SUMIFS(test_data[Postion],test_data[Time],"&gt;="&amp;test_data[[#This Row],[Period Time]],test_data[Time],"&lt;="&amp;test_data[[#This Row],[Time]])</f>
        <v>-20</v>
      </c>
      <c r="I2375">
        <f>IFERROR(test_data[[#This Row],[Final_Position]]-H2374,test_data[[#This Row],[Final_Position]])</f>
        <v>0</v>
      </c>
      <c r="J2375">
        <f>ABS(test_data[[#This Row],[Action]])</f>
        <v>0</v>
      </c>
      <c r="K2375" s="7">
        <f>test_data[[#This Row],[Final_Position]]*test_data[[#This Row],[Change]]</f>
        <v>2.0000000000004547</v>
      </c>
      <c r="L2375" s="7">
        <f>test_data[[#This Row],[Profit]]*Profit_per_point</f>
        <v>200000.00000004546</v>
      </c>
      <c r="M2375" s="7">
        <f>test_data[[#This Row],[Profit]]*Profit_per_point-ABS(test_data[[#This Row],[Action]])*Fee_per_trade</f>
        <v>200000.00000004546</v>
      </c>
    </row>
    <row r="2376" spans="1:13" x14ac:dyDescent="0.35">
      <c r="A2376" s="2">
        <v>43784.449305555558</v>
      </c>
      <c r="B2376">
        <v>935.6</v>
      </c>
      <c r="C2376">
        <v>0.39897739887237549</v>
      </c>
      <c r="D2376">
        <v>0.60102260112762451</v>
      </c>
      <c r="E2376">
        <f>IF(B2377&gt;0,B2377-test_data[[#This Row],[Price]],0)</f>
        <v>0</v>
      </c>
      <c r="F2376" s="2">
        <f>test_data[[#This Row],[Time]]-(Time_horizon-1)/24/60</f>
        <v>43784.436111111114</v>
      </c>
      <c r="G2376">
        <f>IF(test_data[[#This Row],[Long]]&gt;Action_Threshold,1,IF(test_data[[#This Row],[Short]]&gt;Action_Threshold,-1,0))</f>
        <v>-1</v>
      </c>
      <c r="H2376">
        <f>SUMIFS(test_data[Postion],test_data[Time],"&gt;="&amp;test_data[[#This Row],[Period Time]],test_data[Time],"&lt;="&amp;test_data[[#This Row],[Time]])</f>
        <v>-20</v>
      </c>
      <c r="I2376">
        <f>IFERROR(test_data[[#This Row],[Final_Position]]-H2375,test_data[[#This Row],[Final_Position]])</f>
        <v>0</v>
      </c>
      <c r="J2376">
        <f>ABS(test_data[[#This Row],[Action]])</f>
        <v>0</v>
      </c>
      <c r="K2376" s="7">
        <f>test_data[[#This Row],[Final_Position]]*test_data[[#This Row],[Change]]</f>
        <v>0</v>
      </c>
      <c r="L2376" s="7">
        <f>test_data[[#This Row],[Profit]]*Profit_per_point</f>
        <v>0</v>
      </c>
      <c r="M2376" s="7">
        <f>test_data[[#This Row],[Profit]]*Profit_per_point-ABS(test_data[[#This Row],[Action]])*Fee_per_trade</f>
        <v>0</v>
      </c>
    </row>
    <row r="2377" spans="1:13" x14ac:dyDescent="0.35">
      <c r="A2377" s="2">
        <v>43784.45</v>
      </c>
      <c r="B2377">
        <v>935.6</v>
      </c>
      <c r="C2377">
        <v>0.39720690250396729</v>
      </c>
      <c r="D2377">
        <v>0.60279309749603271</v>
      </c>
      <c r="E2377">
        <f>IF(B2378&gt;0,B2378-test_data[[#This Row],[Price]],0)</f>
        <v>-0.10000000000002274</v>
      </c>
      <c r="F2377" s="2">
        <f>test_data[[#This Row],[Time]]-(Time_horizon-1)/24/60</f>
        <v>43784.436805555553</v>
      </c>
      <c r="G2377">
        <f>IF(test_data[[#This Row],[Long]]&gt;Action_Threshold,1,IF(test_data[[#This Row],[Short]]&gt;Action_Threshold,-1,0))</f>
        <v>-1</v>
      </c>
      <c r="H2377">
        <f>SUMIFS(test_data[Postion],test_data[Time],"&gt;="&amp;test_data[[#This Row],[Period Time]],test_data[Time],"&lt;="&amp;test_data[[#This Row],[Time]])</f>
        <v>-20</v>
      </c>
      <c r="I2377">
        <f>IFERROR(test_data[[#This Row],[Final_Position]]-H2376,test_data[[#This Row],[Final_Position]])</f>
        <v>0</v>
      </c>
      <c r="J2377">
        <f>ABS(test_data[[#This Row],[Action]])</f>
        <v>0</v>
      </c>
      <c r="K2377" s="7">
        <f>test_data[[#This Row],[Final_Position]]*test_data[[#This Row],[Change]]</f>
        <v>2.0000000000004547</v>
      </c>
      <c r="L2377" s="7">
        <f>test_data[[#This Row],[Profit]]*Profit_per_point</f>
        <v>200000.00000004546</v>
      </c>
      <c r="M2377" s="7">
        <f>test_data[[#This Row],[Profit]]*Profit_per_point-ABS(test_data[[#This Row],[Action]])*Fee_per_trade</f>
        <v>200000.00000004546</v>
      </c>
    </row>
    <row r="2378" spans="1:13" x14ac:dyDescent="0.35">
      <c r="A2378" s="2">
        <v>43784.450694444444</v>
      </c>
      <c r="B2378">
        <v>935.5</v>
      </c>
      <c r="C2378">
        <v>0.40573588013648987</v>
      </c>
      <c r="D2378">
        <v>0.59426414966583252</v>
      </c>
      <c r="E2378">
        <f>IF(B2379&gt;0,B2379-test_data[[#This Row],[Price]],0)</f>
        <v>0</v>
      </c>
      <c r="F2378" s="2">
        <f>test_data[[#This Row],[Time]]-(Time_horizon-1)/24/60</f>
        <v>43784.4375</v>
      </c>
      <c r="G2378">
        <f>IF(test_data[[#This Row],[Long]]&gt;Action_Threshold,1,IF(test_data[[#This Row],[Short]]&gt;Action_Threshold,-1,0))</f>
        <v>-1</v>
      </c>
      <c r="H2378">
        <f>SUMIFS(test_data[Postion],test_data[Time],"&gt;="&amp;test_data[[#This Row],[Period Time]],test_data[Time],"&lt;="&amp;test_data[[#This Row],[Time]])</f>
        <v>-20</v>
      </c>
      <c r="I2378">
        <f>IFERROR(test_data[[#This Row],[Final_Position]]-H2377,test_data[[#This Row],[Final_Position]])</f>
        <v>0</v>
      </c>
      <c r="J2378">
        <f>ABS(test_data[[#This Row],[Action]])</f>
        <v>0</v>
      </c>
      <c r="K2378" s="7">
        <f>test_data[[#This Row],[Final_Position]]*test_data[[#This Row],[Change]]</f>
        <v>0</v>
      </c>
      <c r="L2378" s="7">
        <f>test_data[[#This Row],[Profit]]*Profit_per_point</f>
        <v>0</v>
      </c>
      <c r="M2378" s="7">
        <f>test_data[[#This Row],[Profit]]*Profit_per_point-ABS(test_data[[#This Row],[Action]])*Fee_per_trade</f>
        <v>0</v>
      </c>
    </row>
    <row r="2379" spans="1:13" x14ac:dyDescent="0.35">
      <c r="A2379" s="2">
        <v>43784.451388888891</v>
      </c>
      <c r="B2379">
        <v>935.5</v>
      </c>
      <c r="C2379">
        <v>0.39867302775382996</v>
      </c>
      <c r="D2379">
        <v>0.60132694244384766</v>
      </c>
      <c r="E2379">
        <f>IF(B2380&gt;0,B2380-test_data[[#This Row],[Price]],0)</f>
        <v>0.20000000000004547</v>
      </c>
      <c r="F2379" s="2">
        <f>test_data[[#This Row],[Time]]-(Time_horizon-1)/24/60</f>
        <v>43784.438194444447</v>
      </c>
      <c r="G2379">
        <f>IF(test_data[[#This Row],[Long]]&gt;Action_Threshold,1,IF(test_data[[#This Row],[Short]]&gt;Action_Threshold,-1,0))</f>
        <v>-1</v>
      </c>
      <c r="H2379">
        <f>SUMIFS(test_data[Postion],test_data[Time],"&gt;="&amp;test_data[[#This Row],[Period Time]],test_data[Time],"&lt;="&amp;test_data[[#This Row],[Time]])</f>
        <v>-20</v>
      </c>
      <c r="I2379">
        <f>IFERROR(test_data[[#This Row],[Final_Position]]-H2378,test_data[[#This Row],[Final_Position]])</f>
        <v>0</v>
      </c>
      <c r="J2379">
        <f>ABS(test_data[[#This Row],[Action]])</f>
        <v>0</v>
      </c>
      <c r="K2379" s="7">
        <f>test_data[[#This Row],[Final_Position]]*test_data[[#This Row],[Change]]</f>
        <v>-4.0000000000009095</v>
      </c>
      <c r="L2379" s="7">
        <f>test_data[[#This Row],[Profit]]*Profit_per_point</f>
        <v>-400000.00000009092</v>
      </c>
      <c r="M2379" s="7">
        <f>test_data[[#This Row],[Profit]]*Profit_per_point-ABS(test_data[[#This Row],[Action]])*Fee_per_trade</f>
        <v>-400000.00000009092</v>
      </c>
    </row>
    <row r="2380" spans="1:13" x14ac:dyDescent="0.35">
      <c r="A2380" s="2">
        <v>43784.45208333333</v>
      </c>
      <c r="B2380">
        <v>935.7</v>
      </c>
      <c r="C2380">
        <v>0.39926496148109436</v>
      </c>
      <c r="D2380">
        <v>0.60073500871658325</v>
      </c>
      <c r="E2380">
        <f>IF(B2381&gt;0,B2381-test_data[[#This Row],[Price]],0)</f>
        <v>0</v>
      </c>
      <c r="F2380" s="2">
        <f>test_data[[#This Row],[Time]]-(Time_horizon-1)/24/60</f>
        <v>43784.438888888886</v>
      </c>
      <c r="G2380">
        <f>IF(test_data[[#This Row],[Long]]&gt;Action_Threshold,1,IF(test_data[[#This Row],[Short]]&gt;Action_Threshold,-1,0))</f>
        <v>-1</v>
      </c>
      <c r="H2380">
        <f>SUMIFS(test_data[Postion],test_data[Time],"&gt;="&amp;test_data[[#This Row],[Period Time]],test_data[Time],"&lt;="&amp;test_data[[#This Row],[Time]])</f>
        <v>-20</v>
      </c>
      <c r="I2380">
        <f>IFERROR(test_data[[#This Row],[Final_Position]]-H2379,test_data[[#This Row],[Final_Position]])</f>
        <v>0</v>
      </c>
      <c r="J2380">
        <f>ABS(test_data[[#This Row],[Action]])</f>
        <v>0</v>
      </c>
      <c r="K2380" s="7">
        <f>test_data[[#This Row],[Final_Position]]*test_data[[#This Row],[Change]]</f>
        <v>0</v>
      </c>
      <c r="L2380" s="7">
        <f>test_data[[#This Row],[Profit]]*Profit_per_point</f>
        <v>0</v>
      </c>
      <c r="M2380" s="7">
        <f>test_data[[#This Row],[Profit]]*Profit_per_point-ABS(test_data[[#This Row],[Action]])*Fee_per_trade</f>
        <v>0</v>
      </c>
    </row>
    <row r="2381" spans="1:13" x14ac:dyDescent="0.35">
      <c r="A2381" s="2">
        <v>43784.452777777777</v>
      </c>
      <c r="B2381">
        <v>935.7</v>
      </c>
      <c r="C2381">
        <v>0.40334722399711609</v>
      </c>
      <c r="D2381">
        <v>0.59665274620056152</v>
      </c>
      <c r="E2381">
        <f>IF(B2382&gt;0,B2382-test_data[[#This Row],[Price]],0)</f>
        <v>9.9999999999909051E-2</v>
      </c>
      <c r="F2381" s="2">
        <f>test_data[[#This Row],[Time]]-(Time_horizon-1)/24/60</f>
        <v>43784.439583333333</v>
      </c>
      <c r="G2381">
        <f>IF(test_data[[#This Row],[Long]]&gt;Action_Threshold,1,IF(test_data[[#This Row],[Short]]&gt;Action_Threshold,-1,0))</f>
        <v>-1</v>
      </c>
      <c r="H2381">
        <f>SUMIFS(test_data[Postion],test_data[Time],"&gt;="&amp;test_data[[#This Row],[Period Time]],test_data[Time],"&lt;="&amp;test_data[[#This Row],[Time]])</f>
        <v>-20</v>
      </c>
      <c r="I2381">
        <f>IFERROR(test_data[[#This Row],[Final_Position]]-H2380,test_data[[#This Row],[Final_Position]])</f>
        <v>0</v>
      </c>
      <c r="J2381">
        <f>ABS(test_data[[#This Row],[Action]])</f>
        <v>0</v>
      </c>
      <c r="K2381" s="7">
        <f>test_data[[#This Row],[Final_Position]]*test_data[[#This Row],[Change]]</f>
        <v>-1.999999999998181</v>
      </c>
      <c r="L2381" s="7">
        <f>test_data[[#This Row],[Profit]]*Profit_per_point</f>
        <v>-199999.9999998181</v>
      </c>
      <c r="M2381" s="7">
        <f>test_data[[#This Row],[Profit]]*Profit_per_point-ABS(test_data[[#This Row],[Action]])*Fee_per_trade</f>
        <v>-199999.9999998181</v>
      </c>
    </row>
    <row r="2382" spans="1:13" x14ac:dyDescent="0.35">
      <c r="A2382" s="2">
        <v>43784.453472222223</v>
      </c>
      <c r="B2382">
        <v>935.8</v>
      </c>
      <c r="C2382">
        <v>0.39114844799041748</v>
      </c>
      <c r="D2382">
        <v>0.60885155200958252</v>
      </c>
      <c r="E2382">
        <f>IF(B2383&gt;0,B2383-test_data[[#This Row],[Price]],0)</f>
        <v>-9.9999999999909051E-2</v>
      </c>
      <c r="F2382" s="2">
        <f>test_data[[#This Row],[Time]]-(Time_horizon-1)/24/60</f>
        <v>43784.44027777778</v>
      </c>
      <c r="G2382">
        <f>IF(test_data[[#This Row],[Long]]&gt;Action_Threshold,1,IF(test_data[[#This Row],[Short]]&gt;Action_Threshold,-1,0))</f>
        <v>-1</v>
      </c>
      <c r="H2382">
        <f>SUMIFS(test_data[Postion],test_data[Time],"&gt;="&amp;test_data[[#This Row],[Period Time]],test_data[Time],"&lt;="&amp;test_data[[#This Row],[Time]])</f>
        <v>-20</v>
      </c>
      <c r="I2382">
        <f>IFERROR(test_data[[#This Row],[Final_Position]]-H2381,test_data[[#This Row],[Final_Position]])</f>
        <v>0</v>
      </c>
      <c r="J2382">
        <f>ABS(test_data[[#This Row],[Action]])</f>
        <v>0</v>
      </c>
      <c r="K2382" s="7">
        <f>test_data[[#This Row],[Final_Position]]*test_data[[#This Row],[Change]]</f>
        <v>1.999999999998181</v>
      </c>
      <c r="L2382" s="7">
        <f>test_data[[#This Row],[Profit]]*Profit_per_point</f>
        <v>199999.9999998181</v>
      </c>
      <c r="M2382" s="7">
        <f>test_data[[#This Row],[Profit]]*Profit_per_point-ABS(test_data[[#This Row],[Action]])*Fee_per_trade</f>
        <v>199999.9999998181</v>
      </c>
    </row>
    <row r="2383" spans="1:13" x14ac:dyDescent="0.35">
      <c r="A2383" s="2">
        <v>43784.45416666667</v>
      </c>
      <c r="B2383">
        <v>935.7</v>
      </c>
      <c r="C2383">
        <v>0.40780922770500183</v>
      </c>
      <c r="D2383">
        <v>0.59219080209732056</v>
      </c>
      <c r="E2383">
        <f>IF(B2384&gt;0,B2384-test_data[[#This Row],[Price]],0)</f>
        <v>-0.20000000000004547</v>
      </c>
      <c r="F2383" s="2">
        <f>test_data[[#This Row],[Time]]-(Time_horizon-1)/24/60</f>
        <v>43784.440972222226</v>
      </c>
      <c r="G2383">
        <f>IF(test_data[[#This Row],[Long]]&gt;Action_Threshold,1,IF(test_data[[#This Row],[Short]]&gt;Action_Threshold,-1,0))</f>
        <v>-1</v>
      </c>
      <c r="H2383">
        <f>SUMIFS(test_data[Postion],test_data[Time],"&gt;="&amp;test_data[[#This Row],[Period Time]],test_data[Time],"&lt;="&amp;test_data[[#This Row],[Time]])</f>
        <v>-20</v>
      </c>
      <c r="I2383">
        <f>IFERROR(test_data[[#This Row],[Final_Position]]-H2382,test_data[[#This Row],[Final_Position]])</f>
        <v>0</v>
      </c>
      <c r="J2383">
        <f>ABS(test_data[[#This Row],[Action]])</f>
        <v>0</v>
      </c>
      <c r="K2383" s="7">
        <f>test_data[[#This Row],[Final_Position]]*test_data[[#This Row],[Change]]</f>
        <v>4.0000000000009095</v>
      </c>
      <c r="L2383" s="7">
        <f>test_data[[#This Row],[Profit]]*Profit_per_point</f>
        <v>400000.00000009092</v>
      </c>
      <c r="M2383" s="7">
        <f>test_data[[#This Row],[Profit]]*Profit_per_point-ABS(test_data[[#This Row],[Action]])*Fee_per_trade</f>
        <v>400000.00000009092</v>
      </c>
    </row>
    <row r="2384" spans="1:13" x14ac:dyDescent="0.35">
      <c r="A2384" s="2">
        <v>43784.454861111109</v>
      </c>
      <c r="B2384">
        <v>935.5</v>
      </c>
      <c r="C2384">
        <v>0.43928590416908264</v>
      </c>
      <c r="D2384">
        <v>0.56071406602859497</v>
      </c>
      <c r="E2384">
        <f>IF(B2385&gt;0,B2385-test_data[[#This Row],[Price]],0)</f>
        <v>0</v>
      </c>
      <c r="F2384" s="2">
        <f>test_data[[#This Row],[Time]]-(Time_horizon-1)/24/60</f>
        <v>43784.441666666666</v>
      </c>
      <c r="G2384">
        <f>IF(test_data[[#This Row],[Long]]&gt;Action_Threshold,1,IF(test_data[[#This Row],[Short]]&gt;Action_Threshold,-1,0))</f>
        <v>-1</v>
      </c>
      <c r="H2384">
        <f>SUMIFS(test_data[Postion],test_data[Time],"&gt;="&amp;test_data[[#This Row],[Period Time]],test_data[Time],"&lt;="&amp;test_data[[#This Row],[Time]])</f>
        <v>-20</v>
      </c>
      <c r="I2384">
        <f>IFERROR(test_data[[#This Row],[Final_Position]]-H2383,test_data[[#This Row],[Final_Position]])</f>
        <v>0</v>
      </c>
      <c r="J2384">
        <f>ABS(test_data[[#This Row],[Action]])</f>
        <v>0</v>
      </c>
      <c r="K2384" s="7">
        <f>test_data[[#This Row],[Final_Position]]*test_data[[#This Row],[Change]]</f>
        <v>0</v>
      </c>
      <c r="L2384" s="7">
        <f>test_data[[#This Row],[Profit]]*Profit_per_point</f>
        <v>0</v>
      </c>
      <c r="M2384" s="7">
        <f>test_data[[#This Row],[Profit]]*Profit_per_point-ABS(test_data[[#This Row],[Action]])*Fee_per_trade</f>
        <v>0</v>
      </c>
    </row>
    <row r="2385" spans="1:13" x14ac:dyDescent="0.35">
      <c r="A2385" s="2">
        <v>43784.455555555556</v>
      </c>
      <c r="B2385">
        <v>935.5</v>
      </c>
      <c r="C2385">
        <v>0.43839707970619202</v>
      </c>
      <c r="D2385">
        <v>0.56160295009613037</v>
      </c>
      <c r="E2385">
        <f>IF(B2386&gt;0,B2386-test_data[[#This Row],[Price]],0)</f>
        <v>0</v>
      </c>
      <c r="F2385" s="2">
        <f>test_data[[#This Row],[Time]]-(Time_horizon-1)/24/60</f>
        <v>43784.442361111112</v>
      </c>
      <c r="G2385">
        <f>IF(test_data[[#This Row],[Long]]&gt;Action_Threshold,1,IF(test_data[[#This Row],[Short]]&gt;Action_Threshold,-1,0))</f>
        <v>-1</v>
      </c>
      <c r="H2385">
        <f>SUMIFS(test_data[Postion],test_data[Time],"&gt;="&amp;test_data[[#This Row],[Period Time]],test_data[Time],"&lt;="&amp;test_data[[#This Row],[Time]])</f>
        <v>-20</v>
      </c>
      <c r="I2385">
        <f>IFERROR(test_data[[#This Row],[Final_Position]]-H2384,test_data[[#This Row],[Final_Position]])</f>
        <v>0</v>
      </c>
      <c r="J2385">
        <f>ABS(test_data[[#This Row],[Action]])</f>
        <v>0</v>
      </c>
      <c r="K2385" s="7">
        <f>test_data[[#This Row],[Final_Position]]*test_data[[#This Row],[Change]]</f>
        <v>0</v>
      </c>
      <c r="L2385" s="7">
        <f>test_data[[#This Row],[Profit]]*Profit_per_point</f>
        <v>0</v>
      </c>
      <c r="M2385" s="7">
        <f>test_data[[#This Row],[Profit]]*Profit_per_point-ABS(test_data[[#This Row],[Action]])*Fee_per_trade</f>
        <v>0</v>
      </c>
    </row>
    <row r="2386" spans="1:13" x14ac:dyDescent="0.35">
      <c r="A2386" s="2">
        <v>43784.456250000003</v>
      </c>
      <c r="B2386">
        <v>935.5</v>
      </c>
      <c r="C2386">
        <v>0.42945107817649841</v>
      </c>
      <c r="D2386">
        <v>0.5705488920211792</v>
      </c>
      <c r="E2386">
        <f>IF(B2387&gt;0,B2387-test_data[[#This Row],[Price]],0)</f>
        <v>-0.10000000000002274</v>
      </c>
      <c r="F2386" s="2">
        <f>test_data[[#This Row],[Time]]-(Time_horizon-1)/24/60</f>
        <v>43784.443055555559</v>
      </c>
      <c r="G2386">
        <f>IF(test_data[[#This Row],[Long]]&gt;Action_Threshold,1,IF(test_data[[#This Row],[Short]]&gt;Action_Threshold,-1,0))</f>
        <v>-1</v>
      </c>
      <c r="H2386">
        <f>SUMIFS(test_data[Postion],test_data[Time],"&gt;="&amp;test_data[[#This Row],[Period Time]],test_data[Time],"&lt;="&amp;test_data[[#This Row],[Time]])</f>
        <v>-20</v>
      </c>
      <c r="I2386">
        <f>IFERROR(test_data[[#This Row],[Final_Position]]-H2385,test_data[[#This Row],[Final_Position]])</f>
        <v>0</v>
      </c>
      <c r="J2386">
        <f>ABS(test_data[[#This Row],[Action]])</f>
        <v>0</v>
      </c>
      <c r="K2386" s="7">
        <f>test_data[[#This Row],[Final_Position]]*test_data[[#This Row],[Change]]</f>
        <v>2.0000000000004547</v>
      </c>
      <c r="L2386" s="7">
        <f>test_data[[#This Row],[Profit]]*Profit_per_point</f>
        <v>200000.00000004546</v>
      </c>
      <c r="M2386" s="7">
        <f>test_data[[#This Row],[Profit]]*Profit_per_point-ABS(test_data[[#This Row],[Action]])*Fee_per_trade</f>
        <v>200000.00000004546</v>
      </c>
    </row>
    <row r="2387" spans="1:13" x14ac:dyDescent="0.35">
      <c r="A2387" s="2">
        <v>43784.456944444442</v>
      </c>
      <c r="B2387">
        <v>935.4</v>
      </c>
      <c r="C2387">
        <v>0.4397033154964447</v>
      </c>
      <c r="D2387">
        <v>0.56029671430587769</v>
      </c>
      <c r="E2387">
        <f>IF(B2388&gt;0,B2388-test_data[[#This Row],[Price]],0)</f>
        <v>0.30000000000006821</v>
      </c>
      <c r="F2387" s="2">
        <f>test_data[[#This Row],[Time]]-(Time_horizon-1)/24/60</f>
        <v>43784.443749999999</v>
      </c>
      <c r="G2387">
        <f>IF(test_data[[#This Row],[Long]]&gt;Action_Threshold,1,IF(test_data[[#This Row],[Short]]&gt;Action_Threshold,-1,0))</f>
        <v>-1</v>
      </c>
      <c r="H2387">
        <f>SUMIFS(test_data[Postion],test_data[Time],"&gt;="&amp;test_data[[#This Row],[Period Time]],test_data[Time],"&lt;="&amp;test_data[[#This Row],[Time]])</f>
        <v>-20</v>
      </c>
      <c r="I2387">
        <f>IFERROR(test_data[[#This Row],[Final_Position]]-H2386,test_data[[#This Row],[Final_Position]])</f>
        <v>0</v>
      </c>
      <c r="J2387">
        <f>ABS(test_data[[#This Row],[Action]])</f>
        <v>0</v>
      </c>
      <c r="K2387" s="7">
        <f>test_data[[#This Row],[Final_Position]]*test_data[[#This Row],[Change]]</f>
        <v>-6.0000000000013642</v>
      </c>
      <c r="L2387" s="7">
        <f>test_data[[#This Row],[Profit]]*Profit_per_point</f>
        <v>-600000.00000013644</v>
      </c>
      <c r="M2387" s="7">
        <f>test_data[[#This Row],[Profit]]*Profit_per_point-ABS(test_data[[#This Row],[Action]])*Fee_per_trade</f>
        <v>-600000.00000013644</v>
      </c>
    </row>
    <row r="2388" spans="1:13" x14ac:dyDescent="0.35">
      <c r="A2388" s="2">
        <v>43784.457638888889</v>
      </c>
      <c r="B2388">
        <v>935.7</v>
      </c>
      <c r="C2388">
        <v>0.38620039820671082</v>
      </c>
      <c r="D2388">
        <v>0.61379963159561157</v>
      </c>
      <c r="E2388">
        <f>IF(B2389&gt;0,B2389-test_data[[#This Row],[Price]],0)</f>
        <v>0</v>
      </c>
      <c r="F2388" s="2">
        <f>test_data[[#This Row],[Time]]-(Time_horizon-1)/24/60</f>
        <v>43784.444444444445</v>
      </c>
      <c r="G2388">
        <f>IF(test_data[[#This Row],[Long]]&gt;Action_Threshold,1,IF(test_data[[#This Row],[Short]]&gt;Action_Threshold,-1,0))</f>
        <v>-1</v>
      </c>
      <c r="H2388">
        <f>SUMIFS(test_data[Postion],test_data[Time],"&gt;="&amp;test_data[[#This Row],[Period Time]],test_data[Time],"&lt;="&amp;test_data[[#This Row],[Time]])</f>
        <v>-20</v>
      </c>
      <c r="I2388">
        <f>IFERROR(test_data[[#This Row],[Final_Position]]-H2387,test_data[[#This Row],[Final_Position]])</f>
        <v>0</v>
      </c>
      <c r="J2388">
        <f>ABS(test_data[[#This Row],[Action]])</f>
        <v>0</v>
      </c>
      <c r="K2388" s="7">
        <f>test_data[[#This Row],[Final_Position]]*test_data[[#This Row],[Change]]</f>
        <v>0</v>
      </c>
      <c r="L2388" s="7">
        <f>test_data[[#This Row],[Profit]]*Profit_per_point</f>
        <v>0</v>
      </c>
      <c r="M2388" s="7">
        <f>test_data[[#This Row],[Profit]]*Profit_per_point-ABS(test_data[[#This Row],[Action]])*Fee_per_trade</f>
        <v>0</v>
      </c>
    </row>
    <row r="2389" spans="1:13" x14ac:dyDescent="0.35">
      <c r="A2389" s="2">
        <v>43784.458333333336</v>
      </c>
      <c r="B2389">
        <v>935.7</v>
      </c>
      <c r="C2389">
        <v>0.38325190544128418</v>
      </c>
      <c r="D2389">
        <v>0.61674809455871582</v>
      </c>
      <c r="E2389">
        <f>IF(B2390&gt;0,B2390-test_data[[#This Row],[Price]],0)</f>
        <v>-0.20000000000004547</v>
      </c>
      <c r="F2389" s="2">
        <f>test_data[[#This Row],[Time]]-(Time_horizon-1)/24/60</f>
        <v>43784.445138888892</v>
      </c>
      <c r="G2389">
        <f>IF(test_data[[#This Row],[Long]]&gt;Action_Threshold,1,IF(test_data[[#This Row],[Short]]&gt;Action_Threshold,-1,0))</f>
        <v>-1</v>
      </c>
      <c r="H2389">
        <f>SUMIFS(test_data[Postion],test_data[Time],"&gt;="&amp;test_data[[#This Row],[Period Time]],test_data[Time],"&lt;="&amp;test_data[[#This Row],[Time]])</f>
        <v>-20</v>
      </c>
      <c r="I2389">
        <f>IFERROR(test_data[[#This Row],[Final_Position]]-H2388,test_data[[#This Row],[Final_Position]])</f>
        <v>0</v>
      </c>
      <c r="J2389">
        <f>ABS(test_data[[#This Row],[Action]])</f>
        <v>0</v>
      </c>
      <c r="K2389" s="7">
        <f>test_data[[#This Row],[Final_Position]]*test_data[[#This Row],[Change]]</f>
        <v>4.0000000000009095</v>
      </c>
      <c r="L2389" s="7">
        <f>test_data[[#This Row],[Profit]]*Profit_per_point</f>
        <v>400000.00000009092</v>
      </c>
      <c r="M2389" s="7">
        <f>test_data[[#This Row],[Profit]]*Profit_per_point-ABS(test_data[[#This Row],[Action]])*Fee_per_trade</f>
        <v>400000.00000009092</v>
      </c>
    </row>
    <row r="2390" spans="1:13" x14ac:dyDescent="0.35">
      <c r="A2390" s="2">
        <v>43784.459027777775</v>
      </c>
      <c r="B2390">
        <v>935.5</v>
      </c>
      <c r="C2390">
        <v>0.43754017353057861</v>
      </c>
      <c r="D2390">
        <v>0.56245982646942139</v>
      </c>
      <c r="E2390">
        <f>IF(B2391&gt;0,B2391-test_data[[#This Row],[Price]],0)</f>
        <v>0</v>
      </c>
      <c r="F2390" s="2">
        <f>test_data[[#This Row],[Time]]-(Time_horizon-1)/24/60</f>
        <v>43784.445833333331</v>
      </c>
      <c r="G2390">
        <f>IF(test_data[[#This Row],[Long]]&gt;Action_Threshold,1,IF(test_data[[#This Row],[Short]]&gt;Action_Threshold,-1,0))</f>
        <v>-1</v>
      </c>
      <c r="H2390">
        <f>SUMIFS(test_data[Postion],test_data[Time],"&gt;="&amp;test_data[[#This Row],[Period Time]],test_data[Time],"&lt;="&amp;test_data[[#This Row],[Time]])</f>
        <v>-20</v>
      </c>
      <c r="I2390">
        <f>IFERROR(test_data[[#This Row],[Final_Position]]-H2389,test_data[[#This Row],[Final_Position]])</f>
        <v>0</v>
      </c>
      <c r="J2390">
        <f>ABS(test_data[[#This Row],[Action]])</f>
        <v>0</v>
      </c>
      <c r="K2390" s="7">
        <f>test_data[[#This Row],[Final_Position]]*test_data[[#This Row],[Change]]</f>
        <v>0</v>
      </c>
      <c r="L2390" s="7">
        <f>test_data[[#This Row],[Profit]]*Profit_per_point</f>
        <v>0</v>
      </c>
      <c r="M2390" s="7">
        <f>test_data[[#This Row],[Profit]]*Profit_per_point-ABS(test_data[[#This Row],[Action]])*Fee_per_trade</f>
        <v>0</v>
      </c>
    </row>
    <row r="2391" spans="1:13" x14ac:dyDescent="0.35">
      <c r="A2391" s="2">
        <v>43784.459722222222</v>
      </c>
      <c r="B2391">
        <v>935.5</v>
      </c>
      <c r="C2391">
        <v>0.42828989028930664</v>
      </c>
      <c r="D2391">
        <v>0.57171005010604858</v>
      </c>
      <c r="E2391">
        <f>IF(B2392&gt;0,B2392-test_data[[#This Row],[Price]],0)</f>
        <v>0</v>
      </c>
      <c r="F2391" s="2">
        <f>test_data[[#This Row],[Time]]-(Time_horizon-1)/24/60</f>
        <v>43784.446527777778</v>
      </c>
      <c r="G2391">
        <f>IF(test_data[[#This Row],[Long]]&gt;Action_Threshold,1,IF(test_data[[#This Row],[Short]]&gt;Action_Threshold,-1,0))</f>
        <v>-1</v>
      </c>
      <c r="H2391">
        <f>SUMIFS(test_data[Postion],test_data[Time],"&gt;="&amp;test_data[[#This Row],[Period Time]],test_data[Time],"&lt;="&amp;test_data[[#This Row],[Time]])</f>
        <v>-20</v>
      </c>
      <c r="I2391">
        <f>IFERROR(test_data[[#This Row],[Final_Position]]-H2390,test_data[[#This Row],[Final_Position]])</f>
        <v>0</v>
      </c>
      <c r="J2391">
        <f>ABS(test_data[[#This Row],[Action]])</f>
        <v>0</v>
      </c>
      <c r="K2391" s="7">
        <f>test_data[[#This Row],[Final_Position]]*test_data[[#This Row],[Change]]</f>
        <v>0</v>
      </c>
      <c r="L2391" s="7">
        <f>test_data[[#This Row],[Profit]]*Profit_per_point</f>
        <v>0</v>
      </c>
      <c r="M2391" s="7">
        <f>test_data[[#This Row],[Profit]]*Profit_per_point-ABS(test_data[[#This Row],[Action]])*Fee_per_trade</f>
        <v>0</v>
      </c>
    </row>
    <row r="2392" spans="1:13" x14ac:dyDescent="0.35">
      <c r="A2392" s="2">
        <v>43784.460416666669</v>
      </c>
      <c r="B2392">
        <v>935.5</v>
      </c>
      <c r="C2392">
        <v>0.42417699098587036</v>
      </c>
      <c r="D2392">
        <v>0.57582300901412964</v>
      </c>
      <c r="E2392">
        <f>IF(B2393&gt;0,B2393-test_data[[#This Row],[Price]],0)</f>
        <v>-0.10000000000002274</v>
      </c>
      <c r="F2392" s="2">
        <f>test_data[[#This Row],[Time]]-(Time_horizon-1)/24/60</f>
        <v>43784.447222222225</v>
      </c>
      <c r="G2392">
        <f>IF(test_data[[#This Row],[Long]]&gt;Action_Threshold,1,IF(test_data[[#This Row],[Short]]&gt;Action_Threshold,-1,0))</f>
        <v>-1</v>
      </c>
      <c r="H2392">
        <f>SUMIFS(test_data[Postion],test_data[Time],"&gt;="&amp;test_data[[#This Row],[Period Time]],test_data[Time],"&lt;="&amp;test_data[[#This Row],[Time]])</f>
        <v>-20</v>
      </c>
      <c r="I2392">
        <f>IFERROR(test_data[[#This Row],[Final_Position]]-H2391,test_data[[#This Row],[Final_Position]])</f>
        <v>0</v>
      </c>
      <c r="J2392">
        <f>ABS(test_data[[#This Row],[Action]])</f>
        <v>0</v>
      </c>
      <c r="K2392" s="7">
        <f>test_data[[#This Row],[Final_Position]]*test_data[[#This Row],[Change]]</f>
        <v>2.0000000000004547</v>
      </c>
      <c r="L2392" s="7">
        <f>test_data[[#This Row],[Profit]]*Profit_per_point</f>
        <v>200000.00000004546</v>
      </c>
      <c r="M2392" s="7">
        <f>test_data[[#This Row],[Profit]]*Profit_per_point-ABS(test_data[[#This Row],[Action]])*Fee_per_trade</f>
        <v>200000.00000004546</v>
      </c>
    </row>
    <row r="2393" spans="1:13" x14ac:dyDescent="0.35">
      <c r="A2393" s="2">
        <v>43784.461111111108</v>
      </c>
      <c r="B2393">
        <v>935.4</v>
      </c>
      <c r="C2393">
        <v>0.43598130345344543</v>
      </c>
      <c r="D2393">
        <v>0.56401872634887695</v>
      </c>
      <c r="E2393">
        <f>IF(B2394&gt;0,B2394-test_data[[#This Row],[Price]],0)</f>
        <v>0</v>
      </c>
      <c r="F2393" s="2">
        <f>test_data[[#This Row],[Time]]-(Time_horizon-1)/24/60</f>
        <v>43784.447916666664</v>
      </c>
      <c r="G2393">
        <f>IF(test_data[[#This Row],[Long]]&gt;Action_Threshold,1,IF(test_data[[#This Row],[Short]]&gt;Action_Threshold,-1,0))</f>
        <v>-1</v>
      </c>
      <c r="H2393">
        <f>SUMIFS(test_data[Postion],test_data[Time],"&gt;="&amp;test_data[[#This Row],[Period Time]],test_data[Time],"&lt;="&amp;test_data[[#This Row],[Time]])</f>
        <v>-20</v>
      </c>
      <c r="I2393">
        <f>IFERROR(test_data[[#This Row],[Final_Position]]-H2392,test_data[[#This Row],[Final_Position]])</f>
        <v>0</v>
      </c>
      <c r="J2393">
        <f>ABS(test_data[[#This Row],[Action]])</f>
        <v>0</v>
      </c>
      <c r="K2393" s="7">
        <f>test_data[[#This Row],[Final_Position]]*test_data[[#This Row],[Change]]</f>
        <v>0</v>
      </c>
      <c r="L2393" s="7">
        <f>test_data[[#This Row],[Profit]]*Profit_per_point</f>
        <v>0</v>
      </c>
      <c r="M2393" s="7">
        <f>test_data[[#This Row],[Profit]]*Profit_per_point-ABS(test_data[[#This Row],[Action]])*Fee_per_trade</f>
        <v>0</v>
      </c>
    </row>
    <row r="2394" spans="1:13" x14ac:dyDescent="0.35">
      <c r="A2394" s="2">
        <v>43784.461805555555</v>
      </c>
      <c r="B2394">
        <v>935.4</v>
      </c>
      <c r="C2394">
        <v>0.42906692624092102</v>
      </c>
      <c r="D2394">
        <v>0.57093310356140137</v>
      </c>
      <c r="E2394">
        <f>IF(B2395&gt;0,B2395-test_data[[#This Row],[Price]],0)</f>
        <v>-0.19999999999993179</v>
      </c>
      <c r="F2394" s="2">
        <f>test_data[[#This Row],[Time]]-(Time_horizon-1)/24/60</f>
        <v>43784.448611111111</v>
      </c>
      <c r="G2394">
        <f>IF(test_data[[#This Row],[Long]]&gt;Action_Threshold,1,IF(test_data[[#This Row],[Short]]&gt;Action_Threshold,-1,0))</f>
        <v>-1</v>
      </c>
      <c r="H2394">
        <f>SUMIFS(test_data[Postion],test_data[Time],"&gt;="&amp;test_data[[#This Row],[Period Time]],test_data[Time],"&lt;="&amp;test_data[[#This Row],[Time]])</f>
        <v>-20</v>
      </c>
      <c r="I2394">
        <f>IFERROR(test_data[[#This Row],[Final_Position]]-H2393,test_data[[#This Row],[Final_Position]])</f>
        <v>0</v>
      </c>
      <c r="J2394">
        <f>ABS(test_data[[#This Row],[Action]])</f>
        <v>0</v>
      </c>
      <c r="K2394" s="7">
        <f>test_data[[#This Row],[Final_Position]]*test_data[[#This Row],[Change]]</f>
        <v>3.9999999999986358</v>
      </c>
      <c r="L2394" s="7">
        <f>test_data[[#This Row],[Profit]]*Profit_per_point</f>
        <v>399999.99999986356</v>
      </c>
      <c r="M2394" s="7">
        <f>test_data[[#This Row],[Profit]]*Profit_per_point-ABS(test_data[[#This Row],[Action]])*Fee_per_trade</f>
        <v>399999.99999986356</v>
      </c>
    </row>
    <row r="2395" spans="1:13" x14ac:dyDescent="0.35">
      <c r="A2395" s="2">
        <v>43784.462500000001</v>
      </c>
      <c r="B2395">
        <v>935.2</v>
      </c>
      <c r="C2395">
        <v>0.46090957522392273</v>
      </c>
      <c r="D2395">
        <v>0.53909039497375488</v>
      </c>
      <c r="E2395">
        <f>IF(B2396&gt;0,B2396-test_data[[#This Row],[Price]],0)</f>
        <v>-0.10000000000002274</v>
      </c>
      <c r="F2395" s="2">
        <f>test_data[[#This Row],[Time]]-(Time_horizon-1)/24/60</f>
        <v>43784.449305555558</v>
      </c>
      <c r="G2395">
        <f>IF(test_data[[#This Row],[Long]]&gt;Action_Threshold,1,IF(test_data[[#This Row],[Short]]&gt;Action_Threshold,-1,0))</f>
        <v>-1</v>
      </c>
      <c r="H2395">
        <f>SUMIFS(test_data[Postion],test_data[Time],"&gt;="&amp;test_data[[#This Row],[Period Time]],test_data[Time],"&lt;="&amp;test_data[[#This Row],[Time]])</f>
        <v>-20</v>
      </c>
      <c r="I2395">
        <f>IFERROR(test_data[[#This Row],[Final_Position]]-H2394,test_data[[#This Row],[Final_Position]])</f>
        <v>0</v>
      </c>
      <c r="J2395">
        <f>ABS(test_data[[#This Row],[Action]])</f>
        <v>0</v>
      </c>
      <c r="K2395" s="7">
        <f>test_data[[#This Row],[Final_Position]]*test_data[[#This Row],[Change]]</f>
        <v>2.0000000000004547</v>
      </c>
      <c r="L2395" s="7">
        <f>test_data[[#This Row],[Profit]]*Profit_per_point</f>
        <v>200000.00000004546</v>
      </c>
      <c r="M2395" s="7">
        <f>test_data[[#This Row],[Profit]]*Profit_per_point-ABS(test_data[[#This Row],[Action]])*Fee_per_trade</f>
        <v>200000.00000004546</v>
      </c>
    </row>
    <row r="2396" spans="1:13" x14ac:dyDescent="0.35">
      <c r="A2396" s="2">
        <v>43784.463194444441</v>
      </c>
      <c r="B2396">
        <v>935.1</v>
      </c>
      <c r="C2396">
        <v>0.45005106925964355</v>
      </c>
      <c r="D2396">
        <v>0.54994899034500122</v>
      </c>
      <c r="E2396">
        <f>IF(B2397&gt;0,B2397-test_data[[#This Row],[Price]],0)</f>
        <v>-0.10000000000002274</v>
      </c>
      <c r="F2396" s="2">
        <f>test_data[[#This Row],[Time]]-(Time_horizon-1)/24/60</f>
        <v>43784.45</v>
      </c>
      <c r="G2396">
        <f>IF(test_data[[#This Row],[Long]]&gt;Action_Threshold,1,IF(test_data[[#This Row],[Short]]&gt;Action_Threshold,-1,0))</f>
        <v>-1</v>
      </c>
      <c r="H2396">
        <f>SUMIFS(test_data[Postion],test_data[Time],"&gt;="&amp;test_data[[#This Row],[Period Time]],test_data[Time],"&lt;="&amp;test_data[[#This Row],[Time]])</f>
        <v>-20</v>
      </c>
      <c r="I2396">
        <f>IFERROR(test_data[[#This Row],[Final_Position]]-H2395,test_data[[#This Row],[Final_Position]])</f>
        <v>0</v>
      </c>
      <c r="J2396">
        <f>ABS(test_data[[#This Row],[Action]])</f>
        <v>0</v>
      </c>
      <c r="K2396" s="7">
        <f>test_data[[#This Row],[Final_Position]]*test_data[[#This Row],[Change]]</f>
        <v>2.0000000000004547</v>
      </c>
      <c r="L2396" s="7">
        <f>test_data[[#This Row],[Profit]]*Profit_per_point</f>
        <v>200000.00000004546</v>
      </c>
      <c r="M2396" s="7">
        <f>test_data[[#This Row],[Profit]]*Profit_per_point-ABS(test_data[[#This Row],[Action]])*Fee_per_trade</f>
        <v>200000.00000004546</v>
      </c>
    </row>
    <row r="2397" spans="1:13" x14ac:dyDescent="0.35">
      <c r="A2397" s="2">
        <v>43784.463888888888</v>
      </c>
      <c r="B2397">
        <v>935</v>
      </c>
      <c r="C2397">
        <v>0.48492556810379028</v>
      </c>
      <c r="D2397">
        <v>0.51507443189620972</v>
      </c>
      <c r="E2397">
        <f>IF(B2398&gt;0,B2398-test_data[[#This Row],[Price]],0)</f>
        <v>-0.20000000000004547</v>
      </c>
      <c r="F2397" s="2">
        <f>test_data[[#This Row],[Time]]-(Time_horizon-1)/24/60</f>
        <v>43784.450694444444</v>
      </c>
      <c r="G2397">
        <f>IF(test_data[[#This Row],[Long]]&gt;Action_Threshold,1,IF(test_data[[#This Row],[Short]]&gt;Action_Threshold,-1,0))</f>
        <v>-1</v>
      </c>
      <c r="H2397">
        <f>SUMIFS(test_data[Postion],test_data[Time],"&gt;="&amp;test_data[[#This Row],[Period Time]],test_data[Time],"&lt;="&amp;test_data[[#This Row],[Time]])</f>
        <v>-20</v>
      </c>
      <c r="I2397">
        <f>IFERROR(test_data[[#This Row],[Final_Position]]-H2396,test_data[[#This Row],[Final_Position]])</f>
        <v>0</v>
      </c>
      <c r="J2397">
        <f>ABS(test_data[[#This Row],[Action]])</f>
        <v>0</v>
      </c>
      <c r="K2397" s="7">
        <f>test_data[[#This Row],[Final_Position]]*test_data[[#This Row],[Change]]</f>
        <v>4.0000000000009095</v>
      </c>
      <c r="L2397" s="7">
        <f>test_data[[#This Row],[Profit]]*Profit_per_point</f>
        <v>400000.00000009092</v>
      </c>
      <c r="M2397" s="7">
        <f>test_data[[#This Row],[Profit]]*Profit_per_point-ABS(test_data[[#This Row],[Action]])*Fee_per_trade</f>
        <v>400000.00000009092</v>
      </c>
    </row>
    <row r="2398" spans="1:13" x14ac:dyDescent="0.35">
      <c r="A2398" s="2">
        <v>43784.464583333334</v>
      </c>
      <c r="B2398">
        <v>934.8</v>
      </c>
      <c r="C2398">
        <v>0.49204030632972717</v>
      </c>
      <c r="D2398">
        <v>0.50795978307723999</v>
      </c>
      <c r="E2398">
        <f>IF(B2399&gt;0,B2399-test_data[[#This Row],[Price]],0)</f>
        <v>0.10000000000002274</v>
      </c>
      <c r="F2398" s="2">
        <f>test_data[[#This Row],[Time]]-(Time_horizon-1)/24/60</f>
        <v>43784.451388888891</v>
      </c>
      <c r="G2398">
        <f>IF(test_data[[#This Row],[Long]]&gt;Action_Threshold,1,IF(test_data[[#This Row],[Short]]&gt;Action_Threshold,-1,0))</f>
        <v>-1</v>
      </c>
      <c r="H2398">
        <f>SUMIFS(test_data[Postion],test_data[Time],"&gt;="&amp;test_data[[#This Row],[Period Time]],test_data[Time],"&lt;="&amp;test_data[[#This Row],[Time]])</f>
        <v>-20</v>
      </c>
      <c r="I2398">
        <f>IFERROR(test_data[[#This Row],[Final_Position]]-H2397,test_data[[#This Row],[Final_Position]])</f>
        <v>0</v>
      </c>
      <c r="J2398">
        <f>ABS(test_data[[#This Row],[Action]])</f>
        <v>0</v>
      </c>
      <c r="K2398" s="7">
        <f>test_data[[#This Row],[Final_Position]]*test_data[[#This Row],[Change]]</f>
        <v>-2.0000000000004547</v>
      </c>
      <c r="L2398" s="7">
        <f>test_data[[#This Row],[Profit]]*Profit_per_point</f>
        <v>-200000.00000004546</v>
      </c>
      <c r="M2398" s="7">
        <f>test_data[[#This Row],[Profit]]*Profit_per_point-ABS(test_data[[#This Row],[Action]])*Fee_per_trade</f>
        <v>-200000.00000004546</v>
      </c>
    </row>
    <row r="2399" spans="1:13" x14ac:dyDescent="0.35">
      <c r="A2399" s="2">
        <v>43784.465277777781</v>
      </c>
      <c r="B2399">
        <v>934.9</v>
      </c>
      <c r="C2399">
        <v>0.44309407472610474</v>
      </c>
      <c r="D2399">
        <v>0.55690592527389526</v>
      </c>
      <c r="E2399">
        <f>IF(B2400&gt;0,B2400-test_data[[#This Row],[Price]],0)</f>
        <v>0.10000000000002274</v>
      </c>
      <c r="F2399" s="2">
        <f>test_data[[#This Row],[Time]]-(Time_horizon-1)/24/60</f>
        <v>43784.452083333337</v>
      </c>
      <c r="G2399">
        <f>IF(test_data[[#This Row],[Long]]&gt;Action_Threshold,1,IF(test_data[[#This Row],[Short]]&gt;Action_Threshold,-1,0))</f>
        <v>-1</v>
      </c>
      <c r="H2399">
        <f>SUMIFS(test_data[Postion],test_data[Time],"&gt;="&amp;test_data[[#This Row],[Period Time]],test_data[Time],"&lt;="&amp;test_data[[#This Row],[Time]])</f>
        <v>-20</v>
      </c>
      <c r="I2399">
        <f>IFERROR(test_data[[#This Row],[Final_Position]]-H2398,test_data[[#This Row],[Final_Position]])</f>
        <v>0</v>
      </c>
      <c r="J2399">
        <f>ABS(test_data[[#This Row],[Action]])</f>
        <v>0</v>
      </c>
      <c r="K2399" s="7">
        <f>test_data[[#This Row],[Final_Position]]*test_data[[#This Row],[Change]]</f>
        <v>-2.0000000000004547</v>
      </c>
      <c r="L2399" s="7">
        <f>test_data[[#This Row],[Profit]]*Profit_per_point</f>
        <v>-200000.00000004546</v>
      </c>
      <c r="M2399" s="7">
        <f>test_data[[#This Row],[Profit]]*Profit_per_point-ABS(test_data[[#This Row],[Action]])*Fee_per_trade</f>
        <v>-200000.00000004546</v>
      </c>
    </row>
    <row r="2400" spans="1:13" x14ac:dyDescent="0.35">
      <c r="A2400" s="2">
        <v>43784.46597222222</v>
      </c>
      <c r="B2400">
        <v>935</v>
      </c>
      <c r="C2400">
        <v>0.42190760374069214</v>
      </c>
      <c r="D2400">
        <v>0.57809245586395264</v>
      </c>
      <c r="E2400">
        <f>IF(B2401&gt;0,B2401-test_data[[#This Row],[Price]],0)</f>
        <v>-0.20000000000004547</v>
      </c>
      <c r="F2400" s="2">
        <f>test_data[[#This Row],[Time]]-(Time_horizon-1)/24/60</f>
        <v>43784.452777777777</v>
      </c>
      <c r="G2400">
        <f>IF(test_data[[#This Row],[Long]]&gt;Action_Threshold,1,IF(test_data[[#This Row],[Short]]&gt;Action_Threshold,-1,0))</f>
        <v>-1</v>
      </c>
      <c r="H2400">
        <f>SUMIFS(test_data[Postion],test_data[Time],"&gt;="&amp;test_data[[#This Row],[Period Time]],test_data[Time],"&lt;="&amp;test_data[[#This Row],[Time]])</f>
        <v>-20</v>
      </c>
      <c r="I2400">
        <f>IFERROR(test_data[[#This Row],[Final_Position]]-H2399,test_data[[#This Row],[Final_Position]])</f>
        <v>0</v>
      </c>
      <c r="J2400">
        <f>ABS(test_data[[#This Row],[Action]])</f>
        <v>0</v>
      </c>
      <c r="K2400" s="7">
        <f>test_data[[#This Row],[Final_Position]]*test_data[[#This Row],[Change]]</f>
        <v>4.0000000000009095</v>
      </c>
      <c r="L2400" s="7">
        <f>test_data[[#This Row],[Profit]]*Profit_per_point</f>
        <v>400000.00000009092</v>
      </c>
      <c r="M2400" s="7">
        <f>test_data[[#This Row],[Profit]]*Profit_per_point-ABS(test_data[[#This Row],[Action]])*Fee_per_trade</f>
        <v>400000.00000009092</v>
      </c>
    </row>
    <row r="2401" spans="1:13" x14ac:dyDescent="0.35">
      <c r="A2401" s="2">
        <v>43784.466666666667</v>
      </c>
      <c r="B2401">
        <v>934.8</v>
      </c>
      <c r="C2401">
        <v>0.44207599759101868</v>
      </c>
      <c r="D2401">
        <v>0.55792403221130371</v>
      </c>
      <c r="E2401">
        <f>IF(B2402&gt;0,B2402-test_data[[#This Row],[Price]],0)</f>
        <v>0</v>
      </c>
      <c r="F2401" s="2">
        <f>test_data[[#This Row],[Time]]-(Time_horizon-1)/24/60</f>
        <v>43784.453472222223</v>
      </c>
      <c r="G2401">
        <f>IF(test_data[[#This Row],[Long]]&gt;Action_Threshold,1,IF(test_data[[#This Row],[Short]]&gt;Action_Threshold,-1,0))</f>
        <v>-1</v>
      </c>
      <c r="H2401">
        <f>SUMIFS(test_data[Postion],test_data[Time],"&gt;="&amp;test_data[[#This Row],[Period Time]],test_data[Time],"&lt;="&amp;test_data[[#This Row],[Time]])</f>
        <v>-20</v>
      </c>
      <c r="I2401">
        <f>IFERROR(test_data[[#This Row],[Final_Position]]-H2400,test_data[[#This Row],[Final_Position]])</f>
        <v>0</v>
      </c>
      <c r="J2401">
        <f>ABS(test_data[[#This Row],[Action]])</f>
        <v>0</v>
      </c>
      <c r="K2401" s="7">
        <f>test_data[[#This Row],[Final_Position]]*test_data[[#This Row],[Change]]</f>
        <v>0</v>
      </c>
      <c r="L2401" s="7">
        <f>test_data[[#This Row],[Profit]]*Profit_per_point</f>
        <v>0</v>
      </c>
      <c r="M2401" s="7">
        <f>test_data[[#This Row],[Profit]]*Profit_per_point-ABS(test_data[[#This Row],[Action]])*Fee_per_trade</f>
        <v>0</v>
      </c>
    </row>
    <row r="2402" spans="1:13" x14ac:dyDescent="0.35">
      <c r="A2402" s="2">
        <v>43784.467361111114</v>
      </c>
      <c r="B2402">
        <v>934.8</v>
      </c>
      <c r="C2402">
        <v>0.43462824821472168</v>
      </c>
      <c r="D2402">
        <v>0.56537175178527832</v>
      </c>
      <c r="E2402">
        <f>IF(B2403&gt;0,B2403-test_data[[#This Row],[Price]],0)</f>
        <v>-9.9999999999909051E-2</v>
      </c>
      <c r="F2402" s="2">
        <f>test_data[[#This Row],[Time]]-(Time_horizon-1)/24/60</f>
        <v>43784.45416666667</v>
      </c>
      <c r="G2402">
        <f>IF(test_data[[#This Row],[Long]]&gt;Action_Threshold,1,IF(test_data[[#This Row],[Short]]&gt;Action_Threshold,-1,0))</f>
        <v>-1</v>
      </c>
      <c r="H2402">
        <f>SUMIFS(test_data[Postion],test_data[Time],"&gt;="&amp;test_data[[#This Row],[Period Time]],test_data[Time],"&lt;="&amp;test_data[[#This Row],[Time]])</f>
        <v>-20</v>
      </c>
      <c r="I2402">
        <f>IFERROR(test_data[[#This Row],[Final_Position]]-H2401,test_data[[#This Row],[Final_Position]])</f>
        <v>0</v>
      </c>
      <c r="J2402">
        <f>ABS(test_data[[#This Row],[Action]])</f>
        <v>0</v>
      </c>
      <c r="K2402" s="7">
        <f>test_data[[#This Row],[Final_Position]]*test_data[[#This Row],[Change]]</f>
        <v>1.999999999998181</v>
      </c>
      <c r="L2402" s="7">
        <f>test_data[[#This Row],[Profit]]*Profit_per_point</f>
        <v>199999.9999998181</v>
      </c>
      <c r="M2402" s="7">
        <f>test_data[[#This Row],[Profit]]*Profit_per_point-ABS(test_data[[#This Row],[Action]])*Fee_per_trade</f>
        <v>199999.9999998181</v>
      </c>
    </row>
    <row r="2403" spans="1:13" x14ac:dyDescent="0.35">
      <c r="A2403" s="2">
        <v>43784.468055555553</v>
      </c>
      <c r="B2403">
        <v>934.7</v>
      </c>
      <c r="C2403">
        <v>0.43036898970603943</v>
      </c>
      <c r="D2403">
        <v>0.56963104009628296</v>
      </c>
      <c r="E2403">
        <f>IF(B2404&gt;0,B2404-test_data[[#This Row],[Price]],0)</f>
        <v>0</v>
      </c>
      <c r="F2403" s="2">
        <f>test_data[[#This Row],[Time]]-(Time_horizon-1)/24/60</f>
        <v>43784.454861111109</v>
      </c>
      <c r="G2403">
        <f>IF(test_data[[#This Row],[Long]]&gt;Action_Threshold,1,IF(test_data[[#This Row],[Short]]&gt;Action_Threshold,-1,0))</f>
        <v>-1</v>
      </c>
      <c r="H2403">
        <f>SUMIFS(test_data[Postion],test_data[Time],"&gt;="&amp;test_data[[#This Row],[Period Time]],test_data[Time],"&lt;="&amp;test_data[[#This Row],[Time]])</f>
        <v>-20</v>
      </c>
      <c r="I2403">
        <f>IFERROR(test_data[[#This Row],[Final_Position]]-H2402,test_data[[#This Row],[Final_Position]])</f>
        <v>0</v>
      </c>
      <c r="J2403">
        <f>ABS(test_data[[#This Row],[Action]])</f>
        <v>0</v>
      </c>
      <c r="K2403" s="7">
        <f>test_data[[#This Row],[Final_Position]]*test_data[[#This Row],[Change]]</f>
        <v>0</v>
      </c>
      <c r="L2403" s="7">
        <f>test_data[[#This Row],[Profit]]*Profit_per_point</f>
        <v>0</v>
      </c>
      <c r="M2403" s="7">
        <f>test_data[[#This Row],[Profit]]*Profit_per_point-ABS(test_data[[#This Row],[Action]])*Fee_per_trade</f>
        <v>0</v>
      </c>
    </row>
    <row r="2404" spans="1:13" x14ac:dyDescent="0.35">
      <c r="A2404" s="2">
        <v>43784.46875</v>
      </c>
      <c r="B2404">
        <v>934.7</v>
      </c>
      <c r="C2404">
        <v>0.42218592762947083</v>
      </c>
      <c r="D2404">
        <v>0.57781410217285156</v>
      </c>
      <c r="E2404">
        <f>IF(B2405&gt;0,B2405-test_data[[#This Row],[Price]],0)</f>
        <v>0.19999999999993179</v>
      </c>
      <c r="F2404" s="2">
        <f>test_data[[#This Row],[Time]]-(Time_horizon-1)/24/60</f>
        <v>43784.455555555556</v>
      </c>
      <c r="G2404">
        <f>IF(test_data[[#This Row],[Long]]&gt;Action_Threshold,1,IF(test_data[[#This Row],[Short]]&gt;Action_Threshold,-1,0))</f>
        <v>-1</v>
      </c>
      <c r="H2404">
        <f>SUMIFS(test_data[Postion],test_data[Time],"&gt;="&amp;test_data[[#This Row],[Period Time]],test_data[Time],"&lt;="&amp;test_data[[#This Row],[Time]])</f>
        <v>-20</v>
      </c>
      <c r="I2404">
        <f>IFERROR(test_data[[#This Row],[Final_Position]]-H2403,test_data[[#This Row],[Final_Position]])</f>
        <v>0</v>
      </c>
      <c r="J2404">
        <f>ABS(test_data[[#This Row],[Action]])</f>
        <v>0</v>
      </c>
      <c r="K2404" s="7">
        <f>test_data[[#This Row],[Final_Position]]*test_data[[#This Row],[Change]]</f>
        <v>-3.9999999999986358</v>
      </c>
      <c r="L2404" s="7">
        <f>test_data[[#This Row],[Profit]]*Profit_per_point</f>
        <v>-399999.99999986356</v>
      </c>
      <c r="M2404" s="7">
        <f>test_data[[#This Row],[Profit]]*Profit_per_point-ABS(test_data[[#This Row],[Action]])*Fee_per_trade</f>
        <v>-399999.99999986356</v>
      </c>
    </row>
    <row r="2405" spans="1:13" x14ac:dyDescent="0.35">
      <c r="A2405" s="2">
        <v>43784.469444444447</v>
      </c>
      <c r="B2405">
        <v>934.9</v>
      </c>
      <c r="C2405">
        <v>0.40089875459671021</v>
      </c>
      <c r="D2405">
        <v>0.59910130500793457</v>
      </c>
      <c r="E2405">
        <f>IF(B2406&gt;0,B2406-test_data[[#This Row],[Price]],0)</f>
        <v>-0.29999999999995453</v>
      </c>
      <c r="F2405" s="2">
        <f>test_data[[#This Row],[Time]]-(Time_horizon-1)/24/60</f>
        <v>43784.456250000003</v>
      </c>
      <c r="G2405">
        <f>IF(test_data[[#This Row],[Long]]&gt;Action_Threshold,1,IF(test_data[[#This Row],[Short]]&gt;Action_Threshold,-1,0))</f>
        <v>-1</v>
      </c>
      <c r="H2405">
        <f>SUMIFS(test_data[Postion],test_data[Time],"&gt;="&amp;test_data[[#This Row],[Period Time]],test_data[Time],"&lt;="&amp;test_data[[#This Row],[Time]])</f>
        <v>-20</v>
      </c>
      <c r="I2405">
        <f>IFERROR(test_data[[#This Row],[Final_Position]]-H2404,test_data[[#This Row],[Final_Position]])</f>
        <v>0</v>
      </c>
      <c r="J2405">
        <f>ABS(test_data[[#This Row],[Action]])</f>
        <v>0</v>
      </c>
      <c r="K2405" s="7">
        <f>test_data[[#This Row],[Final_Position]]*test_data[[#This Row],[Change]]</f>
        <v>5.9999999999990905</v>
      </c>
      <c r="L2405" s="7">
        <f>test_data[[#This Row],[Profit]]*Profit_per_point</f>
        <v>599999.99999990908</v>
      </c>
      <c r="M2405" s="7">
        <f>test_data[[#This Row],[Profit]]*Profit_per_point-ABS(test_data[[#This Row],[Action]])*Fee_per_trade</f>
        <v>599999.99999990908</v>
      </c>
    </row>
    <row r="2406" spans="1:13" x14ac:dyDescent="0.35">
      <c r="A2406" s="2">
        <v>43784.470138888886</v>
      </c>
      <c r="B2406">
        <v>934.6</v>
      </c>
      <c r="C2406">
        <v>0.40607970952987671</v>
      </c>
      <c r="D2406">
        <v>0.59392023086547852</v>
      </c>
      <c r="E2406">
        <f>IF(B2407&gt;0,B2407-test_data[[#This Row],[Price]],0)</f>
        <v>0.19999999999993179</v>
      </c>
      <c r="F2406" s="2">
        <f>test_data[[#This Row],[Time]]-(Time_horizon-1)/24/60</f>
        <v>43784.456944444442</v>
      </c>
      <c r="G2406">
        <f>IF(test_data[[#This Row],[Long]]&gt;Action_Threshold,1,IF(test_data[[#This Row],[Short]]&gt;Action_Threshold,-1,0))</f>
        <v>-1</v>
      </c>
      <c r="H2406">
        <f>SUMIFS(test_data[Postion],test_data[Time],"&gt;="&amp;test_data[[#This Row],[Period Time]],test_data[Time],"&lt;="&amp;test_data[[#This Row],[Time]])</f>
        <v>-20</v>
      </c>
      <c r="I2406">
        <f>IFERROR(test_data[[#This Row],[Final_Position]]-H2405,test_data[[#This Row],[Final_Position]])</f>
        <v>0</v>
      </c>
      <c r="J2406">
        <f>ABS(test_data[[#This Row],[Action]])</f>
        <v>0</v>
      </c>
      <c r="K2406" s="7">
        <f>test_data[[#This Row],[Final_Position]]*test_data[[#This Row],[Change]]</f>
        <v>-3.9999999999986358</v>
      </c>
      <c r="L2406" s="7">
        <f>test_data[[#This Row],[Profit]]*Profit_per_point</f>
        <v>-399999.99999986356</v>
      </c>
      <c r="M2406" s="7">
        <f>test_data[[#This Row],[Profit]]*Profit_per_point-ABS(test_data[[#This Row],[Action]])*Fee_per_trade</f>
        <v>-399999.99999986356</v>
      </c>
    </row>
    <row r="2407" spans="1:13" x14ac:dyDescent="0.35">
      <c r="A2407" s="2">
        <v>43784.470833333333</v>
      </c>
      <c r="B2407">
        <v>934.8</v>
      </c>
      <c r="C2407">
        <v>0.37748634815216064</v>
      </c>
      <c r="D2407">
        <v>0.62251365184783936</v>
      </c>
      <c r="E2407">
        <f>IF(B2408&gt;0,B2408-test_data[[#This Row],[Price]],0)</f>
        <v>0.20000000000004547</v>
      </c>
      <c r="F2407" s="2">
        <f>test_data[[#This Row],[Time]]-(Time_horizon-1)/24/60</f>
        <v>43784.457638888889</v>
      </c>
      <c r="G2407">
        <f>IF(test_data[[#This Row],[Long]]&gt;Action_Threshold,1,IF(test_data[[#This Row],[Short]]&gt;Action_Threshold,-1,0))</f>
        <v>-1</v>
      </c>
      <c r="H2407">
        <f>SUMIFS(test_data[Postion],test_data[Time],"&gt;="&amp;test_data[[#This Row],[Period Time]],test_data[Time],"&lt;="&amp;test_data[[#This Row],[Time]])</f>
        <v>-20</v>
      </c>
      <c r="I2407">
        <f>IFERROR(test_data[[#This Row],[Final_Position]]-H2406,test_data[[#This Row],[Final_Position]])</f>
        <v>0</v>
      </c>
      <c r="J2407">
        <f>ABS(test_data[[#This Row],[Action]])</f>
        <v>0</v>
      </c>
      <c r="K2407" s="7">
        <f>test_data[[#This Row],[Final_Position]]*test_data[[#This Row],[Change]]</f>
        <v>-4.0000000000009095</v>
      </c>
      <c r="L2407" s="7">
        <f>test_data[[#This Row],[Profit]]*Profit_per_point</f>
        <v>-400000.00000009092</v>
      </c>
      <c r="M2407" s="7">
        <f>test_data[[#This Row],[Profit]]*Profit_per_point-ABS(test_data[[#This Row],[Action]])*Fee_per_trade</f>
        <v>-400000.00000009092</v>
      </c>
    </row>
    <row r="2408" spans="1:13" x14ac:dyDescent="0.35">
      <c r="A2408" s="2">
        <v>43784.47152777778</v>
      </c>
      <c r="B2408">
        <v>935</v>
      </c>
      <c r="C2408">
        <v>0.37471014261245728</v>
      </c>
      <c r="D2408">
        <v>0.62528979778289795</v>
      </c>
      <c r="E2408">
        <f>IF(B2409&gt;0,B2409-test_data[[#This Row],[Price]],0)</f>
        <v>0</v>
      </c>
      <c r="F2408" s="2">
        <f>test_data[[#This Row],[Time]]-(Time_horizon-1)/24/60</f>
        <v>43784.458333333336</v>
      </c>
      <c r="G2408">
        <f>IF(test_data[[#This Row],[Long]]&gt;Action_Threshold,1,IF(test_data[[#This Row],[Short]]&gt;Action_Threshold,-1,0))</f>
        <v>-1</v>
      </c>
      <c r="H2408">
        <f>SUMIFS(test_data[Postion],test_data[Time],"&gt;="&amp;test_data[[#This Row],[Period Time]],test_data[Time],"&lt;="&amp;test_data[[#This Row],[Time]])</f>
        <v>-20</v>
      </c>
      <c r="I2408">
        <f>IFERROR(test_data[[#This Row],[Final_Position]]-H2407,test_data[[#This Row],[Final_Position]])</f>
        <v>0</v>
      </c>
      <c r="J2408">
        <f>ABS(test_data[[#This Row],[Action]])</f>
        <v>0</v>
      </c>
      <c r="K2408" s="7">
        <f>test_data[[#This Row],[Final_Position]]*test_data[[#This Row],[Change]]</f>
        <v>0</v>
      </c>
      <c r="L2408" s="7">
        <f>test_data[[#This Row],[Profit]]*Profit_per_point</f>
        <v>0</v>
      </c>
      <c r="M2408" s="7">
        <f>test_data[[#This Row],[Profit]]*Profit_per_point-ABS(test_data[[#This Row],[Action]])*Fee_per_trade</f>
        <v>0</v>
      </c>
    </row>
    <row r="2409" spans="1:13" x14ac:dyDescent="0.35">
      <c r="A2409" s="2">
        <v>43784.472222222219</v>
      </c>
      <c r="B2409">
        <v>935</v>
      </c>
      <c r="C2409">
        <v>0.40038934350013733</v>
      </c>
      <c r="D2409">
        <v>0.59961062669754028</v>
      </c>
      <c r="E2409">
        <f>IF(B2410&gt;0,B2410-test_data[[#This Row],[Price]],0)</f>
        <v>0</v>
      </c>
      <c r="F2409" s="2">
        <f>test_data[[#This Row],[Time]]-(Time_horizon-1)/24/60</f>
        <v>43784.459027777775</v>
      </c>
      <c r="G2409">
        <f>IF(test_data[[#This Row],[Long]]&gt;Action_Threshold,1,IF(test_data[[#This Row],[Short]]&gt;Action_Threshold,-1,0))</f>
        <v>-1</v>
      </c>
      <c r="H2409">
        <f>SUMIFS(test_data[Postion],test_data[Time],"&gt;="&amp;test_data[[#This Row],[Period Time]],test_data[Time],"&lt;="&amp;test_data[[#This Row],[Time]])</f>
        <v>-20</v>
      </c>
      <c r="I2409">
        <f>IFERROR(test_data[[#This Row],[Final_Position]]-H2408,test_data[[#This Row],[Final_Position]])</f>
        <v>0</v>
      </c>
      <c r="J2409">
        <f>ABS(test_data[[#This Row],[Action]])</f>
        <v>0</v>
      </c>
      <c r="K2409" s="7">
        <f>test_data[[#This Row],[Final_Position]]*test_data[[#This Row],[Change]]</f>
        <v>0</v>
      </c>
      <c r="L2409" s="7">
        <f>test_data[[#This Row],[Profit]]*Profit_per_point</f>
        <v>0</v>
      </c>
      <c r="M2409" s="7">
        <f>test_data[[#This Row],[Profit]]*Profit_per_point-ABS(test_data[[#This Row],[Action]])*Fee_per_trade</f>
        <v>0</v>
      </c>
    </row>
    <row r="2410" spans="1:13" x14ac:dyDescent="0.35">
      <c r="A2410" s="2">
        <v>43784.472916666666</v>
      </c>
      <c r="B2410">
        <v>935</v>
      </c>
      <c r="C2410">
        <v>0.38786950707435608</v>
      </c>
      <c r="D2410">
        <v>0.61213046312332153</v>
      </c>
      <c r="E2410">
        <f>IF(B2411&gt;0,B2411-test_data[[#This Row],[Price]],0)</f>
        <v>0</v>
      </c>
      <c r="F2410" s="2">
        <f>test_data[[#This Row],[Time]]-(Time_horizon-1)/24/60</f>
        <v>43784.459722222222</v>
      </c>
      <c r="G2410">
        <f>IF(test_data[[#This Row],[Long]]&gt;Action_Threshold,1,IF(test_data[[#This Row],[Short]]&gt;Action_Threshold,-1,0))</f>
        <v>-1</v>
      </c>
      <c r="H2410">
        <f>SUMIFS(test_data[Postion],test_data[Time],"&gt;="&amp;test_data[[#This Row],[Period Time]],test_data[Time],"&lt;="&amp;test_data[[#This Row],[Time]])</f>
        <v>-20</v>
      </c>
      <c r="I2410">
        <f>IFERROR(test_data[[#This Row],[Final_Position]]-H2409,test_data[[#This Row],[Final_Position]])</f>
        <v>0</v>
      </c>
      <c r="J2410">
        <f>ABS(test_data[[#This Row],[Action]])</f>
        <v>0</v>
      </c>
      <c r="K2410" s="7">
        <f>test_data[[#This Row],[Final_Position]]*test_data[[#This Row],[Change]]</f>
        <v>0</v>
      </c>
      <c r="L2410" s="7">
        <f>test_data[[#This Row],[Profit]]*Profit_per_point</f>
        <v>0</v>
      </c>
      <c r="M2410" s="7">
        <f>test_data[[#This Row],[Profit]]*Profit_per_point-ABS(test_data[[#This Row],[Action]])*Fee_per_trade</f>
        <v>0</v>
      </c>
    </row>
    <row r="2411" spans="1:13" x14ac:dyDescent="0.35">
      <c r="A2411" s="2">
        <v>43784.473611111112</v>
      </c>
      <c r="B2411">
        <v>935</v>
      </c>
      <c r="C2411">
        <v>0.38617932796478271</v>
      </c>
      <c r="D2411">
        <v>0.61382067203521729</v>
      </c>
      <c r="E2411">
        <f>IF(B2412&gt;0,B2412-test_data[[#This Row],[Price]],0)</f>
        <v>-0.20000000000004547</v>
      </c>
      <c r="F2411" s="2">
        <f>test_data[[#This Row],[Time]]-(Time_horizon-1)/24/60</f>
        <v>43784.460416666669</v>
      </c>
      <c r="G2411">
        <f>IF(test_data[[#This Row],[Long]]&gt;Action_Threshold,1,IF(test_data[[#This Row],[Short]]&gt;Action_Threshold,-1,0))</f>
        <v>-1</v>
      </c>
      <c r="H2411">
        <f>SUMIFS(test_data[Postion],test_data[Time],"&gt;="&amp;test_data[[#This Row],[Period Time]],test_data[Time],"&lt;="&amp;test_data[[#This Row],[Time]])</f>
        <v>-20</v>
      </c>
      <c r="I2411">
        <f>IFERROR(test_data[[#This Row],[Final_Position]]-H2410,test_data[[#This Row],[Final_Position]])</f>
        <v>0</v>
      </c>
      <c r="J2411">
        <f>ABS(test_data[[#This Row],[Action]])</f>
        <v>0</v>
      </c>
      <c r="K2411" s="7">
        <f>test_data[[#This Row],[Final_Position]]*test_data[[#This Row],[Change]]</f>
        <v>4.0000000000009095</v>
      </c>
      <c r="L2411" s="7">
        <f>test_data[[#This Row],[Profit]]*Profit_per_point</f>
        <v>400000.00000009092</v>
      </c>
      <c r="M2411" s="7">
        <f>test_data[[#This Row],[Profit]]*Profit_per_point-ABS(test_data[[#This Row],[Action]])*Fee_per_trade</f>
        <v>400000.00000009092</v>
      </c>
    </row>
    <row r="2412" spans="1:13" x14ac:dyDescent="0.35">
      <c r="A2412" s="2">
        <v>43784.474305555559</v>
      </c>
      <c r="B2412">
        <v>934.8</v>
      </c>
      <c r="C2412">
        <v>0.39284878969192505</v>
      </c>
      <c r="D2412">
        <v>0.60715126991271973</v>
      </c>
      <c r="E2412">
        <f>IF(B2413&gt;0,B2413-test_data[[#This Row],[Price]],0)</f>
        <v>0.10000000000002274</v>
      </c>
      <c r="F2412" s="2">
        <f>test_data[[#This Row],[Time]]-(Time_horizon-1)/24/60</f>
        <v>43784.461111111115</v>
      </c>
      <c r="G2412">
        <f>IF(test_data[[#This Row],[Long]]&gt;Action_Threshold,1,IF(test_data[[#This Row],[Short]]&gt;Action_Threshold,-1,0))</f>
        <v>-1</v>
      </c>
      <c r="H2412">
        <f>SUMIFS(test_data[Postion],test_data[Time],"&gt;="&amp;test_data[[#This Row],[Period Time]],test_data[Time],"&lt;="&amp;test_data[[#This Row],[Time]])</f>
        <v>-20</v>
      </c>
      <c r="I2412">
        <f>IFERROR(test_data[[#This Row],[Final_Position]]-H2411,test_data[[#This Row],[Final_Position]])</f>
        <v>0</v>
      </c>
      <c r="J2412">
        <f>ABS(test_data[[#This Row],[Action]])</f>
        <v>0</v>
      </c>
      <c r="K2412" s="7">
        <f>test_data[[#This Row],[Final_Position]]*test_data[[#This Row],[Change]]</f>
        <v>-2.0000000000004547</v>
      </c>
      <c r="L2412" s="7">
        <f>test_data[[#This Row],[Profit]]*Profit_per_point</f>
        <v>-200000.00000004546</v>
      </c>
      <c r="M2412" s="7">
        <f>test_data[[#This Row],[Profit]]*Profit_per_point-ABS(test_data[[#This Row],[Action]])*Fee_per_trade</f>
        <v>-200000.00000004546</v>
      </c>
    </row>
    <row r="2413" spans="1:13" x14ac:dyDescent="0.35">
      <c r="A2413" s="2">
        <v>43784.474999999999</v>
      </c>
      <c r="B2413">
        <v>934.9</v>
      </c>
      <c r="C2413">
        <v>0.37828633189201355</v>
      </c>
      <c r="D2413">
        <v>0.62171363830566406</v>
      </c>
      <c r="E2413">
        <f>IF(B2414&gt;0,B2414-test_data[[#This Row],[Price]],0)</f>
        <v>0.10000000000002274</v>
      </c>
      <c r="F2413" s="2">
        <f>test_data[[#This Row],[Time]]-(Time_horizon-1)/24/60</f>
        <v>43784.461805555555</v>
      </c>
      <c r="G2413">
        <f>IF(test_data[[#This Row],[Long]]&gt;Action_Threshold,1,IF(test_data[[#This Row],[Short]]&gt;Action_Threshold,-1,0))</f>
        <v>-1</v>
      </c>
      <c r="H2413">
        <f>SUMIFS(test_data[Postion],test_data[Time],"&gt;="&amp;test_data[[#This Row],[Period Time]],test_data[Time],"&lt;="&amp;test_data[[#This Row],[Time]])</f>
        <v>-20</v>
      </c>
      <c r="I2413">
        <f>IFERROR(test_data[[#This Row],[Final_Position]]-H2412,test_data[[#This Row],[Final_Position]])</f>
        <v>0</v>
      </c>
      <c r="J2413">
        <f>ABS(test_data[[#This Row],[Action]])</f>
        <v>0</v>
      </c>
      <c r="K2413" s="7">
        <f>test_data[[#This Row],[Final_Position]]*test_data[[#This Row],[Change]]</f>
        <v>-2.0000000000004547</v>
      </c>
      <c r="L2413" s="7">
        <f>test_data[[#This Row],[Profit]]*Profit_per_point</f>
        <v>-200000.00000004546</v>
      </c>
      <c r="M2413" s="7">
        <f>test_data[[#This Row],[Profit]]*Profit_per_point-ABS(test_data[[#This Row],[Action]])*Fee_per_trade</f>
        <v>-200000.00000004546</v>
      </c>
    </row>
    <row r="2414" spans="1:13" x14ac:dyDescent="0.35">
      <c r="A2414" s="2">
        <v>43784.475694444445</v>
      </c>
      <c r="B2414">
        <v>935</v>
      </c>
      <c r="C2414">
        <v>0.35305121541023254</v>
      </c>
      <c r="D2414">
        <v>0.64694875478744507</v>
      </c>
      <c r="E2414">
        <f>IF(B2415&gt;0,B2415-test_data[[#This Row],[Price]],0)</f>
        <v>-0.10000000000002274</v>
      </c>
      <c r="F2414" s="2">
        <f>test_data[[#This Row],[Time]]-(Time_horizon-1)/24/60</f>
        <v>43784.462500000001</v>
      </c>
      <c r="G2414">
        <f>IF(test_data[[#This Row],[Long]]&gt;Action_Threshold,1,IF(test_data[[#This Row],[Short]]&gt;Action_Threshold,-1,0))</f>
        <v>-1</v>
      </c>
      <c r="H2414">
        <f>SUMIFS(test_data[Postion],test_data[Time],"&gt;="&amp;test_data[[#This Row],[Period Time]],test_data[Time],"&lt;="&amp;test_data[[#This Row],[Time]])</f>
        <v>-20</v>
      </c>
      <c r="I2414">
        <f>IFERROR(test_data[[#This Row],[Final_Position]]-H2413,test_data[[#This Row],[Final_Position]])</f>
        <v>0</v>
      </c>
      <c r="J2414">
        <f>ABS(test_data[[#This Row],[Action]])</f>
        <v>0</v>
      </c>
      <c r="K2414" s="7">
        <f>test_data[[#This Row],[Final_Position]]*test_data[[#This Row],[Change]]</f>
        <v>2.0000000000004547</v>
      </c>
      <c r="L2414" s="7">
        <f>test_data[[#This Row],[Profit]]*Profit_per_point</f>
        <v>200000.00000004546</v>
      </c>
      <c r="M2414" s="7">
        <f>test_data[[#This Row],[Profit]]*Profit_per_point-ABS(test_data[[#This Row],[Action]])*Fee_per_trade</f>
        <v>200000.00000004546</v>
      </c>
    </row>
    <row r="2415" spans="1:13" x14ac:dyDescent="0.35">
      <c r="A2415" s="2">
        <v>43784.476388888892</v>
      </c>
      <c r="B2415">
        <v>934.9</v>
      </c>
      <c r="C2415">
        <v>0.37331739068031311</v>
      </c>
      <c r="D2415">
        <v>0.62668263912200928</v>
      </c>
      <c r="E2415">
        <f>IF(B2416&gt;0,B2416-test_data[[#This Row],[Price]],0)</f>
        <v>0.20000000000004547</v>
      </c>
      <c r="F2415" s="2">
        <f>test_data[[#This Row],[Time]]-(Time_horizon-1)/24/60</f>
        <v>43784.463194444448</v>
      </c>
      <c r="G2415">
        <f>IF(test_data[[#This Row],[Long]]&gt;Action_Threshold,1,IF(test_data[[#This Row],[Short]]&gt;Action_Threshold,-1,0))</f>
        <v>-1</v>
      </c>
      <c r="H2415">
        <f>SUMIFS(test_data[Postion],test_data[Time],"&gt;="&amp;test_data[[#This Row],[Period Time]],test_data[Time],"&lt;="&amp;test_data[[#This Row],[Time]])</f>
        <v>-20</v>
      </c>
      <c r="I2415">
        <f>IFERROR(test_data[[#This Row],[Final_Position]]-H2414,test_data[[#This Row],[Final_Position]])</f>
        <v>0</v>
      </c>
      <c r="J2415">
        <f>ABS(test_data[[#This Row],[Action]])</f>
        <v>0</v>
      </c>
      <c r="K2415" s="7">
        <f>test_data[[#This Row],[Final_Position]]*test_data[[#This Row],[Change]]</f>
        <v>-4.0000000000009095</v>
      </c>
      <c r="L2415" s="7">
        <f>test_data[[#This Row],[Profit]]*Profit_per_point</f>
        <v>-400000.00000009092</v>
      </c>
      <c r="M2415" s="7">
        <f>test_data[[#This Row],[Profit]]*Profit_per_point-ABS(test_data[[#This Row],[Action]])*Fee_per_trade</f>
        <v>-400000.00000009092</v>
      </c>
    </row>
    <row r="2416" spans="1:13" x14ac:dyDescent="0.35">
      <c r="A2416" s="2">
        <v>43784.477083333331</v>
      </c>
      <c r="B2416">
        <v>935.1</v>
      </c>
      <c r="C2416">
        <v>0.32319322228431702</v>
      </c>
      <c r="D2416">
        <v>0.6768067479133606</v>
      </c>
      <c r="E2416">
        <f>IF(B2417&gt;0,B2417-test_data[[#This Row],[Price]],0)</f>
        <v>0.10000000000002274</v>
      </c>
      <c r="F2416" s="2">
        <f>test_data[[#This Row],[Time]]-(Time_horizon-1)/24/60</f>
        <v>43784.463888888888</v>
      </c>
      <c r="G2416">
        <f>IF(test_data[[#This Row],[Long]]&gt;Action_Threshold,1,IF(test_data[[#This Row],[Short]]&gt;Action_Threshold,-1,0))</f>
        <v>-1</v>
      </c>
      <c r="H2416">
        <f>SUMIFS(test_data[Postion],test_data[Time],"&gt;="&amp;test_data[[#This Row],[Period Time]],test_data[Time],"&lt;="&amp;test_data[[#This Row],[Time]])</f>
        <v>-20</v>
      </c>
      <c r="I2416">
        <f>IFERROR(test_data[[#This Row],[Final_Position]]-H2415,test_data[[#This Row],[Final_Position]])</f>
        <v>0</v>
      </c>
      <c r="J2416">
        <f>ABS(test_data[[#This Row],[Action]])</f>
        <v>0</v>
      </c>
      <c r="K2416" s="7">
        <f>test_data[[#This Row],[Final_Position]]*test_data[[#This Row],[Change]]</f>
        <v>-2.0000000000004547</v>
      </c>
      <c r="L2416" s="7">
        <f>test_data[[#This Row],[Profit]]*Profit_per_point</f>
        <v>-200000.00000004546</v>
      </c>
      <c r="M2416" s="7">
        <f>test_data[[#This Row],[Profit]]*Profit_per_point-ABS(test_data[[#This Row],[Action]])*Fee_per_trade</f>
        <v>-200000.00000004546</v>
      </c>
    </row>
    <row r="2417" spans="1:13" x14ac:dyDescent="0.35">
      <c r="A2417" s="2">
        <v>43784.477777777778</v>
      </c>
      <c r="B2417">
        <v>935.2</v>
      </c>
      <c r="C2417">
        <v>0.3095051646232605</v>
      </c>
      <c r="D2417">
        <v>0.6904948353767395</v>
      </c>
      <c r="E2417">
        <f>IF(B2418&gt;0,B2418-test_data[[#This Row],[Price]],0)</f>
        <v>0.19999999999993179</v>
      </c>
      <c r="F2417" s="2">
        <f>test_data[[#This Row],[Time]]-(Time_horizon-1)/24/60</f>
        <v>43784.464583333334</v>
      </c>
      <c r="G2417">
        <f>IF(test_data[[#This Row],[Long]]&gt;Action_Threshold,1,IF(test_data[[#This Row],[Short]]&gt;Action_Threshold,-1,0))</f>
        <v>-1</v>
      </c>
      <c r="H2417">
        <f>SUMIFS(test_data[Postion],test_data[Time],"&gt;="&amp;test_data[[#This Row],[Period Time]],test_data[Time],"&lt;="&amp;test_data[[#This Row],[Time]])</f>
        <v>-20</v>
      </c>
      <c r="I2417">
        <f>IFERROR(test_data[[#This Row],[Final_Position]]-H2416,test_data[[#This Row],[Final_Position]])</f>
        <v>0</v>
      </c>
      <c r="J2417">
        <f>ABS(test_data[[#This Row],[Action]])</f>
        <v>0</v>
      </c>
      <c r="K2417" s="7">
        <f>test_data[[#This Row],[Final_Position]]*test_data[[#This Row],[Change]]</f>
        <v>-3.9999999999986358</v>
      </c>
      <c r="L2417" s="7">
        <f>test_data[[#This Row],[Profit]]*Profit_per_point</f>
        <v>-399999.99999986356</v>
      </c>
      <c r="M2417" s="7">
        <f>test_data[[#This Row],[Profit]]*Profit_per_point-ABS(test_data[[#This Row],[Action]])*Fee_per_trade</f>
        <v>-399999.99999986356</v>
      </c>
    </row>
    <row r="2418" spans="1:13" x14ac:dyDescent="0.35">
      <c r="A2418" s="2">
        <v>43784.478472222225</v>
      </c>
      <c r="B2418">
        <v>935.4</v>
      </c>
      <c r="C2418">
        <v>0.29319539666175842</v>
      </c>
      <c r="D2418">
        <v>0.70680469274520874</v>
      </c>
      <c r="E2418">
        <f>IF(B2419&gt;0,B2419-test_data[[#This Row],[Price]],0)</f>
        <v>1.1000000000000227</v>
      </c>
      <c r="F2418" s="2">
        <f>test_data[[#This Row],[Time]]-(Time_horizon-1)/24/60</f>
        <v>43784.465277777781</v>
      </c>
      <c r="G2418">
        <f>IF(test_data[[#This Row],[Long]]&gt;Action_Threshold,1,IF(test_data[[#This Row],[Short]]&gt;Action_Threshold,-1,0))</f>
        <v>-1</v>
      </c>
      <c r="H2418">
        <f>SUMIFS(test_data[Postion],test_data[Time],"&gt;="&amp;test_data[[#This Row],[Period Time]],test_data[Time],"&lt;="&amp;test_data[[#This Row],[Time]])</f>
        <v>-20</v>
      </c>
      <c r="I2418">
        <f>IFERROR(test_data[[#This Row],[Final_Position]]-H2417,test_data[[#This Row],[Final_Position]])</f>
        <v>0</v>
      </c>
      <c r="J2418">
        <f>ABS(test_data[[#This Row],[Action]])</f>
        <v>0</v>
      </c>
      <c r="K2418" s="7">
        <f>test_data[[#This Row],[Final_Position]]*test_data[[#This Row],[Change]]</f>
        <v>-22.000000000000455</v>
      </c>
      <c r="L2418" s="7">
        <f>test_data[[#This Row],[Profit]]*Profit_per_point</f>
        <v>-2200000.0000000456</v>
      </c>
      <c r="M2418" s="7">
        <f>test_data[[#This Row],[Profit]]*Profit_per_point-ABS(test_data[[#This Row],[Action]])*Fee_per_trade</f>
        <v>-2200000.0000000456</v>
      </c>
    </row>
    <row r="2419" spans="1:13" x14ac:dyDescent="0.35">
      <c r="A2419" s="2">
        <v>43784.479166666664</v>
      </c>
      <c r="B2419">
        <v>936.5</v>
      </c>
      <c r="C2419">
        <v>0.28432273864746094</v>
      </c>
      <c r="D2419">
        <v>0.71567726135253906</v>
      </c>
      <c r="E2419">
        <f>IF(B2420&gt;0,B2420-test_data[[#This Row],[Price]],0)</f>
        <v>0.20000000000004547</v>
      </c>
      <c r="F2419" s="2">
        <f>test_data[[#This Row],[Time]]-(Time_horizon-1)/24/60</f>
        <v>43784.46597222222</v>
      </c>
      <c r="G2419">
        <f>IF(test_data[[#This Row],[Long]]&gt;Action_Threshold,1,IF(test_data[[#This Row],[Short]]&gt;Action_Threshold,-1,0))</f>
        <v>-1</v>
      </c>
      <c r="H2419">
        <f>SUMIFS(test_data[Postion],test_data[Time],"&gt;="&amp;test_data[[#This Row],[Period Time]],test_data[Time],"&lt;="&amp;test_data[[#This Row],[Time]])</f>
        <v>-20</v>
      </c>
      <c r="I2419">
        <f>IFERROR(test_data[[#This Row],[Final_Position]]-H2418,test_data[[#This Row],[Final_Position]])</f>
        <v>0</v>
      </c>
      <c r="J2419">
        <f>ABS(test_data[[#This Row],[Action]])</f>
        <v>0</v>
      </c>
      <c r="K2419" s="7">
        <f>test_data[[#This Row],[Final_Position]]*test_data[[#This Row],[Change]]</f>
        <v>-4.0000000000009095</v>
      </c>
      <c r="L2419" s="7">
        <f>test_data[[#This Row],[Profit]]*Profit_per_point</f>
        <v>-400000.00000009092</v>
      </c>
      <c r="M2419" s="7">
        <f>test_data[[#This Row],[Profit]]*Profit_per_point-ABS(test_data[[#This Row],[Action]])*Fee_per_trade</f>
        <v>-400000.00000009092</v>
      </c>
    </row>
    <row r="2420" spans="1:13" x14ac:dyDescent="0.35">
      <c r="A2420" s="2">
        <v>43784.541666666664</v>
      </c>
      <c r="B2420">
        <v>936.7</v>
      </c>
      <c r="C2420">
        <v>0.44874769449234009</v>
      </c>
      <c r="D2420">
        <v>0.55125230550765991</v>
      </c>
      <c r="E2420">
        <f>IF(B2421&gt;0,B2421-test_data[[#This Row],[Price]],0)</f>
        <v>-0.20000000000004547</v>
      </c>
      <c r="F2420" s="2">
        <f>test_data[[#This Row],[Time]]-(Time_horizon-1)/24/60</f>
        <v>43784.52847222222</v>
      </c>
      <c r="G2420">
        <f>IF(test_data[[#This Row],[Long]]&gt;Action_Threshold,1,IF(test_data[[#This Row],[Short]]&gt;Action_Threshold,-1,0))</f>
        <v>-1</v>
      </c>
      <c r="H2420">
        <f>SUMIFS(test_data[Postion],test_data[Time],"&gt;="&amp;test_data[[#This Row],[Period Time]],test_data[Time],"&lt;="&amp;test_data[[#This Row],[Time]])</f>
        <v>-1</v>
      </c>
      <c r="I2420">
        <f>IFERROR(test_data[[#This Row],[Final_Position]]-H2419,test_data[[#This Row],[Final_Position]])</f>
        <v>19</v>
      </c>
      <c r="J2420">
        <f>ABS(test_data[[#This Row],[Action]])</f>
        <v>19</v>
      </c>
      <c r="K2420" s="7">
        <f>test_data[[#This Row],[Final_Position]]*test_data[[#This Row],[Change]]</f>
        <v>0.20000000000004547</v>
      </c>
      <c r="L2420" s="7">
        <f>test_data[[#This Row],[Profit]]*Profit_per_point</f>
        <v>20000.000000004547</v>
      </c>
      <c r="M2420" s="7">
        <f>test_data[[#This Row],[Profit]]*Profit_per_point-ABS(test_data[[#This Row],[Action]])*Fee_per_trade</f>
        <v>-169999.99999999546</v>
      </c>
    </row>
    <row r="2421" spans="1:13" x14ac:dyDescent="0.35">
      <c r="A2421" s="2">
        <v>43784.542361111111</v>
      </c>
      <c r="B2421">
        <v>936.5</v>
      </c>
      <c r="C2421">
        <v>0.45907029509544373</v>
      </c>
      <c r="D2421">
        <v>0.54092967510223389</v>
      </c>
      <c r="E2421">
        <f>IF(B2422&gt;0,B2422-test_data[[#This Row],[Price]],0)</f>
        <v>-0.10000000000002274</v>
      </c>
      <c r="F2421" s="2">
        <f>test_data[[#This Row],[Time]]-(Time_horizon-1)/24/60</f>
        <v>43784.529166666667</v>
      </c>
      <c r="G2421">
        <f>IF(test_data[[#This Row],[Long]]&gt;Action_Threshold,1,IF(test_data[[#This Row],[Short]]&gt;Action_Threshold,-1,0))</f>
        <v>-1</v>
      </c>
      <c r="H2421">
        <f>SUMIFS(test_data[Postion],test_data[Time],"&gt;="&amp;test_data[[#This Row],[Period Time]],test_data[Time],"&lt;="&amp;test_data[[#This Row],[Time]])</f>
        <v>-2</v>
      </c>
      <c r="I2421">
        <f>IFERROR(test_data[[#This Row],[Final_Position]]-H2420,test_data[[#This Row],[Final_Position]])</f>
        <v>-1</v>
      </c>
      <c r="J2421">
        <f>ABS(test_data[[#This Row],[Action]])</f>
        <v>1</v>
      </c>
      <c r="K2421" s="7">
        <f>test_data[[#This Row],[Final_Position]]*test_data[[#This Row],[Change]]</f>
        <v>0.20000000000004547</v>
      </c>
      <c r="L2421" s="7">
        <f>test_data[[#This Row],[Profit]]*Profit_per_point</f>
        <v>20000.000000004547</v>
      </c>
      <c r="M2421" s="7">
        <f>test_data[[#This Row],[Profit]]*Profit_per_point-ABS(test_data[[#This Row],[Action]])*Fee_per_trade</f>
        <v>10000.000000004547</v>
      </c>
    </row>
    <row r="2422" spans="1:13" x14ac:dyDescent="0.35">
      <c r="A2422" s="2">
        <v>43784.543055555558</v>
      </c>
      <c r="B2422">
        <v>936.4</v>
      </c>
      <c r="C2422">
        <v>0.47074291110038757</v>
      </c>
      <c r="D2422">
        <v>0.52925705909729004</v>
      </c>
      <c r="E2422">
        <f>IF(B2423&gt;0,B2423-test_data[[#This Row],[Price]],0)</f>
        <v>0.30000000000006821</v>
      </c>
      <c r="F2422" s="2">
        <f>test_data[[#This Row],[Time]]-(Time_horizon-1)/24/60</f>
        <v>43784.529861111114</v>
      </c>
      <c r="G2422">
        <f>IF(test_data[[#This Row],[Long]]&gt;Action_Threshold,1,IF(test_data[[#This Row],[Short]]&gt;Action_Threshold,-1,0))</f>
        <v>-1</v>
      </c>
      <c r="H2422">
        <f>SUMIFS(test_data[Postion],test_data[Time],"&gt;="&amp;test_data[[#This Row],[Period Time]],test_data[Time],"&lt;="&amp;test_data[[#This Row],[Time]])</f>
        <v>-3</v>
      </c>
      <c r="I2422">
        <f>IFERROR(test_data[[#This Row],[Final_Position]]-H2421,test_data[[#This Row],[Final_Position]])</f>
        <v>-1</v>
      </c>
      <c r="J2422">
        <f>ABS(test_data[[#This Row],[Action]])</f>
        <v>1</v>
      </c>
      <c r="K2422" s="7">
        <f>test_data[[#This Row],[Final_Position]]*test_data[[#This Row],[Change]]</f>
        <v>-0.90000000000020464</v>
      </c>
      <c r="L2422" s="7">
        <f>test_data[[#This Row],[Profit]]*Profit_per_point</f>
        <v>-90000.00000002046</v>
      </c>
      <c r="M2422" s="7">
        <f>test_data[[#This Row],[Profit]]*Profit_per_point-ABS(test_data[[#This Row],[Action]])*Fee_per_trade</f>
        <v>-100000.00000002046</v>
      </c>
    </row>
    <row r="2423" spans="1:13" x14ac:dyDescent="0.35">
      <c r="A2423" s="2">
        <v>43784.543749999997</v>
      </c>
      <c r="B2423">
        <v>936.7</v>
      </c>
      <c r="C2423">
        <v>0.48573103547096252</v>
      </c>
      <c r="D2423">
        <v>0.51426893472671509</v>
      </c>
      <c r="E2423">
        <f>IF(B2424&gt;0,B2424-test_data[[#This Row],[Price]],0)</f>
        <v>-0.10000000000002274</v>
      </c>
      <c r="F2423" s="2">
        <f>test_data[[#This Row],[Time]]-(Time_horizon-1)/24/60</f>
        <v>43784.530555555553</v>
      </c>
      <c r="G2423">
        <f>IF(test_data[[#This Row],[Long]]&gt;Action_Threshold,1,IF(test_data[[#This Row],[Short]]&gt;Action_Threshold,-1,0))</f>
        <v>-1</v>
      </c>
      <c r="H2423">
        <f>SUMIFS(test_data[Postion],test_data[Time],"&gt;="&amp;test_data[[#This Row],[Period Time]],test_data[Time],"&lt;="&amp;test_data[[#This Row],[Time]])</f>
        <v>-4</v>
      </c>
      <c r="I2423">
        <f>IFERROR(test_data[[#This Row],[Final_Position]]-H2422,test_data[[#This Row],[Final_Position]])</f>
        <v>-1</v>
      </c>
      <c r="J2423">
        <f>ABS(test_data[[#This Row],[Action]])</f>
        <v>1</v>
      </c>
      <c r="K2423" s="7">
        <f>test_data[[#This Row],[Final_Position]]*test_data[[#This Row],[Change]]</f>
        <v>0.40000000000009095</v>
      </c>
      <c r="L2423" s="7">
        <f>test_data[[#This Row],[Profit]]*Profit_per_point</f>
        <v>40000.000000009095</v>
      </c>
      <c r="M2423" s="7">
        <f>test_data[[#This Row],[Profit]]*Profit_per_point-ABS(test_data[[#This Row],[Action]])*Fee_per_trade</f>
        <v>30000.000000009095</v>
      </c>
    </row>
    <row r="2424" spans="1:13" x14ac:dyDescent="0.35">
      <c r="A2424" s="2">
        <v>43784.544444444444</v>
      </c>
      <c r="B2424">
        <v>936.6</v>
      </c>
      <c r="C2424">
        <v>0.4722503125667572</v>
      </c>
      <c r="D2424">
        <v>0.52774971723556519</v>
      </c>
      <c r="E2424">
        <f>IF(B2425&gt;0,B2425-test_data[[#This Row],[Price]],0)</f>
        <v>-0.39999999999997726</v>
      </c>
      <c r="F2424" s="2">
        <f>test_data[[#This Row],[Time]]-(Time_horizon-1)/24/60</f>
        <v>43784.53125</v>
      </c>
      <c r="G2424">
        <f>IF(test_data[[#This Row],[Long]]&gt;Action_Threshold,1,IF(test_data[[#This Row],[Short]]&gt;Action_Threshold,-1,0))</f>
        <v>-1</v>
      </c>
      <c r="H2424">
        <f>SUMIFS(test_data[Postion],test_data[Time],"&gt;="&amp;test_data[[#This Row],[Period Time]],test_data[Time],"&lt;="&amp;test_data[[#This Row],[Time]])</f>
        <v>-5</v>
      </c>
      <c r="I2424">
        <f>IFERROR(test_data[[#This Row],[Final_Position]]-H2423,test_data[[#This Row],[Final_Position]])</f>
        <v>-1</v>
      </c>
      <c r="J2424">
        <f>ABS(test_data[[#This Row],[Action]])</f>
        <v>1</v>
      </c>
      <c r="K2424" s="7">
        <f>test_data[[#This Row],[Final_Position]]*test_data[[#This Row],[Change]]</f>
        <v>1.9999999999998863</v>
      </c>
      <c r="L2424" s="7">
        <f>test_data[[#This Row],[Profit]]*Profit_per_point</f>
        <v>199999.99999998862</v>
      </c>
      <c r="M2424" s="7">
        <f>test_data[[#This Row],[Profit]]*Profit_per_point-ABS(test_data[[#This Row],[Action]])*Fee_per_trade</f>
        <v>189999.99999998862</v>
      </c>
    </row>
    <row r="2425" spans="1:13" x14ac:dyDescent="0.35">
      <c r="A2425" s="2">
        <v>43784.545138888891</v>
      </c>
      <c r="B2425">
        <v>936.2</v>
      </c>
      <c r="C2425">
        <v>0.45193499326705933</v>
      </c>
      <c r="D2425">
        <v>0.54806500673294067</v>
      </c>
      <c r="E2425">
        <f>IF(B2426&gt;0,B2426-test_data[[#This Row],[Price]],0)</f>
        <v>9.9999999999909051E-2</v>
      </c>
      <c r="F2425" s="2">
        <f>test_data[[#This Row],[Time]]-(Time_horizon-1)/24/60</f>
        <v>43784.531944444447</v>
      </c>
      <c r="G2425">
        <f>IF(test_data[[#This Row],[Long]]&gt;Action_Threshold,1,IF(test_data[[#This Row],[Short]]&gt;Action_Threshold,-1,0))</f>
        <v>-1</v>
      </c>
      <c r="H2425">
        <f>SUMIFS(test_data[Postion],test_data[Time],"&gt;="&amp;test_data[[#This Row],[Period Time]],test_data[Time],"&lt;="&amp;test_data[[#This Row],[Time]])</f>
        <v>-6</v>
      </c>
      <c r="I2425">
        <f>IFERROR(test_data[[#This Row],[Final_Position]]-H2424,test_data[[#This Row],[Final_Position]])</f>
        <v>-1</v>
      </c>
      <c r="J2425">
        <f>ABS(test_data[[#This Row],[Action]])</f>
        <v>1</v>
      </c>
      <c r="K2425" s="7">
        <f>test_data[[#This Row],[Final_Position]]*test_data[[#This Row],[Change]]</f>
        <v>-0.5999999999994543</v>
      </c>
      <c r="L2425" s="7">
        <f>test_data[[#This Row],[Profit]]*Profit_per_point</f>
        <v>-59999.99999994543</v>
      </c>
      <c r="M2425" s="7">
        <f>test_data[[#This Row],[Profit]]*Profit_per_point-ABS(test_data[[#This Row],[Action]])*Fee_per_trade</f>
        <v>-69999.99999994543</v>
      </c>
    </row>
    <row r="2426" spans="1:13" x14ac:dyDescent="0.35">
      <c r="A2426" s="2">
        <v>43784.54583333333</v>
      </c>
      <c r="B2426">
        <v>936.3</v>
      </c>
      <c r="C2426">
        <v>0.4671446681022644</v>
      </c>
      <c r="D2426">
        <v>0.5328553318977356</v>
      </c>
      <c r="E2426">
        <f>IF(B2427&gt;0,B2427-test_data[[#This Row],[Price]],0)</f>
        <v>-9.9999999999909051E-2</v>
      </c>
      <c r="F2426" s="2">
        <f>test_data[[#This Row],[Time]]-(Time_horizon-1)/24/60</f>
        <v>43784.532638888886</v>
      </c>
      <c r="G2426">
        <f>IF(test_data[[#This Row],[Long]]&gt;Action_Threshold,1,IF(test_data[[#This Row],[Short]]&gt;Action_Threshold,-1,0))</f>
        <v>-1</v>
      </c>
      <c r="H2426">
        <f>SUMIFS(test_data[Postion],test_data[Time],"&gt;="&amp;test_data[[#This Row],[Period Time]],test_data[Time],"&lt;="&amp;test_data[[#This Row],[Time]])</f>
        <v>-7</v>
      </c>
      <c r="I2426">
        <f>IFERROR(test_data[[#This Row],[Final_Position]]-H2425,test_data[[#This Row],[Final_Position]])</f>
        <v>-1</v>
      </c>
      <c r="J2426">
        <f>ABS(test_data[[#This Row],[Action]])</f>
        <v>1</v>
      </c>
      <c r="K2426" s="7">
        <f>test_data[[#This Row],[Final_Position]]*test_data[[#This Row],[Change]]</f>
        <v>0.69999999999936335</v>
      </c>
      <c r="L2426" s="7">
        <f>test_data[[#This Row],[Profit]]*Profit_per_point</f>
        <v>69999.999999936335</v>
      </c>
      <c r="M2426" s="7">
        <f>test_data[[#This Row],[Profit]]*Profit_per_point-ABS(test_data[[#This Row],[Action]])*Fee_per_trade</f>
        <v>59999.999999936335</v>
      </c>
    </row>
    <row r="2427" spans="1:13" x14ac:dyDescent="0.35">
      <c r="A2427" s="2">
        <v>43784.546527777777</v>
      </c>
      <c r="B2427">
        <v>936.2</v>
      </c>
      <c r="C2427">
        <v>0.45626705884933472</v>
      </c>
      <c r="D2427">
        <v>0.54373294115066528</v>
      </c>
      <c r="E2427">
        <f>IF(B2428&gt;0,B2428-test_data[[#This Row],[Price]],0)</f>
        <v>-0.20000000000004547</v>
      </c>
      <c r="F2427" s="2">
        <f>test_data[[#This Row],[Time]]-(Time_horizon-1)/24/60</f>
        <v>43784.533333333333</v>
      </c>
      <c r="G2427">
        <f>IF(test_data[[#This Row],[Long]]&gt;Action_Threshold,1,IF(test_data[[#This Row],[Short]]&gt;Action_Threshold,-1,0))</f>
        <v>-1</v>
      </c>
      <c r="H2427">
        <f>SUMIFS(test_data[Postion],test_data[Time],"&gt;="&amp;test_data[[#This Row],[Period Time]],test_data[Time],"&lt;="&amp;test_data[[#This Row],[Time]])</f>
        <v>-8</v>
      </c>
      <c r="I2427">
        <f>IFERROR(test_data[[#This Row],[Final_Position]]-H2426,test_data[[#This Row],[Final_Position]])</f>
        <v>-1</v>
      </c>
      <c r="J2427">
        <f>ABS(test_data[[#This Row],[Action]])</f>
        <v>1</v>
      </c>
      <c r="K2427" s="7">
        <f>test_data[[#This Row],[Final_Position]]*test_data[[#This Row],[Change]]</f>
        <v>1.6000000000003638</v>
      </c>
      <c r="L2427" s="7">
        <f>test_data[[#This Row],[Profit]]*Profit_per_point</f>
        <v>160000.00000003638</v>
      </c>
      <c r="M2427" s="7">
        <f>test_data[[#This Row],[Profit]]*Profit_per_point-ABS(test_data[[#This Row],[Action]])*Fee_per_trade</f>
        <v>150000.00000003638</v>
      </c>
    </row>
    <row r="2428" spans="1:13" x14ac:dyDescent="0.35">
      <c r="A2428" s="2">
        <v>43784.547222222223</v>
      </c>
      <c r="B2428">
        <v>936</v>
      </c>
      <c r="C2428">
        <v>0.44388943910598755</v>
      </c>
      <c r="D2428">
        <v>0.55611050128936768</v>
      </c>
      <c r="E2428">
        <f>IF(B2429&gt;0,B2429-test_data[[#This Row],[Price]],0)</f>
        <v>0.10000000000002274</v>
      </c>
      <c r="F2428" s="2">
        <f>test_data[[#This Row],[Time]]-(Time_horizon-1)/24/60</f>
        <v>43784.53402777778</v>
      </c>
      <c r="G2428">
        <f>IF(test_data[[#This Row],[Long]]&gt;Action_Threshold,1,IF(test_data[[#This Row],[Short]]&gt;Action_Threshold,-1,0))</f>
        <v>-1</v>
      </c>
      <c r="H2428">
        <f>SUMIFS(test_data[Postion],test_data[Time],"&gt;="&amp;test_data[[#This Row],[Period Time]],test_data[Time],"&lt;="&amp;test_data[[#This Row],[Time]])</f>
        <v>-9</v>
      </c>
      <c r="I2428">
        <f>IFERROR(test_data[[#This Row],[Final_Position]]-H2427,test_data[[#This Row],[Final_Position]])</f>
        <v>-1</v>
      </c>
      <c r="J2428">
        <f>ABS(test_data[[#This Row],[Action]])</f>
        <v>1</v>
      </c>
      <c r="K2428" s="7">
        <f>test_data[[#This Row],[Final_Position]]*test_data[[#This Row],[Change]]</f>
        <v>-0.90000000000020464</v>
      </c>
      <c r="L2428" s="7">
        <f>test_data[[#This Row],[Profit]]*Profit_per_point</f>
        <v>-90000.00000002046</v>
      </c>
      <c r="M2428" s="7">
        <f>test_data[[#This Row],[Profit]]*Profit_per_point-ABS(test_data[[#This Row],[Action]])*Fee_per_trade</f>
        <v>-100000.00000002046</v>
      </c>
    </row>
    <row r="2429" spans="1:13" x14ac:dyDescent="0.35">
      <c r="A2429" s="2">
        <v>43784.54791666667</v>
      </c>
      <c r="B2429">
        <v>936.1</v>
      </c>
      <c r="C2429">
        <v>0.45738852024078369</v>
      </c>
      <c r="D2429">
        <v>0.54261142015457153</v>
      </c>
      <c r="E2429">
        <f>IF(B2430&gt;0,B2430-test_data[[#This Row],[Price]],0)</f>
        <v>0.29999999999995453</v>
      </c>
      <c r="F2429" s="2">
        <f>test_data[[#This Row],[Time]]-(Time_horizon-1)/24/60</f>
        <v>43784.534722222226</v>
      </c>
      <c r="G2429">
        <f>IF(test_data[[#This Row],[Long]]&gt;Action_Threshold,1,IF(test_data[[#This Row],[Short]]&gt;Action_Threshold,-1,0))</f>
        <v>-1</v>
      </c>
      <c r="H2429">
        <f>SUMIFS(test_data[Postion],test_data[Time],"&gt;="&amp;test_data[[#This Row],[Period Time]],test_data[Time],"&lt;="&amp;test_data[[#This Row],[Time]])</f>
        <v>-10</v>
      </c>
      <c r="I2429">
        <f>IFERROR(test_data[[#This Row],[Final_Position]]-H2428,test_data[[#This Row],[Final_Position]])</f>
        <v>-1</v>
      </c>
      <c r="J2429">
        <f>ABS(test_data[[#This Row],[Action]])</f>
        <v>1</v>
      </c>
      <c r="K2429" s="7">
        <f>test_data[[#This Row],[Final_Position]]*test_data[[#This Row],[Change]]</f>
        <v>-2.9999999999995453</v>
      </c>
      <c r="L2429" s="7">
        <f>test_data[[#This Row],[Profit]]*Profit_per_point</f>
        <v>-299999.99999995454</v>
      </c>
      <c r="M2429" s="7">
        <f>test_data[[#This Row],[Profit]]*Profit_per_point-ABS(test_data[[#This Row],[Action]])*Fee_per_trade</f>
        <v>-309999.99999995454</v>
      </c>
    </row>
    <row r="2430" spans="1:13" x14ac:dyDescent="0.35">
      <c r="A2430" s="2">
        <v>43784.548611111109</v>
      </c>
      <c r="B2430">
        <v>936.4</v>
      </c>
      <c r="C2430">
        <v>0.4657435417175293</v>
      </c>
      <c r="D2430">
        <v>0.53425651788711548</v>
      </c>
      <c r="E2430">
        <f>IF(B2431&gt;0,B2431-test_data[[#This Row],[Price]],0)</f>
        <v>-0.19999999999993179</v>
      </c>
      <c r="F2430" s="2">
        <f>test_data[[#This Row],[Time]]-(Time_horizon-1)/24/60</f>
        <v>43784.535416666666</v>
      </c>
      <c r="G2430">
        <f>IF(test_data[[#This Row],[Long]]&gt;Action_Threshold,1,IF(test_data[[#This Row],[Short]]&gt;Action_Threshold,-1,0))</f>
        <v>-1</v>
      </c>
      <c r="H2430">
        <f>SUMIFS(test_data[Postion],test_data[Time],"&gt;="&amp;test_data[[#This Row],[Period Time]],test_data[Time],"&lt;="&amp;test_data[[#This Row],[Time]])</f>
        <v>-11</v>
      </c>
      <c r="I2430">
        <f>IFERROR(test_data[[#This Row],[Final_Position]]-H2429,test_data[[#This Row],[Final_Position]])</f>
        <v>-1</v>
      </c>
      <c r="J2430">
        <f>ABS(test_data[[#This Row],[Action]])</f>
        <v>1</v>
      </c>
      <c r="K2430" s="7">
        <f>test_data[[#This Row],[Final_Position]]*test_data[[#This Row],[Change]]</f>
        <v>2.1999999999992497</v>
      </c>
      <c r="L2430" s="7">
        <f>test_data[[#This Row],[Profit]]*Profit_per_point</f>
        <v>219999.99999992497</v>
      </c>
      <c r="M2430" s="7">
        <f>test_data[[#This Row],[Profit]]*Profit_per_point-ABS(test_data[[#This Row],[Action]])*Fee_per_trade</f>
        <v>209999.99999992497</v>
      </c>
    </row>
    <row r="2431" spans="1:13" x14ac:dyDescent="0.35">
      <c r="A2431" s="2">
        <v>43784.549305555556</v>
      </c>
      <c r="B2431">
        <v>936.2</v>
      </c>
      <c r="C2431">
        <v>0.46188828349113464</v>
      </c>
      <c r="D2431">
        <v>0.53811174631118774</v>
      </c>
      <c r="E2431">
        <f>IF(B2432&gt;0,B2432-test_data[[#This Row],[Price]],0)</f>
        <v>9.9999999999909051E-2</v>
      </c>
      <c r="F2431" s="2">
        <f>test_data[[#This Row],[Time]]-(Time_horizon-1)/24/60</f>
        <v>43784.536111111112</v>
      </c>
      <c r="G2431">
        <f>IF(test_data[[#This Row],[Long]]&gt;Action_Threshold,1,IF(test_data[[#This Row],[Short]]&gt;Action_Threshold,-1,0))</f>
        <v>-1</v>
      </c>
      <c r="H2431">
        <f>SUMIFS(test_data[Postion],test_data[Time],"&gt;="&amp;test_data[[#This Row],[Period Time]],test_data[Time],"&lt;="&amp;test_data[[#This Row],[Time]])</f>
        <v>-12</v>
      </c>
      <c r="I2431">
        <f>IFERROR(test_data[[#This Row],[Final_Position]]-H2430,test_data[[#This Row],[Final_Position]])</f>
        <v>-1</v>
      </c>
      <c r="J2431">
        <f>ABS(test_data[[#This Row],[Action]])</f>
        <v>1</v>
      </c>
      <c r="K2431" s="7">
        <f>test_data[[#This Row],[Final_Position]]*test_data[[#This Row],[Change]]</f>
        <v>-1.1999999999989086</v>
      </c>
      <c r="L2431" s="7">
        <f>test_data[[#This Row],[Profit]]*Profit_per_point</f>
        <v>-119999.99999989086</v>
      </c>
      <c r="M2431" s="7">
        <f>test_data[[#This Row],[Profit]]*Profit_per_point-ABS(test_data[[#This Row],[Action]])*Fee_per_trade</f>
        <v>-129999.99999989086</v>
      </c>
    </row>
    <row r="2432" spans="1:13" x14ac:dyDescent="0.35">
      <c r="A2432" s="2">
        <v>43784.55</v>
      </c>
      <c r="B2432">
        <v>936.3</v>
      </c>
      <c r="C2432">
        <v>0.46452811360359192</v>
      </c>
      <c r="D2432">
        <v>0.53547191619873047</v>
      </c>
      <c r="E2432">
        <f>IF(B2433&gt;0,B2433-test_data[[#This Row],[Price]],0)</f>
        <v>0</v>
      </c>
      <c r="F2432" s="2">
        <f>test_data[[#This Row],[Time]]-(Time_horizon-1)/24/60</f>
        <v>43784.536805555559</v>
      </c>
      <c r="G2432">
        <f>IF(test_data[[#This Row],[Long]]&gt;Action_Threshold,1,IF(test_data[[#This Row],[Short]]&gt;Action_Threshold,-1,0))</f>
        <v>-1</v>
      </c>
      <c r="H2432">
        <f>SUMIFS(test_data[Postion],test_data[Time],"&gt;="&amp;test_data[[#This Row],[Period Time]],test_data[Time],"&lt;="&amp;test_data[[#This Row],[Time]])</f>
        <v>-13</v>
      </c>
      <c r="I2432">
        <f>IFERROR(test_data[[#This Row],[Final_Position]]-H2431,test_data[[#This Row],[Final_Position]])</f>
        <v>-1</v>
      </c>
      <c r="J2432">
        <f>ABS(test_data[[#This Row],[Action]])</f>
        <v>1</v>
      </c>
      <c r="K2432" s="7">
        <f>test_data[[#This Row],[Final_Position]]*test_data[[#This Row],[Change]]</f>
        <v>0</v>
      </c>
      <c r="L2432" s="7">
        <f>test_data[[#This Row],[Profit]]*Profit_per_point</f>
        <v>0</v>
      </c>
      <c r="M2432" s="7">
        <f>test_data[[#This Row],[Profit]]*Profit_per_point-ABS(test_data[[#This Row],[Action]])*Fee_per_trade</f>
        <v>-10000</v>
      </c>
    </row>
    <row r="2433" spans="1:13" x14ac:dyDescent="0.35">
      <c r="A2433" s="2">
        <v>43784.550694444442</v>
      </c>
      <c r="B2433">
        <v>936.3</v>
      </c>
      <c r="C2433">
        <v>0.46714916825294495</v>
      </c>
      <c r="D2433">
        <v>0.53285080194473267</v>
      </c>
      <c r="E2433">
        <f>IF(B2434&gt;0,B2434-test_data[[#This Row],[Price]],0)</f>
        <v>-9.9999999999909051E-2</v>
      </c>
      <c r="F2433" s="2">
        <f>test_data[[#This Row],[Time]]-(Time_horizon-1)/24/60</f>
        <v>43784.537499999999</v>
      </c>
      <c r="G2433">
        <f>IF(test_data[[#This Row],[Long]]&gt;Action_Threshold,1,IF(test_data[[#This Row],[Short]]&gt;Action_Threshold,-1,0))</f>
        <v>-1</v>
      </c>
      <c r="H2433">
        <f>SUMIFS(test_data[Postion],test_data[Time],"&gt;="&amp;test_data[[#This Row],[Period Time]],test_data[Time],"&lt;="&amp;test_data[[#This Row],[Time]])</f>
        <v>-14</v>
      </c>
      <c r="I2433">
        <f>IFERROR(test_data[[#This Row],[Final_Position]]-H2432,test_data[[#This Row],[Final_Position]])</f>
        <v>-1</v>
      </c>
      <c r="J2433">
        <f>ABS(test_data[[#This Row],[Action]])</f>
        <v>1</v>
      </c>
      <c r="K2433" s="7">
        <f>test_data[[#This Row],[Final_Position]]*test_data[[#This Row],[Change]]</f>
        <v>1.3999999999987267</v>
      </c>
      <c r="L2433" s="7">
        <f>test_data[[#This Row],[Profit]]*Profit_per_point</f>
        <v>139999.99999987267</v>
      </c>
      <c r="M2433" s="7">
        <f>test_data[[#This Row],[Profit]]*Profit_per_point-ABS(test_data[[#This Row],[Action]])*Fee_per_trade</f>
        <v>129999.99999987267</v>
      </c>
    </row>
    <row r="2434" spans="1:13" x14ac:dyDescent="0.35">
      <c r="A2434" s="2">
        <v>43784.551388888889</v>
      </c>
      <c r="B2434">
        <v>936.2</v>
      </c>
      <c r="C2434">
        <v>0.46502077579498291</v>
      </c>
      <c r="D2434">
        <v>0.53497922420501709</v>
      </c>
      <c r="E2434">
        <f>IF(B2435&gt;0,B2435-test_data[[#This Row],[Price]],0)</f>
        <v>9.9999999999909051E-2</v>
      </c>
      <c r="F2434" s="2">
        <f>test_data[[#This Row],[Time]]-(Time_horizon-1)/24/60</f>
        <v>43784.538194444445</v>
      </c>
      <c r="G2434">
        <f>IF(test_data[[#This Row],[Long]]&gt;Action_Threshold,1,IF(test_data[[#This Row],[Short]]&gt;Action_Threshold,-1,0))</f>
        <v>-1</v>
      </c>
      <c r="H2434">
        <f>SUMIFS(test_data[Postion],test_data[Time],"&gt;="&amp;test_data[[#This Row],[Period Time]],test_data[Time],"&lt;="&amp;test_data[[#This Row],[Time]])</f>
        <v>-15</v>
      </c>
      <c r="I2434">
        <f>IFERROR(test_data[[#This Row],[Final_Position]]-H2433,test_data[[#This Row],[Final_Position]])</f>
        <v>-1</v>
      </c>
      <c r="J2434">
        <f>ABS(test_data[[#This Row],[Action]])</f>
        <v>1</v>
      </c>
      <c r="K2434" s="7">
        <f>test_data[[#This Row],[Final_Position]]*test_data[[#This Row],[Change]]</f>
        <v>-1.4999999999986358</v>
      </c>
      <c r="L2434" s="7">
        <f>test_data[[#This Row],[Profit]]*Profit_per_point</f>
        <v>-149999.99999986356</v>
      </c>
      <c r="M2434" s="7">
        <f>test_data[[#This Row],[Profit]]*Profit_per_point-ABS(test_data[[#This Row],[Action]])*Fee_per_trade</f>
        <v>-159999.99999986356</v>
      </c>
    </row>
    <row r="2435" spans="1:13" x14ac:dyDescent="0.35">
      <c r="A2435" s="2">
        <v>43784.552083333336</v>
      </c>
      <c r="B2435">
        <v>936.3</v>
      </c>
      <c r="C2435">
        <v>0.45210668444633484</v>
      </c>
      <c r="D2435">
        <v>0.54789328575134277</v>
      </c>
      <c r="E2435">
        <f>IF(B2436&gt;0,B2436-test_data[[#This Row],[Price]],0)</f>
        <v>-0.19999999999993179</v>
      </c>
      <c r="F2435" s="2">
        <f>test_data[[#This Row],[Time]]-(Time_horizon-1)/24/60</f>
        <v>43784.538888888892</v>
      </c>
      <c r="G2435">
        <f>IF(test_data[[#This Row],[Long]]&gt;Action_Threshold,1,IF(test_data[[#This Row],[Short]]&gt;Action_Threshold,-1,0))</f>
        <v>-1</v>
      </c>
      <c r="H2435">
        <f>SUMIFS(test_data[Postion],test_data[Time],"&gt;="&amp;test_data[[#This Row],[Period Time]],test_data[Time],"&lt;="&amp;test_data[[#This Row],[Time]])</f>
        <v>-16</v>
      </c>
      <c r="I2435">
        <f>IFERROR(test_data[[#This Row],[Final_Position]]-H2434,test_data[[#This Row],[Final_Position]])</f>
        <v>-1</v>
      </c>
      <c r="J2435">
        <f>ABS(test_data[[#This Row],[Action]])</f>
        <v>1</v>
      </c>
      <c r="K2435" s="7">
        <f>test_data[[#This Row],[Final_Position]]*test_data[[#This Row],[Change]]</f>
        <v>3.1999999999989086</v>
      </c>
      <c r="L2435" s="7">
        <f>test_data[[#This Row],[Profit]]*Profit_per_point</f>
        <v>319999.99999989086</v>
      </c>
      <c r="M2435" s="7">
        <f>test_data[[#This Row],[Profit]]*Profit_per_point-ABS(test_data[[#This Row],[Action]])*Fee_per_trade</f>
        <v>309999.99999989086</v>
      </c>
    </row>
    <row r="2436" spans="1:13" x14ac:dyDescent="0.35">
      <c r="A2436" s="2">
        <v>43784.552777777775</v>
      </c>
      <c r="B2436">
        <v>936.1</v>
      </c>
      <c r="C2436">
        <v>0.45086708664894104</v>
      </c>
      <c r="D2436">
        <v>0.54913288354873657</v>
      </c>
      <c r="E2436">
        <f>IF(B2437&gt;0,B2437-test_data[[#This Row],[Price]],0)</f>
        <v>0.5</v>
      </c>
      <c r="F2436" s="2">
        <f>test_data[[#This Row],[Time]]-(Time_horizon-1)/24/60</f>
        <v>43784.539583333331</v>
      </c>
      <c r="G2436">
        <f>IF(test_data[[#This Row],[Long]]&gt;Action_Threshold,1,IF(test_data[[#This Row],[Short]]&gt;Action_Threshold,-1,0))</f>
        <v>-1</v>
      </c>
      <c r="H2436">
        <f>SUMIFS(test_data[Postion],test_data[Time],"&gt;="&amp;test_data[[#This Row],[Period Time]],test_data[Time],"&lt;="&amp;test_data[[#This Row],[Time]])</f>
        <v>-17</v>
      </c>
      <c r="I2436">
        <f>IFERROR(test_data[[#This Row],[Final_Position]]-H2435,test_data[[#This Row],[Final_Position]])</f>
        <v>-1</v>
      </c>
      <c r="J2436">
        <f>ABS(test_data[[#This Row],[Action]])</f>
        <v>1</v>
      </c>
      <c r="K2436" s="7">
        <f>test_data[[#This Row],[Final_Position]]*test_data[[#This Row],[Change]]</f>
        <v>-8.5</v>
      </c>
      <c r="L2436" s="7">
        <f>test_data[[#This Row],[Profit]]*Profit_per_point</f>
        <v>-850000</v>
      </c>
      <c r="M2436" s="7">
        <f>test_data[[#This Row],[Profit]]*Profit_per_point-ABS(test_data[[#This Row],[Action]])*Fee_per_trade</f>
        <v>-860000</v>
      </c>
    </row>
    <row r="2437" spans="1:13" x14ac:dyDescent="0.35">
      <c r="A2437" s="2">
        <v>43784.553472222222</v>
      </c>
      <c r="B2437">
        <v>936.6</v>
      </c>
      <c r="C2437">
        <v>0.45049384236335754</v>
      </c>
      <c r="D2437">
        <v>0.54950618743896484</v>
      </c>
      <c r="E2437">
        <f>IF(B2438&gt;0,B2438-test_data[[#This Row],[Price]],0)</f>
        <v>-0.10000000000002274</v>
      </c>
      <c r="F2437" s="2">
        <f>test_data[[#This Row],[Time]]-(Time_horizon-1)/24/60</f>
        <v>43784.540277777778</v>
      </c>
      <c r="G2437">
        <f>IF(test_data[[#This Row],[Long]]&gt;Action_Threshold,1,IF(test_data[[#This Row],[Short]]&gt;Action_Threshold,-1,0))</f>
        <v>-1</v>
      </c>
      <c r="H2437">
        <f>SUMIFS(test_data[Postion],test_data[Time],"&gt;="&amp;test_data[[#This Row],[Period Time]],test_data[Time],"&lt;="&amp;test_data[[#This Row],[Time]])</f>
        <v>-18</v>
      </c>
      <c r="I2437">
        <f>IFERROR(test_data[[#This Row],[Final_Position]]-H2436,test_data[[#This Row],[Final_Position]])</f>
        <v>-1</v>
      </c>
      <c r="J2437">
        <f>ABS(test_data[[#This Row],[Action]])</f>
        <v>1</v>
      </c>
      <c r="K2437" s="7">
        <f>test_data[[#This Row],[Final_Position]]*test_data[[#This Row],[Change]]</f>
        <v>1.8000000000004093</v>
      </c>
      <c r="L2437" s="7">
        <f>test_data[[#This Row],[Profit]]*Profit_per_point</f>
        <v>180000.00000004092</v>
      </c>
      <c r="M2437" s="7">
        <f>test_data[[#This Row],[Profit]]*Profit_per_point-ABS(test_data[[#This Row],[Action]])*Fee_per_trade</f>
        <v>170000.00000004092</v>
      </c>
    </row>
    <row r="2438" spans="1:13" x14ac:dyDescent="0.35">
      <c r="A2438" s="2">
        <v>43784.554166666669</v>
      </c>
      <c r="B2438">
        <v>936.5</v>
      </c>
      <c r="C2438">
        <v>0.43134558200836182</v>
      </c>
      <c r="D2438">
        <v>0.56865441799163818</v>
      </c>
      <c r="E2438">
        <f>IF(B2439&gt;0,B2439-test_data[[#This Row],[Price]],0)</f>
        <v>0</v>
      </c>
      <c r="F2438" s="2">
        <f>test_data[[#This Row],[Time]]-(Time_horizon-1)/24/60</f>
        <v>43784.540972222225</v>
      </c>
      <c r="G2438">
        <f>IF(test_data[[#This Row],[Long]]&gt;Action_Threshold,1,IF(test_data[[#This Row],[Short]]&gt;Action_Threshold,-1,0))</f>
        <v>-1</v>
      </c>
      <c r="H2438">
        <f>SUMIFS(test_data[Postion],test_data[Time],"&gt;="&amp;test_data[[#This Row],[Period Time]],test_data[Time],"&lt;="&amp;test_data[[#This Row],[Time]])</f>
        <v>-19</v>
      </c>
      <c r="I2438">
        <f>IFERROR(test_data[[#This Row],[Final_Position]]-H2437,test_data[[#This Row],[Final_Position]])</f>
        <v>-1</v>
      </c>
      <c r="J2438">
        <f>ABS(test_data[[#This Row],[Action]])</f>
        <v>1</v>
      </c>
      <c r="K2438" s="7">
        <f>test_data[[#This Row],[Final_Position]]*test_data[[#This Row],[Change]]</f>
        <v>0</v>
      </c>
      <c r="L2438" s="7">
        <f>test_data[[#This Row],[Profit]]*Profit_per_point</f>
        <v>0</v>
      </c>
      <c r="M2438" s="7">
        <f>test_data[[#This Row],[Profit]]*Profit_per_point-ABS(test_data[[#This Row],[Action]])*Fee_per_trade</f>
        <v>-10000</v>
      </c>
    </row>
    <row r="2439" spans="1:13" x14ac:dyDescent="0.35">
      <c r="A2439" s="2">
        <v>43784.554861111108</v>
      </c>
      <c r="B2439">
        <v>936.5</v>
      </c>
      <c r="C2439">
        <v>0.42892593145370483</v>
      </c>
      <c r="D2439">
        <v>0.57107412815093994</v>
      </c>
      <c r="E2439">
        <f>IF(B2440&gt;0,B2440-test_data[[#This Row],[Price]],0)</f>
        <v>-0.20000000000004547</v>
      </c>
      <c r="F2439" s="2">
        <f>test_data[[#This Row],[Time]]-(Time_horizon-1)/24/60</f>
        <v>43784.541666666664</v>
      </c>
      <c r="G2439">
        <f>IF(test_data[[#This Row],[Long]]&gt;Action_Threshold,1,IF(test_data[[#This Row],[Short]]&gt;Action_Threshold,-1,0))</f>
        <v>-1</v>
      </c>
      <c r="H2439">
        <f>SUMIFS(test_data[Postion],test_data[Time],"&gt;="&amp;test_data[[#This Row],[Period Time]],test_data[Time],"&lt;="&amp;test_data[[#This Row],[Time]])</f>
        <v>-20</v>
      </c>
      <c r="I2439">
        <f>IFERROR(test_data[[#This Row],[Final_Position]]-H2438,test_data[[#This Row],[Final_Position]])</f>
        <v>-1</v>
      </c>
      <c r="J2439">
        <f>ABS(test_data[[#This Row],[Action]])</f>
        <v>1</v>
      </c>
      <c r="K2439" s="7">
        <f>test_data[[#This Row],[Final_Position]]*test_data[[#This Row],[Change]]</f>
        <v>4.0000000000009095</v>
      </c>
      <c r="L2439" s="7">
        <f>test_data[[#This Row],[Profit]]*Profit_per_point</f>
        <v>400000.00000009092</v>
      </c>
      <c r="M2439" s="7">
        <f>test_data[[#This Row],[Profit]]*Profit_per_point-ABS(test_data[[#This Row],[Action]])*Fee_per_trade</f>
        <v>390000.00000009092</v>
      </c>
    </row>
    <row r="2440" spans="1:13" x14ac:dyDescent="0.35">
      <c r="A2440" s="2">
        <v>43784.555555555555</v>
      </c>
      <c r="B2440">
        <v>936.3</v>
      </c>
      <c r="C2440">
        <v>0.44347307085990906</v>
      </c>
      <c r="D2440">
        <v>0.55652695894241333</v>
      </c>
      <c r="E2440">
        <f>IF(B2441&gt;0,B2441-test_data[[#This Row],[Price]],0)</f>
        <v>-0.19999999999993179</v>
      </c>
      <c r="F2440" s="2">
        <f>test_data[[#This Row],[Time]]-(Time_horizon-1)/24/60</f>
        <v>43784.542361111111</v>
      </c>
      <c r="G2440">
        <f>IF(test_data[[#This Row],[Long]]&gt;Action_Threshold,1,IF(test_data[[#This Row],[Short]]&gt;Action_Threshold,-1,0))</f>
        <v>-1</v>
      </c>
      <c r="H2440">
        <f>SUMIFS(test_data[Postion],test_data[Time],"&gt;="&amp;test_data[[#This Row],[Period Time]],test_data[Time],"&lt;="&amp;test_data[[#This Row],[Time]])</f>
        <v>-20</v>
      </c>
      <c r="I2440">
        <f>IFERROR(test_data[[#This Row],[Final_Position]]-H2439,test_data[[#This Row],[Final_Position]])</f>
        <v>0</v>
      </c>
      <c r="J2440">
        <f>ABS(test_data[[#This Row],[Action]])</f>
        <v>0</v>
      </c>
      <c r="K2440" s="7">
        <f>test_data[[#This Row],[Final_Position]]*test_data[[#This Row],[Change]]</f>
        <v>3.9999999999986358</v>
      </c>
      <c r="L2440" s="7">
        <f>test_data[[#This Row],[Profit]]*Profit_per_point</f>
        <v>399999.99999986356</v>
      </c>
      <c r="M2440" s="7">
        <f>test_data[[#This Row],[Profit]]*Profit_per_point-ABS(test_data[[#This Row],[Action]])*Fee_per_trade</f>
        <v>399999.99999986356</v>
      </c>
    </row>
    <row r="2441" spans="1:13" x14ac:dyDescent="0.35">
      <c r="A2441" s="2">
        <v>43784.556250000001</v>
      </c>
      <c r="B2441">
        <v>936.1</v>
      </c>
      <c r="C2441">
        <v>0.45267641544342041</v>
      </c>
      <c r="D2441">
        <v>0.54732358455657959</v>
      </c>
      <c r="E2441">
        <f>IF(B2442&gt;0,B2442-test_data[[#This Row],[Price]],0)</f>
        <v>0</v>
      </c>
      <c r="F2441" s="2">
        <f>test_data[[#This Row],[Time]]-(Time_horizon-1)/24/60</f>
        <v>43784.543055555558</v>
      </c>
      <c r="G2441">
        <f>IF(test_data[[#This Row],[Long]]&gt;Action_Threshold,1,IF(test_data[[#This Row],[Short]]&gt;Action_Threshold,-1,0))</f>
        <v>-1</v>
      </c>
      <c r="H2441">
        <f>SUMIFS(test_data[Postion],test_data[Time],"&gt;="&amp;test_data[[#This Row],[Period Time]],test_data[Time],"&lt;="&amp;test_data[[#This Row],[Time]])</f>
        <v>-20</v>
      </c>
      <c r="I2441">
        <f>IFERROR(test_data[[#This Row],[Final_Position]]-H2440,test_data[[#This Row],[Final_Position]])</f>
        <v>0</v>
      </c>
      <c r="J2441">
        <f>ABS(test_data[[#This Row],[Action]])</f>
        <v>0</v>
      </c>
      <c r="K2441" s="7">
        <f>test_data[[#This Row],[Final_Position]]*test_data[[#This Row],[Change]]</f>
        <v>0</v>
      </c>
      <c r="L2441" s="7">
        <f>test_data[[#This Row],[Profit]]*Profit_per_point</f>
        <v>0</v>
      </c>
      <c r="M2441" s="7">
        <f>test_data[[#This Row],[Profit]]*Profit_per_point-ABS(test_data[[#This Row],[Action]])*Fee_per_trade</f>
        <v>0</v>
      </c>
    </row>
    <row r="2442" spans="1:13" x14ac:dyDescent="0.35">
      <c r="A2442" s="2">
        <v>43784.556944444441</v>
      </c>
      <c r="B2442">
        <v>936.1</v>
      </c>
      <c r="C2442">
        <v>0.44902345538139343</v>
      </c>
      <c r="D2442">
        <v>0.55097657442092896</v>
      </c>
      <c r="E2442">
        <f>IF(B2443&gt;0,B2443-test_data[[#This Row],[Price]],0)</f>
        <v>0</v>
      </c>
      <c r="F2442" s="2">
        <f>test_data[[#This Row],[Time]]-(Time_horizon-1)/24/60</f>
        <v>43784.543749999997</v>
      </c>
      <c r="G2442">
        <f>IF(test_data[[#This Row],[Long]]&gt;Action_Threshold,1,IF(test_data[[#This Row],[Short]]&gt;Action_Threshold,-1,0))</f>
        <v>-1</v>
      </c>
      <c r="H2442">
        <f>SUMIFS(test_data[Postion],test_data[Time],"&gt;="&amp;test_data[[#This Row],[Period Time]],test_data[Time],"&lt;="&amp;test_data[[#This Row],[Time]])</f>
        <v>-20</v>
      </c>
      <c r="I2442">
        <f>IFERROR(test_data[[#This Row],[Final_Position]]-H2441,test_data[[#This Row],[Final_Position]])</f>
        <v>0</v>
      </c>
      <c r="J2442">
        <f>ABS(test_data[[#This Row],[Action]])</f>
        <v>0</v>
      </c>
      <c r="K2442" s="7">
        <f>test_data[[#This Row],[Final_Position]]*test_data[[#This Row],[Change]]</f>
        <v>0</v>
      </c>
      <c r="L2442" s="7">
        <f>test_data[[#This Row],[Profit]]*Profit_per_point</f>
        <v>0</v>
      </c>
      <c r="M2442" s="7">
        <f>test_data[[#This Row],[Profit]]*Profit_per_point-ABS(test_data[[#This Row],[Action]])*Fee_per_trade</f>
        <v>0</v>
      </c>
    </row>
    <row r="2443" spans="1:13" x14ac:dyDescent="0.35">
      <c r="A2443" s="2">
        <v>43784.557638888888</v>
      </c>
      <c r="B2443">
        <v>936.1</v>
      </c>
      <c r="C2443">
        <v>0.44491851329803467</v>
      </c>
      <c r="D2443">
        <v>0.55508148670196533</v>
      </c>
      <c r="E2443">
        <f>IF(B2444&gt;0,B2444-test_data[[#This Row],[Price]],0)</f>
        <v>-0.20000000000004547</v>
      </c>
      <c r="F2443" s="2">
        <f>test_data[[#This Row],[Time]]-(Time_horizon-1)/24/60</f>
        <v>43784.544444444444</v>
      </c>
      <c r="G2443">
        <f>IF(test_data[[#This Row],[Long]]&gt;Action_Threshold,1,IF(test_data[[#This Row],[Short]]&gt;Action_Threshold,-1,0))</f>
        <v>-1</v>
      </c>
      <c r="H2443">
        <f>SUMIFS(test_data[Postion],test_data[Time],"&gt;="&amp;test_data[[#This Row],[Period Time]],test_data[Time],"&lt;="&amp;test_data[[#This Row],[Time]])</f>
        <v>-20</v>
      </c>
      <c r="I2443">
        <f>IFERROR(test_data[[#This Row],[Final_Position]]-H2442,test_data[[#This Row],[Final_Position]])</f>
        <v>0</v>
      </c>
      <c r="J2443">
        <f>ABS(test_data[[#This Row],[Action]])</f>
        <v>0</v>
      </c>
      <c r="K2443" s="7">
        <f>test_data[[#This Row],[Final_Position]]*test_data[[#This Row],[Change]]</f>
        <v>4.0000000000009095</v>
      </c>
      <c r="L2443" s="7">
        <f>test_data[[#This Row],[Profit]]*Profit_per_point</f>
        <v>400000.00000009092</v>
      </c>
      <c r="M2443" s="7">
        <f>test_data[[#This Row],[Profit]]*Profit_per_point-ABS(test_data[[#This Row],[Action]])*Fee_per_trade</f>
        <v>400000.00000009092</v>
      </c>
    </row>
    <row r="2444" spans="1:13" x14ac:dyDescent="0.35">
      <c r="A2444" s="2">
        <v>43784.558333333334</v>
      </c>
      <c r="B2444">
        <v>935.9</v>
      </c>
      <c r="C2444">
        <v>0.46637409925460815</v>
      </c>
      <c r="D2444">
        <v>0.53362590074539185</v>
      </c>
      <c r="E2444">
        <f>IF(B2445&gt;0,B2445-test_data[[#This Row],[Price]],0)</f>
        <v>0.10000000000002274</v>
      </c>
      <c r="F2444" s="2">
        <f>test_data[[#This Row],[Time]]-(Time_horizon-1)/24/60</f>
        <v>43784.545138888891</v>
      </c>
      <c r="G2444">
        <f>IF(test_data[[#This Row],[Long]]&gt;Action_Threshold,1,IF(test_data[[#This Row],[Short]]&gt;Action_Threshold,-1,0))</f>
        <v>-1</v>
      </c>
      <c r="H2444">
        <f>SUMIFS(test_data[Postion],test_data[Time],"&gt;="&amp;test_data[[#This Row],[Period Time]],test_data[Time],"&lt;="&amp;test_data[[#This Row],[Time]])</f>
        <v>-20</v>
      </c>
      <c r="I2444">
        <f>IFERROR(test_data[[#This Row],[Final_Position]]-H2443,test_data[[#This Row],[Final_Position]])</f>
        <v>0</v>
      </c>
      <c r="J2444">
        <f>ABS(test_data[[#This Row],[Action]])</f>
        <v>0</v>
      </c>
      <c r="K2444" s="7">
        <f>test_data[[#This Row],[Final_Position]]*test_data[[#This Row],[Change]]</f>
        <v>-2.0000000000004547</v>
      </c>
      <c r="L2444" s="7">
        <f>test_data[[#This Row],[Profit]]*Profit_per_point</f>
        <v>-200000.00000004546</v>
      </c>
      <c r="M2444" s="7">
        <f>test_data[[#This Row],[Profit]]*Profit_per_point-ABS(test_data[[#This Row],[Action]])*Fee_per_trade</f>
        <v>-200000.00000004546</v>
      </c>
    </row>
    <row r="2445" spans="1:13" x14ac:dyDescent="0.35">
      <c r="A2445" s="2">
        <v>43784.559027777781</v>
      </c>
      <c r="B2445">
        <v>936</v>
      </c>
      <c r="C2445">
        <v>0.44454818964004517</v>
      </c>
      <c r="D2445">
        <v>0.55545181035995483</v>
      </c>
      <c r="E2445">
        <f>IF(B2446&gt;0,B2446-test_data[[#This Row],[Price]],0)</f>
        <v>-0.10000000000002274</v>
      </c>
      <c r="F2445" s="2">
        <f>test_data[[#This Row],[Time]]-(Time_horizon-1)/24/60</f>
        <v>43784.545833333337</v>
      </c>
      <c r="G2445">
        <f>IF(test_data[[#This Row],[Long]]&gt;Action_Threshold,1,IF(test_data[[#This Row],[Short]]&gt;Action_Threshold,-1,0))</f>
        <v>-1</v>
      </c>
      <c r="H2445">
        <f>SUMIFS(test_data[Postion],test_data[Time],"&gt;="&amp;test_data[[#This Row],[Period Time]],test_data[Time],"&lt;="&amp;test_data[[#This Row],[Time]])</f>
        <v>-20</v>
      </c>
      <c r="I2445">
        <f>IFERROR(test_data[[#This Row],[Final_Position]]-H2444,test_data[[#This Row],[Final_Position]])</f>
        <v>0</v>
      </c>
      <c r="J2445">
        <f>ABS(test_data[[#This Row],[Action]])</f>
        <v>0</v>
      </c>
      <c r="K2445" s="7">
        <f>test_data[[#This Row],[Final_Position]]*test_data[[#This Row],[Change]]</f>
        <v>2.0000000000004547</v>
      </c>
      <c r="L2445" s="7">
        <f>test_data[[#This Row],[Profit]]*Profit_per_point</f>
        <v>200000.00000004546</v>
      </c>
      <c r="M2445" s="7">
        <f>test_data[[#This Row],[Profit]]*Profit_per_point-ABS(test_data[[#This Row],[Action]])*Fee_per_trade</f>
        <v>200000.00000004546</v>
      </c>
    </row>
    <row r="2446" spans="1:13" x14ac:dyDescent="0.35">
      <c r="A2446" s="2">
        <v>43784.55972222222</v>
      </c>
      <c r="B2446">
        <v>935.9</v>
      </c>
      <c r="C2446">
        <v>0.48382773995399475</v>
      </c>
      <c r="D2446">
        <v>0.51617228984832764</v>
      </c>
      <c r="E2446">
        <f>IF(B2447&gt;0,B2447-test_data[[#This Row],[Price]],0)</f>
        <v>-0.19999999999993179</v>
      </c>
      <c r="F2446" s="2">
        <f>test_data[[#This Row],[Time]]-(Time_horizon-1)/24/60</f>
        <v>43784.546527777777</v>
      </c>
      <c r="G2446">
        <f>IF(test_data[[#This Row],[Long]]&gt;Action_Threshold,1,IF(test_data[[#This Row],[Short]]&gt;Action_Threshold,-1,0))</f>
        <v>-1</v>
      </c>
      <c r="H2446">
        <f>SUMIFS(test_data[Postion],test_data[Time],"&gt;="&amp;test_data[[#This Row],[Period Time]],test_data[Time],"&lt;="&amp;test_data[[#This Row],[Time]])</f>
        <v>-20</v>
      </c>
      <c r="I2446">
        <f>IFERROR(test_data[[#This Row],[Final_Position]]-H2445,test_data[[#This Row],[Final_Position]])</f>
        <v>0</v>
      </c>
      <c r="J2446">
        <f>ABS(test_data[[#This Row],[Action]])</f>
        <v>0</v>
      </c>
      <c r="K2446" s="7">
        <f>test_data[[#This Row],[Final_Position]]*test_data[[#This Row],[Change]]</f>
        <v>3.9999999999986358</v>
      </c>
      <c r="L2446" s="7">
        <f>test_data[[#This Row],[Profit]]*Profit_per_point</f>
        <v>399999.99999986356</v>
      </c>
      <c r="M2446" s="7">
        <f>test_data[[#This Row],[Profit]]*Profit_per_point-ABS(test_data[[#This Row],[Action]])*Fee_per_trade</f>
        <v>399999.99999986356</v>
      </c>
    </row>
    <row r="2447" spans="1:13" x14ac:dyDescent="0.35">
      <c r="A2447" s="2">
        <v>43784.560416666667</v>
      </c>
      <c r="B2447">
        <v>935.7</v>
      </c>
      <c r="C2447">
        <v>0.48657727241516113</v>
      </c>
      <c r="D2447">
        <v>0.51342272758483887</v>
      </c>
      <c r="E2447">
        <f>IF(B2448&gt;0,B2448-test_data[[#This Row],[Price]],0)</f>
        <v>0.19999999999993179</v>
      </c>
      <c r="F2447" s="2">
        <f>test_data[[#This Row],[Time]]-(Time_horizon-1)/24/60</f>
        <v>43784.547222222223</v>
      </c>
      <c r="G2447">
        <f>IF(test_data[[#This Row],[Long]]&gt;Action_Threshold,1,IF(test_data[[#This Row],[Short]]&gt;Action_Threshold,-1,0))</f>
        <v>-1</v>
      </c>
      <c r="H2447">
        <f>SUMIFS(test_data[Postion],test_data[Time],"&gt;="&amp;test_data[[#This Row],[Period Time]],test_data[Time],"&lt;="&amp;test_data[[#This Row],[Time]])</f>
        <v>-20</v>
      </c>
      <c r="I2447">
        <f>IFERROR(test_data[[#This Row],[Final_Position]]-H2446,test_data[[#This Row],[Final_Position]])</f>
        <v>0</v>
      </c>
      <c r="J2447">
        <f>ABS(test_data[[#This Row],[Action]])</f>
        <v>0</v>
      </c>
      <c r="K2447" s="7">
        <f>test_data[[#This Row],[Final_Position]]*test_data[[#This Row],[Change]]</f>
        <v>-3.9999999999986358</v>
      </c>
      <c r="L2447" s="7">
        <f>test_data[[#This Row],[Profit]]*Profit_per_point</f>
        <v>-399999.99999986356</v>
      </c>
      <c r="M2447" s="7">
        <f>test_data[[#This Row],[Profit]]*Profit_per_point-ABS(test_data[[#This Row],[Action]])*Fee_per_trade</f>
        <v>-399999.99999986356</v>
      </c>
    </row>
    <row r="2448" spans="1:13" x14ac:dyDescent="0.35">
      <c r="A2448" s="2">
        <v>43784.561111111114</v>
      </c>
      <c r="B2448">
        <v>935.9</v>
      </c>
      <c r="C2448">
        <v>0.44523021578788757</v>
      </c>
      <c r="D2448">
        <v>0.55476975440979004</v>
      </c>
      <c r="E2448">
        <f>IF(B2449&gt;0,B2449-test_data[[#This Row],[Price]],0)</f>
        <v>0.30000000000006821</v>
      </c>
      <c r="F2448" s="2">
        <f>test_data[[#This Row],[Time]]-(Time_horizon-1)/24/60</f>
        <v>43784.54791666667</v>
      </c>
      <c r="G2448">
        <f>IF(test_data[[#This Row],[Long]]&gt;Action_Threshold,1,IF(test_data[[#This Row],[Short]]&gt;Action_Threshold,-1,0))</f>
        <v>-1</v>
      </c>
      <c r="H2448">
        <f>SUMIFS(test_data[Postion],test_data[Time],"&gt;="&amp;test_data[[#This Row],[Period Time]],test_data[Time],"&lt;="&amp;test_data[[#This Row],[Time]])</f>
        <v>-20</v>
      </c>
      <c r="I2448">
        <f>IFERROR(test_data[[#This Row],[Final_Position]]-H2447,test_data[[#This Row],[Final_Position]])</f>
        <v>0</v>
      </c>
      <c r="J2448">
        <f>ABS(test_data[[#This Row],[Action]])</f>
        <v>0</v>
      </c>
      <c r="K2448" s="7">
        <f>test_data[[#This Row],[Final_Position]]*test_data[[#This Row],[Change]]</f>
        <v>-6.0000000000013642</v>
      </c>
      <c r="L2448" s="7">
        <f>test_data[[#This Row],[Profit]]*Profit_per_point</f>
        <v>-600000.00000013644</v>
      </c>
      <c r="M2448" s="7">
        <f>test_data[[#This Row],[Profit]]*Profit_per_point-ABS(test_data[[#This Row],[Action]])*Fee_per_trade</f>
        <v>-600000.00000013644</v>
      </c>
    </row>
    <row r="2449" spans="1:13" x14ac:dyDescent="0.35">
      <c r="A2449" s="2">
        <v>43784.561805555553</v>
      </c>
      <c r="B2449">
        <v>936.2</v>
      </c>
      <c r="C2449">
        <v>0.4511878490447998</v>
      </c>
      <c r="D2449">
        <v>0.5488121509552002</v>
      </c>
      <c r="E2449">
        <f>IF(B2450&gt;0,B2450-test_data[[#This Row],[Price]],0)</f>
        <v>-0.30000000000006821</v>
      </c>
      <c r="F2449" s="2">
        <f>test_data[[#This Row],[Time]]-(Time_horizon-1)/24/60</f>
        <v>43784.548611111109</v>
      </c>
      <c r="G2449">
        <f>IF(test_data[[#This Row],[Long]]&gt;Action_Threshold,1,IF(test_data[[#This Row],[Short]]&gt;Action_Threshold,-1,0))</f>
        <v>-1</v>
      </c>
      <c r="H2449">
        <f>SUMIFS(test_data[Postion],test_data[Time],"&gt;="&amp;test_data[[#This Row],[Period Time]],test_data[Time],"&lt;="&amp;test_data[[#This Row],[Time]])</f>
        <v>-20</v>
      </c>
      <c r="I2449">
        <f>IFERROR(test_data[[#This Row],[Final_Position]]-H2448,test_data[[#This Row],[Final_Position]])</f>
        <v>0</v>
      </c>
      <c r="J2449">
        <f>ABS(test_data[[#This Row],[Action]])</f>
        <v>0</v>
      </c>
      <c r="K2449" s="7">
        <f>test_data[[#This Row],[Final_Position]]*test_data[[#This Row],[Change]]</f>
        <v>6.0000000000013642</v>
      </c>
      <c r="L2449" s="7">
        <f>test_data[[#This Row],[Profit]]*Profit_per_point</f>
        <v>600000.00000013644</v>
      </c>
      <c r="M2449" s="7">
        <f>test_data[[#This Row],[Profit]]*Profit_per_point-ABS(test_data[[#This Row],[Action]])*Fee_per_trade</f>
        <v>600000.00000013644</v>
      </c>
    </row>
    <row r="2450" spans="1:13" x14ac:dyDescent="0.35">
      <c r="A2450" s="2">
        <v>43784.5625</v>
      </c>
      <c r="B2450">
        <v>935.9</v>
      </c>
      <c r="C2450">
        <v>0.44120076298713684</v>
      </c>
      <c r="D2450">
        <v>0.55879920721054077</v>
      </c>
      <c r="E2450">
        <f>IF(B2451&gt;0,B2451-test_data[[#This Row],[Price]],0)</f>
        <v>-0.19999999999993179</v>
      </c>
      <c r="F2450" s="2">
        <f>test_data[[#This Row],[Time]]-(Time_horizon-1)/24/60</f>
        <v>43784.549305555556</v>
      </c>
      <c r="G2450">
        <f>IF(test_data[[#This Row],[Long]]&gt;Action_Threshold,1,IF(test_data[[#This Row],[Short]]&gt;Action_Threshold,-1,0))</f>
        <v>-1</v>
      </c>
      <c r="H2450">
        <f>SUMIFS(test_data[Postion],test_data[Time],"&gt;="&amp;test_data[[#This Row],[Period Time]],test_data[Time],"&lt;="&amp;test_data[[#This Row],[Time]])</f>
        <v>-20</v>
      </c>
      <c r="I2450">
        <f>IFERROR(test_data[[#This Row],[Final_Position]]-H2449,test_data[[#This Row],[Final_Position]])</f>
        <v>0</v>
      </c>
      <c r="J2450">
        <f>ABS(test_data[[#This Row],[Action]])</f>
        <v>0</v>
      </c>
      <c r="K2450" s="7">
        <f>test_data[[#This Row],[Final_Position]]*test_data[[#This Row],[Change]]</f>
        <v>3.9999999999986358</v>
      </c>
      <c r="L2450" s="7">
        <f>test_data[[#This Row],[Profit]]*Profit_per_point</f>
        <v>399999.99999986356</v>
      </c>
      <c r="M2450" s="7">
        <f>test_data[[#This Row],[Profit]]*Profit_per_point-ABS(test_data[[#This Row],[Action]])*Fee_per_trade</f>
        <v>399999.99999986356</v>
      </c>
    </row>
    <row r="2451" spans="1:13" x14ac:dyDescent="0.35">
      <c r="A2451" s="2">
        <v>43784.563194444447</v>
      </c>
      <c r="B2451">
        <v>935.7</v>
      </c>
      <c r="C2451">
        <v>0.43660730123519897</v>
      </c>
      <c r="D2451">
        <v>0.56339269876480103</v>
      </c>
      <c r="E2451">
        <f>IF(B2452&gt;0,B2452-test_data[[#This Row],[Price]],0)</f>
        <v>9.9999999999909051E-2</v>
      </c>
      <c r="F2451" s="2">
        <f>test_data[[#This Row],[Time]]-(Time_horizon-1)/24/60</f>
        <v>43784.55</v>
      </c>
      <c r="G2451">
        <f>IF(test_data[[#This Row],[Long]]&gt;Action_Threshold,1,IF(test_data[[#This Row],[Short]]&gt;Action_Threshold,-1,0))</f>
        <v>-1</v>
      </c>
      <c r="H2451">
        <f>SUMIFS(test_data[Postion],test_data[Time],"&gt;="&amp;test_data[[#This Row],[Period Time]],test_data[Time],"&lt;="&amp;test_data[[#This Row],[Time]])</f>
        <v>-20</v>
      </c>
      <c r="I2451">
        <f>IFERROR(test_data[[#This Row],[Final_Position]]-H2450,test_data[[#This Row],[Final_Position]])</f>
        <v>0</v>
      </c>
      <c r="J2451">
        <f>ABS(test_data[[#This Row],[Action]])</f>
        <v>0</v>
      </c>
      <c r="K2451" s="7">
        <f>test_data[[#This Row],[Final_Position]]*test_data[[#This Row],[Change]]</f>
        <v>-1.999999999998181</v>
      </c>
      <c r="L2451" s="7">
        <f>test_data[[#This Row],[Profit]]*Profit_per_point</f>
        <v>-199999.9999998181</v>
      </c>
      <c r="M2451" s="7">
        <f>test_data[[#This Row],[Profit]]*Profit_per_point-ABS(test_data[[#This Row],[Action]])*Fee_per_trade</f>
        <v>-199999.9999998181</v>
      </c>
    </row>
    <row r="2452" spans="1:13" x14ac:dyDescent="0.35">
      <c r="A2452" s="2">
        <v>43784.563888888886</v>
      </c>
      <c r="B2452">
        <v>935.8</v>
      </c>
      <c r="C2452">
        <v>0.43924307823181152</v>
      </c>
      <c r="D2452">
        <v>0.56075692176818848</v>
      </c>
      <c r="E2452">
        <f>IF(B2453&gt;0,B2453-test_data[[#This Row],[Price]],0)</f>
        <v>0.10000000000002274</v>
      </c>
      <c r="F2452" s="2">
        <f>test_data[[#This Row],[Time]]-(Time_horizon-1)/24/60</f>
        <v>43784.550694444442</v>
      </c>
      <c r="G2452">
        <f>IF(test_data[[#This Row],[Long]]&gt;Action_Threshold,1,IF(test_data[[#This Row],[Short]]&gt;Action_Threshold,-1,0))</f>
        <v>-1</v>
      </c>
      <c r="H2452">
        <f>SUMIFS(test_data[Postion],test_data[Time],"&gt;="&amp;test_data[[#This Row],[Period Time]],test_data[Time],"&lt;="&amp;test_data[[#This Row],[Time]])</f>
        <v>-20</v>
      </c>
      <c r="I2452">
        <f>IFERROR(test_data[[#This Row],[Final_Position]]-H2451,test_data[[#This Row],[Final_Position]])</f>
        <v>0</v>
      </c>
      <c r="J2452">
        <f>ABS(test_data[[#This Row],[Action]])</f>
        <v>0</v>
      </c>
      <c r="K2452" s="7">
        <f>test_data[[#This Row],[Final_Position]]*test_data[[#This Row],[Change]]</f>
        <v>-2.0000000000004547</v>
      </c>
      <c r="L2452" s="7">
        <f>test_data[[#This Row],[Profit]]*Profit_per_point</f>
        <v>-200000.00000004546</v>
      </c>
      <c r="M2452" s="7">
        <f>test_data[[#This Row],[Profit]]*Profit_per_point-ABS(test_data[[#This Row],[Action]])*Fee_per_trade</f>
        <v>-200000.00000004546</v>
      </c>
    </row>
    <row r="2453" spans="1:13" x14ac:dyDescent="0.35">
      <c r="A2453" s="2">
        <v>43784.564583333333</v>
      </c>
      <c r="B2453">
        <v>935.9</v>
      </c>
      <c r="C2453">
        <v>0.43685632944107056</v>
      </c>
      <c r="D2453">
        <v>0.56314367055892944</v>
      </c>
      <c r="E2453">
        <f>IF(B2454&gt;0,B2454-test_data[[#This Row],[Price]],0)</f>
        <v>-0.10000000000002274</v>
      </c>
      <c r="F2453" s="2">
        <f>test_data[[#This Row],[Time]]-(Time_horizon-1)/24/60</f>
        <v>43784.551388888889</v>
      </c>
      <c r="G2453">
        <f>IF(test_data[[#This Row],[Long]]&gt;Action_Threshold,1,IF(test_data[[#This Row],[Short]]&gt;Action_Threshold,-1,0))</f>
        <v>-1</v>
      </c>
      <c r="H2453">
        <f>SUMIFS(test_data[Postion],test_data[Time],"&gt;="&amp;test_data[[#This Row],[Period Time]],test_data[Time],"&lt;="&amp;test_data[[#This Row],[Time]])</f>
        <v>-20</v>
      </c>
      <c r="I2453">
        <f>IFERROR(test_data[[#This Row],[Final_Position]]-H2452,test_data[[#This Row],[Final_Position]])</f>
        <v>0</v>
      </c>
      <c r="J2453">
        <f>ABS(test_data[[#This Row],[Action]])</f>
        <v>0</v>
      </c>
      <c r="K2453" s="7">
        <f>test_data[[#This Row],[Final_Position]]*test_data[[#This Row],[Change]]</f>
        <v>2.0000000000004547</v>
      </c>
      <c r="L2453" s="7">
        <f>test_data[[#This Row],[Profit]]*Profit_per_point</f>
        <v>200000.00000004546</v>
      </c>
      <c r="M2453" s="7">
        <f>test_data[[#This Row],[Profit]]*Profit_per_point-ABS(test_data[[#This Row],[Action]])*Fee_per_trade</f>
        <v>200000.00000004546</v>
      </c>
    </row>
    <row r="2454" spans="1:13" x14ac:dyDescent="0.35">
      <c r="A2454" s="2">
        <v>43784.56527777778</v>
      </c>
      <c r="B2454">
        <v>935.8</v>
      </c>
      <c r="C2454">
        <v>0.43159952759742737</v>
      </c>
      <c r="D2454">
        <v>0.56840044260025024</v>
      </c>
      <c r="E2454">
        <f>IF(B2455&gt;0,B2455-test_data[[#This Row],[Price]],0)</f>
        <v>-9.9999999999909051E-2</v>
      </c>
      <c r="F2454" s="2">
        <f>test_data[[#This Row],[Time]]-(Time_horizon-1)/24/60</f>
        <v>43784.552083333336</v>
      </c>
      <c r="G2454">
        <f>IF(test_data[[#This Row],[Long]]&gt;Action_Threshold,1,IF(test_data[[#This Row],[Short]]&gt;Action_Threshold,-1,0))</f>
        <v>-1</v>
      </c>
      <c r="H2454">
        <f>SUMIFS(test_data[Postion],test_data[Time],"&gt;="&amp;test_data[[#This Row],[Period Time]],test_data[Time],"&lt;="&amp;test_data[[#This Row],[Time]])</f>
        <v>-20</v>
      </c>
      <c r="I2454">
        <f>IFERROR(test_data[[#This Row],[Final_Position]]-H2453,test_data[[#This Row],[Final_Position]])</f>
        <v>0</v>
      </c>
      <c r="J2454">
        <f>ABS(test_data[[#This Row],[Action]])</f>
        <v>0</v>
      </c>
      <c r="K2454" s="7">
        <f>test_data[[#This Row],[Final_Position]]*test_data[[#This Row],[Change]]</f>
        <v>1.999999999998181</v>
      </c>
      <c r="L2454" s="7">
        <f>test_data[[#This Row],[Profit]]*Profit_per_point</f>
        <v>199999.9999998181</v>
      </c>
      <c r="M2454" s="7">
        <f>test_data[[#This Row],[Profit]]*Profit_per_point-ABS(test_data[[#This Row],[Action]])*Fee_per_trade</f>
        <v>199999.9999998181</v>
      </c>
    </row>
    <row r="2455" spans="1:13" x14ac:dyDescent="0.35">
      <c r="A2455" s="2">
        <v>43784.565972222219</v>
      </c>
      <c r="B2455">
        <v>935.7</v>
      </c>
      <c r="C2455">
        <v>0.43181011080741882</v>
      </c>
      <c r="D2455">
        <v>0.56818991899490356</v>
      </c>
      <c r="E2455">
        <f>IF(B2456&gt;0,B2456-test_data[[#This Row],[Price]],0)</f>
        <v>0</v>
      </c>
      <c r="F2455" s="2">
        <f>test_data[[#This Row],[Time]]-(Time_horizon-1)/24/60</f>
        <v>43784.552777777775</v>
      </c>
      <c r="G2455">
        <f>IF(test_data[[#This Row],[Long]]&gt;Action_Threshold,1,IF(test_data[[#This Row],[Short]]&gt;Action_Threshold,-1,0))</f>
        <v>-1</v>
      </c>
      <c r="H2455">
        <f>SUMIFS(test_data[Postion],test_data[Time],"&gt;="&amp;test_data[[#This Row],[Period Time]],test_data[Time],"&lt;="&amp;test_data[[#This Row],[Time]])</f>
        <v>-20</v>
      </c>
      <c r="I2455">
        <f>IFERROR(test_data[[#This Row],[Final_Position]]-H2454,test_data[[#This Row],[Final_Position]])</f>
        <v>0</v>
      </c>
      <c r="J2455">
        <f>ABS(test_data[[#This Row],[Action]])</f>
        <v>0</v>
      </c>
      <c r="K2455" s="7">
        <f>test_data[[#This Row],[Final_Position]]*test_data[[#This Row],[Change]]</f>
        <v>0</v>
      </c>
      <c r="L2455" s="7">
        <f>test_data[[#This Row],[Profit]]*Profit_per_point</f>
        <v>0</v>
      </c>
      <c r="M2455" s="7">
        <f>test_data[[#This Row],[Profit]]*Profit_per_point-ABS(test_data[[#This Row],[Action]])*Fee_per_trade</f>
        <v>0</v>
      </c>
    </row>
    <row r="2456" spans="1:13" x14ac:dyDescent="0.35">
      <c r="A2456" s="2">
        <v>43784.566666666666</v>
      </c>
      <c r="B2456">
        <v>935.7</v>
      </c>
      <c r="C2456">
        <v>0.42754438519477844</v>
      </c>
      <c r="D2456">
        <v>0.57245558500289917</v>
      </c>
      <c r="E2456">
        <f>IF(B2457&gt;0,B2457-test_data[[#This Row],[Price]],0)</f>
        <v>0</v>
      </c>
      <c r="F2456" s="2">
        <f>test_data[[#This Row],[Time]]-(Time_horizon-1)/24/60</f>
        <v>43784.553472222222</v>
      </c>
      <c r="G2456">
        <f>IF(test_data[[#This Row],[Long]]&gt;Action_Threshold,1,IF(test_data[[#This Row],[Short]]&gt;Action_Threshold,-1,0))</f>
        <v>-1</v>
      </c>
      <c r="H2456">
        <f>SUMIFS(test_data[Postion],test_data[Time],"&gt;="&amp;test_data[[#This Row],[Period Time]],test_data[Time],"&lt;="&amp;test_data[[#This Row],[Time]])</f>
        <v>-20</v>
      </c>
      <c r="I2456">
        <f>IFERROR(test_data[[#This Row],[Final_Position]]-H2455,test_data[[#This Row],[Final_Position]])</f>
        <v>0</v>
      </c>
      <c r="J2456">
        <f>ABS(test_data[[#This Row],[Action]])</f>
        <v>0</v>
      </c>
      <c r="K2456" s="7">
        <f>test_data[[#This Row],[Final_Position]]*test_data[[#This Row],[Change]]</f>
        <v>0</v>
      </c>
      <c r="L2456" s="7">
        <f>test_data[[#This Row],[Profit]]*Profit_per_point</f>
        <v>0</v>
      </c>
      <c r="M2456" s="7">
        <f>test_data[[#This Row],[Profit]]*Profit_per_point-ABS(test_data[[#This Row],[Action]])*Fee_per_trade</f>
        <v>0</v>
      </c>
    </row>
    <row r="2457" spans="1:13" x14ac:dyDescent="0.35">
      <c r="A2457" s="2">
        <v>43784.567361111112</v>
      </c>
      <c r="B2457">
        <v>935.7</v>
      </c>
      <c r="C2457">
        <v>0.42471620440483093</v>
      </c>
      <c r="D2457">
        <v>0.57528376579284668</v>
      </c>
      <c r="E2457">
        <f>IF(B2458&gt;0,B2458-test_data[[#This Row],[Price]],0)</f>
        <v>0</v>
      </c>
      <c r="F2457" s="2">
        <f>test_data[[#This Row],[Time]]-(Time_horizon-1)/24/60</f>
        <v>43784.554166666669</v>
      </c>
      <c r="G2457">
        <f>IF(test_data[[#This Row],[Long]]&gt;Action_Threshold,1,IF(test_data[[#This Row],[Short]]&gt;Action_Threshold,-1,0))</f>
        <v>-1</v>
      </c>
      <c r="H2457">
        <f>SUMIFS(test_data[Postion],test_data[Time],"&gt;="&amp;test_data[[#This Row],[Period Time]],test_data[Time],"&lt;="&amp;test_data[[#This Row],[Time]])</f>
        <v>-20</v>
      </c>
      <c r="I2457">
        <f>IFERROR(test_data[[#This Row],[Final_Position]]-H2456,test_data[[#This Row],[Final_Position]])</f>
        <v>0</v>
      </c>
      <c r="J2457">
        <f>ABS(test_data[[#This Row],[Action]])</f>
        <v>0</v>
      </c>
      <c r="K2457" s="7">
        <f>test_data[[#This Row],[Final_Position]]*test_data[[#This Row],[Change]]</f>
        <v>0</v>
      </c>
      <c r="L2457" s="7">
        <f>test_data[[#This Row],[Profit]]*Profit_per_point</f>
        <v>0</v>
      </c>
      <c r="M2457" s="7">
        <f>test_data[[#This Row],[Profit]]*Profit_per_point-ABS(test_data[[#This Row],[Action]])*Fee_per_trade</f>
        <v>0</v>
      </c>
    </row>
    <row r="2458" spans="1:13" x14ac:dyDescent="0.35">
      <c r="A2458" s="2">
        <v>43784.568055555559</v>
      </c>
      <c r="B2458">
        <v>935.7</v>
      </c>
      <c r="C2458">
        <v>0.44624987244606018</v>
      </c>
      <c r="D2458">
        <v>0.55375015735626221</v>
      </c>
      <c r="E2458">
        <f>IF(B2459&gt;0,B2459-test_data[[#This Row],[Price]],0)</f>
        <v>9.9999999999909051E-2</v>
      </c>
      <c r="F2458" s="2">
        <f>test_data[[#This Row],[Time]]-(Time_horizon-1)/24/60</f>
        <v>43784.554861111115</v>
      </c>
      <c r="G2458">
        <f>IF(test_data[[#This Row],[Long]]&gt;Action_Threshold,1,IF(test_data[[#This Row],[Short]]&gt;Action_Threshold,-1,0))</f>
        <v>-1</v>
      </c>
      <c r="H2458">
        <f>SUMIFS(test_data[Postion],test_data[Time],"&gt;="&amp;test_data[[#This Row],[Period Time]],test_data[Time],"&lt;="&amp;test_data[[#This Row],[Time]])</f>
        <v>-20</v>
      </c>
      <c r="I2458">
        <f>IFERROR(test_data[[#This Row],[Final_Position]]-H2457,test_data[[#This Row],[Final_Position]])</f>
        <v>0</v>
      </c>
      <c r="J2458">
        <f>ABS(test_data[[#This Row],[Action]])</f>
        <v>0</v>
      </c>
      <c r="K2458" s="7">
        <f>test_data[[#This Row],[Final_Position]]*test_data[[#This Row],[Change]]</f>
        <v>-1.999999999998181</v>
      </c>
      <c r="L2458" s="7">
        <f>test_data[[#This Row],[Profit]]*Profit_per_point</f>
        <v>-199999.9999998181</v>
      </c>
      <c r="M2458" s="7">
        <f>test_data[[#This Row],[Profit]]*Profit_per_point-ABS(test_data[[#This Row],[Action]])*Fee_per_trade</f>
        <v>-199999.9999998181</v>
      </c>
    </row>
    <row r="2459" spans="1:13" x14ac:dyDescent="0.35">
      <c r="A2459" s="2">
        <v>43784.568749999999</v>
      </c>
      <c r="B2459">
        <v>935.8</v>
      </c>
      <c r="C2459">
        <v>0.44124394655227661</v>
      </c>
      <c r="D2459">
        <v>0.55875605344772339</v>
      </c>
      <c r="E2459">
        <f>IF(B2460&gt;0,B2460-test_data[[#This Row],[Price]],0)</f>
        <v>0.20000000000004547</v>
      </c>
      <c r="F2459" s="2">
        <f>test_data[[#This Row],[Time]]-(Time_horizon-1)/24/60</f>
        <v>43784.555555555555</v>
      </c>
      <c r="G2459">
        <f>IF(test_data[[#This Row],[Long]]&gt;Action_Threshold,1,IF(test_data[[#This Row],[Short]]&gt;Action_Threshold,-1,0))</f>
        <v>-1</v>
      </c>
      <c r="H2459">
        <f>SUMIFS(test_data[Postion],test_data[Time],"&gt;="&amp;test_data[[#This Row],[Period Time]],test_data[Time],"&lt;="&amp;test_data[[#This Row],[Time]])</f>
        <v>-20</v>
      </c>
      <c r="I2459">
        <f>IFERROR(test_data[[#This Row],[Final_Position]]-H2458,test_data[[#This Row],[Final_Position]])</f>
        <v>0</v>
      </c>
      <c r="J2459">
        <f>ABS(test_data[[#This Row],[Action]])</f>
        <v>0</v>
      </c>
      <c r="K2459" s="7">
        <f>test_data[[#This Row],[Final_Position]]*test_data[[#This Row],[Change]]</f>
        <v>-4.0000000000009095</v>
      </c>
      <c r="L2459" s="7">
        <f>test_data[[#This Row],[Profit]]*Profit_per_point</f>
        <v>-400000.00000009092</v>
      </c>
      <c r="M2459" s="7">
        <f>test_data[[#This Row],[Profit]]*Profit_per_point-ABS(test_data[[#This Row],[Action]])*Fee_per_trade</f>
        <v>-400000.00000009092</v>
      </c>
    </row>
    <row r="2460" spans="1:13" x14ac:dyDescent="0.35">
      <c r="A2460" s="2">
        <v>43784.569444444445</v>
      </c>
      <c r="B2460">
        <v>936</v>
      </c>
      <c r="C2460">
        <v>0.42609065771102905</v>
      </c>
      <c r="D2460">
        <v>0.57390928268432617</v>
      </c>
      <c r="E2460">
        <f>IF(B2461&gt;0,B2461-test_data[[#This Row],[Price]],0)</f>
        <v>0</v>
      </c>
      <c r="F2460" s="2">
        <f>test_data[[#This Row],[Time]]-(Time_horizon-1)/24/60</f>
        <v>43784.556250000001</v>
      </c>
      <c r="G2460">
        <f>IF(test_data[[#This Row],[Long]]&gt;Action_Threshold,1,IF(test_data[[#This Row],[Short]]&gt;Action_Threshold,-1,0))</f>
        <v>-1</v>
      </c>
      <c r="H2460">
        <f>SUMIFS(test_data[Postion],test_data[Time],"&gt;="&amp;test_data[[#This Row],[Period Time]],test_data[Time],"&lt;="&amp;test_data[[#This Row],[Time]])</f>
        <v>-20</v>
      </c>
      <c r="I2460">
        <f>IFERROR(test_data[[#This Row],[Final_Position]]-H2459,test_data[[#This Row],[Final_Position]])</f>
        <v>0</v>
      </c>
      <c r="J2460">
        <f>ABS(test_data[[#This Row],[Action]])</f>
        <v>0</v>
      </c>
      <c r="K2460" s="7">
        <f>test_data[[#This Row],[Final_Position]]*test_data[[#This Row],[Change]]</f>
        <v>0</v>
      </c>
      <c r="L2460" s="7">
        <f>test_data[[#This Row],[Profit]]*Profit_per_point</f>
        <v>0</v>
      </c>
      <c r="M2460" s="7">
        <f>test_data[[#This Row],[Profit]]*Profit_per_point-ABS(test_data[[#This Row],[Action]])*Fee_per_trade</f>
        <v>0</v>
      </c>
    </row>
    <row r="2461" spans="1:13" x14ac:dyDescent="0.35">
      <c r="A2461" s="2">
        <v>43784.570138888892</v>
      </c>
      <c r="B2461">
        <v>936</v>
      </c>
      <c r="C2461">
        <v>0.42630109190940857</v>
      </c>
      <c r="D2461">
        <v>0.57369899749755859</v>
      </c>
      <c r="E2461">
        <f>IF(B2462&gt;0,B2462-test_data[[#This Row],[Price]],0)</f>
        <v>0</v>
      </c>
      <c r="F2461" s="2">
        <f>test_data[[#This Row],[Time]]-(Time_horizon-1)/24/60</f>
        <v>43784.556944444448</v>
      </c>
      <c r="G2461">
        <f>IF(test_data[[#This Row],[Long]]&gt;Action_Threshold,1,IF(test_data[[#This Row],[Short]]&gt;Action_Threshold,-1,0))</f>
        <v>-1</v>
      </c>
      <c r="H2461">
        <f>SUMIFS(test_data[Postion],test_data[Time],"&gt;="&amp;test_data[[#This Row],[Period Time]],test_data[Time],"&lt;="&amp;test_data[[#This Row],[Time]])</f>
        <v>-20</v>
      </c>
      <c r="I2461">
        <f>IFERROR(test_data[[#This Row],[Final_Position]]-H2460,test_data[[#This Row],[Final_Position]])</f>
        <v>0</v>
      </c>
      <c r="J2461">
        <f>ABS(test_data[[#This Row],[Action]])</f>
        <v>0</v>
      </c>
      <c r="K2461" s="7">
        <f>test_data[[#This Row],[Final_Position]]*test_data[[#This Row],[Change]]</f>
        <v>0</v>
      </c>
      <c r="L2461" s="7">
        <f>test_data[[#This Row],[Profit]]*Profit_per_point</f>
        <v>0</v>
      </c>
      <c r="M2461" s="7">
        <f>test_data[[#This Row],[Profit]]*Profit_per_point-ABS(test_data[[#This Row],[Action]])*Fee_per_trade</f>
        <v>0</v>
      </c>
    </row>
    <row r="2462" spans="1:13" x14ac:dyDescent="0.35">
      <c r="A2462" s="2">
        <v>43784.570833333331</v>
      </c>
      <c r="B2462">
        <v>936</v>
      </c>
      <c r="C2462">
        <v>0.41398447751998901</v>
      </c>
      <c r="D2462">
        <v>0.58601552248001099</v>
      </c>
      <c r="E2462">
        <f>IF(B2463&gt;0,B2463-test_data[[#This Row],[Price]],0)</f>
        <v>0</v>
      </c>
      <c r="F2462" s="2">
        <f>test_data[[#This Row],[Time]]-(Time_horizon-1)/24/60</f>
        <v>43784.557638888888</v>
      </c>
      <c r="G2462">
        <f>IF(test_data[[#This Row],[Long]]&gt;Action_Threshold,1,IF(test_data[[#This Row],[Short]]&gt;Action_Threshold,-1,0))</f>
        <v>-1</v>
      </c>
      <c r="H2462">
        <f>SUMIFS(test_data[Postion],test_data[Time],"&gt;="&amp;test_data[[#This Row],[Period Time]],test_data[Time],"&lt;="&amp;test_data[[#This Row],[Time]])</f>
        <v>-20</v>
      </c>
      <c r="I2462">
        <f>IFERROR(test_data[[#This Row],[Final_Position]]-H2461,test_data[[#This Row],[Final_Position]])</f>
        <v>0</v>
      </c>
      <c r="J2462">
        <f>ABS(test_data[[#This Row],[Action]])</f>
        <v>0</v>
      </c>
      <c r="K2462" s="7">
        <f>test_data[[#This Row],[Final_Position]]*test_data[[#This Row],[Change]]</f>
        <v>0</v>
      </c>
      <c r="L2462" s="7">
        <f>test_data[[#This Row],[Profit]]*Profit_per_point</f>
        <v>0</v>
      </c>
      <c r="M2462" s="7">
        <f>test_data[[#This Row],[Profit]]*Profit_per_point-ABS(test_data[[#This Row],[Action]])*Fee_per_trade</f>
        <v>0</v>
      </c>
    </row>
    <row r="2463" spans="1:13" x14ac:dyDescent="0.35">
      <c r="A2463" s="2">
        <v>43784.571527777778</v>
      </c>
      <c r="B2463">
        <v>936</v>
      </c>
      <c r="C2463">
        <v>0.41757282614707947</v>
      </c>
      <c r="D2463">
        <v>0.58242720365524292</v>
      </c>
      <c r="E2463">
        <f>IF(B2464&gt;0,B2464-test_data[[#This Row],[Price]],0)</f>
        <v>-0.10000000000002274</v>
      </c>
      <c r="F2463" s="2">
        <f>test_data[[#This Row],[Time]]-(Time_horizon-1)/24/60</f>
        <v>43784.558333333334</v>
      </c>
      <c r="G2463">
        <f>IF(test_data[[#This Row],[Long]]&gt;Action_Threshold,1,IF(test_data[[#This Row],[Short]]&gt;Action_Threshold,-1,0))</f>
        <v>-1</v>
      </c>
      <c r="H2463">
        <f>SUMIFS(test_data[Postion],test_data[Time],"&gt;="&amp;test_data[[#This Row],[Period Time]],test_data[Time],"&lt;="&amp;test_data[[#This Row],[Time]])</f>
        <v>-20</v>
      </c>
      <c r="I2463">
        <f>IFERROR(test_data[[#This Row],[Final_Position]]-H2462,test_data[[#This Row],[Final_Position]])</f>
        <v>0</v>
      </c>
      <c r="J2463">
        <f>ABS(test_data[[#This Row],[Action]])</f>
        <v>0</v>
      </c>
      <c r="K2463" s="7">
        <f>test_data[[#This Row],[Final_Position]]*test_data[[#This Row],[Change]]</f>
        <v>2.0000000000004547</v>
      </c>
      <c r="L2463" s="7">
        <f>test_data[[#This Row],[Profit]]*Profit_per_point</f>
        <v>200000.00000004546</v>
      </c>
      <c r="M2463" s="7">
        <f>test_data[[#This Row],[Profit]]*Profit_per_point-ABS(test_data[[#This Row],[Action]])*Fee_per_trade</f>
        <v>200000.00000004546</v>
      </c>
    </row>
    <row r="2464" spans="1:13" x14ac:dyDescent="0.35">
      <c r="A2464" s="2">
        <v>43784.572222222225</v>
      </c>
      <c r="B2464">
        <v>935.9</v>
      </c>
      <c r="C2464">
        <v>0.41659876704216003</v>
      </c>
      <c r="D2464">
        <v>0.58340120315551758</v>
      </c>
      <c r="E2464">
        <f>IF(B2465&gt;0,B2465-test_data[[#This Row],[Price]],0)</f>
        <v>-0.60000000000002274</v>
      </c>
      <c r="F2464" s="2">
        <f>test_data[[#This Row],[Time]]-(Time_horizon-1)/24/60</f>
        <v>43784.559027777781</v>
      </c>
      <c r="G2464">
        <f>IF(test_data[[#This Row],[Long]]&gt;Action_Threshold,1,IF(test_data[[#This Row],[Short]]&gt;Action_Threshold,-1,0))</f>
        <v>-1</v>
      </c>
      <c r="H2464">
        <f>SUMIFS(test_data[Postion],test_data[Time],"&gt;="&amp;test_data[[#This Row],[Period Time]],test_data[Time],"&lt;="&amp;test_data[[#This Row],[Time]])</f>
        <v>-20</v>
      </c>
      <c r="I2464">
        <f>IFERROR(test_data[[#This Row],[Final_Position]]-H2463,test_data[[#This Row],[Final_Position]])</f>
        <v>0</v>
      </c>
      <c r="J2464">
        <f>ABS(test_data[[#This Row],[Action]])</f>
        <v>0</v>
      </c>
      <c r="K2464" s="7">
        <f>test_data[[#This Row],[Final_Position]]*test_data[[#This Row],[Change]]</f>
        <v>12.000000000000455</v>
      </c>
      <c r="L2464" s="7">
        <f>test_data[[#This Row],[Profit]]*Profit_per_point</f>
        <v>1200000.0000000454</v>
      </c>
      <c r="M2464" s="7">
        <f>test_data[[#This Row],[Profit]]*Profit_per_point-ABS(test_data[[#This Row],[Action]])*Fee_per_trade</f>
        <v>1200000.0000000454</v>
      </c>
    </row>
    <row r="2465" spans="1:13" x14ac:dyDescent="0.35">
      <c r="A2465" s="2">
        <v>43784.572916666664</v>
      </c>
      <c r="B2465">
        <v>935.3</v>
      </c>
      <c r="C2465">
        <v>0.45146644115447998</v>
      </c>
      <c r="D2465">
        <v>0.54853355884552002</v>
      </c>
      <c r="E2465">
        <f>IF(B2466&gt;0,B2466-test_data[[#This Row],[Price]],0)</f>
        <v>-9.9999999999909051E-2</v>
      </c>
      <c r="F2465" s="2">
        <f>test_data[[#This Row],[Time]]-(Time_horizon-1)/24/60</f>
        <v>43784.55972222222</v>
      </c>
      <c r="G2465">
        <f>IF(test_data[[#This Row],[Long]]&gt;Action_Threshold,1,IF(test_data[[#This Row],[Short]]&gt;Action_Threshold,-1,0))</f>
        <v>-1</v>
      </c>
      <c r="H2465">
        <f>SUMIFS(test_data[Postion],test_data[Time],"&gt;="&amp;test_data[[#This Row],[Period Time]],test_data[Time],"&lt;="&amp;test_data[[#This Row],[Time]])</f>
        <v>-20</v>
      </c>
      <c r="I2465">
        <f>IFERROR(test_data[[#This Row],[Final_Position]]-H2464,test_data[[#This Row],[Final_Position]])</f>
        <v>0</v>
      </c>
      <c r="J2465">
        <f>ABS(test_data[[#This Row],[Action]])</f>
        <v>0</v>
      </c>
      <c r="K2465" s="7">
        <f>test_data[[#This Row],[Final_Position]]*test_data[[#This Row],[Change]]</f>
        <v>1.999999999998181</v>
      </c>
      <c r="L2465" s="7">
        <f>test_data[[#This Row],[Profit]]*Profit_per_point</f>
        <v>199999.9999998181</v>
      </c>
      <c r="M2465" s="7">
        <f>test_data[[#This Row],[Profit]]*Profit_per_point-ABS(test_data[[#This Row],[Action]])*Fee_per_trade</f>
        <v>199999.9999998181</v>
      </c>
    </row>
    <row r="2466" spans="1:13" x14ac:dyDescent="0.35">
      <c r="A2466" s="2">
        <v>43784.573611111111</v>
      </c>
      <c r="B2466">
        <v>935.2</v>
      </c>
      <c r="C2466">
        <v>0.42166301608085632</v>
      </c>
      <c r="D2466">
        <v>0.57833701372146606</v>
      </c>
      <c r="E2466">
        <f>IF(B2467&gt;0,B2467-test_data[[#This Row],[Price]],0)</f>
        <v>9.9999999999909051E-2</v>
      </c>
      <c r="F2466" s="2">
        <f>test_data[[#This Row],[Time]]-(Time_horizon-1)/24/60</f>
        <v>43784.560416666667</v>
      </c>
      <c r="G2466">
        <f>IF(test_data[[#This Row],[Long]]&gt;Action_Threshold,1,IF(test_data[[#This Row],[Short]]&gt;Action_Threshold,-1,0))</f>
        <v>-1</v>
      </c>
      <c r="H2466">
        <f>SUMIFS(test_data[Postion],test_data[Time],"&gt;="&amp;test_data[[#This Row],[Period Time]],test_data[Time],"&lt;="&amp;test_data[[#This Row],[Time]])</f>
        <v>-20</v>
      </c>
      <c r="I2466">
        <f>IFERROR(test_data[[#This Row],[Final_Position]]-H2465,test_data[[#This Row],[Final_Position]])</f>
        <v>0</v>
      </c>
      <c r="J2466">
        <f>ABS(test_data[[#This Row],[Action]])</f>
        <v>0</v>
      </c>
      <c r="K2466" s="7">
        <f>test_data[[#This Row],[Final_Position]]*test_data[[#This Row],[Change]]</f>
        <v>-1.999999999998181</v>
      </c>
      <c r="L2466" s="7">
        <f>test_data[[#This Row],[Profit]]*Profit_per_point</f>
        <v>-199999.9999998181</v>
      </c>
      <c r="M2466" s="7">
        <f>test_data[[#This Row],[Profit]]*Profit_per_point-ABS(test_data[[#This Row],[Action]])*Fee_per_trade</f>
        <v>-199999.9999998181</v>
      </c>
    </row>
    <row r="2467" spans="1:13" x14ac:dyDescent="0.35">
      <c r="A2467" s="2">
        <v>43784.574305555558</v>
      </c>
      <c r="B2467">
        <v>935.3</v>
      </c>
      <c r="C2467">
        <v>0.4057781994342804</v>
      </c>
      <c r="D2467">
        <v>0.59422183036804199</v>
      </c>
      <c r="E2467">
        <f>IF(B2468&gt;0,B2468-test_data[[#This Row],[Price]],0)</f>
        <v>-0.5</v>
      </c>
      <c r="F2467" s="2">
        <f>test_data[[#This Row],[Time]]-(Time_horizon-1)/24/60</f>
        <v>43784.561111111114</v>
      </c>
      <c r="G2467">
        <f>IF(test_data[[#This Row],[Long]]&gt;Action_Threshold,1,IF(test_data[[#This Row],[Short]]&gt;Action_Threshold,-1,0))</f>
        <v>-1</v>
      </c>
      <c r="H2467">
        <f>SUMIFS(test_data[Postion],test_data[Time],"&gt;="&amp;test_data[[#This Row],[Period Time]],test_data[Time],"&lt;="&amp;test_data[[#This Row],[Time]])</f>
        <v>-20</v>
      </c>
      <c r="I2467">
        <f>IFERROR(test_data[[#This Row],[Final_Position]]-H2466,test_data[[#This Row],[Final_Position]])</f>
        <v>0</v>
      </c>
      <c r="J2467">
        <f>ABS(test_data[[#This Row],[Action]])</f>
        <v>0</v>
      </c>
      <c r="K2467" s="7">
        <f>test_data[[#This Row],[Final_Position]]*test_data[[#This Row],[Change]]</f>
        <v>10</v>
      </c>
      <c r="L2467" s="7">
        <f>test_data[[#This Row],[Profit]]*Profit_per_point</f>
        <v>1000000</v>
      </c>
      <c r="M2467" s="7">
        <f>test_data[[#This Row],[Profit]]*Profit_per_point-ABS(test_data[[#This Row],[Action]])*Fee_per_trade</f>
        <v>1000000</v>
      </c>
    </row>
    <row r="2468" spans="1:13" x14ac:dyDescent="0.35">
      <c r="A2468" s="2">
        <v>43784.574999999997</v>
      </c>
      <c r="B2468">
        <v>934.8</v>
      </c>
      <c r="C2468">
        <v>0.4206942617893219</v>
      </c>
      <c r="D2468">
        <v>0.57930576801300049</v>
      </c>
      <c r="E2468">
        <f>IF(B2469&gt;0,B2469-test_data[[#This Row],[Price]],0)</f>
        <v>-9.9999999999909051E-2</v>
      </c>
      <c r="F2468" s="2">
        <f>test_data[[#This Row],[Time]]-(Time_horizon-1)/24/60</f>
        <v>43784.561805555553</v>
      </c>
      <c r="G2468">
        <f>IF(test_data[[#This Row],[Long]]&gt;Action_Threshold,1,IF(test_data[[#This Row],[Short]]&gt;Action_Threshold,-1,0))</f>
        <v>-1</v>
      </c>
      <c r="H2468">
        <f>SUMIFS(test_data[Postion],test_data[Time],"&gt;="&amp;test_data[[#This Row],[Period Time]],test_data[Time],"&lt;="&amp;test_data[[#This Row],[Time]])</f>
        <v>-20</v>
      </c>
      <c r="I2468">
        <f>IFERROR(test_data[[#This Row],[Final_Position]]-H2467,test_data[[#This Row],[Final_Position]])</f>
        <v>0</v>
      </c>
      <c r="J2468">
        <f>ABS(test_data[[#This Row],[Action]])</f>
        <v>0</v>
      </c>
      <c r="K2468" s="7">
        <f>test_data[[#This Row],[Final_Position]]*test_data[[#This Row],[Change]]</f>
        <v>1.999999999998181</v>
      </c>
      <c r="L2468" s="7">
        <f>test_data[[#This Row],[Profit]]*Profit_per_point</f>
        <v>199999.9999998181</v>
      </c>
      <c r="M2468" s="7">
        <f>test_data[[#This Row],[Profit]]*Profit_per_point-ABS(test_data[[#This Row],[Action]])*Fee_per_trade</f>
        <v>199999.9999998181</v>
      </c>
    </row>
    <row r="2469" spans="1:13" x14ac:dyDescent="0.35">
      <c r="A2469" s="2">
        <v>43784.575694444444</v>
      </c>
      <c r="B2469">
        <v>934.7</v>
      </c>
      <c r="C2469">
        <v>0.42118477821350098</v>
      </c>
      <c r="D2469">
        <v>0.57881522178649902</v>
      </c>
      <c r="E2469">
        <f>IF(B2470&gt;0,B2470-test_data[[#This Row],[Price]],0)</f>
        <v>-0.70000000000004547</v>
      </c>
      <c r="F2469" s="2">
        <f>test_data[[#This Row],[Time]]-(Time_horizon-1)/24/60</f>
        <v>43784.5625</v>
      </c>
      <c r="G2469">
        <f>IF(test_data[[#This Row],[Long]]&gt;Action_Threshold,1,IF(test_data[[#This Row],[Short]]&gt;Action_Threshold,-1,0))</f>
        <v>-1</v>
      </c>
      <c r="H2469">
        <f>SUMIFS(test_data[Postion],test_data[Time],"&gt;="&amp;test_data[[#This Row],[Period Time]],test_data[Time],"&lt;="&amp;test_data[[#This Row],[Time]])</f>
        <v>-20</v>
      </c>
      <c r="I2469">
        <f>IFERROR(test_data[[#This Row],[Final_Position]]-H2468,test_data[[#This Row],[Final_Position]])</f>
        <v>0</v>
      </c>
      <c r="J2469">
        <f>ABS(test_data[[#This Row],[Action]])</f>
        <v>0</v>
      </c>
      <c r="K2469" s="7">
        <f>test_data[[#This Row],[Final_Position]]*test_data[[#This Row],[Change]]</f>
        <v>14.000000000000909</v>
      </c>
      <c r="L2469" s="7">
        <f>test_data[[#This Row],[Profit]]*Profit_per_point</f>
        <v>1400000.000000091</v>
      </c>
      <c r="M2469" s="7">
        <f>test_data[[#This Row],[Profit]]*Profit_per_point-ABS(test_data[[#This Row],[Action]])*Fee_per_trade</f>
        <v>1400000.000000091</v>
      </c>
    </row>
    <row r="2470" spans="1:13" x14ac:dyDescent="0.35">
      <c r="A2470" s="2">
        <v>43784.576388888891</v>
      </c>
      <c r="B2470">
        <v>934</v>
      </c>
      <c r="C2470">
        <v>0.4289088249206543</v>
      </c>
      <c r="D2470">
        <v>0.5710911750793457</v>
      </c>
      <c r="E2470">
        <f>IF(B2471&gt;0,B2471-test_data[[#This Row],[Price]],0)</f>
        <v>0</v>
      </c>
      <c r="F2470" s="2">
        <f>test_data[[#This Row],[Time]]-(Time_horizon-1)/24/60</f>
        <v>43784.563194444447</v>
      </c>
      <c r="G2470">
        <f>IF(test_data[[#This Row],[Long]]&gt;Action_Threshold,1,IF(test_data[[#This Row],[Short]]&gt;Action_Threshold,-1,0))</f>
        <v>-1</v>
      </c>
      <c r="H2470">
        <f>SUMIFS(test_data[Postion],test_data[Time],"&gt;="&amp;test_data[[#This Row],[Period Time]],test_data[Time],"&lt;="&amp;test_data[[#This Row],[Time]])</f>
        <v>-20</v>
      </c>
      <c r="I2470">
        <f>IFERROR(test_data[[#This Row],[Final_Position]]-H2469,test_data[[#This Row],[Final_Position]])</f>
        <v>0</v>
      </c>
      <c r="J2470">
        <f>ABS(test_data[[#This Row],[Action]])</f>
        <v>0</v>
      </c>
      <c r="K2470" s="7">
        <f>test_data[[#This Row],[Final_Position]]*test_data[[#This Row],[Change]]</f>
        <v>0</v>
      </c>
      <c r="L2470" s="7">
        <f>test_data[[#This Row],[Profit]]*Profit_per_point</f>
        <v>0</v>
      </c>
      <c r="M2470" s="7">
        <f>test_data[[#This Row],[Profit]]*Profit_per_point-ABS(test_data[[#This Row],[Action]])*Fee_per_trade</f>
        <v>0</v>
      </c>
    </row>
    <row r="2471" spans="1:13" x14ac:dyDescent="0.35">
      <c r="A2471" s="2">
        <v>43784.57708333333</v>
      </c>
      <c r="B2471">
        <v>934</v>
      </c>
      <c r="C2471">
        <v>0.40134084224700928</v>
      </c>
      <c r="D2471">
        <v>0.59865915775299072</v>
      </c>
      <c r="E2471">
        <f>IF(B2472&gt;0,B2472-test_data[[#This Row],[Price]],0)</f>
        <v>-0.60000000000002274</v>
      </c>
      <c r="F2471" s="2">
        <f>test_data[[#This Row],[Time]]-(Time_horizon-1)/24/60</f>
        <v>43784.563888888886</v>
      </c>
      <c r="G2471">
        <f>IF(test_data[[#This Row],[Long]]&gt;Action_Threshold,1,IF(test_data[[#This Row],[Short]]&gt;Action_Threshold,-1,0))</f>
        <v>-1</v>
      </c>
      <c r="H2471">
        <f>SUMIFS(test_data[Postion],test_data[Time],"&gt;="&amp;test_data[[#This Row],[Period Time]],test_data[Time],"&lt;="&amp;test_data[[#This Row],[Time]])</f>
        <v>-20</v>
      </c>
      <c r="I2471">
        <f>IFERROR(test_data[[#This Row],[Final_Position]]-H2470,test_data[[#This Row],[Final_Position]])</f>
        <v>0</v>
      </c>
      <c r="J2471">
        <f>ABS(test_data[[#This Row],[Action]])</f>
        <v>0</v>
      </c>
      <c r="K2471" s="7">
        <f>test_data[[#This Row],[Final_Position]]*test_data[[#This Row],[Change]]</f>
        <v>12.000000000000455</v>
      </c>
      <c r="L2471" s="7">
        <f>test_data[[#This Row],[Profit]]*Profit_per_point</f>
        <v>1200000.0000000454</v>
      </c>
      <c r="M2471" s="7">
        <f>test_data[[#This Row],[Profit]]*Profit_per_point-ABS(test_data[[#This Row],[Action]])*Fee_per_trade</f>
        <v>1200000.0000000454</v>
      </c>
    </row>
    <row r="2472" spans="1:13" x14ac:dyDescent="0.35">
      <c r="A2472" s="2">
        <v>43784.577777777777</v>
      </c>
      <c r="B2472">
        <v>933.4</v>
      </c>
      <c r="C2472">
        <v>0.39990118145942688</v>
      </c>
      <c r="D2472">
        <v>0.60009884834289551</v>
      </c>
      <c r="E2472">
        <f>IF(B2473&gt;0,B2473-test_data[[#This Row],[Price]],0)</f>
        <v>0.20000000000004547</v>
      </c>
      <c r="F2472" s="2">
        <f>test_data[[#This Row],[Time]]-(Time_horizon-1)/24/60</f>
        <v>43784.564583333333</v>
      </c>
      <c r="G2472">
        <f>IF(test_data[[#This Row],[Long]]&gt;Action_Threshold,1,IF(test_data[[#This Row],[Short]]&gt;Action_Threshold,-1,0))</f>
        <v>-1</v>
      </c>
      <c r="H2472">
        <f>SUMIFS(test_data[Postion],test_data[Time],"&gt;="&amp;test_data[[#This Row],[Period Time]],test_data[Time],"&lt;="&amp;test_data[[#This Row],[Time]])</f>
        <v>-20</v>
      </c>
      <c r="I2472">
        <f>IFERROR(test_data[[#This Row],[Final_Position]]-H2471,test_data[[#This Row],[Final_Position]])</f>
        <v>0</v>
      </c>
      <c r="J2472">
        <f>ABS(test_data[[#This Row],[Action]])</f>
        <v>0</v>
      </c>
      <c r="K2472" s="7">
        <f>test_data[[#This Row],[Final_Position]]*test_data[[#This Row],[Change]]</f>
        <v>-4.0000000000009095</v>
      </c>
      <c r="L2472" s="7">
        <f>test_data[[#This Row],[Profit]]*Profit_per_point</f>
        <v>-400000.00000009092</v>
      </c>
      <c r="M2472" s="7">
        <f>test_data[[#This Row],[Profit]]*Profit_per_point-ABS(test_data[[#This Row],[Action]])*Fee_per_trade</f>
        <v>-400000.00000009092</v>
      </c>
    </row>
    <row r="2473" spans="1:13" x14ac:dyDescent="0.35">
      <c r="A2473" s="2">
        <v>43784.578472222223</v>
      </c>
      <c r="B2473">
        <v>933.6</v>
      </c>
      <c r="C2473">
        <v>0.38120922446250916</v>
      </c>
      <c r="D2473">
        <v>0.61879080533981323</v>
      </c>
      <c r="E2473">
        <f>IF(B2474&gt;0,B2474-test_data[[#This Row],[Price]],0)</f>
        <v>-0.39999999999997726</v>
      </c>
      <c r="F2473" s="2">
        <f>test_data[[#This Row],[Time]]-(Time_horizon-1)/24/60</f>
        <v>43784.56527777778</v>
      </c>
      <c r="G2473">
        <f>IF(test_data[[#This Row],[Long]]&gt;Action_Threshold,1,IF(test_data[[#This Row],[Short]]&gt;Action_Threshold,-1,0))</f>
        <v>-1</v>
      </c>
      <c r="H2473">
        <f>SUMIFS(test_data[Postion],test_data[Time],"&gt;="&amp;test_data[[#This Row],[Period Time]],test_data[Time],"&lt;="&amp;test_data[[#This Row],[Time]])</f>
        <v>-20</v>
      </c>
      <c r="I2473">
        <f>IFERROR(test_data[[#This Row],[Final_Position]]-H2472,test_data[[#This Row],[Final_Position]])</f>
        <v>0</v>
      </c>
      <c r="J2473">
        <f>ABS(test_data[[#This Row],[Action]])</f>
        <v>0</v>
      </c>
      <c r="K2473" s="7">
        <f>test_data[[#This Row],[Final_Position]]*test_data[[#This Row],[Change]]</f>
        <v>7.9999999999995453</v>
      </c>
      <c r="L2473" s="7">
        <f>test_data[[#This Row],[Profit]]*Profit_per_point</f>
        <v>799999.99999995448</v>
      </c>
      <c r="M2473" s="7">
        <f>test_data[[#This Row],[Profit]]*Profit_per_point-ABS(test_data[[#This Row],[Action]])*Fee_per_trade</f>
        <v>799999.99999995448</v>
      </c>
    </row>
    <row r="2474" spans="1:13" x14ac:dyDescent="0.35">
      <c r="A2474" s="2">
        <v>43784.57916666667</v>
      </c>
      <c r="B2474">
        <v>933.2</v>
      </c>
      <c r="C2474">
        <v>0.38768187165260315</v>
      </c>
      <c r="D2474">
        <v>0.61231815814971924</v>
      </c>
      <c r="E2474">
        <f>IF(B2475&gt;0,B2475-test_data[[#This Row],[Price]],0)</f>
        <v>-0.30000000000006821</v>
      </c>
      <c r="F2474" s="2">
        <f>test_data[[#This Row],[Time]]-(Time_horizon-1)/24/60</f>
        <v>43784.565972222226</v>
      </c>
      <c r="G2474">
        <f>IF(test_data[[#This Row],[Long]]&gt;Action_Threshold,1,IF(test_data[[#This Row],[Short]]&gt;Action_Threshold,-1,0))</f>
        <v>-1</v>
      </c>
      <c r="H2474">
        <f>SUMIFS(test_data[Postion],test_data[Time],"&gt;="&amp;test_data[[#This Row],[Period Time]],test_data[Time],"&lt;="&amp;test_data[[#This Row],[Time]])</f>
        <v>-20</v>
      </c>
      <c r="I2474">
        <f>IFERROR(test_data[[#This Row],[Final_Position]]-H2473,test_data[[#This Row],[Final_Position]])</f>
        <v>0</v>
      </c>
      <c r="J2474">
        <f>ABS(test_data[[#This Row],[Action]])</f>
        <v>0</v>
      </c>
      <c r="K2474" s="7">
        <f>test_data[[#This Row],[Final_Position]]*test_data[[#This Row],[Change]]</f>
        <v>6.0000000000013642</v>
      </c>
      <c r="L2474" s="7">
        <f>test_data[[#This Row],[Profit]]*Profit_per_point</f>
        <v>600000.00000013644</v>
      </c>
      <c r="M2474" s="7">
        <f>test_data[[#This Row],[Profit]]*Profit_per_point-ABS(test_data[[#This Row],[Action]])*Fee_per_trade</f>
        <v>600000.00000013644</v>
      </c>
    </row>
    <row r="2475" spans="1:13" x14ac:dyDescent="0.35">
      <c r="A2475" s="2">
        <v>43784.579861111109</v>
      </c>
      <c r="B2475">
        <v>932.9</v>
      </c>
      <c r="C2475">
        <v>0.38338044285774231</v>
      </c>
      <c r="D2475">
        <v>0.61661958694458008</v>
      </c>
      <c r="E2475">
        <f>IF(B2476&gt;0,B2476-test_data[[#This Row],[Price]],0)</f>
        <v>0.30000000000006821</v>
      </c>
      <c r="F2475" s="2">
        <f>test_data[[#This Row],[Time]]-(Time_horizon-1)/24/60</f>
        <v>43784.566666666666</v>
      </c>
      <c r="G2475">
        <f>IF(test_data[[#This Row],[Long]]&gt;Action_Threshold,1,IF(test_data[[#This Row],[Short]]&gt;Action_Threshold,-1,0))</f>
        <v>-1</v>
      </c>
      <c r="H2475">
        <f>SUMIFS(test_data[Postion],test_data[Time],"&gt;="&amp;test_data[[#This Row],[Period Time]],test_data[Time],"&lt;="&amp;test_data[[#This Row],[Time]])</f>
        <v>-20</v>
      </c>
      <c r="I2475">
        <f>IFERROR(test_data[[#This Row],[Final_Position]]-H2474,test_data[[#This Row],[Final_Position]])</f>
        <v>0</v>
      </c>
      <c r="J2475">
        <f>ABS(test_data[[#This Row],[Action]])</f>
        <v>0</v>
      </c>
      <c r="K2475" s="7">
        <f>test_data[[#This Row],[Final_Position]]*test_data[[#This Row],[Change]]</f>
        <v>-6.0000000000013642</v>
      </c>
      <c r="L2475" s="7">
        <f>test_data[[#This Row],[Profit]]*Profit_per_point</f>
        <v>-600000.00000013644</v>
      </c>
      <c r="M2475" s="7">
        <f>test_data[[#This Row],[Profit]]*Profit_per_point-ABS(test_data[[#This Row],[Action]])*Fee_per_trade</f>
        <v>-600000.00000013644</v>
      </c>
    </row>
    <row r="2476" spans="1:13" x14ac:dyDescent="0.35">
      <c r="A2476" s="2">
        <v>43784.580555555556</v>
      </c>
      <c r="B2476">
        <v>933.2</v>
      </c>
      <c r="C2476">
        <v>0.37032777070999146</v>
      </c>
      <c r="D2476">
        <v>0.62967222929000854</v>
      </c>
      <c r="E2476">
        <f>IF(B2477&gt;0,B2477-test_data[[#This Row],[Price]],0)</f>
        <v>0.29999999999995453</v>
      </c>
      <c r="F2476" s="2">
        <f>test_data[[#This Row],[Time]]-(Time_horizon-1)/24/60</f>
        <v>43784.567361111112</v>
      </c>
      <c r="G2476">
        <f>IF(test_data[[#This Row],[Long]]&gt;Action_Threshold,1,IF(test_data[[#This Row],[Short]]&gt;Action_Threshold,-1,0))</f>
        <v>-1</v>
      </c>
      <c r="H2476">
        <f>SUMIFS(test_data[Postion],test_data[Time],"&gt;="&amp;test_data[[#This Row],[Period Time]],test_data[Time],"&lt;="&amp;test_data[[#This Row],[Time]])</f>
        <v>-20</v>
      </c>
      <c r="I2476">
        <f>IFERROR(test_data[[#This Row],[Final_Position]]-H2475,test_data[[#This Row],[Final_Position]])</f>
        <v>0</v>
      </c>
      <c r="J2476">
        <f>ABS(test_data[[#This Row],[Action]])</f>
        <v>0</v>
      </c>
      <c r="K2476" s="7">
        <f>test_data[[#This Row],[Final_Position]]*test_data[[#This Row],[Change]]</f>
        <v>-5.9999999999990905</v>
      </c>
      <c r="L2476" s="7">
        <f>test_data[[#This Row],[Profit]]*Profit_per_point</f>
        <v>-599999.99999990908</v>
      </c>
      <c r="M2476" s="7">
        <f>test_data[[#This Row],[Profit]]*Profit_per_point-ABS(test_data[[#This Row],[Action]])*Fee_per_trade</f>
        <v>-599999.99999990908</v>
      </c>
    </row>
    <row r="2477" spans="1:13" x14ac:dyDescent="0.35">
      <c r="A2477" s="2">
        <v>43784.581250000003</v>
      </c>
      <c r="B2477">
        <v>933.5</v>
      </c>
      <c r="C2477">
        <v>0.37394201755523682</v>
      </c>
      <c r="D2477">
        <v>0.62605792284011841</v>
      </c>
      <c r="E2477">
        <f>IF(B2478&gt;0,B2478-test_data[[#This Row],[Price]],0)</f>
        <v>0</v>
      </c>
      <c r="F2477" s="2">
        <f>test_data[[#This Row],[Time]]-(Time_horizon-1)/24/60</f>
        <v>43784.568055555559</v>
      </c>
      <c r="G2477">
        <f>IF(test_data[[#This Row],[Long]]&gt;Action_Threshold,1,IF(test_data[[#This Row],[Short]]&gt;Action_Threshold,-1,0))</f>
        <v>-1</v>
      </c>
      <c r="H2477">
        <f>SUMIFS(test_data[Postion],test_data[Time],"&gt;="&amp;test_data[[#This Row],[Period Time]],test_data[Time],"&lt;="&amp;test_data[[#This Row],[Time]])</f>
        <v>-20</v>
      </c>
      <c r="I2477">
        <f>IFERROR(test_data[[#This Row],[Final_Position]]-H2476,test_data[[#This Row],[Final_Position]])</f>
        <v>0</v>
      </c>
      <c r="J2477">
        <f>ABS(test_data[[#This Row],[Action]])</f>
        <v>0</v>
      </c>
      <c r="K2477" s="7">
        <f>test_data[[#This Row],[Final_Position]]*test_data[[#This Row],[Change]]</f>
        <v>0</v>
      </c>
      <c r="L2477" s="7">
        <f>test_data[[#This Row],[Profit]]*Profit_per_point</f>
        <v>0</v>
      </c>
      <c r="M2477" s="7">
        <f>test_data[[#This Row],[Profit]]*Profit_per_point-ABS(test_data[[#This Row],[Action]])*Fee_per_trade</f>
        <v>0</v>
      </c>
    </row>
    <row r="2478" spans="1:13" x14ac:dyDescent="0.35">
      <c r="A2478" s="2">
        <v>43784.581944444442</v>
      </c>
      <c r="B2478">
        <v>933.5</v>
      </c>
      <c r="C2478">
        <v>0.38084709644317627</v>
      </c>
      <c r="D2478">
        <v>0.61915290355682373</v>
      </c>
      <c r="E2478">
        <f>IF(B2479&gt;0,B2479-test_data[[#This Row],[Price]],0)</f>
        <v>0.20000000000004547</v>
      </c>
      <c r="F2478" s="2">
        <f>test_data[[#This Row],[Time]]-(Time_horizon-1)/24/60</f>
        <v>43784.568749999999</v>
      </c>
      <c r="G2478">
        <f>IF(test_data[[#This Row],[Long]]&gt;Action_Threshold,1,IF(test_data[[#This Row],[Short]]&gt;Action_Threshold,-1,0))</f>
        <v>-1</v>
      </c>
      <c r="H2478">
        <f>SUMIFS(test_data[Postion],test_data[Time],"&gt;="&amp;test_data[[#This Row],[Period Time]],test_data[Time],"&lt;="&amp;test_data[[#This Row],[Time]])</f>
        <v>-20</v>
      </c>
      <c r="I2478">
        <f>IFERROR(test_data[[#This Row],[Final_Position]]-H2477,test_data[[#This Row],[Final_Position]])</f>
        <v>0</v>
      </c>
      <c r="J2478">
        <f>ABS(test_data[[#This Row],[Action]])</f>
        <v>0</v>
      </c>
      <c r="K2478" s="7">
        <f>test_data[[#This Row],[Final_Position]]*test_data[[#This Row],[Change]]</f>
        <v>-4.0000000000009095</v>
      </c>
      <c r="L2478" s="7">
        <f>test_data[[#This Row],[Profit]]*Profit_per_point</f>
        <v>-400000.00000009092</v>
      </c>
      <c r="M2478" s="7">
        <f>test_data[[#This Row],[Profit]]*Profit_per_point-ABS(test_data[[#This Row],[Action]])*Fee_per_trade</f>
        <v>-400000.00000009092</v>
      </c>
    </row>
    <row r="2479" spans="1:13" x14ac:dyDescent="0.35">
      <c r="A2479" s="2">
        <v>43784.582638888889</v>
      </c>
      <c r="B2479">
        <v>933.7</v>
      </c>
      <c r="C2479">
        <v>0.36958688497543335</v>
      </c>
      <c r="D2479">
        <v>0.63041305541992188</v>
      </c>
      <c r="E2479">
        <f>IF(B2480&gt;0,B2480-test_data[[#This Row],[Price]],0)</f>
        <v>0</v>
      </c>
      <c r="F2479" s="2">
        <f>test_data[[#This Row],[Time]]-(Time_horizon-1)/24/60</f>
        <v>43784.569444444445</v>
      </c>
      <c r="G2479">
        <f>IF(test_data[[#This Row],[Long]]&gt;Action_Threshold,1,IF(test_data[[#This Row],[Short]]&gt;Action_Threshold,-1,0))</f>
        <v>-1</v>
      </c>
      <c r="H2479">
        <f>SUMIFS(test_data[Postion],test_data[Time],"&gt;="&amp;test_data[[#This Row],[Period Time]],test_data[Time],"&lt;="&amp;test_data[[#This Row],[Time]])</f>
        <v>-20</v>
      </c>
      <c r="I2479">
        <f>IFERROR(test_data[[#This Row],[Final_Position]]-H2478,test_data[[#This Row],[Final_Position]])</f>
        <v>0</v>
      </c>
      <c r="J2479">
        <f>ABS(test_data[[#This Row],[Action]])</f>
        <v>0</v>
      </c>
      <c r="K2479" s="7">
        <f>test_data[[#This Row],[Final_Position]]*test_data[[#This Row],[Change]]</f>
        <v>0</v>
      </c>
      <c r="L2479" s="7">
        <f>test_data[[#This Row],[Profit]]*Profit_per_point</f>
        <v>0</v>
      </c>
      <c r="M2479" s="7">
        <f>test_data[[#This Row],[Profit]]*Profit_per_point-ABS(test_data[[#This Row],[Action]])*Fee_per_trade</f>
        <v>0</v>
      </c>
    </row>
    <row r="2480" spans="1:13" x14ac:dyDescent="0.35">
      <c r="A2480" s="2">
        <v>43784.583333333336</v>
      </c>
      <c r="B2480">
        <v>933.7</v>
      </c>
      <c r="C2480">
        <v>0.37268456816673279</v>
      </c>
      <c r="D2480">
        <v>0.62731540203094482</v>
      </c>
      <c r="E2480">
        <f>IF(B2481&gt;0,B2481-test_data[[#This Row],[Price]],0)</f>
        <v>0</v>
      </c>
      <c r="F2480" s="2">
        <f>test_data[[#This Row],[Time]]-(Time_horizon-1)/24/60</f>
        <v>43784.570138888892</v>
      </c>
      <c r="G2480">
        <f>IF(test_data[[#This Row],[Long]]&gt;Action_Threshold,1,IF(test_data[[#This Row],[Short]]&gt;Action_Threshold,-1,0))</f>
        <v>-1</v>
      </c>
      <c r="H2480">
        <f>SUMIFS(test_data[Postion],test_data[Time],"&gt;="&amp;test_data[[#This Row],[Period Time]],test_data[Time],"&lt;="&amp;test_data[[#This Row],[Time]])</f>
        <v>-20</v>
      </c>
      <c r="I2480">
        <f>IFERROR(test_data[[#This Row],[Final_Position]]-H2479,test_data[[#This Row],[Final_Position]])</f>
        <v>0</v>
      </c>
      <c r="J2480">
        <f>ABS(test_data[[#This Row],[Action]])</f>
        <v>0</v>
      </c>
      <c r="K2480" s="7">
        <f>test_data[[#This Row],[Final_Position]]*test_data[[#This Row],[Change]]</f>
        <v>0</v>
      </c>
      <c r="L2480" s="7">
        <f>test_data[[#This Row],[Profit]]*Profit_per_point</f>
        <v>0</v>
      </c>
      <c r="M2480" s="7">
        <f>test_data[[#This Row],[Profit]]*Profit_per_point-ABS(test_data[[#This Row],[Action]])*Fee_per_trade</f>
        <v>0</v>
      </c>
    </row>
    <row r="2481" spans="1:13" x14ac:dyDescent="0.35">
      <c r="A2481" s="2">
        <v>43784.584027777775</v>
      </c>
      <c r="B2481">
        <v>933.7</v>
      </c>
      <c r="C2481">
        <v>0.36037707328796387</v>
      </c>
      <c r="D2481">
        <v>0.63962286710739136</v>
      </c>
      <c r="E2481">
        <f>IF(B2482&gt;0,B2482-test_data[[#This Row],[Price]],0)</f>
        <v>0.29999999999995453</v>
      </c>
      <c r="F2481" s="2">
        <f>test_data[[#This Row],[Time]]-(Time_horizon-1)/24/60</f>
        <v>43784.570833333331</v>
      </c>
      <c r="G2481">
        <f>IF(test_data[[#This Row],[Long]]&gt;Action_Threshold,1,IF(test_data[[#This Row],[Short]]&gt;Action_Threshold,-1,0))</f>
        <v>-1</v>
      </c>
      <c r="H2481">
        <f>SUMIFS(test_data[Postion],test_data[Time],"&gt;="&amp;test_data[[#This Row],[Period Time]],test_data[Time],"&lt;="&amp;test_data[[#This Row],[Time]])</f>
        <v>-20</v>
      </c>
      <c r="I2481">
        <f>IFERROR(test_data[[#This Row],[Final_Position]]-H2480,test_data[[#This Row],[Final_Position]])</f>
        <v>0</v>
      </c>
      <c r="J2481">
        <f>ABS(test_data[[#This Row],[Action]])</f>
        <v>0</v>
      </c>
      <c r="K2481" s="7">
        <f>test_data[[#This Row],[Final_Position]]*test_data[[#This Row],[Change]]</f>
        <v>-5.9999999999990905</v>
      </c>
      <c r="L2481" s="7">
        <f>test_data[[#This Row],[Profit]]*Profit_per_point</f>
        <v>-599999.99999990908</v>
      </c>
      <c r="M2481" s="7">
        <f>test_data[[#This Row],[Profit]]*Profit_per_point-ABS(test_data[[#This Row],[Action]])*Fee_per_trade</f>
        <v>-599999.99999990908</v>
      </c>
    </row>
    <row r="2482" spans="1:13" x14ac:dyDescent="0.35">
      <c r="A2482" s="2">
        <v>43784.584722222222</v>
      </c>
      <c r="B2482">
        <v>934</v>
      </c>
      <c r="C2482">
        <v>0.34982171654701233</v>
      </c>
      <c r="D2482">
        <v>0.65017825365066528</v>
      </c>
      <c r="E2482">
        <f>IF(B2483&gt;0,B2483-test_data[[#This Row],[Price]],0)</f>
        <v>0</v>
      </c>
      <c r="F2482" s="2">
        <f>test_data[[#This Row],[Time]]-(Time_horizon-1)/24/60</f>
        <v>43784.571527777778</v>
      </c>
      <c r="G2482">
        <f>IF(test_data[[#This Row],[Long]]&gt;Action_Threshold,1,IF(test_data[[#This Row],[Short]]&gt;Action_Threshold,-1,0))</f>
        <v>-1</v>
      </c>
      <c r="H2482">
        <f>SUMIFS(test_data[Postion],test_data[Time],"&gt;="&amp;test_data[[#This Row],[Period Time]],test_data[Time],"&lt;="&amp;test_data[[#This Row],[Time]])</f>
        <v>-20</v>
      </c>
      <c r="I2482">
        <f>IFERROR(test_data[[#This Row],[Final_Position]]-H2481,test_data[[#This Row],[Final_Position]])</f>
        <v>0</v>
      </c>
      <c r="J2482">
        <f>ABS(test_data[[#This Row],[Action]])</f>
        <v>0</v>
      </c>
      <c r="K2482" s="7">
        <f>test_data[[#This Row],[Final_Position]]*test_data[[#This Row],[Change]]</f>
        <v>0</v>
      </c>
      <c r="L2482" s="7">
        <f>test_data[[#This Row],[Profit]]*Profit_per_point</f>
        <v>0</v>
      </c>
      <c r="M2482" s="7">
        <f>test_data[[#This Row],[Profit]]*Profit_per_point-ABS(test_data[[#This Row],[Action]])*Fee_per_trade</f>
        <v>0</v>
      </c>
    </row>
    <row r="2483" spans="1:13" x14ac:dyDescent="0.35">
      <c r="A2483" s="2">
        <v>43784.585416666669</v>
      </c>
      <c r="B2483">
        <v>934</v>
      </c>
      <c r="C2483">
        <v>0.34686917066574097</v>
      </c>
      <c r="D2483">
        <v>0.65313076972961426</v>
      </c>
      <c r="E2483">
        <f>IF(B2484&gt;0,B2484-test_data[[#This Row],[Price]],0)</f>
        <v>0</v>
      </c>
      <c r="F2483" s="2">
        <f>test_data[[#This Row],[Time]]-(Time_horizon-1)/24/60</f>
        <v>43784.572222222225</v>
      </c>
      <c r="G2483">
        <f>IF(test_data[[#This Row],[Long]]&gt;Action_Threshold,1,IF(test_data[[#This Row],[Short]]&gt;Action_Threshold,-1,0))</f>
        <v>-1</v>
      </c>
      <c r="H2483">
        <f>SUMIFS(test_data[Postion],test_data[Time],"&gt;="&amp;test_data[[#This Row],[Period Time]],test_data[Time],"&lt;="&amp;test_data[[#This Row],[Time]])</f>
        <v>-20</v>
      </c>
      <c r="I2483">
        <f>IFERROR(test_data[[#This Row],[Final_Position]]-H2482,test_data[[#This Row],[Final_Position]])</f>
        <v>0</v>
      </c>
      <c r="J2483">
        <f>ABS(test_data[[#This Row],[Action]])</f>
        <v>0</v>
      </c>
      <c r="K2483" s="7">
        <f>test_data[[#This Row],[Final_Position]]*test_data[[#This Row],[Change]]</f>
        <v>0</v>
      </c>
      <c r="L2483" s="7">
        <f>test_data[[#This Row],[Profit]]*Profit_per_point</f>
        <v>0</v>
      </c>
      <c r="M2483" s="7">
        <f>test_data[[#This Row],[Profit]]*Profit_per_point-ABS(test_data[[#This Row],[Action]])*Fee_per_trade</f>
        <v>0</v>
      </c>
    </row>
    <row r="2484" spans="1:13" x14ac:dyDescent="0.35">
      <c r="A2484" s="2">
        <v>43784.586111111108</v>
      </c>
      <c r="B2484">
        <v>934</v>
      </c>
      <c r="C2484">
        <v>0.3451964259147644</v>
      </c>
      <c r="D2484">
        <v>0.65480351448059082</v>
      </c>
      <c r="E2484">
        <f>IF(B2485&gt;0,B2485-test_data[[#This Row],[Price]],0)</f>
        <v>-0.10000000000002274</v>
      </c>
      <c r="F2484" s="2">
        <f>test_data[[#This Row],[Time]]-(Time_horizon-1)/24/60</f>
        <v>43784.572916666664</v>
      </c>
      <c r="G2484">
        <f>IF(test_data[[#This Row],[Long]]&gt;Action_Threshold,1,IF(test_data[[#This Row],[Short]]&gt;Action_Threshold,-1,0))</f>
        <v>-1</v>
      </c>
      <c r="H2484">
        <f>SUMIFS(test_data[Postion],test_data[Time],"&gt;="&amp;test_data[[#This Row],[Period Time]],test_data[Time],"&lt;="&amp;test_data[[#This Row],[Time]])</f>
        <v>-20</v>
      </c>
      <c r="I2484">
        <f>IFERROR(test_data[[#This Row],[Final_Position]]-H2483,test_data[[#This Row],[Final_Position]])</f>
        <v>0</v>
      </c>
      <c r="J2484">
        <f>ABS(test_data[[#This Row],[Action]])</f>
        <v>0</v>
      </c>
      <c r="K2484" s="7">
        <f>test_data[[#This Row],[Final_Position]]*test_data[[#This Row],[Change]]</f>
        <v>2.0000000000004547</v>
      </c>
      <c r="L2484" s="7">
        <f>test_data[[#This Row],[Profit]]*Profit_per_point</f>
        <v>200000.00000004546</v>
      </c>
      <c r="M2484" s="7">
        <f>test_data[[#This Row],[Profit]]*Profit_per_point-ABS(test_data[[#This Row],[Action]])*Fee_per_trade</f>
        <v>200000.00000004546</v>
      </c>
    </row>
    <row r="2485" spans="1:13" x14ac:dyDescent="0.35">
      <c r="A2485" s="2">
        <v>43784.586805555555</v>
      </c>
      <c r="B2485">
        <v>933.9</v>
      </c>
      <c r="C2485">
        <v>0.34113821387290955</v>
      </c>
      <c r="D2485">
        <v>0.65886175632476807</v>
      </c>
      <c r="E2485">
        <f>IF(B2486&gt;0,B2486-test_data[[#This Row],[Price]],0)</f>
        <v>-0.19999999999993179</v>
      </c>
      <c r="F2485" s="2">
        <f>test_data[[#This Row],[Time]]-(Time_horizon-1)/24/60</f>
        <v>43784.573611111111</v>
      </c>
      <c r="G2485">
        <f>IF(test_data[[#This Row],[Long]]&gt;Action_Threshold,1,IF(test_data[[#This Row],[Short]]&gt;Action_Threshold,-1,0))</f>
        <v>-1</v>
      </c>
      <c r="H2485">
        <f>SUMIFS(test_data[Postion],test_data[Time],"&gt;="&amp;test_data[[#This Row],[Period Time]],test_data[Time],"&lt;="&amp;test_data[[#This Row],[Time]])</f>
        <v>-20</v>
      </c>
      <c r="I2485">
        <f>IFERROR(test_data[[#This Row],[Final_Position]]-H2484,test_data[[#This Row],[Final_Position]])</f>
        <v>0</v>
      </c>
      <c r="J2485">
        <f>ABS(test_data[[#This Row],[Action]])</f>
        <v>0</v>
      </c>
      <c r="K2485" s="7">
        <f>test_data[[#This Row],[Final_Position]]*test_data[[#This Row],[Change]]</f>
        <v>3.9999999999986358</v>
      </c>
      <c r="L2485" s="7">
        <f>test_data[[#This Row],[Profit]]*Profit_per_point</f>
        <v>399999.99999986356</v>
      </c>
      <c r="M2485" s="7">
        <f>test_data[[#This Row],[Profit]]*Profit_per_point-ABS(test_data[[#This Row],[Action]])*Fee_per_trade</f>
        <v>399999.99999986356</v>
      </c>
    </row>
    <row r="2486" spans="1:13" x14ac:dyDescent="0.35">
      <c r="A2486" s="2">
        <v>43784.587500000001</v>
      </c>
      <c r="B2486">
        <v>933.7</v>
      </c>
      <c r="C2486">
        <v>0.34888309240341187</v>
      </c>
      <c r="D2486">
        <v>0.65111690759658813</v>
      </c>
      <c r="E2486">
        <f>IF(B2487&gt;0,B2487-test_data[[#This Row],[Price]],0)</f>
        <v>9.9999999999909051E-2</v>
      </c>
      <c r="F2486" s="2">
        <f>test_data[[#This Row],[Time]]-(Time_horizon-1)/24/60</f>
        <v>43784.574305555558</v>
      </c>
      <c r="G2486">
        <f>IF(test_data[[#This Row],[Long]]&gt;Action_Threshold,1,IF(test_data[[#This Row],[Short]]&gt;Action_Threshold,-1,0))</f>
        <v>-1</v>
      </c>
      <c r="H2486">
        <f>SUMIFS(test_data[Postion],test_data[Time],"&gt;="&amp;test_data[[#This Row],[Period Time]],test_data[Time],"&lt;="&amp;test_data[[#This Row],[Time]])</f>
        <v>-20</v>
      </c>
      <c r="I2486">
        <f>IFERROR(test_data[[#This Row],[Final_Position]]-H2485,test_data[[#This Row],[Final_Position]])</f>
        <v>0</v>
      </c>
      <c r="J2486">
        <f>ABS(test_data[[#This Row],[Action]])</f>
        <v>0</v>
      </c>
      <c r="K2486" s="7">
        <f>test_data[[#This Row],[Final_Position]]*test_data[[#This Row],[Change]]</f>
        <v>-1.999999999998181</v>
      </c>
      <c r="L2486" s="7">
        <f>test_data[[#This Row],[Profit]]*Profit_per_point</f>
        <v>-199999.9999998181</v>
      </c>
      <c r="M2486" s="7">
        <f>test_data[[#This Row],[Profit]]*Profit_per_point-ABS(test_data[[#This Row],[Action]])*Fee_per_trade</f>
        <v>-199999.9999998181</v>
      </c>
    </row>
    <row r="2487" spans="1:13" x14ac:dyDescent="0.35">
      <c r="A2487" s="2">
        <v>43784.588194444441</v>
      </c>
      <c r="B2487">
        <v>933.8</v>
      </c>
      <c r="C2487">
        <v>0.3353138267993927</v>
      </c>
      <c r="D2487">
        <v>0.66468614339828491</v>
      </c>
      <c r="E2487">
        <f>IF(B2488&gt;0,B2488-test_data[[#This Row],[Price]],0)</f>
        <v>0</v>
      </c>
      <c r="F2487" s="2">
        <f>test_data[[#This Row],[Time]]-(Time_horizon-1)/24/60</f>
        <v>43784.574999999997</v>
      </c>
      <c r="G2487">
        <f>IF(test_data[[#This Row],[Long]]&gt;Action_Threshold,1,IF(test_data[[#This Row],[Short]]&gt;Action_Threshold,-1,0))</f>
        <v>-1</v>
      </c>
      <c r="H2487">
        <f>SUMIFS(test_data[Postion],test_data[Time],"&gt;="&amp;test_data[[#This Row],[Period Time]],test_data[Time],"&lt;="&amp;test_data[[#This Row],[Time]])</f>
        <v>-20</v>
      </c>
      <c r="I2487">
        <f>IFERROR(test_data[[#This Row],[Final_Position]]-H2486,test_data[[#This Row],[Final_Position]])</f>
        <v>0</v>
      </c>
      <c r="J2487">
        <f>ABS(test_data[[#This Row],[Action]])</f>
        <v>0</v>
      </c>
      <c r="K2487" s="7">
        <f>test_data[[#This Row],[Final_Position]]*test_data[[#This Row],[Change]]</f>
        <v>0</v>
      </c>
      <c r="L2487" s="7">
        <f>test_data[[#This Row],[Profit]]*Profit_per_point</f>
        <v>0</v>
      </c>
      <c r="M2487" s="7">
        <f>test_data[[#This Row],[Profit]]*Profit_per_point-ABS(test_data[[#This Row],[Action]])*Fee_per_trade</f>
        <v>0</v>
      </c>
    </row>
    <row r="2488" spans="1:13" x14ac:dyDescent="0.35">
      <c r="A2488" s="2">
        <v>43784.588888888888</v>
      </c>
      <c r="B2488">
        <v>933.8</v>
      </c>
      <c r="C2488">
        <v>0.34484511613845825</v>
      </c>
      <c r="D2488">
        <v>0.65515488386154175</v>
      </c>
      <c r="E2488">
        <f>IF(B2489&gt;0,B2489-test_data[[#This Row],[Price]],0)</f>
        <v>0</v>
      </c>
      <c r="F2488" s="2">
        <f>test_data[[#This Row],[Time]]-(Time_horizon-1)/24/60</f>
        <v>43784.575694444444</v>
      </c>
      <c r="G2488">
        <f>IF(test_data[[#This Row],[Long]]&gt;Action_Threshold,1,IF(test_data[[#This Row],[Short]]&gt;Action_Threshold,-1,0))</f>
        <v>-1</v>
      </c>
      <c r="H2488">
        <f>SUMIFS(test_data[Postion],test_data[Time],"&gt;="&amp;test_data[[#This Row],[Period Time]],test_data[Time],"&lt;="&amp;test_data[[#This Row],[Time]])</f>
        <v>-20</v>
      </c>
      <c r="I2488">
        <f>IFERROR(test_data[[#This Row],[Final_Position]]-H2487,test_data[[#This Row],[Final_Position]])</f>
        <v>0</v>
      </c>
      <c r="J2488">
        <f>ABS(test_data[[#This Row],[Action]])</f>
        <v>0</v>
      </c>
      <c r="K2488" s="7">
        <f>test_data[[#This Row],[Final_Position]]*test_data[[#This Row],[Change]]</f>
        <v>0</v>
      </c>
      <c r="L2488" s="7">
        <f>test_data[[#This Row],[Profit]]*Profit_per_point</f>
        <v>0</v>
      </c>
      <c r="M2488" s="7">
        <f>test_data[[#This Row],[Profit]]*Profit_per_point-ABS(test_data[[#This Row],[Action]])*Fee_per_trade</f>
        <v>0</v>
      </c>
    </row>
    <row r="2489" spans="1:13" x14ac:dyDescent="0.35">
      <c r="A2489" s="2">
        <v>43784.589583333334</v>
      </c>
      <c r="B2489">
        <v>933.8</v>
      </c>
      <c r="C2489">
        <v>0.32915493845939636</v>
      </c>
      <c r="D2489">
        <v>0.67084503173828125</v>
      </c>
      <c r="E2489">
        <f>IF(B2490&gt;0,B2490-test_data[[#This Row],[Price]],0)</f>
        <v>0.30000000000006821</v>
      </c>
      <c r="F2489" s="2">
        <f>test_data[[#This Row],[Time]]-(Time_horizon-1)/24/60</f>
        <v>43784.576388888891</v>
      </c>
      <c r="G2489">
        <f>IF(test_data[[#This Row],[Long]]&gt;Action_Threshold,1,IF(test_data[[#This Row],[Short]]&gt;Action_Threshold,-1,0))</f>
        <v>-1</v>
      </c>
      <c r="H2489">
        <f>SUMIFS(test_data[Postion],test_data[Time],"&gt;="&amp;test_data[[#This Row],[Period Time]],test_data[Time],"&lt;="&amp;test_data[[#This Row],[Time]])</f>
        <v>-20</v>
      </c>
      <c r="I2489">
        <f>IFERROR(test_data[[#This Row],[Final_Position]]-H2488,test_data[[#This Row],[Final_Position]])</f>
        <v>0</v>
      </c>
      <c r="J2489">
        <f>ABS(test_data[[#This Row],[Action]])</f>
        <v>0</v>
      </c>
      <c r="K2489" s="7">
        <f>test_data[[#This Row],[Final_Position]]*test_data[[#This Row],[Change]]</f>
        <v>-6.0000000000013642</v>
      </c>
      <c r="L2489" s="7">
        <f>test_data[[#This Row],[Profit]]*Profit_per_point</f>
        <v>-600000.00000013644</v>
      </c>
      <c r="M2489" s="7">
        <f>test_data[[#This Row],[Profit]]*Profit_per_point-ABS(test_data[[#This Row],[Action]])*Fee_per_trade</f>
        <v>-600000.00000013644</v>
      </c>
    </row>
    <row r="2490" spans="1:13" x14ac:dyDescent="0.35">
      <c r="A2490" s="2">
        <v>43784.590277777781</v>
      </c>
      <c r="B2490">
        <v>934.1</v>
      </c>
      <c r="C2490">
        <v>0.31940150260925293</v>
      </c>
      <c r="D2490">
        <v>0.68059849739074707</v>
      </c>
      <c r="E2490">
        <f>IF(B2491&gt;0,B2491-test_data[[#This Row],[Price]],0)</f>
        <v>0.5</v>
      </c>
      <c r="F2490" s="2">
        <f>test_data[[#This Row],[Time]]-(Time_horizon-1)/24/60</f>
        <v>43784.577083333337</v>
      </c>
      <c r="G2490">
        <f>IF(test_data[[#This Row],[Long]]&gt;Action_Threshold,1,IF(test_data[[#This Row],[Short]]&gt;Action_Threshold,-1,0))</f>
        <v>-1</v>
      </c>
      <c r="H2490">
        <f>SUMIFS(test_data[Postion],test_data[Time],"&gt;="&amp;test_data[[#This Row],[Period Time]],test_data[Time],"&lt;="&amp;test_data[[#This Row],[Time]])</f>
        <v>-20</v>
      </c>
      <c r="I2490">
        <f>IFERROR(test_data[[#This Row],[Final_Position]]-H2489,test_data[[#This Row],[Final_Position]])</f>
        <v>0</v>
      </c>
      <c r="J2490">
        <f>ABS(test_data[[#This Row],[Action]])</f>
        <v>0</v>
      </c>
      <c r="K2490" s="7">
        <f>test_data[[#This Row],[Final_Position]]*test_data[[#This Row],[Change]]</f>
        <v>-10</v>
      </c>
      <c r="L2490" s="7">
        <f>test_data[[#This Row],[Profit]]*Profit_per_point</f>
        <v>-1000000</v>
      </c>
      <c r="M2490" s="7">
        <f>test_data[[#This Row],[Profit]]*Profit_per_point-ABS(test_data[[#This Row],[Action]])*Fee_per_trade</f>
        <v>-1000000</v>
      </c>
    </row>
    <row r="2491" spans="1:13" x14ac:dyDescent="0.35">
      <c r="A2491" s="2">
        <v>43784.59097222222</v>
      </c>
      <c r="B2491">
        <v>934.6</v>
      </c>
      <c r="C2491">
        <v>0.3114531934261322</v>
      </c>
      <c r="D2491">
        <v>0.68854683637619019</v>
      </c>
      <c r="E2491">
        <f>IF(B2492&gt;0,B2492-test_data[[#This Row],[Price]],0)</f>
        <v>-0.30000000000006821</v>
      </c>
      <c r="F2491" s="2">
        <f>test_data[[#This Row],[Time]]-(Time_horizon-1)/24/60</f>
        <v>43784.577777777777</v>
      </c>
      <c r="G2491">
        <f>IF(test_data[[#This Row],[Long]]&gt;Action_Threshold,1,IF(test_data[[#This Row],[Short]]&gt;Action_Threshold,-1,0))</f>
        <v>-1</v>
      </c>
      <c r="H2491">
        <f>SUMIFS(test_data[Postion],test_data[Time],"&gt;="&amp;test_data[[#This Row],[Period Time]],test_data[Time],"&lt;="&amp;test_data[[#This Row],[Time]])</f>
        <v>-20</v>
      </c>
      <c r="I2491">
        <f>IFERROR(test_data[[#This Row],[Final_Position]]-H2490,test_data[[#This Row],[Final_Position]])</f>
        <v>0</v>
      </c>
      <c r="J2491">
        <f>ABS(test_data[[#This Row],[Action]])</f>
        <v>0</v>
      </c>
      <c r="K2491" s="7">
        <f>test_data[[#This Row],[Final_Position]]*test_data[[#This Row],[Change]]</f>
        <v>6.0000000000013642</v>
      </c>
      <c r="L2491" s="7">
        <f>test_data[[#This Row],[Profit]]*Profit_per_point</f>
        <v>600000.00000013644</v>
      </c>
      <c r="M2491" s="7">
        <f>test_data[[#This Row],[Profit]]*Profit_per_point-ABS(test_data[[#This Row],[Action]])*Fee_per_trade</f>
        <v>600000.00000013644</v>
      </c>
    </row>
    <row r="2492" spans="1:13" x14ac:dyDescent="0.35">
      <c r="A2492" s="2">
        <v>43784.591666666667</v>
      </c>
      <c r="B2492">
        <v>934.3</v>
      </c>
      <c r="C2492">
        <v>0.32651069760322571</v>
      </c>
      <c r="D2492">
        <v>0.67348933219909668</v>
      </c>
      <c r="E2492">
        <f>IF(B2493&gt;0,B2493-test_data[[#This Row],[Price]],0)</f>
        <v>0</v>
      </c>
      <c r="F2492" s="2">
        <f>test_data[[#This Row],[Time]]-(Time_horizon-1)/24/60</f>
        <v>43784.578472222223</v>
      </c>
      <c r="G2492">
        <f>IF(test_data[[#This Row],[Long]]&gt;Action_Threshold,1,IF(test_data[[#This Row],[Short]]&gt;Action_Threshold,-1,0))</f>
        <v>-1</v>
      </c>
      <c r="H2492">
        <f>SUMIFS(test_data[Postion],test_data[Time],"&gt;="&amp;test_data[[#This Row],[Period Time]],test_data[Time],"&lt;="&amp;test_data[[#This Row],[Time]])</f>
        <v>-20</v>
      </c>
      <c r="I2492">
        <f>IFERROR(test_data[[#This Row],[Final_Position]]-H2491,test_data[[#This Row],[Final_Position]])</f>
        <v>0</v>
      </c>
      <c r="J2492">
        <f>ABS(test_data[[#This Row],[Action]])</f>
        <v>0</v>
      </c>
      <c r="K2492" s="7">
        <f>test_data[[#This Row],[Final_Position]]*test_data[[#This Row],[Change]]</f>
        <v>0</v>
      </c>
      <c r="L2492" s="7">
        <f>test_data[[#This Row],[Profit]]*Profit_per_point</f>
        <v>0</v>
      </c>
      <c r="M2492" s="7">
        <f>test_data[[#This Row],[Profit]]*Profit_per_point-ABS(test_data[[#This Row],[Action]])*Fee_per_trade</f>
        <v>0</v>
      </c>
    </row>
    <row r="2493" spans="1:13" x14ac:dyDescent="0.35">
      <c r="A2493" s="2">
        <v>43784.592361111114</v>
      </c>
      <c r="B2493">
        <v>934.3</v>
      </c>
      <c r="C2493">
        <v>0.32679459452629089</v>
      </c>
      <c r="D2493">
        <v>0.67320543527603149</v>
      </c>
      <c r="E2493">
        <f>IF(B2494&gt;0,B2494-test_data[[#This Row],[Price]],0)</f>
        <v>0.40000000000009095</v>
      </c>
      <c r="F2493" s="2">
        <f>test_data[[#This Row],[Time]]-(Time_horizon-1)/24/60</f>
        <v>43784.57916666667</v>
      </c>
      <c r="G2493">
        <f>IF(test_data[[#This Row],[Long]]&gt;Action_Threshold,1,IF(test_data[[#This Row],[Short]]&gt;Action_Threshold,-1,0))</f>
        <v>-1</v>
      </c>
      <c r="H2493">
        <f>SUMIFS(test_data[Postion],test_data[Time],"&gt;="&amp;test_data[[#This Row],[Period Time]],test_data[Time],"&lt;="&amp;test_data[[#This Row],[Time]])</f>
        <v>-20</v>
      </c>
      <c r="I2493">
        <f>IFERROR(test_data[[#This Row],[Final_Position]]-H2492,test_data[[#This Row],[Final_Position]])</f>
        <v>0</v>
      </c>
      <c r="J2493">
        <f>ABS(test_data[[#This Row],[Action]])</f>
        <v>0</v>
      </c>
      <c r="K2493" s="7">
        <f>test_data[[#This Row],[Final_Position]]*test_data[[#This Row],[Change]]</f>
        <v>-8.000000000001819</v>
      </c>
      <c r="L2493" s="7">
        <f>test_data[[#This Row],[Profit]]*Profit_per_point</f>
        <v>-800000.00000018184</v>
      </c>
      <c r="M2493" s="7">
        <f>test_data[[#This Row],[Profit]]*Profit_per_point-ABS(test_data[[#This Row],[Action]])*Fee_per_trade</f>
        <v>-800000.00000018184</v>
      </c>
    </row>
    <row r="2494" spans="1:13" x14ac:dyDescent="0.35">
      <c r="A2494" s="2">
        <v>43784.593055555553</v>
      </c>
      <c r="B2494">
        <v>934.7</v>
      </c>
      <c r="C2494">
        <v>0.32068440318107605</v>
      </c>
      <c r="D2494">
        <v>0.67931550741195679</v>
      </c>
      <c r="E2494">
        <f>IF(B2495&gt;0,B2495-test_data[[#This Row],[Price]],0)</f>
        <v>0.19999999999993179</v>
      </c>
      <c r="F2494" s="2">
        <f>test_data[[#This Row],[Time]]-(Time_horizon-1)/24/60</f>
        <v>43784.579861111109</v>
      </c>
      <c r="G2494">
        <f>IF(test_data[[#This Row],[Long]]&gt;Action_Threshold,1,IF(test_data[[#This Row],[Short]]&gt;Action_Threshold,-1,0))</f>
        <v>-1</v>
      </c>
      <c r="H2494">
        <f>SUMIFS(test_data[Postion],test_data[Time],"&gt;="&amp;test_data[[#This Row],[Period Time]],test_data[Time],"&lt;="&amp;test_data[[#This Row],[Time]])</f>
        <v>-20</v>
      </c>
      <c r="I2494">
        <f>IFERROR(test_data[[#This Row],[Final_Position]]-H2493,test_data[[#This Row],[Final_Position]])</f>
        <v>0</v>
      </c>
      <c r="J2494">
        <f>ABS(test_data[[#This Row],[Action]])</f>
        <v>0</v>
      </c>
      <c r="K2494" s="7">
        <f>test_data[[#This Row],[Final_Position]]*test_data[[#This Row],[Change]]</f>
        <v>-3.9999999999986358</v>
      </c>
      <c r="L2494" s="7">
        <f>test_data[[#This Row],[Profit]]*Profit_per_point</f>
        <v>-399999.99999986356</v>
      </c>
      <c r="M2494" s="7">
        <f>test_data[[#This Row],[Profit]]*Profit_per_point-ABS(test_data[[#This Row],[Action]])*Fee_per_trade</f>
        <v>-399999.99999986356</v>
      </c>
    </row>
    <row r="2495" spans="1:13" x14ac:dyDescent="0.35">
      <c r="A2495" s="2">
        <v>43784.59375</v>
      </c>
      <c r="B2495">
        <v>934.9</v>
      </c>
      <c r="C2495">
        <v>0.3261483907699585</v>
      </c>
      <c r="D2495">
        <v>0.67385166883468628</v>
      </c>
      <c r="E2495">
        <f>IF(B2496&gt;0,B2496-test_data[[#This Row],[Price]],0)</f>
        <v>-0.29999999999995453</v>
      </c>
      <c r="F2495" s="2">
        <f>test_data[[#This Row],[Time]]-(Time_horizon-1)/24/60</f>
        <v>43784.580555555556</v>
      </c>
      <c r="G2495">
        <f>IF(test_data[[#This Row],[Long]]&gt;Action_Threshold,1,IF(test_data[[#This Row],[Short]]&gt;Action_Threshold,-1,0))</f>
        <v>-1</v>
      </c>
      <c r="H2495">
        <f>SUMIFS(test_data[Postion],test_data[Time],"&gt;="&amp;test_data[[#This Row],[Period Time]],test_data[Time],"&lt;="&amp;test_data[[#This Row],[Time]])</f>
        <v>-20</v>
      </c>
      <c r="I2495">
        <f>IFERROR(test_data[[#This Row],[Final_Position]]-H2494,test_data[[#This Row],[Final_Position]])</f>
        <v>0</v>
      </c>
      <c r="J2495">
        <f>ABS(test_data[[#This Row],[Action]])</f>
        <v>0</v>
      </c>
      <c r="K2495" s="7">
        <f>test_data[[#This Row],[Final_Position]]*test_data[[#This Row],[Change]]</f>
        <v>5.9999999999990905</v>
      </c>
      <c r="L2495" s="7">
        <f>test_data[[#This Row],[Profit]]*Profit_per_point</f>
        <v>599999.99999990908</v>
      </c>
      <c r="M2495" s="7">
        <f>test_data[[#This Row],[Profit]]*Profit_per_point-ABS(test_data[[#This Row],[Action]])*Fee_per_trade</f>
        <v>599999.99999990908</v>
      </c>
    </row>
    <row r="2496" spans="1:13" x14ac:dyDescent="0.35">
      <c r="A2496" s="2">
        <v>43784.594444444447</v>
      </c>
      <c r="B2496">
        <v>934.6</v>
      </c>
      <c r="C2496">
        <v>0.304290771484375</v>
      </c>
      <c r="D2496">
        <v>0.695709228515625</v>
      </c>
      <c r="E2496">
        <f>IF(B2497&gt;0,B2497-test_data[[#This Row],[Price]],0)</f>
        <v>0.10000000000002274</v>
      </c>
      <c r="F2496" s="2">
        <f>test_data[[#This Row],[Time]]-(Time_horizon-1)/24/60</f>
        <v>43784.581250000003</v>
      </c>
      <c r="G2496">
        <f>IF(test_data[[#This Row],[Long]]&gt;Action_Threshold,1,IF(test_data[[#This Row],[Short]]&gt;Action_Threshold,-1,0))</f>
        <v>-1</v>
      </c>
      <c r="H2496">
        <f>SUMIFS(test_data[Postion],test_data[Time],"&gt;="&amp;test_data[[#This Row],[Period Time]],test_data[Time],"&lt;="&amp;test_data[[#This Row],[Time]])</f>
        <v>-20</v>
      </c>
      <c r="I2496">
        <f>IFERROR(test_data[[#This Row],[Final_Position]]-H2495,test_data[[#This Row],[Final_Position]])</f>
        <v>0</v>
      </c>
      <c r="J2496">
        <f>ABS(test_data[[#This Row],[Action]])</f>
        <v>0</v>
      </c>
      <c r="K2496" s="7">
        <f>test_data[[#This Row],[Final_Position]]*test_data[[#This Row],[Change]]</f>
        <v>-2.0000000000004547</v>
      </c>
      <c r="L2496" s="7">
        <f>test_data[[#This Row],[Profit]]*Profit_per_point</f>
        <v>-200000.00000004546</v>
      </c>
      <c r="M2496" s="7">
        <f>test_data[[#This Row],[Profit]]*Profit_per_point-ABS(test_data[[#This Row],[Action]])*Fee_per_trade</f>
        <v>-200000.00000004546</v>
      </c>
    </row>
    <row r="2497" spans="1:13" x14ac:dyDescent="0.35">
      <c r="A2497" s="2">
        <v>43784.595138888886</v>
      </c>
      <c r="B2497">
        <v>934.7</v>
      </c>
      <c r="C2497">
        <v>0.31894010305404663</v>
      </c>
      <c r="D2497">
        <v>0.68105989694595337</v>
      </c>
      <c r="E2497">
        <f>IF(B2498&gt;0,B2498-test_data[[#This Row],[Price]],0)</f>
        <v>-0.10000000000002274</v>
      </c>
      <c r="F2497" s="2">
        <f>test_data[[#This Row],[Time]]-(Time_horizon-1)/24/60</f>
        <v>43784.581944444442</v>
      </c>
      <c r="G2497">
        <f>IF(test_data[[#This Row],[Long]]&gt;Action_Threshold,1,IF(test_data[[#This Row],[Short]]&gt;Action_Threshold,-1,0))</f>
        <v>-1</v>
      </c>
      <c r="H2497">
        <f>SUMIFS(test_data[Postion],test_data[Time],"&gt;="&amp;test_data[[#This Row],[Period Time]],test_data[Time],"&lt;="&amp;test_data[[#This Row],[Time]])</f>
        <v>-20</v>
      </c>
      <c r="I2497">
        <f>IFERROR(test_data[[#This Row],[Final_Position]]-H2496,test_data[[#This Row],[Final_Position]])</f>
        <v>0</v>
      </c>
      <c r="J2497">
        <f>ABS(test_data[[#This Row],[Action]])</f>
        <v>0</v>
      </c>
      <c r="K2497" s="7">
        <f>test_data[[#This Row],[Final_Position]]*test_data[[#This Row],[Change]]</f>
        <v>2.0000000000004547</v>
      </c>
      <c r="L2497" s="7">
        <f>test_data[[#This Row],[Profit]]*Profit_per_point</f>
        <v>200000.00000004546</v>
      </c>
      <c r="M2497" s="7">
        <f>test_data[[#This Row],[Profit]]*Profit_per_point-ABS(test_data[[#This Row],[Action]])*Fee_per_trade</f>
        <v>200000.00000004546</v>
      </c>
    </row>
    <row r="2498" spans="1:13" x14ac:dyDescent="0.35">
      <c r="A2498" s="2">
        <v>43784.595833333333</v>
      </c>
      <c r="B2498">
        <v>934.6</v>
      </c>
      <c r="C2498">
        <v>0.3143877387046814</v>
      </c>
      <c r="D2498">
        <v>0.68561220169067383</v>
      </c>
      <c r="E2498">
        <f>IF(B2499&gt;0,B2499-test_data[[#This Row],[Price]],0)</f>
        <v>-0.70000000000004547</v>
      </c>
      <c r="F2498" s="2">
        <f>test_data[[#This Row],[Time]]-(Time_horizon-1)/24/60</f>
        <v>43784.582638888889</v>
      </c>
      <c r="G2498">
        <f>IF(test_data[[#This Row],[Long]]&gt;Action_Threshold,1,IF(test_data[[#This Row],[Short]]&gt;Action_Threshold,-1,0))</f>
        <v>-1</v>
      </c>
      <c r="H2498">
        <f>SUMIFS(test_data[Postion],test_data[Time],"&gt;="&amp;test_data[[#This Row],[Period Time]],test_data[Time],"&lt;="&amp;test_data[[#This Row],[Time]])</f>
        <v>-20</v>
      </c>
      <c r="I2498">
        <f>IFERROR(test_data[[#This Row],[Final_Position]]-H2497,test_data[[#This Row],[Final_Position]])</f>
        <v>0</v>
      </c>
      <c r="J2498">
        <f>ABS(test_data[[#This Row],[Action]])</f>
        <v>0</v>
      </c>
      <c r="K2498" s="7">
        <f>test_data[[#This Row],[Final_Position]]*test_data[[#This Row],[Change]]</f>
        <v>14.000000000000909</v>
      </c>
      <c r="L2498" s="7">
        <f>test_data[[#This Row],[Profit]]*Profit_per_point</f>
        <v>1400000.000000091</v>
      </c>
      <c r="M2498" s="7">
        <f>test_data[[#This Row],[Profit]]*Profit_per_point-ABS(test_data[[#This Row],[Action]])*Fee_per_trade</f>
        <v>1400000.000000091</v>
      </c>
    </row>
    <row r="2499" spans="1:13" x14ac:dyDescent="0.35">
      <c r="A2499" s="2">
        <v>43784.59652777778</v>
      </c>
      <c r="B2499">
        <v>933.9</v>
      </c>
      <c r="C2499">
        <v>0.31690433621406555</v>
      </c>
      <c r="D2499">
        <v>0.68309563398361206</v>
      </c>
      <c r="E2499">
        <f>IF(B2500&gt;0,B2500-test_data[[#This Row],[Price]],0)</f>
        <v>0.20000000000004547</v>
      </c>
      <c r="F2499" s="2">
        <f>test_data[[#This Row],[Time]]-(Time_horizon-1)/24/60</f>
        <v>43784.583333333336</v>
      </c>
      <c r="G2499">
        <f>IF(test_data[[#This Row],[Long]]&gt;Action_Threshold,1,IF(test_data[[#This Row],[Short]]&gt;Action_Threshold,-1,0))</f>
        <v>-1</v>
      </c>
      <c r="H2499">
        <f>SUMIFS(test_data[Postion],test_data[Time],"&gt;="&amp;test_data[[#This Row],[Period Time]],test_data[Time],"&lt;="&amp;test_data[[#This Row],[Time]])</f>
        <v>-20</v>
      </c>
      <c r="I2499">
        <f>IFERROR(test_data[[#This Row],[Final_Position]]-H2498,test_data[[#This Row],[Final_Position]])</f>
        <v>0</v>
      </c>
      <c r="J2499">
        <f>ABS(test_data[[#This Row],[Action]])</f>
        <v>0</v>
      </c>
      <c r="K2499" s="7">
        <f>test_data[[#This Row],[Final_Position]]*test_data[[#This Row],[Change]]</f>
        <v>-4.0000000000009095</v>
      </c>
      <c r="L2499" s="7">
        <f>test_data[[#This Row],[Profit]]*Profit_per_point</f>
        <v>-400000.00000009092</v>
      </c>
      <c r="M2499" s="7">
        <f>test_data[[#This Row],[Profit]]*Profit_per_point-ABS(test_data[[#This Row],[Action]])*Fee_per_trade</f>
        <v>-400000.00000009092</v>
      </c>
    </row>
    <row r="2500" spans="1:13" x14ac:dyDescent="0.35">
      <c r="A2500" s="2">
        <v>43784.597222222219</v>
      </c>
      <c r="B2500">
        <v>934.1</v>
      </c>
      <c r="C2500">
        <v>0.30985119938850403</v>
      </c>
      <c r="D2500">
        <v>0.69014877080917358</v>
      </c>
      <c r="E2500">
        <f>IF(B2501&gt;0,B2501-test_data[[#This Row],[Price]],0)</f>
        <v>0</v>
      </c>
      <c r="F2500" s="2">
        <f>test_data[[#This Row],[Time]]-(Time_horizon-1)/24/60</f>
        <v>43784.584027777775</v>
      </c>
      <c r="G2500">
        <f>IF(test_data[[#This Row],[Long]]&gt;Action_Threshold,1,IF(test_data[[#This Row],[Short]]&gt;Action_Threshold,-1,0))</f>
        <v>-1</v>
      </c>
      <c r="H2500">
        <f>SUMIFS(test_data[Postion],test_data[Time],"&gt;="&amp;test_data[[#This Row],[Period Time]],test_data[Time],"&lt;="&amp;test_data[[#This Row],[Time]])</f>
        <v>-20</v>
      </c>
      <c r="I2500">
        <f>IFERROR(test_data[[#This Row],[Final_Position]]-H2499,test_data[[#This Row],[Final_Position]])</f>
        <v>0</v>
      </c>
      <c r="J2500">
        <f>ABS(test_data[[#This Row],[Action]])</f>
        <v>0</v>
      </c>
      <c r="K2500" s="7">
        <f>test_data[[#This Row],[Final_Position]]*test_data[[#This Row],[Change]]</f>
        <v>0</v>
      </c>
      <c r="L2500" s="7">
        <f>test_data[[#This Row],[Profit]]*Profit_per_point</f>
        <v>0</v>
      </c>
      <c r="M2500" s="7">
        <f>test_data[[#This Row],[Profit]]*Profit_per_point-ABS(test_data[[#This Row],[Action]])*Fee_per_trade</f>
        <v>0</v>
      </c>
    </row>
    <row r="2501" spans="1:13" x14ac:dyDescent="0.35">
      <c r="A2501" s="2">
        <v>43784.597916666666</v>
      </c>
      <c r="B2501">
        <v>934.1</v>
      </c>
      <c r="C2501">
        <v>0.3123549222946167</v>
      </c>
      <c r="D2501">
        <v>0.68764501810073853</v>
      </c>
      <c r="E2501">
        <f>IF(B2502&gt;0,B2502-test_data[[#This Row],[Price]],0)</f>
        <v>-0.10000000000002274</v>
      </c>
      <c r="F2501" s="2">
        <f>test_data[[#This Row],[Time]]-(Time_horizon-1)/24/60</f>
        <v>43784.584722222222</v>
      </c>
      <c r="G2501">
        <f>IF(test_data[[#This Row],[Long]]&gt;Action_Threshold,1,IF(test_data[[#This Row],[Short]]&gt;Action_Threshold,-1,0))</f>
        <v>-1</v>
      </c>
      <c r="H2501">
        <f>SUMIFS(test_data[Postion],test_data[Time],"&gt;="&amp;test_data[[#This Row],[Period Time]],test_data[Time],"&lt;="&amp;test_data[[#This Row],[Time]])</f>
        <v>-20</v>
      </c>
      <c r="I2501">
        <f>IFERROR(test_data[[#This Row],[Final_Position]]-H2500,test_data[[#This Row],[Final_Position]])</f>
        <v>0</v>
      </c>
      <c r="J2501">
        <f>ABS(test_data[[#This Row],[Action]])</f>
        <v>0</v>
      </c>
      <c r="K2501" s="7">
        <f>test_data[[#This Row],[Final_Position]]*test_data[[#This Row],[Change]]</f>
        <v>2.0000000000004547</v>
      </c>
      <c r="L2501" s="7">
        <f>test_data[[#This Row],[Profit]]*Profit_per_point</f>
        <v>200000.00000004546</v>
      </c>
      <c r="M2501" s="7">
        <f>test_data[[#This Row],[Profit]]*Profit_per_point-ABS(test_data[[#This Row],[Action]])*Fee_per_trade</f>
        <v>200000.00000004546</v>
      </c>
    </row>
    <row r="2502" spans="1:13" x14ac:dyDescent="0.35">
      <c r="A2502" s="2">
        <v>43784.598611111112</v>
      </c>
      <c r="B2502">
        <v>934</v>
      </c>
      <c r="C2502">
        <v>0.31264883279800415</v>
      </c>
      <c r="D2502">
        <v>0.68735122680664063</v>
      </c>
      <c r="E2502">
        <f>IF(B2503&gt;0,B2503-test_data[[#This Row],[Price]],0)</f>
        <v>0.10000000000002274</v>
      </c>
      <c r="F2502" s="2">
        <f>test_data[[#This Row],[Time]]-(Time_horizon-1)/24/60</f>
        <v>43784.585416666669</v>
      </c>
      <c r="G2502">
        <f>IF(test_data[[#This Row],[Long]]&gt;Action_Threshold,1,IF(test_data[[#This Row],[Short]]&gt;Action_Threshold,-1,0))</f>
        <v>-1</v>
      </c>
      <c r="H2502">
        <f>SUMIFS(test_data[Postion],test_data[Time],"&gt;="&amp;test_data[[#This Row],[Period Time]],test_data[Time],"&lt;="&amp;test_data[[#This Row],[Time]])</f>
        <v>-20</v>
      </c>
      <c r="I2502">
        <f>IFERROR(test_data[[#This Row],[Final_Position]]-H2501,test_data[[#This Row],[Final_Position]])</f>
        <v>0</v>
      </c>
      <c r="J2502">
        <f>ABS(test_data[[#This Row],[Action]])</f>
        <v>0</v>
      </c>
      <c r="K2502" s="7">
        <f>test_data[[#This Row],[Final_Position]]*test_data[[#This Row],[Change]]</f>
        <v>-2.0000000000004547</v>
      </c>
      <c r="L2502" s="7">
        <f>test_data[[#This Row],[Profit]]*Profit_per_point</f>
        <v>-200000.00000004546</v>
      </c>
      <c r="M2502" s="7">
        <f>test_data[[#This Row],[Profit]]*Profit_per_point-ABS(test_data[[#This Row],[Action]])*Fee_per_trade</f>
        <v>-200000.00000004546</v>
      </c>
    </row>
    <row r="2503" spans="1:13" x14ac:dyDescent="0.35">
      <c r="A2503" s="2">
        <v>43784.599305555559</v>
      </c>
      <c r="B2503">
        <v>934.1</v>
      </c>
      <c r="C2503">
        <v>0.31305736303329468</v>
      </c>
      <c r="D2503">
        <v>0.6869426965713501</v>
      </c>
      <c r="E2503">
        <f>IF(B2504&gt;0,B2504-test_data[[#This Row],[Price]],0)</f>
        <v>-0.5</v>
      </c>
      <c r="F2503" s="2">
        <f>test_data[[#This Row],[Time]]-(Time_horizon-1)/24/60</f>
        <v>43784.586111111115</v>
      </c>
      <c r="G2503">
        <f>IF(test_data[[#This Row],[Long]]&gt;Action_Threshold,1,IF(test_data[[#This Row],[Short]]&gt;Action_Threshold,-1,0))</f>
        <v>-1</v>
      </c>
      <c r="H2503">
        <f>SUMIFS(test_data[Postion],test_data[Time],"&gt;="&amp;test_data[[#This Row],[Period Time]],test_data[Time],"&lt;="&amp;test_data[[#This Row],[Time]])</f>
        <v>-20</v>
      </c>
      <c r="I2503">
        <f>IFERROR(test_data[[#This Row],[Final_Position]]-H2502,test_data[[#This Row],[Final_Position]])</f>
        <v>0</v>
      </c>
      <c r="J2503">
        <f>ABS(test_data[[#This Row],[Action]])</f>
        <v>0</v>
      </c>
      <c r="K2503" s="7">
        <f>test_data[[#This Row],[Final_Position]]*test_data[[#This Row],[Change]]</f>
        <v>10</v>
      </c>
      <c r="L2503" s="7">
        <f>test_data[[#This Row],[Profit]]*Profit_per_point</f>
        <v>1000000</v>
      </c>
      <c r="M2503" s="7">
        <f>test_data[[#This Row],[Profit]]*Profit_per_point-ABS(test_data[[#This Row],[Action]])*Fee_per_trade</f>
        <v>1000000</v>
      </c>
    </row>
    <row r="2504" spans="1:13" x14ac:dyDescent="0.35">
      <c r="A2504" s="2">
        <v>43784.6</v>
      </c>
      <c r="B2504">
        <v>933.6</v>
      </c>
      <c r="C2504">
        <v>0.33787378668785095</v>
      </c>
      <c r="D2504">
        <v>0.66212618350982666</v>
      </c>
      <c r="E2504">
        <f>IF(B2505&gt;0,B2505-test_data[[#This Row],[Price]],0)</f>
        <v>0</v>
      </c>
      <c r="F2504" s="2">
        <f>test_data[[#This Row],[Time]]-(Time_horizon-1)/24/60</f>
        <v>43784.586805555555</v>
      </c>
      <c r="G2504">
        <f>IF(test_data[[#This Row],[Long]]&gt;Action_Threshold,1,IF(test_data[[#This Row],[Short]]&gt;Action_Threshold,-1,0))</f>
        <v>-1</v>
      </c>
      <c r="H2504">
        <f>SUMIFS(test_data[Postion],test_data[Time],"&gt;="&amp;test_data[[#This Row],[Period Time]],test_data[Time],"&lt;="&amp;test_data[[#This Row],[Time]])</f>
        <v>-20</v>
      </c>
      <c r="I2504">
        <f>IFERROR(test_data[[#This Row],[Final_Position]]-H2503,test_data[[#This Row],[Final_Position]])</f>
        <v>0</v>
      </c>
      <c r="J2504">
        <f>ABS(test_data[[#This Row],[Action]])</f>
        <v>0</v>
      </c>
      <c r="K2504" s="7">
        <f>test_data[[#This Row],[Final_Position]]*test_data[[#This Row],[Change]]</f>
        <v>0</v>
      </c>
      <c r="L2504" s="7">
        <f>test_data[[#This Row],[Profit]]*Profit_per_point</f>
        <v>0</v>
      </c>
      <c r="M2504" s="7">
        <f>test_data[[#This Row],[Profit]]*Profit_per_point-ABS(test_data[[#This Row],[Action]])*Fee_per_trade</f>
        <v>0</v>
      </c>
    </row>
    <row r="2505" spans="1:13" x14ac:dyDescent="0.35">
      <c r="A2505" s="2">
        <v>43784.600694444445</v>
      </c>
      <c r="B2505">
        <v>933.6</v>
      </c>
      <c r="C2505">
        <v>0.32562124729156494</v>
      </c>
      <c r="D2505">
        <v>0.67437875270843506</v>
      </c>
      <c r="E2505">
        <f>IF(B2506&gt;0,B2506-test_data[[#This Row],[Price]],0)</f>
        <v>0</v>
      </c>
      <c r="F2505" s="2">
        <f>test_data[[#This Row],[Time]]-(Time_horizon-1)/24/60</f>
        <v>43784.587500000001</v>
      </c>
      <c r="G2505">
        <f>IF(test_data[[#This Row],[Long]]&gt;Action_Threshold,1,IF(test_data[[#This Row],[Short]]&gt;Action_Threshold,-1,0))</f>
        <v>-1</v>
      </c>
      <c r="H2505">
        <f>SUMIFS(test_data[Postion],test_data[Time],"&gt;="&amp;test_data[[#This Row],[Period Time]],test_data[Time],"&lt;="&amp;test_data[[#This Row],[Time]])</f>
        <v>-20</v>
      </c>
      <c r="I2505">
        <f>IFERROR(test_data[[#This Row],[Final_Position]]-H2504,test_data[[#This Row],[Final_Position]])</f>
        <v>0</v>
      </c>
      <c r="J2505">
        <f>ABS(test_data[[#This Row],[Action]])</f>
        <v>0</v>
      </c>
      <c r="K2505" s="7">
        <f>test_data[[#This Row],[Final_Position]]*test_data[[#This Row],[Change]]</f>
        <v>0</v>
      </c>
      <c r="L2505" s="7">
        <f>test_data[[#This Row],[Profit]]*Profit_per_point</f>
        <v>0</v>
      </c>
      <c r="M2505" s="7">
        <f>test_data[[#This Row],[Profit]]*Profit_per_point-ABS(test_data[[#This Row],[Action]])*Fee_per_trade</f>
        <v>0</v>
      </c>
    </row>
    <row r="2506" spans="1:13" x14ac:dyDescent="0.35">
      <c r="A2506" s="2">
        <v>43784.601388888892</v>
      </c>
      <c r="B2506">
        <v>933.6</v>
      </c>
      <c r="C2506">
        <v>0.32963511347770691</v>
      </c>
      <c r="D2506">
        <v>0.67036491632461548</v>
      </c>
      <c r="E2506">
        <f>IF(B2507&gt;0,B2507-test_data[[#This Row],[Price]],0)</f>
        <v>-0.30000000000006821</v>
      </c>
      <c r="F2506" s="2">
        <f>test_data[[#This Row],[Time]]-(Time_horizon-1)/24/60</f>
        <v>43784.588194444448</v>
      </c>
      <c r="G2506">
        <f>IF(test_data[[#This Row],[Long]]&gt;Action_Threshold,1,IF(test_data[[#This Row],[Short]]&gt;Action_Threshold,-1,0))</f>
        <v>-1</v>
      </c>
      <c r="H2506">
        <f>SUMIFS(test_data[Postion],test_data[Time],"&gt;="&amp;test_data[[#This Row],[Period Time]],test_data[Time],"&lt;="&amp;test_data[[#This Row],[Time]])</f>
        <v>-20</v>
      </c>
      <c r="I2506">
        <f>IFERROR(test_data[[#This Row],[Final_Position]]-H2505,test_data[[#This Row],[Final_Position]])</f>
        <v>0</v>
      </c>
      <c r="J2506">
        <f>ABS(test_data[[#This Row],[Action]])</f>
        <v>0</v>
      </c>
      <c r="K2506" s="7">
        <f>test_data[[#This Row],[Final_Position]]*test_data[[#This Row],[Change]]</f>
        <v>6.0000000000013642</v>
      </c>
      <c r="L2506" s="7">
        <f>test_data[[#This Row],[Profit]]*Profit_per_point</f>
        <v>600000.00000013644</v>
      </c>
      <c r="M2506" s="7">
        <f>test_data[[#This Row],[Profit]]*Profit_per_point-ABS(test_data[[#This Row],[Action]])*Fee_per_trade</f>
        <v>600000.00000013644</v>
      </c>
    </row>
    <row r="2507" spans="1:13" x14ac:dyDescent="0.35">
      <c r="A2507" s="2">
        <v>43784.602083333331</v>
      </c>
      <c r="B2507">
        <v>933.3</v>
      </c>
      <c r="C2507">
        <v>0.33907559514045715</v>
      </c>
      <c r="D2507">
        <v>0.66092449426651001</v>
      </c>
      <c r="E2507">
        <f>IF(B2508&gt;0,B2508-test_data[[#This Row],[Price]],0)</f>
        <v>-0.29999999999995453</v>
      </c>
      <c r="F2507" s="2">
        <f>test_data[[#This Row],[Time]]-(Time_horizon-1)/24/60</f>
        <v>43784.588888888888</v>
      </c>
      <c r="G2507">
        <f>IF(test_data[[#This Row],[Long]]&gt;Action_Threshold,1,IF(test_data[[#This Row],[Short]]&gt;Action_Threshold,-1,0))</f>
        <v>-1</v>
      </c>
      <c r="H2507">
        <f>SUMIFS(test_data[Postion],test_data[Time],"&gt;="&amp;test_data[[#This Row],[Period Time]],test_data[Time],"&lt;="&amp;test_data[[#This Row],[Time]])</f>
        <v>-20</v>
      </c>
      <c r="I2507">
        <f>IFERROR(test_data[[#This Row],[Final_Position]]-H2506,test_data[[#This Row],[Final_Position]])</f>
        <v>0</v>
      </c>
      <c r="J2507">
        <f>ABS(test_data[[#This Row],[Action]])</f>
        <v>0</v>
      </c>
      <c r="K2507" s="7">
        <f>test_data[[#This Row],[Final_Position]]*test_data[[#This Row],[Change]]</f>
        <v>5.9999999999990905</v>
      </c>
      <c r="L2507" s="7">
        <f>test_data[[#This Row],[Profit]]*Profit_per_point</f>
        <v>599999.99999990908</v>
      </c>
      <c r="M2507" s="7">
        <f>test_data[[#This Row],[Profit]]*Profit_per_point-ABS(test_data[[#This Row],[Action]])*Fee_per_trade</f>
        <v>599999.99999990908</v>
      </c>
    </row>
    <row r="2508" spans="1:13" x14ac:dyDescent="0.35">
      <c r="A2508" s="2">
        <v>43784.602777777778</v>
      </c>
      <c r="B2508">
        <v>933</v>
      </c>
      <c r="C2508">
        <v>0.3273371160030365</v>
      </c>
      <c r="D2508">
        <v>0.67266291379928589</v>
      </c>
      <c r="E2508">
        <f>IF(B2509&gt;0,B2509-test_data[[#This Row],[Price]],0)</f>
        <v>0</v>
      </c>
      <c r="F2508" s="2">
        <f>test_data[[#This Row],[Time]]-(Time_horizon-1)/24/60</f>
        <v>43784.589583333334</v>
      </c>
      <c r="G2508">
        <f>IF(test_data[[#This Row],[Long]]&gt;Action_Threshold,1,IF(test_data[[#This Row],[Short]]&gt;Action_Threshold,-1,0))</f>
        <v>-1</v>
      </c>
      <c r="H2508">
        <f>SUMIFS(test_data[Postion],test_data[Time],"&gt;="&amp;test_data[[#This Row],[Period Time]],test_data[Time],"&lt;="&amp;test_data[[#This Row],[Time]])</f>
        <v>-20</v>
      </c>
      <c r="I2508">
        <f>IFERROR(test_data[[#This Row],[Final_Position]]-H2507,test_data[[#This Row],[Final_Position]])</f>
        <v>0</v>
      </c>
      <c r="J2508">
        <f>ABS(test_data[[#This Row],[Action]])</f>
        <v>0</v>
      </c>
      <c r="K2508" s="7">
        <f>test_data[[#This Row],[Final_Position]]*test_data[[#This Row],[Change]]</f>
        <v>0</v>
      </c>
      <c r="L2508" s="7">
        <f>test_data[[#This Row],[Profit]]*Profit_per_point</f>
        <v>0</v>
      </c>
      <c r="M2508" s="7">
        <f>test_data[[#This Row],[Profit]]*Profit_per_point-ABS(test_data[[#This Row],[Action]])*Fee_per_trade</f>
        <v>0</v>
      </c>
    </row>
    <row r="2509" spans="1:13" x14ac:dyDescent="0.35">
      <c r="A2509" s="2">
        <v>43784.603472222225</v>
      </c>
      <c r="B2509">
        <v>933</v>
      </c>
      <c r="C2509">
        <v>0.33129233121871948</v>
      </c>
      <c r="D2509">
        <v>0.66870760917663574</v>
      </c>
      <c r="E2509">
        <f>IF(B2510&gt;0,B2510-test_data[[#This Row],[Price]],0)</f>
        <v>0.29999999999995453</v>
      </c>
      <c r="F2509" s="2">
        <f>test_data[[#This Row],[Time]]-(Time_horizon-1)/24/60</f>
        <v>43784.590277777781</v>
      </c>
      <c r="G2509">
        <f>IF(test_data[[#This Row],[Long]]&gt;Action_Threshold,1,IF(test_data[[#This Row],[Short]]&gt;Action_Threshold,-1,0))</f>
        <v>-1</v>
      </c>
      <c r="H2509">
        <f>SUMIFS(test_data[Postion],test_data[Time],"&gt;="&amp;test_data[[#This Row],[Period Time]],test_data[Time],"&lt;="&amp;test_data[[#This Row],[Time]])</f>
        <v>-20</v>
      </c>
      <c r="I2509">
        <f>IFERROR(test_data[[#This Row],[Final_Position]]-H2508,test_data[[#This Row],[Final_Position]])</f>
        <v>0</v>
      </c>
      <c r="J2509">
        <f>ABS(test_data[[#This Row],[Action]])</f>
        <v>0</v>
      </c>
      <c r="K2509" s="7">
        <f>test_data[[#This Row],[Final_Position]]*test_data[[#This Row],[Change]]</f>
        <v>-5.9999999999990905</v>
      </c>
      <c r="L2509" s="7">
        <f>test_data[[#This Row],[Profit]]*Profit_per_point</f>
        <v>-599999.99999990908</v>
      </c>
      <c r="M2509" s="7">
        <f>test_data[[#This Row],[Profit]]*Profit_per_point-ABS(test_data[[#This Row],[Action]])*Fee_per_trade</f>
        <v>-599999.99999990908</v>
      </c>
    </row>
    <row r="2510" spans="1:13" x14ac:dyDescent="0.35">
      <c r="A2510" s="2">
        <v>43784.604166666664</v>
      </c>
      <c r="B2510">
        <v>933.3</v>
      </c>
      <c r="C2510">
        <v>0.30754572153091431</v>
      </c>
      <c r="D2510">
        <v>0.69245427846908569</v>
      </c>
      <c r="E2510">
        <f>IF(B2511&gt;0,B2511-test_data[[#This Row],[Price]],0)</f>
        <v>1.2000000000000455</v>
      </c>
      <c r="F2510" s="2">
        <f>test_data[[#This Row],[Time]]-(Time_horizon-1)/24/60</f>
        <v>43784.59097222222</v>
      </c>
      <c r="G2510">
        <f>IF(test_data[[#This Row],[Long]]&gt;Action_Threshold,1,IF(test_data[[#This Row],[Short]]&gt;Action_Threshold,-1,0))</f>
        <v>-1</v>
      </c>
      <c r="H2510">
        <f>SUMIFS(test_data[Postion],test_data[Time],"&gt;="&amp;test_data[[#This Row],[Period Time]],test_data[Time],"&lt;="&amp;test_data[[#This Row],[Time]])</f>
        <v>-20</v>
      </c>
      <c r="I2510">
        <f>IFERROR(test_data[[#This Row],[Final_Position]]-H2509,test_data[[#This Row],[Final_Position]])</f>
        <v>0</v>
      </c>
      <c r="J2510">
        <f>ABS(test_data[[#This Row],[Action]])</f>
        <v>0</v>
      </c>
      <c r="K2510" s="7">
        <f>test_data[[#This Row],[Final_Position]]*test_data[[#This Row],[Change]]</f>
        <v>-24.000000000000909</v>
      </c>
      <c r="L2510" s="7">
        <f>test_data[[#This Row],[Profit]]*Profit_per_point</f>
        <v>-2400000.0000000908</v>
      </c>
      <c r="M2510" s="7">
        <f>test_data[[#This Row],[Profit]]*Profit_per_point-ABS(test_data[[#This Row],[Action]])*Fee_per_trade</f>
        <v>-2400000.0000000908</v>
      </c>
    </row>
    <row r="2511" spans="1:13" x14ac:dyDescent="0.35">
      <c r="A2511" s="2">
        <v>43787.375694444447</v>
      </c>
      <c r="B2511">
        <v>934.5</v>
      </c>
      <c r="C2511">
        <v>0.52395695447921753</v>
      </c>
      <c r="D2511">
        <v>0.47604307532310486</v>
      </c>
      <c r="E2511">
        <f>IF(B2512&gt;0,B2512-test_data[[#This Row],[Price]],0)</f>
        <v>0.20000000000004547</v>
      </c>
      <c r="F2511" s="2">
        <f>test_data[[#This Row],[Time]]-(Time_horizon-1)/24/60</f>
        <v>43787.362500000003</v>
      </c>
      <c r="G2511">
        <f>IF(test_data[[#This Row],[Long]]&gt;Action_Threshold,1,IF(test_data[[#This Row],[Short]]&gt;Action_Threshold,-1,0))</f>
        <v>1</v>
      </c>
      <c r="H2511">
        <f>SUMIFS(test_data[Postion],test_data[Time],"&gt;="&amp;test_data[[#This Row],[Period Time]],test_data[Time],"&lt;="&amp;test_data[[#This Row],[Time]])</f>
        <v>1</v>
      </c>
      <c r="I2511">
        <f>IFERROR(test_data[[#This Row],[Final_Position]]-H2510,test_data[[#This Row],[Final_Position]])</f>
        <v>21</v>
      </c>
      <c r="J2511">
        <f>ABS(test_data[[#This Row],[Action]])</f>
        <v>21</v>
      </c>
      <c r="K2511" s="7">
        <f>test_data[[#This Row],[Final_Position]]*test_data[[#This Row],[Change]]</f>
        <v>0.20000000000004547</v>
      </c>
      <c r="L2511" s="7">
        <f>test_data[[#This Row],[Profit]]*Profit_per_point</f>
        <v>20000.000000004547</v>
      </c>
      <c r="M2511" s="7">
        <f>test_data[[#This Row],[Profit]]*Profit_per_point-ABS(test_data[[#This Row],[Action]])*Fee_per_trade</f>
        <v>-189999.99999999546</v>
      </c>
    </row>
    <row r="2512" spans="1:13" x14ac:dyDescent="0.35">
      <c r="A2512" s="2">
        <v>43787.376388888886</v>
      </c>
      <c r="B2512">
        <v>934.7</v>
      </c>
      <c r="C2512">
        <v>0.49911916255950928</v>
      </c>
      <c r="D2512">
        <v>0.50088083744049072</v>
      </c>
      <c r="E2512">
        <f>IF(B2513&gt;0,B2513-test_data[[#This Row],[Price]],0)</f>
        <v>-0.10000000000002274</v>
      </c>
      <c r="F2512" s="2">
        <f>test_data[[#This Row],[Time]]-(Time_horizon-1)/24/60</f>
        <v>43787.363194444442</v>
      </c>
      <c r="G2512">
        <f>IF(test_data[[#This Row],[Long]]&gt;Action_Threshold,1,IF(test_data[[#This Row],[Short]]&gt;Action_Threshold,-1,0))</f>
        <v>-1</v>
      </c>
      <c r="H2512">
        <f>SUMIFS(test_data[Postion],test_data[Time],"&gt;="&amp;test_data[[#This Row],[Period Time]],test_data[Time],"&lt;="&amp;test_data[[#This Row],[Time]])</f>
        <v>0</v>
      </c>
      <c r="I2512">
        <f>IFERROR(test_data[[#This Row],[Final_Position]]-H2511,test_data[[#This Row],[Final_Position]])</f>
        <v>-1</v>
      </c>
      <c r="J2512">
        <f>ABS(test_data[[#This Row],[Action]])</f>
        <v>1</v>
      </c>
      <c r="K2512" s="7">
        <f>test_data[[#This Row],[Final_Position]]*test_data[[#This Row],[Change]]</f>
        <v>0</v>
      </c>
      <c r="L2512" s="7">
        <f>test_data[[#This Row],[Profit]]*Profit_per_point</f>
        <v>0</v>
      </c>
      <c r="M2512" s="7">
        <f>test_data[[#This Row],[Profit]]*Profit_per_point-ABS(test_data[[#This Row],[Action]])*Fee_per_trade</f>
        <v>-10000</v>
      </c>
    </row>
    <row r="2513" spans="1:13" x14ac:dyDescent="0.35">
      <c r="A2513" s="2">
        <v>43787.377083333333</v>
      </c>
      <c r="B2513">
        <v>934.6</v>
      </c>
      <c r="C2513">
        <v>0.48332372307777405</v>
      </c>
      <c r="D2513">
        <v>0.51667630672454834</v>
      </c>
      <c r="E2513">
        <f>IF(B2514&gt;0,B2514-test_data[[#This Row],[Price]],0)</f>
        <v>0</v>
      </c>
      <c r="F2513" s="2">
        <f>test_data[[#This Row],[Time]]-(Time_horizon-1)/24/60</f>
        <v>43787.363888888889</v>
      </c>
      <c r="G2513">
        <f>IF(test_data[[#This Row],[Long]]&gt;Action_Threshold,1,IF(test_data[[#This Row],[Short]]&gt;Action_Threshold,-1,0))</f>
        <v>-1</v>
      </c>
      <c r="H2513">
        <f>SUMIFS(test_data[Postion],test_data[Time],"&gt;="&amp;test_data[[#This Row],[Period Time]],test_data[Time],"&lt;="&amp;test_data[[#This Row],[Time]])</f>
        <v>-1</v>
      </c>
      <c r="I2513">
        <f>IFERROR(test_data[[#This Row],[Final_Position]]-H2512,test_data[[#This Row],[Final_Position]])</f>
        <v>-1</v>
      </c>
      <c r="J2513">
        <f>ABS(test_data[[#This Row],[Action]])</f>
        <v>1</v>
      </c>
      <c r="K2513" s="7">
        <f>test_data[[#This Row],[Final_Position]]*test_data[[#This Row],[Change]]</f>
        <v>0</v>
      </c>
      <c r="L2513" s="7">
        <f>test_data[[#This Row],[Profit]]*Profit_per_point</f>
        <v>0</v>
      </c>
      <c r="M2513" s="7">
        <f>test_data[[#This Row],[Profit]]*Profit_per_point-ABS(test_data[[#This Row],[Action]])*Fee_per_trade</f>
        <v>-10000</v>
      </c>
    </row>
    <row r="2514" spans="1:13" x14ac:dyDescent="0.35">
      <c r="A2514" s="2">
        <v>43787.37777777778</v>
      </c>
      <c r="B2514">
        <v>934.6</v>
      </c>
      <c r="C2514">
        <v>0.46789044141769409</v>
      </c>
      <c r="D2514">
        <v>0.53210955858230591</v>
      </c>
      <c r="E2514">
        <f>IF(B2515&gt;0,B2515-test_data[[#This Row],[Price]],0)</f>
        <v>0</v>
      </c>
      <c r="F2514" s="2">
        <f>test_data[[#This Row],[Time]]-(Time_horizon-1)/24/60</f>
        <v>43787.364583333336</v>
      </c>
      <c r="G2514">
        <f>IF(test_data[[#This Row],[Long]]&gt;Action_Threshold,1,IF(test_data[[#This Row],[Short]]&gt;Action_Threshold,-1,0))</f>
        <v>-1</v>
      </c>
      <c r="H2514">
        <f>SUMIFS(test_data[Postion],test_data[Time],"&gt;="&amp;test_data[[#This Row],[Period Time]],test_data[Time],"&lt;="&amp;test_data[[#This Row],[Time]])</f>
        <v>-2</v>
      </c>
      <c r="I2514">
        <f>IFERROR(test_data[[#This Row],[Final_Position]]-H2513,test_data[[#This Row],[Final_Position]])</f>
        <v>-1</v>
      </c>
      <c r="J2514">
        <f>ABS(test_data[[#This Row],[Action]])</f>
        <v>1</v>
      </c>
      <c r="K2514" s="7">
        <f>test_data[[#This Row],[Final_Position]]*test_data[[#This Row],[Change]]</f>
        <v>0</v>
      </c>
      <c r="L2514" s="7">
        <f>test_data[[#This Row],[Profit]]*Profit_per_point</f>
        <v>0</v>
      </c>
      <c r="M2514" s="7">
        <f>test_data[[#This Row],[Profit]]*Profit_per_point-ABS(test_data[[#This Row],[Action]])*Fee_per_trade</f>
        <v>-10000</v>
      </c>
    </row>
    <row r="2515" spans="1:13" x14ac:dyDescent="0.35">
      <c r="A2515" s="2">
        <v>43787.378472222219</v>
      </c>
      <c r="B2515">
        <v>934.6</v>
      </c>
      <c r="C2515">
        <v>0.45254603028297424</v>
      </c>
      <c r="D2515">
        <v>0.54745393991470337</v>
      </c>
      <c r="E2515">
        <f>IF(B2516&gt;0,B2516-test_data[[#This Row],[Price]],0)</f>
        <v>0.10000000000002274</v>
      </c>
      <c r="F2515" s="2">
        <f>test_data[[#This Row],[Time]]-(Time_horizon-1)/24/60</f>
        <v>43787.365277777775</v>
      </c>
      <c r="G2515">
        <f>IF(test_data[[#This Row],[Long]]&gt;Action_Threshold,1,IF(test_data[[#This Row],[Short]]&gt;Action_Threshold,-1,0))</f>
        <v>-1</v>
      </c>
      <c r="H2515">
        <f>SUMIFS(test_data[Postion],test_data[Time],"&gt;="&amp;test_data[[#This Row],[Period Time]],test_data[Time],"&lt;="&amp;test_data[[#This Row],[Time]])</f>
        <v>-3</v>
      </c>
      <c r="I2515">
        <f>IFERROR(test_data[[#This Row],[Final_Position]]-H2514,test_data[[#This Row],[Final_Position]])</f>
        <v>-1</v>
      </c>
      <c r="J2515">
        <f>ABS(test_data[[#This Row],[Action]])</f>
        <v>1</v>
      </c>
      <c r="K2515" s="7">
        <f>test_data[[#This Row],[Final_Position]]*test_data[[#This Row],[Change]]</f>
        <v>-0.30000000000006821</v>
      </c>
      <c r="L2515" s="7">
        <f>test_data[[#This Row],[Profit]]*Profit_per_point</f>
        <v>-30000.000000006821</v>
      </c>
      <c r="M2515" s="7">
        <f>test_data[[#This Row],[Profit]]*Profit_per_point-ABS(test_data[[#This Row],[Action]])*Fee_per_trade</f>
        <v>-40000.000000006825</v>
      </c>
    </row>
    <row r="2516" spans="1:13" x14ac:dyDescent="0.35">
      <c r="A2516" s="2">
        <v>43787.379166666666</v>
      </c>
      <c r="B2516">
        <v>934.7</v>
      </c>
      <c r="C2516">
        <v>0.44832301139831543</v>
      </c>
      <c r="D2516">
        <v>0.55167704820632935</v>
      </c>
      <c r="E2516">
        <f>IF(B2517&gt;0,B2517-test_data[[#This Row],[Price]],0)</f>
        <v>-0.10000000000002274</v>
      </c>
      <c r="F2516" s="2">
        <f>test_data[[#This Row],[Time]]-(Time_horizon-1)/24/60</f>
        <v>43787.365972222222</v>
      </c>
      <c r="G2516">
        <f>IF(test_data[[#This Row],[Long]]&gt;Action_Threshold,1,IF(test_data[[#This Row],[Short]]&gt;Action_Threshold,-1,0))</f>
        <v>-1</v>
      </c>
      <c r="H2516">
        <f>SUMIFS(test_data[Postion],test_data[Time],"&gt;="&amp;test_data[[#This Row],[Period Time]],test_data[Time],"&lt;="&amp;test_data[[#This Row],[Time]])</f>
        <v>-4</v>
      </c>
      <c r="I2516">
        <f>IFERROR(test_data[[#This Row],[Final_Position]]-H2515,test_data[[#This Row],[Final_Position]])</f>
        <v>-1</v>
      </c>
      <c r="J2516">
        <f>ABS(test_data[[#This Row],[Action]])</f>
        <v>1</v>
      </c>
      <c r="K2516" s="7">
        <f>test_data[[#This Row],[Final_Position]]*test_data[[#This Row],[Change]]</f>
        <v>0.40000000000009095</v>
      </c>
      <c r="L2516" s="7">
        <f>test_data[[#This Row],[Profit]]*Profit_per_point</f>
        <v>40000.000000009095</v>
      </c>
      <c r="M2516" s="7">
        <f>test_data[[#This Row],[Profit]]*Profit_per_point-ABS(test_data[[#This Row],[Action]])*Fee_per_trade</f>
        <v>30000.000000009095</v>
      </c>
    </row>
    <row r="2517" spans="1:13" x14ac:dyDescent="0.35">
      <c r="A2517" s="2">
        <v>43787.379861111112</v>
      </c>
      <c r="B2517">
        <v>934.6</v>
      </c>
      <c r="C2517">
        <v>0.44636958837509155</v>
      </c>
      <c r="D2517">
        <v>0.55363041162490845</v>
      </c>
      <c r="E2517">
        <f>IF(B2518&gt;0,B2518-test_data[[#This Row],[Price]],0)</f>
        <v>0</v>
      </c>
      <c r="F2517" s="2">
        <f>test_data[[#This Row],[Time]]-(Time_horizon-1)/24/60</f>
        <v>43787.366666666669</v>
      </c>
      <c r="G2517">
        <f>IF(test_data[[#This Row],[Long]]&gt;Action_Threshold,1,IF(test_data[[#This Row],[Short]]&gt;Action_Threshold,-1,0))</f>
        <v>-1</v>
      </c>
      <c r="H2517">
        <f>SUMIFS(test_data[Postion],test_data[Time],"&gt;="&amp;test_data[[#This Row],[Period Time]],test_data[Time],"&lt;="&amp;test_data[[#This Row],[Time]])</f>
        <v>-5</v>
      </c>
      <c r="I2517">
        <f>IFERROR(test_data[[#This Row],[Final_Position]]-H2516,test_data[[#This Row],[Final_Position]])</f>
        <v>-1</v>
      </c>
      <c r="J2517">
        <f>ABS(test_data[[#This Row],[Action]])</f>
        <v>1</v>
      </c>
      <c r="K2517" s="7">
        <f>test_data[[#This Row],[Final_Position]]*test_data[[#This Row],[Change]]</f>
        <v>0</v>
      </c>
      <c r="L2517" s="7">
        <f>test_data[[#This Row],[Profit]]*Profit_per_point</f>
        <v>0</v>
      </c>
      <c r="M2517" s="7">
        <f>test_data[[#This Row],[Profit]]*Profit_per_point-ABS(test_data[[#This Row],[Action]])*Fee_per_trade</f>
        <v>-10000</v>
      </c>
    </row>
    <row r="2518" spans="1:13" x14ac:dyDescent="0.35">
      <c r="A2518" s="2">
        <v>43787.380555555559</v>
      </c>
      <c r="B2518">
        <v>934.6</v>
      </c>
      <c r="C2518">
        <v>0.44783711433410645</v>
      </c>
      <c r="D2518">
        <v>0.55216282606124878</v>
      </c>
      <c r="E2518">
        <f>IF(B2519&gt;0,B2519-test_data[[#This Row],[Price]],0)</f>
        <v>0.19999999999993179</v>
      </c>
      <c r="F2518" s="2">
        <f>test_data[[#This Row],[Time]]-(Time_horizon-1)/24/60</f>
        <v>43787.367361111115</v>
      </c>
      <c r="G2518">
        <f>IF(test_data[[#This Row],[Long]]&gt;Action_Threshold,1,IF(test_data[[#This Row],[Short]]&gt;Action_Threshold,-1,0))</f>
        <v>-1</v>
      </c>
      <c r="H2518">
        <f>SUMIFS(test_data[Postion],test_data[Time],"&gt;="&amp;test_data[[#This Row],[Period Time]],test_data[Time],"&lt;="&amp;test_data[[#This Row],[Time]])</f>
        <v>-6</v>
      </c>
      <c r="I2518">
        <f>IFERROR(test_data[[#This Row],[Final_Position]]-H2517,test_data[[#This Row],[Final_Position]])</f>
        <v>-1</v>
      </c>
      <c r="J2518">
        <f>ABS(test_data[[#This Row],[Action]])</f>
        <v>1</v>
      </c>
      <c r="K2518" s="7">
        <f>test_data[[#This Row],[Final_Position]]*test_data[[#This Row],[Change]]</f>
        <v>-1.1999999999995907</v>
      </c>
      <c r="L2518" s="7">
        <f>test_data[[#This Row],[Profit]]*Profit_per_point</f>
        <v>-119999.99999995908</v>
      </c>
      <c r="M2518" s="7">
        <f>test_data[[#This Row],[Profit]]*Profit_per_point-ABS(test_data[[#This Row],[Action]])*Fee_per_trade</f>
        <v>-129999.99999995908</v>
      </c>
    </row>
    <row r="2519" spans="1:13" x14ac:dyDescent="0.35">
      <c r="A2519" s="2">
        <v>43787.381249999999</v>
      </c>
      <c r="B2519">
        <v>934.8</v>
      </c>
      <c r="C2519">
        <v>0.43954050540924072</v>
      </c>
      <c r="D2519">
        <v>0.56045949459075928</v>
      </c>
      <c r="E2519">
        <f>IF(B2520&gt;0,B2520-test_data[[#This Row],[Price]],0)</f>
        <v>0.20000000000004547</v>
      </c>
      <c r="F2519" s="2">
        <f>test_data[[#This Row],[Time]]-(Time_horizon-1)/24/60</f>
        <v>43787.368055555555</v>
      </c>
      <c r="G2519">
        <f>IF(test_data[[#This Row],[Long]]&gt;Action_Threshold,1,IF(test_data[[#This Row],[Short]]&gt;Action_Threshold,-1,0))</f>
        <v>-1</v>
      </c>
      <c r="H2519">
        <f>SUMIFS(test_data[Postion],test_data[Time],"&gt;="&amp;test_data[[#This Row],[Period Time]],test_data[Time],"&lt;="&amp;test_data[[#This Row],[Time]])</f>
        <v>-7</v>
      </c>
      <c r="I2519">
        <f>IFERROR(test_data[[#This Row],[Final_Position]]-H2518,test_data[[#This Row],[Final_Position]])</f>
        <v>-1</v>
      </c>
      <c r="J2519">
        <f>ABS(test_data[[#This Row],[Action]])</f>
        <v>1</v>
      </c>
      <c r="K2519" s="7">
        <f>test_data[[#This Row],[Final_Position]]*test_data[[#This Row],[Change]]</f>
        <v>-1.4000000000003183</v>
      </c>
      <c r="L2519" s="7">
        <f>test_data[[#This Row],[Profit]]*Profit_per_point</f>
        <v>-140000.00000003184</v>
      </c>
      <c r="M2519" s="7">
        <f>test_data[[#This Row],[Profit]]*Profit_per_point-ABS(test_data[[#This Row],[Action]])*Fee_per_trade</f>
        <v>-150000.00000003184</v>
      </c>
    </row>
    <row r="2520" spans="1:13" x14ac:dyDescent="0.35">
      <c r="A2520" s="2">
        <v>43787.381944444445</v>
      </c>
      <c r="B2520">
        <v>935</v>
      </c>
      <c r="C2520">
        <v>0.43218830227851868</v>
      </c>
      <c r="D2520">
        <v>0.56781166791915894</v>
      </c>
      <c r="E2520">
        <f>IF(B2521&gt;0,B2521-test_data[[#This Row],[Price]],0)</f>
        <v>-0.10000000000002274</v>
      </c>
      <c r="F2520" s="2">
        <f>test_data[[#This Row],[Time]]-(Time_horizon-1)/24/60</f>
        <v>43787.368750000001</v>
      </c>
      <c r="G2520">
        <f>IF(test_data[[#This Row],[Long]]&gt;Action_Threshold,1,IF(test_data[[#This Row],[Short]]&gt;Action_Threshold,-1,0))</f>
        <v>-1</v>
      </c>
      <c r="H2520">
        <f>SUMIFS(test_data[Postion],test_data[Time],"&gt;="&amp;test_data[[#This Row],[Period Time]],test_data[Time],"&lt;="&amp;test_data[[#This Row],[Time]])</f>
        <v>-8</v>
      </c>
      <c r="I2520">
        <f>IFERROR(test_data[[#This Row],[Final_Position]]-H2519,test_data[[#This Row],[Final_Position]])</f>
        <v>-1</v>
      </c>
      <c r="J2520">
        <f>ABS(test_data[[#This Row],[Action]])</f>
        <v>1</v>
      </c>
      <c r="K2520" s="7">
        <f>test_data[[#This Row],[Final_Position]]*test_data[[#This Row],[Change]]</f>
        <v>0.8000000000001819</v>
      </c>
      <c r="L2520" s="7">
        <f>test_data[[#This Row],[Profit]]*Profit_per_point</f>
        <v>80000.00000001819</v>
      </c>
      <c r="M2520" s="7">
        <f>test_data[[#This Row],[Profit]]*Profit_per_point-ABS(test_data[[#This Row],[Action]])*Fee_per_trade</f>
        <v>70000.00000001819</v>
      </c>
    </row>
    <row r="2521" spans="1:13" x14ac:dyDescent="0.35">
      <c r="A2521" s="2">
        <v>43787.382638888892</v>
      </c>
      <c r="B2521">
        <v>934.9</v>
      </c>
      <c r="C2521">
        <v>0.42863380908966064</v>
      </c>
      <c r="D2521">
        <v>0.57136613130569458</v>
      </c>
      <c r="E2521">
        <f>IF(B2522&gt;0,B2522-test_data[[#This Row],[Price]],0)</f>
        <v>-0.29999999999995453</v>
      </c>
      <c r="F2521" s="2">
        <f>test_data[[#This Row],[Time]]-(Time_horizon-1)/24/60</f>
        <v>43787.369444444448</v>
      </c>
      <c r="G2521">
        <f>IF(test_data[[#This Row],[Long]]&gt;Action_Threshold,1,IF(test_data[[#This Row],[Short]]&gt;Action_Threshold,-1,0))</f>
        <v>-1</v>
      </c>
      <c r="H2521">
        <f>SUMIFS(test_data[Postion],test_data[Time],"&gt;="&amp;test_data[[#This Row],[Period Time]],test_data[Time],"&lt;="&amp;test_data[[#This Row],[Time]])</f>
        <v>-9</v>
      </c>
      <c r="I2521">
        <f>IFERROR(test_data[[#This Row],[Final_Position]]-H2520,test_data[[#This Row],[Final_Position]])</f>
        <v>-1</v>
      </c>
      <c r="J2521">
        <f>ABS(test_data[[#This Row],[Action]])</f>
        <v>1</v>
      </c>
      <c r="K2521" s="7">
        <f>test_data[[#This Row],[Final_Position]]*test_data[[#This Row],[Change]]</f>
        <v>2.6999999999995907</v>
      </c>
      <c r="L2521" s="7">
        <f>test_data[[#This Row],[Profit]]*Profit_per_point</f>
        <v>269999.99999995908</v>
      </c>
      <c r="M2521" s="7">
        <f>test_data[[#This Row],[Profit]]*Profit_per_point-ABS(test_data[[#This Row],[Action]])*Fee_per_trade</f>
        <v>259999.99999995908</v>
      </c>
    </row>
    <row r="2522" spans="1:13" x14ac:dyDescent="0.35">
      <c r="A2522" s="2">
        <v>43787.383333333331</v>
      </c>
      <c r="B2522">
        <v>934.6</v>
      </c>
      <c r="C2522">
        <v>0.44283175468444824</v>
      </c>
      <c r="D2522">
        <v>0.55716824531555176</v>
      </c>
      <c r="E2522">
        <f>IF(B2523&gt;0,B2523-test_data[[#This Row],[Price]],0)</f>
        <v>0.10000000000002274</v>
      </c>
      <c r="F2522" s="2">
        <f>test_data[[#This Row],[Time]]-(Time_horizon-1)/24/60</f>
        <v>43787.370138888888</v>
      </c>
      <c r="G2522">
        <f>IF(test_data[[#This Row],[Long]]&gt;Action_Threshold,1,IF(test_data[[#This Row],[Short]]&gt;Action_Threshold,-1,0))</f>
        <v>-1</v>
      </c>
      <c r="H2522">
        <f>SUMIFS(test_data[Postion],test_data[Time],"&gt;="&amp;test_data[[#This Row],[Period Time]],test_data[Time],"&lt;="&amp;test_data[[#This Row],[Time]])</f>
        <v>-10</v>
      </c>
      <c r="I2522">
        <f>IFERROR(test_data[[#This Row],[Final_Position]]-H2521,test_data[[#This Row],[Final_Position]])</f>
        <v>-1</v>
      </c>
      <c r="J2522">
        <f>ABS(test_data[[#This Row],[Action]])</f>
        <v>1</v>
      </c>
      <c r="K2522" s="7">
        <f>test_data[[#This Row],[Final_Position]]*test_data[[#This Row],[Change]]</f>
        <v>-1.0000000000002274</v>
      </c>
      <c r="L2522" s="7">
        <f>test_data[[#This Row],[Profit]]*Profit_per_point</f>
        <v>-100000.00000002273</v>
      </c>
      <c r="M2522" s="7">
        <f>test_data[[#This Row],[Profit]]*Profit_per_point-ABS(test_data[[#This Row],[Action]])*Fee_per_trade</f>
        <v>-110000.00000002273</v>
      </c>
    </row>
    <row r="2523" spans="1:13" x14ac:dyDescent="0.35">
      <c r="A2523" s="2">
        <v>43787.384027777778</v>
      </c>
      <c r="B2523">
        <v>934.7</v>
      </c>
      <c r="C2523">
        <v>0.4381784200668335</v>
      </c>
      <c r="D2523">
        <v>0.56182152032852173</v>
      </c>
      <c r="E2523">
        <f>IF(B2524&gt;0,B2524-test_data[[#This Row],[Price]],0)</f>
        <v>0</v>
      </c>
      <c r="F2523" s="2">
        <f>test_data[[#This Row],[Time]]-(Time_horizon-1)/24/60</f>
        <v>43787.370833333334</v>
      </c>
      <c r="G2523">
        <f>IF(test_data[[#This Row],[Long]]&gt;Action_Threshold,1,IF(test_data[[#This Row],[Short]]&gt;Action_Threshold,-1,0))</f>
        <v>-1</v>
      </c>
      <c r="H2523">
        <f>SUMIFS(test_data[Postion],test_data[Time],"&gt;="&amp;test_data[[#This Row],[Period Time]],test_data[Time],"&lt;="&amp;test_data[[#This Row],[Time]])</f>
        <v>-11</v>
      </c>
      <c r="I2523">
        <f>IFERROR(test_data[[#This Row],[Final_Position]]-H2522,test_data[[#This Row],[Final_Position]])</f>
        <v>-1</v>
      </c>
      <c r="J2523">
        <f>ABS(test_data[[#This Row],[Action]])</f>
        <v>1</v>
      </c>
      <c r="K2523" s="7">
        <f>test_data[[#This Row],[Final_Position]]*test_data[[#This Row],[Change]]</f>
        <v>0</v>
      </c>
      <c r="L2523" s="7">
        <f>test_data[[#This Row],[Profit]]*Profit_per_point</f>
        <v>0</v>
      </c>
      <c r="M2523" s="7">
        <f>test_data[[#This Row],[Profit]]*Profit_per_point-ABS(test_data[[#This Row],[Action]])*Fee_per_trade</f>
        <v>-10000</v>
      </c>
    </row>
    <row r="2524" spans="1:13" x14ac:dyDescent="0.35">
      <c r="A2524" s="2">
        <v>43787.384722222225</v>
      </c>
      <c r="B2524">
        <v>934.7</v>
      </c>
      <c r="C2524">
        <v>0.43996170163154602</v>
      </c>
      <c r="D2524">
        <v>0.56003826856613159</v>
      </c>
      <c r="E2524">
        <f>IF(B2525&gt;0,B2525-test_data[[#This Row],[Price]],0)</f>
        <v>-0.10000000000002274</v>
      </c>
      <c r="F2524" s="2">
        <f>test_data[[#This Row],[Time]]-(Time_horizon-1)/24/60</f>
        <v>43787.371527777781</v>
      </c>
      <c r="G2524">
        <f>IF(test_data[[#This Row],[Long]]&gt;Action_Threshold,1,IF(test_data[[#This Row],[Short]]&gt;Action_Threshold,-1,0))</f>
        <v>-1</v>
      </c>
      <c r="H2524">
        <f>SUMIFS(test_data[Postion],test_data[Time],"&gt;="&amp;test_data[[#This Row],[Period Time]],test_data[Time],"&lt;="&amp;test_data[[#This Row],[Time]])</f>
        <v>-12</v>
      </c>
      <c r="I2524">
        <f>IFERROR(test_data[[#This Row],[Final_Position]]-H2523,test_data[[#This Row],[Final_Position]])</f>
        <v>-1</v>
      </c>
      <c r="J2524">
        <f>ABS(test_data[[#This Row],[Action]])</f>
        <v>1</v>
      </c>
      <c r="K2524" s="7">
        <f>test_data[[#This Row],[Final_Position]]*test_data[[#This Row],[Change]]</f>
        <v>1.2000000000002728</v>
      </c>
      <c r="L2524" s="7">
        <f>test_data[[#This Row],[Profit]]*Profit_per_point</f>
        <v>120000.00000002728</v>
      </c>
      <c r="M2524" s="7">
        <f>test_data[[#This Row],[Profit]]*Profit_per_point-ABS(test_data[[#This Row],[Action]])*Fee_per_trade</f>
        <v>110000.00000002728</v>
      </c>
    </row>
    <row r="2525" spans="1:13" x14ac:dyDescent="0.35">
      <c r="A2525" s="2">
        <v>43787.385416666664</v>
      </c>
      <c r="B2525">
        <v>934.6</v>
      </c>
      <c r="C2525">
        <v>0.44900745153427124</v>
      </c>
      <c r="D2525">
        <v>0.55099260807037354</v>
      </c>
      <c r="E2525">
        <f>IF(B2526&gt;0,B2526-test_data[[#This Row],[Price]],0)</f>
        <v>0</v>
      </c>
      <c r="F2525" s="2">
        <f>test_data[[#This Row],[Time]]-(Time_horizon-1)/24/60</f>
        <v>43787.37222222222</v>
      </c>
      <c r="G2525">
        <f>IF(test_data[[#This Row],[Long]]&gt;Action_Threshold,1,IF(test_data[[#This Row],[Short]]&gt;Action_Threshold,-1,0))</f>
        <v>-1</v>
      </c>
      <c r="H2525">
        <f>SUMIFS(test_data[Postion],test_data[Time],"&gt;="&amp;test_data[[#This Row],[Period Time]],test_data[Time],"&lt;="&amp;test_data[[#This Row],[Time]])</f>
        <v>-13</v>
      </c>
      <c r="I2525">
        <f>IFERROR(test_data[[#This Row],[Final_Position]]-H2524,test_data[[#This Row],[Final_Position]])</f>
        <v>-1</v>
      </c>
      <c r="J2525">
        <f>ABS(test_data[[#This Row],[Action]])</f>
        <v>1</v>
      </c>
      <c r="K2525" s="7">
        <f>test_data[[#This Row],[Final_Position]]*test_data[[#This Row],[Change]]</f>
        <v>0</v>
      </c>
      <c r="L2525" s="7">
        <f>test_data[[#This Row],[Profit]]*Profit_per_point</f>
        <v>0</v>
      </c>
      <c r="M2525" s="7">
        <f>test_data[[#This Row],[Profit]]*Profit_per_point-ABS(test_data[[#This Row],[Action]])*Fee_per_trade</f>
        <v>-10000</v>
      </c>
    </row>
    <row r="2526" spans="1:13" x14ac:dyDescent="0.35">
      <c r="A2526" s="2">
        <v>43787.386111111111</v>
      </c>
      <c r="B2526">
        <v>934.6</v>
      </c>
      <c r="C2526">
        <v>0.45529863238334656</v>
      </c>
      <c r="D2526">
        <v>0.54470133781433105</v>
      </c>
      <c r="E2526">
        <f>IF(B2527&gt;0,B2527-test_data[[#This Row],[Price]],0)</f>
        <v>0</v>
      </c>
      <c r="F2526" s="2">
        <f>test_data[[#This Row],[Time]]-(Time_horizon-1)/24/60</f>
        <v>43787.372916666667</v>
      </c>
      <c r="G2526">
        <f>IF(test_data[[#This Row],[Long]]&gt;Action_Threshold,1,IF(test_data[[#This Row],[Short]]&gt;Action_Threshold,-1,0))</f>
        <v>-1</v>
      </c>
      <c r="H2526">
        <f>SUMIFS(test_data[Postion],test_data[Time],"&gt;="&amp;test_data[[#This Row],[Period Time]],test_data[Time],"&lt;="&amp;test_data[[#This Row],[Time]])</f>
        <v>-14</v>
      </c>
      <c r="I2526">
        <f>IFERROR(test_data[[#This Row],[Final_Position]]-H2525,test_data[[#This Row],[Final_Position]])</f>
        <v>-1</v>
      </c>
      <c r="J2526">
        <f>ABS(test_data[[#This Row],[Action]])</f>
        <v>1</v>
      </c>
      <c r="K2526" s="7">
        <f>test_data[[#This Row],[Final_Position]]*test_data[[#This Row],[Change]]</f>
        <v>0</v>
      </c>
      <c r="L2526" s="7">
        <f>test_data[[#This Row],[Profit]]*Profit_per_point</f>
        <v>0</v>
      </c>
      <c r="M2526" s="7">
        <f>test_data[[#This Row],[Profit]]*Profit_per_point-ABS(test_data[[#This Row],[Action]])*Fee_per_trade</f>
        <v>-10000</v>
      </c>
    </row>
    <row r="2527" spans="1:13" x14ac:dyDescent="0.35">
      <c r="A2527" s="2">
        <v>43787.386805555558</v>
      </c>
      <c r="B2527">
        <v>934.6</v>
      </c>
      <c r="C2527">
        <v>0.46305063366889954</v>
      </c>
      <c r="D2527">
        <v>0.53694933652877808</v>
      </c>
      <c r="E2527">
        <f>IF(B2528&gt;0,B2528-test_data[[#This Row],[Price]],0)</f>
        <v>0.10000000000002274</v>
      </c>
      <c r="F2527" s="2">
        <f>test_data[[#This Row],[Time]]-(Time_horizon-1)/24/60</f>
        <v>43787.373611111114</v>
      </c>
      <c r="G2527">
        <f>IF(test_data[[#This Row],[Long]]&gt;Action_Threshold,1,IF(test_data[[#This Row],[Short]]&gt;Action_Threshold,-1,0))</f>
        <v>-1</v>
      </c>
      <c r="H2527">
        <f>SUMIFS(test_data[Postion],test_data[Time],"&gt;="&amp;test_data[[#This Row],[Period Time]],test_data[Time],"&lt;="&amp;test_data[[#This Row],[Time]])</f>
        <v>-15</v>
      </c>
      <c r="I2527">
        <f>IFERROR(test_data[[#This Row],[Final_Position]]-H2526,test_data[[#This Row],[Final_Position]])</f>
        <v>-1</v>
      </c>
      <c r="J2527">
        <f>ABS(test_data[[#This Row],[Action]])</f>
        <v>1</v>
      </c>
      <c r="K2527" s="7">
        <f>test_data[[#This Row],[Final_Position]]*test_data[[#This Row],[Change]]</f>
        <v>-1.5000000000003411</v>
      </c>
      <c r="L2527" s="7">
        <f>test_data[[#This Row],[Profit]]*Profit_per_point</f>
        <v>-150000.00000003411</v>
      </c>
      <c r="M2527" s="7">
        <f>test_data[[#This Row],[Profit]]*Profit_per_point-ABS(test_data[[#This Row],[Action]])*Fee_per_trade</f>
        <v>-160000.00000003411</v>
      </c>
    </row>
    <row r="2528" spans="1:13" x14ac:dyDescent="0.35">
      <c r="A2528" s="2">
        <v>43787.387499999997</v>
      </c>
      <c r="B2528">
        <v>934.7</v>
      </c>
      <c r="C2528">
        <v>0.45708531141281128</v>
      </c>
      <c r="D2528">
        <v>0.5429147481918335</v>
      </c>
      <c r="E2528">
        <f>IF(B2529&gt;0,B2529-test_data[[#This Row],[Price]],0)</f>
        <v>0</v>
      </c>
      <c r="F2528" s="2">
        <f>test_data[[#This Row],[Time]]-(Time_horizon-1)/24/60</f>
        <v>43787.374305555553</v>
      </c>
      <c r="G2528">
        <f>IF(test_data[[#This Row],[Long]]&gt;Action_Threshold,1,IF(test_data[[#This Row],[Short]]&gt;Action_Threshold,-1,0))</f>
        <v>-1</v>
      </c>
      <c r="H2528">
        <f>SUMIFS(test_data[Postion],test_data[Time],"&gt;="&amp;test_data[[#This Row],[Period Time]],test_data[Time],"&lt;="&amp;test_data[[#This Row],[Time]])</f>
        <v>-16</v>
      </c>
      <c r="I2528">
        <f>IFERROR(test_data[[#This Row],[Final_Position]]-H2527,test_data[[#This Row],[Final_Position]])</f>
        <v>-1</v>
      </c>
      <c r="J2528">
        <f>ABS(test_data[[#This Row],[Action]])</f>
        <v>1</v>
      </c>
      <c r="K2528" s="7">
        <f>test_data[[#This Row],[Final_Position]]*test_data[[#This Row],[Change]]</f>
        <v>0</v>
      </c>
      <c r="L2528" s="7">
        <f>test_data[[#This Row],[Profit]]*Profit_per_point</f>
        <v>0</v>
      </c>
      <c r="M2528" s="7">
        <f>test_data[[#This Row],[Profit]]*Profit_per_point-ABS(test_data[[#This Row],[Action]])*Fee_per_trade</f>
        <v>-10000</v>
      </c>
    </row>
    <row r="2529" spans="1:13" x14ac:dyDescent="0.35">
      <c r="A2529" s="2">
        <v>43787.388194444444</v>
      </c>
      <c r="B2529">
        <v>934.7</v>
      </c>
      <c r="C2529">
        <v>0.45561382174491882</v>
      </c>
      <c r="D2529">
        <v>0.54438620805740356</v>
      </c>
      <c r="E2529">
        <f>IF(B2530&gt;0,B2530-test_data[[#This Row],[Price]],0)</f>
        <v>9.9999999999909051E-2</v>
      </c>
      <c r="F2529" s="2">
        <f>test_data[[#This Row],[Time]]-(Time_horizon-1)/24/60</f>
        <v>43787.375</v>
      </c>
      <c r="G2529">
        <f>IF(test_data[[#This Row],[Long]]&gt;Action_Threshold,1,IF(test_data[[#This Row],[Short]]&gt;Action_Threshold,-1,0))</f>
        <v>-1</v>
      </c>
      <c r="H2529">
        <f>SUMIFS(test_data[Postion],test_data[Time],"&gt;="&amp;test_data[[#This Row],[Period Time]],test_data[Time],"&lt;="&amp;test_data[[#This Row],[Time]])</f>
        <v>-17</v>
      </c>
      <c r="I2529">
        <f>IFERROR(test_data[[#This Row],[Final_Position]]-H2528,test_data[[#This Row],[Final_Position]])</f>
        <v>-1</v>
      </c>
      <c r="J2529">
        <f>ABS(test_data[[#This Row],[Action]])</f>
        <v>1</v>
      </c>
      <c r="K2529" s="7">
        <f>test_data[[#This Row],[Final_Position]]*test_data[[#This Row],[Change]]</f>
        <v>-1.6999999999984539</v>
      </c>
      <c r="L2529" s="7">
        <f>test_data[[#This Row],[Profit]]*Profit_per_point</f>
        <v>-169999.9999998454</v>
      </c>
      <c r="M2529" s="7">
        <f>test_data[[#This Row],[Profit]]*Profit_per_point-ABS(test_data[[#This Row],[Action]])*Fee_per_trade</f>
        <v>-179999.9999998454</v>
      </c>
    </row>
    <row r="2530" spans="1:13" x14ac:dyDescent="0.35">
      <c r="A2530" s="2">
        <v>43787.388888888891</v>
      </c>
      <c r="B2530">
        <v>934.8</v>
      </c>
      <c r="C2530">
        <v>0.41596326231956482</v>
      </c>
      <c r="D2530">
        <v>0.58403670787811279</v>
      </c>
      <c r="E2530">
        <f>IF(B2531&gt;0,B2531-test_data[[#This Row],[Price]],0)</f>
        <v>0.10000000000002274</v>
      </c>
      <c r="F2530" s="2">
        <f>test_data[[#This Row],[Time]]-(Time_horizon-1)/24/60</f>
        <v>43787.375694444447</v>
      </c>
      <c r="G2530">
        <f>IF(test_data[[#This Row],[Long]]&gt;Action_Threshold,1,IF(test_data[[#This Row],[Short]]&gt;Action_Threshold,-1,0))</f>
        <v>-1</v>
      </c>
      <c r="H2530">
        <f>SUMIFS(test_data[Postion],test_data[Time],"&gt;="&amp;test_data[[#This Row],[Period Time]],test_data[Time],"&lt;="&amp;test_data[[#This Row],[Time]])</f>
        <v>-18</v>
      </c>
      <c r="I2530">
        <f>IFERROR(test_data[[#This Row],[Final_Position]]-H2529,test_data[[#This Row],[Final_Position]])</f>
        <v>-1</v>
      </c>
      <c r="J2530">
        <f>ABS(test_data[[#This Row],[Action]])</f>
        <v>1</v>
      </c>
      <c r="K2530" s="7">
        <f>test_data[[#This Row],[Final_Position]]*test_data[[#This Row],[Change]]</f>
        <v>-1.8000000000004093</v>
      </c>
      <c r="L2530" s="7">
        <f>test_data[[#This Row],[Profit]]*Profit_per_point</f>
        <v>-180000.00000004092</v>
      </c>
      <c r="M2530" s="7">
        <f>test_data[[#This Row],[Profit]]*Profit_per_point-ABS(test_data[[#This Row],[Action]])*Fee_per_trade</f>
        <v>-190000.00000004092</v>
      </c>
    </row>
    <row r="2531" spans="1:13" x14ac:dyDescent="0.35">
      <c r="A2531" s="2">
        <v>43787.38958333333</v>
      </c>
      <c r="B2531">
        <v>934.9</v>
      </c>
      <c r="C2531">
        <v>0.40862396359443665</v>
      </c>
      <c r="D2531">
        <v>0.59137600660324097</v>
      </c>
      <c r="E2531">
        <f>IF(B2532&gt;0,B2532-test_data[[#This Row],[Price]],0)</f>
        <v>0</v>
      </c>
      <c r="F2531" s="2">
        <f>test_data[[#This Row],[Time]]-(Time_horizon-1)/24/60</f>
        <v>43787.376388888886</v>
      </c>
      <c r="G2531">
        <f>IF(test_data[[#This Row],[Long]]&gt;Action_Threshold,1,IF(test_data[[#This Row],[Short]]&gt;Action_Threshold,-1,0))</f>
        <v>-1</v>
      </c>
      <c r="H2531">
        <f>SUMIFS(test_data[Postion],test_data[Time],"&gt;="&amp;test_data[[#This Row],[Period Time]],test_data[Time],"&lt;="&amp;test_data[[#This Row],[Time]])</f>
        <v>-20</v>
      </c>
      <c r="I2531">
        <f>IFERROR(test_data[[#This Row],[Final_Position]]-H2530,test_data[[#This Row],[Final_Position]])</f>
        <v>-2</v>
      </c>
      <c r="J2531">
        <f>ABS(test_data[[#This Row],[Action]])</f>
        <v>2</v>
      </c>
      <c r="K2531" s="7">
        <f>test_data[[#This Row],[Final_Position]]*test_data[[#This Row],[Change]]</f>
        <v>0</v>
      </c>
      <c r="L2531" s="7">
        <f>test_data[[#This Row],[Profit]]*Profit_per_point</f>
        <v>0</v>
      </c>
      <c r="M2531" s="7">
        <f>test_data[[#This Row],[Profit]]*Profit_per_point-ABS(test_data[[#This Row],[Action]])*Fee_per_trade</f>
        <v>-20000</v>
      </c>
    </row>
    <row r="2532" spans="1:13" x14ac:dyDescent="0.35">
      <c r="A2532" s="2">
        <v>43787.390277777777</v>
      </c>
      <c r="B2532">
        <v>934.9</v>
      </c>
      <c r="C2532">
        <v>0.40982908010482788</v>
      </c>
      <c r="D2532">
        <v>0.59017091989517212</v>
      </c>
      <c r="E2532">
        <f>IF(B2533&gt;0,B2533-test_data[[#This Row],[Price]],0)</f>
        <v>0</v>
      </c>
      <c r="F2532" s="2">
        <f>test_data[[#This Row],[Time]]-(Time_horizon-1)/24/60</f>
        <v>43787.377083333333</v>
      </c>
      <c r="G2532">
        <f>IF(test_data[[#This Row],[Long]]&gt;Action_Threshold,1,IF(test_data[[#This Row],[Short]]&gt;Action_Threshold,-1,0))</f>
        <v>-1</v>
      </c>
      <c r="H2532">
        <f>SUMIFS(test_data[Postion],test_data[Time],"&gt;="&amp;test_data[[#This Row],[Period Time]],test_data[Time],"&lt;="&amp;test_data[[#This Row],[Time]])</f>
        <v>-20</v>
      </c>
      <c r="I2532">
        <f>IFERROR(test_data[[#This Row],[Final_Position]]-H2531,test_data[[#This Row],[Final_Position]])</f>
        <v>0</v>
      </c>
      <c r="J2532">
        <f>ABS(test_data[[#This Row],[Action]])</f>
        <v>0</v>
      </c>
      <c r="K2532" s="7">
        <f>test_data[[#This Row],[Final_Position]]*test_data[[#This Row],[Change]]</f>
        <v>0</v>
      </c>
      <c r="L2532" s="7">
        <f>test_data[[#This Row],[Profit]]*Profit_per_point</f>
        <v>0</v>
      </c>
      <c r="M2532" s="7">
        <f>test_data[[#This Row],[Profit]]*Profit_per_point-ABS(test_data[[#This Row],[Action]])*Fee_per_trade</f>
        <v>0</v>
      </c>
    </row>
    <row r="2533" spans="1:13" x14ac:dyDescent="0.35">
      <c r="A2533" s="2">
        <v>43787.390972222223</v>
      </c>
      <c r="B2533">
        <v>934.9</v>
      </c>
      <c r="C2533">
        <v>0.41503524780273438</v>
      </c>
      <c r="D2533">
        <v>0.58496475219726563</v>
      </c>
      <c r="E2533">
        <f>IF(B2534&gt;0,B2534-test_data[[#This Row],[Price]],0)</f>
        <v>0</v>
      </c>
      <c r="F2533" s="2">
        <f>test_data[[#This Row],[Time]]-(Time_horizon-1)/24/60</f>
        <v>43787.37777777778</v>
      </c>
      <c r="G2533">
        <f>IF(test_data[[#This Row],[Long]]&gt;Action_Threshold,1,IF(test_data[[#This Row],[Short]]&gt;Action_Threshold,-1,0))</f>
        <v>-1</v>
      </c>
      <c r="H2533">
        <f>SUMIFS(test_data[Postion],test_data[Time],"&gt;="&amp;test_data[[#This Row],[Period Time]],test_data[Time],"&lt;="&amp;test_data[[#This Row],[Time]])</f>
        <v>-20</v>
      </c>
      <c r="I2533">
        <f>IFERROR(test_data[[#This Row],[Final_Position]]-H2532,test_data[[#This Row],[Final_Position]])</f>
        <v>0</v>
      </c>
      <c r="J2533">
        <f>ABS(test_data[[#This Row],[Action]])</f>
        <v>0</v>
      </c>
      <c r="K2533" s="7">
        <f>test_data[[#This Row],[Final_Position]]*test_data[[#This Row],[Change]]</f>
        <v>0</v>
      </c>
      <c r="L2533" s="7">
        <f>test_data[[#This Row],[Profit]]*Profit_per_point</f>
        <v>0</v>
      </c>
      <c r="M2533" s="7">
        <f>test_data[[#This Row],[Profit]]*Profit_per_point-ABS(test_data[[#This Row],[Action]])*Fee_per_trade</f>
        <v>0</v>
      </c>
    </row>
    <row r="2534" spans="1:13" x14ac:dyDescent="0.35">
      <c r="A2534" s="2">
        <v>43787.39166666667</v>
      </c>
      <c r="B2534">
        <v>934.9</v>
      </c>
      <c r="C2534">
        <v>0.43344444036483765</v>
      </c>
      <c r="D2534">
        <v>0.56655555963516235</v>
      </c>
      <c r="E2534">
        <f>IF(B2535&gt;0,B2535-test_data[[#This Row],[Price]],0)</f>
        <v>0</v>
      </c>
      <c r="F2534" s="2">
        <f>test_data[[#This Row],[Time]]-(Time_horizon-1)/24/60</f>
        <v>43787.378472222226</v>
      </c>
      <c r="G2534">
        <f>IF(test_data[[#This Row],[Long]]&gt;Action_Threshold,1,IF(test_data[[#This Row],[Short]]&gt;Action_Threshold,-1,0))</f>
        <v>-1</v>
      </c>
      <c r="H2534">
        <f>SUMIFS(test_data[Postion],test_data[Time],"&gt;="&amp;test_data[[#This Row],[Period Time]],test_data[Time],"&lt;="&amp;test_data[[#This Row],[Time]])</f>
        <v>-20</v>
      </c>
      <c r="I2534">
        <f>IFERROR(test_data[[#This Row],[Final_Position]]-H2533,test_data[[#This Row],[Final_Position]])</f>
        <v>0</v>
      </c>
      <c r="J2534">
        <f>ABS(test_data[[#This Row],[Action]])</f>
        <v>0</v>
      </c>
      <c r="K2534" s="7">
        <f>test_data[[#This Row],[Final_Position]]*test_data[[#This Row],[Change]]</f>
        <v>0</v>
      </c>
      <c r="L2534" s="7">
        <f>test_data[[#This Row],[Profit]]*Profit_per_point</f>
        <v>0</v>
      </c>
      <c r="M2534" s="7">
        <f>test_data[[#This Row],[Profit]]*Profit_per_point-ABS(test_data[[#This Row],[Action]])*Fee_per_trade</f>
        <v>0</v>
      </c>
    </row>
    <row r="2535" spans="1:13" x14ac:dyDescent="0.35">
      <c r="A2535" s="2">
        <v>43787.392361111109</v>
      </c>
      <c r="B2535">
        <v>934.9</v>
      </c>
      <c r="C2535">
        <v>0.43749764561653137</v>
      </c>
      <c r="D2535">
        <v>0.56250232458114624</v>
      </c>
      <c r="E2535">
        <f>IF(B2536&gt;0,B2536-test_data[[#This Row],[Price]],0)</f>
        <v>-0.5</v>
      </c>
      <c r="F2535" s="2">
        <f>test_data[[#This Row],[Time]]-(Time_horizon-1)/24/60</f>
        <v>43787.379166666666</v>
      </c>
      <c r="G2535">
        <f>IF(test_data[[#This Row],[Long]]&gt;Action_Threshold,1,IF(test_data[[#This Row],[Short]]&gt;Action_Threshold,-1,0))</f>
        <v>-1</v>
      </c>
      <c r="H2535">
        <f>SUMIFS(test_data[Postion],test_data[Time],"&gt;="&amp;test_data[[#This Row],[Period Time]],test_data[Time],"&lt;="&amp;test_data[[#This Row],[Time]])</f>
        <v>-20</v>
      </c>
      <c r="I2535">
        <f>IFERROR(test_data[[#This Row],[Final_Position]]-H2534,test_data[[#This Row],[Final_Position]])</f>
        <v>0</v>
      </c>
      <c r="J2535">
        <f>ABS(test_data[[#This Row],[Action]])</f>
        <v>0</v>
      </c>
      <c r="K2535" s="7">
        <f>test_data[[#This Row],[Final_Position]]*test_data[[#This Row],[Change]]</f>
        <v>10</v>
      </c>
      <c r="L2535" s="7">
        <f>test_data[[#This Row],[Profit]]*Profit_per_point</f>
        <v>1000000</v>
      </c>
      <c r="M2535" s="7">
        <f>test_data[[#This Row],[Profit]]*Profit_per_point-ABS(test_data[[#This Row],[Action]])*Fee_per_trade</f>
        <v>1000000</v>
      </c>
    </row>
    <row r="2536" spans="1:13" x14ac:dyDescent="0.35">
      <c r="A2536" s="2">
        <v>43787.393055555556</v>
      </c>
      <c r="B2536">
        <v>934.4</v>
      </c>
      <c r="C2536">
        <v>0.55963528156280518</v>
      </c>
      <c r="D2536">
        <v>0.44036468863487244</v>
      </c>
      <c r="E2536">
        <f>IF(B2537&gt;0,B2537-test_data[[#This Row],[Price]],0)</f>
        <v>-0.39999999999997726</v>
      </c>
      <c r="F2536" s="2">
        <f>test_data[[#This Row],[Time]]-(Time_horizon-1)/24/60</f>
        <v>43787.379861111112</v>
      </c>
      <c r="G2536">
        <f>IF(test_data[[#This Row],[Long]]&gt;Action_Threshold,1,IF(test_data[[#This Row],[Short]]&gt;Action_Threshold,-1,0))</f>
        <v>1</v>
      </c>
      <c r="H2536">
        <f>SUMIFS(test_data[Postion],test_data[Time],"&gt;="&amp;test_data[[#This Row],[Period Time]],test_data[Time],"&lt;="&amp;test_data[[#This Row],[Time]])</f>
        <v>-18</v>
      </c>
      <c r="I2536">
        <f>IFERROR(test_data[[#This Row],[Final_Position]]-H2535,test_data[[#This Row],[Final_Position]])</f>
        <v>2</v>
      </c>
      <c r="J2536">
        <f>ABS(test_data[[#This Row],[Action]])</f>
        <v>2</v>
      </c>
      <c r="K2536" s="7">
        <f>test_data[[#This Row],[Final_Position]]*test_data[[#This Row],[Change]]</f>
        <v>7.1999999999995907</v>
      </c>
      <c r="L2536" s="7">
        <f>test_data[[#This Row],[Profit]]*Profit_per_point</f>
        <v>719999.99999995902</v>
      </c>
      <c r="M2536" s="7">
        <f>test_data[[#This Row],[Profit]]*Profit_per_point-ABS(test_data[[#This Row],[Action]])*Fee_per_trade</f>
        <v>699999.99999995902</v>
      </c>
    </row>
    <row r="2537" spans="1:13" x14ac:dyDescent="0.35">
      <c r="A2537" s="2">
        <v>43787.393750000003</v>
      </c>
      <c r="B2537">
        <v>934</v>
      </c>
      <c r="C2537">
        <v>0.56296193599700928</v>
      </c>
      <c r="D2537">
        <v>0.43703803420066833</v>
      </c>
      <c r="E2537">
        <f>IF(B2538&gt;0,B2538-test_data[[#This Row],[Price]],0)</f>
        <v>-0.20000000000004547</v>
      </c>
      <c r="F2537" s="2">
        <f>test_data[[#This Row],[Time]]-(Time_horizon-1)/24/60</f>
        <v>43787.380555555559</v>
      </c>
      <c r="G2537">
        <f>IF(test_data[[#This Row],[Long]]&gt;Action_Threshold,1,IF(test_data[[#This Row],[Short]]&gt;Action_Threshold,-1,0))</f>
        <v>1</v>
      </c>
      <c r="H2537">
        <f>SUMIFS(test_data[Postion],test_data[Time],"&gt;="&amp;test_data[[#This Row],[Period Time]],test_data[Time],"&lt;="&amp;test_data[[#This Row],[Time]])</f>
        <v>-16</v>
      </c>
      <c r="I2537">
        <f>IFERROR(test_data[[#This Row],[Final_Position]]-H2536,test_data[[#This Row],[Final_Position]])</f>
        <v>2</v>
      </c>
      <c r="J2537">
        <f>ABS(test_data[[#This Row],[Action]])</f>
        <v>2</v>
      </c>
      <c r="K2537" s="7">
        <f>test_data[[#This Row],[Final_Position]]*test_data[[#This Row],[Change]]</f>
        <v>3.2000000000007276</v>
      </c>
      <c r="L2537" s="7">
        <f>test_data[[#This Row],[Profit]]*Profit_per_point</f>
        <v>320000.00000007276</v>
      </c>
      <c r="M2537" s="7">
        <f>test_data[[#This Row],[Profit]]*Profit_per_point-ABS(test_data[[#This Row],[Action]])*Fee_per_trade</f>
        <v>300000.00000007276</v>
      </c>
    </row>
    <row r="2538" spans="1:13" x14ac:dyDescent="0.35">
      <c r="A2538" s="2">
        <v>43787.394444444442</v>
      </c>
      <c r="B2538">
        <v>933.8</v>
      </c>
      <c r="C2538">
        <v>0.54769527912139893</v>
      </c>
      <c r="D2538">
        <v>0.45230475068092346</v>
      </c>
      <c r="E2538">
        <f>IF(B2539&gt;0,B2539-test_data[[#This Row],[Price]],0)</f>
        <v>0.10000000000002274</v>
      </c>
      <c r="F2538" s="2">
        <f>test_data[[#This Row],[Time]]-(Time_horizon-1)/24/60</f>
        <v>43787.381249999999</v>
      </c>
      <c r="G2538">
        <f>IF(test_data[[#This Row],[Long]]&gt;Action_Threshold,1,IF(test_data[[#This Row],[Short]]&gt;Action_Threshold,-1,0))</f>
        <v>1</v>
      </c>
      <c r="H2538">
        <f>SUMIFS(test_data[Postion],test_data[Time],"&gt;="&amp;test_data[[#This Row],[Period Time]],test_data[Time],"&lt;="&amp;test_data[[#This Row],[Time]])</f>
        <v>-14</v>
      </c>
      <c r="I2538">
        <f>IFERROR(test_data[[#This Row],[Final_Position]]-H2537,test_data[[#This Row],[Final_Position]])</f>
        <v>2</v>
      </c>
      <c r="J2538">
        <f>ABS(test_data[[#This Row],[Action]])</f>
        <v>2</v>
      </c>
      <c r="K2538" s="7">
        <f>test_data[[#This Row],[Final_Position]]*test_data[[#This Row],[Change]]</f>
        <v>-1.4000000000003183</v>
      </c>
      <c r="L2538" s="7">
        <f>test_data[[#This Row],[Profit]]*Profit_per_point</f>
        <v>-140000.00000003184</v>
      </c>
      <c r="M2538" s="7">
        <f>test_data[[#This Row],[Profit]]*Profit_per_point-ABS(test_data[[#This Row],[Action]])*Fee_per_trade</f>
        <v>-160000.00000003184</v>
      </c>
    </row>
    <row r="2539" spans="1:13" x14ac:dyDescent="0.35">
      <c r="A2539" s="2">
        <v>43787.395138888889</v>
      </c>
      <c r="B2539">
        <v>933.9</v>
      </c>
      <c r="C2539">
        <v>0.53016644716262817</v>
      </c>
      <c r="D2539">
        <v>0.46983364224433899</v>
      </c>
      <c r="E2539">
        <f>IF(B2540&gt;0,B2540-test_data[[#This Row],[Price]],0)</f>
        <v>0.20000000000004547</v>
      </c>
      <c r="F2539" s="2">
        <f>test_data[[#This Row],[Time]]-(Time_horizon-1)/24/60</f>
        <v>43787.381944444445</v>
      </c>
      <c r="G2539">
        <f>IF(test_data[[#This Row],[Long]]&gt;Action_Threshold,1,IF(test_data[[#This Row],[Short]]&gt;Action_Threshold,-1,0))</f>
        <v>1</v>
      </c>
      <c r="H2539">
        <f>SUMIFS(test_data[Postion],test_data[Time],"&gt;="&amp;test_data[[#This Row],[Period Time]],test_data[Time],"&lt;="&amp;test_data[[#This Row],[Time]])</f>
        <v>-12</v>
      </c>
      <c r="I2539">
        <f>IFERROR(test_data[[#This Row],[Final_Position]]-H2538,test_data[[#This Row],[Final_Position]])</f>
        <v>2</v>
      </c>
      <c r="J2539">
        <f>ABS(test_data[[#This Row],[Action]])</f>
        <v>2</v>
      </c>
      <c r="K2539" s="7">
        <f>test_data[[#This Row],[Final_Position]]*test_data[[#This Row],[Change]]</f>
        <v>-2.4000000000005457</v>
      </c>
      <c r="L2539" s="7">
        <f>test_data[[#This Row],[Profit]]*Profit_per_point</f>
        <v>-240000.00000005457</v>
      </c>
      <c r="M2539" s="7">
        <f>test_data[[#This Row],[Profit]]*Profit_per_point-ABS(test_data[[#This Row],[Action]])*Fee_per_trade</f>
        <v>-260000.00000005457</v>
      </c>
    </row>
    <row r="2540" spans="1:13" x14ac:dyDescent="0.35">
      <c r="A2540" s="2">
        <v>43787.395833333336</v>
      </c>
      <c r="B2540">
        <v>934.1</v>
      </c>
      <c r="C2540">
        <v>0.51976507902145386</v>
      </c>
      <c r="D2540">
        <v>0.48023492097854614</v>
      </c>
      <c r="E2540">
        <f>IF(B2541&gt;0,B2541-test_data[[#This Row],[Price]],0)</f>
        <v>0</v>
      </c>
      <c r="F2540" s="2">
        <f>test_data[[#This Row],[Time]]-(Time_horizon-1)/24/60</f>
        <v>43787.382638888892</v>
      </c>
      <c r="G2540">
        <f>IF(test_data[[#This Row],[Long]]&gt;Action_Threshold,1,IF(test_data[[#This Row],[Short]]&gt;Action_Threshold,-1,0))</f>
        <v>1</v>
      </c>
      <c r="H2540">
        <f>SUMIFS(test_data[Postion],test_data[Time],"&gt;="&amp;test_data[[#This Row],[Period Time]],test_data[Time],"&lt;="&amp;test_data[[#This Row],[Time]])</f>
        <v>-10</v>
      </c>
      <c r="I2540">
        <f>IFERROR(test_data[[#This Row],[Final_Position]]-H2539,test_data[[#This Row],[Final_Position]])</f>
        <v>2</v>
      </c>
      <c r="J2540">
        <f>ABS(test_data[[#This Row],[Action]])</f>
        <v>2</v>
      </c>
      <c r="K2540" s="7">
        <f>test_data[[#This Row],[Final_Position]]*test_data[[#This Row],[Change]]</f>
        <v>0</v>
      </c>
      <c r="L2540" s="7">
        <f>test_data[[#This Row],[Profit]]*Profit_per_point</f>
        <v>0</v>
      </c>
      <c r="M2540" s="7">
        <f>test_data[[#This Row],[Profit]]*Profit_per_point-ABS(test_data[[#This Row],[Action]])*Fee_per_trade</f>
        <v>-20000</v>
      </c>
    </row>
    <row r="2541" spans="1:13" x14ac:dyDescent="0.35">
      <c r="A2541" s="2">
        <v>43787.396527777775</v>
      </c>
      <c r="B2541">
        <v>934.1</v>
      </c>
      <c r="C2541">
        <v>0.53566759824752808</v>
      </c>
      <c r="D2541">
        <v>0.46433240175247192</v>
      </c>
      <c r="E2541">
        <f>IF(B2542&gt;0,B2542-test_data[[#This Row],[Price]],0)</f>
        <v>-0.20000000000004547</v>
      </c>
      <c r="F2541" s="2">
        <f>test_data[[#This Row],[Time]]-(Time_horizon-1)/24/60</f>
        <v>43787.383333333331</v>
      </c>
      <c r="G2541">
        <f>IF(test_data[[#This Row],[Long]]&gt;Action_Threshold,1,IF(test_data[[#This Row],[Short]]&gt;Action_Threshold,-1,0))</f>
        <v>1</v>
      </c>
      <c r="H2541">
        <f>SUMIFS(test_data[Postion],test_data[Time],"&gt;="&amp;test_data[[#This Row],[Period Time]],test_data[Time],"&lt;="&amp;test_data[[#This Row],[Time]])</f>
        <v>-8</v>
      </c>
      <c r="I2541">
        <f>IFERROR(test_data[[#This Row],[Final_Position]]-H2540,test_data[[#This Row],[Final_Position]])</f>
        <v>2</v>
      </c>
      <c r="J2541">
        <f>ABS(test_data[[#This Row],[Action]])</f>
        <v>2</v>
      </c>
      <c r="K2541" s="7">
        <f>test_data[[#This Row],[Final_Position]]*test_data[[#This Row],[Change]]</f>
        <v>1.6000000000003638</v>
      </c>
      <c r="L2541" s="7">
        <f>test_data[[#This Row],[Profit]]*Profit_per_point</f>
        <v>160000.00000003638</v>
      </c>
      <c r="M2541" s="7">
        <f>test_data[[#This Row],[Profit]]*Profit_per_point-ABS(test_data[[#This Row],[Action]])*Fee_per_trade</f>
        <v>140000.00000003638</v>
      </c>
    </row>
    <row r="2542" spans="1:13" x14ac:dyDescent="0.35">
      <c r="A2542" s="2">
        <v>43787.397222222222</v>
      </c>
      <c r="B2542">
        <v>933.9</v>
      </c>
      <c r="C2542">
        <v>0.54540383815765381</v>
      </c>
      <c r="D2542">
        <v>0.45459616184234619</v>
      </c>
      <c r="E2542">
        <f>IF(B2543&gt;0,B2543-test_data[[#This Row],[Price]],0)</f>
        <v>-0.29999999999995453</v>
      </c>
      <c r="F2542" s="2">
        <f>test_data[[#This Row],[Time]]-(Time_horizon-1)/24/60</f>
        <v>43787.384027777778</v>
      </c>
      <c r="G2542">
        <f>IF(test_data[[#This Row],[Long]]&gt;Action_Threshold,1,IF(test_data[[#This Row],[Short]]&gt;Action_Threshold,-1,0))</f>
        <v>1</v>
      </c>
      <c r="H2542">
        <f>SUMIFS(test_data[Postion],test_data[Time],"&gt;="&amp;test_data[[#This Row],[Period Time]],test_data[Time],"&lt;="&amp;test_data[[#This Row],[Time]])</f>
        <v>-6</v>
      </c>
      <c r="I2542">
        <f>IFERROR(test_data[[#This Row],[Final_Position]]-H2541,test_data[[#This Row],[Final_Position]])</f>
        <v>2</v>
      </c>
      <c r="J2542">
        <f>ABS(test_data[[#This Row],[Action]])</f>
        <v>2</v>
      </c>
      <c r="K2542" s="7">
        <f>test_data[[#This Row],[Final_Position]]*test_data[[#This Row],[Change]]</f>
        <v>1.7999999999997272</v>
      </c>
      <c r="L2542" s="7">
        <f>test_data[[#This Row],[Profit]]*Profit_per_point</f>
        <v>179999.9999999727</v>
      </c>
      <c r="M2542" s="7">
        <f>test_data[[#This Row],[Profit]]*Profit_per_point-ABS(test_data[[#This Row],[Action]])*Fee_per_trade</f>
        <v>159999.9999999727</v>
      </c>
    </row>
    <row r="2543" spans="1:13" x14ac:dyDescent="0.35">
      <c r="A2543" s="2">
        <v>43787.397916666669</v>
      </c>
      <c r="B2543">
        <v>933.6</v>
      </c>
      <c r="C2543">
        <v>0.54171699285507202</v>
      </c>
      <c r="D2543">
        <v>0.45828300714492798</v>
      </c>
      <c r="E2543">
        <f>IF(B2544&gt;0,B2544-test_data[[#This Row],[Price]],0)</f>
        <v>0.19999999999993179</v>
      </c>
      <c r="F2543" s="2">
        <f>test_data[[#This Row],[Time]]-(Time_horizon-1)/24/60</f>
        <v>43787.384722222225</v>
      </c>
      <c r="G2543">
        <f>IF(test_data[[#This Row],[Long]]&gt;Action_Threshold,1,IF(test_data[[#This Row],[Short]]&gt;Action_Threshold,-1,0))</f>
        <v>1</v>
      </c>
      <c r="H2543">
        <f>SUMIFS(test_data[Postion],test_data[Time],"&gt;="&amp;test_data[[#This Row],[Period Time]],test_data[Time],"&lt;="&amp;test_data[[#This Row],[Time]])</f>
        <v>-4</v>
      </c>
      <c r="I2543">
        <f>IFERROR(test_data[[#This Row],[Final_Position]]-H2542,test_data[[#This Row],[Final_Position]])</f>
        <v>2</v>
      </c>
      <c r="J2543">
        <f>ABS(test_data[[#This Row],[Action]])</f>
        <v>2</v>
      </c>
      <c r="K2543" s="7">
        <f>test_data[[#This Row],[Final_Position]]*test_data[[#This Row],[Change]]</f>
        <v>-0.79999999999972715</v>
      </c>
      <c r="L2543" s="7">
        <f>test_data[[#This Row],[Profit]]*Profit_per_point</f>
        <v>-79999.999999972715</v>
      </c>
      <c r="M2543" s="7">
        <f>test_data[[#This Row],[Profit]]*Profit_per_point-ABS(test_data[[#This Row],[Action]])*Fee_per_trade</f>
        <v>-99999.999999972715</v>
      </c>
    </row>
    <row r="2544" spans="1:13" x14ac:dyDescent="0.35">
      <c r="A2544" s="2">
        <v>43787.398611111108</v>
      </c>
      <c r="B2544">
        <v>933.8</v>
      </c>
      <c r="C2544">
        <v>0.51823729276657104</v>
      </c>
      <c r="D2544">
        <v>0.48176261782646179</v>
      </c>
      <c r="E2544">
        <f>IF(B2545&gt;0,B2545-test_data[[#This Row],[Price]],0)</f>
        <v>0</v>
      </c>
      <c r="F2544" s="2">
        <f>test_data[[#This Row],[Time]]-(Time_horizon-1)/24/60</f>
        <v>43787.385416666664</v>
      </c>
      <c r="G2544">
        <f>IF(test_data[[#This Row],[Long]]&gt;Action_Threshold,1,IF(test_data[[#This Row],[Short]]&gt;Action_Threshold,-1,0))</f>
        <v>1</v>
      </c>
      <c r="H2544">
        <f>SUMIFS(test_data[Postion],test_data[Time],"&gt;="&amp;test_data[[#This Row],[Period Time]],test_data[Time],"&lt;="&amp;test_data[[#This Row],[Time]])</f>
        <v>-2</v>
      </c>
      <c r="I2544">
        <f>IFERROR(test_data[[#This Row],[Final_Position]]-H2543,test_data[[#This Row],[Final_Position]])</f>
        <v>2</v>
      </c>
      <c r="J2544">
        <f>ABS(test_data[[#This Row],[Action]])</f>
        <v>2</v>
      </c>
      <c r="K2544" s="7">
        <f>test_data[[#This Row],[Final_Position]]*test_data[[#This Row],[Change]]</f>
        <v>0</v>
      </c>
      <c r="L2544" s="7">
        <f>test_data[[#This Row],[Profit]]*Profit_per_point</f>
        <v>0</v>
      </c>
      <c r="M2544" s="7">
        <f>test_data[[#This Row],[Profit]]*Profit_per_point-ABS(test_data[[#This Row],[Action]])*Fee_per_trade</f>
        <v>-20000</v>
      </c>
    </row>
    <row r="2545" spans="1:13" x14ac:dyDescent="0.35">
      <c r="A2545" s="2">
        <v>43787.399305555555</v>
      </c>
      <c r="B2545">
        <v>933.8</v>
      </c>
      <c r="C2545">
        <v>0.51956325769424438</v>
      </c>
      <c r="D2545">
        <v>0.48043665289878845</v>
      </c>
      <c r="E2545">
        <f>IF(B2546&gt;0,B2546-test_data[[#This Row],[Price]],0)</f>
        <v>-9.9999999999909051E-2</v>
      </c>
      <c r="F2545" s="2">
        <f>test_data[[#This Row],[Time]]-(Time_horizon-1)/24/60</f>
        <v>43787.386111111111</v>
      </c>
      <c r="G2545">
        <f>IF(test_data[[#This Row],[Long]]&gt;Action_Threshold,1,IF(test_data[[#This Row],[Short]]&gt;Action_Threshold,-1,0))</f>
        <v>1</v>
      </c>
      <c r="H2545">
        <f>SUMIFS(test_data[Postion],test_data[Time],"&gt;="&amp;test_data[[#This Row],[Period Time]],test_data[Time],"&lt;="&amp;test_data[[#This Row],[Time]])</f>
        <v>0</v>
      </c>
      <c r="I2545">
        <f>IFERROR(test_data[[#This Row],[Final_Position]]-H2544,test_data[[#This Row],[Final_Position]])</f>
        <v>2</v>
      </c>
      <c r="J2545">
        <f>ABS(test_data[[#This Row],[Action]])</f>
        <v>2</v>
      </c>
      <c r="K2545" s="7">
        <f>test_data[[#This Row],[Final_Position]]*test_data[[#This Row],[Change]]</f>
        <v>0</v>
      </c>
      <c r="L2545" s="7">
        <f>test_data[[#This Row],[Profit]]*Profit_per_point</f>
        <v>0</v>
      </c>
      <c r="M2545" s="7">
        <f>test_data[[#This Row],[Profit]]*Profit_per_point-ABS(test_data[[#This Row],[Action]])*Fee_per_trade</f>
        <v>-20000</v>
      </c>
    </row>
    <row r="2546" spans="1:13" x14ac:dyDescent="0.35">
      <c r="A2546" s="2">
        <v>43787.4</v>
      </c>
      <c r="B2546">
        <v>933.7</v>
      </c>
      <c r="C2546">
        <v>0.51675480604171753</v>
      </c>
      <c r="D2546">
        <v>0.48324516415596008</v>
      </c>
      <c r="E2546">
        <f>IF(B2547&gt;0,B2547-test_data[[#This Row],[Price]],0)</f>
        <v>0.19999999999993179</v>
      </c>
      <c r="F2546" s="2">
        <f>test_data[[#This Row],[Time]]-(Time_horizon-1)/24/60</f>
        <v>43787.386805555558</v>
      </c>
      <c r="G2546">
        <f>IF(test_data[[#This Row],[Long]]&gt;Action_Threshold,1,IF(test_data[[#This Row],[Short]]&gt;Action_Threshold,-1,0))</f>
        <v>1</v>
      </c>
      <c r="H2546">
        <f>SUMIFS(test_data[Postion],test_data[Time],"&gt;="&amp;test_data[[#This Row],[Period Time]],test_data[Time],"&lt;="&amp;test_data[[#This Row],[Time]])</f>
        <v>2</v>
      </c>
      <c r="I2546">
        <f>IFERROR(test_data[[#This Row],[Final_Position]]-H2545,test_data[[#This Row],[Final_Position]])</f>
        <v>2</v>
      </c>
      <c r="J2546">
        <f>ABS(test_data[[#This Row],[Action]])</f>
        <v>2</v>
      </c>
      <c r="K2546" s="7">
        <f>test_data[[#This Row],[Final_Position]]*test_data[[#This Row],[Change]]</f>
        <v>0.39999999999986358</v>
      </c>
      <c r="L2546" s="7">
        <f>test_data[[#This Row],[Profit]]*Profit_per_point</f>
        <v>39999.999999986358</v>
      </c>
      <c r="M2546" s="7">
        <f>test_data[[#This Row],[Profit]]*Profit_per_point-ABS(test_data[[#This Row],[Action]])*Fee_per_trade</f>
        <v>19999.999999986358</v>
      </c>
    </row>
    <row r="2547" spans="1:13" x14ac:dyDescent="0.35">
      <c r="A2547" s="2">
        <v>43787.400694444441</v>
      </c>
      <c r="B2547">
        <v>933.9</v>
      </c>
      <c r="C2547">
        <v>0.50344347953796387</v>
      </c>
      <c r="D2547">
        <v>0.49655655026435852</v>
      </c>
      <c r="E2547">
        <f>IF(B2548&gt;0,B2548-test_data[[#This Row],[Price]],0)</f>
        <v>0.10000000000002274</v>
      </c>
      <c r="F2547" s="2">
        <f>test_data[[#This Row],[Time]]-(Time_horizon-1)/24/60</f>
        <v>43787.387499999997</v>
      </c>
      <c r="G2547">
        <f>IF(test_data[[#This Row],[Long]]&gt;Action_Threshold,1,IF(test_data[[#This Row],[Short]]&gt;Action_Threshold,-1,0))</f>
        <v>1</v>
      </c>
      <c r="H2547">
        <f>SUMIFS(test_data[Postion],test_data[Time],"&gt;="&amp;test_data[[#This Row],[Period Time]],test_data[Time],"&lt;="&amp;test_data[[#This Row],[Time]])</f>
        <v>4</v>
      </c>
      <c r="I2547">
        <f>IFERROR(test_data[[#This Row],[Final_Position]]-H2546,test_data[[#This Row],[Final_Position]])</f>
        <v>2</v>
      </c>
      <c r="J2547">
        <f>ABS(test_data[[#This Row],[Action]])</f>
        <v>2</v>
      </c>
      <c r="K2547" s="7">
        <f>test_data[[#This Row],[Final_Position]]*test_data[[#This Row],[Change]]</f>
        <v>0.40000000000009095</v>
      </c>
      <c r="L2547" s="7">
        <f>test_data[[#This Row],[Profit]]*Profit_per_point</f>
        <v>40000.000000009095</v>
      </c>
      <c r="M2547" s="7">
        <f>test_data[[#This Row],[Profit]]*Profit_per_point-ABS(test_data[[#This Row],[Action]])*Fee_per_trade</f>
        <v>20000.000000009095</v>
      </c>
    </row>
    <row r="2548" spans="1:13" x14ac:dyDescent="0.35">
      <c r="A2548" s="2">
        <v>43787.401388888888</v>
      </c>
      <c r="B2548">
        <v>934</v>
      </c>
      <c r="C2548">
        <v>0.50604647397994995</v>
      </c>
      <c r="D2548">
        <v>0.49395358562469482</v>
      </c>
      <c r="E2548">
        <f>IF(B2549&gt;0,B2549-test_data[[#This Row],[Price]],0)</f>
        <v>0</v>
      </c>
      <c r="F2548" s="2">
        <f>test_data[[#This Row],[Time]]-(Time_horizon-1)/24/60</f>
        <v>43787.388194444444</v>
      </c>
      <c r="G2548">
        <f>IF(test_data[[#This Row],[Long]]&gt;Action_Threshold,1,IF(test_data[[#This Row],[Short]]&gt;Action_Threshold,-1,0))</f>
        <v>1</v>
      </c>
      <c r="H2548">
        <f>SUMIFS(test_data[Postion],test_data[Time],"&gt;="&amp;test_data[[#This Row],[Period Time]],test_data[Time],"&lt;="&amp;test_data[[#This Row],[Time]])</f>
        <v>6</v>
      </c>
      <c r="I2548">
        <f>IFERROR(test_data[[#This Row],[Final_Position]]-H2547,test_data[[#This Row],[Final_Position]])</f>
        <v>2</v>
      </c>
      <c r="J2548">
        <f>ABS(test_data[[#This Row],[Action]])</f>
        <v>2</v>
      </c>
      <c r="K2548" s="7">
        <f>test_data[[#This Row],[Final_Position]]*test_data[[#This Row],[Change]]</f>
        <v>0</v>
      </c>
      <c r="L2548" s="7">
        <f>test_data[[#This Row],[Profit]]*Profit_per_point</f>
        <v>0</v>
      </c>
      <c r="M2548" s="7">
        <f>test_data[[#This Row],[Profit]]*Profit_per_point-ABS(test_data[[#This Row],[Action]])*Fee_per_trade</f>
        <v>-20000</v>
      </c>
    </row>
    <row r="2549" spans="1:13" x14ac:dyDescent="0.35">
      <c r="A2549" s="2">
        <v>43787.402083333334</v>
      </c>
      <c r="B2549">
        <v>934</v>
      </c>
      <c r="C2549">
        <v>0.50560617446899414</v>
      </c>
      <c r="D2549">
        <v>0.49439379572868347</v>
      </c>
      <c r="E2549">
        <f>IF(B2550&gt;0,B2550-test_data[[#This Row],[Price]],0)</f>
        <v>0.10000000000002274</v>
      </c>
      <c r="F2549" s="2">
        <f>test_data[[#This Row],[Time]]-(Time_horizon-1)/24/60</f>
        <v>43787.388888888891</v>
      </c>
      <c r="G2549">
        <f>IF(test_data[[#This Row],[Long]]&gt;Action_Threshold,1,IF(test_data[[#This Row],[Short]]&gt;Action_Threshold,-1,0))</f>
        <v>1</v>
      </c>
      <c r="H2549">
        <f>SUMIFS(test_data[Postion],test_data[Time],"&gt;="&amp;test_data[[#This Row],[Period Time]],test_data[Time],"&lt;="&amp;test_data[[#This Row],[Time]])</f>
        <v>8</v>
      </c>
      <c r="I2549">
        <f>IFERROR(test_data[[#This Row],[Final_Position]]-H2548,test_data[[#This Row],[Final_Position]])</f>
        <v>2</v>
      </c>
      <c r="J2549">
        <f>ABS(test_data[[#This Row],[Action]])</f>
        <v>2</v>
      </c>
      <c r="K2549" s="7">
        <f>test_data[[#This Row],[Final_Position]]*test_data[[#This Row],[Change]]</f>
        <v>0.8000000000001819</v>
      </c>
      <c r="L2549" s="7">
        <f>test_data[[#This Row],[Profit]]*Profit_per_point</f>
        <v>80000.00000001819</v>
      </c>
      <c r="M2549" s="7">
        <f>test_data[[#This Row],[Profit]]*Profit_per_point-ABS(test_data[[#This Row],[Action]])*Fee_per_trade</f>
        <v>60000.00000001819</v>
      </c>
    </row>
    <row r="2550" spans="1:13" x14ac:dyDescent="0.35">
      <c r="A2550" s="2">
        <v>43787.402777777781</v>
      </c>
      <c r="B2550">
        <v>934.1</v>
      </c>
      <c r="C2550">
        <v>0.49118855595588684</v>
      </c>
      <c r="D2550">
        <v>0.50881141424179077</v>
      </c>
      <c r="E2550">
        <f>IF(B2551&gt;0,B2551-test_data[[#This Row],[Price]],0)</f>
        <v>-0.10000000000002274</v>
      </c>
      <c r="F2550" s="2">
        <f>test_data[[#This Row],[Time]]-(Time_horizon-1)/24/60</f>
        <v>43787.389583333337</v>
      </c>
      <c r="G2550">
        <f>IF(test_data[[#This Row],[Long]]&gt;Action_Threshold,1,IF(test_data[[#This Row],[Short]]&gt;Action_Threshold,-1,0))</f>
        <v>-1</v>
      </c>
      <c r="H2550">
        <f>SUMIFS(test_data[Postion],test_data[Time],"&gt;="&amp;test_data[[#This Row],[Period Time]],test_data[Time],"&lt;="&amp;test_data[[#This Row],[Time]])</f>
        <v>8</v>
      </c>
      <c r="I2550">
        <f>IFERROR(test_data[[#This Row],[Final_Position]]-H2549,test_data[[#This Row],[Final_Position]])</f>
        <v>0</v>
      </c>
      <c r="J2550">
        <f>ABS(test_data[[#This Row],[Action]])</f>
        <v>0</v>
      </c>
      <c r="K2550" s="7">
        <f>test_data[[#This Row],[Final_Position]]*test_data[[#This Row],[Change]]</f>
        <v>-0.8000000000001819</v>
      </c>
      <c r="L2550" s="7">
        <f>test_data[[#This Row],[Profit]]*Profit_per_point</f>
        <v>-80000.00000001819</v>
      </c>
      <c r="M2550" s="7">
        <f>test_data[[#This Row],[Profit]]*Profit_per_point-ABS(test_data[[#This Row],[Action]])*Fee_per_trade</f>
        <v>-80000.00000001819</v>
      </c>
    </row>
    <row r="2551" spans="1:13" x14ac:dyDescent="0.35">
      <c r="A2551" s="2">
        <v>43787.40347222222</v>
      </c>
      <c r="B2551">
        <v>934</v>
      </c>
      <c r="C2551">
        <v>0.49685373902320862</v>
      </c>
      <c r="D2551">
        <v>0.50314629077911377</v>
      </c>
      <c r="E2551">
        <f>IF(B2552&gt;0,B2552-test_data[[#This Row],[Price]],0)</f>
        <v>-0.10000000000002274</v>
      </c>
      <c r="F2551" s="2">
        <f>test_data[[#This Row],[Time]]-(Time_horizon-1)/24/60</f>
        <v>43787.390277777777</v>
      </c>
      <c r="G2551">
        <f>IF(test_data[[#This Row],[Long]]&gt;Action_Threshold,1,IF(test_data[[#This Row],[Short]]&gt;Action_Threshold,-1,0))</f>
        <v>-1</v>
      </c>
      <c r="H2551">
        <f>SUMIFS(test_data[Postion],test_data[Time],"&gt;="&amp;test_data[[#This Row],[Period Time]],test_data[Time],"&lt;="&amp;test_data[[#This Row],[Time]])</f>
        <v>8</v>
      </c>
      <c r="I2551">
        <f>IFERROR(test_data[[#This Row],[Final_Position]]-H2550,test_data[[#This Row],[Final_Position]])</f>
        <v>0</v>
      </c>
      <c r="J2551">
        <f>ABS(test_data[[#This Row],[Action]])</f>
        <v>0</v>
      </c>
      <c r="K2551" s="7">
        <f>test_data[[#This Row],[Final_Position]]*test_data[[#This Row],[Change]]</f>
        <v>-0.8000000000001819</v>
      </c>
      <c r="L2551" s="7">
        <f>test_data[[#This Row],[Profit]]*Profit_per_point</f>
        <v>-80000.00000001819</v>
      </c>
      <c r="M2551" s="7">
        <f>test_data[[#This Row],[Profit]]*Profit_per_point-ABS(test_data[[#This Row],[Action]])*Fee_per_trade</f>
        <v>-80000.00000001819</v>
      </c>
    </row>
    <row r="2552" spans="1:13" x14ac:dyDescent="0.35">
      <c r="A2552" s="2">
        <v>43787.404166666667</v>
      </c>
      <c r="B2552">
        <v>933.9</v>
      </c>
      <c r="C2552">
        <v>0.49092018604278564</v>
      </c>
      <c r="D2552">
        <v>0.50907987356185913</v>
      </c>
      <c r="E2552">
        <f>IF(B2553&gt;0,B2553-test_data[[#This Row],[Price]],0)</f>
        <v>-0.10000000000002274</v>
      </c>
      <c r="F2552" s="2">
        <f>test_data[[#This Row],[Time]]-(Time_horizon-1)/24/60</f>
        <v>43787.390972222223</v>
      </c>
      <c r="G2552">
        <f>IF(test_data[[#This Row],[Long]]&gt;Action_Threshold,1,IF(test_data[[#This Row],[Short]]&gt;Action_Threshold,-1,0))</f>
        <v>-1</v>
      </c>
      <c r="H2552">
        <f>SUMIFS(test_data[Postion],test_data[Time],"&gt;="&amp;test_data[[#This Row],[Period Time]],test_data[Time],"&lt;="&amp;test_data[[#This Row],[Time]])</f>
        <v>8</v>
      </c>
      <c r="I2552">
        <f>IFERROR(test_data[[#This Row],[Final_Position]]-H2551,test_data[[#This Row],[Final_Position]])</f>
        <v>0</v>
      </c>
      <c r="J2552">
        <f>ABS(test_data[[#This Row],[Action]])</f>
        <v>0</v>
      </c>
      <c r="K2552" s="7">
        <f>test_data[[#This Row],[Final_Position]]*test_data[[#This Row],[Change]]</f>
        <v>-0.8000000000001819</v>
      </c>
      <c r="L2552" s="7">
        <f>test_data[[#This Row],[Profit]]*Profit_per_point</f>
        <v>-80000.00000001819</v>
      </c>
      <c r="M2552" s="7">
        <f>test_data[[#This Row],[Profit]]*Profit_per_point-ABS(test_data[[#This Row],[Action]])*Fee_per_trade</f>
        <v>-80000.00000001819</v>
      </c>
    </row>
    <row r="2553" spans="1:13" x14ac:dyDescent="0.35">
      <c r="A2553" s="2">
        <v>43787.404861111114</v>
      </c>
      <c r="B2553">
        <v>933.8</v>
      </c>
      <c r="C2553">
        <v>0.49796172976493835</v>
      </c>
      <c r="D2553">
        <v>0.50203824043273926</v>
      </c>
      <c r="E2553">
        <f>IF(B2554&gt;0,B2554-test_data[[#This Row],[Price]],0)</f>
        <v>0.20000000000004547</v>
      </c>
      <c r="F2553" s="2">
        <f>test_data[[#This Row],[Time]]-(Time_horizon-1)/24/60</f>
        <v>43787.39166666667</v>
      </c>
      <c r="G2553">
        <f>IF(test_data[[#This Row],[Long]]&gt;Action_Threshold,1,IF(test_data[[#This Row],[Short]]&gt;Action_Threshold,-1,0))</f>
        <v>-1</v>
      </c>
      <c r="H2553">
        <f>SUMIFS(test_data[Postion],test_data[Time],"&gt;="&amp;test_data[[#This Row],[Period Time]],test_data[Time],"&lt;="&amp;test_data[[#This Row],[Time]])</f>
        <v>8</v>
      </c>
      <c r="I2553">
        <f>IFERROR(test_data[[#This Row],[Final_Position]]-H2552,test_data[[#This Row],[Final_Position]])</f>
        <v>0</v>
      </c>
      <c r="J2553">
        <f>ABS(test_data[[#This Row],[Action]])</f>
        <v>0</v>
      </c>
      <c r="K2553" s="7">
        <f>test_data[[#This Row],[Final_Position]]*test_data[[#This Row],[Change]]</f>
        <v>1.6000000000003638</v>
      </c>
      <c r="L2553" s="7">
        <f>test_data[[#This Row],[Profit]]*Profit_per_point</f>
        <v>160000.00000003638</v>
      </c>
      <c r="M2553" s="7">
        <f>test_data[[#This Row],[Profit]]*Profit_per_point-ABS(test_data[[#This Row],[Action]])*Fee_per_trade</f>
        <v>160000.00000003638</v>
      </c>
    </row>
    <row r="2554" spans="1:13" x14ac:dyDescent="0.35">
      <c r="A2554" s="2">
        <v>43787.405555555553</v>
      </c>
      <c r="B2554">
        <v>934</v>
      </c>
      <c r="C2554">
        <v>0.48264092206954956</v>
      </c>
      <c r="D2554">
        <v>0.51735907793045044</v>
      </c>
      <c r="E2554">
        <f>IF(B2555&gt;0,B2555-test_data[[#This Row],[Price]],0)</f>
        <v>-0.10000000000002274</v>
      </c>
      <c r="F2554" s="2">
        <f>test_data[[#This Row],[Time]]-(Time_horizon-1)/24/60</f>
        <v>43787.392361111109</v>
      </c>
      <c r="G2554">
        <f>IF(test_data[[#This Row],[Long]]&gt;Action_Threshold,1,IF(test_data[[#This Row],[Short]]&gt;Action_Threshold,-1,0))</f>
        <v>-1</v>
      </c>
      <c r="H2554">
        <f>SUMIFS(test_data[Postion],test_data[Time],"&gt;="&amp;test_data[[#This Row],[Period Time]],test_data[Time],"&lt;="&amp;test_data[[#This Row],[Time]])</f>
        <v>8</v>
      </c>
      <c r="I2554">
        <f>IFERROR(test_data[[#This Row],[Final_Position]]-H2553,test_data[[#This Row],[Final_Position]])</f>
        <v>0</v>
      </c>
      <c r="J2554">
        <f>ABS(test_data[[#This Row],[Action]])</f>
        <v>0</v>
      </c>
      <c r="K2554" s="7">
        <f>test_data[[#This Row],[Final_Position]]*test_data[[#This Row],[Change]]</f>
        <v>-0.8000000000001819</v>
      </c>
      <c r="L2554" s="7">
        <f>test_data[[#This Row],[Profit]]*Profit_per_point</f>
        <v>-80000.00000001819</v>
      </c>
      <c r="M2554" s="7">
        <f>test_data[[#This Row],[Profit]]*Profit_per_point-ABS(test_data[[#This Row],[Action]])*Fee_per_trade</f>
        <v>-80000.00000001819</v>
      </c>
    </row>
    <row r="2555" spans="1:13" x14ac:dyDescent="0.35">
      <c r="A2555" s="2">
        <v>43787.40625</v>
      </c>
      <c r="B2555">
        <v>933.9</v>
      </c>
      <c r="C2555">
        <v>0.49855998158454895</v>
      </c>
      <c r="D2555">
        <v>0.50143998861312866</v>
      </c>
      <c r="E2555">
        <f>IF(B2556&gt;0,B2556-test_data[[#This Row],[Price]],0)</f>
        <v>-0.19999999999993179</v>
      </c>
      <c r="F2555" s="2">
        <f>test_data[[#This Row],[Time]]-(Time_horizon-1)/24/60</f>
        <v>43787.393055555556</v>
      </c>
      <c r="G2555">
        <f>IF(test_data[[#This Row],[Long]]&gt;Action_Threshold,1,IF(test_data[[#This Row],[Short]]&gt;Action_Threshold,-1,0))</f>
        <v>-1</v>
      </c>
      <c r="H2555">
        <f>SUMIFS(test_data[Postion],test_data[Time],"&gt;="&amp;test_data[[#This Row],[Period Time]],test_data[Time],"&lt;="&amp;test_data[[#This Row],[Time]])</f>
        <v>8</v>
      </c>
      <c r="I2555">
        <f>IFERROR(test_data[[#This Row],[Final_Position]]-H2554,test_data[[#This Row],[Final_Position]])</f>
        <v>0</v>
      </c>
      <c r="J2555">
        <f>ABS(test_data[[#This Row],[Action]])</f>
        <v>0</v>
      </c>
      <c r="K2555" s="7">
        <f>test_data[[#This Row],[Final_Position]]*test_data[[#This Row],[Change]]</f>
        <v>-1.5999999999994543</v>
      </c>
      <c r="L2555" s="7">
        <f>test_data[[#This Row],[Profit]]*Profit_per_point</f>
        <v>-159999.99999994543</v>
      </c>
      <c r="M2555" s="7">
        <f>test_data[[#This Row],[Profit]]*Profit_per_point-ABS(test_data[[#This Row],[Action]])*Fee_per_trade</f>
        <v>-159999.99999994543</v>
      </c>
    </row>
    <row r="2556" spans="1:13" x14ac:dyDescent="0.35">
      <c r="A2556" s="2">
        <v>43787.406944444447</v>
      </c>
      <c r="B2556">
        <v>933.7</v>
      </c>
      <c r="C2556">
        <v>0.53125673532485962</v>
      </c>
      <c r="D2556">
        <v>0.46874320507049561</v>
      </c>
      <c r="E2556">
        <f>IF(B2557&gt;0,B2557-test_data[[#This Row],[Price]],0)</f>
        <v>-0.30000000000006821</v>
      </c>
      <c r="F2556" s="2">
        <f>test_data[[#This Row],[Time]]-(Time_horizon-1)/24/60</f>
        <v>43787.393750000003</v>
      </c>
      <c r="G2556">
        <f>IF(test_data[[#This Row],[Long]]&gt;Action_Threshold,1,IF(test_data[[#This Row],[Short]]&gt;Action_Threshold,-1,0))</f>
        <v>1</v>
      </c>
      <c r="H2556">
        <f>SUMIFS(test_data[Postion],test_data[Time],"&gt;="&amp;test_data[[#This Row],[Period Time]],test_data[Time],"&lt;="&amp;test_data[[#This Row],[Time]])</f>
        <v>8</v>
      </c>
      <c r="I2556">
        <f>IFERROR(test_data[[#This Row],[Final_Position]]-H2555,test_data[[#This Row],[Final_Position]])</f>
        <v>0</v>
      </c>
      <c r="J2556">
        <f>ABS(test_data[[#This Row],[Action]])</f>
        <v>0</v>
      </c>
      <c r="K2556" s="7">
        <f>test_data[[#This Row],[Final_Position]]*test_data[[#This Row],[Change]]</f>
        <v>-2.4000000000005457</v>
      </c>
      <c r="L2556" s="7">
        <f>test_data[[#This Row],[Profit]]*Profit_per_point</f>
        <v>-240000.00000005457</v>
      </c>
      <c r="M2556" s="7">
        <f>test_data[[#This Row],[Profit]]*Profit_per_point-ABS(test_data[[#This Row],[Action]])*Fee_per_trade</f>
        <v>-240000.00000005457</v>
      </c>
    </row>
    <row r="2557" spans="1:13" x14ac:dyDescent="0.35">
      <c r="A2557" s="2">
        <v>43787.407638888886</v>
      </c>
      <c r="B2557">
        <v>933.4</v>
      </c>
      <c r="C2557">
        <v>0.56336355209350586</v>
      </c>
      <c r="D2557">
        <v>0.43663641810417175</v>
      </c>
      <c r="E2557">
        <f>IF(B2558&gt;0,B2558-test_data[[#This Row],[Price]],0)</f>
        <v>0</v>
      </c>
      <c r="F2557" s="2">
        <f>test_data[[#This Row],[Time]]-(Time_horizon-1)/24/60</f>
        <v>43787.394444444442</v>
      </c>
      <c r="G2557">
        <f>IF(test_data[[#This Row],[Long]]&gt;Action_Threshold,1,IF(test_data[[#This Row],[Short]]&gt;Action_Threshold,-1,0))</f>
        <v>1</v>
      </c>
      <c r="H2557">
        <f>SUMIFS(test_data[Postion],test_data[Time],"&gt;="&amp;test_data[[#This Row],[Period Time]],test_data[Time],"&lt;="&amp;test_data[[#This Row],[Time]])</f>
        <v>8</v>
      </c>
      <c r="I2557">
        <f>IFERROR(test_data[[#This Row],[Final_Position]]-H2556,test_data[[#This Row],[Final_Position]])</f>
        <v>0</v>
      </c>
      <c r="J2557">
        <f>ABS(test_data[[#This Row],[Action]])</f>
        <v>0</v>
      </c>
      <c r="K2557" s="7">
        <f>test_data[[#This Row],[Final_Position]]*test_data[[#This Row],[Change]]</f>
        <v>0</v>
      </c>
      <c r="L2557" s="7">
        <f>test_data[[#This Row],[Profit]]*Profit_per_point</f>
        <v>0</v>
      </c>
      <c r="M2557" s="7">
        <f>test_data[[#This Row],[Profit]]*Profit_per_point-ABS(test_data[[#This Row],[Action]])*Fee_per_trade</f>
        <v>0</v>
      </c>
    </row>
    <row r="2558" spans="1:13" x14ac:dyDescent="0.35">
      <c r="A2558" s="2">
        <v>43787.408333333333</v>
      </c>
      <c r="B2558">
        <v>933.4</v>
      </c>
      <c r="C2558">
        <v>0.55316144227981567</v>
      </c>
      <c r="D2558">
        <v>0.44683858752250671</v>
      </c>
      <c r="E2558">
        <f>IF(B2559&gt;0,B2559-test_data[[#This Row],[Price]],0)</f>
        <v>0</v>
      </c>
      <c r="F2558" s="2">
        <f>test_data[[#This Row],[Time]]-(Time_horizon-1)/24/60</f>
        <v>43787.395138888889</v>
      </c>
      <c r="G2558">
        <f>IF(test_data[[#This Row],[Long]]&gt;Action_Threshold,1,IF(test_data[[#This Row],[Short]]&gt;Action_Threshold,-1,0))</f>
        <v>1</v>
      </c>
      <c r="H2558">
        <f>SUMIFS(test_data[Postion],test_data[Time],"&gt;="&amp;test_data[[#This Row],[Period Time]],test_data[Time],"&lt;="&amp;test_data[[#This Row],[Time]])</f>
        <v>8</v>
      </c>
      <c r="I2558">
        <f>IFERROR(test_data[[#This Row],[Final_Position]]-H2557,test_data[[#This Row],[Final_Position]])</f>
        <v>0</v>
      </c>
      <c r="J2558">
        <f>ABS(test_data[[#This Row],[Action]])</f>
        <v>0</v>
      </c>
      <c r="K2558" s="7">
        <f>test_data[[#This Row],[Final_Position]]*test_data[[#This Row],[Change]]</f>
        <v>0</v>
      </c>
      <c r="L2558" s="7">
        <f>test_data[[#This Row],[Profit]]*Profit_per_point</f>
        <v>0</v>
      </c>
      <c r="M2558" s="7">
        <f>test_data[[#This Row],[Profit]]*Profit_per_point-ABS(test_data[[#This Row],[Action]])*Fee_per_trade</f>
        <v>0</v>
      </c>
    </row>
    <row r="2559" spans="1:13" x14ac:dyDescent="0.35">
      <c r="A2559" s="2">
        <v>43787.40902777778</v>
      </c>
      <c r="B2559">
        <v>933.4</v>
      </c>
      <c r="C2559">
        <v>0.55387568473815918</v>
      </c>
      <c r="D2559">
        <v>0.44612425565719604</v>
      </c>
      <c r="E2559">
        <f>IF(B2560&gt;0,B2560-test_data[[#This Row],[Price]],0)</f>
        <v>0</v>
      </c>
      <c r="F2559" s="2">
        <f>test_data[[#This Row],[Time]]-(Time_horizon-1)/24/60</f>
        <v>43787.395833333336</v>
      </c>
      <c r="G2559">
        <f>IF(test_data[[#This Row],[Long]]&gt;Action_Threshold,1,IF(test_data[[#This Row],[Short]]&gt;Action_Threshold,-1,0))</f>
        <v>1</v>
      </c>
      <c r="H2559">
        <f>SUMIFS(test_data[Postion],test_data[Time],"&gt;="&amp;test_data[[#This Row],[Period Time]],test_data[Time],"&lt;="&amp;test_data[[#This Row],[Time]])</f>
        <v>8</v>
      </c>
      <c r="I2559">
        <f>IFERROR(test_data[[#This Row],[Final_Position]]-H2558,test_data[[#This Row],[Final_Position]])</f>
        <v>0</v>
      </c>
      <c r="J2559">
        <f>ABS(test_data[[#This Row],[Action]])</f>
        <v>0</v>
      </c>
      <c r="K2559" s="7">
        <f>test_data[[#This Row],[Final_Position]]*test_data[[#This Row],[Change]]</f>
        <v>0</v>
      </c>
      <c r="L2559" s="7">
        <f>test_data[[#This Row],[Profit]]*Profit_per_point</f>
        <v>0</v>
      </c>
      <c r="M2559" s="7">
        <f>test_data[[#This Row],[Profit]]*Profit_per_point-ABS(test_data[[#This Row],[Action]])*Fee_per_trade</f>
        <v>0</v>
      </c>
    </row>
    <row r="2560" spans="1:13" x14ac:dyDescent="0.35">
      <c r="A2560" s="2">
        <v>43787.409722222219</v>
      </c>
      <c r="B2560">
        <v>933.4</v>
      </c>
      <c r="C2560">
        <v>0.55253911018371582</v>
      </c>
      <c r="D2560">
        <v>0.44746088981628418</v>
      </c>
      <c r="E2560">
        <f>IF(B2561&gt;0,B2561-test_data[[#This Row],[Price]],0)</f>
        <v>-0.10000000000002274</v>
      </c>
      <c r="F2560" s="2">
        <f>test_data[[#This Row],[Time]]-(Time_horizon-1)/24/60</f>
        <v>43787.396527777775</v>
      </c>
      <c r="G2560">
        <f>IF(test_data[[#This Row],[Long]]&gt;Action_Threshold,1,IF(test_data[[#This Row],[Short]]&gt;Action_Threshold,-1,0))</f>
        <v>1</v>
      </c>
      <c r="H2560">
        <f>SUMIFS(test_data[Postion],test_data[Time],"&gt;="&amp;test_data[[#This Row],[Period Time]],test_data[Time],"&lt;="&amp;test_data[[#This Row],[Time]])</f>
        <v>8</v>
      </c>
      <c r="I2560">
        <f>IFERROR(test_data[[#This Row],[Final_Position]]-H2559,test_data[[#This Row],[Final_Position]])</f>
        <v>0</v>
      </c>
      <c r="J2560">
        <f>ABS(test_data[[#This Row],[Action]])</f>
        <v>0</v>
      </c>
      <c r="K2560" s="7">
        <f>test_data[[#This Row],[Final_Position]]*test_data[[#This Row],[Change]]</f>
        <v>-0.8000000000001819</v>
      </c>
      <c r="L2560" s="7">
        <f>test_data[[#This Row],[Profit]]*Profit_per_point</f>
        <v>-80000.00000001819</v>
      </c>
      <c r="M2560" s="7">
        <f>test_data[[#This Row],[Profit]]*Profit_per_point-ABS(test_data[[#This Row],[Action]])*Fee_per_trade</f>
        <v>-80000.00000001819</v>
      </c>
    </row>
    <row r="2561" spans="1:13" x14ac:dyDescent="0.35">
      <c r="A2561" s="2">
        <v>43787.410416666666</v>
      </c>
      <c r="B2561">
        <v>933.3</v>
      </c>
      <c r="C2561">
        <v>0.55717748403549194</v>
      </c>
      <c r="D2561">
        <v>0.44282251596450806</v>
      </c>
      <c r="E2561">
        <f>IF(B2562&gt;0,B2562-test_data[[#This Row],[Price]],0)</f>
        <v>0</v>
      </c>
      <c r="F2561" s="2">
        <f>test_data[[#This Row],[Time]]-(Time_horizon-1)/24/60</f>
        <v>43787.397222222222</v>
      </c>
      <c r="G2561">
        <f>IF(test_data[[#This Row],[Long]]&gt;Action_Threshold,1,IF(test_data[[#This Row],[Short]]&gt;Action_Threshold,-1,0))</f>
        <v>1</v>
      </c>
      <c r="H2561">
        <f>SUMIFS(test_data[Postion],test_data[Time],"&gt;="&amp;test_data[[#This Row],[Period Time]],test_data[Time],"&lt;="&amp;test_data[[#This Row],[Time]])</f>
        <v>8</v>
      </c>
      <c r="I2561">
        <f>IFERROR(test_data[[#This Row],[Final_Position]]-H2560,test_data[[#This Row],[Final_Position]])</f>
        <v>0</v>
      </c>
      <c r="J2561">
        <f>ABS(test_data[[#This Row],[Action]])</f>
        <v>0</v>
      </c>
      <c r="K2561" s="7">
        <f>test_data[[#This Row],[Final_Position]]*test_data[[#This Row],[Change]]</f>
        <v>0</v>
      </c>
      <c r="L2561" s="7">
        <f>test_data[[#This Row],[Profit]]*Profit_per_point</f>
        <v>0</v>
      </c>
      <c r="M2561" s="7">
        <f>test_data[[#This Row],[Profit]]*Profit_per_point-ABS(test_data[[#This Row],[Action]])*Fee_per_trade</f>
        <v>0</v>
      </c>
    </row>
    <row r="2562" spans="1:13" x14ac:dyDescent="0.35">
      <c r="A2562" s="2">
        <v>43787.411111111112</v>
      </c>
      <c r="B2562">
        <v>933.3</v>
      </c>
      <c r="C2562">
        <v>0.54616940021514893</v>
      </c>
      <c r="D2562">
        <v>0.45383062958717346</v>
      </c>
      <c r="E2562">
        <f>IF(B2563&gt;0,B2563-test_data[[#This Row],[Price]],0)</f>
        <v>0.20000000000004547</v>
      </c>
      <c r="F2562" s="2">
        <f>test_data[[#This Row],[Time]]-(Time_horizon-1)/24/60</f>
        <v>43787.397916666669</v>
      </c>
      <c r="G2562">
        <f>IF(test_data[[#This Row],[Long]]&gt;Action_Threshold,1,IF(test_data[[#This Row],[Short]]&gt;Action_Threshold,-1,0))</f>
        <v>1</v>
      </c>
      <c r="H2562">
        <f>SUMIFS(test_data[Postion],test_data[Time],"&gt;="&amp;test_data[[#This Row],[Period Time]],test_data[Time],"&lt;="&amp;test_data[[#This Row],[Time]])</f>
        <v>8</v>
      </c>
      <c r="I2562">
        <f>IFERROR(test_data[[#This Row],[Final_Position]]-H2561,test_data[[#This Row],[Final_Position]])</f>
        <v>0</v>
      </c>
      <c r="J2562">
        <f>ABS(test_data[[#This Row],[Action]])</f>
        <v>0</v>
      </c>
      <c r="K2562" s="7">
        <f>test_data[[#This Row],[Final_Position]]*test_data[[#This Row],[Change]]</f>
        <v>1.6000000000003638</v>
      </c>
      <c r="L2562" s="7">
        <f>test_data[[#This Row],[Profit]]*Profit_per_point</f>
        <v>160000.00000003638</v>
      </c>
      <c r="M2562" s="7">
        <f>test_data[[#This Row],[Profit]]*Profit_per_point-ABS(test_data[[#This Row],[Action]])*Fee_per_trade</f>
        <v>160000.00000003638</v>
      </c>
    </row>
    <row r="2563" spans="1:13" x14ac:dyDescent="0.35">
      <c r="A2563" s="2">
        <v>43787.411805555559</v>
      </c>
      <c r="B2563">
        <v>933.5</v>
      </c>
      <c r="C2563">
        <v>0.53574424982070923</v>
      </c>
      <c r="D2563">
        <v>0.46425577998161316</v>
      </c>
      <c r="E2563">
        <f>IF(B2564&gt;0,B2564-test_data[[#This Row],[Price]],0)</f>
        <v>0.20000000000004547</v>
      </c>
      <c r="F2563" s="2">
        <f>test_data[[#This Row],[Time]]-(Time_horizon-1)/24/60</f>
        <v>43787.398611111115</v>
      </c>
      <c r="G2563">
        <f>IF(test_data[[#This Row],[Long]]&gt;Action_Threshold,1,IF(test_data[[#This Row],[Short]]&gt;Action_Threshold,-1,0))</f>
        <v>1</v>
      </c>
      <c r="H2563">
        <f>SUMIFS(test_data[Postion],test_data[Time],"&gt;="&amp;test_data[[#This Row],[Period Time]],test_data[Time],"&lt;="&amp;test_data[[#This Row],[Time]])</f>
        <v>8</v>
      </c>
      <c r="I2563">
        <f>IFERROR(test_data[[#This Row],[Final_Position]]-H2562,test_data[[#This Row],[Final_Position]])</f>
        <v>0</v>
      </c>
      <c r="J2563">
        <f>ABS(test_data[[#This Row],[Action]])</f>
        <v>0</v>
      </c>
      <c r="K2563" s="7">
        <f>test_data[[#This Row],[Final_Position]]*test_data[[#This Row],[Change]]</f>
        <v>1.6000000000003638</v>
      </c>
      <c r="L2563" s="7">
        <f>test_data[[#This Row],[Profit]]*Profit_per_point</f>
        <v>160000.00000003638</v>
      </c>
      <c r="M2563" s="7">
        <f>test_data[[#This Row],[Profit]]*Profit_per_point-ABS(test_data[[#This Row],[Action]])*Fee_per_trade</f>
        <v>160000.00000003638</v>
      </c>
    </row>
    <row r="2564" spans="1:13" x14ac:dyDescent="0.35">
      <c r="A2564" s="2">
        <v>43787.412499999999</v>
      </c>
      <c r="B2564">
        <v>933.7</v>
      </c>
      <c r="C2564">
        <v>0.5158962607383728</v>
      </c>
      <c r="D2564">
        <v>0.48410376906394958</v>
      </c>
      <c r="E2564">
        <f>IF(B2565&gt;0,B2565-test_data[[#This Row],[Price]],0)</f>
        <v>-0.10000000000002274</v>
      </c>
      <c r="F2564" s="2">
        <f>test_data[[#This Row],[Time]]-(Time_horizon-1)/24/60</f>
        <v>43787.399305555555</v>
      </c>
      <c r="G2564">
        <f>IF(test_data[[#This Row],[Long]]&gt;Action_Threshold,1,IF(test_data[[#This Row],[Short]]&gt;Action_Threshold,-1,0))</f>
        <v>1</v>
      </c>
      <c r="H2564">
        <f>SUMIFS(test_data[Postion],test_data[Time],"&gt;="&amp;test_data[[#This Row],[Period Time]],test_data[Time],"&lt;="&amp;test_data[[#This Row],[Time]])</f>
        <v>8</v>
      </c>
      <c r="I2564">
        <f>IFERROR(test_data[[#This Row],[Final_Position]]-H2563,test_data[[#This Row],[Final_Position]])</f>
        <v>0</v>
      </c>
      <c r="J2564">
        <f>ABS(test_data[[#This Row],[Action]])</f>
        <v>0</v>
      </c>
      <c r="K2564" s="7">
        <f>test_data[[#This Row],[Final_Position]]*test_data[[#This Row],[Change]]</f>
        <v>-0.8000000000001819</v>
      </c>
      <c r="L2564" s="7">
        <f>test_data[[#This Row],[Profit]]*Profit_per_point</f>
        <v>-80000.00000001819</v>
      </c>
      <c r="M2564" s="7">
        <f>test_data[[#This Row],[Profit]]*Profit_per_point-ABS(test_data[[#This Row],[Action]])*Fee_per_trade</f>
        <v>-80000.00000001819</v>
      </c>
    </row>
    <row r="2565" spans="1:13" x14ac:dyDescent="0.35">
      <c r="A2565" s="2">
        <v>43787.413194444445</v>
      </c>
      <c r="B2565">
        <v>933.6</v>
      </c>
      <c r="C2565">
        <v>0.52070248126983643</v>
      </c>
      <c r="D2565">
        <v>0.4792974591255188</v>
      </c>
      <c r="E2565">
        <f>IF(B2566&gt;0,B2566-test_data[[#This Row],[Price]],0)</f>
        <v>0.10000000000002274</v>
      </c>
      <c r="F2565" s="2">
        <f>test_data[[#This Row],[Time]]-(Time_horizon-1)/24/60</f>
        <v>43787.4</v>
      </c>
      <c r="G2565">
        <f>IF(test_data[[#This Row],[Long]]&gt;Action_Threshold,1,IF(test_data[[#This Row],[Short]]&gt;Action_Threshold,-1,0))</f>
        <v>1</v>
      </c>
      <c r="H2565">
        <f>SUMIFS(test_data[Postion],test_data[Time],"&gt;="&amp;test_data[[#This Row],[Period Time]],test_data[Time],"&lt;="&amp;test_data[[#This Row],[Time]])</f>
        <v>8</v>
      </c>
      <c r="I2565">
        <f>IFERROR(test_data[[#This Row],[Final_Position]]-H2564,test_data[[#This Row],[Final_Position]])</f>
        <v>0</v>
      </c>
      <c r="J2565">
        <f>ABS(test_data[[#This Row],[Action]])</f>
        <v>0</v>
      </c>
      <c r="K2565" s="7">
        <f>test_data[[#This Row],[Final_Position]]*test_data[[#This Row],[Change]]</f>
        <v>0.8000000000001819</v>
      </c>
      <c r="L2565" s="7">
        <f>test_data[[#This Row],[Profit]]*Profit_per_point</f>
        <v>80000.00000001819</v>
      </c>
      <c r="M2565" s="7">
        <f>test_data[[#This Row],[Profit]]*Profit_per_point-ABS(test_data[[#This Row],[Action]])*Fee_per_trade</f>
        <v>80000.00000001819</v>
      </c>
    </row>
    <row r="2566" spans="1:13" x14ac:dyDescent="0.35">
      <c r="A2566" s="2">
        <v>43787.413888888892</v>
      </c>
      <c r="B2566">
        <v>933.7</v>
      </c>
      <c r="C2566">
        <v>0.5047677755355835</v>
      </c>
      <c r="D2566">
        <v>0.49523228406906128</v>
      </c>
      <c r="E2566">
        <f>IF(B2567&gt;0,B2567-test_data[[#This Row],[Price]],0)</f>
        <v>-0.30000000000006821</v>
      </c>
      <c r="F2566" s="2">
        <f>test_data[[#This Row],[Time]]-(Time_horizon-1)/24/60</f>
        <v>43787.400694444448</v>
      </c>
      <c r="G2566">
        <f>IF(test_data[[#This Row],[Long]]&gt;Action_Threshold,1,IF(test_data[[#This Row],[Short]]&gt;Action_Threshold,-1,0))</f>
        <v>1</v>
      </c>
      <c r="H2566">
        <f>SUMIFS(test_data[Postion],test_data[Time],"&gt;="&amp;test_data[[#This Row],[Period Time]],test_data[Time],"&lt;="&amp;test_data[[#This Row],[Time]])</f>
        <v>8</v>
      </c>
      <c r="I2566">
        <f>IFERROR(test_data[[#This Row],[Final_Position]]-H2565,test_data[[#This Row],[Final_Position]])</f>
        <v>0</v>
      </c>
      <c r="J2566">
        <f>ABS(test_data[[#This Row],[Action]])</f>
        <v>0</v>
      </c>
      <c r="K2566" s="7">
        <f>test_data[[#This Row],[Final_Position]]*test_data[[#This Row],[Change]]</f>
        <v>-2.4000000000005457</v>
      </c>
      <c r="L2566" s="7">
        <f>test_data[[#This Row],[Profit]]*Profit_per_point</f>
        <v>-240000.00000005457</v>
      </c>
      <c r="M2566" s="7">
        <f>test_data[[#This Row],[Profit]]*Profit_per_point-ABS(test_data[[#This Row],[Action]])*Fee_per_trade</f>
        <v>-240000.00000005457</v>
      </c>
    </row>
    <row r="2567" spans="1:13" x14ac:dyDescent="0.35">
      <c r="A2567" s="2">
        <v>43787.414583333331</v>
      </c>
      <c r="B2567">
        <v>933.4</v>
      </c>
      <c r="C2567">
        <v>0.5138620138168335</v>
      </c>
      <c r="D2567">
        <v>0.48613801598548889</v>
      </c>
      <c r="E2567">
        <f>IF(B2568&gt;0,B2568-test_data[[#This Row],[Price]],0)</f>
        <v>0</v>
      </c>
      <c r="F2567" s="2">
        <f>test_data[[#This Row],[Time]]-(Time_horizon-1)/24/60</f>
        <v>43787.401388888888</v>
      </c>
      <c r="G2567">
        <f>IF(test_data[[#This Row],[Long]]&gt;Action_Threshold,1,IF(test_data[[#This Row],[Short]]&gt;Action_Threshold,-1,0))</f>
        <v>1</v>
      </c>
      <c r="H2567">
        <f>SUMIFS(test_data[Postion],test_data[Time],"&gt;="&amp;test_data[[#This Row],[Period Time]],test_data[Time],"&lt;="&amp;test_data[[#This Row],[Time]])</f>
        <v>8</v>
      </c>
      <c r="I2567">
        <f>IFERROR(test_data[[#This Row],[Final_Position]]-H2566,test_data[[#This Row],[Final_Position]])</f>
        <v>0</v>
      </c>
      <c r="J2567">
        <f>ABS(test_data[[#This Row],[Action]])</f>
        <v>0</v>
      </c>
      <c r="K2567" s="7">
        <f>test_data[[#This Row],[Final_Position]]*test_data[[#This Row],[Change]]</f>
        <v>0</v>
      </c>
      <c r="L2567" s="7">
        <f>test_data[[#This Row],[Profit]]*Profit_per_point</f>
        <v>0</v>
      </c>
      <c r="M2567" s="7">
        <f>test_data[[#This Row],[Profit]]*Profit_per_point-ABS(test_data[[#This Row],[Action]])*Fee_per_trade</f>
        <v>0</v>
      </c>
    </row>
    <row r="2568" spans="1:13" x14ac:dyDescent="0.35">
      <c r="A2568" s="2">
        <v>43787.415277777778</v>
      </c>
      <c r="B2568">
        <v>933.4</v>
      </c>
      <c r="C2568">
        <v>0.50906640291213989</v>
      </c>
      <c r="D2568">
        <v>0.49093359708786011</v>
      </c>
      <c r="E2568">
        <f>IF(B2569&gt;0,B2569-test_data[[#This Row],[Price]],0)</f>
        <v>-0.29999999999995453</v>
      </c>
      <c r="F2568" s="2">
        <f>test_data[[#This Row],[Time]]-(Time_horizon-1)/24/60</f>
        <v>43787.402083333334</v>
      </c>
      <c r="G2568">
        <f>IF(test_data[[#This Row],[Long]]&gt;Action_Threshold,1,IF(test_data[[#This Row],[Short]]&gt;Action_Threshold,-1,0))</f>
        <v>1</v>
      </c>
      <c r="H2568">
        <f>SUMIFS(test_data[Postion],test_data[Time],"&gt;="&amp;test_data[[#This Row],[Period Time]],test_data[Time],"&lt;="&amp;test_data[[#This Row],[Time]])</f>
        <v>8</v>
      </c>
      <c r="I2568">
        <f>IFERROR(test_data[[#This Row],[Final_Position]]-H2567,test_data[[#This Row],[Final_Position]])</f>
        <v>0</v>
      </c>
      <c r="J2568">
        <f>ABS(test_data[[#This Row],[Action]])</f>
        <v>0</v>
      </c>
      <c r="K2568" s="7">
        <f>test_data[[#This Row],[Final_Position]]*test_data[[#This Row],[Change]]</f>
        <v>-2.3999999999996362</v>
      </c>
      <c r="L2568" s="7">
        <f>test_data[[#This Row],[Profit]]*Profit_per_point</f>
        <v>-239999.99999996362</v>
      </c>
      <c r="M2568" s="7">
        <f>test_data[[#This Row],[Profit]]*Profit_per_point-ABS(test_data[[#This Row],[Action]])*Fee_per_trade</f>
        <v>-239999.99999996362</v>
      </c>
    </row>
    <row r="2569" spans="1:13" x14ac:dyDescent="0.35">
      <c r="A2569" s="2">
        <v>43787.415972222225</v>
      </c>
      <c r="B2569">
        <v>933.1</v>
      </c>
      <c r="C2569">
        <v>0.51807498931884766</v>
      </c>
      <c r="D2569">
        <v>0.48192498087882996</v>
      </c>
      <c r="E2569">
        <f>IF(B2570&gt;0,B2570-test_data[[#This Row],[Price]],0)</f>
        <v>-0.39999999999997726</v>
      </c>
      <c r="F2569" s="2">
        <f>test_data[[#This Row],[Time]]-(Time_horizon-1)/24/60</f>
        <v>43787.402777777781</v>
      </c>
      <c r="G2569">
        <f>IF(test_data[[#This Row],[Long]]&gt;Action_Threshold,1,IF(test_data[[#This Row],[Short]]&gt;Action_Threshold,-1,0))</f>
        <v>1</v>
      </c>
      <c r="H2569">
        <f>SUMIFS(test_data[Postion],test_data[Time],"&gt;="&amp;test_data[[#This Row],[Period Time]],test_data[Time],"&lt;="&amp;test_data[[#This Row],[Time]])</f>
        <v>8</v>
      </c>
      <c r="I2569">
        <f>IFERROR(test_data[[#This Row],[Final_Position]]-H2568,test_data[[#This Row],[Final_Position]])</f>
        <v>0</v>
      </c>
      <c r="J2569">
        <f>ABS(test_data[[#This Row],[Action]])</f>
        <v>0</v>
      </c>
      <c r="K2569" s="7">
        <f>test_data[[#This Row],[Final_Position]]*test_data[[#This Row],[Change]]</f>
        <v>-3.1999999999998181</v>
      </c>
      <c r="L2569" s="7">
        <f>test_data[[#This Row],[Profit]]*Profit_per_point</f>
        <v>-319999.99999998184</v>
      </c>
      <c r="M2569" s="7">
        <f>test_data[[#This Row],[Profit]]*Profit_per_point-ABS(test_data[[#This Row],[Action]])*Fee_per_trade</f>
        <v>-319999.99999998184</v>
      </c>
    </row>
    <row r="2570" spans="1:13" x14ac:dyDescent="0.35">
      <c r="A2570" s="2">
        <v>43787.416666666664</v>
      </c>
      <c r="B2570">
        <v>932.7</v>
      </c>
      <c r="C2570">
        <v>0.53478503227233887</v>
      </c>
      <c r="D2570">
        <v>0.46521499752998352</v>
      </c>
      <c r="E2570">
        <f>IF(B2571&gt;0,B2571-test_data[[#This Row],[Price]],0)</f>
        <v>0</v>
      </c>
      <c r="F2570" s="2">
        <f>test_data[[#This Row],[Time]]-(Time_horizon-1)/24/60</f>
        <v>43787.40347222222</v>
      </c>
      <c r="G2570">
        <f>IF(test_data[[#This Row],[Long]]&gt;Action_Threshold,1,IF(test_data[[#This Row],[Short]]&gt;Action_Threshold,-1,0))</f>
        <v>1</v>
      </c>
      <c r="H2570">
        <f>SUMIFS(test_data[Postion],test_data[Time],"&gt;="&amp;test_data[[#This Row],[Period Time]],test_data[Time],"&lt;="&amp;test_data[[#This Row],[Time]])</f>
        <v>10</v>
      </c>
      <c r="I2570">
        <f>IFERROR(test_data[[#This Row],[Final_Position]]-H2569,test_data[[#This Row],[Final_Position]])</f>
        <v>2</v>
      </c>
      <c r="J2570">
        <f>ABS(test_data[[#This Row],[Action]])</f>
        <v>2</v>
      </c>
      <c r="K2570" s="7">
        <f>test_data[[#This Row],[Final_Position]]*test_data[[#This Row],[Change]]</f>
        <v>0</v>
      </c>
      <c r="L2570" s="7">
        <f>test_data[[#This Row],[Profit]]*Profit_per_point</f>
        <v>0</v>
      </c>
      <c r="M2570" s="7">
        <f>test_data[[#This Row],[Profit]]*Profit_per_point-ABS(test_data[[#This Row],[Action]])*Fee_per_trade</f>
        <v>-20000</v>
      </c>
    </row>
    <row r="2571" spans="1:13" x14ac:dyDescent="0.35">
      <c r="A2571" s="2">
        <v>43787.417361111111</v>
      </c>
      <c r="B2571">
        <v>932.7</v>
      </c>
      <c r="C2571">
        <v>0.52843153476715088</v>
      </c>
      <c r="D2571">
        <v>0.47156843543052673</v>
      </c>
      <c r="E2571">
        <f>IF(B2572&gt;0,B2572-test_data[[#This Row],[Price]],0)</f>
        <v>0.39999999999997726</v>
      </c>
      <c r="F2571" s="2">
        <f>test_data[[#This Row],[Time]]-(Time_horizon-1)/24/60</f>
        <v>43787.404166666667</v>
      </c>
      <c r="G2571">
        <f>IF(test_data[[#This Row],[Long]]&gt;Action_Threshold,1,IF(test_data[[#This Row],[Short]]&gt;Action_Threshold,-1,0))</f>
        <v>1</v>
      </c>
      <c r="H2571">
        <f>SUMIFS(test_data[Postion],test_data[Time],"&gt;="&amp;test_data[[#This Row],[Period Time]],test_data[Time],"&lt;="&amp;test_data[[#This Row],[Time]])</f>
        <v>12</v>
      </c>
      <c r="I2571">
        <f>IFERROR(test_data[[#This Row],[Final_Position]]-H2570,test_data[[#This Row],[Final_Position]])</f>
        <v>2</v>
      </c>
      <c r="J2571">
        <f>ABS(test_data[[#This Row],[Action]])</f>
        <v>2</v>
      </c>
      <c r="K2571" s="7">
        <f>test_data[[#This Row],[Final_Position]]*test_data[[#This Row],[Change]]</f>
        <v>4.7999999999997272</v>
      </c>
      <c r="L2571" s="7">
        <f>test_data[[#This Row],[Profit]]*Profit_per_point</f>
        <v>479999.9999999727</v>
      </c>
      <c r="M2571" s="7">
        <f>test_data[[#This Row],[Profit]]*Profit_per_point-ABS(test_data[[#This Row],[Action]])*Fee_per_trade</f>
        <v>459999.9999999727</v>
      </c>
    </row>
    <row r="2572" spans="1:13" x14ac:dyDescent="0.35">
      <c r="A2572" s="2">
        <v>43787.418055555558</v>
      </c>
      <c r="B2572">
        <v>933.1</v>
      </c>
      <c r="C2572">
        <v>0.51588678359985352</v>
      </c>
      <c r="D2572">
        <v>0.4841131865978241</v>
      </c>
      <c r="E2572">
        <f>IF(B2573&gt;0,B2573-test_data[[#This Row],[Price]],0)</f>
        <v>-0.20000000000004547</v>
      </c>
      <c r="F2572" s="2">
        <f>test_data[[#This Row],[Time]]-(Time_horizon-1)/24/60</f>
        <v>43787.404861111114</v>
      </c>
      <c r="G2572">
        <f>IF(test_data[[#This Row],[Long]]&gt;Action_Threshold,1,IF(test_data[[#This Row],[Short]]&gt;Action_Threshold,-1,0))</f>
        <v>1</v>
      </c>
      <c r="H2572">
        <f>SUMIFS(test_data[Postion],test_data[Time],"&gt;="&amp;test_data[[#This Row],[Period Time]],test_data[Time],"&lt;="&amp;test_data[[#This Row],[Time]])</f>
        <v>14</v>
      </c>
      <c r="I2572">
        <f>IFERROR(test_data[[#This Row],[Final_Position]]-H2571,test_data[[#This Row],[Final_Position]])</f>
        <v>2</v>
      </c>
      <c r="J2572">
        <f>ABS(test_data[[#This Row],[Action]])</f>
        <v>2</v>
      </c>
      <c r="K2572" s="7">
        <f>test_data[[#This Row],[Final_Position]]*test_data[[#This Row],[Change]]</f>
        <v>-2.8000000000006366</v>
      </c>
      <c r="L2572" s="7">
        <f>test_data[[#This Row],[Profit]]*Profit_per_point</f>
        <v>-280000.00000006368</v>
      </c>
      <c r="M2572" s="7">
        <f>test_data[[#This Row],[Profit]]*Profit_per_point-ABS(test_data[[#This Row],[Action]])*Fee_per_trade</f>
        <v>-300000.00000006368</v>
      </c>
    </row>
    <row r="2573" spans="1:13" x14ac:dyDescent="0.35">
      <c r="A2573" s="2">
        <v>43787.418749999997</v>
      </c>
      <c r="B2573">
        <v>932.9</v>
      </c>
      <c r="C2573">
        <v>0.53890711069107056</v>
      </c>
      <c r="D2573">
        <v>0.46109282970428467</v>
      </c>
      <c r="E2573">
        <f>IF(B2574&gt;0,B2574-test_data[[#This Row],[Price]],0)</f>
        <v>-0.10000000000002274</v>
      </c>
      <c r="F2573" s="2">
        <f>test_data[[#This Row],[Time]]-(Time_horizon-1)/24/60</f>
        <v>43787.405555555553</v>
      </c>
      <c r="G2573">
        <f>IF(test_data[[#This Row],[Long]]&gt;Action_Threshold,1,IF(test_data[[#This Row],[Short]]&gt;Action_Threshold,-1,0))</f>
        <v>1</v>
      </c>
      <c r="H2573">
        <f>SUMIFS(test_data[Postion],test_data[Time],"&gt;="&amp;test_data[[#This Row],[Period Time]],test_data[Time],"&lt;="&amp;test_data[[#This Row],[Time]])</f>
        <v>16</v>
      </c>
      <c r="I2573">
        <f>IFERROR(test_data[[#This Row],[Final_Position]]-H2572,test_data[[#This Row],[Final_Position]])</f>
        <v>2</v>
      </c>
      <c r="J2573">
        <f>ABS(test_data[[#This Row],[Action]])</f>
        <v>2</v>
      </c>
      <c r="K2573" s="7">
        <f>test_data[[#This Row],[Final_Position]]*test_data[[#This Row],[Change]]</f>
        <v>-1.6000000000003638</v>
      </c>
      <c r="L2573" s="7">
        <f>test_data[[#This Row],[Profit]]*Profit_per_point</f>
        <v>-160000.00000003638</v>
      </c>
      <c r="M2573" s="7">
        <f>test_data[[#This Row],[Profit]]*Profit_per_point-ABS(test_data[[#This Row],[Action]])*Fee_per_trade</f>
        <v>-180000.00000003638</v>
      </c>
    </row>
    <row r="2574" spans="1:13" x14ac:dyDescent="0.35">
      <c r="A2574" s="2">
        <v>43787.419444444444</v>
      </c>
      <c r="B2574">
        <v>932.8</v>
      </c>
      <c r="C2574">
        <v>0.54237204790115356</v>
      </c>
      <c r="D2574">
        <v>0.45762801170349121</v>
      </c>
      <c r="E2574">
        <f>IF(B2575&gt;0,B2575-test_data[[#This Row],[Price]],0)</f>
        <v>-9.9999999999909051E-2</v>
      </c>
      <c r="F2574" s="2">
        <f>test_data[[#This Row],[Time]]-(Time_horizon-1)/24/60</f>
        <v>43787.40625</v>
      </c>
      <c r="G2574">
        <f>IF(test_data[[#This Row],[Long]]&gt;Action_Threshold,1,IF(test_data[[#This Row],[Short]]&gt;Action_Threshold,-1,0))</f>
        <v>1</v>
      </c>
      <c r="H2574">
        <f>SUMIFS(test_data[Postion],test_data[Time],"&gt;="&amp;test_data[[#This Row],[Period Time]],test_data[Time],"&lt;="&amp;test_data[[#This Row],[Time]])</f>
        <v>18</v>
      </c>
      <c r="I2574">
        <f>IFERROR(test_data[[#This Row],[Final_Position]]-H2573,test_data[[#This Row],[Final_Position]])</f>
        <v>2</v>
      </c>
      <c r="J2574">
        <f>ABS(test_data[[#This Row],[Action]])</f>
        <v>2</v>
      </c>
      <c r="K2574" s="7">
        <f>test_data[[#This Row],[Final_Position]]*test_data[[#This Row],[Change]]</f>
        <v>-1.7999999999983629</v>
      </c>
      <c r="L2574" s="7">
        <f>test_data[[#This Row],[Profit]]*Profit_per_point</f>
        <v>-179999.99999983629</v>
      </c>
      <c r="M2574" s="7">
        <f>test_data[[#This Row],[Profit]]*Profit_per_point-ABS(test_data[[#This Row],[Action]])*Fee_per_trade</f>
        <v>-199999.99999983629</v>
      </c>
    </row>
    <row r="2575" spans="1:13" x14ac:dyDescent="0.35">
      <c r="A2575" s="2">
        <v>43787.420138888891</v>
      </c>
      <c r="B2575">
        <v>932.7</v>
      </c>
      <c r="C2575">
        <v>0.55094826221466064</v>
      </c>
      <c r="D2575">
        <v>0.44905173778533936</v>
      </c>
      <c r="E2575">
        <f>IF(B2576&gt;0,B2576-test_data[[#This Row],[Price]],0)</f>
        <v>0</v>
      </c>
      <c r="F2575" s="2">
        <f>test_data[[#This Row],[Time]]-(Time_horizon-1)/24/60</f>
        <v>43787.406944444447</v>
      </c>
      <c r="G2575">
        <f>IF(test_data[[#This Row],[Long]]&gt;Action_Threshold,1,IF(test_data[[#This Row],[Short]]&gt;Action_Threshold,-1,0))</f>
        <v>1</v>
      </c>
      <c r="H2575">
        <f>SUMIFS(test_data[Postion],test_data[Time],"&gt;="&amp;test_data[[#This Row],[Period Time]],test_data[Time],"&lt;="&amp;test_data[[#This Row],[Time]])</f>
        <v>20</v>
      </c>
      <c r="I2575">
        <f>IFERROR(test_data[[#This Row],[Final_Position]]-H2574,test_data[[#This Row],[Final_Position]])</f>
        <v>2</v>
      </c>
      <c r="J2575">
        <f>ABS(test_data[[#This Row],[Action]])</f>
        <v>2</v>
      </c>
      <c r="K2575" s="7">
        <f>test_data[[#This Row],[Final_Position]]*test_data[[#This Row],[Change]]</f>
        <v>0</v>
      </c>
      <c r="L2575" s="7">
        <f>test_data[[#This Row],[Profit]]*Profit_per_point</f>
        <v>0</v>
      </c>
      <c r="M2575" s="7">
        <f>test_data[[#This Row],[Profit]]*Profit_per_point-ABS(test_data[[#This Row],[Action]])*Fee_per_trade</f>
        <v>-20000</v>
      </c>
    </row>
    <row r="2576" spans="1:13" x14ac:dyDescent="0.35">
      <c r="A2576" s="2">
        <v>43787.42083333333</v>
      </c>
      <c r="B2576">
        <v>932.7</v>
      </c>
      <c r="C2576">
        <v>0.54493194818496704</v>
      </c>
      <c r="D2576">
        <v>0.45506808161735535</v>
      </c>
      <c r="E2576">
        <f>IF(B2577&gt;0,B2577-test_data[[#This Row],[Price]],0)</f>
        <v>0.19999999999993179</v>
      </c>
      <c r="F2576" s="2">
        <f>test_data[[#This Row],[Time]]-(Time_horizon-1)/24/60</f>
        <v>43787.407638888886</v>
      </c>
      <c r="G2576">
        <f>IF(test_data[[#This Row],[Long]]&gt;Action_Threshold,1,IF(test_data[[#This Row],[Short]]&gt;Action_Threshold,-1,0))</f>
        <v>1</v>
      </c>
      <c r="H2576">
        <f>SUMIFS(test_data[Postion],test_data[Time],"&gt;="&amp;test_data[[#This Row],[Period Time]],test_data[Time],"&lt;="&amp;test_data[[#This Row],[Time]])</f>
        <v>20</v>
      </c>
      <c r="I2576">
        <f>IFERROR(test_data[[#This Row],[Final_Position]]-H2575,test_data[[#This Row],[Final_Position]])</f>
        <v>0</v>
      </c>
      <c r="J2576">
        <f>ABS(test_data[[#This Row],[Action]])</f>
        <v>0</v>
      </c>
      <c r="K2576" s="7">
        <f>test_data[[#This Row],[Final_Position]]*test_data[[#This Row],[Change]]</f>
        <v>3.9999999999986358</v>
      </c>
      <c r="L2576" s="7">
        <f>test_data[[#This Row],[Profit]]*Profit_per_point</f>
        <v>399999.99999986356</v>
      </c>
      <c r="M2576" s="7">
        <f>test_data[[#This Row],[Profit]]*Profit_per_point-ABS(test_data[[#This Row],[Action]])*Fee_per_trade</f>
        <v>399999.99999986356</v>
      </c>
    </row>
    <row r="2577" spans="1:13" x14ac:dyDescent="0.35">
      <c r="A2577" s="2">
        <v>43787.421527777777</v>
      </c>
      <c r="B2577">
        <v>932.9</v>
      </c>
      <c r="C2577">
        <v>0.5332179069519043</v>
      </c>
      <c r="D2577">
        <v>0.46678203344345093</v>
      </c>
      <c r="E2577">
        <f>IF(B2578&gt;0,B2578-test_data[[#This Row],[Price]],0)</f>
        <v>0</v>
      </c>
      <c r="F2577" s="2">
        <f>test_data[[#This Row],[Time]]-(Time_horizon-1)/24/60</f>
        <v>43787.408333333333</v>
      </c>
      <c r="G2577">
        <f>IF(test_data[[#This Row],[Long]]&gt;Action_Threshold,1,IF(test_data[[#This Row],[Short]]&gt;Action_Threshold,-1,0))</f>
        <v>1</v>
      </c>
      <c r="H2577">
        <f>SUMIFS(test_data[Postion],test_data[Time],"&gt;="&amp;test_data[[#This Row],[Period Time]],test_data[Time],"&lt;="&amp;test_data[[#This Row],[Time]])</f>
        <v>20</v>
      </c>
      <c r="I2577">
        <f>IFERROR(test_data[[#This Row],[Final_Position]]-H2576,test_data[[#This Row],[Final_Position]])</f>
        <v>0</v>
      </c>
      <c r="J2577">
        <f>ABS(test_data[[#This Row],[Action]])</f>
        <v>0</v>
      </c>
      <c r="K2577" s="7">
        <f>test_data[[#This Row],[Final_Position]]*test_data[[#This Row],[Change]]</f>
        <v>0</v>
      </c>
      <c r="L2577" s="7">
        <f>test_data[[#This Row],[Profit]]*Profit_per_point</f>
        <v>0</v>
      </c>
      <c r="M2577" s="7">
        <f>test_data[[#This Row],[Profit]]*Profit_per_point-ABS(test_data[[#This Row],[Action]])*Fee_per_trade</f>
        <v>0</v>
      </c>
    </row>
    <row r="2578" spans="1:13" x14ac:dyDescent="0.35">
      <c r="A2578" s="2">
        <v>43787.422222222223</v>
      </c>
      <c r="B2578">
        <v>932.9</v>
      </c>
      <c r="C2578">
        <v>0.5273851752281189</v>
      </c>
      <c r="D2578">
        <v>0.4726148247718811</v>
      </c>
      <c r="E2578">
        <f>IF(B2579&gt;0,B2579-test_data[[#This Row],[Price]],0)</f>
        <v>-0.10000000000002274</v>
      </c>
      <c r="F2578" s="2">
        <f>test_data[[#This Row],[Time]]-(Time_horizon-1)/24/60</f>
        <v>43787.40902777778</v>
      </c>
      <c r="G2578">
        <f>IF(test_data[[#This Row],[Long]]&gt;Action_Threshold,1,IF(test_data[[#This Row],[Short]]&gt;Action_Threshold,-1,0))</f>
        <v>1</v>
      </c>
      <c r="H2578">
        <f>SUMIFS(test_data[Postion],test_data[Time],"&gt;="&amp;test_data[[#This Row],[Period Time]],test_data[Time],"&lt;="&amp;test_data[[#This Row],[Time]])</f>
        <v>20</v>
      </c>
      <c r="I2578">
        <f>IFERROR(test_data[[#This Row],[Final_Position]]-H2577,test_data[[#This Row],[Final_Position]])</f>
        <v>0</v>
      </c>
      <c r="J2578">
        <f>ABS(test_data[[#This Row],[Action]])</f>
        <v>0</v>
      </c>
      <c r="K2578" s="7">
        <f>test_data[[#This Row],[Final_Position]]*test_data[[#This Row],[Change]]</f>
        <v>-2.0000000000004547</v>
      </c>
      <c r="L2578" s="7">
        <f>test_data[[#This Row],[Profit]]*Profit_per_point</f>
        <v>-200000.00000004546</v>
      </c>
      <c r="M2578" s="7">
        <f>test_data[[#This Row],[Profit]]*Profit_per_point-ABS(test_data[[#This Row],[Action]])*Fee_per_trade</f>
        <v>-200000.00000004546</v>
      </c>
    </row>
    <row r="2579" spans="1:13" x14ac:dyDescent="0.35">
      <c r="A2579" s="2">
        <v>43787.42291666667</v>
      </c>
      <c r="B2579">
        <v>932.8</v>
      </c>
      <c r="C2579">
        <v>0.52264887094497681</v>
      </c>
      <c r="D2579">
        <v>0.47735121846199036</v>
      </c>
      <c r="E2579">
        <f>IF(B2580&gt;0,B2580-test_data[[#This Row],[Price]],0)</f>
        <v>-0.5</v>
      </c>
      <c r="F2579" s="2">
        <f>test_data[[#This Row],[Time]]-(Time_horizon-1)/24/60</f>
        <v>43787.409722222226</v>
      </c>
      <c r="G2579">
        <f>IF(test_data[[#This Row],[Long]]&gt;Action_Threshold,1,IF(test_data[[#This Row],[Short]]&gt;Action_Threshold,-1,0))</f>
        <v>1</v>
      </c>
      <c r="H2579">
        <f>SUMIFS(test_data[Postion],test_data[Time],"&gt;="&amp;test_data[[#This Row],[Period Time]],test_data[Time],"&lt;="&amp;test_data[[#This Row],[Time]])</f>
        <v>20</v>
      </c>
      <c r="I2579">
        <f>IFERROR(test_data[[#This Row],[Final_Position]]-H2578,test_data[[#This Row],[Final_Position]])</f>
        <v>0</v>
      </c>
      <c r="J2579">
        <f>ABS(test_data[[#This Row],[Action]])</f>
        <v>0</v>
      </c>
      <c r="K2579" s="7">
        <f>test_data[[#This Row],[Final_Position]]*test_data[[#This Row],[Change]]</f>
        <v>-10</v>
      </c>
      <c r="L2579" s="7">
        <f>test_data[[#This Row],[Profit]]*Profit_per_point</f>
        <v>-1000000</v>
      </c>
      <c r="M2579" s="7">
        <f>test_data[[#This Row],[Profit]]*Profit_per_point-ABS(test_data[[#This Row],[Action]])*Fee_per_trade</f>
        <v>-1000000</v>
      </c>
    </row>
    <row r="2580" spans="1:13" x14ac:dyDescent="0.35">
      <c r="A2580" s="2">
        <v>43787.423611111109</v>
      </c>
      <c r="B2580">
        <v>932.3</v>
      </c>
      <c r="C2580">
        <v>0.53318673372268677</v>
      </c>
      <c r="D2580">
        <v>0.46681323647499084</v>
      </c>
      <c r="E2580">
        <f>IF(B2581&gt;0,B2581-test_data[[#This Row],[Price]],0)</f>
        <v>0</v>
      </c>
      <c r="F2580" s="2">
        <f>test_data[[#This Row],[Time]]-(Time_horizon-1)/24/60</f>
        <v>43787.410416666666</v>
      </c>
      <c r="G2580">
        <f>IF(test_data[[#This Row],[Long]]&gt;Action_Threshold,1,IF(test_data[[#This Row],[Short]]&gt;Action_Threshold,-1,0))</f>
        <v>1</v>
      </c>
      <c r="H2580">
        <f>SUMIFS(test_data[Postion],test_data[Time],"&gt;="&amp;test_data[[#This Row],[Period Time]],test_data[Time],"&lt;="&amp;test_data[[#This Row],[Time]])</f>
        <v>20</v>
      </c>
      <c r="I2580">
        <f>IFERROR(test_data[[#This Row],[Final_Position]]-H2579,test_data[[#This Row],[Final_Position]])</f>
        <v>0</v>
      </c>
      <c r="J2580">
        <f>ABS(test_data[[#This Row],[Action]])</f>
        <v>0</v>
      </c>
      <c r="K2580" s="7">
        <f>test_data[[#This Row],[Final_Position]]*test_data[[#This Row],[Change]]</f>
        <v>0</v>
      </c>
      <c r="L2580" s="7">
        <f>test_data[[#This Row],[Profit]]*Profit_per_point</f>
        <v>0</v>
      </c>
      <c r="M2580" s="7">
        <f>test_data[[#This Row],[Profit]]*Profit_per_point-ABS(test_data[[#This Row],[Action]])*Fee_per_trade</f>
        <v>0</v>
      </c>
    </row>
    <row r="2581" spans="1:13" x14ac:dyDescent="0.35">
      <c r="A2581" s="2">
        <v>43787.424305555556</v>
      </c>
      <c r="B2581">
        <v>932.3</v>
      </c>
      <c r="C2581">
        <v>0.53496867418289185</v>
      </c>
      <c r="D2581">
        <v>0.46503135561943054</v>
      </c>
      <c r="E2581">
        <f>IF(B2582&gt;0,B2582-test_data[[#This Row],[Price]],0)</f>
        <v>0</v>
      </c>
      <c r="F2581" s="2">
        <f>test_data[[#This Row],[Time]]-(Time_horizon-1)/24/60</f>
        <v>43787.411111111112</v>
      </c>
      <c r="G2581">
        <f>IF(test_data[[#This Row],[Long]]&gt;Action_Threshold,1,IF(test_data[[#This Row],[Short]]&gt;Action_Threshold,-1,0))</f>
        <v>1</v>
      </c>
      <c r="H2581">
        <f>SUMIFS(test_data[Postion],test_data[Time],"&gt;="&amp;test_data[[#This Row],[Period Time]],test_data[Time],"&lt;="&amp;test_data[[#This Row],[Time]])</f>
        <v>20</v>
      </c>
      <c r="I2581">
        <f>IFERROR(test_data[[#This Row],[Final_Position]]-H2580,test_data[[#This Row],[Final_Position]])</f>
        <v>0</v>
      </c>
      <c r="J2581">
        <f>ABS(test_data[[#This Row],[Action]])</f>
        <v>0</v>
      </c>
      <c r="K2581" s="7">
        <f>test_data[[#This Row],[Final_Position]]*test_data[[#This Row],[Change]]</f>
        <v>0</v>
      </c>
      <c r="L2581" s="7">
        <f>test_data[[#This Row],[Profit]]*Profit_per_point</f>
        <v>0</v>
      </c>
      <c r="M2581" s="7">
        <f>test_data[[#This Row],[Profit]]*Profit_per_point-ABS(test_data[[#This Row],[Action]])*Fee_per_trade</f>
        <v>0</v>
      </c>
    </row>
    <row r="2582" spans="1:13" x14ac:dyDescent="0.35">
      <c r="A2582" s="2">
        <v>43787.425000000003</v>
      </c>
      <c r="B2582">
        <v>932.3</v>
      </c>
      <c r="C2582">
        <v>0.53696578741073608</v>
      </c>
      <c r="D2582">
        <v>0.46303427219390869</v>
      </c>
      <c r="E2582">
        <f>IF(B2583&gt;0,B2583-test_data[[#This Row],[Price]],0)</f>
        <v>0.20000000000004547</v>
      </c>
      <c r="F2582" s="2">
        <f>test_data[[#This Row],[Time]]-(Time_horizon-1)/24/60</f>
        <v>43787.411805555559</v>
      </c>
      <c r="G2582">
        <f>IF(test_data[[#This Row],[Long]]&gt;Action_Threshold,1,IF(test_data[[#This Row],[Short]]&gt;Action_Threshold,-1,0))</f>
        <v>1</v>
      </c>
      <c r="H2582">
        <f>SUMIFS(test_data[Postion],test_data[Time],"&gt;="&amp;test_data[[#This Row],[Period Time]],test_data[Time],"&lt;="&amp;test_data[[#This Row],[Time]])</f>
        <v>20</v>
      </c>
      <c r="I2582">
        <f>IFERROR(test_data[[#This Row],[Final_Position]]-H2581,test_data[[#This Row],[Final_Position]])</f>
        <v>0</v>
      </c>
      <c r="J2582">
        <f>ABS(test_data[[#This Row],[Action]])</f>
        <v>0</v>
      </c>
      <c r="K2582" s="7">
        <f>test_data[[#This Row],[Final_Position]]*test_data[[#This Row],[Change]]</f>
        <v>4.0000000000009095</v>
      </c>
      <c r="L2582" s="7">
        <f>test_data[[#This Row],[Profit]]*Profit_per_point</f>
        <v>400000.00000009092</v>
      </c>
      <c r="M2582" s="7">
        <f>test_data[[#This Row],[Profit]]*Profit_per_point-ABS(test_data[[#This Row],[Action]])*Fee_per_trade</f>
        <v>400000.00000009092</v>
      </c>
    </row>
    <row r="2583" spans="1:13" x14ac:dyDescent="0.35">
      <c r="A2583" s="2">
        <v>43787.425694444442</v>
      </c>
      <c r="B2583">
        <v>932.5</v>
      </c>
      <c r="C2583">
        <v>0.52147203683853149</v>
      </c>
      <c r="D2583">
        <v>0.47852793335914612</v>
      </c>
      <c r="E2583">
        <f>IF(B2584&gt;0,B2584-test_data[[#This Row],[Price]],0)</f>
        <v>0.20000000000004547</v>
      </c>
      <c r="F2583" s="2">
        <f>test_data[[#This Row],[Time]]-(Time_horizon-1)/24/60</f>
        <v>43787.412499999999</v>
      </c>
      <c r="G2583">
        <f>IF(test_data[[#This Row],[Long]]&gt;Action_Threshold,1,IF(test_data[[#This Row],[Short]]&gt;Action_Threshold,-1,0))</f>
        <v>1</v>
      </c>
      <c r="H2583">
        <f>SUMIFS(test_data[Postion],test_data[Time],"&gt;="&amp;test_data[[#This Row],[Period Time]],test_data[Time],"&lt;="&amp;test_data[[#This Row],[Time]])</f>
        <v>20</v>
      </c>
      <c r="I2583">
        <f>IFERROR(test_data[[#This Row],[Final_Position]]-H2582,test_data[[#This Row],[Final_Position]])</f>
        <v>0</v>
      </c>
      <c r="J2583">
        <f>ABS(test_data[[#This Row],[Action]])</f>
        <v>0</v>
      </c>
      <c r="K2583" s="7">
        <f>test_data[[#This Row],[Final_Position]]*test_data[[#This Row],[Change]]</f>
        <v>4.0000000000009095</v>
      </c>
      <c r="L2583" s="7">
        <f>test_data[[#This Row],[Profit]]*Profit_per_point</f>
        <v>400000.00000009092</v>
      </c>
      <c r="M2583" s="7">
        <f>test_data[[#This Row],[Profit]]*Profit_per_point-ABS(test_data[[#This Row],[Action]])*Fee_per_trade</f>
        <v>400000.00000009092</v>
      </c>
    </row>
    <row r="2584" spans="1:13" x14ac:dyDescent="0.35">
      <c r="A2584" s="2">
        <v>43787.426388888889</v>
      </c>
      <c r="B2584">
        <v>932.7</v>
      </c>
      <c r="C2584">
        <v>0.51764267683029175</v>
      </c>
      <c r="D2584">
        <v>0.48235726356506348</v>
      </c>
      <c r="E2584">
        <f>IF(B2585&gt;0,B2585-test_data[[#This Row],[Price]],0)</f>
        <v>-0.10000000000002274</v>
      </c>
      <c r="F2584" s="2">
        <f>test_data[[#This Row],[Time]]-(Time_horizon-1)/24/60</f>
        <v>43787.413194444445</v>
      </c>
      <c r="G2584">
        <f>IF(test_data[[#This Row],[Long]]&gt;Action_Threshold,1,IF(test_data[[#This Row],[Short]]&gt;Action_Threshold,-1,0))</f>
        <v>1</v>
      </c>
      <c r="H2584">
        <f>SUMIFS(test_data[Postion],test_data[Time],"&gt;="&amp;test_data[[#This Row],[Period Time]],test_data[Time],"&lt;="&amp;test_data[[#This Row],[Time]])</f>
        <v>20</v>
      </c>
      <c r="I2584">
        <f>IFERROR(test_data[[#This Row],[Final_Position]]-H2583,test_data[[#This Row],[Final_Position]])</f>
        <v>0</v>
      </c>
      <c r="J2584">
        <f>ABS(test_data[[#This Row],[Action]])</f>
        <v>0</v>
      </c>
      <c r="K2584" s="7">
        <f>test_data[[#This Row],[Final_Position]]*test_data[[#This Row],[Change]]</f>
        <v>-2.0000000000004547</v>
      </c>
      <c r="L2584" s="7">
        <f>test_data[[#This Row],[Profit]]*Profit_per_point</f>
        <v>-200000.00000004546</v>
      </c>
      <c r="M2584" s="7">
        <f>test_data[[#This Row],[Profit]]*Profit_per_point-ABS(test_data[[#This Row],[Action]])*Fee_per_trade</f>
        <v>-200000.00000004546</v>
      </c>
    </row>
    <row r="2585" spans="1:13" x14ac:dyDescent="0.35">
      <c r="A2585" s="2">
        <v>43787.427083333336</v>
      </c>
      <c r="B2585">
        <v>932.6</v>
      </c>
      <c r="C2585">
        <v>0.5197482705116272</v>
      </c>
      <c r="D2585">
        <v>0.48025175929069519</v>
      </c>
      <c r="E2585">
        <f>IF(B2586&gt;0,B2586-test_data[[#This Row],[Price]],0)</f>
        <v>0.10000000000002274</v>
      </c>
      <c r="F2585" s="2">
        <f>test_data[[#This Row],[Time]]-(Time_horizon-1)/24/60</f>
        <v>43787.413888888892</v>
      </c>
      <c r="G2585">
        <f>IF(test_data[[#This Row],[Long]]&gt;Action_Threshold,1,IF(test_data[[#This Row],[Short]]&gt;Action_Threshold,-1,0))</f>
        <v>1</v>
      </c>
      <c r="H2585">
        <f>SUMIFS(test_data[Postion],test_data[Time],"&gt;="&amp;test_data[[#This Row],[Period Time]],test_data[Time],"&lt;="&amp;test_data[[#This Row],[Time]])</f>
        <v>20</v>
      </c>
      <c r="I2585">
        <f>IFERROR(test_data[[#This Row],[Final_Position]]-H2584,test_data[[#This Row],[Final_Position]])</f>
        <v>0</v>
      </c>
      <c r="J2585">
        <f>ABS(test_data[[#This Row],[Action]])</f>
        <v>0</v>
      </c>
      <c r="K2585" s="7">
        <f>test_data[[#This Row],[Final_Position]]*test_data[[#This Row],[Change]]</f>
        <v>2.0000000000004547</v>
      </c>
      <c r="L2585" s="7">
        <f>test_data[[#This Row],[Profit]]*Profit_per_point</f>
        <v>200000.00000004546</v>
      </c>
      <c r="M2585" s="7">
        <f>test_data[[#This Row],[Profit]]*Profit_per_point-ABS(test_data[[#This Row],[Action]])*Fee_per_trade</f>
        <v>200000.00000004546</v>
      </c>
    </row>
    <row r="2586" spans="1:13" x14ac:dyDescent="0.35">
      <c r="A2586" s="2">
        <v>43787.427777777775</v>
      </c>
      <c r="B2586">
        <v>932.7</v>
      </c>
      <c r="C2586">
        <v>0.5186505913734436</v>
      </c>
      <c r="D2586">
        <v>0.48134937882423401</v>
      </c>
      <c r="E2586">
        <f>IF(B2587&gt;0,B2587-test_data[[#This Row],[Price]],0)</f>
        <v>0.19999999999993179</v>
      </c>
      <c r="F2586" s="2">
        <f>test_data[[#This Row],[Time]]-(Time_horizon-1)/24/60</f>
        <v>43787.414583333331</v>
      </c>
      <c r="G2586">
        <f>IF(test_data[[#This Row],[Long]]&gt;Action_Threshold,1,IF(test_data[[#This Row],[Short]]&gt;Action_Threshold,-1,0))</f>
        <v>1</v>
      </c>
      <c r="H2586">
        <f>SUMIFS(test_data[Postion],test_data[Time],"&gt;="&amp;test_data[[#This Row],[Period Time]],test_data[Time],"&lt;="&amp;test_data[[#This Row],[Time]])</f>
        <v>20</v>
      </c>
      <c r="I2586">
        <f>IFERROR(test_data[[#This Row],[Final_Position]]-H2585,test_data[[#This Row],[Final_Position]])</f>
        <v>0</v>
      </c>
      <c r="J2586">
        <f>ABS(test_data[[#This Row],[Action]])</f>
        <v>0</v>
      </c>
      <c r="K2586" s="7">
        <f>test_data[[#This Row],[Final_Position]]*test_data[[#This Row],[Change]]</f>
        <v>3.9999999999986358</v>
      </c>
      <c r="L2586" s="7">
        <f>test_data[[#This Row],[Profit]]*Profit_per_point</f>
        <v>399999.99999986356</v>
      </c>
      <c r="M2586" s="7">
        <f>test_data[[#This Row],[Profit]]*Profit_per_point-ABS(test_data[[#This Row],[Action]])*Fee_per_trade</f>
        <v>399999.99999986356</v>
      </c>
    </row>
    <row r="2587" spans="1:13" x14ac:dyDescent="0.35">
      <c r="A2587" s="2">
        <v>43787.428472222222</v>
      </c>
      <c r="B2587">
        <v>932.9</v>
      </c>
      <c r="C2587">
        <v>0.50108957290649414</v>
      </c>
      <c r="D2587">
        <v>0.49891045689582825</v>
      </c>
      <c r="E2587">
        <f>IF(B2588&gt;0,B2588-test_data[[#This Row],[Price]],0)</f>
        <v>0.10000000000002274</v>
      </c>
      <c r="F2587" s="2">
        <f>test_data[[#This Row],[Time]]-(Time_horizon-1)/24/60</f>
        <v>43787.415277777778</v>
      </c>
      <c r="G2587">
        <f>IF(test_data[[#This Row],[Long]]&gt;Action_Threshold,1,IF(test_data[[#This Row],[Short]]&gt;Action_Threshold,-1,0))</f>
        <v>1</v>
      </c>
      <c r="H2587">
        <f>SUMIFS(test_data[Postion],test_data[Time],"&gt;="&amp;test_data[[#This Row],[Period Time]],test_data[Time],"&lt;="&amp;test_data[[#This Row],[Time]])</f>
        <v>20</v>
      </c>
      <c r="I2587">
        <f>IFERROR(test_data[[#This Row],[Final_Position]]-H2586,test_data[[#This Row],[Final_Position]])</f>
        <v>0</v>
      </c>
      <c r="J2587">
        <f>ABS(test_data[[#This Row],[Action]])</f>
        <v>0</v>
      </c>
      <c r="K2587" s="7">
        <f>test_data[[#This Row],[Final_Position]]*test_data[[#This Row],[Change]]</f>
        <v>2.0000000000004547</v>
      </c>
      <c r="L2587" s="7">
        <f>test_data[[#This Row],[Profit]]*Profit_per_point</f>
        <v>200000.00000004546</v>
      </c>
      <c r="M2587" s="7">
        <f>test_data[[#This Row],[Profit]]*Profit_per_point-ABS(test_data[[#This Row],[Action]])*Fee_per_trade</f>
        <v>200000.00000004546</v>
      </c>
    </row>
    <row r="2588" spans="1:13" x14ac:dyDescent="0.35">
      <c r="A2588" s="2">
        <v>43787.429166666669</v>
      </c>
      <c r="B2588">
        <v>933</v>
      </c>
      <c r="C2588">
        <v>0.45963326096534729</v>
      </c>
      <c r="D2588">
        <v>0.5403667688369751</v>
      </c>
      <c r="E2588">
        <f>IF(B2589&gt;0,B2589-test_data[[#This Row],[Price]],0)</f>
        <v>0.20000000000004547</v>
      </c>
      <c r="F2588" s="2">
        <f>test_data[[#This Row],[Time]]-(Time_horizon-1)/24/60</f>
        <v>43787.415972222225</v>
      </c>
      <c r="G2588">
        <f>IF(test_data[[#This Row],[Long]]&gt;Action_Threshold,1,IF(test_data[[#This Row],[Short]]&gt;Action_Threshold,-1,0))</f>
        <v>-1</v>
      </c>
      <c r="H2588">
        <f>SUMIFS(test_data[Postion],test_data[Time],"&gt;="&amp;test_data[[#This Row],[Period Time]],test_data[Time],"&lt;="&amp;test_data[[#This Row],[Time]])</f>
        <v>18</v>
      </c>
      <c r="I2588">
        <f>IFERROR(test_data[[#This Row],[Final_Position]]-H2587,test_data[[#This Row],[Final_Position]])</f>
        <v>-2</v>
      </c>
      <c r="J2588">
        <f>ABS(test_data[[#This Row],[Action]])</f>
        <v>2</v>
      </c>
      <c r="K2588" s="7">
        <f>test_data[[#This Row],[Final_Position]]*test_data[[#This Row],[Change]]</f>
        <v>3.6000000000008185</v>
      </c>
      <c r="L2588" s="7">
        <f>test_data[[#This Row],[Profit]]*Profit_per_point</f>
        <v>360000.00000008184</v>
      </c>
      <c r="M2588" s="7">
        <f>test_data[[#This Row],[Profit]]*Profit_per_point-ABS(test_data[[#This Row],[Action]])*Fee_per_trade</f>
        <v>340000.00000008184</v>
      </c>
    </row>
    <row r="2589" spans="1:13" x14ac:dyDescent="0.35">
      <c r="A2589" s="2">
        <v>43787.429861111108</v>
      </c>
      <c r="B2589">
        <v>933.2</v>
      </c>
      <c r="C2589">
        <v>0.4331049919128418</v>
      </c>
      <c r="D2589">
        <v>0.56689494848251343</v>
      </c>
      <c r="E2589">
        <f>IF(B2590&gt;0,B2590-test_data[[#This Row],[Price]],0)</f>
        <v>0</v>
      </c>
      <c r="F2589" s="2">
        <f>test_data[[#This Row],[Time]]-(Time_horizon-1)/24/60</f>
        <v>43787.416666666664</v>
      </c>
      <c r="G2589">
        <f>IF(test_data[[#This Row],[Long]]&gt;Action_Threshold,1,IF(test_data[[#This Row],[Short]]&gt;Action_Threshold,-1,0))</f>
        <v>-1</v>
      </c>
      <c r="H2589">
        <f>SUMIFS(test_data[Postion],test_data[Time],"&gt;="&amp;test_data[[#This Row],[Period Time]],test_data[Time],"&lt;="&amp;test_data[[#This Row],[Time]])</f>
        <v>16</v>
      </c>
      <c r="I2589">
        <f>IFERROR(test_data[[#This Row],[Final_Position]]-H2588,test_data[[#This Row],[Final_Position]])</f>
        <v>-2</v>
      </c>
      <c r="J2589">
        <f>ABS(test_data[[#This Row],[Action]])</f>
        <v>2</v>
      </c>
      <c r="K2589" s="7">
        <f>test_data[[#This Row],[Final_Position]]*test_data[[#This Row],[Change]]</f>
        <v>0</v>
      </c>
      <c r="L2589" s="7">
        <f>test_data[[#This Row],[Profit]]*Profit_per_point</f>
        <v>0</v>
      </c>
      <c r="M2589" s="7">
        <f>test_data[[#This Row],[Profit]]*Profit_per_point-ABS(test_data[[#This Row],[Action]])*Fee_per_trade</f>
        <v>-20000</v>
      </c>
    </row>
    <row r="2590" spans="1:13" x14ac:dyDescent="0.35">
      <c r="A2590" s="2">
        <v>43787.430555555555</v>
      </c>
      <c r="B2590">
        <v>933.2</v>
      </c>
      <c r="C2590">
        <v>0.43653491139411926</v>
      </c>
      <c r="D2590">
        <v>0.56346511840820313</v>
      </c>
      <c r="E2590">
        <f>IF(B2591&gt;0,B2591-test_data[[#This Row],[Price]],0)</f>
        <v>-0.20000000000004547</v>
      </c>
      <c r="F2590" s="2">
        <f>test_data[[#This Row],[Time]]-(Time_horizon-1)/24/60</f>
        <v>43787.417361111111</v>
      </c>
      <c r="G2590">
        <f>IF(test_data[[#This Row],[Long]]&gt;Action_Threshold,1,IF(test_data[[#This Row],[Short]]&gt;Action_Threshold,-1,0))</f>
        <v>-1</v>
      </c>
      <c r="H2590">
        <f>SUMIFS(test_data[Postion],test_data[Time],"&gt;="&amp;test_data[[#This Row],[Period Time]],test_data[Time],"&lt;="&amp;test_data[[#This Row],[Time]])</f>
        <v>14</v>
      </c>
      <c r="I2590">
        <f>IFERROR(test_data[[#This Row],[Final_Position]]-H2589,test_data[[#This Row],[Final_Position]])</f>
        <v>-2</v>
      </c>
      <c r="J2590">
        <f>ABS(test_data[[#This Row],[Action]])</f>
        <v>2</v>
      </c>
      <c r="K2590" s="7">
        <f>test_data[[#This Row],[Final_Position]]*test_data[[#This Row],[Change]]</f>
        <v>-2.8000000000006366</v>
      </c>
      <c r="L2590" s="7">
        <f>test_data[[#This Row],[Profit]]*Profit_per_point</f>
        <v>-280000.00000006368</v>
      </c>
      <c r="M2590" s="7">
        <f>test_data[[#This Row],[Profit]]*Profit_per_point-ABS(test_data[[#This Row],[Action]])*Fee_per_trade</f>
        <v>-300000.00000006368</v>
      </c>
    </row>
    <row r="2591" spans="1:13" x14ac:dyDescent="0.35">
      <c r="A2591" s="2">
        <v>43787.431250000001</v>
      </c>
      <c r="B2591">
        <v>933</v>
      </c>
      <c r="C2591">
        <v>0.44984319806098938</v>
      </c>
      <c r="D2591">
        <v>0.55015677213668823</v>
      </c>
      <c r="E2591">
        <f>IF(B2592&gt;0,B2592-test_data[[#This Row],[Price]],0)</f>
        <v>0</v>
      </c>
      <c r="F2591" s="2">
        <f>test_data[[#This Row],[Time]]-(Time_horizon-1)/24/60</f>
        <v>43787.418055555558</v>
      </c>
      <c r="G2591">
        <f>IF(test_data[[#This Row],[Long]]&gt;Action_Threshold,1,IF(test_data[[#This Row],[Short]]&gt;Action_Threshold,-1,0))</f>
        <v>-1</v>
      </c>
      <c r="H2591">
        <f>SUMIFS(test_data[Postion],test_data[Time],"&gt;="&amp;test_data[[#This Row],[Period Time]],test_data[Time],"&lt;="&amp;test_data[[#This Row],[Time]])</f>
        <v>12</v>
      </c>
      <c r="I2591">
        <f>IFERROR(test_data[[#This Row],[Final_Position]]-H2590,test_data[[#This Row],[Final_Position]])</f>
        <v>-2</v>
      </c>
      <c r="J2591">
        <f>ABS(test_data[[#This Row],[Action]])</f>
        <v>2</v>
      </c>
      <c r="K2591" s="7">
        <f>test_data[[#This Row],[Final_Position]]*test_data[[#This Row],[Change]]</f>
        <v>0</v>
      </c>
      <c r="L2591" s="7">
        <f>test_data[[#This Row],[Profit]]*Profit_per_point</f>
        <v>0</v>
      </c>
      <c r="M2591" s="7">
        <f>test_data[[#This Row],[Profit]]*Profit_per_point-ABS(test_data[[#This Row],[Action]])*Fee_per_trade</f>
        <v>-20000</v>
      </c>
    </row>
    <row r="2592" spans="1:13" x14ac:dyDescent="0.35">
      <c r="A2592" s="2">
        <v>43787.431944444441</v>
      </c>
      <c r="B2592">
        <v>933</v>
      </c>
      <c r="C2592">
        <v>0.43893784284591675</v>
      </c>
      <c r="D2592">
        <v>0.56106209754943848</v>
      </c>
      <c r="E2592">
        <f>IF(B2593&gt;0,B2593-test_data[[#This Row],[Price]],0)</f>
        <v>0.10000000000002274</v>
      </c>
      <c r="F2592" s="2">
        <f>test_data[[#This Row],[Time]]-(Time_horizon-1)/24/60</f>
        <v>43787.418749999997</v>
      </c>
      <c r="G2592">
        <f>IF(test_data[[#This Row],[Long]]&gt;Action_Threshold,1,IF(test_data[[#This Row],[Short]]&gt;Action_Threshold,-1,0))</f>
        <v>-1</v>
      </c>
      <c r="H2592">
        <f>SUMIFS(test_data[Postion],test_data[Time],"&gt;="&amp;test_data[[#This Row],[Period Time]],test_data[Time],"&lt;="&amp;test_data[[#This Row],[Time]])</f>
        <v>10</v>
      </c>
      <c r="I2592">
        <f>IFERROR(test_data[[#This Row],[Final_Position]]-H2591,test_data[[#This Row],[Final_Position]])</f>
        <v>-2</v>
      </c>
      <c r="J2592">
        <f>ABS(test_data[[#This Row],[Action]])</f>
        <v>2</v>
      </c>
      <c r="K2592" s="7">
        <f>test_data[[#This Row],[Final_Position]]*test_data[[#This Row],[Change]]</f>
        <v>1.0000000000002274</v>
      </c>
      <c r="L2592" s="7">
        <f>test_data[[#This Row],[Profit]]*Profit_per_point</f>
        <v>100000.00000002273</v>
      </c>
      <c r="M2592" s="7">
        <f>test_data[[#This Row],[Profit]]*Profit_per_point-ABS(test_data[[#This Row],[Action]])*Fee_per_trade</f>
        <v>80000.00000002273</v>
      </c>
    </row>
    <row r="2593" spans="1:13" x14ac:dyDescent="0.35">
      <c r="A2593" s="2">
        <v>43787.432638888888</v>
      </c>
      <c r="B2593">
        <v>933.1</v>
      </c>
      <c r="C2593">
        <v>0.43485563993453979</v>
      </c>
      <c r="D2593">
        <v>0.56514441967010498</v>
      </c>
      <c r="E2593">
        <f>IF(B2594&gt;0,B2594-test_data[[#This Row],[Price]],0)</f>
        <v>0.19999999999993179</v>
      </c>
      <c r="F2593" s="2">
        <f>test_data[[#This Row],[Time]]-(Time_horizon-1)/24/60</f>
        <v>43787.419444444444</v>
      </c>
      <c r="G2593">
        <f>IF(test_data[[#This Row],[Long]]&gt;Action_Threshold,1,IF(test_data[[#This Row],[Short]]&gt;Action_Threshold,-1,0))</f>
        <v>-1</v>
      </c>
      <c r="H2593">
        <f>SUMIFS(test_data[Postion],test_data[Time],"&gt;="&amp;test_data[[#This Row],[Period Time]],test_data[Time],"&lt;="&amp;test_data[[#This Row],[Time]])</f>
        <v>8</v>
      </c>
      <c r="I2593">
        <f>IFERROR(test_data[[#This Row],[Final_Position]]-H2592,test_data[[#This Row],[Final_Position]])</f>
        <v>-2</v>
      </c>
      <c r="J2593">
        <f>ABS(test_data[[#This Row],[Action]])</f>
        <v>2</v>
      </c>
      <c r="K2593" s="7">
        <f>test_data[[#This Row],[Final_Position]]*test_data[[#This Row],[Change]]</f>
        <v>1.5999999999994543</v>
      </c>
      <c r="L2593" s="7">
        <f>test_data[[#This Row],[Profit]]*Profit_per_point</f>
        <v>159999.99999994543</v>
      </c>
      <c r="M2593" s="7">
        <f>test_data[[#This Row],[Profit]]*Profit_per_point-ABS(test_data[[#This Row],[Action]])*Fee_per_trade</f>
        <v>139999.99999994543</v>
      </c>
    </row>
    <row r="2594" spans="1:13" x14ac:dyDescent="0.35">
      <c r="A2594" s="2">
        <v>43787.433333333334</v>
      </c>
      <c r="B2594">
        <v>933.3</v>
      </c>
      <c r="C2594">
        <v>0.42009365558624268</v>
      </c>
      <c r="D2594">
        <v>0.57990628480911255</v>
      </c>
      <c r="E2594">
        <f>IF(B2595&gt;0,B2595-test_data[[#This Row],[Price]],0)</f>
        <v>0</v>
      </c>
      <c r="F2594" s="2">
        <f>test_data[[#This Row],[Time]]-(Time_horizon-1)/24/60</f>
        <v>43787.420138888891</v>
      </c>
      <c r="G2594">
        <f>IF(test_data[[#This Row],[Long]]&gt;Action_Threshold,1,IF(test_data[[#This Row],[Short]]&gt;Action_Threshold,-1,0))</f>
        <v>-1</v>
      </c>
      <c r="H2594">
        <f>SUMIFS(test_data[Postion],test_data[Time],"&gt;="&amp;test_data[[#This Row],[Period Time]],test_data[Time],"&lt;="&amp;test_data[[#This Row],[Time]])</f>
        <v>6</v>
      </c>
      <c r="I2594">
        <f>IFERROR(test_data[[#This Row],[Final_Position]]-H2593,test_data[[#This Row],[Final_Position]])</f>
        <v>-2</v>
      </c>
      <c r="J2594">
        <f>ABS(test_data[[#This Row],[Action]])</f>
        <v>2</v>
      </c>
      <c r="K2594" s="7">
        <f>test_data[[#This Row],[Final_Position]]*test_data[[#This Row],[Change]]</f>
        <v>0</v>
      </c>
      <c r="L2594" s="7">
        <f>test_data[[#This Row],[Profit]]*Profit_per_point</f>
        <v>0</v>
      </c>
      <c r="M2594" s="7">
        <f>test_data[[#This Row],[Profit]]*Profit_per_point-ABS(test_data[[#This Row],[Action]])*Fee_per_trade</f>
        <v>-20000</v>
      </c>
    </row>
    <row r="2595" spans="1:13" x14ac:dyDescent="0.35">
      <c r="A2595" s="2">
        <v>43787.434027777781</v>
      </c>
      <c r="B2595">
        <v>933.3</v>
      </c>
      <c r="C2595">
        <v>0.42786955833435059</v>
      </c>
      <c r="D2595">
        <v>0.57213044166564941</v>
      </c>
      <c r="E2595">
        <f>IF(B2596&gt;0,B2596-test_data[[#This Row],[Price]],0)</f>
        <v>-9.9999999999909051E-2</v>
      </c>
      <c r="F2595" s="2">
        <f>test_data[[#This Row],[Time]]-(Time_horizon-1)/24/60</f>
        <v>43787.420833333337</v>
      </c>
      <c r="G2595">
        <f>IF(test_data[[#This Row],[Long]]&gt;Action_Threshold,1,IF(test_data[[#This Row],[Short]]&gt;Action_Threshold,-1,0))</f>
        <v>-1</v>
      </c>
      <c r="H2595">
        <f>SUMIFS(test_data[Postion],test_data[Time],"&gt;="&amp;test_data[[#This Row],[Period Time]],test_data[Time],"&lt;="&amp;test_data[[#This Row],[Time]])</f>
        <v>4</v>
      </c>
      <c r="I2595">
        <f>IFERROR(test_data[[#This Row],[Final_Position]]-H2594,test_data[[#This Row],[Final_Position]])</f>
        <v>-2</v>
      </c>
      <c r="J2595">
        <f>ABS(test_data[[#This Row],[Action]])</f>
        <v>2</v>
      </c>
      <c r="K2595" s="7">
        <f>test_data[[#This Row],[Final_Position]]*test_data[[#This Row],[Change]]</f>
        <v>-0.3999999999996362</v>
      </c>
      <c r="L2595" s="7">
        <f>test_data[[#This Row],[Profit]]*Profit_per_point</f>
        <v>-39999.99999996362</v>
      </c>
      <c r="M2595" s="7">
        <f>test_data[[#This Row],[Profit]]*Profit_per_point-ABS(test_data[[#This Row],[Action]])*Fee_per_trade</f>
        <v>-59999.99999996362</v>
      </c>
    </row>
    <row r="2596" spans="1:13" x14ac:dyDescent="0.35">
      <c r="A2596" s="2">
        <v>43787.43472222222</v>
      </c>
      <c r="B2596">
        <v>933.2</v>
      </c>
      <c r="C2596">
        <v>0.43036249279975891</v>
      </c>
      <c r="D2596">
        <v>0.56963753700256348</v>
      </c>
      <c r="E2596">
        <f>IF(B2597&gt;0,B2597-test_data[[#This Row],[Price]],0)</f>
        <v>9.9999999999909051E-2</v>
      </c>
      <c r="F2596" s="2">
        <f>test_data[[#This Row],[Time]]-(Time_horizon-1)/24/60</f>
        <v>43787.421527777777</v>
      </c>
      <c r="G2596">
        <f>IF(test_data[[#This Row],[Long]]&gt;Action_Threshold,1,IF(test_data[[#This Row],[Short]]&gt;Action_Threshold,-1,0))</f>
        <v>-1</v>
      </c>
      <c r="H2596">
        <f>SUMIFS(test_data[Postion],test_data[Time],"&gt;="&amp;test_data[[#This Row],[Period Time]],test_data[Time],"&lt;="&amp;test_data[[#This Row],[Time]])</f>
        <v>2</v>
      </c>
      <c r="I2596">
        <f>IFERROR(test_data[[#This Row],[Final_Position]]-H2595,test_data[[#This Row],[Final_Position]])</f>
        <v>-2</v>
      </c>
      <c r="J2596">
        <f>ABS(test_data[[#This Row],[Action]])</f>
        <v>2</v>
      </c>
      <c r="K2596" s="7">
        <f>test_data[[#This Row],[Final_Position]]*test_data[[#This Row],[Change]]</f>
        <v>0.1999999999998181</v>
      </c>
      <c r="L2596" s="7">
        <f>test_data[[#This Row],[Profit]]*Profit_per_point</f>
        <v>19999.99999998181</v>
      </c>
      <c r="M2596" s="7">
        <f>test_data[[#This Row],[Profit]]*Profit_per_point-ABS(test_data[[#This Row],[Action]])*Fee_per_trade</f>
        <v>-1.8189894035458565E-8</v>
      </c>
    </row>
    <row r="2597" spans="1:13" x14ac:dyDescent="0.35">
      <c r="A2597" s="2">
        <v>43787.435416666667</v>
      </c>
      <c r="B2597">
        <v>933.3</v>
      </c>
      <c r="C2597">
        <v>0.42624488472938538</v>
      </c>
      <c r="D2597">
        <v>0.57375514507293701</v>
      </c>
      <c r="E2597">
        <f>IF(B2598&gt;0,B2598-test_data[[#This Row],[Price]],0)</f>
        <v>0</v>
      </c>
      <c r="F2597" s="2">
        <f>test_data[[#This Row],[Time]]-(Time_horizon-1)/24/60</f>
        <v>43787.422222222223</v>
      </c>
      <c r="G2597">
        <f>IF(test_data[[#This Row],[Long]]&gt;Action_Threshold,1,IF(test_data[[#This Row],[Short]]&gt;Action_Threshold,-1,0))</f>
        <v>-1</v>
      </c>
      <c r="H2597">
        <f>SUMIFS(test_data[Postion],test_data[Time],"&gt;="&amp;test_data[[#This Row],[Period Time]],test_data[Time],"&lt;="&amp;test_data[[#This Row],[Time]])</f>
        <v>0</v>
      </c>
      <c r="I2597">
        <f>IFERROR(test_data[[#This Row],[Final_Position]]-H2596,test_data[[#This Row],[Final_Position]])</f>
        <v>-2</v>
      </c>
      <c r="J2597">
        <f>ABS(test_data[[#This Row],[Action]])</f>
        <v>2</v>
      </c>
      <c r="K2597" s="7">
        <f>test_data[[#This Row],[Final_Position]]*test_data[[#This Row],[Change]]</f>
        <v>0</v>
      </c>
      <c r="L2597" s="7">
        <f>test_data[[#This Row],[Profit]]*Profit_per_point</f>
        <v>0</v>
      </c>
      <c r="M2597" s="7">
        <f>test_data[[#This Row],[Profit]]*Profit_per_point-ABS(test_data[[#This Row],[Action]])*Fee_per_trade</f>
        <v>-20000</v>
      </c>
    </row>
    <row r="2598" spans="1:13" x14ac:dyDescent="0.35">
      <c r="A2598" s="2">
        <v>43787.436111111114</v>
      </c>
      <c r="B2598">
        <v>933.3</v>
      </c>
      <c r="C2598">
        <v>0.41869232058525085</v>
      </c>
      <c r="D2598">
        <v>0.58130764961242676</v>
      </c>
      <c r="E2598">
        <f>IF(B2599&gt;0,B2599-test_data[[#This Row],[Price]],0)</f>
        <v>-9.9999999999909051E-2</v>
      </c>
      <c r="F2598" s="2">
        <f>test_data[[#This Row],[Time]]-(Time_horizon-1)/24/60</f>
        <v>43787.42291666667</v>
      </c>
      <c r="G2598">
        <f>IF(test_data[[#This Row],[Long]]&gt;Action_Threshold,1,IF(test_data[[#This Row],[Short]]&gt;Action_Threshold,-1,0))</f>
        <v>-1</v>
      </c>
      <c r="H2598">
        <f>SUMIFS(test_data[Postion],test_data[Time],"&gt;="&amp;test_data[[#This Row],[Period Time]],test_data[Time],"&lt;="&amp;test_data[[#This Row],[Time]])</f>
        <v>-2</v>
      </c>
      <c r="I2598">
        <f>IFERROR(test_data[[#This Row],[Final_Position]]-H2597,test_data[[#This Row],[Final_Position]])</f>
        <v>-2</v>
      </c>
      <c r="J2598">
        <f>ABS(test_data[[#This Row],[Action]])</f>
        <v>2</v>
      </c>
      <c r="K2598" s="7">
        <f>test_data[[#This Row],[Final_Position]]*test_data[[#This Row],[Change]]</f>
        <v>0.1999999999998181</v>
      </c>
      <c r="L2598" s="7">
        <f>test_data[[#This Row],[Profit]]*Profit_per_point</f>
        <v>19999.99999998181</v>
      </c>
      <c r="M2598" s="7">
        <f>test_data[[#This Row],[Profit]]*Profit_per_point-ABS(test_data[[#This Row],[Action]])*Fee_per_trade</f>
        <v>-1.8189894035458565E-8</v>
      </c>
    </row>
    <row r="2599" spans="1:13" x14ac:dyDescent="0.35">
      <c r="A2599" s="2">
        <v>43787.436805555553</v>
      </c>
      <c r="B2599">
        <v>933.2</v>
      </c>
      <c r="C2599">
        <v>0.42606216669082642</v>
      </c>
      <c r="D2599">
        <v>0.57393783330917358</v>
      </c>
      <c r="E2599">
        <f>IF(B2600&gt;0,B2600-test_data[[#This Row],[Price]],0)</f>
        <v>0.19999999999993179</v>
      </c>
      <c r="F2599" s="2">
        <f>test_data[[#This Row],[Time]]-(Time_horizon-1)/24/60</f>
        <v>43787.423611111109</v>
      </c>
      <c r="G2599">
        <f>IF(test_data[[#This Row],[Long]]&gt;Action_Threshold,1,IF(test_data[[#This Row],[Short]]&gt;Action_Threshold,-1,0))</f>
        <v>-1</v>
      </c>
      <c r="H2599">
        <f>SUMIFS(test_data[Postion],test_data[Time],"&gt;="&amp;test_data[[#This Row],[Period Time]],test_data[Time],"&lt;="&amp;test_data[[#This Row],[Time]])</f>
        <v>-4</v>
      </c>
      <c r="I2599">
        <f>IFERROR(test_data[[#This Row],[Final_Position]]-H2598,test_data[[#This Row],[Final_Position]])</f>
        <v>-2</v>
      </c>
      <c r="J2599">
        <f>ABS(test_data[[#This Row],[Action]])</f>
        <v>2</v>
      </c>
      <c r="K2599" s="7">
        <f>test_data[[#This Row],[Final_Position]]*test_data[[#This Row],[Change]]</f>
        <v>-0.79999999999972715</v>
      </c>
      <c r="L2599" s="7">
        <f>test_data[[#This Row],[Profit]]*Profit_per_point</f>
        <v>-79999.999999972715</v>
      </c>
      <c r="M2599" s="7">
        <f>test_data[[#This Row],[Profit]]*Profit_per_point-ABS(test_data[[#This Row],[Action]])*Fee_per_trade</f>
        <v>-99999.999999972715</v>
      </c>
    </row>
    <row r="2600" spans="1:13" x14ac:dyDescent="0.35">
      <c r="A2600" s="2">
        <v>43787.4375</v>
      </c>
      <c r="B2600">
        <v>933.4</v>
      </c>
      <c r="C2600">
        <v>0.42229482531547546</v>
      </c>
      <c r="D2600">
        <v>0.57770520448684692</v>
      </c>
      <c r="E2600">
        <f>IF(B2601&gt;0,B2601-test_data[[#This Row],[Price]],0)</f>
        <v>-0.10000000000002274</v>
      </c>
      <c r="F2600" s="2">
        <f>test_data[[#This Row],[Time]]-(Time_horizon-1)/24/60</f>
        <v>43787.424305555556</v>
      </c>
      <c r="G2600">
        <f>IF(test_data[[#This Row],[Long]]&gt;Action_Threshold,1,IF(test_data[[#This Row],[Short]]&gt;Action_Threshold,-1,0))</f>
        <v>-1</v>
      </c>
      <c r="H2600">
        <f>SUMIFS(test_data[Postion],test_data[Time],"&gt;="&amp;test_data[[#This Row],[Period Time]],test_data[Time],"&lt;="&amp;test_data[[#This Row],[Time]])</f>
        <v>-6</v>
      </c>
      <c r="I2600">
        <f>IFERROR(test_data[[#This Row],[Final_Position]]-H2599,test_data[[#This Row],[Final_Position]])</f>
        <v>-2</v>
      </c>
      <c r="J2600">
        <f>ABS(test_data[[#This Row],[Action]])</f>
        <v>2</v>
      </c>
      <c r="K2600" s="7">
        <f>test_data[[#This Row],[Final_Position]]*test_data[[#This Row],[Change]]</f>
        <v>0.60000000000013642</v>
      </c>
      <c r="L2600" s="7">
        <f>test_data[[#This Row],[Profit]]*Profit_per_point</f>
        <v>60000.000000013642</v>
      </c>
      <c r="M2600" s="7">
        <f>test_data[[#This Row],[Profit]]*Profit_per_point-ABS(test_data[[#This Row],[Action]])*Fee_per_trade</f>
        <v>40000.000000013642</v>
      </c>
    </row>
    <row r="2601" spans="1:13" x14ac:dyDescent="0.35">
      <c r="A2601" s="2">
        <v>43787.438194444447</v>
      </c>
      <c r="B2601">
        <v>933.3</v>
      </c>
      <c r="C2601">
        <v>0.42468535900115967</v>
      </c>
      <c r="D2601">
        <v>0.57531470060348511</v>
      </c>
      <c r="E2601">
        <f>IF(B2602&gt;0,B2602-test_data[[#This Row],[Price]],0)</f>
        <v>-9.9999999999909051E-2</v>
      </c>
      <c r="F2601" s="2">
        <f>test_data[[#This Row],[Time]]-(Time_horizon-1)/24/60</f>
        <v>43787.425000000003</v>
      </c>
      <c r="G2601">
        <f>IF(test_data[[#This Row],[Long]]&gt;Action_Threshold,1,IF(test_data[[#This Row],[Short]]&gt;Action_Threshold,-1,0))</f>
        <v>-1</v>
      </c>
      <c r="H2601">
        <f>SUMIFS(test_data[Postion],test_data[Time],"&gt;="&amp;test_data[[#This Row],[Period Time]],test_data[Time],"&lt;="&amp;test_data[[#This Row],[Time]])</f>
        <v>-8</v>
      </c>
      <c r="I2601">
        <f>IFERROR(test_data[[#This Row],[Final_Position]]-H2600,test_data[[#This Row],[Final_Position]])</f>
        <v>-2</v>
      </c>
      <c r="J2601">
        <f>ABS(test_data[[#This Row],[Action]])</f>
        <v>2</v>
      </c>
      <c r="K2601" s="7">
        <f>test_data[[#This Row],[Final_Position]]*test_data[[#This Row],[Change]]</f>
        <v>0.7999999999992724</v>
      </c>
      <c r="L2601" s="7">
        <f>test_data[[#This Row],[Profit]]*Profit_per_point</f>
        <v>79999.99999992724</v>
      </c>
      <c r="M2601" s="7">
        <f>test_data[[#This Row],[Profit]]*Profit_per_point-ABS(test_data[[#This Row],[Action]])*Fee_per_trade</f>
        <v>59999.99999992724</v>
      </c>
    </row>
    <row r="2602" spans="1:13" x14ac:dyDescent="0.35">
      <c r="A2602" s="2">
        <v>43787.438888888886</v>
      </c>
      <c r="B2602">
        <v>933.2</v>
      </c>
      <c r="C2602">
        <v>0.43108132481575012</v>
      </c>
      <c r="D2602">
        <v>0.56891864538192749</v>
      </c>
      <c r="E2602">
        <f>IF(B2603&gt;0,B2603-test_data[[#This Row],[Price]],0)</f>
        <v>-0.10000000000002274</v>
      </c>
      <c r="F2602" s="2">
        <f>test_data[[#This Row],[Time]]-(Time_horizon-1)/24/60</f>
        <v>43787.425694444442</v>
      </c>
      <c r="G2602">
        <f>IF(test_data[[#This Row],[Long]]&gt;Action_Threshold,1,IF(test_data[[#This Row],[Short]]&gt;Action_Threshold,-1,0))</f>
        <v>-1</v>
      </c>
      <c r="H2602">
        <f>SUMIFS(test_data[Postion],test_data[Time],"&gt;="&amp;test_data[[#This Row],[Period Time]],test_data[Time],"&lt;="&amp;test_data[[#This Row],[Time]])</f>
        <v>-10</v>
      </c>
      <c r="I2602">
        <f>IFERROR(test_data[[#This Row],[Final_Position]]-H2601,test_data[[#This Row],[Final_Position]])</f>
        <v>-2</v>
      </c>
      <c r="J2602">
        <f>ABS(test_data[[#This Row],[Action]])</f>
        <v>2</v>
      </c>
      <c r="K2602" s="7">
        <f>test_data[[#This Row],[Final_Position]]*test_data[[#This Row],[Change]]</f>
        <v>1.0000000000002274</v>
      </c>
      <c r="L2602" s="7">
        <f>test_data[[#This Row],[Profit]]*Profit_per_point</f>
        <v>100000.00000002273</v>
      </c>
      <c r="M2602" s="7">
        <f>test_data[[#This Row],[Profit]]*Profit_per_point-ABS(test_data[[#This Row],[Action]])*Fee_per_trade</f>
        <v>80000.00000002273</v>
      </c>
    </row>
    <row r="2603" spans="1:13" x14ac:dyDescent="0.35">
      <c r="A2603" s="2">
        <v>43787.439583333333</v>
      </c>
      <c r="B2603">
        <v>933.1</v>
      </c>
      <c r="C2603">
        <v>0.44777163863182068</v>
      </c>
      <c r="D2603">
        <v>0.55222833156585693</v>
      </c>
      <c r="E2603">
        <f>IF(B2604&gt;0,B2604-test_data[[#This Row],[Price]],0)</f>
        <v>0</v>
      </c>
      <c r="F2603" s="2">
        <f>test_data[[#This Row],[Time]]-(Time_horizon-1)/24/60</f>
        <v>43787.426388888889</v>
      </c>
      <c r="G2603">
        <f>IF(test_data[[#This Row],[Long]]&gt;Action_Threshold,1,IF(test_data[[#This Row],[Short]]&gt;Action_Threshold,-1,0))</f>
        <v>-1</v>
      </c>
      <c r="H2603">
        <f>SUMIFS(test_data[Postion],test_data[Time],"&gt;="&amp;test_data[[#This Row],[Period Time]],test_data[Time],"&lt;="&amp;test_data[[#This Row],[Time]])</f>
        <v>-12</v>
      </c>
      <c r="I2603">
        <f>IFERROR(test_data[[#This Row],[Final_Position]]-H2602,test_data[[#This Row],[Final_Position]])</f>
        <v>-2</v>
      </c>
      <c r="J2603">
        <f>ABS(test_data[[#This Row],[Action]])</f>
        <v>2</v>
      </c>
      <c r="K2603" s="7">
        <f>test_data[[#This Row],[Final_Position]]*test_data[[#This Row],[Change]]</f>
        <v>0</v>
      </c>
      <c r="L2603" s="7">
        <f>test_data[[#This Row],[Profit]]*Profit_per_point</f>
        <v>0</v>
      </c>
      <c r="M2603" s="7">
        <f>test_data[[#This Row],[Profit]]*Profit_per_point-ABS(test_data[[#This Row],[Action]])*Fee_per_trade</f>
        <v>-20000</v>
      </c>
    </row>
    <row r="2604" spans="1:13" x14ac:dyDescent="0.35">
      <c r="A2604" s="2">
        <v>43787.44027777778</v>
      </c>
      <c r="B2604">
        <v>933.1</v>
      </c>
      <c r="C2604">
        <v>0.45612189173698425</v>
      </c>
      <c r="D2604">
        <v>0.54387813806533813</v>
      </c>
      <c r="E2604">
        <f>IF(B2605&gt;0,B2605-test_data[[#This Row],[Price]],0)</f>
        <v>-0.10000000000002274</v>
      </c>
      <c r="F2604" s="2">
        <f>test_data[[#This Row],[Time]]-(Time_horizon-1)/24/60</f>
        <v>43787.427083333336</v>
      </c>
      <c r="G2604">
        <f>IF(test_data[[#This Row],[Long]]&gt;Action_Threshold,1,IF(test_data[[#This Row],[Short]]&gt;Action_Threshold,-1,0))</f>
        <v>-1</v>
      </c>
      <c r="H2604">
        <f>SUMIFS(test_data[Postion],test_data[Time],"&gt;="&amp;test_data[[#This Row],[Period Time]],test_data[Time],"&lt;="&amp;test_data[[#This Row],[Time]])</f>
        <v>-14</v>
      </c>
      <c r="I2604">
        <f>IFERROR(test_data[[#This Row],[Final_Position]]-H2603,test_data[[#This Row],[Final_Position]])</f>
        <v>-2</v>
      </c>
      <c r="J2604">
        <f>ABS(test_data[[#This Row],[Action]])</f>
        <v>2</v>
      </c>
      <c r="K2604" s="7">
        <f>test_data[[#This Row],[Final_Position]]*test_data[[#This Row],[Change]]</f>
        <v>1.4000000000003183</v>
      </c>
      <c r="L2604" s="7">
        <f>test_data[[#This Row],[Profit]]*Profit_per_point</f>
        <v>140000.00000003184</v>
      </c>
      <c r="M2604" s="7">
        <f>test_data[[#This Row],[Profit]]*Profit_per_point-ABS(test_data[[#This Row],[Action]])*Fee_per_trade</f>
        <v>120000.00000003184</v>
      </c>
    </row>
    <row r="2605" spans="1:13" x14ac:dyDescent="0.35">
      <c r="A2605" s="2">
        <v>43787.440972222219</v>
      </c>
      <c r="B2605">
        <v>933</v>
      </c>
      <c r="C2605">
        <v>0.47631227970123291</v>
      </c>
      <c r="D2605">
        <v>0.52368777990341187</v>
      </c>
      <c r="E2605">
        <f>IF(B2606&gt;0,B2606-test_data[[#This Row],[Price]],0)</f>
        <v>0</v>
      </c>
      <c r="F2605" s="2">
        <f>test_data[[#This Row],[Time]]-(Time_horizon-1)/24/60</f>
        <v>43787.427777777775</v>
      </c>
      <c r="G2605">
        <f>IF(test_data[[#This Row],[Long]]&gt;Action_Threshold,1,IF(test_data[[#This Row],[Short]]&gt;Action_Threshold,-1,0))</f>
        <v>-1</v>
      </c>
      <c r="H2605">
        <f>SUMIFS(test_data[Postion],test_data[Time],"&gt;="&amp;test_data[[#This Row],[Period Time]],test_data[Time],"&lt;="&amp;test_data[[#This Row],[Time]])</f>
        <v>-16</v>
      </c>
      <c r="I2605">
        <f>IFERROR(test_data[[#This Row],[Final_Position]]-H2604,test_data[[#This Row],[Final_Position]])</f>
        <v>-2</v>
      </c>
      <c r="J2605">
        <f>ABS(test_data[[#This Row],[Action]])</f>
        <v>2</v>
      </c>
      <c r="K2605" s="7">
        <f>test_data[[#This Row],[Final_Position]]*test_data[[#This Row],[Change]]</f>
        <v>0</v>
      </c>
      <c r="L2605" s="7">
        <f>test_data[[#This Row],[Profit]]*Profit_per_point</f>
        <v>0</v>
      </c>
      <c r="M2605" s="7">
        <f>test_data[[#This Row],[Profit]]*Profit_per_point-ABS(test_data[[#This Row],[Action]])*Fee_per_trade</f>
        <v>-20000</v>
      </c>
    </row>
    <row r="2606" spans="1:13" x14ac:dyDescent="0.35">
      <c r="A2606" s="2">
        <v>43787.441666666666</v>
      </c>
      <c r="B2606">
        <v>933</v>
      </c>
      <c r="C2606">
        <v>0.49416700005531311</v>
      </c>
      <c r="D2606">
        <v>0.5058329701423645</v>
      </c>
      <c r="E2606">
        <f>IF(B2607&gt;0,B2607-test_data[[#This Row],[Price]],0)</f>
        <v>0</v>
      </c>
      <c r="F2606" s="2">
        <f>test_data[[#This Row],[Time]]-(Time_horizon-1)/24/60</f>
        <v>43787.428472222222</v>
      </c>
      <c r="G2606">
        <f>IF(test_data[[#This Row],[Long]]&gt;Action_Threshold,1,IF(test_data[[#This Row],[Short]]&gt;Action_Threshold,-1,0))</f>
        <v>-1</v>
      </c>
      <c r="H2606">
        <f>SUMIFS(test_data[Postion],test_data[Time],"&gt;="&amp;test_data[[#This Row],[Period Time]],test_data[Time],"&lt;="&amp;test_data[[#This Row],[Time]])</f>
        <v>-18</v>
      </c>
      <c r="I2606">
        <f>IFERROR(test_data[[#This Row],[Final_Position]]-H2605,test_data[[#This Row],[Final_Position]])</f>
        <v>-2</v>
      </c>
      <c r="J2606">
        <f>ABS(test_data[[#This Row],[Action]])</f>
        <v>2</v>
      </c>
      <c r="K2606" s="7">
        <f>test_data[[#This Row],[Final_Position]]*test_data[[#This Row],[Change]]</f>
        <v>0</v>
      </c>
      <c r="L2606" s="7">
        <f>test_data[[#This Row],[Profit]]*Profit_per_point</f>
        <v>0</v>
      </c>
      <c r="M2606" s="7">
        <f>test_data[[#This Row],[Profit]]*Profit_per_point-ABS(test_data[[#This Row],[Action]])*Fee_per_trade</f>
        <v>-20000</v>
      </c>
    </row>
    <row r="2607" spans="1:13" x14ac:dyDescent="0.35">
      <c r="A2607" s="2">
        <v>43787.442361111112</v>
      </c>
      <c r="B2607">
        <v>933</v>
      </c>
      <c r="C2607">
        <v>0.50631099939346313</v>
      </c>
      <c r="D2607">
        <v>0.49368903040885925</v>
      </c>
      <c r="E2607">
        <f>IF(B2608&gt;0,B2608-test_data[[#This Row],[Price]],0)</f>
        <v>0.20000000000004547</v>
      </c>
      <c r="F2607" s="2">
        <f>test_data[[#This Row],[Time]]-(Time_horizon-1)/24/60</f>
        <v>43787.429166666669</v>
      </c>
      <c r="G2607">
        <f>IF(test_data[[#This Row],[Long]]&gt;Action_Threshold,1,IF(test_data[[#This Row],[Short]]&gt;Action_Threshold,-1,0))</f>
        <v>1</v>
      </c>
      <c r="H2607">
        <f>SUMIFS(test_data[Postion],test_data[Time],"&gt;="&amp;test_data[[#This Row],[Period Time]],test_data[Time],"&lt;="&amp;test_data[[#This Row],[Time]])</f>
        <v>-18</v>
      </c>
      <c r="I2607">
        <f>IFERROR(test_data[[#This Row],[Final_Position]]-H2606,test_data[[#This Row],[Final_Position]])</f>
        <v>0</v>
      </c>
      <c r="J2607">
        <f>ABS(test_data[[#This Row],[Action]])</f>
        <v>0</v>
      </c>
      <c r="K2607" s="7">
        <f>test_data[[#This Row],[Final_Position]]*test_data[[#This Row],[Change]]</f>
        <v>-3.6000000000008185</v>
      </c>
      <c r="L2607" s="7">
        <f>test_data[[#This Row],[Profit]]*Profit_per_point</f>
        <v>-360000.00000008184</v>
      </c>
      <c r="M2607" s="7">
        <f>test_data[[#This Row],[Profit]]*Profit_per_point-ABS(test_data[[#This Row],[Action]])*Fee_per_trade</f>
        <v>-360000.00000008184</v>
      </c>
    </row>
    <row r="2608" spans="1:13" x14ac:dyDescent="0.35">
      <c r="A2608" s="2">
        <v>43787.443055555559</v>
      </c>
      <c r="B2608">
        <v>933.2</v>
      </c>
      <c r="C2608">
        <v>0.47223231196403503</v>
      </c>
      <c r="D2608">
        <v>0.52776771783828735</v>
      </c>
      <c r="E2608">
        <f>IF(B2609&gt;0,B2609-test_data[[#This Row],[Price]],0)</f>
        <v>-0.20000000000004547</v>
      </c>
      <c r="F2608" s="2">
        <f>test_data[[#This Row],[Time]]-(Time_horizon-1)/24/60</f>
        <v>43787.429861111115</v>
      </c>
      <c r="G2608">
        <f>IF(test_data[[#This Row],[Long]]&gt;Action_Threshold,1,IF(test_data[[#This Row],[Short]]&gt;Action_Threshold,-1,0))</f>
        <v>-1</v>
      </c>
      <c r="H2608">
        <f>SUMIFS(test_data[Postion],test_data[Time],"&gt;="&amp;test_data[[#This Row],[Period Time]],test_data[Time],"&lt;="&amp;test_data[[#This Row],[Time]])</f>
        <v>-18</v>
      </c>
      <c r="I2608">
        <f>IFERROR(test_data[[#This Row],[Final_Position]]-H2607,test_data[[#This Row],[Final_Position]])</f>
        <v>0</v>
      </c>
      <c r="J2608">
        <f>ABS(test_data[[#This Row],[Action]])</f>
        <v>0</v>
      </c>
      <c r="K2608" s="7">
        <f>test_data[[#This Row],[Final_Position]]*test_data[[#This Row],[Change]]</f>
        <v>3.6000000000008185</v>
      </c>
      <c r="L2608" s="7">
        <f>test_data[[#This Row],[Profit]]*Profit_per_point</f>
        <v>360000.00000008184</v>
      </c>
      <c r="M2608" s="7">
        <f>test_data[[#This Row],[Profit]]*Profit_per_point-ABS(test_data[[#This Row],[Action]])*Fee_per_trade</f>
        <v>360000.00000008184</v>
      </c>
    </row>
    <row r="2609" spans="1:13" x14ac:dyDescent="0.35">
      <c r="A2609" s="2">
        <v>43787.443749999999</v>
      </c>
      <c r="B2609">
        <v>933</v>
      </c>
      <c r="C2609">
        <v>0.5124061107635498</v>
      </c>
      <c r="D2609">
        <v>0.48759382963180542</v>
      </c>
      <c r="E2609">
        <f>IF(B2610&gt;0,B2610-test_data[[#This Row],[Price]],0)</f>
        <v>0</v>
      </c>
      <c r="F2609" s="2">
        <f>test_data[[#This Row],[Time]]-(Time_horizon-1)/24/60</f>
        <v>43787.430555555555</v>
      </c>
      <c r="G2609">
        <f>IF(test_data[[#This Row],[Long]]&gt;Action_Threshold,1,IF(test_data[[#This Row],[Short]]&gt;Action_Threshold,-1,0))</f>
        <v>1</v>
      </c>
      <c r="H2609">
        <f>SUMIFS(test_data[Postion],test_data[Time],"&gt;="&amp;test_data[[#This Row],[Period Time]],test_data[Time],"&lt;="&amp;test_data[[#This Row],[Time]])</f>
        <v>-16</v>
      </c>
      <c r="I2609">
        <f>IFERROR(test_data[[#This Row],[Final_Position]]-H2608,test_data[[#This Row],[Final_Position]])</f>
        <v>2</v>
      </c>
      <c r="J2609">
        <f>ABS(test_data[[#This Row],[Action]])</f>
        <v>2</v>
      </c>
      <c r="K2609" s="7">
        <f>test_data[[#This Row],[Final_Position]]*test_data[[#This Row],[Change]]</f>
        <v>0</v>
      </c>
      <c r="L2609" s="7">
        <f>test_data[[#This Row],[Profit]]*Profit_per_point</f>
        <v>0</v>
      </c>
      <c r="M2609" s="7">
        <f>test_data[[#This Row],[Profit]]*Profit_per_point-ABS(test_data[[#This Row],[Action]])*Fee_per_trade</f>
        <v>-20000</v>
      </c>
    </row>
    <row r="2610" spans="1:13" x14ac:dyDescent="0.35">
      <c r="A2610" s="2">
        <v>43787.444444444445</v>
      </c>
      <c r="B2610">
        <v>933</v>
      </c>
      <c r="C2610">
        <v>0.50409692525863647</v>
      </c>
      <c r="D2610">
        <v>0.49590316414833069</v>
      </c>
      <c r="E2610">
        <f>IF(B2611&gt;0,B2611-test_data[[#This Row],[Price]],0)</f>
        <v>0</v>
      </c>
      <c r="F2610" s="2">
        <f>test_data[[#This Row],[Time]]-(Time_horizon-1)/24/60</f>
        <v>43787.431250000001</v>
      </c>
      <c r="G2610">
        <f>IF(test_data[[#This Row],[Long]]&gt;Action_Threshold,1,IF(test_data[[#This Row],[Short]]&gt;Action_Threshold,-1,0))</f>
        <v>1</v>
      </c>
      <c r="H2610">
        <f>SUMIFS(test_data[Postion],test_data[Time],"&gt;="&amp;test_data[[#This Row],[Period Time]],test_data[Time],"&lt;="&amp;test_data[[#This Row],[Time]])</f>
        <v>-14</v>
      </c>
      <c r="I2610">
        <f>IFERROR(test_data[[#This Row],[Final_Position]]-H2609,test_data[[#This Row],[Final_Position]])</f>
        <v>2</v>
      </c>
      <c r="J2610">
        <f>ABS(test_data[[#This Row],[Action]])</f>
        <v>2</v>
      </c>
      <c r="K2610" s="7">
        <f>test_data[[#This Row],[Final_Position]]*test_data[[#This Row],[Change]]</f>
        <v>0</v>
      </c>
      <c r="L2610" s="7">
        <f>test_data[[#This Row],[Profit]]*Profit_per_point</f>
        <v>0</v>
      </c>
      <c r="M2610" s="7">
        <f>test_data[[#This Row],[Profit]]*Profit_per_point-ABS(test_data[[#This Row],[Action]])*Fee_per_trade</f>
        <v>-20000</v>
      </c>
    </row>
    <row r="2611" spans="1:13" x14ac:dyDescent="0.35">
      <c r="A2611" s="2">
        <v>43787.445138888892</v>
      </c>
      <c r="B2611">
        <v>933</v>
      </c>
      <c r="C2611">
        <v>0.50243186950683594</v>
      </c>
      <c r="D2611">
        <v>0.49756810069084167</v>
      </c>
      <c r="E2611">
        <f>IF(B2612&gt;0,B2612-test_data[[#This Row],[Price]],0)</f>
        <v>0</v>
      </c>
      <c r="F2611" s="2">
        <f>test_data[[#This Row],[Time]]-(Time_horizon-1)/24/60</f>
        <v>43787.431944444448</v>
      </c>
      <c r="G2611">
        <f>IF(test_data[[#This Row],[Long]]&gt;Action_Threshold,1,IF(test_data[[#This Row],[Short]]&gt;Action_Threshold,-1,0))</f>
        <v>1</v>
      </c>
      <c r="H2611">
        <f>SUMIFS(test_data[Postion],test_data[Time],"&gt;="&amp;test_data[[#This Row],[Period Time]],test_data[Time],"&lt;="&amp;test_data[[#This Row],[Time]])</f>
        <v>-12</v>
      </c>
      <c r="I2611">
        <f>IFERROR(test_data[[#This Row],[Final_Position]]-H2610,test_data[[#This Row],[Final_Position]])</f>
        <v>2</v>
      </c>
      <c r="J2611">
        <f>ABS(test_data[[#This Row],[Action]])</f>
        <v>2</v>
      </c>
      <c r="K2611" s="7">
        <f>test_data[[#This Row],[Final_Position]]*test_data[[#This Row],[Change]]</f>
        <v>0</v>
      </c>
      <c r="L2611" s="7">
        <f>test_data[[#This Row],[Profit]]*Profit_per_point</f>
        <v>0</v>
      </c>
      <c r="M2611" s="7">
        <f>test_data[[#This Row],[Profit]]*Profit_per_point-ABS(test_data[[#This Row],[Action]])*Fee_per_trade</f>
        <v>-20000</v>
      </c>
    </row>
    <row r="2612" spans="1:13" x14ac:dyDescent="0.35">
      <c r="A2612" s="2">
        <v>43787.445833333331</v>
      </c>
      <c r="B2612">
        <v>933</v>
      </c>
      <c r="C2612">
        <v>0.50031566619873047</v>
      </c>
      <c r="D2612">
        <v>0.49968433380126953</v>
      </c>
      <c r="E2612">
        <f>IF(B2613&gt;0,B2613-test_data[[#This Row],[Price]],0)</f>
        <v>0</v>
      </c>
      <c r="F2612" s="2">
        <f>test_data[[#This Row],[Time]]-(Time_horizon-1)/24/60</f>
        <v>43787.432638888888</v>
      </c>
      <c r="G2612">
        <f>IF(test_data[[#This Row],[Long]]&gt;Action_Threshold,1,IF(test_data[[#This Row],[Short]]&gt;Action_Threshold,-1,0))</f>
        <v>1</v>
      </c>
      <c r="H2612">
        <f>SUMIFS(test_data[Postion],test_data[Time],"&gt;="&amp;test_data[[#This Row],[Period Time]],test_data[Time],"&lt;="&amp;test_data[[#This Row],[Time]])</f>
        <v>-10</v>
      </c>
      <c r="I2612">
        <f>IFERROR(test_data[[#This Row],[Final_Position]]-H2611,test_data[[#This Row],[Final_Position]])</f>
        <v>2</v>
      </c>
      <c r="J2612">
        <f>ABS(test_data[[#This Row],[Action]])</f>
        <v>2</v>
      </c>
      <c r="K2612" s="7">
        <f>test_data[[#This Row],[Final_Position]]*test_data[[#This Row],[Change]]</f>
        <v>0</v>
      </c>
      <c r="L2612" s="7">
        <f>test_data[[#This Row],[Profit]]*Profit_per_point</f>
        <v>0</v>
      </c>
      <c r="M2612" s="7">
        <f>test_data[[#This Row],[Profit]]*Profit_per_point-ABS(test_data[[#This Row],[Action]])*Fee_per_trade</f>
        <v>-20000</v>
      </c>
    </row>
    <row r="2613" spans="1:13" x14ac:dyDescent="0.35">
      <c r="A2613" s="2">
        <v>43787.446527777778</v>
      </c>
      <c r="B2613">
        <v>933</v>
      </c>
      <c r="C2613">
        <v>0.50073981285095215</v>
      </c>
      <c r="D2613">
        <v>0.49926012754440308</v>
      </c>
      <c r="E2613">
        <f>IF(B2614&gt;0,B2614-test_data[[#This Row],[Price]],0)</f>
        <v>0</v>
      </c>
      <c r="F2613" s="2">
        <f>test_data[[#This Row],[Time]]-(Time_horizon-1)/24/60</f>
        <v>43787.433333333334</v>
      </c>
      <c r="G2613">
        <f>IF(test_data[[#This Row],[Long]]&gt;Action_Threshold,1,IF(test_data[[#This Row],[Short]]&gt;Action_Threshold,-1,0))</f>
        <v>1</v>
      </c>
      <c r="H2613">
        <f>SUMIFS(test_data[Postion],test_data[Time],"&gt;="&amp;test_data[[#This Row],[Period Time]],test_data[Time],"&lt;="&amp;test_data[[#This Row],[Time]])</f>
        <v>-8</v>
      </c>
      <c r="I2613">
        <f>IFERROR(test_data[[#This Row],[Final_Position]]-H2612,test_data[[#This Row],[Final_Position]])</f>
        <v>2</v>
      </c>
      <c r="J2613">
        <f>ABS(test_data[[#This Row],[Action]])</f>
        <v>2</v>
      </c>
      <c r="K2613" s="7">
        <f>test_data[[#This Row],[Final_Position]]*test_data[[#This Row],[Change]]</f>
        <v>0</v>
      </c>
      <c r="L2613" s="7">
        <f>test_data[[#This Row],[Profit]]*Profit_per_point</f>
        <v>0</v>
      </c>
      <c r="M2613" s="7">
        <f>test_data[[#This Row],[Profit]]*Profit_per_point-ABS(test_data[[#This Row],[Action]])*Fee_per_trade</f>
        <v>-20000</v>
      </c>
    </row>
    <row r="2614" spans="1:13" x14ac:dyDescent="0.35">
      <c r="A2614" s="2">
        <v>43787.447222222225</v>
      </c>
      <c r="B2614">
        <v>933</v>
      </c>
      <c r="C2614">
        <v>0.49844071269035339</v>
      </c>
      <c r="D2614">
        <v>0.50155925750732422</v>
      </c>
      <c r="E2614">
        <f>IF(B2615&gt;0,B2615-test_data[[#This Row],[Price]],0)</f>
        <v>0</v>
      </c>
      <c r="F2614" s="2">
        <f>test_data[[#This Row],[Time]]-(Time_horizon-1)/24/60</f>
        <v>43787.434027777781</v>
      </c>
      <c r="G2614">
        <f>IF(test_data[[#This Row],[Long]]&gt;Action_Threshold,1,IF(test_data[[#This Row],[Short]]&gt;Action_Threshold,-1,0))</f>
        <v>-1</v>
      </c>
      <c r="H2614">
        <f>SUMIFS(test_data[Postion],test_data[Time],"&gt;="&amp;test_data[[#This Row],[Period Time]],test_data[Time],"&lt;="&amp;test_data[[#This Row],[Time]])</f>
        <v>-8</v>
      </c>
      <c r="I2614">
        <f>IFERROR(test_data[[#This Row],[Final_Position]]-H2613,test_data[[#This Row],[Final_Position]])</f>
        <v>0</v>
      </c>
      <c r="J2614">
        <f>ABS(test_data[[#This Row],[Action]])</f>
        <v>0</v>
      </c>
      <c r="K2614" s="7">
        <f>test_data[[#This Row],[Final_Position]]*test_data[[#This Row],[Change]]</f>
        <v>0</v>
      </c>
      <c r="L2614" s="7">
        <f>test_data[[#This Row],[Profit]]*Profit_per_point</f>
        <v>0</v>
      </c>
      <c r="M2614" s="7">
        <f>test_data[[#This Row],[Profit]]*Profit_per_point-ABS(test_data[[#This Row],[Action]])*Fee_per_trade</f>
        <v>0</v>
      </c>
    </row>
    <row r="2615" spans="1:13" x14ac:dyDescent="0.35">
      <c r="A2615" s="2">
        <v>43787.447916666664</v>
      </c>
      <c r="B2615">
        <v>933</v>
      </c>
      <c r="C2615">
        <v>0.49630555510520935</v>
      </c>
      <c r="D2615">
        <v>0.50369447469711304</v>
      </c>
      <c r="E2615">
        <f>IF(B2616&gt;0,B2616-test_data[[#This Row],[Price]],0)</f>
        <v>-0.10000000000002274</v>
      </c>
      <c r="F2615" s="2">
        <f>test_data[[#This Row],[Time]]-(Time_horizon-1)/24/60</f>
        <v>43787.43472222222</v>
      </c>
      <c r="G2615">
        <f>IF(test_data[[#This Row],[Long]]&gt;Action_Threshold,1,IF(test_data[[#This Row],[Short]]&gt;Action_Threshold,-1,0))</f>
        <v>-1</v>
      </c>
      <c r="H2615">
        <f>SUMIFS(test_data[Postion],test_data[Time],"&gt;="&amp;test_data[[#This Row],[Period Time]],test_data[Time],"&lt;="&amp;test_data[[#This Row],[Time]])</f>
        <v>-8</v>
      </c>
      <c r="I2615">
        <f>IFERROR(test_data[[#This Row],[Final_Position]]-H2614,test_data[[#This Row],[Final_Position]])</f>
        <v>0</v>
      </c>
      <c r="J2615">
        <f>ABS(test_data[[#This Row],[Action]])</f>
        <v>0</v>
      </c>
      <c r="K2615" s="7">
        <f>test_data[[#This Row],[Final_Position]]*test_data[[#This Row],[Change]]</f>
        <v>0.8000000000001819</v>
      </c>
      <c r="L2615" s="7">
        <f>test_data[[#This Row],[Profit]]*Profit_per_point</f>
        <v>80000.00000001819</v>
      </c>
      <c r="M2615" s="7">
        <f>test_data[[#This Row],[Profit]]*Profit_per_point-ABS(test_data[[#This Row],[Action]])*Fee_per_trade</f>
        <v>80000.00000001819</v>
      </c>
    </row>
    <row r="2616" spans="1:13" x14ac:dyDescent="0.35">
      <c r="A2616" s="2">
        <v>43787.448611111111</v>
      </c>
      <c r="B2616">
        <v>932.9</v>
      </c>
      <c r="C2616">
        <v>0.50904905796051025</v>
      </c>
      <c r="D2616">
        <v>0.49095091223716736</v>
      </c>
      <c r="E2616">
        <f>IF(B2617&gt;0,B2617-test_data[[#This Row],[Price]],0)</f>
        <v>-0.19999999999993179</v>
      </c>
      <c r="F2616" s="2">
        <f>test_data[[#This Row],[Time]]-(Time_horizon-1)/24/60</f>
        <v>43787.435416666667</v>
      </c>
      <c r="G2616">
        <f>IF(test_data[[#This Row],[Long]]&gt;Action_Threshold,1,IF(test_data[[#This Row],[Short]]&gt;Action_Threshold,-1,0))</f>
        <v>1</v>
      </c>
      <c r="H2616">
        <f>SUMIFS(test_data[Postion],test_data[Time],"&gt;="&amp;test_data[[#This Row],[Period Time]],test_data[Time],"&lt;="&amp;test_data[[#This Row],[Time]])</f>
        <v>-6</v>
      </c>
      <c r="I2616">
        <f>IFERROR(test_data[[#This Row],[Final_Position]]-H2615,test_data[[#This Row],[Final_Position]])</f>
        <v>2</v>
      </c>
      <c r="J2616">
        <f>ABS(test_data[[#This Row],[Action]])</f>
        <v>2</v>
      </c>
      <c r="K2616" s="7">
        <f>test_data[[#This Row],[Final_Position]]*test_data[[#This Row],[Change]]</f>
        <v>1.1999999999995907</v>
      </c>
      <c r="L2616" s="7">
        <f>test_data[[#This Row],[Profit]]*Profit_per_point</f>
        <v>119999.99999995908</v>
      </c>
      <c r="M2616" s="7">
        <f>test_data[[#This Row],[Profit]]*Profit_per_point-ABS(test_data[[#This Row],[Action]])*Fee_per_trade</f>
        <v>99999.99999995908</v>
      </c>
    </row>
    <row r="2617" spans="1:13" x14ac:dyDescent="0.35">
      <c r="A2617" s="2">
        <v>43787.449305555558</v>
      </c>
      <c r="B2617">
        <v>932.7</v>
      </c>
      <c r="C2617">
        <v>0.5550152063369751</v>
      </c>
      <c r="D2617">
        <v>0.4449847936630249</v>
      </c>
      <c r="E2617">
        <f>IF(B2618&gt;0,B2618-test_data[[#This Row],[Price]],0)</f>
        <v>9.9999999999909051E-2</v>
      </c>
      <c r="F2617" s="2">
        <f>test_data[[#This Row],[Time]]-(Time_horizon-1)/24/60</f>
        <v>43787.436111111114</v>
      </c>
      <c r="G2617">
        <f>IF(test_data[[#This Row],[Long]]&gt;Action_Threshold,1,IF(test_data[[#This Row],[Short]]&gt;Action_Threshold,-1,0))</f>
        <v>1</v>
      </c>
      <c r="H2617">
        <f>SUMIFS(test_data[Postion],test_data[Time],"&gt;="&amp;test_data[[#This Row],[Period Time]],test_data[Time],"&lt;="&amp;test_data[[#This Row],[Time]])</f>
        <v>-4</v>
      </c>
      <c r="I2617">
        <f>IFERROR(test_data[[#This Row],[Final_Position]]-H2616,test_data[[#This Row],[Final_Position]])</f>
        <v>2</v>
      </c>
      <c r="J2617">
        <f>ABS(test_data[[#This Row],[Action]])</f>
        <v>2</v>
      </c>
      <c r="K2617" s="7">
        <f>test_data[[#This Row],[Final_Position]]*test_data[[#This Row],[Change]]</f>
        <v>-0.3999999999996362</v>
      </c>
      <c r="L2617" s="7">
        <f>test_data[[#This Row],[Profit]]*Profit_per_point</f>
        <v>-39999.99999996362</v>
      </c>
      <c r="M2617" s="7">
        <f>test_data[[#This Row],[Profit]]*Profit_per_point-ABS(test_data[[#This Row],[Action]])*Fee_per_trade</f>
        <v>-59999.99999996362</v>
      </c>
    </row>
    <row r="2618" spans="1:13" x14ac:dyDescent="0.35">
      <c r="A2618" s="2">
        <v>43787.45</v>
      </c>
      <c r="B2618">
        <v>932.8</v>
      </c>
      <c r="C2618">
        <v>0.51131075620651245</v>
      </c>
      <c r="D2618">
        <v>0.48868924379348755</v>
      </c>
      <c r="E2618">
        <f>IF(B2619&gt;0,B2619-test_data[[#This Row],[Price]],0)</f>
        <v>-0.29999999999995453</v>
      </c>
      <c r="F2618" s="2">
        <f>test_data[[#This Row],[Time]]-(Time_horizon-1)/24/60</f>
        <v>43787.436805555553</v>
      </c>
      <c r="G2618">
        <f>IF(test_data[[#This Row],[Long]]&gt;Action_Threshold,1,IF(test_data[[#This Row],[Short]]&gt;Action_Threshold,-1,0))</f>
        <v>1</v>
      </c>
      <c r="H2618">
        <f>SUMIFS(test_data[Postion],test_data[Time],"&gt;="&amp;test_data[[#This Row],[Period Time]],test_data[Time],"&lt;="&amp;test_data[[#This Row],[Time]])</f>
        <v>-2</v>
      </c>
      <c r="I2618">
        <f>IFERROR(test_data[[#This Row],[Final_Position]]-H2617,test_data[[#This Row],[Final_Position]])</f>
        <v>2</v>
      </c>
      <c r="J2618">
        <f>ABS(test_data[[#This Row],[Action]])</f>
        <v>2</v>
      </c>
      <c r="K2618" s="7">
        <f>test_data[[#This Row],[Final_Position]]*test_data[[#This Row],[Change]]</f>
        <v>0.59999999999990905</v>
      </c>
      <c r="L2618" s="7">
        <f>test_data[[#This Row],[Profit]]*Profit_per_point</f>
        <v>59999.999999990905</v>
      </c>
      <c r="M2618" s="7">
        <f>test_data[[#This Row],[Profit]]*Profit_per_point-ABS(test_data[[#This Row],[Action]])*Fee_per_trade</f>
        <v>39999.999999990905</v>
      </c>
    </row>
    <row r="2619" spans="1:13" x14ac:dyDescent="0.35">
      <c r="A2619" s="2">
        <v>43787.450694444444</v>
      </c>
      <c r="B2619">
        <v>932.5</v>
      </c>
      <c r="C2619">
        <v>0.54116100072860718</v>
      </c>
      <c r="D2619">
        <v>0.4588390588760376</v>
      </c>
      <c r="E2619">
        <f>IF(B2620&gt;0,B2620-test_data[[#This Row],[Price]],0)</f>
        <v>-0.20000000000004547</v>
      </c>
      <c r="F2619" s="2">
        <f>test_data[[#This Row],[Time]]-(Time_horizon-1)/24/60</f>
        <v>43787.4375</v>
      </c>
      <c r="G2619">
        <f>IF(test_data[[#This Row],[Long]]&gt;Action_Threshold,1,IF(test_data[[#This Row],[Short]]&gt;Action_Threshold,-1,0))</f>
        <v>1</v>
      </c>
      <c r="H2619">
        <f>SUMIFS(test_data[Postion],test_data[Time],"&gt;="&amp;test_data[[#This Row],[Period Time]],test_data[Time],"&lt;="&amp;test_data[[#This Row],[Time]])</f>
        <v>0</v>
      </c>
      <c r="I2619">
        <f>IFERROR(test_data[[#This Row],[Final_Position]]-H2618,test_data[[#This Row],[Final_Position]])</f>
        <v>2</v>
      </c>
      <c r="J2619">
        <f>ABS(test_data[[#This Row],[Action]])</f>
        <v>2</v>
      </c>
      <c r="K2619" s="7">
        <f>test_data[[#This Row],[Final_Position]]*test_data[[#This Row],[Change]]</f>
        <v>0</v>
      </c>
      <c r="L2619" s="7">
        <f>test_data[[#This Row],[Profit]]*Profit_per_point</f>
        <v>0</v>
      </c>
      <c r="M2619" s="7">
        <f>test_data[[#This Row],[Profit]]*Profit_per_point-ABS(test_data[[#This Row],[Action]])*Fee_per_trade</f>
        <v>-20000</v>
      </c>
    </row>
    <row r="2620" spans="1:13" x14ac:dyDescent="0.35">
      <c r="A2620" s="2">
        <v>43787.451388888891</v>
      </c>
      <c r="B2620">
        <v>932.3</v>
      </c>
      <c r="C2620">
        <v>0.54287576675415039</v>
      </c>
      <c r="D2620">
        <v>0.45712420344352722</v>
      </c>
      <c r="E2620">
        <f>IF(B2621&gt;0,B2621-test_data[[#This Row],[Price]],0)</f>
        <v>-9.9999999999909051E-2</v>
      </c>
      <c r="F2620" s="2">
        <f>test_data[[#This Row],[Time]]-(Time_horizon-1)/24/60</f>
        <v>43787.438194444447</v>
      </c>
      <c r="G2620">
        <f>IF(test_data[[#This Row],[Long]]&gt;Action_Threshold,1,IF(test_data[[#This Row],[Short]]&gt;Action_Threshold,-1,0))</f>
        <v>1</v>
      </c>
      <c r="H2620">
        <f>SUMIFS(test_data[Postion],test_data[Time],"&gt;="&amp;test_data[[#This Row],[Period Time]],test_data[Time],"&lt;="&amp;test_data[[#This Row],[Time]])</f>
        <v>2</v>
      </c>
      <c r="I2620">
        <f>IFERROR(test_data[[#This Row],[Final_Position]]-H2619,test_data[[#This Row],[Final_Position]])</f>
        <v>2</v>
      </c>
      <c r="J2620">
        <f>ABS(test_data[[#This Row],[Action]])</f>
        <v>2</v>
      </c>
      <c r="K2620" s="7">
        <f>test_data[[#This Row],[Final_Position]]*test_data[[#This Row],[Change]]</f>
        <v>-0.1999999999998181</v>
      </c>
      <c r="L2620" s="7">
        <f>test_data[[#This Row],[Profit]]*Profit_per_point</f>
        <v>-19999.99999998181</v>
      </c>
      <c r="M2620" s="7">
        <f>test_data[[#This Row],[Profit]]*Profit_per_point-ABS(test_data[[#This Row],[Action]])*Fee_per_trade</f>
        <v>-39999.99999998181</v>
      </c>
    </row>
    <row r="2621" spans="1:13" x14ac:dyDescent="0.35">
      <c r="A2621" s="2">
        <v>43787.45208333333</v>
      </c>
      <c r="B2621">
        <v>932.2</v>
      </c>
      <c r="C2621">
        <v>0.54326027631759644</v>
      </c>
      <c r="D2621">
        <v>0.45673975348472595</v>
      </c>
      <c r="E2621">
        <f>IF(B2622&gt;0,B2622-test_data[[#This Row],[Price]],0)</f>
        <v>-0.5</v>
      </c>
      <c r="F2621" s="2">
        <f>test_data[[#This Row],[Time]]-(Time_horizon-1)/24/60</f>
        <v>43787.438888888886</v>
      </c>
      <c r="G2621">
        <f>IF(test_data[[#This Row],[Long]]&gt;Action_Threshold,1,IF(test_data[[#This Row],[Short]]&gt;Action_Threshold,-1,0))</f>
        <v>1</v>
      </c>
      <c r="H2621">
        <f>SUMIFS(test_data[Postion],test_data[Time],"&gt;="&amp;test_data[[#This Row],[Period Time]],test_data[Time],"&lt;="&amp;test_data[[#This Row],[Time]])</f>
        <v>4</v>
      </c>
      <c r="I2621">
        <f>IFERROR(test_data[[#This Row],[Final_Position]]-H2620,test_data[[#This Row],[Final_Position]])</f>
        <v>2</v>
      </c>
      <c r="J2621">
        <f>ABS(test_data[[#This Row],[Action]])</f>
        <v>2</v>
      </c>
      <c r="K2621" s="7">
        <f>test_data[[#This Row],[Final_Position]]*test_data[[#This Row],[Change]]</f>
        <v>-2</v>
      </c>
      <c r="L2621" s="7">
        <f>test_data[[#This Row],[Profit]]*Profit_per_point</f>
        <v>-200000</v>
      </c>
      <c r="M2621" s="7">
        <f>test_data[[#This Row],[Profit]]*Profit_per_point-ABS(test_data[[#This Row],[Action]])*Fee_per_trade</f>
        <v>-220000</v>
      </c>
    </row>
    <row r="2622" spans="1:13" x14ac:dyDescent="0.35">
      <c r="A2622" s="2">
        <v>43787.452777777777</v>
      </c>
      <c r="B2622">
        <v>931.7</v>
      </c>
      <c r="C2622">
        <v>0.54500085115432739</v>
      </c>
      <c r="D2622">
        <v>0.45499911904335022</v>
      </c>
      <c r="E2622">
        <f>IF(B2623&gt;0,B2623-test_data[[#This Row],[Price]],0)</f>
        <v>0.19999999999993179</v>
      </c>
      <c r="F2622" s="2">
        <f>test_data[[#This Row],[Time]]-(Time_horizon-1)/24/60</f>
        <v>43787.439583333333</v>
      </c>
      <c r="G2622">
        <f>IF(test_data[[#This Row],[Long]]&gt;Action_Threshold,1,IF(test_data[[#This Row],[Short]]&gt;Action_Threshold,-1,0))</f>
        <v>1</v>
      </c>
      <c r="H2622">
        <f>SUMIFS(test_data[Postion],test_data[Time],"&gt;="&amp;test_data[[#This Row],[Period Time]],test_data[Time],"&lt;="&amp;test_data[[#This Row],[Time]])</f>
        <v>6</v>
      </c>
      <c r="I2622">
        <f>IFERROR(test_data[[#This Row],[Final_Position]]-H2621,test_data[[#This Row],[Final_Position]])</f>
        <v>2</v>
      </c>
      <c r="J2622">
        <f>ABS(test_data[[#This Row],[Action]])</f>
        <v>2</v>
      </c>
      <c r="K2622" s="7">
        <f>test_data[[#This Row],[Final_Position]]*test_data[[#This Row],[Change]]</f>
        <v>1.1999999999995907</v>
      </c>
      <c r="L2622" s="7">
        <f>test_data[[#This Row],[Profit]]*Profit_per_point</f>
        <v>119999.99999995908</v>
      </c>
      <c r="M2622" s="7">
        <f>test_data[[#This Row],[Profit]]*Profit_per_point-ABS(test_data[[#This Row],[Action]])*Fee_per_trade</f>
        <v>99999.99999995908</v>
      </c>
    </row>
    <row r="2623" spans="1:13" x14ac:dyDescent="0.35">
      <c r="A2623" s="2">
        <v>43787.453472222223</v>
      </c>
      <c r="B2623">
        <v>931.9</v>
      </c>
      <c r="C2623">
        <v>0.53555399179458618</v>
      </c>
      <c r="D2623">
        <v>0.46444600820541382</v>
      </c>
      <c r="E2623">
        <f>IF(B2624&gt;0,B2624-test_data[[#This Row],[Price]],0)</f>
        <v>0</v>
      </c>
      <c r="F2623" s="2">
        <f>test_data[[#This Row],[Time]]-(Time_horizon-1)/24/60</f>
        <v>43787.44027777778</v>
      </c>
      <c r="G2623">
        <f>IF(test_data[[#This Row],[Long]]&gt;Action_Threshold,1,IF(test_data[[#This Row],[Short]]&gt;Action_Threshold,-1,0))</f>
        <v>1</v>
      </c>
      <c r="H2623">
        <f>SUMIFS(test_data[Postion],test_data[Time],"&gt;="&amp;test_data[[#This Row],[Period Time]],test_data[Time],"&lt;="&amp;test_data[[#This Row],[Time]])</f>
        <v>8</v>
      </c>
      <c r="I2623">
        <f>IFERROR(test_data[[#This Row],[Final_Position]]-H2622,test_data[[#This Row],[Final_Position]])</f>
        <v>2</v>
      </c>
      <c r="J2623">
        <f>ABS(test_data[[#This Row],[Action]])</f>
        <v>2</v>
      </c>
      <c r="K2623" s="7">
        <f>test_data[[#This Row],[Final_Position]]*test_data[[#This Row],[Change]]</f>
        <v>0</v>
      </c>
      <c r="L2623" s="7">
        <f>test_data[[#This Row],[Profit]]*Profit_per_point</f>
        <v>0</v>
      </c>
      <c r="M2623" s="7">
        <f>test_data[[#This Row],[Profit]]*Profit_per_point-ABS(test_data[[#This Row],[Action]])*Fee_per_trade</f>
        <v>-20000</v>
      </c>
    </row>
    <row r="2624" spans="1:13" x14ac:dyDescent="0.35">
      <c r="A2624" s="2">
        <v>43787.45416666667</v>
      </c>
      <c r="B2624">
        <v>931.9</v>
      </c>
      <c r="C2624">
        <v>0.54495662450790405</v>
      </c>
      <c r="D2624">
        <v>0.45504331588745117</v>
      </c>
      <c r="E2624">
        <f>IF(B2625&gt;0,B2625-test_data[[#This Row],[Price]],0)</f>
        <v>0.10000000000002274</v>
      </c>
      <c r="F2624" s="2">
        <f>test_data[[#This Row],[Time]]-(Time_horizon-1)/24/60</f>
        <v>43787.440972222226</v>
      </c>
      <c r="G2624">
        <f>IF(test_data[[#This Row],[Long]]&gt;Action_Threshold,1,IF(test_data[[#This Row],[Short]]&gt;Action_Threshold,-1,0))</f>
        <v>1</v>
      </c>
      <c r="H2624">
        <f>SUMIFS(test_data[Postion],test_data[Time],"&gt;="&amp;test_data[[#This Row],[Period Time]],test_data[Time],"&lt;="&amp;test_data[[#This Row],[Time]])</f>
        <v>10</v>
      </c>
      <c r="I2624">
        <f>IFERROR(test_data[[#This Row],[Final_Position]]-H2623,test_data[[#This Row],[Final_Position]])</f>
        <v>2</v>
      </c>
      <c r="J2624">
        <f>ABS(test_data[[#This Row],[Action]])</f>
        <v>2</v>
      </c>
      <c r="K2624" s="7">
        <f>test_data[[#This Row],[Final_Position]]*test_data[[#This Row],[Change]]</f>
        <v>1.0000000000002274</v>
      </c>
      <c r="L2624" s="7">
        <f>test_data[[#This Row],[Profit]]*Profit_per_point</f>
        <v>100000.00000002273</v>
      </c>
      <c r="M2624" s="7">
        <f>test_data[[#This Row],[Profit]]*Profit_per_point-ABS(test_data[[#This Row],[Action]])*Fee_per_trade</f>
        <v>80000.00000002273</v>
      </c>
    </row>
    <row r="2625" spans="1:13" x14ac:dyDescent="0.35">
      <c r="A2625" s="2">
        <v>43787.454861111109</v>
      </c>
      <c r="B2625">
        <v>932</v>
      </c>
      <c r="C2625">
        <v>0.52351230382919312</v>
      </c>
      <c r="D2625">
        <v>0.4764876663684845</v>
      </c>
      <c r="E2625">
        <f>IF(B2626&gt;0,B2626-test_data[[#This Row],[Price]],0)</f>
        <v>0.10000000000002274</v>
      </c>
      <c r="F2625" s="2">
        <f>test_data[[#This Row],[Time]]-(Time_horizon-1)/24/60</f>
        <v>43787.441666666666</v>
      </c>
      <c r="G2625">
        <f>IF(test_data[[#This Row],[Long]]&gt;Action_Threshold,1,IF(test_data[[#This Row],[Short]]&gt;Action_Threshold,-1,0))</f>
        <v>1</v>
      </c>
      <c r="H2625">
        <f>SUMIFS(test_data[Postion],test_data[Time],"&gt;="&amp;test_data[[#This Row],[Period Time]],test_data[Time],"&lt;="&amp;test_data[[#This Row],[Time]])</f>
        <v>12</v>
      </c>
      <c r="I2625">
        <f>IFERROR(test_data[[#This Row],[Final_Position]]-H2624,test_data[[#This Row],[Final_Position]])</f>
        <v>2</v>
      </c>
      <c r="J2625">
        <f>ABS(test_data[[#This Row],[Action]])</f>
        <v>2</v>
      </c>
      <c r="K2625" s="7">
        <f>test_data[[#This Row],[Final_Position]]*test_data[[#This Row],[Change]]</f>
        <v>1.2000000000002728</v>
      </c>
      <c r="L2625" s="7">
        <f>test_data[[#This Row],[Profit]]*Profit_per_point</f>
        <v>120000.00000002728</v>
      </c>
      <c r="M2625" s="7">
        <f>test_data[[#This Row],[Profit]]*Profit_per_point-ABS(test_data[[#This Row],[Action]])*Fee_per_trade</f>
        <v>100000.00000002728</v>
      </c>
    </row>
    <row r="2626" spans="1:13" x14ac:dyDescent="0.35">
      <c r="A2626" s="2">
        <v>43787.455555555556</v>
      </c>
      <c r="B2626">
        <v>932.1</v>
      </c>
      <c r="C2626">
        <v>0.53196471929550171</v>
      </c>
      <c r="D2626">
        <v>0.4680352509021759</v>
      </c>
      <c r="E2626">
        <f>IF(B2627&gt;0,B2627-test_data[[#This Row],[Price]],0)</f>
        <v>0.10000000000002274</v>
      </c>
      <c r="F2626" s="2">
        <f>test_data[[#This Row],[Time]]-(Time_horizon-1)/24/60</f>
        <v>43787.442361111112</v>
      </c>
      <c r="G2626">
        <f>IF(test_data[[#This Row],[Long]]&gt;Action_Threshold,1,IF(test_data[[#This Row],[Short]]&gt;Action_Threshold,-1,0))</f>
        <v>1</v>
      </c>
      <c r="H2626">
        <f>SUMIFS(test_data[Postion],test_data[Time],"&gt;="&amp;test_data[[#This Row],[Period Time]],test_data[Time],"&lt;="&amp;test_data[[#This Row],[Time]])</f>
        <v>14</v>
      </c>
      <c r="I2626">
        <f>IFERROR(test_data[[#This Row],[Final_Position]]-H2625,test_data[[#This Row],[Final_Position]])</f>
        <v>2</v>
      </c>
      <c r="J2626">
        <f>ABS(test_data[[#This Row],[Action]])</f>
        <v>2</v>
      </c>
      <c r="K2626" s="7">
        <f>test_data[[#This Row],[Final_Position]]*test_data[[#This Row],[Change]]</f>
        <v>1.4000000000003183</v>
      </c>
      <c r="L2626" s="7">
        <f>test_data[[#This Row],[Profit]]*Profit_per_point</f>
        <v>140000.00000003184</v>
      </c>
      <c r="M2626" s="7">
        <f>test_data[[#This Row],[Profit]]*Profit_per_point-ABS(test_data[[#This Row],[Action]])*Fee_per_trade</f>
        <v>120000.00000003184</v>
      </c>
    </row>
    <row r="2627" spans="1:13" x14ac:dyDescent="0.35">
      <c r="A2627" s="2">
        <v>43787.456250000003</v>
      </c>
      <c r="B2627">
        <v>932.2</v>
      </c>
      <c r="C2627">
        <v>0.52870279550552368</v>
      </c>
      <c r="D2627">
        <v>0.47129726409912109</v>
      </c>
      <c r="E2627">
        <f>IF(B2628&gt;0,B2628-test_data[[#This Row],[Price]],0)</f>
        <v>9.9999999999909051E-2</v>
      </c>
      <c r="F2627" s="2">
        <f>test_data[[#This Row],[Time]]-(Time_horizon-1)/24/60</f>
        <v>43787.443055555559</v>
      </c>
      <c r="G2627">
        <f>IF(test_data[[#This Row],[Long]]&gt;Action_Threshold,1,IF(test_data[[#This Row],[Short]]&gt;Action_Threshold,-1,0))</f>
        <v>1</v>
      </c>
      <c r="H2627">
        <f>SUMIFS(test_data[Postion],test_data[Time],"&gt;="&amp;test_data[[#This Row],[Period Time]],test_data[Time],"&lt;="&amp;test_data[[#This Row],[Time]])</f>
        <v>14</v>
      </c>
      <c r="I2627">
        <f>IFERROR(test_data[[#This Row],[Final_Position]]-H2626,test_data[[#This Row],[Final_Position]])</f>
        <v>0</v>
      </c>
      <c r="J2627">
        <f>ABS(test_data[[#This Row],[Action]])</f>
        <v>0</v>
      </c>
      <c r="K2627" s="7">
        <f>test_data[[#This Row],[Final_Position]]*test_data[[#This Row],[Change]]</f>
        <v>1.3999999999987267</v>
      </c>
      <c r="L2627" s="7">
        <f>test_data[[#This Row],[Profit]]*Profit_per_point</f>
        <v>139999.99999987267</v>
      </c>
      <c r="M2627" s="7">
        <f>test_data[[#This Row],[Profit]]*Profit_per_point-ABS(test_data[[#This Row],[Action]])*Fee_per_trade</f>
        <v>139999.99999987267</v>
      </c>
    </row>
    <row r="2628" spans="1:13" x14ac:dyDescent="0.35">
      <c r="A2628" s="2">
        <v>43787.456944444442</v>
      </c>
      <c r="B2628">
        <v>932.3</v>
      </c>
      <c r="C2628">
        <v>0.51245248317718506</v>
      </c>
      <c r="D2628">
        <v>0.48754757642745972</v>
      </c>
      <c r="E2628">
        <f>IF(B2629&gt;0,B2629-test_data[[#This Row],[Price]],0)</f>
        <v>-0.59999999999990905</v>
      </c>
      <c r="F2628" s="2">
        <f>test_data[[#This Row],[Time]]-(Time_horizon-1)/24/60</f>
        <v>43787.443749999999</v>
      </c>
      <c r="G2628">
        <f>IF(test_data[[#This Row],[Long]]&gt;Action_Threshold,1,IF(test_data[[#This Row],[Short]]&gt;Action_Threshold,-1,0))</f>
        <v>1</v>
      </c>
      <c r="H2628">
        <f>SUMIFS(test_data[Postion],test_data[Time],"&gt;="&amp;test_data[[#This Row],[Period Time]],test_data[Time],"&lt;="&amp;test_data[[#This Row],[Time]])</f>
        <v>16</v>
      </c>
      <c r="I2628">
        <f>IFERROR(test_data[[#This Row],[Final_Position]]-H2627,test_data[[#This Row],[Final_Position]])</f>
        <v>2</v>
      </c>
      <c r="J2628">
        <f>ABS(test_data[[#This Row],[Action]])</f>
        <v>2</v>
      </c>
      <c r="K2628" s="7">
        <f>test_data[[#This Row],[Final_Position]]*test_data[[#This Row],[Change]]</f>
        <v>-9.5999999999985448</v>
      </c>
      <c r="L2628" s="7">
        <f>test_data[[#This Row],[Profit]]*Profit_per_point</f>
        <v>-959999.99999985448</v>
      </c>
      <c r="M2628" s="7">
        <f>test_data[[#This Row],[Profit]]*Profit_per_point-ABS(test_data[[#This Row],[Action]])*Fee_per_trade</f>
        <v>-979999.99999985448</v>
      </c>
    </row>
    <row r="2629" spans="1:13" x14ac:dyDescent="0.35">
      <c r="A2629" s="2">
        <v>43787.457638888889</v>
      </c>
      <c r="B2629">
        <v>931.7</v>
      </c>
      <c r="C2629">
        <v>0.52293109893798828</v>
      </c>
      <c r="D2629">
        <v>0.47706884145736694</v>
      </c>
      <c r="E2629">
        <f>IF(B2630&gt;0,B2630-test_data[[#This Row],[Price]],0)</f>
        <v>0.19999999999993179</v>
      </c>
      <c r="F2629" s="2">
        <f>test_data[[#This Row],[Time]]-(Time_horizon-1)/24/60</f>
        <v>43787.444444444445</v>
      </c>
      <c r="G2629">
        <f>IF(test_data[[#This Row],[Long]]&gt;Action_Threshold,1,IF(test_data[[#This Row],[Short]]&gt;Action_Threshold,-1,0))</f>
        <v>1</v>
      </c>
      <c r="H2629">
        <f>SUMIFS(test_data[Postion],test_data[Time],"&gt;="&amp;test_data[[#This Row],[Period Time]],test_data[Time],"&lt;="&amp;test_data[[#This Row],[Time]])</f>
        <v>16</v>
      </c>
      <c r="I2629">
        <f>IFERROR(test_data[[#This Row],[Final_Position]]-H2628,test_data[[#This Row],[Final_Position]])</f>
        <v>0</v>
      </c>
      <c r="J2629">
        <f>ABS(test_data[[#This Row],[Action]])</f>
        <v>0</v>
      </c>
      <c r="K2629" s="7">
        <f>test_data[[#This Row],[Final_Position]]*test_data[[#This Row],[Change]]</f>
        <v>3.1999999999989086</v>
      </c>
      <c r="L2629" s="7">
        <f>test_data[[#This Row],[Profit]]*Profit_per_point</f>
        <v>319999.99999989086</v>
      </c>
      <c r="M2629" s="7">
        <f>test_data[[#This Row],[Profit]]*Profit_per_point-ABS(test_data[[#This Row],[Action]])*Fee_per_trade</f>
        <v>319999.99999989086</v>
      </c>
    </row>
    <row r="2630" spans="1:13" x14ac:dyDescent="0.35">
      <c r="A2630" s="2">
        <v>43787.458333333336</v>
      </c>
      <c r="B2630">
        <v>931.9</v>
      </c>
      <c r="C2630">
        <v>0.50663149356842041</v>
      </c>
      <c r="D2630">
        <v>0.49336850643157959</v>
      </c>
      <c r="E2630">
        <f>IF(B2631&gt;0,B2631-test_data[[#This Row],[Price]],0)</f>
        <v>0</v>
      </c>
      <c r="F2630" s="2">
        <f>test_data[[#This Row],[Time]]-(Time_horizon-1)/24/60</f>
        <v>43787.445138888892</v>
      </c>
      <c r="G2630">
        <f>IF(test_data[[#This Row],[Long]]&gt;Action_Threshold,1,IF(test_data[[#This Row],[Short]]&gt;Action_Threshold,-1,0))</f>
        <v>1</v>
      </c>
      <c r="H2630">
        <f>SUMIFS(test_data[Postion],test_data[Time],"&gt;="&amp;test_data[[#This Row],[Period Time]],test_data[Time],"&lt;="&amp;test_data[[#This Row],[Time]])</f>
        <v>16</v>
      </c>
      <c r="I2630">
        <f>IFERROR(test_data[[#This Row],[Final_Position]]-H2629,test_data[[#This Row],[Final_Position]])</f>
        <v>0</v>
      </c>
      <c r="J2630">
        <f>ABS(test_data[[#This Row],[Action]])</f>
        <v>0</v>
      </c>
      <c r="K2630" s="7">
        <f>test_data[[#This Row],[Final_Position]]*test_data[[#This Row],[Change]]</f>
        <v>0</v>
      </c>
      <c r="L2630" s="7">
        <f>test_data[[#This Row],[Profit]]*Profit_per_point</f>
        <v>0</v>
      </c>
      <c r="M2630" s="7">
        <f>test_data[[#This Row],[Profit]]*Profit_per_point-ABS(test_data[[#This Row],[Action]])*Fee_per_trade</f>
        <v>0</v>
      </c>
    </row>
    <row r="2631" spans="1:13" x14ac:dyDescent="0.35">
      <c r="A2631" s="2">
        <v>43787.459027777775</v>
      </c>
      <c r="B2631">
        <v>931.9</v>
      </c>
      <c r="C2631">
        <v>0.49994298815727234</v>
      </c>
      <c r="D2631">
        <v>0.50005704164505005</v>
      </c>
      <c r="E2631">
        <f>IF(B2632&gt;0,B2632-test_data[[#This Row],[Price]],0)</f>
        <v>-0.29999999999995453</v>
      </c>
      <c r="F2631" s="2">
        <f>test_data[[#This Row],[Time]]-(Time_horizon-1)/24/60</f>
        <v>43787.445833333331</v>
      </c>
      <c r="G2631">
        <f>IF(test_data[[#This Row],[Long]]&gt;Action_Threshold,1,IF(test_data[[#This Row],[Short]]&gt;Action_Threshold,-1,0))</f>
        <v>-1</v>
      </c>
      <c r="H2631">
        <f>SUMIFS(test_data[Postion],test_data[Time],"&gt;="&amp;test_data[[#This Row],[Period Time]],test_data[Time],"&lt;="&amp;test_data[[#This Row],[Time]])</f>
        <v>14</v>
      </c>
      <c r="I2631">
        <f>IFERROR(test_data[[#This Row],[Final_Position]]-H2630,test_data[[#This Row],[Final_Position]])</f>
        <v>-2</v>
      </c>
      <c r="J2631">
        <f>ABS(test_data[[#This Row],[Action]])</f>
        <v>2</v>
      </c>
      <c r="K2631" s="7">
        <f>test_data[[#This Row],[Final_Position]]*test_data[[#This Row],[Change]]</f>
        <v>-4.1999999999993634</v>
      </c>
      <c r="L2631" s="7">
        <f>test_data[[#This Row],[Profit]]*Profit_per_point</f>
        <v>-419999.99999993632</v>
      </c>
      <c r="M2631" s="7">
        <f>test_data[[#This Row],[Profit]]*Profit_per_point-ABS(test_data[[#This Row],[Action]])*Fee_per_trade</f>
        <v>-439999.99999993632</v>
      </c>
    </row>
    <row r="2632" spans="1:13" x14ac:dyDescent="0.35">
      <c r="A2632" s="2">
        <v>43787.459722222222</v>
      </c>
      <c r="B2632">
        <v>931.6</v>
      </c>
      <c r="C2632">
        <v>0.52064675092697144</v>
      </c>
      <c r="D2632">
        <v>0.47935330867767334</v>
      </c>
      <c r="E2632">
        <f>IF(B2633&gt;0,B2633-test_data[[#This Row],[Price]],0)</f>
        <v>-0.39999999999997726</v>
      </c>
      <c r="F2632" s="2">
        <f>test_data[[#This Row],[Time]]-(Time_horizon-1)/24/60</f>
        <v>43787.446527777778</v>
      </c>
      <c r="G2632">
        <f>IF(test_data[[#This Row],[Long]]&gt;Action_Threshold,1,IF(test_data[[#This Row],[Short]]&gt;Action_Threshold,-1,0))</f>
        <v>1</v>
      </c>
      <c r="H2632">
        <f>SUMIFS(test_data[Postion],test_data[Time],"&gt;="&amp;test_data[[#This Row],[Period Time]],test_data[Time],"&lt;="&amp;test_data[[#This Row],[Time]])</f>
        <v>14</v>
      </c>
      <c r="I2632">
        <f>IFERROR(test_data[[#This Row],[Final_Position]]-H2631,test_data[[#This Row],[Final_Position]])</f>
        <v>0</v>
      </c>
      <c r="J2632">
        <f>ABS(test_data[[#This Row],[Action]])</f>
        <v>0</v>
      </c>
      <c r="K2632" s="7">
        <f>test_data[[#This Row],[Final_Position]]*test_data[[#This Row],[Change]]</f>
        <v>-5.5999999999996817</v>
      </c>
      <c r="L2632" s="7">
        <f>test_data[[#This Row],[Profit]]*Profit_per_point</f>
        <v>-559999.99999996822</v>
      </c>
      <c r="M2632" s="7">
        <f>test_data[[#This Row],[Profit]]*Profit_per_point-ABS(test_data[[#This Row],[Action]])*Fee_per_trade</f>
        <v>-559999.99999996822</v>
      </c>
    </row>
    <row r="2633" spans="1:13" x14ac:dyDescent="0.35">
      <c r="A2633" s="2">
        <v>43787.460416666669</v>
      </c>
      <c r="B2633">
        <v>931.2</v>
      </c>
      <c r="C2633">
        <v>0.50909394025802612</v>
      </c>
      <c r="D2633">
        <v>0.4909060001373291</v>
      </c>
      <c r="E2633">
        <f>IF(B2634&gt;0,B2634-test_data[[#This Row],[Price]],0)</f>
        <v>9.9999999999909051E-2</v>
      </c>
      <c r="F2633" s="2">
        <f>test_data[[#This Row],[Time]]-(Time_horizon-1)/24/60</f>
        <v>43787.447222222225</v>
      </c>
      <c r="G2633">
        <f>IF(test_data[[#This Row],[Long]]&gt;Action_Threshold,1,IF(test_data[[#This Row],[Short]]&gt;Action_Threshold,-1,0))</f>
        <v>1</v>
      </c>
      <c r="H2633">
        <f>SUMIFS(test_data[Postion],test_data[Time],"&gt;="&amp;test_data[[#This Row],[Period Time]],test_data[Time],"&lt;="&amp;test_data[[#This Row],[Time]])</f>
        <v>14</v>
      </c>
      <c r="I2633">
        <f>IFERROR(test_data[[#This Row],[Final_Position]]-H2632,test_data[[#This Row],[Final_Position]])</f>
        <v>0</v>
      </c>
      <c r="J2633">
        <f>ABS(test_data[[#This Row],[Action]])</f>
        <v>0</v>
      </c>
      <c r="K2633" s="7">
        <f>test_data[[#This Row],[Final_Position]]*test_data[[#This Row],[Change]]</f>
        <v>1.3999999999987267</v>
      </c>
      <c r="L2633" s="7">
        <f>test_data[[#This Row],[Profit]]*Profit_per_point</f>
        <v>139999.99999987267</v>
      </c>
      <c r="M2633" s="7">
        <f>test_data[[#This Row],[Profit]]*Profit_per_point-ABS(test_data[[#This Row],[Action]])*Fee_per_trade</f>
        <v>139999.99999987267</v>
      </c>
    </row>
    <row r="2634" spans="1:13" x14ac:dyDescent="0.35">
      <c r="A2634" s="2">
        <v>43787.461111111108</v>
      </c>
      <c r="B2634">
        <v>931.3</v>
      </c>
      <c r="C2634">
        <v>0.52111345529556274</v>
      </c>
      <c r="D2634">
        <v>0.47888660430908203</v>
      </c>
      <c r="E2634">
        <f>IF(B2635&gt;0,B2635-test_data[[#This Row],[Price]],0)</f>
        <v>0</v>
      </c>
      <c r="F2634" s="2">
        <f>test_data[[#This Row],[Time]]-(Time_horizon-1)/24/60</f>
        <v>43787.447916666664</v>
      </c>
      <c r="G2634">
        <f>IF(test_data[[#This Row],[Long]]&gt;Action_Threshold,1,IF(test_data[[#This Row],[Short]]&gt;Action_Threshold,-1,0))</f>
        <v>1</v>
      </c>
      <c r="H2634">
        <f>SUMIFS(test_data[Postion],test_data[Time],"&gt;="&amp;test_data[[#This Row],[Period Time]],test_data[Time],"&lt;="&amp;test_data[[#This Row],[Time]])</f>
        <v>16</v>
      </c>
      <c r="I2634">
        <f>IFERROR(test_data[[#This Row],[Final_Position]]-H2633,test_data[[#This Row],[Final_Position]])</f>
        <v>2</v>
      </c>
      <c r="J2634">
        <f>ABS(test_data[[#This Row],[Action]])</f>
        <v>2</v>
      </c>
      <c r="K2634" s="7">
        <f>test_data[[#This Row],[Final_Position]]*test_data[[#This Row],[Change]]</f>
        <v>0</v>
      </c>
      <c r="L2634" s="7">
        <f>test_data[[#This Row],[Profit]]*Profit_per_point</f>
        <v>0</v>
      </c>
      <c r="M2634" s="7">
        <f>test_data[[#This Row],[Profit]]*Profit_per_point-ABS(test_data[[#This Row],[Action]])*Fee_per_trade</f>
        <v>-20000</v>
      </c>
    </row>
    <row r="2635" spans="1:13" x14ac:dyDescent="0.35">
      <c r="A2635" s="2">
        <v>43787.461805555555</v>
      </c>
      <c r="B2635">
        <v>931.3</v>
      </c>
      <c r="C2635">
        <v>0.5328097939491272</v>
      </c>
      <c r="D2635">
        <v>0.4671902060508728</v>
      </c>
      <c r="E2635">
        <f>IF(B2636&gt;0,B2636-test_data[[#This Row],[Price]],0)</f>
        <v>-9.9999999999909051E-2</v>
      </c>
      <c r="F2635" s="2">
        <f>test_data[[#This Row],[Time]]-(Time_horizon-1)/24/60</f>
        <v>43787.448611111111</v>
      </c>
      <c r="G2635">
        <f>IF(test_data[[#This Row],[Long]]&gt;Action_Threshold,1,IF(test_data[[#This Row],[Short]]&gt;Action_Threshold,-1,0))</f>
        <v>1</v>
      </c>
      <c r="H2635">
        <f>SUMIFS(test_data[Postion],test_data[Time],"&gt;="&amp;test_data[[#This Row],[Period Time]],test_data[Time],"&lt;="&amp;test_data[[#This Row],[Time]])</f>
        <v>18</v>
      </c>
      <c r="I2635">
        <f>IFERROR(test_data[[#This Row],[Final_Position]]-H2634,test_data[[#This Row],[Final_Position]])</f>
        <v>2</v>
      </c>
      <c r="J2635">
        <f>ABS(test_data[[#This Row],[Action]])</f>
        <v>2</v>
      </c>
      <c r="K2635" s="7">
        <f>test_data[[#This Row],[Final_Position]]*test_data[[#This Row],[Change]]</f>
        <v>-1.7999999999983629</v>
      </c>
      <c r="L2635" s="7">
        <f>test_data[[#This Row],[Profit]]*Profit_per_point</f>
        <v>-179999.99999983629</v>
      </c>
      <c r="M2635" s="7">
        <f>test_data[[#This Row],[Profit]]*Profit_per_point-ABS(test_data[[#This Row],[Action]])*Fee_per_trade</f>
        <v>-199999.99999983629</v>
      </c>
    </row>
    <row r="2636" spans="1:13" x14ac:dyDescent="0.35">
      <c r="A2636" s="2">
        <v>43787.462500000001</v>
      </c>
      <c r="B2636">
        <v>931.2</v>
      </c>
      <c r="C2636">
        <v>0.54410463571548462</v>
      </c>
      <c r="D2636">
        <v>0.45589539408683777</v>
      </c>
      <c r="E2636">
        <f>IF(B2637&gt;0,B2637-test_data[[#This Row],[Price]],0)</f>
        <v>0.19999999999993179</v>
      </c>
      <c r="F2636" s="2">
        <f>test_data[[#This Row],[Time]]-(Time_horizon-1)/24/60</f>
        <v>43787.449305555558</v>
      </c>
      <c r="G2636">
        <f>IF(test_data[[#This Row],[Long]]&gt;Action_Threshold,1,IF(test_data[[#This Row],[Short]]&gt;Action_Threshold,-1,0))</f>
        <v>1</v>
      </c>
      <c r="H2636">
        <f>SUMIFS(test_data[Postion],test_data[Time],"&gt;="&amp;test_data[[#This Row],[Period Time]],test_data[Time],"&lt;="&amp;test_data[[#This Row],[Time]])</f>
        <v>18</v>
      </c>
      <c r="I2636">
        <f>IFERROR(test_data[[#This Row],[Final_Position]]-H2635,test_data[[#This Row],[Final_Position]])</f>
        <v>0</v>
      </c>
      <c r="J2636">
        <f>ABS(test_data[[#This Row],[Action]])</f>
        <v>0</v>
      </c>
      <c r="K2636" s="7">
        <f>test_data[[#This Row],[Final_Position]]*test_data[[#This Row],[Change]]</f>
        <v>3.5999999999987722</v>
      </c>
      <c r="L2636" s="7">
        <f>test_data[[#This Row],[Profit]]*Profit_per_point</f>
        <v>359999.99999987724</v>
      </c>
      <c r="M2636" s="7">
        <f>test_data[[#This Row],[Profit]]*Profit_per_point-ABS(test_data[[#This Row],[Action]])*Fee_per_trade</f>
        <v>359999.99999987724</v>
      </c>
    </row>
    <row r="2637" spans="1:13" x14ac:dyDescent="0.35">
      <c r="A2637" s="2">
        <v>43787.463194444441</v>
      </c>
      <c r="B2637">
        <v>931.4</v>
      </c>
      <c r="C2637">
        <v>0.53338843584060669</v>
      </c>
      <c r="D2637">
        <v>0.46661156415939331</v>
      </c>
      <c r="E2637">
        <f>IF(B2638&gt;0,B2638-test_data[[#This Row],[Price]],0)</f>
        <v>0</v>
      </c>
      <c r="F2637" s="2">
        <f>test_data[[#This Row],[Time]]-(Time_horizon-1)/24/60</f>
        <v>43787.45</v>
      </c>
      <c r="G2637">
        <f>IF(test_data[[#This Row],[Long]]&gt;Action_Threshold,1,IF(test_data[[#This Row],[Short]]&gt;Action_Threshold,-1,0))</f>
        <v>1</v>
      </c>
      <c r="H2637">
        <f>SUMIFS(test_data[Postion],test_data[Time],"&gt;="&amp;test_data[[#This Row],[Period Time]],test_data[Time],"&lt;="&amp;test_data[[#This Row],[Time]])</f>
        <v>18</v>
      </c>
      <c r="I2637">
        <f>IFERROR(test_data[[#This Row],[Final_Position]]-H2636,test_data[[#This Row],[Final_Position]])</f>
        <v>0</v>
      </c>
      <c r="J2637">
        <f>ABS(test_data[[#This Row],[Action]])</f>
        <v>0</v>
      </c>
      <c r="K2637" s="7">
        <f>test_data[[#This Row],[Final_Position]]*test_data[[#This Row],[Change]]</f>
        <v>0</v>
      </c>
      <c r="L2637" s="7">
        <f>test_data[[#This Row],[Profit]]*Profit_per_point</f>
        <v>0</v>
      </c>
      <c r="M2637" s="7">
        <f>test_data[[#This Row],[Profit]]*Profit_per_point-ABS(test_data[[#This Row],[Action]])*Fee_per_trade</f>
        <v>0</v>
      </c>
    </row>
    <row r="2638" spans="1:13" x14ac:dyDescent="0.35">
      <c r="A2638" s="2">
        <v>43787.463888888888</v>
      </c>
      <c r="B2638">
        <v>931.4</v>
      </c>
      <c r="C2638">
        <v>0.53856438398361206</v>
      </c>
      <c r="D2638">
        <v>0.46143558621406555</v>
      </c>
      <c r="E2638">
        <f>IF(B2639&gt;0,B2639-test_data[[#This Row],[Price]],0)</f>
        <v>0.10000000000002274</v>
      </c>
      <c r="F2638" s="2">
        <f>test_data[[#This Row],[Time]]-(Time_horizon-1)/24/60</f>
        <v>43787.450694444444</v>
      </c>
      <c r="G2638">
        <f>IF(test_data[[#This Row],[Long]]&gt;Action_Threshold,1,IF(test_data[[#This Row],[Short]]&gt;Action_Threshold,-1,0))</f>
        <v>1</v>
      </c>
      <c r="H2638">
        <f>SUMIFS(test_data[Postion],test_data[Time],"&gt;="&amp;test_data[[#This Row],[Period Time]],test_data[Time],"&lt;="&amp;test_data[[#This Row],[Time]])</f>
        <v>18</v>
      </c>
      <c r="I2638">
        <f>IFERROR(test_data[[#This Row],[Final_Position]]-H2637,test_data[[#This Row],[Final_Position]])</f>
        <v>0</v>
      </c>
      <c r="J2638">
        <f>ABS(test_data[[#This Row],[Action]])</f>
        <v>0</v>
      </c>
      <c r="K2638" s="7">
        <f>test_data[[#This Row],[Final_Position]]*test_data[[#This Row],[Change]]</f>
        <v>1.8000000000004093</v>
      </c>
      <c r="L2638" s="7">
        <f>test_data[[#This Row],[Profit]]*Profit_per_point</f>
        <v>180000.00000004092</v>
      </c>
      <c r="M2638" s="7">
        <f>test_data[[#This Row],[Profit]]*Profit_per_point-ABS(test_data[[#This Row],[Action]])*Fee_per_trade</f>
        <v>180000.00000004092</v>
      </c>
    </row>
    <row r="2639" spans="1:13" x14ac:dyDescent="0.35">
      <c r="A2639" s="2">
        <v>43787.464583333334</v>
      </c>
      <c r="B2639">
        <v>931.5</v>
      </c>
      <c r="C2639">
        <v>0.5238921046257019</v>
      </c>
      <c r="D2639">
        <v>0.47610783576965332</v>
      </c>
      <c r="E2639">
        <f>IF(B2640&gt;0,B2640-test_data[[#This Row],[Price]],0)</f>
        <v>-0.10000000000002274</v>
      </c>
      <c r="F2639" s="2">
        <f>test_data[[#This Row],[Time]]-(Time_horizon-1)/24/60</f>
        <v>43787.451388888891</v>
      </c>
      <c r="G2639">
        <f>IF(test_data[[#This Row],[Long]]&gt;Action_Threshold,1,IF(test_data[[#This Row],[Short]]&gt;Action_Threshold,-1,0))</f>
        <v>1</v>
      </c>
      <c r="H2639">
        <f>SUMIFS(test_data[Postion],test_data[Time],"&gt;="&amp;test_data[[#This Row],[Period Time]],test_data[Time],"&lt;="&amp;test_data[[#This Row],[Time]])</f>
        <v>18</v>
      </c>
      <c r="I2639">
        <f>IFERROR(test_data[[#This Row],[Final_Position]]-H2638,test_data[[#This Row],[Final_Position]])</f>
        <v>0</v>
      </c>
      <c r="J2639">
        <f>ABS(test_data[[#This Row],[Action]])</f>
        <v>0</v>
      </c>
      <c r="K2639" s="7">
        <f>test_data[[#This Row],[Final_Position]]*test_data[[#This Row],[Change]]</f>
        <v>-1.8000000000004093</v>
      </c>
      <c r="L2639" s="7">
        <f>test_data[[#This Row],[Profit]]*Profit_per_point</f>
        <v>-180000.00000004092</v>
      </c>
      <c r="M2639" s="7">
        <f>test_data[[#This Row],[Profit]]*Profit_per_point-ABS(test_data[[#This Row],[Action]])*Fee_per_trade</f>
        <v>-180000.00000004092</v>
      </c>
    </row>
    <row r="2640" spans="1:13" x14ac:dyDescent="0.35">
      <c r="A2640" s="2">
        <v>43787.465277777781</v>
      </c>
      <c r="B2640">
        <v>931.4</v>
      </c>
      <c r="C2640">
        <v>0.53260207176208496</v>
      </c>
      <c r="D2640">
        <v>0.46739798784255981</v>
      </c>
      <c r="E2640">
        <f>IF(B2641&gt;0,B2641-test_data[[#This Row],[Price]],0)</f>
        <v>-0.19999999999993179</v>
      </c>
      <c r="F2640" s="2">
        <f>test_data[[#This Row],[Time]]-(Time_horizon-1)/24/60</f>
        <v>43787.452083333337</v>
      </c>
      <c r="G2640">
        <f>IF(test_data[[#This Row],[Long]]&gt;Action_Threshold,1,IF(test_data[[#This Row],[Short]]&gt;Action_Threshold,-1,0))</f>
        <v>1</v>
      </c>
      <c r="H2640">
        <f>SUMIFS(test_data[Postion],test_data[Time],"&gt;="&amp;test_data[[#This Row],[Period Time]],test_data[Time],"&lt;="&amp;test_data[[#This Row],[Time]])</f>
        <v>18</v>
      </c>
      <c r="I2640">
        <f>IFERROR(test_data[[#This Row],[Final_Position]]-H2639,test_data[[#This Row],[Final_Position]])</f>
        <v>0</v>
      </c>
      <c r="J2640">
        <f>ABS(test_data[[#This Row],[Action]])</f>
        <v>0</v>
      </c>
      <c r="K2640" s="7">
        <f>test_data[[#This Row],[Final_Position]]*test_data[[#This Row],[Change]]</f>
        <v>-3.5999999999987722</v>
      </c>
      <c r="L2640" s="7">
        <f>test_data[[#This Row],[Profit]]*Profit_per_point</f>
        <v>-359999.99999987724</v>
      </c>
      <c r="M2640" s="7">
        <f>test_data[[#This Row],[Profit]]*Profit_per_point-ABS(test_data[[#This Row],[Action]])*Fee_per_trade</f>
        <v>-359999.99999987724</v>
      </c>
    </row>
    <row r="2641" spans="1:13" x14ac:dyDescent="0.35">
      <c r="A2641" s="2">
        <v>43787.46597222222</v>
      </c>
      <c r="B2641">
        <v>931.2</v>
      </c>
      <c r="C2641">
        <v>0.52712291479110718</v>
      </c>
      <c r="D2641">
        <v>0.47287702560424805</v>
      </c>
      <c r="E2641">
        <f>IF(B2642&gt;0,B2642-test_data[[#This Row],[Price]],0)</f>
        <v>-0.40000000000009095</v>
      </c>
      <c r="F2641" s="2">
        <f>test_data[[#This Row],[Time]]-(Time_horizon-1)/24/60</f>
        <v>43787.452777777777</v>
      </c>
      <c r="G2641">
        <f>IF(test_data[[#This Row],[Long]]&gt;Action_Threshold,1,IF(test_data[[#This Row],[Short]]&gt;Action_Threshold,-1,0))</f>
        <v>1</v>
      </c>
      <c r="H2641">
        <f>SUMIFS(test_data[Postion],test_data[Time],"&gt;="&amp;test_data[[#This Row],[Period Time]],test_data[Time],"&lt;="&amp;test_data[[#This Row],[Time]])</f>
        <v>18</v>
      </c>
      <c r="I2641">
        <f>IFERROR(test_data[[#This Row],[Final_Position]]-H2640,test_data[[#This Row],[Final_Position]])</f>
        <v>0</v>
      </c>
      <c r="J2641">
        <f>ABS(test_data[[#This Row],[Action]])</f>
        <v>0</v>
      </c>
      <c r="K2641" s="7">
        <f>test_data[[#This Row],[Final_Position]]*test_data[[#This Row],[Change]]</f>
        <v>-7.2000000000016371</v>
      </c>
      <c r="L2641" s="7">
        <f>test_data[[#This Row],[Profit]]*Profit_per_point</f>
        <v>-720000.00000016368</v>
      </c>
      <c r="M2641" s="7">
        <f>test_data[[#This Row],[Profit]]*Profit_per_point-ABS(test_data[[#This Row],[Action]])*Fee_per_trade</f>
        <v>-720000.00000016368</v>
      </c>
    </row>
    <row r="2642" spans="1:13" x14ac:dyDescent="0.35">
      <c r="A2642" s="2">
        <v>43787.466666666667</v>
      </c>
      <c r="B2642">
        <v>930.8</v>
      </c>
      <c r="C2642">
        <v>0.52182096242904663</v>
      </c>
      <c r="D2642">
        <v>0.47817906737327576</v>
      </c>
      <c r="E2642">
        <f>IF(B2643&gt;0,B2643-test_data[[#This Row],[Price]],0)</f>
        <v>-9.9999999999909051E-2</v>
      </c>
      <c r="F2642" s="2">
        <f>test_data[[#This Row],[Time]]-(Time_horizon-1)/24/60</f>
        <v>43787.453472222223</v>
      </c>
      <c r="G2642">
        <f>IF(test_data[[#This Row],[Long]]&gt;Action_Threshold,1,IF(test_data[[#This Row],[Short]]&gt;Action_Threshold,-1,0))</f>
        <v>1</v>
      </c>
      <c r="H2642">
        <f>SUMIFS(test_data[Postion],test_data[Time],"&gt;="&amp;test_data[[#This Row],[Period Time]],test_data[Time],"&lt;="&amp;test_data[[#This Row],[Time]])</f>
        <v>18</v>
      </c>
      <c r="I2642">
        <f>IFERROR(test_data[[#This Row],[Final_Position]]-H2641,test_data[[#This Row],[Final_Position]])</f>
        <v>0</v>
      </c>
      <c r="J2642">
        <f>ABS(test_data[[#This Row],[Action]])</f>
        <v>0</v>
      </c>
      <c r="K2642" s="7">
        <f>test_data[[#This Row],[Final_Position]]*test_data[[#This Row],[Change]]</f>
        <v>-1.7999999999983629</v>
      </c>
      <c r="L2642" s="7">
        <f>test_data[[#This Row],[Profit]]*Profit_per_point</f>
        <v>-179999.99999983629</v>
      </c>
      <c r="M2642" s="7">
        <f>test_data[[#This Row],[Profit]]*Profit_per_point-ABS(test_data[[#This Row],[Action]])*Fee_per_trade</f>
        <v>-179999.99999983629</v>
      </c>
    </row>
    <row r="2643" spans="1:13" x14ac:dyDescent="0.35">
      <c r="A2643" s="2">
        <v>43787.467361111114</v>
      </c>
      <c r="B2643">
        <v>930.7</v>
      </c>
      <c r="C2643">
        <v>0.5283360481262207</v>
      </c>
      <c r="D2643">
        <v>0.47166398167610168</v>
      </c>
      <c r="E2643">
        <f>IF(B2644&gt;0,B2644-test_data[[#This Row],[Price]],0)</f>
        <v>-0.10000000000002274</v>
      </c>
      <c r="F2643" s="2">
        <f>test_data[[#This Row],[Time]]-(Time_horizon-1)/24/60</f>
        <v>43787.45416666667</v>
      </c>
      <c r="G2643">
        <f>IF(test_data[[#This Row],[Long]]&gt;Action_Threshold,1,IF(test_data[[#This Row],[Short]]&gt;Action_Threshold,-1,0))</f>
        <v>1</v>
      </c>
      <c r="H2643">
        <f>SUMIFS(test_data[Postion],test_data[Time],"&gt;="&amp;test_data[[#This Row],[Period Time]],test_data[Time],"&lt;="&amp;test_data[[#This Row],[Time]])</f>
        <v>18</v>
      </c>
      <c r="I2643">
        <f>IFERROR(test_data[[#This Row],[Final_Position]]-H2642,test_data[[#This Row],[Final_Position]])</f>
        <v>0</v>
      </c>
      <c r="J2643">
        <f>ABS(test_data[[#This Row],[Action]])</f>
        <v>0</v>
      </c>
      <c r="K2643" s="7">
        <f>test_data[[#This Row],[Final_Position]]*test_data[[#This Row],[Change]]</f>
        <v>-1.8000000000004093</v>
      </c>
      <c r="L2643" s="7">
        <f>test_data[[#This Row],[Profit]]*Profit_per_point</f>
        <v>-180000.00000004092</v>
      </c>
      <c r="M2643" s="7">
        <f>test_data[[#This Row],[Profit]]*Profit_per_point-ABS(test_data[[#This Row],[Action]])*Fee_per_trade</f>
        <v>-180000.00000004092</v>
      </c>
    </row>
    <row r="2644" spans="1:13" x14ac:dyDescent="0.35">
      <c r="A2644" s="2">
        <v>43787.468055555553</v>
      </c>
      <c r="B2644">
        <v>930.6</v>
      </c>
      <c r="C2644">
        <v>0.51284331083297729</v>
      </c>
      <c r="D2644">
        <v>0.48715662956237793</v>
      </c>
      <c r="E2644">
        <f>IF(B2645&gt;0,B2645-test_data[[#This Row],[Price]],0)</f>
        <v>0.10000000000002274</v>
      </c>
      <c r="F2644" s="2">
        <f>test_data[[#This Row],[Time]]-(Time_horizon-1)/24/60</f>
        <v>43787.454861111109</v>
      </c>
      <c r="G2644">
        <f>IF(test_data[[#This Row],[Long]]&gt;Action_Threshold,1,IF(test_data[[#This Row],[Short]]&gt;Action_Threshold,-1,0))</f>
        <v>1</v>
      </c>
      <c r="H2644">
        <f>SUMIFS(test_data[Postion],test_data[Time],"&gt;="&amp;test_data[[#This Row],[Period Time]],test_data[Time],"&lt;="&amp;test_data[[#This Row],[Time]])</f>
        <v>18</v>
      </c>
      <c r="I2644">
        <f>IFERROR(test_data[[#This Row],[Final_Position]]-H2643,test_data[[#This Row],[Final_Position]])</f>
        <v>0</v>
      </c>
      <c r="J2644">
        <f>ABS(test_data[[#This Row],[Action]])</f>
        <v>0</v>
      </c>
      <c r="K2644" s="7">
        <f>test_data[[#This Row],[Final_Position]]*test_data[[#This Row],[Change]]</f>
        <v>1.8000000000004093</v>
      </c>
      <c r="L2644" s="7">
        <f>test_data[[#This Row],[Profit]]*Profit_per_point</f>
        <v>180000.00000004092</v>
      </c>
      <c r="M2644" s="7">
        <f>test_data[[#This Row],[Profit]]*Profit_per_point-ABS(test_data[[#This Row],[Action]])*Fee_per_trade</f>
        <v>180000.00000004092</v>
      </c>
    </row>
    <row r="2645" spans="1:13" x14ac:dyDescent="0.35">
      <c r="A2645" s="2">
        <v>43787.46875</v>
      </c>
      <c r="B2645">
        <v>930.7</v>
      </c>
      <c r="C2645">
        <v>0.528889000415802</v>
      </c>
      <c r="D2645">
        <v>0.47111102938652039</v>
      </c>
      <c r="E2645">
        <f>IF(B2646&gt;0,B2646-test_data[[#This Row],[Price]],0)</f>
        <v>0.19999999999993179</v>
      </c>
      <c r="F2645" s="2">
        <f>test_data[[#This Row],[Time]]-(Time_horizon-1)/24/60</f>
        <v>43787.455555555556</v>
      </c>
      <c r="G2645">
        <f>IF(test_data[[#This Row],[Long]]&gt;Action_Threshold,1,IF(test_data[[#This Row],[Short]]&gt;Action_Threshold,-1,0))</f>
        <v>1</v>
      </c>
      <c r="H2645">
        <f>SUMIFS(test_data[Postion],test_data[Time],"&gt;="&amp;test_data[[#This Row],[Period Time]],test_data[Time],"&lt;="&amp;test_data[[#This Row],[Time]])</f>
        <v>18</v>
      </c>
      <c r="I2645">
        <f>IFERROR(test_data[[#This Row],[Final_Position]]-H2644,test_data[[#This Row],[Final_Position]])</f>
        <v>0</v>
      </c>
      <c r="J2645">
        <f>ABS(test_data[[#This Row],[Action]])</f>
        <v>0</v>
      </c>
      <c r="K2645" s="7">
        <f>test_data[[#This Row],[Final_Position]]*test_data[[#This Row],[Change]]</f>
        <v>3.5999999999987722</v>
      </c>
      <c r="L2645" s="7">
        <f>test_data[[#This Row],[Profit]]*Profit_per_point</f>
        <v>359999.99999987724</v>
      </c>
      <c r="M2645" s="7">
        <f>test_data[[#This Row],[Profit]]*Profit_per_point-ABS(test_data[[#This Row],[Action]])*Fee_per_trade</f>
        <v>359999.99999987724</v>
      </c>
    </row>
    <row r="2646" spans="1:13" x14ac:dyDescent="0.35">
      <c r="A2646" s="2">
        <v>43787.469444444447</v>
      </c>
      <c r="B2646">
        <v>930.9</v>
      </c>
      <c r="C2646">
        <v>0.52134102582931519</v>
      </c>
      <c r="D2646">
        <v>0.47865897417068481</v>
      </c>
      <c r="E2646">
        <f>IF(B2647&gt;0,B2647-test_data[[#This Row],[Price]],0)</f>
        <v>-0.10000000000002274</v>
      </c>
      <c r="F2646" s="2">
        <f>test_data[[#This Row],[Time]]-(Time_horizon-1)/24/60</f>
        <v>43787.456250000003</v>
      </c>
      <c r="G2646">
        <f>IF(test_data[[#This Row],[Long]]&gt;Action_Threshold,1,IF(test_data[[#This Row],[Short]]&gt;Action_Threshold,-1,0))</f>
        <v>1</v>
      </c>
      <c r="H2646">
        <f>SUMIFS(test_data[Postion],test_data[Time],"&gt;="&amp;test_data[[#This Row],[Period Time]],test_data[Time],"&lt;="&amp;test_data[[#This Row],[Time]])</f>
        <v>18</v>
      </c>
      <c r="I2646">
        <f>IFERROR(test_data[[#This Row],[Final_Position]]-H2645,test_data[[#This Row],[Final_Position]])</f>
        <v>0</v>
      </c>
      <c r="J2646">
        <f>ABS(test_data[[#This Row],[Action]])</f>
        <v>0</v>
      </c>
      <c r="K2646" s="7">
        <f>test_data[[#This Row],[Final_Position]]*test_data[[#This Row],[Change]]</f>
        <v>-1.8000000000004093</v>
      </c>
      <c r="L2646" s="7">
        <f>test_data[[#This Row],[Profit]]*Profit_per_point</f>
        <v>-180000.00000004092</v>
      </c>
      <c r="M2646" s="7">
        <f>test_data[[#This Row],[Profit]]*Profit_per_point-ABS(test_data[[#This Row],[Action]])*Fee_per_trade</f>
        <v>-180000.00000004092</v>
      </c>
    </row>
    <row r="2647" spans="1:13" x14ac:dyDescent="0.35">
      <c r="A2647" s="2">
        <v>43787.470138888886</v>
      </c>
      <c r="B2647">
        <v>930.8</v>
      </c>
      <c r="C2647">
        <v>0.52823549509048462</v>
      </c>
      <c r="D2647">
        <v>0.47176447510719299</v>
      </c>
      <c r="E2647">
        <f>IF(B2648&gt;0,B2648-test_data[[#This Row],[Price]],0)</f>
        <v>-0.19999999999993179</v>
      </c>
      <c r="F2647" s="2">
        <f>test_data[[#This Row],[Time]]-(Time_horizon-1)/24/60</f>
        <v>43787.456944444442</v>
      </c>
      <c r="G2647">
        <f>IF(test_data[[#This Row],[Long]]&gt;Action_Threshold,1,IF(test_data[[#This Row],[Short]]&gt;Action_Threshold,-1,0))</f>
        <v>1</v>
      </c>
      <c r="H2647">
        <f>SUMIFS(test_data[Postion],test_data[Time],"&gt;="&amp;test_data[[#This Row],[Period Time]],test_data[Time],"&lt;="&amp;test_data[[#This Row],[Time]])</f>
        <v>18</v>
      </c>
      <c r="I2647">
        <f>IFERROR(test_data[[#This Row],[Final_Position]]-H2646,test_data[[#This Row],[Final_Position]])</f>
        <v>0</v>
      </c>
      <c r="J2647">
        <f>ABS(test_data[[#This Row],[Action]])</f>
        <v>0</v>
      </c>
      <c r="K2647" s="7">
        <f>test_data[[#This Row],[Final_Position]]*test_data[[#This Row],[Change]]</f>
        <v>-3.5999999999987722</v>
      </c>
      <c r="L2647" s="7">
        <f>test_data[[#This Row],[Profit]]*Profit_per_point</f>
        <v>-359999.99999987724</v>
      </c>
      <c r="M2647" s="7">
        <f>test_data[[#This Row],[Profit]]*Profit_per_point-ABS(test_data[[#This Row],[Action]])*Fee_per_trade</f>
        <v>-359999.99999987724</v>
      </c>
    </row>
    <row r="2648" spans="1:13" x14ac:dyDescent="0.35">
      <c r="A2648" s="2">
        <v>43787.470833333333</v>
      </c>
      <c r="B2648">
        <v>930.6</v>
      </c>
      <c r="C2648">
        <v>0.54600250720977783</v>
      </c>
      <c r="D2648">
        <v>0.45399749279022217</v>
      </c>
      <c r="E2648">
        <f>IF(B2649&gt;0,B2649-test_data[[#This Row],[Price]],0)</f>
        <v>-0.30000000000006821</v>
      </c>
      <c r="F2648" s="2">
        <f>test_data[[#This Row],[Time]]-(Time_horizon-1)/24/60</f>
        <v>43787.457638888889</v>
      </c>
      <c r="G2648">
        <f>IF(test_data[[#This Row],[Long]]&gt;Action_Threshold,1,IF(test_data[[#This Row],[Short]]&gt;Action_Threshold,-1,0))</f>
        <v>1</v>
      </c>
      <c r="H2648">
        <f>SUMIFS(test_data[Postion],test_data[Time],"&gt;="&amp;test_data[[#This Row],[Period Time]],test_data[Time],"&lt;="&amp;test_data[[#This Row],[Time]])</f>
        <v>18</v>
      </c>
      <c r="I2648">
        <f>IFERROR(test_data[[#This Row],[Final_Position]]-H2647,test_data[[#This Row],[Final_Position]])</f>
        <v>0</v>
      </c>
      <c r="J2648">
        <f>ABS(test_data[[#This Row],[Action]])</f>
        <v>0</v>
      </c>
      <c r="K2648" s="7">
        <f>test_data[[#This Row],[Final_Position]]*test_data[[#This Row],[Change]]</f>
        <v>-5.4000000000012278</v>
      </c>
      <c r="L2648" s="7">
        <f>test_data[[#This Row],[Profit]]*Profit_per_point</f>
        <v>-540000.00000012282</v>
      </c>
      <c r="M2648" s="7">
        <f>test_data[[#This Row],[Profit]]*Profit_per_point-ABS(test_data[[#This Row],[Action]])*Fee_per_trade</f>
        <v>-540000.00000012282</v>
      </c>
    </row>
    <row r="2649" spans="1:13" x14ac:dyDescent="0.35">
      <c r="A2649" s="2">
        <v>43787.47152777778</v>
      </c>
      <c r="B2649">
        <v>930.3</v>
      </c>
      <c r="C2649">
        <v>0.54475569725036621</v>
      </c>
      <c r="D2649">
        <v>0.4552442729473114</v>
      </c>
      <c r="E2649">
        <f>IF(B2650&gt;0,B2650-test_data[[#This Row],[Price]],0)</f>
        <v>-0.29999999999995453</v>
      </c>
      <c r="F2649" s="2">
        <f>test_data[[#This Row],[Time]]-(Time_horizon-1)/24/60</f>
        <v>43787.458333333336</v>
      </c>
      <c r="G2649">
        <f>IF(test_data[[#This Row],[Long]]&gt;Action_Threshold,1,IF(test_data[[#This Row],[Short]]&gt;Action_Threshold,-1,0))</f>
        <v>1</v>
      </c>
      <c r="H2649">
        <f>SUMIFS(test_data[Postion],test_data[Time],"&gt;="&amp;test_data[[#This Row],[Period Time]],test_data[Time],"&lt;="&amp;test_data[[#This Row],[Time]])</f>
        <v>18</v>
      </c>
      <c r="I2649">
        <f>IFERROR(test_data[[#This Row],[Final_Position]]-H2648,test_data[[#This Row],[Final_Position]])</f>
        <v>0</v>
      </c>
      <c r="J2649">
        <f>ABS(test_data[[#This Row],[Action]])</f>
        <v>0</v>
      </c>
      <c r="K2649" s="7">
        <f>test_data[[#This Row],[Final_Position]]*test_data[[#This Row],[Change]]</f>
        <v>-5.3999999999991815</v>
      </c>
      <c r="L2649" s="7">
        <f>test_data[[#This Row],[Profit]]*Profit_per_point</f>
        <v>-539999.99999991816</v>
      </c>
      <c r="M2649" s="7">
        <f>test_data[[#This Row],[Profit]]*Profit_per_point-ABS(test_data[[#This Row],[Action]])*Fee_per_trade</f>
        <v>-539999.99999991816</v>
      </c>
    </row>
    <row r="2650" spans="1:13" x14ac:dyDescent="0.35">
      <c r="A2650" s="2">
        <v>43787.472222222219</v>
      </c>
      <c r="B2650">
        <v>930</v>
      </c>
      <c r="C2650">
        <v>0.52485263347625732</v>
      </c>
      <c r="D2650">
        <v>0.47514736652374268</v>
      </c>
      <c r="E2650">
        <f>IF(B2651&gt;0,B2651-test_data[[#This Row],[Price]],0)</f>
        <v>0</v>
      </c>
      <c r="F2650" s="2">
        <f>test_data[[#This Row],[Time]]-(Time_horizon-1)/24/60</f>
        <v>43787.459027777775</v>
      </c>
      <c r="G2650">
        <f>IF(test_data[[#This Row],[Long]]&gt;Action_Threshold,1,IF(test_data[[#This Row],[Short]]&gt;Action_Threshold,-1,0))</f>
        <v>1</v>
      </c>
      <c r="H2650">
        <f>SUMIFS(test_data[Postion],test_data[Time],"&gt;="&amp;test_data[[#This Row],[Period Time]],test_data[Time],"&lt;="&amp;test_data[[#This Row],[Time]])</f>
        <v>18</v>
      </c>
      <c r="I2650">
        <f>IFERROR(test_data[[#This Row],[Final_Position]]-H2649,test_data[[#This Row],[Final_Position]])</f>
        <v>0</v>
      </c>
      <c r="J2650">
        <f>ABS(test_data[[#This Row],[Action]])</f>
        <v>0</v>
      </c>
      <c r="K2650" s="7">
        <f>test_data[[#This Row],[Final_Position]]*test_data[[#This Row],[Change]]</f>
        <v>0</v>
      </c>
      <c r="L2650" s="7">
        <f>test_data[[#This Row],[Profit]]*Profit_per_point</f>
        <v>0</v>
      </c>
      <c r="M2650" s="7">
        <f>test_data[[#This Row],[Profit]]*Profit_per_point-ABS(test_data[[#This Row],[Action]])*Fee_per_trade</f>
        <v>0</v>
      </c>
    </row>
    <row r="2651" spans="1:13" x14ac:dyDescent="0.35">
      <c r="A2651" s="2">
        <v>43787.472916666666</v>
      </c>
      <c r="B2651">
        <v>930</v>
      </c>
      <c r="C2651">
        <v>0.51252162456512451</v>
      </c>
      <c r="D2651">
        <v>0.48747837543487549</v>
      </c>
      <c r="E2651">
        <f>IF(B2652&gt;0,B2652-test_data[[#This Row],[Price]],0)</f>
        <v>0.29999999999995453</v>
      </c>
      <c r="F2651" s="2">
        <f>test_data[[#This Row],[Time]]-(Time_horizon-1)/24/60</f>
        <v>43787.459722222222</v>
      </c>
      <c r="G2651">
        <f>IF(test_data[[#This Row],[Long]]&gt;Action_Threshold,1,IF(test_data[[#This Row],[Short]]&gt;Action_Threshold,-1,0))</f>
        <v>1</v>
      </c>
      <c r="H2651">
        <f>SUMIFS(test_data[Postion],test_data[Time],"&gt;="&amp;test_data[[#This Row],[Period Time]],test_data[Time],"&lt;="&amp;test_data[[#This Row],[Time]])</f>
        <v>20</v>
      </c>
      <c r="I2651">
        <f>IFERROR(test_data[[#This Row],[Final_Position]]-H2650,test_data[[#This Row],[Final_Position]])</f>
        <v>2</v>
      </c>
      <c r="J2651">
        <f>ABS(test_data[[#This Row],[Action]])</f>
        <v>2</v>
      </c>
      <c r="K2651" s="7">
        <f>test_data[[#This Row],[Final_Position]]*test_data[[#This Row],[Change]]</f>
        <v>5.9999999999990905</v>
      </c>
      <c r="L2651" s="7">
        <f>test_data[[#This Row],[Profit]]*Profit_per_point</f>
        <v>599999.99999990908</v>
      </c>
      <c r="M2651" s="7">
        <f>test_data[[#This Row],[Profit]]*Profit_per_point-ABS(test_data[[#This Row],[Action]])*Fee_per_trade</f>
        <v>579999.99999990908</v>
      </c>
    </row>
    <row r="2652" spans="1:13" x14ac:dyDescent="0.35">
      <c r="A2652" s="2">
        <v>43787.473611111112</v>
      </c>
      <c r="B2652">
        <v>930.3</v>
      </c>
      <c r="C2652">
        <v>0.50948500633239746</v>
      </c>
      <c r="D2652">
        <v>0.49051505327224731</v>
      </c>
      <c r="E2652">
        <f>IF(B2653&gt;0,B2653-test_data[[#This Row],[Price]],0)</f>
        <v>-0.19999999999993179</v>
      </c>
      <c r="F2652" s="2">
        <f>test_data[[#This Row],[Time]]-(Time_horizon-1)/24/60</f>
        <v>43787.460416666669</v>
      </c>
      <c r="G2652">
        <f>IF(test_data[[#This Row],[Long]]&gt;Action_Threshold,1,IF(test_data[[#This Row],[Short]]&gt;Action_Threshold,-1,0))</f>
        <v>1</v>
      </c>
      <c r="H2652">
        <f>SUMIFS(test_data[Postion],test_data[Time],"&gt;="&amp;test_data[[#This Row],[Period Time]],test_data[Time],"&lt;="&amp;test_data[[#This Row],[Time]])</f>
        <v>20</v>
      </c>
      <c r="I2652">
        <f>IFERROR(test_data[[#This Row],[Final_Position]]-H2651,test_data[[#This Row],[Final_Position]])</f>
        <v>0</v>
      </c>
      <c r="J2652">
        <f>ABS(test_data[[#This Row],[Action]])</f>
        <v>0</v>
      </c>
      <c r="K2652" s="7">
        <f>test_data[[#This Row],[Final_Position]]*test_data[[#This Row],[Change]]</f>
        <v>-3.9999999999986358</v>
      </c>
      <c r="L2652" s="7">
        <f>test_data[[#This Row],[Profit]]*Profit_per_point</f>
        <v>-399999.99999986356</v>
      </c>
      <c r="M2652" s="7">
        <f>test_data[[#This Row],[Profit]]*Profit_per_point-ABS(test_data[[#This Row],[Action]])*Fee_per_trade</f>
        <v>-399999.99999986356</v>
      </c>
    </row>
    <row r="2653" spans="1:13" x14ac:dyDescent="0.35">
      <c r="A2653" s="2">
        <v>43787.474305555559</v>
      </c>
      <c r="B2653">
        <v>930.1</v>
      </c>
      <c r="C2653">
        <v>0.53891044855117798</v>
      </c>
      <c r="D2653">
        <v>0.46108958125114441</v>
      </c>
      <c r="E2653">
        <f>IF(B2654&gt;0,B2654-test_data[[#This Row],[Price]],0)</f>
        <v>0.10000000000002274</v>
      </c>
      <c r="F2653" s="2">
        <f>test_data[[#This Row],[Time]]-(Time_horizon-1)/24/60</f>
        <v>43787.461111111115</v>
      </c>
      <c r="G2653">
        <f>IF(test_data[[#This Row],[Long]]&gt;Action_Threshold,1,IF(test_data[[#This Row],[Short]]&gt;Action_Threshold,-1,0))</f>
        <v>1</v>
      </c>
      <c r="H2653">
        <f>SUMIFS(test_data[Postion],test_data[Time],"&gt;="&amp;test_data[[#This Row],[Period Time]],test_data[Time],"&lt;="&amp;test_data[[#This Row],[Time]])</f>
        <v>20</v>
      </c>
      <c r="I2653">
        <f>IFERROR(test_data[[#This Row],[Final_Position]]-H2652,test_data[[#This Row],[Final_Position]])</f>
        <v>0</v>
      </c>
      <c r="J2653">
        <f>ABS(test_data[[#This Row],[Action]])</f>
        <v>0</v>
      </c>
      <c r="K2653" s="7">
        <f>test_data[[#This Row],[Final_Position]]*test_data[[#This Row],[Change]]</f>
        <v>2.0000000000004547</v>
      </c>
      <c r="L2653" s="7">
        <f>test_data[[#This Row],[Profit]]*Profit_per_point</f>
        <v>200000.00000004546</v>
      </c>
      <c r="M2653" s="7">
        <f>test_data[[#This Row],[Profit]]*Profit_per_point-ABS(test_data[[#This Row],[Action]])*Fee_per_trade</f>
        <v>200000.00000004546</v>
      </c>
    </row>
    <row r="2654" spans="1:13" x14ac:dyDescent="0.35">
      <c r="A2654" s="2">
        <v>43787.474999999999</v>
      </c>
      <c r="B2654">
        <v>930.2</v>
      </c>
      <c r="C2654">
        <v>0.52025860548019409</v>
      </c>
      <c r="D2654">
        <v>0.47974145412445068</v>
      </c>
      <c r="E2654">
        <f>IF(B2655&gt;0,B2655-test_data[[#This Row],[Price]],0)</f>
        <v>0.29999999999995453</v>
      </c>
      <c r="F2654" s="2">
        <f>test_data[[#This Row],[Time]]-(Time_horizon-1)/24/60</f>
        <v>43787.461805555555</v>
      </c>
      <c r="G2654">
        <f>IF(test_data[[#This Row],[Long]]&gt;Action_Threshold,1,IF(test_data[[#This Row],[Short]]&gt;Action_Threshold,-1,0))</f>
        <v>1</v>
      </c>
      <c r="H2654">
        <f>SUMIFS(test_data[Postion],test_data[Time],"&gt;="&amp;test_data[[#This Row],[Period Time]],test_data[Time],"&lt;="&amp;test_data[[#This Row],[Time]])</f>
        <v>20</v>
      </c>
      <c r="I2654">
        <f>IFERROR(test_data[[#This Row],[Final_Position]]-H2653,test_data[[#This Row],[Final_Position]])</f>
        <v>0</v>
      </c>
      <c r="J2654">
        <f>ABS(test_data[[#This Row],[Action]])</f>
        <v>0</v>
      </c>
      <c r="K2654" s="7">
        <f>test_data[[#This Row],[Final_Position]]*test_data[[#This Row],[Change]]</f>
        <v>5.9999999999990905</v>
      </c>
      <c r="L2654" s="7">
        <f>test_data[[#This Row],[Profit]]*Profit_per_point</f>
        <v>599999.99999990908</v>
      </c>
      <c r="M2654" s="7">
        <f>test_data[[#This Row],[Profit]]*Profit_per_point-ABS(test_data[[#This Row],[Action]])*Fee_per_trade</f>
        <v>599999.99999990908</v>
      </c>
    </row>
    <row r="2655" spans="1:13" x14ac:dyDescent="0.35">
      <c r="A2655" s="2">
        <v>43787.475694444445</v>
      </c>
      <c r="B2655">
        <v>930.5</v>
      </c>
      <c r="C2655">
        <v>0.50153148174285889</v>
      </c>
      <c r="D2655">
        <v>0.49846848845481873</v>
      </c>
      <c r="E2655">
        <f>IF(B2656&gt;0,B2656-test_data[[#This Row],[Price]],0)</f>
        <v>0.10000000000002274</v>
      </c>
      <c r="F2655" s="2">
        <f>test_data[[#This Row],[Time]]-(Time_horizon-1)/24/60</f>
        <v>43787.462500000001</v>
      </c>
      <c r="G2655">
        <f>IF(test_data[[#This Row],[Long]]&gt;Action_Threshold,1,IF(test_data[[#This Row],[Short]]&gt;Action_Threshold,-1,0))</f>
        <v>1</v>
      </c>
      <c r="H2655">
        <f>SUMIFS(test_data[Postion],test_data[Time],"&gt;="&amp;test_data[[#This Row],[Period Time]],test_data[Time],"&lt;="&amp;test_data[[#This Row],[Time]])</f>
        <v>20</v>
      </c>
      <c r="I2655">
        <f>IFERROR(test_data[[#This Row],[Final_Position]]-H2654,test_data[[#This Row],[Final_Position]])</f>
        <v>0</v>
      </c>
      <c r="J2655">
        <f>ABS(test_data[[#This Row],[Action]])</f>
        <v>0</v>
      </c>
      <c r="K2655" s="7">
        <f>test_data[[#This Row],[Final_Position]]*test_data[[#This Row],[Change]]</f>
        <v>2.0000000000004547</v>
      </c>
      <c r="L2655" s="7">
        <f>test_data[[#This Row],[Profit]]*Profit_per_point</f>
        <v>200000.00000004546</v>
      </c>
      <c r="M2655" s="7">
        <f>test_data[[#This Row],[Profit]]*Profit_per_point-ABS(test_data[[#This Row],[Action]])*Fee_per_trade</f>
        <v>200000.00000004546</v>
      </c>
    </row>
    <row r="2656" spans="1:13" x14ac:dyDescent="0.35">
      <c r="A2656" s="2">
        <v>43787.476388888892</v>
      </c>
      <c r="B2656">
        <v>930.6</v>
      </c>
      <c r="C2656">
        <v>0.51501905918121338</v>
      </c>
      <c r="D2656">
        <v>0.48498088121414185</v>
      </c>
      <c r="E2656">
        <f>IF(B2657&gt;0,B2657-test_data[[#This Row],[Price]],0)</f>
        <v>0.10000000000002274</v>
      </c>
      <c r="F2656" s="2">
        <f>test_data[[#This Row],[Time]]-(Time_horizon-1)/24/60</f>
        <v>43787.463194444448</v>
      </c>
      <c r="G2656">
        <f>IF(test_data[[#This Row],[Long]]&gt;Action_Threshold,1,IF(test_data[[#This Row],[Short]]&gt;Action_Threshold,-1,0))</f>
        <v>1</v>
      </c>
      <c r="H2656">
        <f>SUMIFS(test_data[Postion],test_data[Time],"&gt;="&amp;test_data[[#This Row],[Period Time]],test_data[Time],"&lt;="&amp;test_data[[#This Row],[Time]])</f>
        <v>20</v>
      </c>
      <c r="I2656">
        <f>IFERROR(test_data[[#This Row],[Final_Position]]-H2655,test_data[[#This Row],[Final_Position]])</f>
        <v>0</v>
      </c>
      <c r="J2656">
        <f>ABS(test_data[[#This Row],[Action]])</f>
        <v>0</v>
      </c>
      <c r="K2656" s="7">
        <f>test_data[[#This Row],[Final_Position]]*test_data[[#This Row],[Change]]</f>
        <v>2.0000000000004547</v>
      </c>
      <c r="L2656" s="7">
        <f>test_data[[#This Row],[Profit]]*Profit_per_point</f>
        <v>200000.00000004546</v>
      </c>
      <c r="M2656" s="7">
        <f>test_data[[#This Row],[Profit]]*Profit_per_point-ABS(test_data[[#This Row],[Action]])*Fee_per_trade</f>
        <v>200000.00000004546</v>
      </c>
    </row>
    <row r="2657" spans="1:13" x14ac:dyDescent="0.35">
      <c r="A2657" s="2">
        <v>43787.477083333331</v>
      </c>
      <c r="B2657">
        <v>930.7</v>
      </c>
      <c r="C2657">
        <v>0.48699259757995605</v>
      </c>
      <c r="D2657">
        <v>0.51300734281539917</v>
      </c>
      <c r="E2657">
        <f>IF(B2658&gt;0,B2658-test_data[[#This Row],[Price]],0)</f>
        <v>9.9999999999909051E-2</v>
      </c>
      <c r="F2657" s="2">
        <f>test_data[[#This Row],[Time]]-(Time_horizon-1)/24/60</f>
        <v>43787.463888888888</v>
      </c>
      <c r="G2657">
        <f>IF(test_data[[#This Row],[Long]]&gt;Action_Threshold,1,IF(test_data[[#This Row],[Short]]&gt;Action_Threshold,-1,0))</f>
        <v>-1</v>
      </c>
      <c r="H2657">
        <f>SUMIFS(test_data[Postion],test_data[Time],"&gt;="&amp;test_data[[#This Row],[Period Time]],test_data[Time],"&lt;="&amp;test_data[[#This Row],[Time]])</f>
        <v>18</v>
      </c>
      <c r="I2657">
        <f>IFERROR(test_data[[#This Row],[Final_Position]]-H2656,test_data[[#This Row],[Final_Position]])</f>
        <v>-2</v>
      </c>
      <c r="J2657">
        <f>ABS(test_data[[#This Row],[Action]])</f>
        <v>2</v>
      </c>
      <c r="K2657" s="7">
        <f>test_data[[#This Row],[Final_Position]]*test_data[[#This Row],[Change]]</f>
        <v>1.7999999999983629</v>
      </c>
      <c r="L2657" s="7">
        <f>test_data[[#This Row],[Profit]]*Profit_per_point</f>
        <v>179999.99999983629</v>
      </c>
      <c r="M2657" s="7">
        <f>test_data[[#This Row],[Profit]]*Profit_per_point-ABS(test_data[[#This Row],[Action]])*Fee_per_trade</f>
        <v>159999.99999983629</v>
      </c>
    </row>
    <row r="2658" spans="1:13" x14ac:dyDescent="0.35">
      <c r="A2658" s="2">
        <v>43787.477777777778</v>
      </c>
      <c r="B2658">
        <v>930.8</v>
      </c>
      <c r="C2658">
        <v>0.48643589019775391</v>
      </c>
      <c r="D2658">
        <v>0.51356405019760132</v>
      </c>
      <c r="E2658">
        <f>IF(B2659&gt;0,B2659-test_data[[#This Row],[Price]],0)</f>
        <v>-0.29999999999995453</v>
      </c>
      <c r="F2658" s="2">
        <f>test_data[[#This Row],[Time]]-(Time_horizon-1)/24/60</f>
        <v>43787.464583333334</v>
      </c>
      <c r="G2658">
        <f>IF(test_data[[#This Row],[Long]]&gt;Action_Threshold,1,IF(test_data[[#This Row],[Short]]&gt;Action_Threshold,-1,0))</f>
        <v>-1</v>
      </c>
      <c r="H2658">
        <f>SUMIFS(test_data[Postion],test_data[Time],"&gt;="&amp;test_data[[#This Row],[Period Time]],test_data[Time],"&lt;="&amp;test_data[[#This Row],[Time]])</f>
        <v>16</v>
      </c>
      <c r="I2658">
        <f>IFERROR(test_data[[#This Row],[Final_Position]]-H2657,test_data[[#This Row],[Final_Position]])</f>
        <v>-2</v>
      </c>
      <c r="J2658">
        <f>ABS(test_data[[#This Row],[Action]])</f>
        <v>2</v>
      </c>
      <c r="K2658" s="7">
        <f>test_data[[#This Row],[Final_Position]]*test_data[[#This Row],[Change]]</f>
        <v>-4.7999999999992724</v>
      </c>
      <c r="L2658" s="7">
        <f>test_data[[#This Row],[Profit]]*Profit_per_point</f>
        <v>-479999.99999992724</v>
      </c>
      <c r="M2658" s="7">
        <f>test_data[[#This Row],[Profit]]*Profit_per_point-ABS(test_data[[#This Row],[Action]])*Fee_per_trade</f>
        <v>-499999.99999992724</v>
      </c>
    </row>
    <row r="2659" spans="1:13" x14ac:dyDescent="0.35">
      <c r="A2659" s="2">
        <v>43787.478472222225</v>
      </c>
      <c r="B2659">
        <v>930.5</v>
      </c>
      <c r="C2659">
        <v>0.48118838667869568</v>
      </c>
      <c r="D2659">
        <v>0.51881164312362671</v>
      </c>
      <c r="E2659">
        <f>IF(B2660&gt;0,B2660-test_data[[#This Row],[Price]],0)</f>
        <v>0.10000000000002274</v>
      </c>
      <c r="F2659" s="2">
        <f>test_data[[#This Row],[Time]]-(Time_horizon-1)/24/60</f>
        <v>43787.465277777781</v>
      </c>
      <c r="G2659">
        <f>IF(test_data[[#This Row],[Long]]&gt;Action_Threshold,1,IF(test_data[[#This Row],[Short]]&gt;Action_Threshold,-1,0))</f>
        <v>-1</v>
      </c>
      <c r="H2659">
        <f>SUMIFS(test_data[Postion],test_data[Time],"&gt;="&amp;test_data[[#This Row],[Period Time]],test_data[Time],"&lt;="&amp;test_data[[#This Row],[Time]])</f>
        <v>14</v>
      </c>
      <c r="I2659">
        <f>IFERROR(test_data[[#This Row],[Final_Position]]-H2658,test_data[[#This Row],[Final_Position]])</f>
        <v>-2</v>
      </c>
      <c r="J2659">
        <f>ABS(test_data[[#This Row],[Action]])</f>
        <v>2</v>
      </c>
      <c r="K2659" s="7">
        <f>test_data[[#This Row],[Final_Position]]*test_data[[#This Row],[Change]]</f>
        <v>1.4000000000003183</v>
      </c>
      <c r="L2659" s="7">
        <f>test_data[[#This Row],[Profit]]*Profit_per_point</f>
        <v>140000.00000003184</v>
      </c>
      <c r="M2659" s="7">
        <f>test_data[[#This Row],[Profit]]*Profit_per_point-ABS(test_data[[#This Row],[Action]])*Fee_per_trade</f>
        <v>120000.00000003184</v>
      </c>
    </row>
    <row r="2660" spans="1:13" x14ac:dyDescent="0.35">
      <c r="A2660" s="2">
        <v>43787.479166666664</v>
      </c>
      <c r="B2660">
        <v>930.6</v>
      </c>
      <c r="C2660">
        <v>0.46676957607269287</v>
      </c>
      <c r="D2660">
        <v>0.53323042392730713</v>
      </c>
      <c r="E2660">
        <f>IF(B2661&gt;0,B2661-test_data[[#This Row],[Price]],0)</f>
        <v>0</v>
      </c>
      <c r="F2660" s="2">
        <f>test_data[[#This Row],[Time]]-(Time_horizon-1)/24/60</f>
        <v>43787.46597222222</v>
      </c>
      <c r="G2660">
        <f>IF(test_data[[#This Row],[Long]]&gt;Action_Threshold,1,IF(test_data[[#This Row],[Short]]&gt;Action_Threshold,-1,0))</f>
        <v>-1</v>
      </c>
      <c r="H2660">
        <f>SUMIFS(test_data[Postion],test_data[Time],"&gt;="&amp;test_data[[#This Row],[Period Time]],test_data[Time],"&lt;="&amp;test_data[[#This Row],[Time]])</f>
        <v>12</v>
      </c>
      <c r="I2660">
        <f>IFERROR(test_data[[#This Row],[Final_Position]]-H2659,test_data[[#This Row],[Final_Position]])</f>
        <v>-2</v>
      </c>
      <c r="J2660">
        <f>ABS(test_data[[#This Row],[Action]])</f>
        <v>2</v>
      </c>
      <c r="K2660" s="7">
        <f>test_data[[#This Row],[Final_Position]]*test_data[[#This Row],[Change]]</f>
        <v>0</v>
      </c>
      <c r="L2660" s="7">
        <f>test_data[[#This Row],[Profit]]*Profit_per_point</f>
        <v>0</v>
      </c>
      <c r="M2660" s="7">
        <f>test_data[[#This Row],[Profit]]*Profit_per_point-ABS(test_data[[#This Row],[Action]])*Fee_per_trade</f>
        <v>-20000</v>
      </c>
    </row>
    <row r="2661" spans="1:13" x14ac:dyDescent="0.35">
      <c r="A2661" s="2">
        <v>43787.541666666664</v>
      </c>
      <c r="B2661">
        <v>930.6</v>
      </c>
      <c r="C2661">
        <v>0.45921647548675537</v>
      </c>
      <c r="D2661">
        <v>0.5407835841178894</v>
      </c>
      <c r="E2661">
        <f>IF(B2662&gt;0,B2662-test_data[[#This Row],[Price]],0)</f>
        <v>-0.30000000000006821</v>
      </c>
      <c r="F2661" s="2">
        <f>test_data[[#This Row],[Time]]-(Time_horizon-1)/24/60</f>
        <v>43787.52847222222</v>
      </c>
      <c r="G2661">
        <f>IF(test_data[[#This Row],[Long]]&gt;Action_Threshold,1,IF(test_data[[#This Row],[Short]]&gt;Action_Threshold,-1,0))</f>
        <v>-1</v>
      </c>
      <c r="H2661">
        <f>SUMIFS(test_data[Postion],test_data[Time],"&gt;="&amp;test_data[[#This Row],[Period Time]],test_data[Time],"&lt;="&amp;test_data[[#This Row],[Time]])</f>
        <v>-1</v>
      </c>
      <c r="I2661">
        <f>IFERROR(test_data[[#This Row],[Final_Position]]-H2660,test_data[[#This Row],[Final_Position]])</f>
        <v>-13</v>
      </c>
      <c r="J2661">
        <f>ABS(test_data[[#This Row],[Action]])</f>
        <v>13</v>
      </c>
      <c r="K2661" s="7">
        <f>test_data[[#This Row],[Final_Position]]*test_data[[#This Row],[Change]]</f>
        <v>0.30000000000006821</v>
      </c>
      <c r="L2661" s="7">
        <f>test_data[[#This Row],[Profit]]*Profit_per_point</f>
        <v>30000.000000006821</v>
      </c>
      <c r="M2661" s="7">
        <f>test_data[[#This Row],[Profit]]*Profit_per_point-ABS(test_data[[#This Row],[Action]])*Fee_per_trade</f>
        <v>-99999.999999993175</v>
      </c>
    </row>
    <row r="2662" spans="1:13" x14ac:dyDescent="0.35">
      <c r="A2662" s="2">
        <v>43787.542361111111</v>
      </c>
      <c r="B2662">
        <v>930.3</v>
      </c>
      <c r="C2662">
        <v>0.45963048934936523</v>
      </c>
      <c r="D2662">
        <v>0.54036945104598999</v>
      </c>
      <c r="E2662">
        <f>IF(B2663&gt;0,B2663-test_data[[#This Row],[Price]],0)</f>
        <v>-9.9999999999909051E-2</v>
      </c>
      <c r="F2662" s="2">
        <f>test_data[[#This Row],[Time]]-(Time_horizon-1)/24/60</f>
        <v>43787.529166666667</v>
      </c>
      <c r="G2662">
        <f>IF(test_data[[#This Row],[Long]]&gt;Action_Threshold,1,IF(test_data[[#This Row],[Short]]&gt;Action_Threshold,-1,0))</f>
        <v>-1</v>
      </c>
      <c r="H2662">
        <f>SUMIFS(test_data[Postion],test_data[Time],"&gt;="&amp;test_data[[#This Row],[Period Time]],test_data[Time],"&lt;="&amp;test_data[[#This Row],[Time]])</f>
        <v>-2</v>
      </c>
      <c r="I2662">
        <f>IFERROR(test_data[[#This Row],[Final_Position]]-H2661,test_data[[#This Row],[Final_Position]])</f>
        <v>-1</v>
      </c>
      <c r="J2662">
        <f>ABS(test_data[[#This Row],[Action]])</f>
        <v>1</v>
      </c>
      <c r="K2662" s="7">
        <f>test_data[[#This Row],[Final_Position]]*test_data[[#This Row],[Change]]</f>
        <v>0.1999999999998181</v>
      </c>
      <c r="L2662" s="7">
        <f>test_data[[#This Row],[Profit]]*Profit_per_point</f>
        <v>19999.99999998181</v>
      </c>
      <c r="M2662" s="7">
        <f>test_data[[#This Row],[Profit]]*Profit_per_point-ABS(test_data[[#This Row],[Action]])*Fee_per_trade</f>
        <v>9999.9999999818101</v>
      </c>
    </row>
    <row r="2663" spans="1:13" x14ac:dyDescent="0.35">
      <c r="A2663" s="2">
        <v>43787.543055555558</v>
      </c>
      <c r="B2663">
        <v>930.2</v>
      </c>
      <c r="C2663">
        <v>0.45916950702667236</v>
      </c>
      <c r="D2663">
        <v>0.54083049297332764</v>
      </c>
      <c r="E2663">
        <f>IF(B2664&gt;0,B2664-test_data[[#This Row],[Price]],0)</f>
        <v>9.9999999999909051E-2</v>
      </c>
      <c r="F2663" s="2">
        <f>test_data[[#This Row],[Time]]-(Time_horizon-1)/24/60</f>
        <v>43787.529861111114</v>
      </c>
      <c r="G2663">
        <f>IF(test_data[[#This Row],[Long]]&gt;Action_Threshold,1,IF(test_data[[#This Row],[Short]]&gt;Action_Threshold,-1,0))</f>
        <v>-1</v>
      </c>
      <c r="H2663">
        <f>SUMIFS(test_data[Postion],test_data[Time],"&gt;="&amp;test_data[[#This Row],[Period Time]],test_data[Time],"&lt;="&amp;test_data[[#This Row],[Time]])</f>
        <v>-3</v>
      </c>
      <c r="I2663">
        <f>IFERROR(test_data[[#This Row],[Final_Position]]-H2662,test_data[[#This Row],[Final_Position]])</f>
        <v>-1</v>
      </c>
      <c r="J2663">
        <f>ABS(test_data[[#This Row],[Action]])</f>
        <v>1</v>
      </c>
      <c r="K2663" s="7">
        <f>test_data[[#This Row],[Final_Position]]*test_data[[#This Row],[Change]]</f>
        <v>-0.29999999999972715</v>
      </c>
      <c r="L2663" s="7">
        <f>test_data[[#This Row],[Profit]]*Profit_per_point</f>
        <v>-29999.999999972715</v>
      </c>
      <c r="M2663" s="7">
        <f>test_data[[#This Row],[Profit]]*Profit_per_point-ABS(test_data[[#This Row],[Action]])*Fee_per_trade</f>
        <v>-39999.999999972715</v>
      </c>
    </row>
    <row r="2664" spans="1:13" x14ac:dyDescent="0.35">
      <c r="A2664" s="2">
        <v>43787.543749999997</v>
      </c>
      <c r="B2664">
        <v>930.3</v>
      </c>
      <c r="C2664">
        <v>0.46143046021461487</v>
      </c>
      <c r="D2664">
        <v>0.53856956958770752</v>
      </c>
      <c r="E2664">
        <f>IF(B2665&gt;0,B2665-test_data[[#This Row],[Price]],0)</f>
        <v>0.10000000000002274</v>
      </c>
      <c r="F2664" s="2">
        <f>test_data[[#This Row],[Time]]-(Time_horizon-1)/24/60</f>
        <v>43787.530555555553</v>
      </c>
      <c r="G2664">
        <f>IF(test_data[[#This Row],[Long]]&gt;Action_Threshold,1,IF(test_data[[#This Row],[Short]]&gt;Action_Threshold,-1,0))</f>
        <v>-1</v>
      </c>
      <c r="H2664">
        <f>SUMIFS(test_data[Postion],test_data[Time],"&gt;="&amp;test_data[[#This Row],[Period Time]],test_data[Time],"&lt;="&amp;test_data[[#This Row],[Time]])</f>
        <v>-4</v>
      </c>
      <c r="I2664">
        <f>IFERROR(test_data[[#This Row],[Final_Position]]-H2663,test_data[[#This Row],[Final_Position]])</f>
        <v>-1</v>
      </c>
      <c r="J2664">
        <f>ABS(test_data[[#This Row],[Action]])</f>
        <v>1</v>
      </c>
      <c r="K2664" s="7">
        <f>test_data[[#This Row],[Final_Position]]*test_data[[#This Row],[Change]]</f>
        <v>-0.40000000000009095</v>
      </c>
      <c r="L2664" s="7">
        <f>test_data[[#This Row],[Profit]]*Profit_per_point</f>
        <v>-40000.000000009095</v>
      </c>
      <c r="M2664" s="7">
        <f>test_data[[#This Row],[Profit]]*Profit_per_point-ABS(test_data[[#This Row],[Action]])*Fee_per_trade</f>
        <v>-50000.000000009095</v>
      </c>
    </row>
    <row r="2665" spans="1:13" x14ac:dyDescent="0.35">
      <c r="A2665" s="2">
        <v>43787.544444444444</v>
      </c>
      <c r="B2665">
        <v>930.4</v>
      </c>
      <c r="C2665">
        <v>0.46638572216033936</v>
      </c>
      <c r="D2665">
        <v>0.53361427783966064</v>
      </c>
      <c r="E2665">
        <f>IF(B2666&gt;0,B2666-test_data[[#This Row],[Price]],0)</f>
        <v>0.30000000000006821</v>
      </c>
      <c r="F2665" s="2">
        <f>test_data[[#This Row],[Time]]-(Time_horizon-1)/24/60</f>
        <v>43787.53125</v>
      </c>
      <c r="G2665">
        <f>IF(test_data[[#This Row],[Long]]&gt;Action_Threshold,1,IF(test_data[[#This Row],[Short]]&gt;Action_Threshold,-1,0))</f>
        <v>-1</v>
      </c>
      <c r="H2665">
        <f>SUMIFS(test_data[Postion],test_data[Time],"&gt;="&amp;test_data[[#This Row],[Period Time]],test_data[Time],"&lt;="&amp;test_data[[#This Row],[Time]])</f>
        <v>-5</v>
      </c>
      <c r="I2665">
        <f>IFERROR(test_data[[#This Row],[Final_Position]]-H2664,test_data[[#This Row],[Final_Position]])</f>
        <v>-1</v>
      </c>
      <c r="J2665">
        <f>ABS(test_data[[#This Row],[Action]])</f>
        <v>1</v>
      </c>
      <c r="K2665" s="7">
        <f>test_data[[#This Row],[Final_Position]]*test_data[[#This Row],[Change]]</f>
        <v>-1.5000000000003411</v>
      </c>
      <c r="L2665" s="7">
        <f>test_data[[#This Row],[Profit]]*Profit_per_point</f>
        <v>-150000.00000003411</v>
      </c>
      <c r="M2665" s="7">
        <f>test_data[[#This Row],[Profit]]*Profit_per_point-ABS(test_data[[#This Row],[Action]])*Fee_per_trade</f>
        <v>-160000.00000003411</v>
      </c>
    </row>
    <row r="2666" spans="1:13" x14ac:dyDescent="0.35">
      <c r="A2666" s="2">
        <v>43787.545138888891</v>
      </c>
      <c r="B2666">
        <v>930.7</v>
      </c>
      <c r="C2666">
        <v>0.44154408574104309</v>
      </c>
      <c r="D2666">
        <v>0.55845588445663452</v>
      </c>
      <c r="E2666">
        <f>IF(B2667&gt;0,B2667-test_data[[#This Row],[Price]],0)</f>
        <v>9.9999999999909051E-2</v>
      </c>
      <c r="F2666" s="2">
        <f>test_data[[#This Row],[Time]]-(Time_horizon-1)/24/60</f>
        <v>43787.531944444447</v>
      </c>
      <c r="G2666">
        <f>IF(test_data[[#This Row],[Long]]&gt;Action_Threshold,1,IF(test_data[[#This Row],[Short]]&gt;Action_Threshold,-1,0))</f>
        <v>-1</v>
      </c>
      <c r="H2666">
        <f>SUMIFS(test_data[Postion],test_data[Time],"&gt;="&amp;test_data[[#This Row],[Period Time]],test_data[Time],"&lt;="&amp;test_data[[#This Row],[Time]])</f>
        <v>-6</v>
      </c>
      <c r="I2666">
        <f>IFERROR(test_data[[#This Row],[Final_Position]]-H2665,test_data[[#This Row],[Final_Position]])</f>
        <v>-1</v>
      </c>
      <c r="J2666">
        <f>ABS(test_data[[#This Row],[Action]])</f>
        <v>1</v>
      </c>
      <c r="K2666" s="7">
        <f>test_data[[#This Row],[Final_Position]]*test_data[[#This Row],[Change]]</f>
        <v>-0.5999999999994543</v>
      </c>
      <c r="L2666" s="7">
        <f>test_data[[#This Row],[Profit]]*Profit_per_point</f>
        <v>-59999.99999994543</v>
      </c>
      <c r="M2666" s="7">
        <f>test_data[[#This Row],[Profit]]*Profit_per_point-ABS(test_data[[#This Row],[Action]])*Fee_per_trade</f>
        <v>-69999.99999994543</v>
      </c>
    </row>
    <row r="2667" spans="1:13" x14ac:dyDescent="0.35">
      <c r="A2667" s="2">
        <v>43787.54583333333</v>
      </c>
      <c r="B2667">
        <v>930.8</v>
      </c>
      <c r="C2667">
        <v>0.44027560949325562</v>
      </c>
      <c r="D2667">
        <v>0.55972439050674438</v>
      </c>
      <c r="E2667">
        <f>IF(B2668&gt;0,B2668-test_data[[#This Row],[Price]],0)</f>
        <v>0.20000000000004547</v>
      </c>
      <c r="F2667" s="2">
        <f>test_data[[#This Row],[Time]]-(Time_horizon-1)/24/60</f>
        <v>43787.532638888886</v>
      </c>
      <c r="G2667">
        <f>IF(test_data[[#This Row],[Long]]&gt;Action_Threshold,1,IF(test_data[[#This Row],[Short]]&gt;Action_Threshold,-1,0))</f>
        <v>-1</v>
      </c>
      <c r="H2667">
        <f>SUMIFS(test_data[Postion],test_data[Time],"&gt;="&amp;test_data[[#This Row],[Period Time]],test_data[Time],"&lt;="&amp;test_data[[#This Row],[Time]])</f>
        <v>-7</v>
      </c>
      <c r="I2667">
        <f>IFERROR(test_data[[#This Row],[Final_Position]]-H2666,test_data[[#This Row],[Final_Position]])</f>
        <v>-1</v>
      </c>
      <c r="J2667">
        <f>ABS(test_data[[#This Row],[Action]])</f>
        <v>1</v>
      </c>
      <c r="K2667" s="7">
        <f>test_data[[#This Row],[Final_Position]]*test_data[[#This Row],[Change]]</f>
        <v>-1.4000000000003183</v>
      </c>
      <c r="L2667" s="7">
        <f>test_data[[#This Row],[Profit]]*Profit_per_point</f>
        <v>-140000.00000003184</v>
      </c>
      <c r="M2667" s="7">
        <f>test_data[[#This Row],[Profit]]*Profit_per_point-ABS(test_data[[#This Row],[Action]])*Fee_per_trade</f>
        <v>-150000.00000003184</v>
      </c>
    </row>
    <row r="2668" spans="1:13" x14ac:dyDescent="0.35">
      <c r="A2668" s="2">
        <v>43787.546527777777</v>
      </c>
      <c r="B2668">
        <v>931</v>
      </c>
      <c r="C2668">
        <v>0.42295956611633301</v>
      </c>
      <c r="D2668">
        <v>0.57704043388366699</v>
      </c>
      <c r="E2668">
        <f>IF(B2669&gt;0,B2669-test_data[[#This Row],[Price]],0)</f>
        <v>-0.20000000000004547</v>
      </c>
      <c r="F2668" s="2">
        <f>test_data[[#This Row],[Time]]-(Time_horizon-1)/24/60</f>
        <v>43787.533333333333</v>
      </c>
      <c r="G2668">
        <f>IF(test_data[[#This Row],[Long]]&gt;Action_Threshold,1,IF(test_data[[#This Row],[Short]]&gt;Action_Threshold,-1,0))</f>
        <v>-1</v>
      </c>
      <c r="H2668">
        <f>SUMIFS(test_data[Postion],test_data[Time],"&gt;="&amp;test_data[[#This Row],[Period Time]],test_data[Time],"&lt;="&amp;test_data[[#This Row],[Time]])</f>
        <v>-8</v>
      </c>
      <c r="I2668">
        <f>IFERROR(test_data[[#This Row],[Final_Position]]-H2667,test_data[[#This Row],[Final_Position]])</f>
        <v>-1</v>
      </c>
      <c r="J2668">
        <f>ABS(test_data[[#This Row],[Action]])</f>
        <v>1</v>
      </c>
      <c r="K2668" s="7">
        <f>test_data[[#This Row],[Final_Position]]*test_data[[#This Row],[Change]]</f>
        <v>1.6000000000003638</v>
      </c>
      <c r="L2668" s="7">
        <f>test_data[[#This Row],[Profit]]*Profit_per_point</f>
        <v>160000.00000003638</v>
      </c>
      <c r="M2668" s="7">
        <f>test_data[[#This Row],[Profit]]*Profit_per_point-ABS(test_data[[#This Row],[Action]])*Fee_per_trade</f>
        <v>150000.00000003638</v>
      </c>
    </row>
    <row r="2669" spans="1:13" x14ac:dyDescent="0.35">
      <c r="A2669" s="2">
        <v>43787.547222222223</v>
      </c>
      <c r="B2669">
        <v>930.8</v>
      </c>
      <c r="C2669">
        <v>0.4215657114982605</v>
      </c>
      <c r="D2669">
        <v>0.5784342885017395</v>
      </c>
      <c r="E2669">
        <f>IF(B2670&gt;0,B2670-test_data[[#This Row],[Price]],0)</f>
        <v>-0.19999999999993179</v>
      </c>
      <c r="F2669" s="2">
        <f>test_data[[#This Row],[Time]]-(Time_horizon-1)/24/60</f>
        <v>43787.53402777778</v>
      </c>
      <c r="G2669">
        <f>IF(test_data[[#This Row],[Long]]&gt;Action_Threshold,1,IF(test_data[[#This Row],[Short]]&gt;Action_Threshold,-1,0))</f>
        <v>-1</v>
      </c>
      <c r="H2669">
        <f>SUMIFS(test_data[Postion],test_data[Time],"&gt;="&amp;test_data[[#This Row],[Period Time]],test_data[Time],"&lt;="&amp;test_data[[#This Row],[Time]])</f>
        <v>-9</v>
      </c>
      <c r="I2669">
        <f>IFERROR(test_data[[#This Row],[Final_Position]]-H2668,test_data[[#This Row],[Final_Position]])</f>
        <v>-1</v>
      </c>
      <c r="J2669">
        <f>ABS(test_data[[#This Row],[Action]])</f>
        <v>1</v>
      </c>
      <c r="K2669" s="7">
        <f>test_data[[#This Row],[Final_Position]]*test_data[[#This Row],[Change]]</f>
        <v>1.7999999999993861</v>
      </c>
      <c r="L2669" s="7">
        <f>test_data[[#This Row],[Profit]]*Profit_per_point</f>
        <v>179999.99999993862</v>
      </c>
      <c r="M2669" s="7">
        <f>test_data[[#This Row],[Profit]]*Profit_per_point-ABS(test_data[[#This Row],[Action]])*Fee_per_trade</f>
        <v>169999.99999993862</v>
      </c>
    </row>
    <row r="2670" spans="1:13" x14ac:dyDescent="0.35">
      <c r="A2670" s="2">
        <v>43787.54791666667</v>
      </c>
      <c r="B2670">
        <v>930.6</v>
      </c>
      <c r="C2670">
        <v>0.42706000804901123</v>
      </c>
      <c r="D2670">
        <v>0.57293999195098877</v>
      </c>
      <c r="E2670">
        <f>IF(B2671&gt;0,B2671-test_data[[#This Row],[Price]],0)</f>
        <v>-0.30000000000006821</v>
      </c>
      <c r="F2670" s="2">
        <f>test_data[[#This Row],[Time]]-(Time_horizon-1)/24/60</f>
        <v>43787.534722222226</v>
      </c>
      <c r="G2670">
        <f>IF(test_data[[#This Row],[Long]]&gt;Action_Threshold,1,IF(test_data[[#This Row],[Short]]&gt;Action_Threshold,-1,0))</f>
        <v>-1</v>
      </c>
      <c r="H2670">
        <f>SUMIFS(test_data[Postion],test_data[Time],"&gt;="&amp;test_data[[#This Row],[Period Time]],test_data[Time],"&lt;="&amp;test_data[[#This Row],[Time]])</f>
        <v>-10</v>
      </c>
      <c r="I2670">
        <f>IFERROR(test_data[[#This Row],[Final_Position]]-H2669,test_data[[#This Row],[Final_Position]])</f>
        <v>-1</v>
      </c>
      <c r="J2670">
        <f>ABS(test_data[[#This Row],[Action]])</f>
        <v>1</v>
      </c>
      <c r="K2670" s="7">
        <f>test_data[[#This Row],[Final_Position]]*test_data[[#This Row],[Change]]</f>
        <v>3.0000000000006821</v>
      </c>
      <c r="L2670" s="7">
        <f>test_data[[#This Row],[Profit]]*Profit_per_point</f>
        <v>300000.00000006822</v>
      </c>
      <c r="M2670" s="7">
        <f>test_data[[#This Row],[Profit]]*Profit_per_point-ABS(test_data[[#This Row],[Action]])*Fee_per_trade</f>
        <v>290000.00000006822</v>
      </c>
    </row>
    <row r="2671" spans="1:13" x14ac:dyDescent="0.35">
      <c r="A2671" s="2">
        <v>43787.548611111109</v>
      </c>
      <c r="B2671">
        <v>930.3</v>
      </c>
      <c r="C2671">
        <v>0.43574219942092896</v>
      </c>
      <c r="D2671">
        <v>0.56425780057907104</v>
      </c>
      <c r="E2671">
        <f>IF(B2672&gt;0,B2672-test_data[[#This Row],[Price]],0)</f>
        <v>0.30000000000006821</v>
      </c>
      <c r="F2671" s="2">
        <f>test_data[[#This Row],[Time]]-(Time_horizon-1)/24/60</f>
        <v>43787.535416666666</v>
      </c>
      <c r="G2671">
        <f>IF(test_data[[#This Row],[Long]]&gt;Action_Threshold,1,IF(test_data[[#This Row],[Short]]&gt;Action_Threshold,-1,0))</f>
        <v>-1</v>
      </c>
      <c r="H2671">
        <f>SUMIFS(test_data[Postion],test_data[Time],"&gt;="&amp;test_data[[#This Row],[Period Time]],test_data[Time],"&lt;="&amp;test_data[[#This Row],[Time]])</f>
        <v>-11</v>
      </c>
      <c r="I2671">
        <f>IFERROR(test_data[[#This Row],[Final_Position]]-H2670,test_data[[#This Row],[Final_Position]])</f>
        <v>-1</v>
      </c>
      <c r="J2671">
        <f>ABS(test_data[[#This Row],[Action]])</f>
        <v>1</v>
      </c>
      <c r="K2671" s="7">
        <f>test_data[[#This Row],[Final_Position]]*test_data[[#This Row],[Change]]</f>
        <v>-3.3000000000007503</v>
      </c>
      <c r="L2671" s="7">
        <f>test_data[[#This Row],[Profit]]*Profit_per_point</f>
        <v>-330000.00000007503</v>
      </c>
      <c r="M2671" s="7">
        <f>test_data[[#This Row],[Profit]]*Profit_per_point-ABS(test_data[[#This Row],[Action]])*Fee_per_trade</f>
        <v>-340000.00000007503</v>
      </c>
    </row>
    <row r="2672" spans="1:13" x14ac:dyDescent="0.35">
      <c r="A2672" s="2">
        <v>43787.549305555556</v>
      </c>
      <c r="B2672">
        <v>930.6</v>
      </c>
      <c r="C2672">
        <v>0.42625835537910461</v>
      </c>
      <c r="D2672">
        <v>0.57374167442321777</v>
      </c>
      <c r="E2672">
        <f>IF(B2673&gt;0,B2673-test_data[[#This Row],[Price]],0)</f>
        <v>-0.20000000000004547</v>
      </c>
      <c r="F2672" s="2">
        <f>test_data[[#This Row],[Time]]-(Time_horizon-1)/24/60</f>
        <v>43787.536111111112</v>
      </c>
      <c r="G2672">
        <f>IF(test_data[[#This Row],[Long]]&gt;Action_Threshold,1,IF(test_data[[#This Row],[Short]]&gt;Action_Threshold,-1,0))</f>
        <v>-1</v>
      </c>
      <c r="H2672">
        <f>SUMIFS(test_data[Postion],test_data[Time],"&gt;="&amp;test_data[[#This Row],[Period Time]],test_data[Time],"&lt;="&amp;test_data[[#This Row],[Time]])</f>
        <v>-12</v>
      </c>
      <c r="I2672">
        <f>IFERROR(test_data[[#This Row],[Final_Position]]-H2671,test_data[[#This Row],[Final_Position]])</f>
        <v>-1</v>
      </c>
      <c r="J2672">
        <f>ABS(test_data[[#This Row],[Action]])</f>
        <v>1</v>
      </c>
      <c r="K2672" s="7">
        <f>test_data[[#This Row],[Final_Position]]*test_data[[#This Row],[Change]]</f>
        <v>2.4000000000005457</v>
      </c>
      <c r="L2672" s="7">
        <f>test_data[[#This Row],[Profit]]*Profit_per_point</f>
        <v>240000.00000005457</v>
      </c>
      <c r="M2672" s="7">
        <f>test_data[[#This Row],[Profit]]*Profit_per_point-ABS(test_data[[#This Row],[Action]])*Fee_per_trade</f>
        <v>230000.00000005457</v>
      </c>
    </row>
    <row r="2673" spans="1:13" x14ac:dyDescent="0.35">
      <c r="A2673" s="2">
        <v>43787.55</v>
      </c>
      <c r="B2673">
        <v>930.4</v>
      </c>
      <c r="C2673">
        <v>0.42994001507759094</v>
      </c>
      <c r="D2673">
        <v>0.57005995512008667</v>
      </c>
      <c r="E2673">
        <f>IF(B2674&gt;0,B2674-test_data[[#This Row],[Price]],0)</f>
        <v>0.20000000000004547</v>
      </c>
      <c r="F2673" s="2">
        <f>test_data[[#This Row],[Time]]-(Time_horizon-1)/24/60</f>
        <v>43787.536805555559</v>
      </c>
      <c r="G2673">
        <f>IF(test_data[[#This Row],[Long]]&gt;Action_Threshold,1,IF(test_data[[#This Row],[Short]]&gt;Action_Threshold,-1,0))</f>
        <v>-1</v>
      </c>
      <c r="H2673">
        <f>SUMIFS(test_data[Postion],test_data[Time],"&gt;="&amp;test_data[[#This Row],[Period Time]],test_data[Time],"&lt;="&amp;test_data[[#This Row],[Time]])</f>
        <v>-13</v>
      </c>
      <c r="I2673">
        <f>IFERROR(test_data[[#This Row],[Final_Position]]-H2672,test_data[[#This Row],[Final_Position]])</f>
        <v>-1</v>
      </c>
      <c r="J2673">
        <f>ABS(test_data[[#This Row],[Action]])</f>
        <v>1</v>
      </c>
      <c r="K2673" s="7">
        <f>test_data[[#This Row],[Final_Position]]*test_data[[#This Row],[Change]]</f>
        <v>-2.6000000000005912</v>
      </c>
      <c r="L2673" s="7">
        <f>test_data[[#This Row],[Profit]]*Profit_per_point</f>
        <v>-260000.00000005911</v>
      </c>
      <c r="M2673" s="7">
        <f>test_data[[#This Row],[Profit]]*Profit_per_point-ABS(test_data[[#This Row],[Action]])*Fee_per_trade</f>
        <v>-270000.00000005914</v>
      </c>
    </row>
    <row r="2674" spans="1:13" x14ac:dyDescent="0.35">
      <c r="A2674" s="2">
        <v>43787.550694444442</v>
      </c>
      <c r="B2674">
        <v>930.6</v>
      </c>
      <c r="C2674">
        <v>0.425130695104599</v>
      </c>
      <c r="D2674">
        <v>0.57486933469772339</v>
      </c>
      <c r="E2674">
        <f>IF(B2675&gt;0,B2675-test_data[[#This Row],[Price]],0)</f>
        <v>0.10000000000002274</v>
      </c>
      <c r="F2674" s="2">
        <f>test_data[[#This Row],[Time]]-(Time_horizon-1)/24/60</f>
        <v>43787.537499999999</v>
      </c>
      <c r="G2674">
        <f>IF(test_data[[#This Row],[Long]]&gt;Action_Threshold,1,IF(test_data[[#This Row],[Short]]&gt;Action_Threshold,-1,0))</f>
        <v>-1</v>
      </c>
      <c r="H2674">
        <f>SUMIFS(test_data[Postion],test_data[Time],"&gt;="&amp;test_data[[#This Row],[Period Time]],test_data[Time],"&lt;="&amp;test_data[[#This Row],[Time]])</f>
        <v>-14</v>
      </c>
      <c r="I2674">
        <f>IFERROR(test_data[[#This Row],[Final_Position]]-H2673,test_data[[#This Row],[Final_Position]])</f>
        <v>-1</v>
      </c>
      <c r="J2674">
        <f>ABS(test_data[[#This Row],[Action]])</f>
        <v>1</v>
      </c>
      <c r="K2674" s="7">
        <f>test_data[[#This Row],[Final_Position]]*test_data[[#This Row],[Change]]</f>
        <v>-1.4000000000003183</v>
      </c>
      <c r="L2674" s="7">
        <f>test_data[[#This Row],[Profit]]*Profit_per_point</f>
        <v>-140000.00000003184</v>
      </c>
      <c r="M2674" s="7">
        <f>test_data[[#This Row],[Profit]]*Profit_per_point-ABS(test_data[[#This Row],[Action]])*Fee_per_trade</f>
        <v>-150000.00000003184</v>
      </c>
    </row>
    <row r="2675" spans="1:13" x14ac:dyDescent="0.35">
      <c r="A2675" s="2">
        <v>43787.551388888889</v>
      </c>
      <c r="B2675">
        <v>930.7</v>
      </c>
      <c r="C2675">
        <v>0.4220278263092041</v>
      </c>
      <c r="D2675">
        <v>0.5779721736907959</v>
      </c>
      <c r="E2675">
        <f>IF(B2676&gt;0,B2676-test_data[[#This Row],[Price]],0)</f>
        <v>9.9999999999909051E-2</v>
      </c>
      <c r="F2675" s="2">
        <f>test_data[[#This Row],[Time]]-(Time_horizon-1)/24/60</f>
        <v>43787.538194444445</v>
      </c>
      <c r="G2675">
        <f>IF(test_data[[#This Row],[Long]]&gt;Action_Threshold,1,IF(test_data[[#This Row],[Short]]&gt;Action_Threshold,-1,0))</f>
        <v>-1</v>
      </c>
      <c r="H2675">
        <f>SUMIFS(test_data[Postion],test_data[Time],"&gt;="&amp;test_data[[#This Row],[Period Time]],test_data[Time],"&lt;="&amp;test_data[[#This Row],[Time]])</f>
        <v>-15</v>
      </c>
      <c r="I2675">
        <f>IFERROR(test_data[[#This Row],[Final_Position]]-H2674,test_data[[#This Row],[Final_Position]])</f>
        <v>-1</v>
      </c>
      <c r="J2675">
        <f>ABS(test_data[[#This Row],[Action]])</f>
        <v>1</v>
      </c>
      <c r="K2675" s="7">
        <f>test_data[[#This Row],[Final_Position]]*test_data[[#This Row],[Change]]</f>
        <v>-1.4999999999986358</v>
      </c>
      <c r="L2675" s="7">
        <f>test_data[[#This Row],[Profit]]*Profit_per_point</f>
        <v>-149999.99999986356</v>
      </c>
      <c r="M2675" s="7">
        <f>test_data[[#This Row],[Profit]]*Profit_per_point-ABS(test_data[[#This Row],[Action]])*Fee_per_trade</f>
        <v>-159999.99999986356</v>
      </c>
    </row>
    <row r="2676" spans="1:13" x14ac:dyDescent="0.35">
      <c r="A2676" s="2">
        <v>43787.552083333336</v>
      </c>
      <c r="B2676">
        <v>930.8</v>
      </c>
      <c r="C2676">
        <v>0.41988497972488403</v>
      </c>
      <c r="D2676">
        <v>0.58011502027511597</v>
      </c>
      <c r="E2676">
        <f>IF(B2677&gt;0,B2677-test_data[[#This Row],[Price]],0)</f>
        <v>0.20000000000004547</v>
      </c>
      <c r="F2676" s="2">
        <f>test_data[[#This Row],[Time]]-(Time_horizon-1)/24/60</f>
        <v>43787.538888888892</v>
      </c>
      <c r="G2676">
        <f>IF(test_data[[#This Row],[Long]]&gt;Action_Threshold,1,IF(test_data[[#This Row],[Short]]&gt;Action_Threshold,-1,0))</f>
        <v>-1</v>
      </c>
      <c r="H2676">
        <f>SUMIFS(test_data[Postion],test_data[Time],"&gt;="&amp;test_data[[#This Row],[Period Time]],test_data[Time],"&lt;="&amp;test_data[[#This Row],[Time]])</f>
        <v>-16</v>
      </c>
      <c r="I2676">
        <f>IFERROR(test_data[[#This Row],[Final_Position]]-H2675,test_data[[#This Row],[Final_Position]])</f>
        <v>-1</v>
      </c>
      <c r="J2676">
        <f>ABS(test_data[[#This Row],[Action]])</f>
        <v>1</v>
      </c>
      <c r="K2676" s="7">
        <f>test_data[[#This Row],[Final_Position]]*test_data[[#This Row],[Change]]</f>
        <v>-3.2000000000007276</v>
      </c>
      <c r="L2676" s="7">
        <f>test_data[[#This Row],[Profit]]*Profit_per_point</f>
        <v>-320000.00000007276</v>
      </c>
      <c r="M2676" s="7">
        <f>test_data[[#This Row],[Profit]]*Profit_per_point-ABS(test_data[[#This Row],[Action]])*Fee_per_trade</f>
        <v>-330000.00000007276</v>
      </c>
    </row>
    <row r="2677" spans="1:13" x14ac:dyDescent="0.35">
      <c r="A2677" s="2">
        <v>43787.552777777775</v>
      </c>
      <c r="B2677">
        <v>931</v>
      </c>
      <c r="C2677">
        <v>0.391966313123703</v>
      </c>
      <c r="D2677">
        <v>0.60803371667861938</v>
      </c>
      <c r="E2677">
        <f>IF(B2678&gt;0,B2678-test_data[[#This Row],[Price]],0)</f>
        <v>0</v>
      </c>
      <c r="F2677" s="2">
        <f>test_data[[#This Row],[Time]]-(Time_horizon-1)/24/60</f>
        <v>43787.539583333331</v>
      </c>
      <c r="G2677">
        <f>IF(test_data[[#This Row],[Long]]&gt;Action_Threshold,1,IF(test_data[[#This Row],[Short]]&gt;Action_Threshold,-1,0))</f>
        <v>-1</v>
      </c>
      <c r="H2677">
        <f>SUMIFS(test_data[Postion],test_data[Time],"&gt;="&amp;test_data[[#This Row],[Period Time]],test_data[Time],"&lt;="&amp;test_data[[#This Row],[Time]])</f>
        <v>-17</v>
      </c>
      <c r="I2677">
        <f>IFERROR(test_data[[#This Row],[Final_Position]]-H2676,test_data[[#This Row],[Final_Position]])</f>
        <v>-1</v>
      </c>
      <c r="J2677">
        <f>ABS(test_data[[#This Row],[Action]])</f>
        <v>1</v>
      </c>
      <c r="K2677" s="7">
        <f>test_data[[#This Row],[Final_Position]]*test_data[[#This Row],[Change]]</f>
        <v>0</v>
      </c>
      <c r="L2677" s="7">
        <f>test_data[[#This Row],[Profit]]*Profit_per_point</f>
        <v>0</v>
      </c>
      <c r="M2677" s="7">
        <f>test_data[[#This Row],[Profit]]*Profit_per_point-ABS(test_data[[#This Row],[Action]])*Fee_per_trade</f>
        <v>-10000</v>
      </c>
    </row>
    <row r="2678" spans="1:13" x14ac:dyDescent="0.35">
      <c r="A2678" s="2">
        <v>43787.553472222222</v>
      </c>
      <c r="B2678">
        <v>931</v>
      </c>
      <c r="C2678">
        <v>0.39291688799858093</v>
      </c>
      <c r="D2678">
        <v>0.6070830225944519</v>
      </c>
      <c r="E2678">
        <f>IF(B2679&gt;0,B2679-test_data[[#This Row],[Price]],0)</f>
        <v>-0.10000000000002274</v>
      </c>
      <c r="F2678" s="2">
        <f>test_data[[#This Row],[Time]]-(Time_horizon-1)/24/60</f>
        <v>43787.540277777778</v>
      </c>
      <c r="G2678">
        <f>IF(test_data[[#This Row],[Long]]&gt;Action_Threshold,1,IF(test_data[[#This Row],[Short]]&gt;Action_Threshold,-1,0))</f>
        <v>-1</v>
      </c>
      <c r="H2678">
        <f>SUMIFS(test_data[Postion],test_data[Time],"&gt;="&amp;test_data[[#This Row],[Period Time]],test_data[Time],"&lt;="&amp;test_data[[#This Row],[Time]])</f>
        <v>-18</v>
      </c>
      <c r="I2678">
        <f>IFERROR(test_data[[#This Row],[Final_Position]]-H2677,test_data[[#This Row],[Final_Position]])</f>
        <v>-1</v>
      </c>
      <c r="J2678">
        <f>ABS(test_data[[#This Row],[Action]])</f>
        <v>1</v>
      </c>
      <c r="K2678" s="7">
        <f>test_data[[#This Row],[Final_Position]]*test_data[[#This Row],[Change]]</f>
        <v>1.8000000000004093</v>
      </c>
      <c r="L2678" s="7">
        <f>test_data[[#This Row],[Profit]]*Profit_per_point</f>
        <v>180000.00000004092</v>
      </c>
      <c r="M2678" s="7">
        <f>test_data[[#This Row],[Profit]]*Profit_per_point-ABS(test_data[[#This Row],[Action]])*Fee_per_trade</f>
        <v>170000.00000004092</v>
      </c>
    </row>
    <row r="2679" spans="1:13" x14ac:dyDescent="0.35">
      <c r="A2679" s="2">
        <v>43787.554166666669</v>
      </c>
      <c r="B2679">
        <v>930.9</v>
      </c>
      <c r="C2679">
        <v>0.39259982109069824</v>
      </c>
      <c r="D2679">
        <v>0.60740017890930176</v>
      </c>
      <c r="E2679">
        <f>IF(B2680&gt;0,B2680-test_data[[#This Row],[Price]],0)</f>
        <v>0</v>
      </c>
      <c r="F2679" s="2">
        <f>test_data[[#This Row],[Time]]-(Time_horizon-1)/24/60</f>
        <v>43787.540972222225</v>
      </c>
      <c r="G2679">
        <f>IF(test_data[[#This Row],[Long]]&gt;Action_Threshold,1,IF(test_data[[#This Row],[Short]]&gt;Action_Threshold,-1,0))</f>
        <v>-1</v>
      </c>
      <c r="H2679">
        <f>SUMIFS(test_data[Postion],test_data[Time],"&gt;="&amp;test_data[[#This Row],[Period Time]],test_data[Time],"&lt;="&amp;test_data[[#This Row],[Time]])</f>
        <v>-19</v>
      </c>
      <c r="I2679">
        <f>IFERROR(test_data[[#This Row],[Final_Position]]-H2678,test_data[[#This Row],[Final_Position]])</f>
        <v>-1</v>
      </c>
      <c r="J2679">
        <f>ABS(test_data[[#This Row],[Action]])</f>
        <v>1</v>
      </c>
      <c r="K2679" s="7">
        <f>test_data[[#This Row],[Final_Position]]*test_data[[#This Row],[Change]]</f>
        <v>0</v>
      </c>
      <c r="L2679" s="7">
        <f>test_data[[#This Row],[Profit]]*Profit_per_point</f>
        <v>0</v>
      </c>
      <c r="M2679" s="7">
        <f>test_data[[#This Row],[Profit]]*Profit_per_point-ABS(test_data[[#This Row],[Action]])*Fee_per_trade</f>
        <v>-10000</v>
      </c>
    </row>
    <row r="2680" spans="1:13" x14ac:dyDescent="0.35">
      <c r="A2680" s="2">
        <v>43787.554861111108</v>
      </c>
      <c r="B2680">
        <v>930.9</v>
      </c>
      <c r="C2680">
        <v>0.39043408632278442</v>
      </c>
      <c r="D2680">
        <v>0.60956591367721558</v>
      </c>
      <c r="E2680">
        <f>IF(B2681&gt;0,B2681-test_data[[#This Row],[Price]],0)</f>
        <v>0.10000000000002274</v>
      </c>
      <c r="F2680" s="2">
        <f>test_data[[#This Row],[Time]]-(Time_horizon-1)/24/60</f>
        <v>43787.541666666664</v>
      </c>
      <c r="G2680">
        <f>IF(test_data[[#This Row],[Long]]&gt;Action_Threshold,1,IF(test_data[[#This Row],[Short]]&gt;Action_Threshold,-1,0))</f>
        <v>-1</v>
      </c>
      <c r="H2680">
        <f>SUMIFS(test_data[Postion],test_data[Time],"&gt;="&amp;test_data[[#This Row],[Period Time]],test_data[Time],"&lt;="&amp;test_data[[#This Row],[Time]])</f>
        <v>-20</v>
      </c>
      <c r="I2680">
        <f>IFERROR(test_data[[#This Row],[Final_Position]]-H2679,test_data[[#This Row],[Final_Position]])</f>
        <v>-1</v>
      </c>
      <c r="J2680">
        <f>ABS(test_data[[#This Row],[Action]])</f>
        <v>1</v>
      </c>
      <c r="K2680" s="7">
        <f>test_data[[#This Row],[Final_Position]]*test_data[[#This Row],[Change]]</f>
        <v>-2.0000000000004547</v>
      </c>
      <c r="L2680" s="7">
        <f>test_data[[#This Row],[Profit]]*Profit_per_point</f>
        <v>-200000.00000004546</v>
      </c>
      <c r="M2680" s="7">
        <f>test_data[[#This Row],[Profit]]*Profit_per_point-ABS(test_data[[#This Row],[Action]])*Fee_per_trade</f>
        <v>-210000.00000004546</v>
      </c>
    </row>
    <row r="2681" spans="1:13" x14ac:dyDescent="0.35">
      <c r="A2681" s="2">
        <v>43787.555555555555</v>
      </c>
      <c r="B2681">
        <v>931</v>
      </c>
      <c r="C2681">
        <v>0.37830585241317749</v>
      </c>
      <c r="D2681">
        <v>0.62169414758682251</v>
      </c>
      <c r="E2681">
        <f>IF(B2682&gt;0,B2682-test_data[[#This Row],[Price]],0)</f>
        <v>0.10000000000002274</v>
      </c>
      <c r="F2681" s="2">
        <f>test_data[[#This Row],[Time]]-(Time_horizon-1)/24/60</f>
        <v>43787.542361111111</v>
      </c>
      <c r="G2681">
        <f>IF(test_data[[#This Row],[Long]]&gt;Action_Threshold,1,IF(test_data[[#This Row],[Short]]&gt;Action_Threshold,-1,0))</f>
        <v>-1</v>
      </c>
      <c r="H2681">
        <f>SUMIFS(test_data[Postion],test_data[Time],"&gt;="&amp;test_data[[#This Row],[Period Time]],test_data[Time],"&lt;="&amp;test_data[[#This Row],[Time]])</f>
        <v>-20</v>
      </c>
      <c r="I2681">
        <f>IFERROR(test_data[[#This Row],[Final_Position]]-H2680,test_data[[#This Row],[Final_Position]])</f>
        <v>0</v>
      </c>
      <c r="J2681">
        <f>ABS(test_data[[#This Row],[Action]])</f>
        <v>0</v>
      </c>
      <c r="K2681" s="7">
        <f>test_data[[#This Row],[Final_Position]]*test_data[[#This Row],[Change]]</f>
        <v>-2.0000000000004547</v>
      </c>
      <c r="L2681" s="7">
        <f>test_data[[#This Row],[Profit]]*Profit_per_point</f>
        <v>-200000.00000004546</v>
      </c>
      <c r="M2681" s="7">
        <f>test_data[[#This Row],[Profit]]*Profit_per_point-ABS(test_data[[#This Row],[Action]])*Fee_per_trade</f>
        <v>-200000.00000004546</v>
      </c>
    </row>
    <row r="2682" spans="1:13" x14ac:dyDescent="0.35">
      <c r="A2682" s="2">
        <v>43787.556250000001</v>
      </c>
      <c r="B2682">
        <v>931.1</v>
      </c>
      <c r="C2682">
        <v>0.37813660502433777</v>
      </c>
      <c r="D2682">
        <v>0.62186330556869507</v>
      </c>
      <c r="E2682">
        <f>IF(B2683&gt;0,B2683-test_data[[#This Row],[Price]],0)</f>
        <v>0</v>
      </c>
      <c r="F2682" s="2">
        <f>test_data[[#This Row],[Time]]-(Time_horizon-1)/24/60</f>
        <v>43787.543055555558</v>
      </c>
      <c r="G2682">
        <f>IF(test_data[[#This Row],[Long]]&gt;Action_Threshold,1,IF(test_data[[#This Row],[Short]]&gt;Action_Threshold,-1,0))</f>
        <v>-1</v>
      </c>
      <c r="H2682">
        <f>SUMIFS(test_data[Postion],test_data[Time],"&gt;="&amp;test_data[[#This Row],[Period Time]],test_data[Time],"&lt;="&amp;test_data[[#This Row],[Time]])</f>
        <v>-20</v>
      </c>
      <c r="I2682">
        <f>IFERROR(test_data[[#This Row],[Final_Position]]-H2681,test_data[[#This Row],[Final_Position]])</f>
        <v>0</v>
      </c>
      <c r="J2682">
        <f>ABS(test_data[[#This Row],[Action]])</f>
        <v>0</v>
      </c>
      <c r="K2682" s="7">
        <f>test_data[[#This Row],[Final_Position]]*test_data[[#This Row],[Change]]</f>
        <v>0</v>
      </c>
      <c r="L2682" s="7">
        <f>test_data[[#This Row],[Profit]]*Profit_per_point</f>
        <v>0</v>
      </c>
      <c r="M2682" s="7">
        <f>test_data[[#This Row],[Profit]]*Profit_per_point-ABS(test_data[[#This Row],[Action]])*Fee_per_trade</f>
        <v>0</v>
      </c>
    </row>
    <row r="2683" spans="1:13" x14ac:dyDescent="0.35">
      <c r="A2683" s="2">
        <v>43787.556944444441</v>
      </c>
      <c r="B2683">
        <v>931.1</v>
      </c>
      <c r="C2683">
        <v>0.36967357993125916</v>
      </c>
      <c r="D2683">
        <v>0.63032644987106323</v>
      </c>
      <c r="E2683">
        <f>IF(B2684&gt;0,B2684-test_data[[#This Row],[Price]],0)</f>
        <v>0.10000000000002274</v>
      </c>
      <c r="F2683" s="2">
        <f>test_data[[#This Row],[Time]]-(Time_horizon-1)/24/60</f>
        <v>43787.543749999997</v>
      </c>
      <c r="G2683">
        <f>IF(test_data[[#This Row],[Long]]&gt;Action_Threshold,1,IF(test_data[[#This Row],[Short]]&gt;Action_Threshold,-1,0))</f>
        <v>-1</v>
      </c>
      <c r="H2683">
        <f>SUMIFS(test_data[Postion],test_data[Time],"&gt;="&amp;test_data[[#This Row],[Period Time]],test_data[Time],"&lt;="&amp;test_data[[#This Row],[Time]])</f>
        <v>-20</v>
      </c>
      <c r="I2683">
        <f>IFERROR(test_data[[#This Row],[Final_Position]]-H2682,test_data[[#This Row],[Final_Position]])</f>
        <v>0</v>
      </c>
      <c r="J2683">
        <f>ABS(test_data[[#This Row],[Action]])</f>
        <v>0</v>
      </c>
      <c r="K2683" s="7">
        <f>test_data[[#This Row],[Final_Position]]*test_data[[#This Row],[Change]]</f>
        <v>-2.0000000000004547</v>
      </c>
      <c r="L2683" s="7">
        <f>test_data[[#This Row],[Profit]]*Profit_per_point</f>
        <v>-200000.00000004546</v>
      </c>
      <c r="M2683" s="7">
        <f>test_data[[#This Row],[Profit]]*Profit_per_point-ABS(test_data[[#This Row],[Action]])*Fee_per_trade</f>
        <v>-200000.00000004546</v>
      </c>
    </row>
    <row r="2684" spans="1:13" x14ac:dyDescent="0.35">
      <c r="A2684" s="2">
        <v>43787.557638888888</v>
      </c>
      <c r="B2684">
        <v>931.2</v>
      </c>
      <c r="C2684">
        <v>0.36531117558479309</v>
      </c>
      <c r="D2684">
        <v>0.6346888542175293</v>
      </c>
      <c r="E2684">
        <f>IF(B2685&gt;0,B2685-test_data[[#This Row],[Price]],0)</f>
        <v>9.9999999999909051E-2</v>
      </c>
      <c r="F2684" s="2">
        <f>test_data[[#This Row],[Time]]-(Time_horizon-1)/24/60</f>
        <v>43787.544444444444</v>
      </c>
      <c r="G2684">
        <f>IF(test_data[[#This Row],[Long]]&gt;Action_Threshold,1,IF(test_data[[#This Row],[Short]]&gt;Action_Threshold,-1,0))</f>
        <v>-1</v>
      </c>
      <c r="H2684">
        <f>SUMIFS(test_data[Postion],test_data[Time],"&gt;="&amp;test_data[[#This Row],[Period Time]],test_data[Time],"&lt;="&amp;test_data[[#This Row],[Time]])</f>
        <v>-20</v>
      </c>
      <c r="I2684">
        <f>IFERROR(test_data[[#This Row],[Final_Position]]-H2683,test_data[[#This Row],[Final_Position]])</f>
        <v>0</v>
      </c>
      <c r="J2684">
        <f>ABS(test_data[[#This Row],[Action]])</f>
        <v>0</v>
      </c>
      <c r="K2684" s="7">
        <f>test_data[[#This Row],[Final_Position]]*test_data[[#This Row],[Change]]</f>
        <v>-1.999999999998181</v>
      </c>
      <c r="L2684" s="7">
        <f>test_data[[#This Row],[Profit]]*Profit_per_point</f>
        <v>-199999.9999998181</v>
      </c>
      <c r="M2684" s="7">
        <f>test_data[[#This Row],[Profit]]*Profit_per_point-ABS(test_data[[#This Row],[Action]])*Fee_per_trade</f>
        <v>-199999.9999998181</v>
      </c>
    </row>
    <row r="2685" spans="1:13" x14ac:dyDescent="0.35">
      <c r="A2685" s="2">
        <v>43787.558333333334</v>
      </c>
      <c r="B2685">
        <v>931.3</v>
      </c>
      <c r="C2685">
        <v>0.35862526297569275</v>
      </c>
      <c r="D2685">
        <v>0.64137470722198486</v>
      </c>
      <c r="E2685">
        <f>IF(B2686&gt;0,B2686-test_data[[#This Row],[Price]],0)</f>
        <v>-9.9999999999909051E-2</v>
      </c>
      <c r="F2685" s="2">
        <f>test_data[[#This Row],[Time]]-(Time_horizon-1)/24/60</f>
        <v>43787.545138888891</v>
      </c>
      <c r="G2685">
        <f>IF(test_data[[#This Row],[Long]]&gt;Action_Threshold,1,IF(test_data[[#This Row],[Short]]&gt;Action_Threshold,-1,0))</f>
        <v>-1</v>
      </c>
      <c r="H2685">
        <f>SUMIFS(test_data[Postion],test_data[Time],"&gt;="&amp;test_data[[#This Row],[Period Time]],test_data[Time],"&lt;="&amp;test_data[[#This Row],[Time]])</f>
        <v>-20</v>
      </c>
      <c r="I2685">
        <f>IFERROR(test_data[[#This Row],[Final_Position]]-H2684,test_data[[#This Row],[Final_Position]])</f>
        <v>0</v>
      </c>
      <c r="J2685">
        <f>ABS(test_data[[#This Row],[Action]])</f>
        <v>0</v>
      </c>
      <c r="K2685" s="7">
        <f>test_data[[#This Row],[Final_Position]]*test_data[[#This Row],[Change]]</f>
        <v>1.999999999998181</v>
      </c>
      <c r="L2685" s="7">
        <f>test_data[[#This Row],[Profit]]*Profit_per_point</f>
        <v>199999.9999998181</v>
      </c>
      <c r="M2685" s="7">
        <f>test_data[[#This Row],[Profit]]*Profit_per_point-ABS(test_data[[#This Row],[Action]])*Fee_per_trade</f>
        <v>199999.9999998181</v>
      </c>
    </row>
    <row r="2686" spans="1:13" x14ac:dyDescent="0.35">
      <c r="A2686" s="2">
        <v>43787.559027777781</v>
      </c>
      <c r="B2686">
        <v>931.2</v>
      </c>
      <c r="C2686">
        <v>0.35949674248695374</v>
      </c>
      <c r="D2686">
        <v>0.64050322771072388</v>
      </c>
      <c r="E2686">
        <f>IF(B2687&gt;0,B2687-test_data[[#This Row],[Price]],0)</f>
        <v>-0.30000000000006821</v>
      </c>
      <c r="F2686" s="2">
        <f>test_data[[#This Row],[Time]]-(Time_horizon-1)/24/60</f>
        <v>43787.545833333337</v>
      </c>
      <c r="G2686">
        <f>IF(test_data[[#This Row],[Long]]&gt;Action_Threshold,1,IF(test_data[[#This Row],[Short]]&gt;Action_Threshold,-1,0))</f>
        <v>-1</v>
      </c>
      <c r="H2686">
        <f>SUMIFS(test_data[Postion],test_data[Time],"&gt;="&amp;test_data[[#This Row],[Period Time]],test_data[Time],"&lt;="&amp;test_data[[#This Row],[Time]])</f>
        <v>-20</v>
      </c>
      <c r="I2686">
        <f>IFERROR(test_data[[#This Row],[Final_Position]]-H2685,test_data[[#This Row],[Final_Position]])</f>
        <v>0</v>
      </c>
      <c r="J2686">
        <f>ABS(test_data[[#This Row],[Action]])</f>
        <v>0</v>
      </c>
      <c r="K2686" s="7">
        <f>test_data[[#This Row],[Final_Position]]*test_data[[#This Row],[Change]]</f>
        <v>6.0000000000013642</v>
      </c>
      <c r="L2686" s="7">
        <f>test_data[[#This Row],[Profit]]*Profit_per_point</f>
        <v>600000.00000013644</v>
      </c>
      <c r="M2686" s="7">
        <f>test_data[[#This Row],[Profit]]*Profit_per_point-ABS(test_data[[#This Row],[Action]])*Fee_per_trade</f>
        <v>600000.00000013644</v>
      </c>
    </row>
    <row r="2687" spans="1:13" x14ac:dyDescent="0.35">
      <c r="A2687" s="2">
        <v>43787.55972222222</v>
      </c>
      <c r="B2687">
        <v>930.9</v>
      </c>
      <c r="C2687">
        <v>0.37730959057807922</v>
      </c>
      <c r="D2687">
        <v>0.62269037961959839</v>
      </c>
      <c r="E2687">
        <f>IF(B2688&gt;0,B2688-test_data[[#This Row],[Price]],0)</f>
        <v>-0.10000000000002274</v>
      </c>
      <c r="F2687" s="2">
        <f>test_data[[#This Row],[Time]]-(Time_horizon-1)/24/60</f>
        <v>43787.546527777777</v>
      </c>
      <c r="G2687">
        <f>IF(test_data[[#This Row],[Long]]&gt;Action_Threshold,1,IF(test_data[[#This Row],[Short]]&gt;Action_Threshold,-1,0))</f>
        <v>-1</v>
      </c>
      <c r="H2687">
        <f>SUMIFS(test_data[Postion],test_data[Time],"&gt;="&amp;test_data[[#This Row],[Period Time]],test_data[Time],"&lt;="&amp;test_data[[#This Row],[Time]])</f>
        <v>-20</v>
      </c>
      <c r="I2687">
        <f>IFERROR(test_data[[#This Row],[Final_Position]]-H2686,test_data[[#This Row],[Final_Position]])</f>
        <v>0</v>
      </c>
      <c r="J2687">
        <f>ABS(test_data[[#This Row],[Action]])</f>
        <v>0</v>
      </c>
      <c r="K2687" s="7">
        <f>test_data[[#This Row],[Final_Position]]*test_data[[#This Row],[Change]]</f>
        <v>2.0000000000004547</v>
      </c>
      <c r="L2687" s="7">
        <f>test_data[[#This Row],[Profit]]*Profit_per_point</f>
        <v>200000.00000004546</v>
      </c>
      <c r="M2687" s="7">
        <f>test_data[[#This Row],[Profit]]*Profit_per_point-ABS(test_data[[#This Row],[Action]])*Fee_per_trade</f>
        <v>200000.00000004546</v>
      </c>
    </row>
    <row r="2688" spans="1:13" x14ac:dyDescent="0.35">
      <c r="A2688" s="2">
        <v>43787.560416666667</v>
      </c>
      <c r="B2688">
        <v>930.8</v>
      </c>
      <c r="C2688">
        <v>0.38059201836585999</v>
      </c>
      <c r="D2688">
        <v>0.61940789222717285</v>
      </c>
      <c r="E2688">
        <f>IF(B2689&gt;0,B2689-test_data[[#This Row],[Price]],0)</f>
        <v>-0.39999999999997726</v>
      </c>
      <c r="F2688" s="2">
        <f>test_data[[#This Row],[Time]]-(Time_horizon-1)/24/60</f>
        <v>43787.547222222223</v>
      </c>
      <c r="G2688">
        <f>IF(test_data[[#This Row],[Long]]&gt;Action_Threshold,1,IF(test_data[[#This Row],[Short]]&gt;Action_Threshold,-1,0))</f>
        <v>-1</v>
      </c>
      <c r="H2688">
        <f>SUMIFS(test_data[Postion],test_data[Time],"&gt;="&amp;test_data[[#This Row],[Period Time]],test_data[Time],"&lt;="&amp;test_data[[#This Row],[Time]])</f>
        <v>-20</v>
      </c>
      <c r="I2688">
        <f>IFERROR(test_data[[#This Row],[Final_Position]]-H2687,test_data[[#This Row],[Final_Position]])</f>
        <v>0</v>
      </c>
      <c r="J2688">
        <f>ABS(test_data[[#This Row],[Action]])</f>
        <v>0</v>
      </c>
      <c r="K2688" s="7">
        <f>test_data[[#This Row],[Final_Position]]*test_data[[#This Row],[Change]]</f>
        <v>7.9999999999995453</v>
      </c>
      <c r="L2688" s="7">
        <f>test_data[[#This Row],[Profit]]*Profit_per_point</f>
        <v>799999.99999995448</v>
      </c>
      <c r="M2688" s="7">
        <f>test_data[[#This Row],[Profit]]*Profit_per_point-ABS(test_data[[#This Row],[Action]])*Fee_per_trade</f>
        <v>799999.99999995448</v>
      </c>
    </row>
    <row r="2689" spans="1:13" x14ac:dyDescent="0.35">
      <c r="A2689" s="2">
        <v>43787.561111111114</v>
      </c>
      <c r="B2689">
        <v>930.4</v>
      </c>
      <c r="C2689">
        <v>0.4069124162197113</v>
      </c>
      <c r="D2689">
        <v>0.59308755397796631</v>
      </c>
      <c r="E2689">
        <f>IF(B2690&gt;0,B2690-test_data[[#This Row],[Price]],0)</f>
        <v>-1.1000000000000227</v>
      </c>
      <c r="F2689" s="2">
        <f>test_data[[#This Row],[Time]]-(Time_horizon-1)/24/60</f>
        <v>43787.54791666667</v>
      </c>
      <c r="G2689">
        <f>IF(test_data[[#This Row],[Long]]&gt;Action_Threshold,1,IF(test_data[[#This Row],[Short]]&gt;Action_Threshold,-1,0))</f>
        <v>-1</v>
      </c>
      <c r="H2689">
        <f>SUMIFS(test_data[Postion],test_data[Time],"&gt;="&amp;test_data[[#This Row],[Period Time]],test_data[Time],"&lt;="&amp;test_data[[#This Row],[Time]])</f>
        <v>-20</v>
      </c>
      <c r="I2689">
        <f>IFERROR(test_data[[#This Row],[Final_Position]]-H2688,test_data[[#This Row],[Final_Position]])</f>
        <v>0</v>
      </c>
      <c r="J2689">
        <f>ABS(test_data[[#This Row],[Action]])</f>
        <v>0</v>
      </c>
      <c r="K2689" s="7">
        <f>test_data[[#This Row],[Final_Position]]*test_data[[#This Row],[Change]]</f>
        <v>22.000000000000455</v>
      </c>
      <c r="L2689" s="7">
        <f>test_data[[#This Row],[Profit]]*Profit_per_point</f>
        <v>2200000.0000000456</v>
      </c>
      <c r="M2689" s="7">
        <f>test_data[[#This Row],[Profit]]*Profit_per_point-ABS(test_data[[#This Row],[Action]])*Fee_per_trade</f>
        <v>2200000.0000000456</v>
      </c>
    </row>
    <row r="2690" spans="1:13" x14ac:dyDescent="0.35">
      <c r="A2690" s="2">
        <v>43787.561805555553</v>
      </c>
      <c r="B2690">
        <v>929.3</v>
      </c>
      <c r="C2690">
        <v>0.46044588088989258</v>
      </c>
      <c r="D2690">
        <v>0.53955405950546265</v>
      </c>
      <c r="E2690">
        <f>IF(B2691&gt;0,B2691-test_data[[#This Row],[Price]],0)</f>
        <v>-0.59999999999990905</v>
      </c>
      <c r="F2690" s="2">
        <f>test_data[[#This Row],[Time]]-(Time_horizon-1)/24/60</f>
        <v>43787.548611111109</v>
      </c>
      <c r="G2690">
        <f>IF(test_data[[#This Row],[Long]]&gt;Action_Threshold,1,IF(test_data[[#This Row],[Short]]&gt;Action_Threshold,-1,0))</f>
        <v>-1</v>
      </c>
      <c r="H2690">
        <f>SUMIFS(test_data[Postion],test_data[Time],"&gt;="&amp;test_data[[#This Row],[Period Time]],test_data[Time],"&lt;="&amp;test_data[[#This Row],[Time]])</f>
        <v>-20</v>
      </c>
      <c r="I2690">
        <f>IFERROR(test_data[[#This Row],[Final_Position]]-H2689,test_data[[#This Row],[Final_Position]])</f>
        <v>0</v>
      </c>
      <c r="J2690">
        <f>ABS(test_data[[#This Row],[Action]])</f>
        <v>0</v>
      </c>
      <c r="K2690" s="7">
        <f>test_data[[#This Row],[Final_Position]]*test_data[[#This Row],[Change]]</f>
        <v>11.999999999998181</v>
      </c>
      <c r="L2690" s="7">
        <f>test_data[[#This Row],[Profit]]*Profit_per_point</f>
        <v>1199999.9999998182</v>
      </c>
      <c r="M2690" s="7">
        <f>test_data[[#This Row],[Profit]]*Profit_per_point-ABS(test_data[[#This Row],[Action]])*Fee_per_trade</f>
        <v>1199999.9999998182</v>
      </c>
    </row>
    <row r="2691" spans="1:13" x14ac:dyDescent="0.35">
      <c r="A2691" s="2">
        <v>43787.5625</v>
      </c>
      <c r="B2691">
        <v>928.7</v>
      </c>
      <c r="C2691">
        <v>0.46989613771438599</v>
      </c>
      <c r="D2691">
        <v>0.53010386228561401</v>
      </c>
      <c r="E2691">
        <f>IF(B2692&gt;0,B2692-test_data[[#This Row],[Price]],0)</f>
        <v>0.59999999999990905</v>
      </c>
      <c r="F2691" s="2">
        <f>test_data[[#This Row],[Time]]-(Time_horizon-1)/24/60</f>
        <v>43787.549305555556</v>
      </c>
      <c r="G2691">
        <f>IF(test_data[[#This Row],[Long]]&gt;Action_Threshold,1,IF(test_data[[#This Row],[Short]]&gt;Action_Threshold,-1,0))</f>
        <v>-1</v>
      </c>
      <c r="H2691">
        <f>SUMIFS(test_data[Postion],test_data[Time],"&gt;="&amp;test_data[[#This Row],[Period Time]],test_data[Time],"&lt;="&amp;test_data[[#This Row],[Time]])</f>
        <v>-20</v>
      </c>
      <c r="I2691">
        <f>IFERROR(test_data[[#This Row],[Final_Position]]-H2690,test_data[[#This Row],[Final_Position]])</f>
        <v>0</v>
      </c>
      <c r="J2691">
        <f>ABS(test_data[[#This Row],[Action]])</f>
        <v>0</v>
      </c>
      <c r="K2691" s="7">
        <f>test_data[[#This Row],[Final_Position]]*test_data[[#This Row],[Change]]</f>
        <v>-11.999999999998181</v>
      </c>
      <c r="L2691" s="7">
        <f>test_data[[#This Row],[Profit]]*Profit_per_point</f>
        <v>-1199999.9999998182</v>
      </c>
      <c r="M2691" s="7">
        <f>test_data[[#This Row],[Profit]]*Profit_per_point-ABS(test_data[[#This Row],[Action]])*Fee_per_trade</f>
        <v>-1199999.9999998182</v>
      </c>
    </row>
    <row r="2692" spans="1:13" x14ac:dyDescent="0.35">
      <c r="A2692" s="2">
        <v>43787.563194444447</v>
      </c>
      <c r="B2692">
        <v>929.3</v>
      </c>
      <c r="C2692">
        <v>0.43378385901451111</v>
      </c>
      <c r="D2692">
        <v>0.5662161111831665</v>
      </c>
      <c r="E2692">
        <f>IF(B2693&gt;0,B2693-test_data[[#This Row],[Price]],0)</f>
        <v>-9.9999999999909051E-2</v>
      </c>
      <c r="F2692" s="2">
        <f>test_data[[#This Row],[Time]]-(Time_horizon-1)/24/60</f>
        <v>43787.55</v>
      </c>
      <c r="G2692">
        <f>IF(test_data[[#This Row],[Long]]&gt;Action_Threshold,1,IF(test_data[[#This Row],[Short]]&gt;Action_Threshold,-1,0))</f>
        <v>-1</v>
      </c>
      <c r="H2692">
        <f>SUMIFS(test_data[Postion],test_data[Time],"&gt;="&amp;test_data[[#This Row],[Period Time]],test_data[Time],"&lt;="&amp;test_data[[#This Row],[Time]])</f>
        <v>-20</v>
      </c>
      <c r="I2692">
        <f>IFERROR(test_data[[#This Row],[Final_Position]]-H2691,test_data[[#This Row],[Final_Position]])</f>
        <v>0</v>
      </c>
      <c r="J2692">
        <f>ABS(test_data[[#This Row],[Action]])</f>
        <v>0</v>
      </c>
      <c r="K2692" s="7">
        <f>test_data[[#This Row],[Final_Position]]*test_data[[#This Row],[Change]]</f>
        <v>1.999999999998181</v>
      </c>
      <c r="L2692" s="7">
        <f>test_data[[#This Row],[Profit]]*Profit_per_point</f>
        <v>199999.9999998181</v>
      </c>
      <c r="M2692" s="7">
        <f>test_data[[#This Row],[Profit]]*Profit_per_point-ABS(test_data[[#This Row],[Action]])*Fee_per_trade</f>
        <v>199999.9999998181</v>
      </c>
    </row>
    <row r="2693" spans="1:13" x14ac:dyDescent="0.35">
      <c r="A2693" s="2">
        <v>43787.563888888886</v>
      </c>
      <c r="B2693">
        <v>929.2</v>
      </c>
      <c r="C2693">
        <v>0.472929447889328</v>
      </c>
      <c r="D2693">
        <v>0.52707052230834961</v>
      </c>
      <c r="E2693">
        <f>IF(B2694&gt;0,B2694-test_data[[#This Row],[Price]],0)</f>
        <v>0.29999999999995453</v>
      </c>
      <c r="F2693" s="2">
        <f>test_data[[#This Row],[Time]]-(Time_horizon-1)/24/60</f>
        <v>43787.550694444442</v>
      </c>
      <c r="G2693">
        <f>IF(test_data[[#This Row],[Long]]&gt;Action_Threshold,1,IF(test_data[[#This Row],[Short]]&gt;Action_Threshold,-1,0))</f>
        <v>-1</v>
      </c>
      <c r="H2693">
        <f>SUMIFS(test_data[Postion],test_data[Time],"&gt;="&amp;test_data[[#This Row],[Period Time]],test_data[Time],"&lt;="&amp;test_data[[#This Row],[Time]])</f>
        <v>-20</v>
      </c>
      <c r="I2693">
        <f>IFERROR(test_data[[#This Row],[Final_Position]]-H2692,test_data[[#This Row],[Final_Position]])</f>
        <v>0</v>
      </c>
      <c r="J2693">
        <f>ABS(test_data[[#This Row],[Action]])</f>
        <v>0</v>
      </c>
      <c r="K2693" s="7">
        <f>test_data[[#This Row],[Final_Position]]*test_data[[#This Row],[Change]]</f>
        <v>-5.9999999999990905</v>
      </c>
      <c r="L2693" s="7">
        <f>test_data[[#This Row],[Profit]]*Profit_per_point</f>
        <v>-599999.99999990908</v>
      </c>
      <c r="M2693" s="7">
        <f>test_data[[#This Row],[Profit]]*Profit_per_point-ABS(test_data[[#This Row],[Action]])*Fee_per_trade</f>
        <v>-599999.99999990908</v>
      </c>
    </row>
    <row r="2694" spans="1:13" x14ac:dyDescent="0.35">
      <c r="A2694" s="2">
        <v>43787.564583333333</v>
      </c>
      <c r="B2694">
        <v>929.5</v>
      </c>
      <c r="C2694">
        <v>0.47785386443138123</v>
      </c>
      <c r="D2694">
        <v>0.52214610576629639</v>
      </c>
      <c r="E2694">
        <f>IF(B2695&gt;0,B2695-test_data[[#This Row],[Price]],0)</f>
        <v>-0.10000000000002274</v>
      </c>
      <c r="F2694" s="2">
        <f>test_data[[#This Row],[Time]]-(Time_horizon-1)/24/60</f>
        <v>43787.551388888889</v>
      </c>
      <c r="G2694">
        <f>IF(test_data[[#This Row],[Long]]&gt;Action_Threshold,1,IF(test_data[[#This Row],[Short]]&gt;Action_Threshold,-1,0))</f>
        <v>-1</v>
      </c>
      <c r="H2694">
        <f>SUMIFS(test_data[Postion],test_data[Time],"&gt;="&amp;test_data[[#This Row],[Period Time]],test_data[Time],"&lt;="&amp;test_data[[#This Row],[Time]])</f>
        <v>-20</v>
      </c>
      <c r="I2694">
        <f>IFERROR(test_data[[#This Row],[Final_Position]]-H2693,test_data[[#This Row],[Final_Position]])</f>
        <v>0</v>
      </c>
      <c r="J2694">
        <f>ABS(test_data[[#This Row],[Action]])</f>
        <v>0</v>
      </c>
      <c r="K2694" s="7">
        <f>test_data[[#This Row],[Final_Position]]*test_data[[#This Row],[Change]]</f>
        <v>2.0000000000004547</v>
      </c>
      <c r="L2694" s="7">
        <f>test_data[[#This Row],[Profit]]*Profit_per_point</f>
        <v>200000.00000004546</v>
      </c>
      <c r="M2694" s="7">
        <f>test_data[[#This Row],[Profit]]*Profit_per_point-ABS(test_data[[#This Row],[Action]])*Fee_per_trade</f>
        <v>200000.00000004546</v>
      </c>
    </row>
    <row r="2695" spans="1:13" x14ac:dyDescent="0.35">
      <c r="A2695" s="2">
        <v>43787.56527777778</v>
      </c>
      <c r="B2695">
        <v>929.4</v>
      </c>
      <c r="C2695">
        <v>0.49377664923667908</v>
      </c>
      <c r="D2695">
        <v>0.50622344017028809</v>
      </c>
      <c r="E2695">
        <f>IF(B2696&gt;0,B2696-test_data[[#This Row],[Price]],0)</f>
        <v>-0.39999999999997726</v>
      </c>
      <c r="F2695" s="2">
        <f>test_data[[#This Row],[Time]]-(Time_horizon-1)/24/60</f>
        <v>43787.552083333336</v>
      </c>
      <c r="G2695">
        <f>IF(test_data[[#This Row],[Long]]&gt;Action_Threshold,1,IF(test_data[[#This Row],[Short]]&gt;Action_Threshold,-1,0))</f>
        <v>-1</v>
      </c>
      <c r="H2695">
        <f>SUMIFS(test_data[Postion],test_data[Time],"&gt;="&amp;test_data[[#This Row],[Period Time]],test_data[Time],"&lt;="&amp;test_data[[#This Row],[Time]])</f>
        <v>-20</v>
      </c>
      <c r="I2695">
        <f>IFERROR(test_data[[#This Row],[Final_Position]]-H2694,test_data[[#This Row],[Final_Position]])</f>
        <v>0</v>
      </c>
      <c r="J2695">
        <f>ABS(test_data[[#This Row],[Action]])</f>
        <v>0</v>
      </c>
      <c r="K2695" s="7">
        <f>test_data[[#This Row],[Final_Position]]*test_data[[#This Row],[Change]]</f>
        <v>7.9999999999995453</v>
      </c>
      <c r="L2695" s="7">
        <f>test_data[[#This Row],[Profit]]*Profit_per_point</f>
        <v>799999.99999995448</v>
      </c>
      <c r="M2695" s="7">
        <f>test_data[[#This Row],[Profit]]*Profit_per_point-ABS(test_data[[#This Row],[Action]])*Fee_per_trade</f>
        <v>799999.99999995448</v>
      </c>
    </row>
    <row r="2696" spans="1:13" x14ac:dyDescent="0.35">
      <c r="A2696" s="2">
        <v>43787.565972222219</v>
      </c>
      <c r="B2696">
        <v>929</v>
      </c>
      <c r="C2696">
        <v>0.48773318529129028</v>
      </c>
      <c r="D2696">
        <v>0.51226681470870972</v>
      </c>
      <c r="E2696">
        <f>IF(B2697&gt;0,B2697-test_data[[#This Row],[Price]],0)</f>
        <v>-0.29999999999995453</v>
      </c>
      <c r="F2696" s="2">
        <f>test_data[[#This Row],[Time]]-(Time_horizon-1)/24/60</f>
        <v>43787.552777777775</v>
      </c>
      <c r="G2696">
        <f>IF(test_data[[#This Row],[Long]]&gt;Action_Threshold,1,IF(test_data[[#This Row],[Short]]&gt;Action_Threshold,-1,0))</f>
        <v>-1</v>
      </c>
      <c r="H2696">
        <f>SUMIFS(test_data[Postion],test_data[Time],"&gt;="&amp;test_data[[#This Row],[Period Time]],test_data[Time],"&lt;="&amp;test_data[[#This Row],[Time]])</f>
        <v>-20</v>
      </c>
      <c r="I2696">
        <f>IFERROR(test_data[[#This Row],[Final_Position]]-H2695,test_data[[#This Row],[Final_Position]])</f>
        <v>0</v>
      </c>
      <c r="J2696">
        <f>ABS(test_data[[#This Row],[Action]])</f>
        <v>0</v>
      </c>
      <c r="K2696" s="7">
        <f>test_data[[#This Row],[Final_Position]]*test_data[[#This Row],[Change]]</f>
        <v>5.9999999999990905</v>
      </c>
      <c r="L2696" s="7">
        <f>test_data[[#This Row],[Profit]]*Profit_per_point</f>
        <v>599999.99999990908</v>
      </c>
      <c r="M2696" s="7">
        <f>test_data[[#This Row],[Profit]]*Profit_per_point-ABS(test_data[[#This Row],[Action]])*Fee_per_trade</f>
        <v>599999.99999990908</v>
      </c>
    </row>
    <row r="2697" spans="1:13" x14ac:dyDescent="0.35">
      <c r="A2697" s="2">
        <v>43787.566666666666</v>
      </c>
      <c r="B2697">
        <v>928.7</v>
      </c>
      <c r="C2697">
        <v>0.48054113984107971</v>
      </c>
      <c r="D2697">
        <v>0.5194588303565979</v>
      </c>
      <c r="E2697">
        <f>IF(B2698&gt;0,B2698-test_data[[#This Row],[Price]],0)</f>
        <v>-0.20000000000004547</v>
      </c>
      <c r="F2697" s="2">
        <f>test_data[[#This Row],[Time]]-(Time_horizon-1)/24/60</f>
        <v>43787.553472222222</v>
      </c>
      <c r="G2697">
        <f>IF(test_data[[#This Row],[Long]]&gt;Action_Threshold,1,IF(test_data[[#This Row],[Short]]&gt;Action_Threshold,-1,0))</f>
        <v>-1</v>
      </c>
      <c r="H2697">
        <f>SUMIFS(test_data[Postion],test_data[Time],"&gt;="&amp;test_data[[#This Row],[Period Time]],test_data[Time],"&lt;="&amp;test_data[[#This Row],[Time]])</f>
        <v>-20</v>
      </c>
      <c r="I2697">
        <f>IFERROR(test_data[[#This Row],[Final_Position]]-H2696,test_data[[#This Row],[Final_Position]])</f>
        <v>0</v>
      </c>
      <c r="J2697">
        <f>ABS(test_data[[#This Row],[Action]])</f>
        <v>0</v>
      </c>
      <c r="K2697" s="7">
        <f>test_data[[#This Row],[Final_Position]]*test_data[[#This Row],[Change]]</f>
        <v>4.0000000000009095</v>
      </c>
      <c r="L2697" s="7">
        <f>test_data[[#This Row],[Profit]]*Profit_per_point</f>
        <v>400000.00000009092</v>
      </c>
      <c r="M2697" s="7">
        <f>test_data[[#This Row],[Profit]]*Profit_per_point-ABS(test_data[[#This Row],[Action]])*Fee_per_trade</f>
        <v>400000.00000009092</v>
      </c>
    </row>
    <row r="2698" spans="1:13" x14ac:dyDescent="0.35">
      <c r="A2698" s="2">
        <v>43787.567361111112</v>
      </c>
      <c r="B2698">
        <v>928.5</v>
      </c>
      <c r="C2698">
        <v>0.47440662980079651</v>
      </c>
      <c r="D2698">
        <v>0.52559340000152588</v>
      </c>
      <c r="E2698">
        <f>IF(B2699&gt;0,B2699-test_data[[#This Row],[Price]],0)</f>
        <v>0.29999999999995453</v>
      </c>
      <c r="F2698" s="2">
        <f>test_data[[#This Row],[Time]]-(Time_horizon-1)/24/60</f>
        <v>43787.554166666669</v>
      </c>
      <c r="G2698">
        <f>IF(test_data[[#This Row],[Long]]&gt;Action_Threshold,1,IF(test_data[[#This Row],[Short]]&gt;Action_Threshold,-1,0))</f>
        <v>-1</v>
      </c>
      <c r="H2698">
        <f>SUMIFS(test_data[Postion],test_data[Time],"&gt;="&amp;test_data[[#This Row],[Period Time]],test_data[Time],"&lt;="&amp;test_data[[#This Row],[Time]])</f>
        <v>-20</v>
      </c>
      <c r="I2698">
        <f>IFERROR(test_data[[#This Row],[Final_Position]]-H2697,test_data[[#This Row],[Final_Position]])</f>
        <v>0</v>
      </c>
      <c r="J2698">
        <f>ABS(test_data[[#This Row],[Action]])</f>
        <v>0</v>
      </c>
      <c r="K2698" s="7">
        <f>test_data[[#This Row],[Final_Position]]*test_data[[#This Row],[Change]]</f>
        <v>-5.9999999999990905</v>
      </c>
      <c r="L2698" s="7">
        <f>test_data[[#This Row],[Profit]]*Profit_per_point</f>
        <v>-599999.99999990908</v>
      </c>
      <c r="M2698" s="7">
        <f>test_data[[#This Row],[Profit]]*Profit_per_point-ABS(test_data[[#This Row],[Action]])*Fee_per_trade</f>
        <v>-599999.99999990908</v>
      </c>
    </row>
    <row r="2699" spans="1:13" x14ac:dyDescent="0.35">
      <c r="A2699" s="2">
        <v>43787.568055555559</v>
      </c>
      <c r="B2699">
        <v>928.8</v>
      </c>
      <c r="C2699">
        <v>0.45041078329086304</v>
      </c>
      <c r="D2699">
        <v>0.54958921670913696</v>
      </c>
      <c r="E2699">
        <f>IF(B2700&gt;0,B2700-test_data[[#This Row],[Price]],0)</f>
        <v>0.20000000000004547</v>
      </c>
      <c r="F2699" s="2">
        <f>test_data[[#This Row],[Time]]-(Time_horizon-1)/24/60</f>
        <v>43787.554861111115</v>
      </c>
      <c r="G2699">
        <f>IF(test_data[[#This Row],[Long]]&gt;Action_Threshold,1,IF(test_data[[#This Row],[Short]]&gt;Action_Threshold,-1,0))</f>
        <v>-1</v>
      </c>
      <c r="H2699">
        <f>SUMIFS(test_data[Postion],test_data[Time],"&gt;="&amp;test_data[[#This Row],[Period Time]],test_data[Time],"&lt;="&amp;test_data[[#This Row],[Time]])</f>
        <v>-20</v>
      </c>
      <c r="I2699">
        <f>IFERROR(test_data[[#This Row],[Final_Position]]-H2698,test_data[[#This Row],[Final_Position]])</f>
        <v>0</v>
      </c>
      <c r="J2699">
        <f>ABS(test_data[[#This Row],[Action]])</f>
        <v>0</v>
      </c>
      <c r="K2699" s="7">
        <f>test_data[[#This Row],[Final_Position]]*test_data[[#This Row],[Change]]</f>
        <v>-4.0000000000009095</v>
      </c>
      <c r="L2699" s="7">
        <f>test_data[[#This Row],[Profit]]*Profit_per_point</f>
        <v>-400000.00000009092</v>
      </c>
      <c r="M2699" s="7">
        <f>test_data[[#This Row],[Profit]]*Profit_per_point-ABS(test_data[[#This Row],[Action]])*Fee_per_trade</f>
        <v>-400000.00000009092</v>
      </c>
    </row>
    <row r="2700" spans="1:13" x14ac:dyDescent="0.35">
      <c r="A2700" s="2">
        <v>43787.568749999999</v>
      </c>
      <c r="B2700">
        <v>929</v>
      </c>
      <c r="C2700">
        <v>0.45949363708496094</v>
      </c>
      <c r="D2700">
        <v>0.54050630331039429</v>
      </c>
      <c r="E2700">
        <f>IF(B2701&gt;0,B2701-test_data[[#This Row],[Price]],0)</f>
        <v>0.20000000000004547</v>
      </c>
      <c r="F2700" s="2">
        <f>test_data[[#This Row],[Time]]-(Time_horizon-1)/24/60</f>
        <v>43787.555555555555</v>
      </c>
      <c r="G2700">
        <f>IF(test_data[[#This Row],[Long]]&gt;Action_Threshold,1,IF(test_data[[#This Row],[Short]]&gt;Action_Threshold,-1,0))</f>
        <v>-1</v>
      </c>
      <c r="H2700">
        <f>SUMIFS(test_data[Postion],test_data[Time],"&gt;="&amp;test_data[[#This Row],[Period Time]],test_data[Time],"&lt;="&amp;test_data[[#This Row],[Time]])</f>
        <v>-20</v>
      </c>
      <c r="I2700">
        <f>IFERROR(test_data[[#This Row],[Final_Position]]-H2699,test_data[[#This Row],[Final_Position]])</f>
        <v>0</v>
      </c>
      <c r="J2700">
        <f>ABS(test_data[[#This Row],[Action]])</f>
        <v>0</v>
      </c>
      <c r="K2700" s="7">
        <f>test_data[[#This Row],[Final_Position]]*test_data[[#This Row],[Change]]</f>
        <v>-4.0000000000009095</v>
      </c>
      <c r="L2700" s="7">
        <f>test_data[[#This Row],[Profit]]*Profit_per_point</f>
        <v>-400000.00000009092</v>
      </c>
      <c r="M2700" s="7">
        <f>test_data[[#This Row],[Profit]]*Profit_per_point-ABS(test_data[[#This Row],[Action]])*Fee_per_trade</f>
        <v>-400000.00000009092</v>
      </c>
    </row>
    <row r="2701" spans="1:13" x14ac:dyDescent="0.35">
      <c r="A2701" s="2">
        <v>43787.569444444445</v>
      </c>
      <c r="B2701">
        <v>929.2</v>
      </c>
      <c r="C2701">
        <v>0.45333647727966309</v>
      </c>
      <c r="D2701">
        <v>0.54666346311569214</v>
      </c>
      <c r="E2701">
        <f>IF(B2702&gt;0,B2702-test_data[[#This Row],[Price]],0)</f>
        <v>0.29999999999995453</v>
      </c>
      <c r="F2701" s="2">
        <f>test_data[[#This Row],[Time]]-(Time_horizon-1)/24/60</f>
        <v>43787.556250000001</v>
      </c>
      <c r="G2701">
        <f>IF(test_data[[#This Row],[Long]]&gt;Action_Threshold,1,IF(test_data[[#This Row],[Short]]&gt;Action_Threshold,-1,0))</f>
        <v>-1</v>
      </c>
      <c r="H2701">
        <f>SUMIFS(test_data[Postion],test_data[Time],"&gt;="&amp;test_data[[#This Row],[Period Time]],test_data[Time],"&lt;="&amp;test_data[[#This Row],[Time]])</f>
        <v>-20</v>
      </c>
      <c r="I2701">
        <f>IFERROR(test_data[[#This Row],[Final_Position]]-H2700,test_data[[#This Row],[Final_Position]])</f>
        <v>0</v>
      </c>
      <c r="J2701">
        <f>ABS(test_data[[#This Row],[Action]])</f>
        <v>0</v>
      </c>
      <c r="K2701" s="7">
        <f>test_data[[#This Row],[Final_Position]]*test_data[[#This Row],[Change]]</f>
        <v>-5.9999999999990905</v>
      </c>
      <c r="L2701" s="7">
        <f>test_data[[#This Row],[Profit]]*Profit_per_point</f>
        <v>-599999.99999990908</v>
      </c>
      <c r="M2701" s="7">
        <f>test_data[[#This Row],[Profit]]*Profit_per_point-ABS(test_data[[#This Row],[Action]])*Fee_per_trade</f>
        <v>-599999.99999990908</v>
      </c>
    </row>
    <row r="2702" spans="1:13" x14ac:dyDescent="0.35">
      <c r="A2702" s="2">
        <v>43787.570138888892</v>
      </c>
      <c r="B2702">
        <v>929.5</v>
      </c>
      <c r="C2702">
        <v>0.4539395272731781</v>
      </c>
      <c r="D2702">
        <v>0.54606044292449951</v>
      </c>
      <c r="E2702">
        <f>IF(B2703&gt;0,B2703-test_data[[#This Row],[Price]],0)</f>
        <v>-0.29999999999995453</v>
      </c>
      <c r="F2702" s="2">
        <f>test_data[[#This Row],[Time]]-(Time_horizon-1)/24/60</f>
        <v>43787.556944444448</v>
      </c>
      <c r="G2702">
        <f>IF(test_data[[#This Row],[Long]]&gt;Action_Threshold,1,IF(test_data[[#This Row],[Short]]&gt;Action_Threshold,-1,0))</f>
        <v>-1</v>
      </c>
      <c r="H2702">
        <f>SUMIFS(test_data[Postion],test_data[Time],"&gt;="&amp;test_data[[#This Row],[Period Time]],test_data[Time],"&lt;="&amp;test_data[[#This Row],[Time]])</f>
        <v>-20</v>
      </c>
      <c r="I2702">
        <f>IFERROR(test_data[[#This Row],[Final_Position]]-H2701,test_data[[#This Row],[Final_Position]])</f>
        <v>0</v>
      </c>
      <c r="J2702">
        <f>ABS(test_data[[#This Row],[Action]])</f>
        <v>0</v>
      </c>
      <c r="K2702" s="7">
        <f>test_data[[#This Row],[Final_Position]]*test_data[[#This Row],[Change]]</f>
        <v>5.9999999999990905</v>
      </c>
      <c r="L2702" s="7">
        <f>test_data[[#This Row],[Profit]]*Profit_per_point</f>
        <v>599999.99999990908</v>
      </c>
      <c r="M2702" s="7">
        <f>test_data[[#This Row],[Profit]]*Profit_per_point-ABS(test_data[[#This Row],[Action]])*Fee_per_trade</f>
        <v>599999.99999990908</v>
      </c>
    </row>
    <row r="2703" spans="1:13" x14ac:dyDescent="0.35">
      <c r="A2703" s="2">
        <v>43787.570833333331</v>
      </c>
      <c r="B2703">
        <v>929.2</v>
      </c>
      <c r="C2703">
        <v>0.45808139443397522</v>
      </c>
      <c r="D2703">
        <v>0.54191857576370239</v>
      </c>
      <c r="E2703">
        <f>IF(B2704&gt;0,B2704-test_data[[#This Row],[Price]],0)</f>
        <v>-0.10000000000002274</v>
      </c>
      <c r="F2703" s="2">
        <f>test_data[[#This Row],[Time]]-(Time_horizon-1)/24/60</f>
        <v>43787.557638888888</v>
      </c>
      <c r="G2703">
        <f>IF(test_data[[#This Row],[Long]]&gt;Action_Threshold,1,IF(test_data[[#This Row],[Short]]&gt;Action_Threshold,-1,0))</f>
        <v>-1</v>
      </c>
      <c r="H2703">
        <f>SUMIFS(test_data[Postion],test_data[Time],"&gt;="&amp;test_data[[#This Row],[Period Time]],test_data[Time],"&lt;="&amp;test_data[[#This Row],[Time]])</f>
        <v>-20</v>
      </c>
      <c r="I2703">
        <f>IFERROR(test_data[[#This Row],[Final_Position]]-H2702,test_data[[#This Row],[Final_Position]])</f>
        <v>0</v>
      </c>
      <c r="J2703">
        <f>ABS(test_data[[#This Row],[Action]])</f>
        <v>0</v>
      </c>
      <c r="K2703" s="7">
        <f>test_data[[#This Row],[Final_Position]]*test_data[[#This Row],[Change]]</f>
        <v>2.0000000000004547</v>
      </c>
      <c r="L2703" s="7">
        <f>test_data[[#This Row],[Profit]]*Profit_per_point</f>
        <v>200000.00000004546</v>
      </c>
      <c r="M2703" s="7">
        <f>test_data[[#This Row],[Profit]]*Profit_per_point-ABS(test_data[[#This Row],[Action]])*Fee_per_trade</f>
        <v>200000.00000004546</v>
      </c>
    </row>
    <row r="2704" spans="1:13" x14ac:dyDescent="0.35">
      <c r="A2704" s="2">
        <v>43787.571527777778</v>
      </c>
      <c r="B2704">
        <v>929.1</v>
      </c>
      <c r="C2704">
        <v>0.45434549450874329</v>
      </c>
      <c r="D2704">
        <v>0.5456545352935791</v>
      </c>
      <c r="E2704">
        <f>IF(B2705&gt;0,B2705-test_data[[#This Row],[Price]],0)</f>
        <v>-0.20000000000004547</v>
      </c>
      <c r="F2704" s="2">
        <f>test_data[[#This Row],[Time]]-(Time_horizon-1)/24/60</f>
        <v>43787.558333333334</v>
      </c>
      <c r="G2704">
        <f>IF(test_data[[#This Row],[Long]]&gt;Action_Threshold,1,IF(test_data[[#This Row],[Short]]&gt;Action_Threshold,-1,0))</f>
        <v>-1</v>
      </c>
      <c r="H2704">
        <f>SUMIFS(test_data[Postion],test_data[Time],"&gt;="&amp;test_data[[#This Row],[Period Time]],test_data[Time],"&lt;="&amp;test_data[[#This Row],[Time]])</f>
        <v>-20</v>
      </c>
      <c r="I2704">
        <f>IFERROR(test_data[[#This Row],[Final_Position]]-H2703,test_data[[#This Row],[Final_Position]])</f>
        <v>0</v>
      </c>
      <c r="J2704">
        <f>ABS(test_data[[#This Row],[Action]])</f>
        <v>0</v>
      </c>
      <c r="K2704" s="7">
        <f>test_data[[#This Row],[Final_Position]]*test_data[[#This Row],[Change]]</f>
        <v>4.0000000000009095</v>
      </c>
      <c r="L2704" s="7">
        <f>test_data[[#This Row],[Profit]]*Profit_per_point</f>
        <v>400000.00000009092</v>
      </c>
      <c r="M2704" s="7">
        <f>test_data[[#This Row],[Profit]]*Profit_per_point-ABS(test_data[[#This Row],[Action]])*Fee_per_trade</f>
        <v>400000.00000009092</v>
      </c>
    </row>
    <row r="2705" spans="1:13" x14ac:dyDescent="0.35">
      <c r="A2705" s="2">
        <v>43787.572222222225</v>
      </c>
      <c r="B2705">
        <v>928.9</v>
      </c>
      <c r="C2705">
        <v>0.45370408892631531</v>
      </c>
      <c r="D2705">
        <v>0.54629594087600708</v>
      </c>
      <c r="E2705">
        <f>IF(B2706&gt;0,B2706-test_data[[#This Row],[Price]],0)</f>
        <v>0.30000000000006821</v>
      </c>
      <c r="F2705" s="2">
        <f>test_data[[#This Row],[Time]]-(Time_horizon-1)/24/60</f>
        <v>43787.559027777781</v>
      </c>
      <c r="G2705">
        <f>IF(test_data[[#This Row],[Long]]&gt;Action_Threshold,1,IF(test_data[[#This Row],[Short]]&gt;Action_Threshold,-1,0))</f>
        <v>-1</v>
      </c>
      <c r="H2705">
        <f>SUMIFS(test_data[Postion],test_data[Time],"&gt;="&amp;test_data[[#This Row],[Period Time]],test_data[Time],"&lt;="&amp;test_data[[#This Row],[Time]])</f>
        <v>-20</v>
      </c>
      <c r="I2705">
        <f>IFERROR(test_data[[#This Row],[Final_Position]]-H2704,test_data[[#This Row],[Final_Position]])</f>
        <v>0</v>
      </c>
      <c r="J2705">
        <f>ABS(test_data[[#This Row],[Action]])</f>
        <v>0</v>
      </c>
      <c r="K2705" s="7">
        <f>test_data[[#This Row],[Final_Position]]*test_data[[#This Row],[Change]]</f>
        <v>-6.0000000000013642</v>
      </c>
      <c r="L2705" s="7">
        <f>test_data[[#This Row],[Profit]]*Profit_per_point</f>
        <v>-600000.00000013644</v>
      </c>
      <c r="M2705" s="7">
        <f>test_data[[#This Row],[Profit]]*Profit_per_point-ABS(test_data[[#This Row],[Action]])*Fee_per_trade</f>
        <v>-600000.00000013644</v>
      </c>
    </row>
    <row r="2706" spans="1:13" x14ac:dyDescent="0.35">
      <c r="A2706" s="2">
        <v>43787.572916666664</v>
      </c>
      <c r="B2706">
        <v>929.2</v>
      </c>
      <c r="C2706">
        <v>0.43410342931747437</v>
      </c>
      <c r="D2706">
        <v>0.56589657068252563</v>
      </c>
      <c r="E2706">
        <f>IF(B2707&gt;0,B2707-test_data[[#This Row],[Price]],0)</f>
        <v>-0.40000000000009095</v>
      </c>
      <c r="F2706" s="2">
        <f>test_data[[#This Row],[Time]]-(Time_horizon-1)/24/60</f>
        <v>43787.55972222222</v>
      </c>
      <c r="G2706">
        <f>IF(test_data[[#This Row],[Long]]&gt;Action_Threshold,1,IF(test_data[[#This Row],[Short]]&gt;Action_Threshold,-1,0))</f>
        <v>-1</v>
      </c>
      <c r="H2706">
        <f>SUMIFS(test_data[Postion],test_data[Time],"&gt;="&amp;test_data[[#This Row],[Period Time]],test_data[Time],"&lt;="&amp;test_data[[#This Row],[Time]])</f>
        <v>-20</v>
      </c>
      <c r="I2706">
        <f>IFERROR(test_data[[#This Row],[Final_Position]]-H2705,test_data[[#This Row],[Final_Position]])</f>
        <v>0</v>
      </c>
      <c r="J2706">
        <f>ABS(test_data[[#This Row],[Action]])</f>
        <v>0</v>
      </c>
      <c r="K2706" s="7">
        <f>test_data[[#This Row],[Final_Position]]*test_data[[#This Row],[Change]]</f>
        <v>8.000000000001819</v>
      </c>
      <c r="L2706" s="7">
        <f>test_data[[#This Row],[Profit]]*Profit_per_point</f>
        <v>800000.00000018184</v>
      </c>
      <c r="M2706" s="7">
        <f>test_data[[#This Row],[Profit]]*Profit_per_point-ABS(test_data[[#This Row],[Action]])*Fee_per_trade</f>
        <v>800000.00000018184</v>
      </c>
    </row>
    <row r="2707" spans="1:13" x14ac:dyDescent="0.35">
      <c r="A2707" s="2">
        <v>43787.573611111111</v>
      </c>
      <c r="B2707">
        <v>928.8</v>
      </c>
      <c r="C2707">
        <v>0.45651030540466309</v>
      </c>
      <c r="D2707">
        <v>0.54348969459533691</v>
      </c>
      <c r="E2707">
        <f>IF(B2708&gt;0,B2708-test_data[[#This Row],[Price]],0)</f>
        <v>0.20000000000004547</v>
      </c>
      <c r="F2707" s="2">
        <f>test_data[[#This Row],[Time]]-(Time_horizon-1)/24/60</f>
        <v>43787.560416666667</v>
      </c>
      <c r="G2707">
        <f>IF(test_data[[#This Row],[Long]]&gt;Action_Threshold,1,IF(test_data[[#This Row],[Short]]&gt;Action_Threshold,-1,0))</f>
        <v>-1</v>
      </c>
      <c r="H2707">
        <f>SUMIFS(test_data[Postion],test_data[Time],"&gt;="&amp;test_data[[#This Row],[Period Time]],test_data[Time],"&lt;="&amp;test_data[[#This Row],[Time]])</f>
        <v>-20</v>
      </c>
      <c r="I2707">
        <f>IFERROR(test_data[[#This Row],[Final_Position]]-H2706,test_data[[#This Row],[Final_Position]])</f>
        <v>0</v>
      </c>
      <c r="J2707">
        <f>ABS(test_data[[#This Row],[Action]])</f>
        <v>0</v>
      </c>
      <c r="K2707" s="7">
        <f>test_data[[#This Row],[Final_Position]]*test_data[[#This Row],[Change]]</f>
        <v>-4.0000000000009095</v>
      </c>
      <c r="L2707" s="7">
        <f>test_data[[#This Row],[Profit]]*Profit_per_point</f>
        <v>-400000.00000009092</v>
      </c>
      <c r="M2707" s="7">
        <f>test_data[[#This Row],[Profit]]*Profit_per_point-ABS(test_data[[#This Row],[Action]])*Fee_per_trade</f>
        <v>-400000.00000009092</v>
      </c>
    </row>
    <row r="2708" spans="1:13" x14ac:dyDescent="0.35">
      <c r="A2708" s="2">
        <v>43787.574305555558</v>
      </c>
      <c r="B2708">
        <v>929</v>
      </c>
      <c r="C2708">
        <v>0.45009920001029968</v>
      </c>
      <c r="D2708">
        <v>0.54990077018737793</v>
      </c>
      <c r="E2708">
        <f>IF(B2709&gt;0,B2709-test_data[[#This Row],[Price]],0)</f>
        <v>0.10000000000002274</v>
      </c>
      <c r="F2708" s="2">
        <f>test_data[[#This Row],[Time]]-(Time_horizon-1)/24/60</f>
        <v>43787.561111111114</v>
      </c>
      <c r="G2708">
        <f>IF(test_data[[#This Row],[Long]]&gt;Action_Threshold,1,IF(test_data[[#This Row],[Short]]&gt;Action_Threshold,-1,0))</f>
        <v>-1</v>
      </c>
      <c r="H2708">
        <f>SUMIFS(test_data[Postion],test_data[Time],"&gt;="&amp;test_data[[#This Row],[Period Time]],test_data[Time],"&lt;="&amp;test_data[[#This Row],[Time]])</f>
        <v>-20</v>
      </c>
      <c r="I2708">
        <f>IFERROR(test_data[[#This Row],[Final_Position]]-H2707,test_data[[#This Row],[Final_Position]])</f>
        <v>0</v>
      </c>
      <c r="J2708">
        <f>ABS(test_data[[#This Row],[Action]])</f>
        <v>0</v>
      </c>
      <c r="K2708" s="7">
        <f>test_data[[#This Row],[Final_Position]]*test_data[[#This Row],[Change]]</f>
        <v>-2.0000000000004547</v>
      </c>
      <c r="L2708" s="7">
        <f>test_data[[#This Row],[Profit]]*Profit_per_point</f>
        <v>-200000.00000004546</v>
      </c>
      <c r="M2708" s="7">
        <f>test_data[[#This Row],[Profit]]*Profit_per_point-ABS(test_data[[#This Row],[Action]])*Fee_per_trade</f>
        <v>-200000.00000004546</v>
      </c>
    </row>
    <row r="2709" spans="1:13" x14ac:dyDescent="0.35">
      <c r="A2709" s="2">
        <v>43787.574999999997</v>
      </c>
      <c r="B2709">
        <v>929.1</v>
      </c>
      <c r="C2709">
        <v>0.45576858520507813</v>
      </c>
      <c r="D2709">
        <v>0.54423141479492188</v>
      </c>
      <c r="E2709">
        <f>IF(B2710&gt;0,B2710-test_data[[#This Row],[Price]],0)</f>
        <v>-0.10000000000002274</v>
      </c>
      <c r="F2709" s="2">
        <f>test_data[[#This Row],[Time]]-(Time_horizon-1)/24/60</f>
        <v>43787.561805555553</v>
      </c>
      <c r="G2709">
        <f>IF(test_data[[#This Row],[Long]]&gt;Action_Threshold,1,IF(test_data[[#This Row],[Short]]&gt;Action_Threshold,-1,0))</f>
        <v>-1</v>
      </c>
      <c r="H2709">
        <f>SUMIFS(test_data[Postion],test_data[Time],"&gt;="&amp;test_data[[#This Row],[Period Time]],test_data[Time],"&lt;="&amp;test_data[[#This Row],[Time]])</f>
        <v>-20</v>
      </c>
      <c r="I2709">
        <f>IFERROR(test_data[[#This Row],[Final_Position]]-H2708,test_data[[#This Row],[Final_Position]])</f>
        <v>0</v>
      </c>
      <c r="J2709">
        <f>ABS(test_data[[#This Row],[Action]])</f>
        <v>0</v>
      </c>
      <c r="K2709" s="7">
        <f>test_data[[#This Row],[Final_Position]]*test_data[[#This Row],[Change]]</f>
        <v>2.0000000000004547</v>
      </c>
      <c r="L2709" s="7">
        <f>test_data[[#This Row],[Profit]]*Profit_per_point</f>
        <v>200000.00000004546</v>
      </c>
      <c r="M2709" s="7">
        <f>test_data[[#This Row],[Profit]]*Profit_per_point-ABS(test_data[[#This Row],[Action]])*Fee_per_trade</f>
        <v>200000.00000004546</v>
      </c>
    </row>
    <row r="2710" spans="1:13" x14ac:dyDescent="0.35">
      <c r="A2710" s="2">
        <v>43787.575694444444</v>
      </c>
      <c r="B2710">
        <v>929</v>
      </c>
      <c r="C2710">
        <v>0.45634007453918457</v>
      </c>
      <c r="D2710">
        <v>0.54365986585617065</v>
      </c>
      <c r="E2710">
        <f>IF(B2711&gt;0,B2711-test_data[[#This Row],[Price]],0)</f>
        <v>-0.20000000000004547</v>
      </c>
      <c r="F2710" s="2">
        <f>test_data[[#This Row],[Time]]-(Time_horizon-1)/24/60</f>
        <v>43787.5625</v>
      </c>
      <c r="G2710">
        <f>IF(test_data[[#This Row],[Long]]&gt;Action_Threshold,1,IF(test_data[[#This Row],[Short]]&gt;Action_Threshold,-1,0))</f>
        <v>-1</v>
      </c>
      <c r="H2710">
        <f>SUMIFS(test_data[Postion],test_data[Time],"&gt;="&amp;test_data[[#This Row],[Period Time]],test_data[Time],"&lt;="&amp;test_data[[#This Row],[Time]])</f>
        <v>-20</v>
      </c>
      <c r="I2710">
        <f>IFERROR(test_data[[#This Row],[Final_Position]]-H2709,test_data[[#This Row],[Final_Position]])</f>
        <v>0</v>
      </c>
      <c r="J2710">
        <f>ABS(test_data[[#This Row],[Action]])</f>
        <v>0</v>
      </c>
      <c r="K2710" s="7">
        <f>test_data[[#This Row],[Final_Position]]*test_data[[#This Row],[Change]]</f>
        <v>4.0000000000009095</v>
      </c>
      <c r="L2710" s="7">
        <f>test_data[[#This Row],[Profit]]*Profit_per_point</f>
        <v>400000.00000009092</v>
      </c>
      <c r="M2710" s="7">
        <f>test_data[[#This Row],[Profit]]*Profit_per_point-ABS(test_data[[#This Row],[Action]])*Fee_per_trade</f>
        <v>400000.00000009092</v>
      </c>
    </row>
    <row r="2711" spans="1:13" x14ac:dyDescent="0.35">
      <c r="A2711" s="2">
        <v>43787.576388888891</v>
      </c>
      <c r="B2711">
        <v>928.8</v>
      </c>
      <c r="C2711">
        <v>0.47116208076477051</v>
      </c>
      <c r="D2711">
        <v>0.52883791923522949</v>
      </c>
      <c r="E2711">
        <f>IF(B2712&gt;0,B2712-test_data[[#This Row],[Price]],0)</f>
        <v>0.20000000000004547</v>
      </c>
      <c r="F2711" s="2">
        <f>test_data[[#This Row],[Time]]-(Time_horizon-1)/24/60</f>
        <v>43787.563194444447</v>
      </c>
      <c r="G2711">
        <f>IF(test_data[[#This Row],[Long]]&gt;Action_Threshold,1,IF(test_data[[#This Row],[Short]]&gt;Action_Threshold,-1,0))</f>
        <v>-1</v>
      </c>
      <c r="H2711">
        <f>SUMIFS(test_data[Postion],test_data[Time],"&gt;="&amp;test_data[[#This Row],[Period Time]],test_data[Time],"&lt;="&amp;test_data[[#This Row],[Time]])</f>
        <v>-20</v>
      </c>
      <c r="I2711">
        <f>IFERROR(test_data[[#This Row],[Final_Position]]-H2710,test_data[[#This Row],[Final_Position]])</f>
        <v>0</v>
      </c>
      <c r="J2711">
        <f>ABS(test_data[[#This Row],[Action]])</f>
        <v>0</v>
      </c>
      <c r="K2711" s="7">
        <f>test_data[[#This Row],[Final_Position]]*test_data[[#This Row],[Change]]</f>
        <v>-4.0000000000009095</v>
      </c>
      <c r="L2711" s="7">
        <f>test_data[[#This Row],[Profit]]*Profit_per_point</f>
        <v>-400000.00000009092</v>
      </c>
      <c r="M2711" s="7">
        <f>test_data[[#This Row],[Profit]]*Profit_per_point-ABS(test_data[[#This Row],[Action]])*Fee_per_trade</f>
        <v>-400000.00000009092</v>
      </c>
    </row>
    <row r="2712" spans="1:13" x14ac:dyDescent="0.35">
      <c r="A2712" s="2">
        <v>43787.57708333333</v>
      </c>
      <c r="B2712">
        <v>929</v>
      </c>
      <c r="C2712">
        <v>0.46356520056724548</v>
      </c>
      <c r="D2712">
        <v>0.5364348292350769</v>
      </c>
      <c r="E2712">
        <f>IF(B2713&gt;0,B2713-test_data[[#This Row],[Price]],0)</f>
        <v>0.39999999999997726</v>
      </c>
      <c r="F2712" s="2">
        <f>test_data[[#This Row],[Time]]-(Time_horizon-1)/24/60</f>
        <v>43787.563888888886</v>
      </c>
      <c r="G2712">
        <f>IF(test_data[[#This Row],[Long]]&gt;Action_Threshold,1,IF(test_data[[#This Row],[Short]]&gt;Action_Threshold,-1,0))</f>
        <v>-1</v>
      </c>
      <c r="H2712">
        <f>SUMIFS(test_data[Postion],test_data[Time],"&gt;="&amp;test_data[[#This Row],[Period Time]],test_data[Time],"&lt;="&amp;test_data[[#This Row],[Time]])</f>
        <v>-20</v>
      </c>
      <c r="I2712">
        <f>IFERROR(test_data[[#This Row],[Final_Position]]-H2711,test_data[[#This Row],[Final_Position]])</f>
        <v>0</v>
      </c>
      <c r="J2712">
        <f>ABS(test_data[[#This Row],[Action]])</f>
        <v>0</v>
      </c>
      <c r="K2712" s="7">
        <f>test_data[[#This Row],[Final_Position]]*test_data[[#This Row],[Change]]</f>
        <v>-7.9999999999995453</v>
      </c>
      <c r="L2712" s="7">
        <f>test_data[[#This Row],[Profit]]*Profit_per_point</f>
        <v>-799999.99999995448</v>
      </c>
      <c r="M2712" s="7">
        <f>test_data[[#This Row],[Profit]]*Profit_per_point-ABS(test_data[[#This Row],[Action]])*Fee_per_trade</f>
        <v>-799999.99999995448</v>
      </c>
    </row>
    <row r="2713" spans="1:13" x14ac:dyDescent="0.35">
      <c r="A2713" s="2">
        <v>43787.577777777777</v>
      </c>
      <c r="B2713">
        <v>929.4</v>
      </c>
      <c r="C2713">
        <v>0.42605897784233093</v>
      </c>
      <c r="D2713">
        <v>0.57394105195999146</v>
      </c>
      <c r="E2713">
        <f>IF(B2714&gt;0,B2714-test_data[[#This Row],[Price]],0)</f>
        <v>0.20000000000004547</v>
      </c>
      <c r="F2713" s="2">
        <f>test_data[[#This Row],[Time]]-(Time_horizon-1)/24/60</f>
        <v>43787.564583333333</v>
      </c>
      <c r="G2713">
        <f>IF(test_data[[#This Row],[Long]]&gt;Action_Threshold,1,IF(test_data[[#This Row],[Short]]&gt;Action_Threshold,-1,0))</f>
        <v>-1</v>
      </c>
      <c r="H2713">
        <f>SUMIFS(test_data[Postion],test_data[Time],"&gt;="&amp;test_data[[#This Row],[Period Time]],test_data[Time],"&lt;="&amp;test_data[[#This Row],[Time]])</f>
        <v>-20</v>
      </c>
      <c r="I2713">
        <f>IFERROR(test_data[[#This Row],[Final_Position]]-H2712,test_data[[#This Row],[Final_Position]])</f>
        <v>0</v>
      </c>
      <c r="J2713">
        <f>ABS(test_data[[#This Row],[Action]])</f>
        <v>0</v>
      </c>
      <c r="K2713" s="7">
        <f>test_data[[#This Row],[Final_Position]]*test_data[[#This Row],[Change]]</f>
        <v>-4.0000000000009095</v>
      </c>
      <c r="L2713" s="7">
        <f>test_data[[#This Row],[Profit]]*Profit_per_point</f>
        <v>-400000.00000009092</v>
      </c>
      <c r="M2713" s="7">
        <f>test_data[[#This Row],[Profit]]*Profit_per_point-ABS(test_data[[#This Row],[Action]])*Fee_per_trade</f>
        <v>-400000.00000009092</v>
      </c>
    </row>
    <row r="2714" spans="1:13" x14ac:dyDescent="0.35">
      <c r="A2714" s="2">
        <v>43787.578472222223</v>
      </c>
      <c r="B2714">
        <v>929.6</v>
      </c>
      <c r="C2714">
        <v>0.4162006676197052</v>
      </c>
      <c r="D2714">
        <v>0.58379936218261719</v>
      </c>
      <c r="E2714">
        <f>IF(B2715&gt;0,B2715-test_data[[#This Row],[Price]],0)</f>
        <v>0.19999999999993179</v>
      </c>
      <c r="F2714" s="2">
        <f>test_data[[#This Row],[Time]]-(Time_horizon-1)/24/60</f>
        <v>43787.56527777778</v>
      </c>
      <c r="G2714">
        <f>IF(test_data[[#This Row],[Long]]&gt;Action_Threshold,1,IF(test_data[[#This Row],[Short]]&gt;Action_Threshold,-1,0))</f>
        <v>-1</v>
      </c>
      <c r="H2714">
        <f>SUMIFS(test_data[Postion],test_data[Time],"&gt;="&amp;test_data[[#This Row],[Period Time]],test_data[Time],"&lt;="&amp;test_data[[#This Row],[Time]])</f>
        <v>-20</v>
      </c>
      <c r="I2714">
        <f>IFERROR(test_data[[#This Row],[Final_Position]]-H2713,test_data[[#This Row],[Final_Position]])</f>
        <v>0</v>
      </c>
      <c r="J2714">
        <f>ABS(test_data[[#This Row],[Action]])</f>
        <v>0</v>
      </c>
      <c r="K2714" s="7">
        <f>test_data[[#This Row],[Final_Position]]*test_data[[#This Row],[Change]]</f>
        <v>-3.9999999999986358</v>
      </c>
      <c r="L2714" s="7">
        <f>test_data[[#This Row],[Profit]]*Profit_per_point</f>
        <v>-399999.99999986356</v>
      </c>
      <c r="M2714" s="7">
        <f>test_data[[#This Row],[Profit]]*Profit_per_point-ABS(test_data[[#This Row],[Action]])*Fee_per_trade</f>
        <v>-399999.99999986356</v>
      </c>
    </row>
    <row r="2715" spans="1:13" x14ac:dyDescent="0.35">
      <c r="A2715" s="2">
        <v>43787.57916666667</v>
      </c>
      <c r="B2715">
        <v>929.8</v>
      </c>
      <c r="C2715">
        <v>0.39242586493492126</v>
      </c>
      <c r="D2715">
        <v>0.60757416486740112</v>
      </c>
      <c r="E2715">
        <f>IF(B2716&gt;0,B2716-test_data[[#This Row],[Price]],0)</f>
        <v>-0.39999999999997726</v>
      </c>
      <c r="F2715" s="2">
        <f>test_data[[#This Row],[Time]]-(Time_horizon-1)/24/60</f>
        <v>43787.565972222226</v>
      </c>
      <c r="G2715">
        <f>IF(test_data[[#This Row],[Long]]&gt;Action_Threshold,1,IF(test_data[[#This Row],[Short]]&gt;Action_Threshold,-1,0))</f>
        <v>-1</v>
      </c>
      <c r="H2715">
        <f>SUMIFS(test_data[Postion],test_data[Time],"&gt;="&amp;test_data[[#This Row],[Period Time]],test_data[Time],"&lt;="&amp;test_data[[#This Row],[Time]])</f>
        <v>-20</v>
      </c>
      <c r="I2715">
        <f>IFERROR(test_data[[#This Row],[Final_Position]]-H2714,test_data[[#This Row],[Final_Position]])</f>
        <v>0</v>
      </c>
      <c r="J2715">
        <f>ABS(test_data[[#This Row],[Action]])</f>
        <v>0</v>
      </c>
      <c r="K2715" s="7">
        <f>test_data[[#This Row],[Final_Position]]*test_data[[#This Row],[Change]]</f>
        <v>7.9999999999995453</v>
      </c>
      <c r="L2715" s="7">
        <f>test_data[[#This Row],[Profit]]*Profit_per_point</f>
        <v>799999.99999995448</v>
      </c>
      <c r="M2715" s="7">
        <f>test_data[[#This Row],[Profit]]*Profit_per_point-ABS(test_data[[#This Row],[Action]])*Fee_per_trade</f>
        <v>799999.99999995448</v>
      </c>
    </row>
    <row r="2716" spans="1:13" x14ac:dyDescent="0.35">
      <c r="A2716" s="2">
        <v>43787.579861111109</v>
      </c>
      <c r="B2716">
        <v>929.4</v>
      </c>
      <c r="C2716">
        <v>0.40383833646774292</v>
      </c>
      <c r="D2716">
        <v>0.59616172313690186</v>
      </c>
      <c r="E2716">
        <f>IF(B2717&gt;0,B2717-test_data[[#This Row],[Price]],0)</f>
        <v>0.20000000000004547</v>
      </c>
      <c r="F2716" s="2">
        <f>test_data[[#This Row],[Time]]-(Time_horizon-1)/24/60</f>
        <v>43787.566666666666</v>
      </c>
      <c r="G2716">
        <f>IF(test_data[[#This Row],[Long]]&gt;Action_Threshold,1,IF(test_data[[#This Row],[Short]]&gt;Action_Threshold,-1,0))</f>
        <v>-1</v>
      </c>
      <c r="H2716">
        <f>SUMIFS(test_data[Postion],test_data[Time],"&gt;="&amp;test_data[[#This Row],[Period Time]],test_data[Time],"&lt;="&amp;test_data[[#This Row],[Time]])</f>
        <v>-20</v>
      </c>
      <c r="I2716">
        <f>IFERROR(test_data[[#This Row],[Final_Position]]-H2715,test_data[[#This Row],[Final_Position]])</f>
        <v>0</v>
      </c>
      <c r="J2716">
        <f>ABS(test_data[[#This Row],[Action]])</f>
        <v>0</v>
      </c>
      <c r="K2716" s="7">
        <f>test_data[[#This Row],[Final_Position]]*test_data[[#This Row],[Change]]</f>
        <v>-4.0000000000009095</v>
      </c>
      <c r="L2716" s="7">
        <f>test_data[[#This Row],[Profit]]*Profit_per_point</f>
        <v>-400000.00000009092</v>
      </c>
      <c r="M2716" s="7">
        <f>test_data[[#This Row],[Profit]]*Profit_per_point-ABS(test_data[[#This Row],[Action]])*Fee_per_trade</f>
        <v>-400000.00000009092</v>
      </c>
    </row>
    <row r="2717" spans="1:13" x14ac:dyDescent="0.35">
      <c r="A2717" s="2">
        <v>43787.580555555556</v>
      </c>
      <c r="B2717">
        <v>929.6</v>
      </c>
      <c r="C2717">
        <v>0.39065888524055481</v>
      </c>
      <c r="D2717">
        <v>0.60934114456176758</v>
      </c>
      <c r="E2717">
        <f>IF(B2718&gt;0,B2718-test_data[[#This Row],[Price]],0)</f>
        <v>0</v>
      </c>
      <c r="F2717" s="2">
        <f>test_data[[#This Row],[Time]]-(Time_horizon-1)/24/60</f>
        <v>43787.567361111112</v>
      </c>
      <c r="G2717">
        <f>IF(test_data[[#This Row],[Long]]&gt;Action_Threshold,1,IF(test_data[[#This Row],[Short]]&gt;Action_Threshold,-1,0))</f>
        <v>-1</v>
      </c>
      <c r="H2717">
        <f>SUMIFS(test_data[Postion],test_data[Time],"&gt;="&amp;test_data[[#This Row],[Period Time]],test_data[Time],"&lt;="&amp;test_data[[#This Row],[Time]])</f>
        <v>-20</v>
      </c>
      <c r="I2717">
        <f>IFERROR(test_data[[#This Row],[Final_Position]]-H2716,test_data[[#This Row],[Final_Position]])</f>
        <v>0</v>
      </c>
      <c r="J2717">
        <f>ABS(test_data[[#This Row],[Action]])</f>
        <v>0</v>
      </c>
      <c r="K2717" s="7">
        <f>test_data[[#This Row],[Final_Position]]*test_data[[#This Row],[Change]]</f>
        <v>0</v>
      </c>
      <c r="L2717" s="7">
        <f>test_data[[#This Row],[Profit]]*Profit_per_point</f>
        <v>0</v>
      </c>
      <c r="M2717" s="7">
        <f>test_data[[#This Row],[Profit]]*Profit_per_point-ABS(test_data[[#This Row],[Action]])*Fee_per_trade</f>
        <v>0</v>
      </c>
    </row>
    <row r="2718" spans="1:13" x14ac:dyDescent="0.35">
      <c r="A2718" s="2">
        <v>43787.581250000003</v>
      </c>
      <c r="B2718">
        <v>929.6</v>
      </c>
      <c r="C2718">
        <v>0.3790421187877655</v>
      </c>
      <c r="D2718">
        <v>0.62095785140991211</v>
      </c>
      <c r="E2718">
        <f>IF(B2719&gt;0,B2719-test_data[[#This Row],[Price]],0)</f>
        <v>0</v>
      </c>
      <c r="F2718" s="2">
        <f>test_data[[#This Row],[Time]]-(Time_horizon-1)/24/60</f>
        <v>43787.568055555559</v>
      </c>
      <c r="G2718">
        <f>IF(test_data[[#This Row],[Long]]&gt;Action_Threshold,1,IF(test_data[[#This Row],[Short]]&gt;Action_Threshold,-1,0))</f>
        <v>-1</v>
      </c>
      <c r="H2718">
        <f>SUMIFS(test_data[Postion],test_data[Time],"&gt;="&amp;test_data[[#This Row],[Period Time]],test_data[Time],"&lt;="&amp;test_data[[#This Row],[Time]])</f>
        <v>-20</v>
      </c>
      <c r="I2718">
        <f>IFERROR(test_data[[#This Row],[Final_Position]]-H2717,test_data[[#This Row],[Final_Position]])</f>
        <v>0</v>
      </c>
      <c r="J2718">
        <f>ABS(test_data[[#This Row],[Action]])</f>
        <v>0</v>
      </c>
      <c r="K2718" s="7">
        <f>test_data[[#This Row],[Final_Position]]*test_data[[#This Row],[Change]]</f>
        <v>0</v>
      </c>
      <c r="L2718" s="7">
        <f>test_data[[#This Row],[Profit]]*Profit_per_point</f>
        <v>0</v>
      </c>
      <c r="M2718" s="7">
        <f>test_data[[#This Row],[Profit]]*Profit_per_point-ABS(test_data[[#This Row],[Action]])*Fee_per_trade</f>
        <v>0</v>
      </c>
    </row>
    <row r="2719" spans="1:13" x14ac:dyDescent="0.35">
      <c r="A2719" s="2">
        <v>43787.581944444442</v>
      </c>
      <c r="B2719">
        <v>929.6</v>
      </c>
      <c r="C2719">
        <v>0.37625566124916077</v>
      </c>
      <c r="D2719">
        <v>0.62374436855316162</v>
      </c>
      <c r="E2719">
        <f>IF(B2720&gt;0,B2720-test_data[[#This Row],[Price]],0)</f>
        <v>0</v>
      </c>
      <c r="F2719" s="2">
        <f>test_data[[#This Row],[Time]]-(Time_horizon-1)/24/60</f>
        <v>43787.568749999999</v>
      </c>
      <c r="G2719">
        <f>IF(test_data[[#This Row],[Long]]&gt;Action_Threshold,1,IF(test_data[[#This Row],[Short]]&gt;Action_Threshold,-1,0))</f>
        <v>-1</v>
      </c>
      <c r="H2719">
        <f>SUMIFS(test_data[Postion],test_data[Time],"&gt;="&amp;test_data[[#This Row],[Period Time]],test_data[Time],"&lt;="&amp;test_data[[#This Row],[Time]])</f>
        <v>-20</v>
      </c>
      <c r="I2719">
        <f>IFERROR(test_data[[#This Row],[Final_Position]]-H2718,test_data[[#This Row],[Final_Position]])</f>
        <v>0</v>
      </c>
      <c r="J2719">
        <f>ABS(test_data[[#This Row],[Action]])</f>
        <v>0</v>
      </c>
      <c r="K2719" s="7">
        <f>test_data[[#This Row],[Final_Position]]*test_data[[#This Row],[Change]]</f>
        <v>0</v>
      </c>
      <c r="L2719" s="7">
        <f>test_data[[#This Row],[Profit]]*Profit_per_point</f>
        <v>0</v>
      </c>
      <c r="M2719" s="7">
        <f>test_data[[#This Row],[Profit]]*Profit_per_point-ABS(test_data[[#This Row],[Action]])*Fee_per_trade</f>
        <v>0</v>
      </c>
    </row>
    <row r="2720" spans="1:13" x14ac:dyDescent="0.35">
      <c r="A2720" s="2">
        <v>43787.582638888889</v>
      </c>
      <c r="B2720">
        <v>929.6</v>
      </c>
      <c r="C2720">
        <v>0.37187036871910095</v>
      </c>
      <c r="D2720">
        <v>0.62812972068786621</v>
      </c>
      <c r="E2720">
        <f>IF(B2721&gt;0,B2721-test_data[[#This Row],[Price]],0)</f>
        <v>0.29999999999995453</v>
      </c>
      <c r="F2720" s="2">
        <f>test_data[[#This Row],[Time]]-(Time_horizon-1)/24/60</f>
        <v>43787.569444444445</v>
      </c>
      <c r="G2720">
        <f>IF(test_data[[#This Row],[Long]]&gt;Action_Threshold,1,IF(test_data[[#This Row],[Short]]&gt;Action_Threshold,-1,0))</f>
        <v>-1</v>
      </c>
      <c r="H2720">
        <f>SUMIFS(test_data[Postion],test_data[Time],"&gt;="&amp;test_data[[#This Row],[Period Time]],test_data[Time],"&lt;="&amp;test_data[[#This Row],[Time]])</f>
        <v>-20</v>
      </c>
      <c r="I2720">
        <f>IFERROR(test_data[[#This Row],[Final_Position]]-H2719,test_data[[#This Row],[Final_Position]])</f>
        <v>0</v>
      </c>
      <c r="J2720">
        <f>ABS(test_data[[#This Row],[Action]])</f>
        <v>0</v>
      </c>
      <c r="K2720" s="7">
        <f>test_data[[#This Row],[Final_Position]]*test_data[[#This Row],[Change]]</f>
        <v>-5.9999999999990905</v>
      </c>
      <c r="L2720" s="7">
        <f>test_data[[#This Row],[Profit]]*Profit_per_point</f>
        <v>-599999.99999990908</v>
      </c>
      <c r="M2720" s="7">
        <f>test_data[[#This Row],[Profit]]*Profit_per_point-ABS(test_data[[#This Row],[Action]])*Fee_per_trade</f>
        <v>-599999.99999990908</v>
      </c>
    </row>
    <row r="2721" spans="1:13" x14ac:dyDescent="0.35">
      <c r="A2721" s="2">
        <v>43787.583333333336</v>
      </c>
      <c r="B2721">
        <v>929.9</v>
      </c>
      <c r="C2721">
        <v>0.35928240418434143</v>
      </c>
      <c r="D2721">
        <v>0.64071762561798096</v>
      </c>
      <c r="E2721">
        <f>IF(B2722&gt;0,B2722-test_data[[#This Row],[Price]],0)</f>
        <v>-0.19999999999993179</v>
      </c>
      <c r="F2721" s="2">
        <f>test_data[[#This Row],[Time]]-(Time_horizon-1)/24/60</f>
        <v>43787.570138888892</v>
      </c>
      <c r="G2721">
        <f>IF(test_data[[#This Row],[Long]]&gt;Action_Threshold,1,IF(test_data[[#This Row],[Short]]&gt;Action_Threshold,-1,0))</f>
        <v>-1</v>
      </c>
      <c r="H2721">
        <f>SUMIFS(test_data[Postion],test_data[Time],"&gt;="&amp;test_data[[#This Row],[Period Time]],test_data[Time],"&lt;="&amp;test_data[[#This Row],[Time]])</f>
        <v>-20</v>
      </c>
      <c r="I2721">
        <f>IFERROR(test_data[[#This Row],[Final_Position]]-H2720,test_data[[#This Row],[Final_Position]])</f>
        <v>0</v>
      </c>
      <c r="J2721">
        <f>ABS(test_data[[#This Row],[Action]])</f>
        <v>0</v>
      </c>
      <c r="K2721" s="7">
        <f>test_data[[#This Row],[Final_Position]]*test_data[[#This Row],[Change]]</f>
        <v>3.9999999999986358</v>
      </c>
      <c r="L2721" s="7">
        <f>test_data[[#This Row],[Profit]]*Profit_per_point</f>
        <v>399999.99999986356</v>
      </c>
      <c r="M2721" s="7">
        <f>test_data[[#This Row],[Profit]]*Profit_per_point-ABS(test_data[[#This Row],[Action]])*Fee_per_trade</f>
        <v>399999.99999986356</v>
      </c>
    </row>
    <row r="2722" spans="1:13" x14ac:dyDescent="0.35">
      <c r="A2722" s="2">
        <v>43787.584027777775</v>
      </c>
      <c r="B2722">
        <v>929.7</v>
      </c>
      <c r="C2722">
        <v>0.3574821949005127</v>
      </c>
      <c r="D2722">
        <v>0.6425178050994873</v>
      </c>
      <c r="E2722">
        <f>IF(B2723&gt;0,B2723-test_data[[#This Row],[Price]],0)</f>
        <v>-0.20000000000004547</v>
      </c>
      <c r="F2722" s="2">
        <f>test_data[[#This Row],[Time]]-(Time_horizon-1)/24/60</f>
        <v>43787.570833333331</v>
      </c>
      <c r="G2722">
        <f>IF(test_data[[#This Row],[Long]]&gt;Action_Threshold,1,IF(test_data[[#This Row],[Short]]&gt;Action_Threshold,-1,0))</f>
        <v>-1</v>
      </c>
      <c r="H2722">
        <f>SUMIFS(test_data[Postion],test_data[Time],"&gt;="&amp;test_data[[#This Row],[Period Time]],test_data[Time],"&lt;="&amp;test_data[[#This Row],[Time]])</f>
        <v>-20</v>
      </c>
      <c r="I2722">
        <f>IFERROR(test_data[[#This Row],[Final_Position]]-H2721,test_data[[#This Row],[Final_Position]])</f>
        <v>0</v>
      </c>
      <c r="J2722">
        <f>ABS(test_data[[#This Row],[Action]])</f>
        <v>0</v>
      </c>
      <c r="K2722" s="7">
        <f>test_data[[#This Row],[Final_Position]]*test_data[[#This Row],[Change]]</f>
        <v>4.0000000000009095</v>
      </c>
      <c r="L2722" s="7">
        <f>test_data[[#This Row],[Profit]]*Profit_per_point</f>
        <v>400000.00000009092</v>
      </c>
      <c r="M2722" s="7">
        <f>test_data[[#This Row],[Profit]]*Profit_per_point-ABS(test_data[[#This Row],[Action]])*Fee_per_trade</f>
        <v>400000.00000009092</v>
      </c>
    </row>
    <row r="2723" spans="1:13" x14ac:dyDescent="0.35">
      <c r="A2723" s="2">
        <v>43787.584722222222</v>
      </c>
      <c r="B2723">
        <v>929.5</v>
      </c>
      <c r="C2723">
        <v>0.35872092843055725</v>
      </c>
      <c r="D2723">
        <v>0.64127910137176514</v>
      </c>
      <c r="E2723">
        <f>IF(B2724&gt;0,B2724-test_data[[#This Row],[Price]],0)</f>
        <v>-0.29999999999995453</v>
      </c>
      <c r="F2723" s="2">
        <f>test_data[[#This Row],[Time]]-(Time_horizon-1)/24/60</f>
        <v>43787.571527777778</v>
      </c>
      <c r="G2723">
        <f>IF(test_data[[#This Row],[Long]]&gt;Action_Threshold,1,IF(test_data[[#This Row],[Short]]&gt;Action_Threshold,-1,0))</f>
        <v>-1</v>
      </c>
      <c r="H2723">
        <f>SUMIFS(test_data[Postion],test_data[Time],"&gt;="&amp;test_data[[#This Row],[Period Time]],test_data[Time],"&lt;="&amp;test_data[[#This Row],[Time]])</f>
        <v>-20</v>
      </c>
      <c r="I2723">
        <f>IFERROR(test_data[[#This Row],[Final_Position]]-H2722,test_data[[#This Row],[Final_Position]])</f>
        <v>0</v>
      </c>
      <c r="J2723">
        <f>ABS(test_data[[#This Row],[Action]])</f>
        <v>0</v>
      </c>
      <c r="K2723" s="7">
        <f>test_data[[#This Row],[Final_Position]]*test_data[[#This Row],[Change]]</f>
        <v>5.9999999999990905</v>
      </c>
      <c r="L2723" s="7">
        <f>test_data[[#This Row],[Profit]]*Profit_per_point</f>
        <v>599999.99999990908</v>
      </c>
      <c r="M2723" s="7">
        <f>test_data[[#This Row],[Profit]]*Profit_per_point-ABS(test_data[[#This Row],[Action]])*Fee_per_trade</f>
        <v>599999.99999990908</v>
      </c>
    </row>
    <row r="2724" spans="1:13" x14ac:dyDescent="0.35">
      <c r="A2724" s="2">
        <v>43787.585416666669</v>
      </c>
      <c r="B2724">
        <v>929.2</v>
      </c>
      <c r="C2724">
        <v>0.38060125708580017</v>
      </c>
      <c r="D2724">
        <v>0.61939865350723267</v>
      </c>
      <c r="E2724">
        <f>IF(B2725&gt;0,B2725-test_data[[#This Row],[Price]],0)</f>
        <v>0.29999999999995453</v>
      </c>
      <c r="F2724" s="2">
        <f>test_data[[#This Row],[Time]]-(Time_horizon-1)/24/60</f>
        <v>43787.572222222225</v>
      </c>
      <c r="G2724">
        <f>IF(test_data[[#This Row],[Long]]&gt;Action_Threshold,1,IF(test_data[[#This Row],[Short]]&gt;Action_Threshold,-1,0))</f>
        <v>-1</v>
      </c>
      <c r="H2724">
        <f>SUMIFS(test_data[Postion],test_data[Time],"&gt;="&amp;test_data[[#This Row],[Period Time]],test_data[Time],"&lt;="&amp;test_data[[#This Row],[Time]])</f>
        <v>-20</v>
      </c>
      <c r="I2724">
        <f>IFERROR(test_data[[#This Row],[Final_Position]]-H2723,test_data[[#This Row],[Final_Position]])</f>
        <v>0</v>
      </c>
      <c r="J2724">
        <f>ABS(test_data[[#This Row],[Action]])</f>
        <v>0</v>
      </c>
      <c r="K2724" s="7">
        <f>test_data[[#This Row],[Final_Position]]*test_data[[#This Row],[Change]]</f>
        <v>-5.9999999999990905</v>
      </c>
      <c r="L2724" s="7">
        <f>test_data[[#This Row],[Profit]]*Profit_per_point</f>
        <v>-599999.99999990908</v>
      </c>
      <c r="M2724" s="7">
        <f>test_data[[#This Row],[Profit]]*Profit_per_point-ABS(test_data[[#This Row],[Action]])*Fee_per_trade</f>
        <v>-599999.99999990908</v>
      </c>
    </row>
    <row r="2725" spans="1:13" x14ac:dyDescent="0.35">
      <c r="A2725" s="2">
        <v>43787.586111111108</v>
      </c>
      <c r="B2725">
        <v>929.5</v>
      </c>
      <c r="C2725">
        <v>0.36941075325012207</v>
      </c>
      <c r="D2725">
        <v>0.63058924674987793</v>
      </c>
      <c r="E2725">
        <f>IF(B2726&gt;0,B2726-test_data[[#This Row],[Price]],0)</f>
        <v>0</v>
      </c>
      <c r="F2725" s="2">
        <f>test_data[[#This Row],[Time]]-(Time_horizon-1)/24/60</f>
        <v>43787.572916666664</v>
      </c>
      <c r="G2725">
        <f>IF(test_data[[#This Row],[Long]]&gt;Action_Threshold,1,IF(test_data[[#This Row],[Short]]&gt;Action_Threshold,-1,0))</f>
        <v>-1</v>
      </c>
      <c r="H2725">
        <f>SUMIFS(test_data[Postion],test_data[Time],"&gt;="&amp;test_data[[#This Row],[Period Time]],test_data[Time],"&lt;="&amp;test_data[[#This Row],[Time]])</f>
        <v>-20</v>
      </c>
      <c r="I2725">
        <f>IFERROR(test_data[[#This Row],[Final_Position]]-H2724,test_data[[#This Row],[Final_Position]])</f>
        <v>0</v>
      </c>
      <c r="J2725">
        <f>ABS(test_data[[#This Row],[Action]])</f>
        <v>0</v>
      </c>
      <c r="K2725" s="7">
        <f>test_data[[#This Row],[Final_Position]]*test_data[[#This Row],[Change]]</f>
        <v>0</v>
      </c>
      <c r="L2725" s="7">
        <f>test_data[[#This Row],[Profit]]*Profit_per_point</f>
        <v>0</v>
      </c>
      <c r="M2725" s="7">
        <f>test_data[[#This Row],[Profit]]*Profit_per_point-ABS(test_data[[#This Row],[Action]])*Fee_per_trade</f>
        <v>0</v>
      </c>
    </row>
    <row r="2726" spans="1:13" x14ac:dyDescent="0.35">
      <c r="A2726" s="2">
        <v>43787.586805555555</v>
      </c>
      <c r="B2726">
        <v>929.5</v>
      </c>
      <c r="C2726">
        <v>0.37019515037536621</v>
      </c>
      <c r="D2726">
        <v>0.62980490922927856</v>
      </c>
      <c r="E2726">
        <f>IF(B2727&gt;0,B2727-test_data[[#This Row],[Price]],0)</f>
        <v>0.10000000000002274</v>
      </c>
      <c r="F2726" s="2">
        <f>test_data[[#This Row],[Time]]-(Time_horizon-1)/24/60</f>
        <v>43787.573611111111</v>
      </c>
      <c r="G2726">
        <f>IF(test_data[[#This Row],[Long]]&gt;Action_Threshold,1,IF(test_data[[#This Row],[Short]]&gt;Action_Threshold,-1,0))</f>
        <v>-1</v>
      </c>
      <c r="H2726">
        <f>SUMIFS(test_data[Postion],test_data[Time],"&gt;="&amp;test_data[[#This Row],[Period Time]],test_data[Time],"&lt;="&amp;test_data[[#This Row],[Time]])</f>
        <v>-20</v>
      </c>
      <c r="I2726">
        <f>IFERROR(test_data[[#This Row],[Final_Position]]-H2725,test_data[[#This Row],[Final_Position]])</f>
        <v>0</v>
      </c>
      <c r="J2726">
        <f>ABS(test_data[[#This Row],[Action]])</f>
        <v>0</v>
      </c>
      <c r="K2726" s="7">
        <f>test_data[[#This Row],[Final_Position]]*test_data[[#This Row],[Change]]</f>
        <v>-2.0000000000004547</v>
      </c>
      <c r="L2726" s="7">
        <f>test_data[[#This Row],[Profit]]*Profit_per_point</f>
        <v>-200000.00000004546</v>
      </c>
      <c r="M2726" s="7">
        <f>test_data[[#This Row],[Profit]]*Profit_per_point-ABS(test_data[[#This Row],[Action]])*Fee_per_trade</f>
        <v>-200000.00000004546</v>
      </c>
    </row>
    <row r="2727" spans="1:13" x14ac:dyDescent="0.35">
      <c r="A2727" s="2">
        <v>43787.587500000001</v>
      </c>
      <c r="B2727">
        <v>929.6</v>
      </c>
      <c r="C2727">
        <v>0.37181934714317322</v>
      </c>
      <c r="D2727">
        <v>0.62818056344985962</v>
      </c>
      <c r="E2727">
        <f>IF(B2728&gt;0,B2728-test_data[[#This Row],[Price]],0)</f>
        <v>-0.39999999999997726</v>
      </c>
      <c r="F2727" s="2">
        <f>test_data[[#This Row],[Time]]-(Time_horizon-1)/24/60</f>
        <v>43787.574305555558</v>
      </c>
      <c r="G2727">
        <f>IF(test_data[[#This Row],[Long]]&gt;Action_Threshold,1,IF(test_data[[#This Row],[Short]]&gt;Action_Threshold,-1,0))</f>
        <v>-1</v>
      </c>
      <c r="H2727">
        <f>SUMIFS(test_data[Postion],test_data[Time],"&gt;="&amp;test_data[[#This Row],[Period Time]],test_data[Time],"&lt;="&amp;test_data[[#This Row],[Time]])</f>
        <v>-20</v>
      </c>
      <c r="I2727">
        <f>IFERROR(test_data[[#This Row],[Final_Position]]-H2726,test_data[[#This Row],[Final_Position]])</f>
        <v>0</v>
      </c>
      <c r="J2727">
        <f>ABS(test_data[[#This Row],[Action]])</f>
        <v>0</v>
      </c>
      <c r="K2727" s="7">
        <f>test_data[[#This Row],[Final_Position]]*test_data[[#This Row],[Change]]</f>
        <v>7.9999999999995453</v>
      </c>
      <c r="L2727" s="7">
        <f>test_data[[#This Row],[Profit]]*Profit_per_point</f>
        <v>799999.99999995448</v>
      </c>
      <c r="M2727" s="7">
        <f>test_data[[#This Row],[Profit]]*Profit_per_point-ABS(test_data[[#This Row],[Action]])*Fee_per_trade</f>
        <v>799999.99999995448</v>
      </c>
    </row>
    <row r="2728" spans="1:13" x14ac:dyDescent="0.35">
      <c r="A2728" s="2">
        <v>43787.588194444441</v>
      </c>
      <c r="B2728">
        <v>929.2</v>
      </c>
      <c r="C2728">
        <v>0.39019238948822021</v>
      </c>
      <c r="D2728">
        <v>0.60980755090713501</v>
      </c>
      <c r="E2728">
        <f>IF(B2729&gt;0,B2729-test_data[[#This Row],[Price]],0)</f>
        <v>-0.40000000000009095</v>
      </c>
      <c r="F2728" s="2">
        <f>test_data[[#This Row],[Time]]-(Time_horizon-1)/24/60</f>
        <v>43787.574999999997</v>
      </c>
      <c r="G2728">
        <f>IF(test_data[[#This Row],[Long]]&gt;Action_Threshold,1,IF(test_data[[#This Row],[Short]]&gt;Action_Threshold,-1,0))</f>
        <v>-1</v>
      </c>
      <c r="H2728">
        <f>SUMIFS(test_data[Postion],test_data[Time],"&gt;="&amp;test_data[[#This Row],[Period Time]],test_data[Time],"&lt;="&amp;test_data[[#This Row],[Time]])</f>
        <v>-20</v>
      </c>
      <c r="I2728">
        <f>IFERROR(test_data[[#This Row],[Final_Position]]-H2727,test_data[[#This Row],[Final_Position]])</f>
        <v>0</v>
      </c>
      <c r="J2728">
        <f>ABS(test_data[[#This Row],[Action]])</f>
        <v>0</v>
      </c>
      <c r="K2728" s="7">
        <f>test_data[[#This Row],[Final_Position]]*test_data[[#This Row],[Change]]</f>
        <v>8.000000000001819</v>
      </c>
      <c r="L2728" s="7">
        <f>test_data[[#This Row],[Profit]]*Profit_per_point</f>
        <v>800000.00000018184</v>
      </c>
      <c r="M2728" s="7">
        <f>test_data[[#This Row],[Profit]]*Profit_per_point-ABS(test_data[[#This Row],[Action]])*Fee_per_trade</f>
        <v>800000.00000018184</v>
      </c>
    </row>
    <row r="2729" spans="1:13" x14ac:dyDescent="0.35">
      <c r="A2729" s="2">
        <v>43787.588888888888</v>
      </c>
      <c r="B2729">
        <v>928.8</v>
      </c>
      <c r="C2729">
        <v>0.41140970587730408</v>
      </c>
      <c r="D2729">
        <v>0.58859032392501831</v>
      </c>
      <c r="E2729">
        <f>IF(B2730&gt;0,B2730-test_data[[#This Row],[Price]],0)</f>
        <v>-0.69999999999993179</v>
      </c>
      <c r="F2729" s="2">
        <f>test_data[[#This Row],[Time]]-(Time_horizon-1)/24/60</f>
        <v>43787.575694444444</v>
      </c>
      <c r="G2729">
        <f>IF(test_data[[#This Row],[Long]]&gt;Action_Threshold,1,IF(test_data[[#This Row],[Short]]&gt;Action_Threshold,-1,0))</f>
        <v>-1</v>
      </c>
      <c r="H2729">
        <f>SUMIFS(test_data[Postion],test_data[Time],"&gt;="&amp;test_data[[#This Row],[Period Time]],test_data[Time],"&lt;="&amp;test_data[[#This Row],[Time]])</f>
        <v>-20</v>
      </c>
      <c r="I2729">
        <f>IFERROR(test_data[[#This Row],[Final_Position]]-H2728,test_data[[#This Row],[Final_Position]])</f>
        <v>0</v>
      </c>
      <c r="J2729">
        <f>ABS(test_data[[#This Row],[Action]])</f>
        <v>0</v>
      </c>
      <c r="K2729" s="7">
        <f>test_data[[#This Row],[Final_Position]]*test_data[[#This Row],[Change]]</f>
        <v>13.999999999998636</v>
      </c>
      <c r="L2729" s="7">
        <f>test_data[[#This Row],[Profit]]*Profit_per_point</f>
        <v>1399999.9999998636</v>
      </c>
      <c r="M2729" s="7">
        <f>test_data[[#This Row],[Profit]]*Profit_per_point-ABS(test_data[[#This Row],[Action]])*Fee_per_trade</f>
        <v>1399999.9999998636</v>
      </c>
    </row>
    <row r="2730" spans="1:13" x14ac:dyDescent="0.35">
      <c r="A2730" s="2">
        <v>43787.589583333334</v>
      </c>
      <c r="B2730">
        <v>928.1</v>
      </c>
      <c r="C2730">
        <v>0.44440686702728271</v>
      </c>
      <c r="D2730">
        <v>0.55559307336807251</v>
      </c>
      <c r="E2730">
        <f>IF(B2731&gt;0,B2731-test_data[[#This Row],[Price]],0)</f>
        <v>0.19999999999993179</v>
      </c>
      <c r="F2730" s="2">
        <f>test_data[[#This Row],[Time]]-(Time_horizon-1)/24/60</f>
        <v>43787.576388888891</v>
      </c>
      <c r="G2730">
        <f>IF(test_data[[#This Row],[Long]]&gt;Action_Threshold,1,IF(test_data[[#This Row],[Short]]&gt;Action_Threshold,-1,0))</f>
        <v>-1</v>
      </c>
      <c r="H2730">
        <f>SUMIFS(test_data[Postion],test_data[Time],"&gt;="&amp;test_data[[#This Row],[Period Time]],test_data[Time],"&lt;="&amp;test_data[[#This Row],[Time]])</f>
        <v>-20</v>
      </c>
      <c r="I2730">
        <f>IFERROR(test_data[[#This Row],[Final_Position]]-H2729,test_data[[#This Row],[Final_Position]])</f>
        <v>0</v>
      </c>
      <c r="J2730">
        <f>ABS(test_data[[#This Row],[Action]])</f>
        <v>0</v>
      </c>
      <c r="K2730" s="7">
        <f>test_data[[#This Row],[Final_Position]]*test_data[[#This Row],[Change]]</f>
        <v>-3.9999999999986358</v>
      </c>
      <c r="L2730" s="7">
        <f>test_data[[#This Row],[Profit]]*Profit_per_point</f>
        <v>-399999.99999986356</v>
      </c>
      <c r="M2730" s="7">
        <f>test_data[[#This Row],[Profit]]*Profit_per_point-ABS(test_data[[#This Row],[Action]])*Fee_per_trade</f>
        <v>-399999.99999986356</v>
      </c>
    </row>
    <row r="2731" spans="1:13" x14ac:dyDescent="0.35">
      <c r="A2731" s="2">
        <v>43787.590277777781</v>
      </c>
      <c r="B2731">
        <v>928.3</v>
      </c>
      <c r="C2731">
        <v>0.41805842518806458</v>
      </c>
      <c r="D2731">
        <v>0.58194154500961304</v>
      </c>
      <c r="E2731">
        <f>IF(B2732&gt;0,B2732-test_data[[#This Row],[Price]],0)</f>
        <v>0.5</v>
      </c>
      <c r="F2731" s="2">
        <f>test_data[[#This Row],[Time]]-(Time_horizon-1)/24/60</f>
        <v>43787.577083333337</v>
      </c>
      <c r="G2731">
        <f>IF(test_data[[#This Row],[Long]]&gt;Action_Threshold,1,IF(test_data[[#This Row],[Short]]&gt;Action_Threshold,-1,0))</f>
        <v>-1</v>
      </c>
      <c r="H2731">
        <f>SUMIFS(test_data[Postion],test_data[Time],"&gt;="&amp;test_data[[#This Row],[Period Time]],test_data[Time],"&lt;="&amp;test_data[[#This Row],[Time]])</f>
        <v>-20</v>
      </c>
      <c r="I2731">
        <f>IFERROR(test_data[[#This Row],[Final_Position]]-H2730,test_data[[#This Row],[Final_Position]])</f>
        <v>0</v>
      </c>
      <c r="J2731">
        <f>ABS(test_data[[#This Row],[Action]])</f>
        <v>0</v>
      </c>
      <c r="K2731" s="7">
        <f>test_data[[#This Row],[Final_Position]]*test_data[[#This Row],[Change]]</f>
        <v>-10</v>
      </c>
      <c r="L2731" s="7">
        <f>test_data[[#This Row],[Profit]]*Profit_per_point</f>
        <v>-1000000</v>
      </c>
      <c r="M2731" s="7">
        <f>test_data[[#This Row],[Profit]]*Profit_per_point-ABS(test_data[[#This Row],[Action]])*Fee_per_trade</f>
        <v>-1000000</v>
      </c>
    </row>
    <row r="2732" spans="1:13" x14ac:dyDescent="0.35">
      <c r="A2732" s="2">
        <v>43787.59097222222</v>
      </c>
      <c r="B2732">
        <v>928.8</v>
      </c>
      <c r="C2732">
        <v>0.42308571934700012</v>
      </c>
      <c r="D2732">
        <v>0.57691437005996704</v>
      </c>
      <c r="E2732">
        <f>IF(B2733&gt;0,B2733-test_data[[#This Row],[Price]],0)</f>
        <v>0.20000000000004547</v>
      </c>
      <c r="F2732" s="2">
        <f>test_data[[#This Row],[Time]]-(Time_horizon-1)/24/60</f>
        <v>43787.577777777777</v>
      </c>
      <c r="G2732">
        <f>IF(test_data[[#This Row],[Long]]&gt;Action_Threshold,1,IF(test_data[[#This Row],[Short]]&gt;Action_Threshold,-1,0))</f>
        <v>-1</v>
      </c>
      <c r="H2732">
        <f>SUMIFS(test_data[Postion],test_data[Time],"&gt;="&amp;test_data[[#This Row],[Period Time]],test_data[Time],"&lt;="&amp;test_data[[#This Row],[Time]])</f>
        <v>-20</v>
      </c>
      <c r="I2732">
        <f>IFERROR(test_data[[#This Row],[Final_Position]]-H2731,test_data[[#This Row],[Final_Position]])</f>
        <v>0</v>
      </c>
      <c r="J2732">
        <f>ABS(test_data[[#This Row],[Action]])</f>
        <v>0</v>
      </c>
      <c r="K2732" s="7">
        <f>test_data[[#This Row],[Final_Position]]*test_data[[#This Row],[Change]]</f>
        <v>-4.0000000000009095</v>
      </c>
      <c r="L2732" s="7">
        <f>test_data[[#This Row],[Profit]]*Profit_per_point</f>
        <v>-400000.00000009092</v>
      </c>
      <c r="M2732" s="7">
        <f>test_data[[#This Row],[Profit]]*Profit_per_point-ABS(test_data[[#This Row],[Action]])*Fee_per_trade</f>
        <v>-400000.00000009092</v>
      </c>
    </row>
    <row r="2733" spans="1:13" x14ac:dyDescent="0.35">
      <c r="A2733" s="2">
        <v>43787.591666666667</v>
      </c>
      <c r="B2733">
        <v>929</v>
      </c>
      <c r="C2733">
        <v>0.43503054976463318</v>
      </c>
      <c r="D2733">
        <v>0.56496942043304443</v>
      </c>
      <c r="E2733">
        <f>IF(B2734&gt;0,B2734-test_data[[#This Row],[Price]],0)</f>
        <v>0.20000000000004547</v>
      </c>
      <c r="F2733" s="2">
        <f>test_data[[#This Row],[Time]]-(Time_horizon-1)/24/60</f>
        <v>43787.578472222223</v>
      </c>
      <c r="G2733">
        <f>IF(test_data[[#This Row],[Long]]&gt;Action_Threshold,1,IF(test_data[[#This Row],[Short]]&gt;Action_Threshold,-1,0))</f>
        <v>-1</v>
      </c>
      <c r="H2733">
        <f>SUMIFS(test_data[Postion],test_data[Time],"&gt;="&amp;test_data[[#This Row],[Period Time]],test_data[Time],"&lt;="&amp;test_data[[#This Row],[Time]])</f>
        <v>-20</v>
      </c>
      <c r="I2733">
        <f>IFERROR(test_data[[#This Row],[Final_Position]]-H2732,test_data[[#This Row],[Final_Position]])</f>
        <v>0</v>
      </c>
      <c r="J2733">
        <f>ABS(test_data[[#This Row],[Action]])</f>
        <v>0</v>
      </c>
      <c r="K2733" s="7">
        <f>test_data[[#This Row],[Final_Position]]*test_data[[#This Row],[Change]]</f>
        <v>-4.0000000000009095</v>
      </c>
      <c r="L2733" s="7">
        <f>test_data[[#This Row],[Profit]]*Profit_per_point</f>
        <v>-400000.00000009092</v>
      </c>
      <c r="M2733" s="7">
        <f>test_data[[#This Row],[Profit]]*Profit_per_point-ABS(test_data[[#This Row],[Action]])*Fee_per_trade</f>
        <v>-400000.00000009092</v>
      </c>
    </row>
    <row r="2734" spans="1:13" x14ac:dyDescent="0.35">
      <c r="A2734" s="2">
        <v>43787.592361111114</v>
      </c>
      <c r="B2734">
        <v>929.2</v>
      </c>
      <c r="C2734">
        <v>0.42569264769554138</v>
      </c>
      <c r="D2734">
        <v>0.57430732250213623</v>
      </c>
      <c r="E2734">
        <f>IF(B2735&gt;0,B2735-test_data[[#This Row],[Price]],0)</f>
        <v>-0.20000000000004547</v>
      </c>
      <c r="F2734" s="2">
        <f>test_data[[#This Row],[Time]]-(Time_horizon-1)/24/60</f>
        <v>43787.57916666667</v>
      </c>
      <c r="G2734">
        <f>IF(test_data[[#This Row],[Long]]&gt;Action_Threshold,1,IF(test_data[[#This Row],[Short]]&gt;Action_Threshold,-1,0))</f>
        <v>-1</v>
      </c>
      <c r="H2734">
        <f>SUMIFS(test_data[Postion],test_data[Time],"&gt;="&amp;test_data[[#This Row],[Period Time]],test_data[Time],"&lt;="&amp;test_data[[#This Row],[Time]])</f>
        <v>-20</v>
      </c>
      <c r="I2734">
        <f>IFERROR(test_data[[#This Row],[Final_Position]]-H2733,test_data[[#This Row],[Final_Position]])</f>
        <v>0</v>
      </c>
      <c r="J2734">
        <f>ABS(test_data[[#This Row],[Action]])</f>
        <v>0</v>
      </c>
      <c r="K2734" s="7">
        <f>test_data[[#This Row],[Final_Position]]*test_data[[#This Row],[Change]]</f>
        <v>4.0000000000009095</v>
      </c>
      <c r="L2734" s="7">
        <f>test_data[[#This Row],[Profit]]*Profit_per_point</f>
        <v>400000.00000009092</v>
      </c>
      <c r="M2734" s="7">
        <f>test_data[[#This Row],[Profit]]*Profit_per_point-ABS(test_data[[#This Row],[Action]])*Fee_per_trade</f>
        <v>400000.00000009092</v>
      </c>
    </row>
    <row r="2735" spans="1:13" x14ac:dyDescent="0.35">
      <c r="A2735" s="2">
        <v>43787.593055555553</v>
      </c>
      <c r="B2735">
        <v>929</v>
      </c>
      <c r="C2735">
        <v>0.43037298321723938</v>
      </c>
      <c r="D2735">
        <v>0.56962698698043823</v>
      </c>
      <c r="E2735">
        <f>IF(B2736&gt;0,B2736-test_data[[#This Row],[Price]],0)</f>
        <v>-0.60000000000002274</v>
      </c>
      <c r="F2735" s="2">
        <f>test_data[[#This Row],[Time]]-(Time_horizon-1)/24/60</f>
        <v>43787.579861111109</v>
      </c>
      <c r="G2735">
        <f>IF(test_data[[#This Row],[Long]]&gt;Action_Threshold,1,IF(test_data[[#This Row],[Short]]&gt;Action_Threshold,-1,0))</f>
        <v>-1</v>
      </c>
      <c r="H2735">
        <f>SUMIFS(test_data[Postion],test_data[Time],"&gt;="&amp;test_data[[#This Row],[Period Time]],test_data[Time],"&lt;="&amp;test_data[[#This Row],[Time]])</f>
        <v>-20</v>
      </c>
      <c r="I2735">
        <f>IFERROR(test_data[[#This Row],[Final_Position]]-H2734,test_data[[#This Row],[Final_Position]])</f>
        <v>0</v>
      </c>
      <c r="J2735">
        <f>ABS(test_data[[#This Row],[Action]])</f>
        <v>0</v>
      </c>
      <c r="K2735" s="7">
        <f>test_data[[#This Row],[Final_Position]]*test_data[[#This Row],[Change]]</f>
        <v>12.000000000000455</v>
      </c>
      <c r="L2735" s="7">
        <f>test_data[[#This Row],[Profit]]*Profit_per_point</f>
        <v>1200000.0000000454</v>
      </c>
      <c r="M2735" s="7">
        <f>test_data[[#This Row],[Profit]]*Profit_per_point-ABS(test_data[[#This Row],[Action]])*Fee_per_trade</f>
        <v>1200000.0000000454</v>
      </c>
    </row>
    <row r="2736" spans="1:13" x14ac:dyDescent="0.35">
      <c r="A2736" s="2">
        <v>43787.59375</v>
      </c>
      <c r="B2736">
        <v>928.4</v>
      </c>
      <c r="C2736">
        <v>0.43171241879463196</v>
      </c>
      <c r="D2736">
        <v>0.56828761100769043</v>
      </c>
      <c r="E2736">
        <f>IF(B2737&gt;0,B2737-test_data[[#This Row],[Price]],0)</f>
        <v>0.10000000000002274</v>
      </c>
      <c r="F2736" s="2">
        <f>test_data[[#This Row],[Time]]-(Time_horizon-1)/24/60</f>
        <v>43787.580555555556</v>
      </c>
      <c r="G2736">
        <f>IF(test_data[[#This Row],[Long]]&gt;Action_Threshold,1,IF(test_data[[#This Row],[Short]]&gt;Action_Threshold,-1,0))</f>
        <v>-1</v>
      </c>
      <c r="H2736">
        <f>SUMIFS(test_data[Postion],test_data[Time],"&gt;="&amp;test_data[[#This Row],[Period Time]],test_data[Time],"&lt;="&amp;test_data[[#This Row],[Time]])</f>
        <v>-20</v>
      </c>
      <c r="I2736">
        <f>IFERROR(test_data[[#This Row],[Final_Position]]-H2735,test_data[[#This Row],[Final_Position]])</f>
        <v>0</v>
      </c>
      <c r="J2736">
        <f>ABS(test_data[[#This Row],[Action]])</f>
        <v>0</v>
      </c>
      <c r="K2736" s="7">
        <f>test_data[[#This Row],[Final_Position]]*test_data[[#This Row],[Change]]</f>
        <v>-2.0000000000004547</v>
      </c>
      <c r="L2736" s="7">
        <f>test_data[[#This Row],[Profit]]*Profit_per_point</f>
        <v>-200000.00000004546</v>
      </c>
      <c r="M2736" s="7">
        <f>test_data[[#This Row],[Profit]]*Profit_per_point-ABS(test_data[[#This Row],[Action]])*Fee_per_trade</f>
        <v>-200000.00000004546</v>
      </c>
    </row>
    <row r="2737" spans="1:13" x14ac:dyDescent="0.35">
      <c r="A2737" s="2">
        <v>43787.594444444447</v>
      </c>
      <c r="B2737">
        <v>928.5</v>
      </c>
      <c r="C2737">
        <v>0.41526475548744202</v>
      </c>
      <c r="D2737">
        <v>0.58473533391952515</v>
      </c>
      <c r="E2737">
        <f>IF(B2738&gt;0,B2738-test_data[[#This Row],[Price]],0)</f>
        <v>0</v>
      </c>
      <c r="F2737" s="2">
        <f>test_data[[#This Row],[Time]]-(Time_horizon-1)/24/60</f>
        <v>43787.581250000003</v>
      </c>
      <c r="G2737">
        <f>IF(test_data[[#This Row],[Long]]&gt;Action_Threshold,1,IF(test_data[[#This Row],[Short]]&gt;Action_Threshold,-1,0))</f>
        <v>-1</v>
      </c>
      <c r="H2737">
        <f>SUMIFS(test_data[Postion],test_data[Time],"&gt;="&amp;test_data[[#This Row],[Period Time]],test_data[Time],"&lt;="&amp;test_data[[#This Row],[Time]])</f>
        <v>-20</v>
      </c>
      <c r="I2737">
        <f>IFERROR(test_data[[#This Row],[Final_Position]]-H2736,test_data[[#This Row],[Final_Position]])</f>
        <v>0</v>
      </c>
      <c r="J2737">
        <f>ABS(test_data[[#This Row],[Action]])</f>
        <v>0</v>
      </c>
      <c r="K2737" s="7">
        <f>test_data[[#This Row],[Final_Position]]*test_data[[#This Row],[Change]]</f>
        <v>0</v>
      </c>
      <c r="L2737" s="7">
        <f>test_data[[#This Row],[Profit]]*Profit_per_point</f>
        <v>0</v>
      </c>
      <c r="M2737" s="7">
        <f>test_data[[#This Row],[Profit]]*Profit_per_point-ABS(test_data[[#This Row],[Action]])*Fee_per_trade</f>
        <v>0</v>
      </c>
    </row>
    <row r="2738" spans="1:13" x14ac:dyDescent="0.35">
      <c r="A2738" s="2">
        <v>43787.595138888886</v>
      </c>
      <c r="B2738">
        <v>928.5</v>
      </c>
      <c r="C2738">
        <v>0.4163811206817627</v>
      </c>
      <c r="D2738">
        <v>0.5836188793182373</v>
      </c>
      <c r="E2738">
        <f>IF(B2739&gt;0,B2739-test_data[[#This Row],[Price]],0)</f>
        <v>0.89999999999997726</v>
      </c>
      <c r="F2738" s="2">
        <f>test_data[[#This Row],[Time]]-(Time_horizon-1)/24/60</f>
        <v>43787.581944444442</v>
      </c>
      <c r="G2738">
        <f>IF(test_data[[#This Row],[Long]]&gt;Action_Threshold,1,IF(test_data[[#This Row],[Short]]&gt;Action_Threshold,-1,0))</f>
        <v>-1</v>
      </c>
      <c r="H2738">
        <f>SUMIFS(test_data[Postion],test_data[Time],"&gt;="&amp;test_data[[#This Row],[Period Time]],test_data[Time],"&lt;="&amp;test_data[[#This Row],[Time]])</f>
        <v>-20</v>
      </c>
      <c r="I2738">
        <f>IFERROR(test_data[[#This Row],[Final_Position]]-H2737,test_data[[#This Row],[Final_Position]])</f>
        <v>0</v>
      </c>
      <c r="J2738">
        <f>ABS(test_data[[#This Row],[Action]])</f>
        <v>0</v>
      </c>
      <c r="K2738" s="7">
        <f>test_data[[#This Row],[Final_Position]]*test_data[[#This Row],[Change]]</f>
        <v>-17.999999999999545</v>
      </c>
      <c r="L2738" s="7">
        <f>test_data[[#This Row],[Profit]]*Profit_per_point</f>
        <v>-1799999.9999999546</v>
      </c>
      <c r="M2738" s="7">
        <f>test_data[[#This Row],[Profit]]*Profit_per_point-ABS(test_data[[#This Row],[Action]])*Fee_per_trade</f>
        <v>-1799999.9999999546</v>
      </c>
    </row>
    <row r="2739" spans="1:13" x14ac:dyDescent="0.35">
      <c r="A2739" s="2">
        <v>43787.595833333333</v>
      </c>
      <c r="B2739">
        <v>929.4</v>
      </c>
      <c r="C2739">
        <v>0.38317805528640747</v>
      </c>
      <c r="D2739">
        <v>0.6168220043182373</v>
      </c>
      <c r="E2739">
        <f>IF(B2740&gt;0,B2740-test_data[[#This Row],[Price]],0)</f>
        <v>0.20000000000004547</v>
      </c>
      <c r="F2739" s="2">
        <f>test_data[[#This Row],[Time]]-(Time_horizon-1)/24/60</f>
        <v>43787.582638888889</v>
      </c>
      <c r="G2739">
        <f>IF(test_data[[#This Row],[Long]]&gt;Action_Threshold,1,IF(test_data[[#This Row],[Short]]&gt;Action_Threshold,-1,0))</f>
        <v>-1</v>
      </c>
      <c r="H2739">
        <f>SUMIFS(test_data[Postion],test_data[Time],"&gt;="&amp;test_data[[#This Row],[Period Time]],test_data[Time],"&lt;="&amp;test_data[[#This Row],[Time]])</f>
        <v>-20</v>
      </c>
      <c r="I2739">
        <f>IFERROR(test_data[[#This Row],[Final_Position]]-H2738,test_data[[#This Row],[Final_Position]])</f>
        <v>0</v>
      </c>
      <c r="J2739">
        <f>ABS(test_data[[#This Row],[Action]])</f>
        <v>0</v>
      </c>
      <c r="K2739" s="7">
        <f>test_data[[#This Row],[Final_Position]]*test_data[[#This Row],[Change]]</f>
        <v>-4.0000000000009095</v>
      </c>
      <c r="L2739" s="7">
        <f>test_data[[#This Row],[Profit]]*Profit_per_point</f>
        <v>-400000.00000009092</v>
      </c>
      <c r="M2739" s="7">
        <f>test_data[[#This Row],[Profit]]*Profit_per_point-ABS(test_data[[#This Row],[Action]])*Fee_per_trade</f>
        <v>-400000.00000009092</v>
      </c>
    </row>
    <row r="2740" spans="1:13" x14ac:dyDescent="0.35">
      <c r="A2740" s="2">
        <v>43787.59652777778</v>
      </c>
      <c r="B2740">
        <v>929.6</v>
      </c>
      <c r="C2740">
        <v>0.38290995359420776</v>
      </c>
      <c r="D2740">
        <v>0.61708998680114746</v>
      </c>
      <c r="E2740">
        <f>IF(B2741&gt;0,B2741-test_data[[#This Row],[Price]],0)</f>
        <v>-0.5</v>
      </c>
      <c r="F2740" s="2">
        <f>test_data[[#This Row],[Time]]-(Time_horizon-1)/24/60</f>
        <v>43787.583333333336</v>
      </c>
      <c r="G2740">
        <f>IF(test_data[[#This Row],[Long]]&gt;Action_Threshold,1,IF(test_data[[#This Row],[Short]]&gt;Action_Threshold,-1,0))</f>
        <v>-1</v>
      </c>
      <c r="H2740">
        <f>SUMIFS(test_data[Postion],test_data[Time],"&gt;="&amp;test_data[[#This Row],[Period Time]],test_data[Time],"&lt;="&amp;test_data[[#This Row],[Time]])</f>
        <v>-20</v>
      </c>
      <c r="I2740">
        <f>IFERROR(test_data[[#This Row],[Final_Position]]-H2739,test_data[[#This Row],[Final_Position]])</f>
        <v>0</v>
      </c>
      <c r="J2740">
        <f>ABS(test_data[[#This Row],[Action]])</f>
        <v>0</v>
      </c>
      <c r="K2740" s="7">
        <f>test_data[[#This Row],[Final_Position]]*test_data[[#This Row],[Change]]</f>
        <v>10</v>
      </c>
      <c r="L2740" s="7">
        <f>test_data[[#This Row],[Profit]]*Profit_per_point</f>
        <v>1000000</v>
      </c>
      <c r="M2740" s="7">
        <f>test_data[[#This Row],[Profit]]*Profit_per_point-ABS(test_data[[#This Row],[Action]])*Fee_per_trade</f>
        <v>1000000</v>
      </c>
    </row>
    <row r="2741" spans="1:13" x14ac:dyDescent="0.35">
      <c r="A2741" s="2">
        <v>43787.597222222219</v>
      </c>
      <c r="B2741">
        <v>929.1</v>
      </c>
      <c r="C2741">
        <v>0.38057801127433777</v>
      </c>
      <c r="D2741">
        <v>0.61942201852798462</v>
      </c>
      <c r="E2741">
        <f>IF(B2742&gt;0,B2742-test_data[[#This Row],[Price]],0)</f>
        <v>-0.39999999999997726</v>
      </c>
      <c r="F2741" s="2">
        <f>test_data[[#This Row],[Time]]-(Time_horizon-1)/24/60</f>
        <v>43787.584027777775</v>
      </c>
      <c r="G2741">
        <f>IF(test_data[[#This Row],[Long]]&gt;Action_Threshold,1,IF(test_data[[#This Row],[Short]]&gt;Action_Threshold,-1,0))</f>
        <v>-1</v>
      </c>
      <c r="H2741">
        <f>SUMIFS(test_data[Postion],test_data[Time],"&gt;="&amp;test_data[[#This Row],[Period Time]],test_data[Time],"&lt;="&amp;test_data[[#This Row],[Time]])</f>
        <v>-20</v>
      </c>
      <c r="I2741">
        <f>IFERROR(test_data[[#This Row],[Final_Position]]-H2740,test_data[[#This Row],[Final_Position]])</f>
        <v>0</v>
      </c>
      <c r="J2741">
        <f>ABS(test_data[[#This Row],[Action]])</f>
        <v>0</v>
      </c>
      <c r="K2741" s="7">
        <f>test_data[[#This Row],[Final_Position]]*test_data[[#This Row],[Change]]</f>
        <v>7.9999999999995453</v>
      </c>
      <c r="L2741" s="7">
        <f>test_data[[#This Row],[Profit]]*Profit_per_point</f>
        <v>799999.99999995448</v>
      </c>
      <c r="M2741" s="7">
        <f>test_data[[#This Row],[Profit]]*Profit_per_point-ABS(test_data[[#This Row],[Action]])*Fee_per_trade</f>
        <v>799999.99999995448</v>
      </c>
    </row>
    <row r="2742" spans="1:13" x14ac:dyDescent="0.35">
      <c r="A2742" s="2">
        <v>43787.597916666666</v>
      </c>
      <c r="B2742">
        <v>928.7</v>
      </c>
      <c r="C2742">
        <v>0.38481917977333069</v>
      </c>
      <c r="D2742">
        <v>0.61518079042434692</v>
      </c>
      <c r="E2742">
        <f>IF(B2743&gt;0,B2743-test_data[[#This Row],[Price]],0)</f>
        <v>0.29999999999995453</v>
      </c>
      <c r="F2742" s="2">
        <f>test_data[[#This Row],[Time]]-(Time_horizon-1)/24/60</f>
        <v>43787.584722222222</v>
      </c>
      <c r="G2742">
        <f>IF(test_data[[#This Row],[Long]]&gt;Action_Threshold,1,IF(test_data[[#This Row],[Short]]&gt;Action_Threshold,-1,0))</f>
        <v>-1</v>
      </c>
      <c r="H2742">
        <f>SUMIFS(test_data[Postion],test_data[Time],"&gt;="&amp;test_data[[#This Row],[Period Time]],test_data[Time],"&lt;="&amp;test_data[[#This Row],[Time]])</f>
        <v>-20</v>
      </c>
      <c r="I2742">
        <f>IFERROR(test_data[[#This Row],[Final_Position]]-H2741,test_data[[#This Row],[Final_Position]])</f>
        <v>0</v>
      </c>
      <c r="J2742">
        <f>ABS(test_data[[#This Row],[Action]])</f>
        <v>0</v>
      </c>
      <c r="K2742" s="7">
        <f>test_data[[#This Row],[Final_Position]]*test_data[[#This Row],[Change]]</f>
        <v>-5.9999999999990905</v>
      </c>
      <c r="L2742" s="7">
        <f>test_data[[#This Row],[Profit]]*Profit_per_point</f>
        <v>-599999.99999990908</v>
      </c>
      <c r="M2742" s="7">
        <f>test_data[[#This Row],[Profit]]*Profit_per_point-ABS(test_data[[#This Row],[Action]])*Fee_per_trade</f>
        <v>-599999.99999990908</v>
      </c>
    </row>
    <row r="2743" spans="1:13" x14ac:dyDescent="0.35">
      <c r="A2743" s="2">
        <v>43787.598611111112</v>
      </c>
      <c r="B2743">
        <v>929</v>
      </c>
      <c r="C2743">
        <v>0.38195580244064331</v>
      </c>
      <c r="D2743">
        <v>0.61804425716400146</v>
      </c>
      <c r="E2743">
        <f>IF(B2744&gt;0,B2744-test_data[[#This Row],[Price]],0)</f>
        <v>0.20000000000004547</v>
      </c>
      <c r="F2743" s="2">
        <f>test_data[[#This Row],[Time]]-(Time_horizon-1)/24/60</f>
        <v>43787.585416666669</v>
      </c>
      <c r="G2743">
        <f>IF(test_data[[#This Row],[Long]]&gt;Action_Threshold,1,IF(test_data[[#This Row],[Short]]&gt;Action_Threshold,-1,0))</f>
        <v>-1</v>
      </c>
      <c r="H2743">
        <f>SUMIFS(test_data[Postion],test_data[Time],"&gt;="&amp;test_data[[#This Row],[Period Time]],test_data[Time],"&lt;="&amp;test_data[[#This Row],[Time]])</f>
        <v>-20</v>
      </c>
      <c r="I2743">
        <f>IFERROR(test_data[[#This Row],[Final_Position]]-H2742,test_data[[#This Row],[Final_Position]])</f>
        <v>0</v>
      </c>
      <c r="J2743">
        <f>ABS(test_data[[#This Row],[Action]])</f>
        <v>0</v>
      </c>
      <c r="K2743" s="7">
        <f>test_data[[#This Row],[Final_Position]]*test_data[[#This Row],[Change]]</f>
        <v>-4.0000000000009095</v>
      </c>
      <c r="L2743" s="7">
        <f>test_data[[#This Row],[Profit]]*Profit_per_point</f>
        <v>-400000.00000009092</v>
      </c>
      <c r="M2743" s="7">
        <f>test_data[[#This Row],[Profit]]*Profit_per_point-ABS(test_data[[#This Row],[Action]])*Fee_per_trade</f>
        <v>-400000.00000009092</v>
      </c>
    </row>
    <row r="2744" spans="1:13" x14ac:dyDescent="0.35">
      <c r="A2744" s="2">
        <v>43787.599305555559</v>
      </c>
      <c r="B2744">
        <v>929.2</v>
      </c>
      <c r="C2744">
        <v>0.36699846386909485</v>
      </c>
      <c r="D2744">
        <v>0.63300150632858276</v>
      </c>
      <c r="E2744">
        <f>IF(B2745&gt;0,B2745-test_data[[#This Row],[Price]],0)</f>
        <v>-0.40000000000009095</v>
      </c>
      <c r="F2744" s="2">
        <f>test_data[[#This Row],[Time]]-(Time_horizon-1)/24/60</f>
        <v>43787.586111111115</v>
      </c>
      <c r="G2744">
        <f>IF(test_data[[#This Row],[Long]]&gt;Action_Threshold,1,IF(test_data[[#This Row],[Short]]&gt;Action_Threshold,-1,0))</f>
        <v>-1</v>
      </c>
      <c r="H2744">
        <f>SUMIFS(test_data[Postion],test_data[Time],"&gt;="&amp;test_data[[#This Row],[Period Time]],test_data[Time],"&lt;="&amp;test_data[[#This Row],[Time]])</f>
        <v>-20</v>
      </c>
      <c r="I2744">
        <f>IFERROR(test_data[[#This Row],[Final_Position]]-H2743,test_data[[#This Row],[Final_Position]])</f>
        <v>0</v>
      </c>
      <c r="J2744">
        <f>ABS(test_data[[#This Row],[Action]])</f>
        <v>0</v>
      </c>
      <c r="K2744" s="7">
        <f>test_data[[#This Row],[Final_Position]]*test_data[[#This Row],[Change]]</f>
        <v>8.000000000001819</v>
      </c>
      <c r="L2744" s="7">
        <f>test_data[[#This Row],[Profit]]*Profit_per_point</f>
        <v>800000.00000018184</v>
      </c>
      <c r="M2744" s="7">
        <f>test_data[[#This Row],[Profit]]*Profit_per_point-ABS(test_data[[#This Row],[Action]])*Fee_per_trade</f>
        <v>800000.00000018184</v>
      </c>
    </row>
    <row r="2745" spans="1:13" x14ac:dyDescent="0.35">
      <c r="A2745" s="2">
        <v>43787.6</v>
      </c>
      <c r="B2745">
        <v>928.8</v>
      </c>
      <c r="C2745">
        <v>0.36634472012519836</v>
      </c>
      <c r="D2745">
        <v>0.63365525007247925</v>
      </c>
      <c r="E2745">
        <f>IF(B2746&gt;0,B2746-test_data[[#This Row],[Price]],0)</f>
        <v>0.20000000000004547</v>
      </c>
      <c r="F2745" s="2">
        <f>test_data[[#This Row],[Time]]-(Time_horizon-1)/24/60</f>
        <v>43787.586805555555</v>
      </c>
      <c r="G2745">
        <f>IF(test_data[[#This Row],[Long]]&gt;Action_Threshold,1,IF(test_data[[#This Row],[Short]]&gt;Action_Threshold,-1,0))</f>
        <v>-1</v>
      </c>
      <c r="H2745">
        <f>SUMIFS(test_data[Postion],test_data[Time],"&gt;="&amp;test_data[[#This Row],[Period Time]],test_data[Time],"&lt;="&amp;test_data[[#This Row],[Time]])</f>
        <v>-20</v>
      </c>
      <c r="I2745">
        <f>IFERROR(test_data[[#This Row],[Final_Position]]-H2744,test_data[[#This Row],[Final_Position]])</f>
        <v>0</v>
      </c>
      <c r="J2745">
        <f>ABS(test_data[[#This Row],[Action]])</f>
        <v>0</v>
      </c>
      <c r="K2745" s="7">
        <f>test_data[[#This Row],[Final_Position]]*test_data[[#This Row],[Change]]</f>
        <v>-4.0000000000009095</v>
      </c>
      <c r="L2745" s="7">
        <f>test_data[[#This Row],[Profit]]*Profit_per_point</f>
        <v>-400000.00000009092</v>
      </c>
      <c r="M2745" s="7">
        <f>test_data[[#This Row],[Profit]]*Profit_per_point-ABS(test_data[[#This Row],[Action]])*Fee_per_trade</f>
        <v>-400000.00000009092</v>
      </c>
    </row>
    <row r="2746" spans="1:13" x14ac:dyDescent="0.35">
      <c r="A2746" s="2">
        <v>43787.600694444445</v>
      </c>
      <c r="B2746">
        <v>929</v>
      </c>
      <c r="C2746">
        <v>0.36341708898544312</v>
      </c>
      <c r="D2746">
        <v>0.63658291101455688</v>
      </c>
      <c r="E2746">
        <f>IF(B2747&gt;0,B2747-test_data[[#This Row],[Price]],0)</f>
        <v>0</v>
      </c>
      <c r="F2746" s="2">
        <f>test_data[[#This Row],[Time]]-(Time_horizon-1)/24/60</f>
        <v>43787.587500000001</v>
      </c>
      <c r="G2746">
        <f>IF(test_data[[#This Row],[Long]]&gt;Action_Threshold,1,IF(test_data[[#This Row],[Short]]&gt;Action_Threshold,-1,0))</f>
        <v>-1</v>
      </c>
      <c r="H2746">
        <f>SUMIFS(test_data[Postion],test_data[Time],"&gt;="&amp;test_data[[#This Row],[Period Time]],test_data[Time],"&lt;="&amp;test_data[[#This Row],[Time]])</f>
        <v>-20</v>
      </c>
      <c r="I2746">
        <f>IFERROR(test_data[[#This Row],[Final_Position]]-H2745,test_data[[#This Row],[Final_Position]])</f>
        <v>0</v>
      </c>
      <c r="J2746">
        <f>ABS(test_data[[#This Row],[Action]])</f>
        <v>0</v>
      </c>
      <c r="K2746" s="7">
        <f>test_data[[#This Row],[Final_Position]]*test_data[[#This Row],[Change]]</f>
        <v>0</v>
      </c>
      <c r="L2746" s="7">
        <f>test_data[[#This Row],[Profit]]*Profit_per_point</f>
        <v>0</v>
      </c>
      <c r="M2746" s="7">
        <f>test_data[[#This Row],[Profit]]*Profit_per_point-ABS(test_data[[#This Row],[Action]])*Fee_per_trade</f>
        <v>0</v>
      </c>
    </row>
    <row r="2747" spans="1:13" x14ac:dyDescent="0.35">
      <c r="A2747" s="2">
        <v>43787.601388888892</v>
      </c>
      <c r="B2747">
        <v>929</v>
      </c>
      <c r="C2747">
        <v>0.36720684170722961</v>
      </c>
      <c r="D2747">
        <v>0.63279318809509277</v>
      </c>
      <c r="E2747">
        <f>IF(B2748&gt;0,B2748-test_data[[#This Row],[Price]],0)</f>
        <v>-0.20000000000004547</v>
      </c>
      <c r="F2747" s="2">
        <f>test_data[[#This Row],[Time]]-(Time_horizon-1)/24/60</f>
        <v>43787.588194444448</v>
      </c>
      <c r="G2747">
        <f>IF(test_data[[#This Row],[Long]]&gt;Action_Threshold,1,IF(test_data[[#This Row],[Short]]&gt;Action_Threshold,-1,0))</f>
        <v>-1</v>
      </c>
      <c r="H2747">
        <f>SUMIFS(test_data[Postion],test_data[Time],"&gt;="&amp;test_data[[#This Row],[Period Time]],test_data[Time],"&lt;="&amp;test_data[[#This Row],[Time]])</f>
        <v>-20</v>
      </c>
      <c r="I2747">
        <f>IFERROR(test_data[[#This Row],[Final_Position]]-H2746,test_data[[#This Row],[Final_Position]])</f>
        <v>0</v>
      </c>
      <c r="J2747">
        <f>ABS(test_data[[#This Row],[Action]])</f>
        <v>0</v>
      </c>
      <c r="K2747" s="7">
        <f>test_data[[#This Row],[Final_Position]]*test_data[[#This Row],[Change]]</f>
        <v>4.0000000000009095</v>
      </c>
      <c r="L2747" s="7">
        <f>test_data[[#This Row],[Profit]]*Profit_per_point</f>
        <v>400000.00000009092</v>
      </c>
      <c r="M2747" s="7">
        <f>test_data[[#This Row],[Profit]]*Profit_per_point-ABS(test_data[[#This Row],[Action]])*Fee_per_trade</f>
        <v>400000.00000009092</v>
      </c>
    </row>
    <row r="2748" spans="1:13" x14ac:dyDescent="0.35">
      <c r="A2748" s="2">
        <v>43787.602083333331</v>
      </c>
      <c r="B2748">
        <v>928.8</v>
      </c>
      <c r="C2748">
        <v>0.3686356246471405</v>
      </c>
      <c r="D2748">
        <v>0.63136440515518188</v>
      </c>
      <c r="E2748">
        <f>IF(B2749&gt;0,B2749-test_data[[#This Row],[Price]],0)</f>
        <v>-0.29999999999995453</v>
      </c>
      <c r="F2748" s="2">
        <f>test_data[[#This Row],[Time]]-(Time_horizon-1)/24/60</f>
        <v>43787.588888888888</v>
      </c>
      <c r="G2748">
        <f>IF(test_data[[#This Row],[Long]]&gt;Action_Threshold,1,IF(test_data[[#This Row],[Short]]&gt;Action_Threshold,-1,0))</f>
        <v>-1</v>
      </c>
      <c r="H2748">
        <f>SUMIFS(test_data[Postion],test_data[Time],"&gt;="&amp;test_data[[#This Row],[Period Time]],test_data[Time],"&lt;="&amp;test_data[[#This Row],[Time]])</f>
        <v>-20</v>
      </c>
      <c r="I2748">
        <f>IFERROR(test_data[[#This Row],[Final_Position]]-H2747,test_data[[#This Row],[Final_Position]])</f>
        <v>0</v>
      </c>
      <c r="J2748">
        <f>ABS(test_data[[#This Row],[Action]])</f>
        <v>0</v>
      </c>
      <c r="K2748" s="7">
        <f>test_data[[#This Row],[Final_Position]]*test_data[[#This Row],[Change]]</f>
        <v>5.9999999999990905</v>
      </c>
      <c r="L2748" s="7">
        <f>test_data[[#This Row],[Profit]]*Profit_per_point</f>
        <v>599999.99999990908</v>
      </c>
      <c r="M2748" s="7">
        <f>test_data[[#This Row],[Profit]]*Profit_per_point-ABS(test_data[[#This Row],[Action]])*Fee_per_trade</f>
        <v>599999.99999990908</v>
      </c>
    </row>
    <row r="2749" spans="1:13" x14ac:dyDescent="0.35">
      <c r="A2749" s="2">
        <v>43787.602777777778</v>
      </c>
      <c r="B2749">
        <v>928.5</v>
      </c>
      <c r="C2749">
        <v>0.38808485865592957</v>
      </c>
      <c r="D2749">
        <v>0.61191511154174805</v>
      </c>
      <c r="E2749">
        <f>IF(B2750&gt;0,B2750-test_data[[#This Row],[Price]],0)</f>
        <v>0.10000000000002274</v>
      </c>
      <c r="F2749" s="2">
        <f>test_data[[#This Row],[Time]]-(Time_horizon-1)/24/60</f>
        <v>43787.589583333334</v>
      </c>
      <c r="G2749">
        <f>IF(test_data[[#This Row],[Long]]&gt;Action_Threshold,1,IF(test_data[[#This Row],[Short]]&gt;Action_Threshold,-1,0))</f>
        <v>-1</v>
      </c>
      <c r="H2749">
        <f>SUMIFS(test_data[Postion],test_data[Time],"&gt;="&amp;test_data[[#This Row],[Period Time]],test_data[Time],"&lt;="&amp;test_data[[#This Row],[Time]])</f>
        <v>-20</v>
      </c>
      <c r="I2749">
        <f>IFERROR(test_data[[#This Row],[Final_Position]]-H2748,test_data[[#This Row],[Final_Position]])</f>
        <v>0</v>
      </c>
      <c r="J2749">
        <f>ABS(test_data[[#This Row],[Action]])</f>
        <v>0</v>
      </c>
      <c r="K2749" s="7">
        <f>test_data[[#This Row],[Final_Position]]*test_data[[#This Row],[Change]]</f>
        <v>-2.0000000000004547</v>
      </c>
      <c r="L2749" s="7">
        <f>test_data[[#This Row],[Profit]]*Profit_per_point</f>
        <v>-200000.00000004546</v>
      </c>
      <c r="M2749" s="7">
        <f>test_data[[#This Row],[Profit]]*Profit_per_point-ABS(test_data[[#This Row],[Action]])*Fee_per_trade</f>
        <v>-200000.00000004546</v>
      </c>
    </row>
    <row r="2750" spans="1:13" x14ac:dyDescent="0.35">
      <c r="A2750" s="2">
        <v>43787.603472222225</v>
      </c>
      <c r="B2750">
        <v>928.6</v>
      </c>
      <c r="C2750">
        <v>0.3954746425151825</v>
      </c>
      <c r="D2750">
        <v>0.60452538728713989</v>
      </c>
      <c r="E2750">
        <f>IF(B2751&gt;0,B2751-test_data[[#This Row],[Price]],0)</f>
        <v>0</v>
      </c>
      <c r="F2750" s="2">
        <f>test_data[[#This Row],[Time]]-(Time_horizon-1)/24/60</f>
        <v>43787.590277777781</v>
      </c>
      <c r="G2750">
        <f>IF(test_data[[#This Row],[Long]]&gt;Action_Threshold,1,IF(test_data[[#This Row],[Short]]&gt;Action_Threshold,-1,0))</f>
        <v>-1</v>
      </c>
      <c r="H2750">
        <f>SUMIFS(test_data[Postion],test_data[Time],"&gt;="&amp;test_data[[#This Row],[Period Time]],test_data[Time],"&lt;="&amp;test_data[[#This Row],[Time]])</f>
        <v>-20</v>
      </c>
      <c r="I2750">
        <f>IFERROR(test_data[[#This Row],[Final_Position]]-H2749,test_data[[#This Row],[Final_Position]])</f>
        <v>0</v>
      </c>
      <c r="J2750">
        <f>ABS(test_data[[#This Row],[Action]])</f>
        <v>0</v>
      </c>
      <c r="K2750" s="7">
        <f>test_data[[#This Row],[Final_Position]]*test_data[[#This Row],[Change]]</f>
        <v>0</v>
      </c>
      <c r="L2750" s="7">
        <f>test_data[[#This Row],[Profit]]*Profit_per_point</f>
        <v>0</v>
      </c>
      <c r="M2750" s="7">
        <f>test_data[[#This Row],[Profit]]*Profit_per_point-ABS(test_data[[#This Row],[Action]])*Fee_per_trade</f>
        <v>0</v>
      </c>
    </row>
    <row r="2751" spans="1:13" x14ac:dyDescent="0.35">
      <c r="A2751" s="2">
        <v>43787.604166666664</v>
      </c>
      <c r="B2751">
        <v>928.6</v>
      </c>
      <c r="C2751">
        <v>0.3819948136806488</v>
      </c>
      <c r="D2751">
        <v>0.61800527572631836</v>
      </c>
      <c r="E2751">
        <f>IF(B2752&gt;0,B2752-test_data[[#This Row],[Price]],0)</f>
        <v>1.1999999999999318</v>
      </c>
      <c r="F2751" s="2">
        <f>test_data[[#This Row],[Time]]-(Time_horizon-1)/24/60</f>
        <v>43787.59097222222</v>
      </c>
      <c r="G2751">
        <f>IF(test_data[[#This Row],[Long]]&gt;Action_Threshold,1,IF(test_data[[#This Row],[Short]]&gt;Action_Threshold,-1,0))</f>
        <v>-1</v>
      </c>
      <c r="H2751">
        <f>SUMIFS(test_data[Postion],test_data[Time],"&gt;="&amp;test_data[[#This Row],[Period Time]],test_data[Time],"&lt;="&amp;test_data[[#This Row],[Time]])</f>
        <v>-20</v>
      </c>
      <c r="I2751">
        <f>IFERROR(test_data[[#This Row],[Final_Position]]-H2750,test_data[[#This Row],[Final_Position]])</f>
        <v>0</v>
      </c>
      <c r="J2751">
        <f>ABS(test_data[[#This Row],[Action]])</f>
        <v>0</v>
      </c>
      <c r="K2751" s="7">
        <f>test_data[[#This Row],[Final_Position]]*test_data[[#This Row],[Change]]</f>
        <v>-23.999999999998636</v>
      </c>
      <c r="L2751" s="7">
        <f>test_data[[#This Row],[Profit]]*Profit_per_point</f>
        <v>-2399999.9999998636</v>
      </c>
      <c r="M2751" s="7">
        <f>test_data[[#This Row],[Profit]]*Profit_per_point-ABS(test_data[[#This Row],[Action]])*Fee_per_trade</f>
        <v>-2399999.9999998636</v>
      </c>
    </row>
    <row r="2752" spans="1:13" x14ac:dyDescent="0.35">
      <c r="A2752" s="2">
        <v>43788.375694444447</v>
      </c>
      <c r="B2752">
        <v>929.8</v>
      </c>
      <c r="C2752">
        <v>0.43340030312538147</v>
      </c>
      <c r="D2752">
        <v>0.56659966707229614</v>
      </c>
      <c r="E2752">
        <f>IF(B2753&gt;0,B2753-test_data[[#This Row],[Price]],0)</f>
        <v>-0.29999999999995453</v>
      </c>
      <c r="F2752" s="2">
        <f>test_data[[#This Row],[Time]]-(Time_horizon-1)/24/60</f>
        <v>43788.362500000003</v>
      </c>
      <c r="G2752">
        <f>IF(test_data[[#This Row],[Long]]&gt;Action_Threshold,1,IF(test_data[[#This Row],[Short]]&gt;Action_Threshold,-1,0))</f>
        <v>-1</v>
      </c>
      <c r="H2752">
        <f>SUMIFS(test_data[Postion],test_data[Time],"&gt;="&amp;test_data[[#This Row],[Period Time]],test_data[Time],"&lt;="&amp;test_data[[#This Row],[Time]])</f>
        <v>-1</v>
      </c>
      <c r="I2752">
        <f>IFERROR(test_data[[#This Row],[Final_Position]]-H2751,test_data[[#This Row],[Final_Position]])</f>
        <v>19</v>
      </c>
      <c r="J2752">
        <f>ABS(test_data[[#This Row],[Action]])</f>
        <v>19</v>
      </c>
      <c r="K2752" s="7">
        <f>test_data[[#This Row],[Final_Position]]*test_data[[#This Row],[Change]]</f>
        <v>0.29999999999995453</v>
      </c>
      <c r="L2752" s="7">
        <f>test_data[[#This Row],[Profit]]*Profit_per_point</f>
        <v>29999.999999995453</v>
      </c>
      <c r="M2752" s="7">
        <f>test_data[[#This Row],[Profit]]*Profit_per_point-ABS(test_data[[#This Row],[Action]])*Fee_per_trade</f>
        <v>-160000.00000000454</v>
      </c>
    </row>
    <row r="2753" spans="1:13" x14ac:dyDescent="0.35">
      <c r="A2753" s="2">
        <v>43788.376388888886</v>
      </c>
      <c r="B2753">
        <v>929.5</v>
      </c>
      <c r="C2753">
        <v>0.43029087781906128</v>
      </c>
      <c r="D2753">
        <v>0.56970912218093872</v>
      </c>
      <c r="E2753">
        <f>IF(B2754&gt;0,B2754-test_data[[#This Row],[Price]],0)</f>
        <v>-0.29999999999995453</v>
      </c>
      <c r="F2753" s="2">
        <f>test_data[[#This Row],[Time]]-(Time_horizon-1)/24/60</f>
        <v>43788.363194444442</v>
      </c>
      <c r="G2753">
        <f>IF(test_data[[#This Row],[Long]]&gt;Action_Threshold,1,IF(test_data[[#This Row],[Short]]&gt;Action_Threshold,-1,0))</f>
        <v>-1</v>
      </c>
      <c r="H2753">
        <f>SUMIFS(test_data[Postion],test_data[Time],"&gt;="&amp;test_data[[#This Row],[Period Time]],test_data[Time],"&lt;="&amp;test_data[[#This Row],[Time]])</f>
        <v>-2</v>
      </c>
      <c r="I2753">
        <f>IFERROR(test_data[[#This Row],[Final_Position]]-H2752,test_data[[#This Row],[Final_Position]])</f>
        <v>-1</v>
      </c>
      <c r="J2753">
        <f>ABS(test_data[[#This Row],[Action]])</f>
        <v>1</v>
      </c>
      <c r="K2753" s="7">
        <f>test_data[[#This Row],[Final_Position]]*test_data[[#This Row],[Change]]</f>
        <v>0.59999999999990905</v>
      </c>
      <c r="L2753" s="7">
        <f>test_data[[#This Row],[Profit]]*Profit_per_point</f>
        <v>59999.999999990905</v>
      </c>
      <c r="M2753" s="7">
        <f>test_data[[#This Row],[Profit]]*Profit_per_point-ABS(test_data[[#This Row],[Action]])*Fee_per_trade</f>
        <v>49999.999999990905</v>
      </c>
    </row>
    <row r="2754" spans="1:13" x14ac:dyDescent="0.35">
      <c r="A2754" s="2">
        <v>43788.377083333333</v>
      </c>
      <c r="B2754">
        <v>929.2</v>
      </c>
      <c r="C2754">
        <v>0.42875128984451294</v>
      </c>
      <c r="D2754">
        <v>0.57124871015548706</v>
      </c>
      <c r="E2754">
        <f>IF(B2755&gt;0,B2755-test_data[[#This Row],[Price]],0)</f>
        <v>-0.40000000000009095</v>
      </c>
      <c r="F2754" s="2">
        <f>test_data[[#This Row],[Time]]-(Time_horizon-1)/24/60</f>
        <v>43788.363888888889</v>
      </c>
      <c r="G2754">
        <f>IF(test_data[[#This Row],[Long]]&gt;Action_Threshold,1,IF(test_data[[#This Row],[Short]]&gt;Action_Threshold,-1,0))</f>
        <v>-1</v>
      </c>
      <c r="H2754">
        <f>SUMIFS(test_data[Postion],test_data[Time],"&gt;="&amp;test_data[[#This Row],[Period Time]],test_data[Time],"&lt;="&amp;test_data[[#This Row],[Time]])</f>
        <v>-3</v>
      </c>
      <c r="I2754">
        <f>IFERROR(test_data[[#This Row],[Final_Position]]-H2753,test_data[[#This Row],[Final_Position]])</f>
        <v>-1</v>
      </c>
      <c r="J2754">
        <f>ABS(test_data[[#This Row],[Action]])</f>
        <v>1</v>
      </c>
      <c r="K2754" s="7">
        <f>test_data[[#This Row],[Final_Position]]*test_data[[#This Row],[Change]]</f>
        <v>1.2000000000002728</v>
      </c>
      <c r="L2754" s="7">
        <f>test_data[[#This Row],[Profit]]*Profit_per_point</f>
        <v>120000.00000002728</v>
      </c>
      <c r="M2754" s="7">
        <f>test_data[[#This Row],[Profit]]*Profit_per_point-ABS(test_data[[#This Row],[Action]])*Fee_per_trade</f>
        <v>110000.00000002728</v>
      </c>
    </row>
    <row r="2755" spans="1:13" x14ac:dyDescent="0.35">
      <c r="A2755" s="2">
        <v>43788.37777777778</v>
      </c>
      <c r="B2755">
        <v>928.8</v>
      </c>
      <c r="C2755">
        <v>0.44421198964118958</v>
      </c>
      <c r="D2755">
        <v>0.55578798055648804</v>
      </c>
      <c r="E2755">
        <f>IF(B2756&gt;0,B2756-test_data[[#This Row],[Price]],0)</f>
        <v>0.20000000000004547</v>
      </c>
      <c r="F2755" s="2">
        <f>test_data[[#This Row],[Time]]-(Time_horizon-1)/24/60</f>
        <v>43788.364583333336</v>
      </c>
      <c r="G2755">
        <f>IF(test_data[[#This Row],[Long]]&gt;Action_Threshold,1,IF(test_data[[#This Row],[Short]]&gt;Action_Threshold,-1,0))</f>
        <v>-1</v>
      </c>
      <c r="H2755">
        <f>SUMIFS(test_data[Postion],test_data[Time],"&gt;="&amp;test_data[[#This Row],[Period Time]],test_data[Time],"&lt;="&amp;test_data[[#This Row],[Time]])</f>
        <v>-4</v>
      </c>
      <c r="I2755">
        <f>IFERROR(test_data[[#This Row],[Final_Position]]-H2754,test_data[[#This Row],[Final_Position]])</f>
        <v>-1</v>
      </c>
      <c r="J2755">
        <f>ABS(test_data[[#This Row],[Action]])</f>
        <v>1</v>
      </c>
      <c r="K2755" s="7">
        <f>test_data[[#This Row],[Final_Position]]*test_data[[#This Row],[Change]]</f>
        <v>-0.8000000000001819</v>
      </c>
      <c r="L2755" s="7">
        <f>test_data[[#This Row],[Profit]]*Profit_per_point</f>
        <v>-80000.00000001819</v>
      </c>
      <c r="M2755" s="7">
        <f>test_data[[#This Row],[Profit]]*Profit_per_point-ABS(test_data[[#This Row],[Action]])*Fee_per_trade</f>
        <v>-90000.00000001819</v>
      </c>
    </row>
    <row r="2756" spans="1:13" x14ac:dyDescent="0.35">
      <c r="A2756" s="2">
        <v>43788.378472222219</v>
      </c>
      <c r="B2756">
        <v>929</v>
      </c>
      <c r="C2756">
        <v>0.42996653914451599</v>
      </c>
      <c r="D2756">
        <v>0.5700334906578064</v>
      </c>
      <c r="E2756">
        <f>IF(B2757&gt;0,B2757-test_data[[#This Row],[Price]],0)</f>
        <v>0</v>
      </c>
      <c r="F2756" s="2">
        <f>test_data[[#This Row],[Time]]-(Time_horizon-1)/24/60</f>
        <v>43788.365277777775</v>
      </c>
      <c r="G2756">
        <f>IF(test_data[[#This Row],[Long]]&gt;Action_Threshold,1,IF(test_data[[#This Row],[Short]]&gt;Action_Threshold,-1,0))</f>
        <v>-1</v>
      </c>
      <c r="H2756">
        <f>SUMIFS(test_data[Postion],test_data[Time],"&gt;="&amp;test_data[[#This Row],[Period Time]],test_data[Time],"&lt;="&amp;test_data[[#This Row],[Time]])</f>
        <v>-5</v>
      </c>
      <c r="I2756">
        <f>IFERROR(test_data[[#This Row],[Final_Position]]-H2755,test_data[[#This Row],[Final_Position]])</f>
        <v>-1</v>
      </c>
      <c r="J2756">
        <f>ABS(test_data[[#This Row],[Action]])</f>
        <v>1</v>
      </c>
      <c r="K2756" s="7">
        <f>test_data[[#This Row],[Final_Position]]*test_data[[#This Row],[Change]]</f>
        <v>0</v>
      </c>
      <c r="L2756" s="7">
        <f>test_data[[#This Row],[Profit]]*Profit_per_point</f>
        <v>0</v>
      </c>
      <c r="M2756" s="7">
        <f>test_data[[#This Row],[Profit]]*Profit_per_point-ABS(test_data[[#This Row],[Action]])*Fee_per_trade</f>
        <v>-10000</v>
      </c>
    </row>
    <row r="2757" spans="1:13" x14ac:dyDescent="0.35">
      <c r="A2757" s="2">
        <v>43788.379166666666</v>
      </c>
      <c r="B2757">
        <v>929</v>
      </c>
      <c r="C2757">
        <v>0.43153727054595947</v>
      </c>
      <c r="D2757">
        <v>0.56846272945404053</v>
      </c>
      <c r="E2757">
        <f>IF(B2758&gt;0,B2758-test_data[[#This Row],[Price]],0)</f>
        <v>0.10000000000002274</v>
      </c>
      <c r="F2757" s="2">
        <f>test_data[[#This Row],[Time]]-(Time_horizon-1)/24/60</f>
        <v>43788.365972222222</v>
      </c>
      <c r="G2757">
        <f>IF(test_data[[#This Row],[Long]]&gt;Action_Threshold,1,IF(test_data[[#This Row],[Short]]&gt;Action_Threshold,-1,0))</f>
        <v>-1</v>
      </c>
      <c r="H2757">
        <f>SUMIFS(test_data[Postion],test_data[Time],"&gt;="&amp;test_data[[#This Row],[Period Time]],test_data[Time],"&lt;="&amp;test_data[[#This Row],[Time]])</f>
        <v>-6</v>
      </c>
      <c r="I2757">
        <f>IFERROR(test_data[[#This Row],[Final_Position]]-H2756,test_data[[#This Row],[Final_Position]])</f>
        <v>-1</v>
      </c>
      <c r="J2757">
        <f>ABS(test_data[[#This Row],[Action]])</f>
        <v>1</v>
      </c>
      <c r="K2757" s="7">
        <f>test_data[[#This Row],[Final_Position]]*test_data[[#This Row],[Change]]</f>
        <v>-0.60000000000013642</v>
      </c>
      <c r="L2757" s="7">
        <f>test_data[[#This Row],[Profit]]*Profit_per_point</f>
        <v>-60000.000000013642</v>
      </c>
      <c r="M2757" s="7">
        <f>test_data[[#This Row],[Profit]]*Profit_per_point-ABS(test_data[[#This Row],[Action]])*Fee_per_trade</f>
        <v>-70000.00000001365</v>
      </c>
    </row>
    <row r="2758" spans="1:13" x14ac:dyDescent="0.35">
      <c r="A2758" s="2">
        <v>43788.379861111112</v>
      </c>
      <c r="B2758">
        <v>929.1</v>
      </c>
      <c r="C2758">
        <v>0.43046703934669495</v>
      </c>
      <c r="D2758">
        <v>0.56953293085098267</v>
      </c>
      <c r="E2758">
        <f>IF(B2759&gt;0,B2759-test_data[[#This Row],[Price]],0)</f>
        <v>-0.20000000000004547</v>
      </c>
      <c r="F2758" s="2">
        <f>test_data[[#This Row],[Time]]-(Time_horizon-1)/24/60</f>
        <v>43788.366666666669</v>
      </c>
      <c r="G2758">
        <f>IF(test_data[[#This Row],[Long]]&gt;Action_Threshold,1,IF(test_data[[#This Row],[Short]]&gt;Action_Threshold,-1,0))</f>
        <v>-1</v>
      </c>
      <c r="H2758">
        <f>SUMIFS(test_data[Postion],test_data[Time],"&gt;="&amp;test_data[[#This Row],[Period Time]],test_data[Time],"&lt;="&amp;test_data[[#This Row],[Time]])</f>
        <v>-7</v>
      </c>
      <c r="I2758">
        <f>IFERROR(test_data[[#This Row],[Final_Position]]-H2757,test_data[[#This Row],[Final_Position]])</f>
        <v>-1</v>
      </c>
      <c r="J2758">
        <f>ABS(test_data[[#This Row],[Action]])</f>
        <v>1</v>
      </c>
      <c r="K2758" s="7">
        <f>test_data[[#This Row],[Final_Position]]*test_data[[#This Row],[Change]]</f>
        <v>1.4000000000003183</v>
      </c>
      <c r="L2758" s="7">
        <f>test_data[[#This Row],[Profit]]*Profit_per_point</f>
        <v>140000.00000003184</v>
      </c>
      <c r="M2758" s="7">
        <f>test_data[[#This Row],[Profit]]*Profit_per_point-ABS(test_data[[#This Row],[Action]])*Fee_per_trade</f>
        <v>130000.00000003184</v>
      </c>
    </row>
    <row r="2759" spans="1:13" x14ac:dyDescent="0.35">
      <c r="A2759" s="2">
        <v>43788.380555555559</v>
      </c>
      <c r="B2759">
        <v>928.9</v>
      </c>
      <c r="C2759">
        <v>0.44462764263153076</v>
      </c>
      <c r="D2759">
        <v>0.55537241697311401</v>
      </c>
      <c r="E2759">
        <f>IF(B2760&gt;0,B2760-test_data[[#This Row],[Price]],0)</f>
        <v>-0.19999999999993179</v>
      </c>
      <c r="F2759" s="2">
        <f>test_data[[#This Row],[Time]]-(Time_horizon-1)/24/60</f>
        <v>43788.367361111115</v>
      </c>
      <c r="G2759">
        <f>IF(test_data[[#This Row],[Long]]&gt;Action_Threshold,1,IF(test_data[[#This Row],[Short]]&gt;Action_Threshold,-1,0))</f>
        <v>-1</v>
      </c>
      <c r="H2759">
        <f>SUMIFS(test_data[Postion],test_data[Time],"&gt;="&amp;test_data[[#This Row],[Period Time]],test_data[Time],"&lt;="&amp;test_data[[#This Row],[Time]])</f>
        <v>-8</v>
      </c>
      <c r="I2759">
        <f>IFERROR(test_data[[#This Row],[Final_Position]]-H2758,test_data[[#This Row],[Final_Position]])</f>
        <v>-1</v>
      </c>
      <c r="J2759">
        <f>ABS(test_data[[#This Row],[Action]])</f>
        <v>1</v>
      </c>
      <c r="K2759" s="7">
        <f>test_data[[#This Row],[Final_Position]]*test_data[[#This Row],[Change]]</f>
        <v>1.5999999999994543</v>
      </c>
      <c r="L2759" s="7">
        <f>test_data[[#This Row],[Profit]]*Profit_per_point</f>
        <v>159999.99999994543</v>
      </c>
      <c r="M2759" s="7">
        <f>test_data[[#This Row],[Profit]]*Profit_per_point-ABS(test_data[[#This Row],[Action]])*Fee_per_trade</f>
        <v>149999.99999994543</v>
      </c>
    </row>
    <row r="2760" spans="1:13" x14ac:dyDescent="0.35">
      <c r="A2760" s="2">
        <v>43788.381249999999</v>
      </c>
      <c r="B2760">
        <v>928.7</v>
      </c>
      <c r="C2760">
        <v>0.46074089407920837</v>
      </c>
      <c r="D2760">
        <v>0.53925913572311401</v>
      </c>
      <c r="E2760">
        <f>IF(B2761&gt;0,B2761-test_data[[#This Row],[Price]],0)</f>
        <v>9.9999999999909051E-2</v>
      </c>
      <c r="F2760" s="2">
        <f>test_data[[#This Row],[Time]]-(Time_horizon-1)/24/60</f>
        <v>43788.368055555555</v>
      </c>
      <c r="G2760">
        <f>IF(test_data[[#This Row],[Long]]&gt;Action_Threshold,1,IF(test_data[[#This Row],[Short]]&gt;Action_Threshold,-1,0))</f>
        <v>-1</v>
      </c>
      <c r="H2760">
        <f>SUMIFS(test_data[Postion],test_data[Time],"&gt;="&amp;test_data[[#This Row],[Period Time]],test_data[Time],"&lt;="&amp;test_data[[#This Row],[Time]])</f>
        <v>-9</v>
      </c>
      <c r="I2760">
        <f>IFERROR(test_data[[#This Row],[Final_Position]]-H2759,test_data[[#This Row],[Final_Position]])</f>
        <v>-1</v>
      </c>
      <c r="J2760">
        <f>ABS(test_data[[#This Row],[Action]])</f>
        <v>1</v>
      </c>
      <c r="K2760" s="7">
        <f>test_data[[#This Row],[Final_Position]]*test_data[[#This Row],[Change]]</f>
        <v>-0.89999999999918145</v>
      </c>
      <c r="L2760" s="7">
        <f>test_data[[#This Row],[Profit]]*Profit_per_point</f>
        <v>-89999.999999918145</v>
      </c>
      <c r="M2760" s="7">
        <f>test_data[[#This Row],[Profit]]*Profit_per_point-ABS(test_data[[#This Row],[Action]])*Fee_per_trade</f>
        <v>-99999.999999918145</v>
      </c>
    </row>
    <row r="2761" spans="1:13" x14ac:dyDescent="0.35">
      <c r="A2761" s="2">
        <v>43788.381944444445</v>
      </c>
      <c r="B2761">
        <v>928.8</v>
      </c>
      <c r="C2761">
        <v>0.46564927697181702</v>
      </c>
      <c r="D2761">
        <v>0.5343506932258606</v>
      </c>
      <c r="E2761">
        <f>IF(B2762&gt;0,B2762-test_data[[#This Row],[Price]],0)</f>
        <v>0</v>
      </c>
      <c r="F2761" s="2">
        <f>test_data[[#This Row],[Time]]-(Time_horizon-1)/24/60</f>
        <v>43788.368750000001</v>
      </c>
      <c r="G2761">
        <f>IF(test_data[[#This Row],[Long]]&gt;Action_Threshold,1,IF(test_data[[#This Row],[Short]]&gt;Action_Threshold,-1,0))</f>
        <v>-1</v>
      </c>
      <c r="H2761">
        <f>SUMIFS(test_data[Postion],test_data[Time],"&gt;="&amp;test_data[[#This Row],[Period Time]],test_data[Time],"&lt;="&amp;test_data[[#This Row],[Time]])</f>
        <v>-10</v>
      </c>
      <c r="I2761">
        <f>IFERROR(test_data[[#This Row],[Final_Position]]-H2760,test_data[[#This Row],[Final_Position]])</f>
        <v>-1</v>
      </c>
      <c r="J2761">
        <f>ABS(test_data[[#This Row],[Action]])</f>
        <v>1</v>
      </c>
      <c r="K2761" s="7">
        <f>test_data[[#This Row],[Final_Position]]*test_data[[#This Row],[Change]]</f>
        <v>0</v>
      </c>
      <c r="L2761" s="7">
        <f>test_data[[#This Row],[Profit]]*Profit_per_point</f>
        <v>0</v>
      </c>
      <c r="M2761" s="7">
        <f>test_data[[#This Row],[Profit]]*Profit_per_point-ABS(test_data[[#This Row],[Action]])*Fee_per_trade</f>
        <v>-10000</v>
      </c>
    </row>
    <row r="2762" spans="1:13" x14ac:dyDescent="0.35">
      <c r="A2762" s="2">
        <v>43788.382638888892</v>
      </c>
      <c r="B2762">
        <v>928.8</v>
      </c>
      <c r="C2762">
        <v>0.46663850545883179</v>
      </c>
      <c r="D2762">
        <v>0.53336149454116821</v>
      </c>
      <c r="E2762">
        <f>IF(B2763&gt;0,B2763-test_data[[#This Row],[Price]],0)</f>
        <v>0.10000000000002274</v>
      </c>
      <c r="F2762" s="2">
        <f>test_data[[#This Row],[Time]]-(Time_horizon-1)/24/60</f>
        <v>43788.369444444448</v>
      </c>
      <c r="G2762">
        <f>IF(test_data[[#This Row],[Long]]&gt;Action_Threshold,1,IF(test_data[[#This Row],[Short]]&gt;Action_Threshold,-1,0))</f>
        <v>-1</v>
      </c>
      <c r="H2762">
        <f>SUMIFS(test_data[Postion],test_data[Time],"&gt;="&amp;test_data[[#This Row],[Period Time]],test_data[Time],"&lt;="&amp;test_data[[#This Row],[Time]])</f>
        <v>-11</v>
      </c>
      <c r="I2762">
        <f>IFERROR(test_data[[#This Row],[Final_Position]]-H2761,test_data[[#This Row],[Final_Position]])</f>
        <v>-1</v>
      </c>
      <c r="J2762">
        <f>ABS(test_data[[#This Row],[Action]])</f>
        <v>1</v>
      </c>
      <c r="K2762" s="7">
        <f>test_data[[#This Row],[Final_Position]]*test_data[[#This Row],[Change]]</f>
        <v>-1.1000000000002501</v>
      </c>
      <c r="L2762" s="7">
        <f>test_data[[#This Row],[Profit]]*Profit_per_point</f>
        <v>-110000.00000002501</v>
      </c>
      <c r="M2762" s="7">
        <f>test_data[[#This Row],[Profit]]*Profit_per_point-ABS(test_data[[#This Row],[Action]])*Fee_per_trade</f>
        <v>-120000.00000002501</v>
      </c>
    </row>
    <row r="2763" spans="1:13" x14ac:dyDescent="0.35">
      <c r="A2763" s="2">
        <v>43788.383333333331</v>
      </c>
      <c r="B2763">
        <v>928.9</v>
      </c>
      <c r="C2763">
        <v>0.4512142539024353</v>
      </c>
      <c r="D2763">
        <v>0.5487857460975647</v>
      </c>
      <c r="E2763">
        <f>IF(B2764&gt;0,B2764-test_data[[#This Row],[Price]],0)</f>
        <v>0.10000000000002274</v>
      </c>
      <c r="F2763" s="2">
        <f>test_data[[#This Row],[Time]]-(Time_horizon-1)/24/60</f>
        <v>43788.370138888888</v>
      </c>
      <c r="G2763">
        <f>IF(test_data[[#This Row],[Long]]&gt;Action_Threshold,1,IF(test_data[[#This Row],[Short]]&gt;Action_Threshold,-1,0))</f>
        <v>-1</v>
      </c>
      <c r="H2763">
        <f>SUMIFS(test_data[Postion],test_data[Time],"&gt;="&amp;test_data[[#This Row],[Period Time]],test_data[Time],"&lt;="&amp;test_data[[#This Row],[Time]])</f>
        <v>-12</v>
      </c>
      <c r="I2763">
        <f>IFERROR(test_data[[#This Row],[Final_Position]]-H2762,test_data[[#This Row],[Final_Position]])</f>
        <v>-1</v>
      </c>
      <c r="J2763">
        <f>ABS(test_data[[#This Row],[Action]])</f>
        <v>1</v>
      </c>
      <c r="K2763" s="7">
        <f>test_data[[#This Row],[Final_Position]]*test_data[[#This Row],[Change]]</f>
        <v>-1.2000000000002728</v>
      </c>
      <c r="L2763" s="7">
        <f>test_data[[#This Row],[Profit]]*Profit_per_point</f>
        <v>-120000.00000002728</v>
      </c>
      <c r="M2763" s="7">
        <f>test_data[[#This Row],[Profit]]*Profit_per_point-ABS(test_data[[#This Row],[Action]])*Fee_per_trade</f>
        <v>-130000.00000002728</v>
      </c>
    </row>
    <row r="2764" spans="1:13" x14ac:dyDescent="0.35">
      <c r="A2764" s="2">
        <v>43788.384027777778</v>
      </c>
      <c r="B2764">
        <v>929</v>
      </c>
      <c r="C2764">
        <v>0.44644829630851746</v>
      </c>
      <c r="D2764">
        <v>0.55355167388916016</v>
      </c>
      <c r="E2764">
        <f>IF(B2765&gt;0,B2765-test_data[[#This Row],[Price]],0)</f>
        <v>0</v>
      </c>
      <c r="F2764" s="2">
        <f>test_data[[#This Row],[Time]]-(Time_horizon-1)/24/60</f>
        <v>43788.370833333334</v>
      </c>
      <c r="G2764">
        <f>IF(test_data[[#This Row],[Long]]&gt;Action_Threshold,1,IF(test_data[[#This Row],[Short]]&gt;Action_Threshold,-1,0))</f>
        <v>-1</v>
      </c>
      <c r="H2764">
        <f>SUMIFS(test_data[Postion],test_data[Time],"&gt;="&amp;test_data[[#This Row],[Period Time]],test_data[Time],"&lt;="&amp;test_data[[#This Row],[Time]])</f>
        <v>-13</v>
      </c>
      <c r="I2764">
        <f>IFERROR(test_data[[#This Row],[Final_Position]]-H2763,test_data[[#This Row],[Final_Position]])</f>
        <v>-1</v>
      </c>
      <c r="J2764">
        <f>ABS(test_data[[#This Row],[Action]])</f>
        <v>1</v>
      </c>
      <c r="K2764" s="7">
        <f>test_data[[#This Row],[Final_Position]]*test_data[[#This Row],[Change]]</f>
        <v>0</v>
      </c>
      <c r="L2764" s="7">
        <f>test_data[[#This Row],[Profit]]*Profit_per_point</f>
        <v>0</v>
      </c>
      <c r="M2764" s="7">
        <f>test_data[[#This Row],[Profit]]*Profit_per_point-ABS(test_data[[#This Row],[Action]])*Fee_per_trade</f>
        <v>-10000</v>
      </c>
    </row>
    <row r="2765" spans="1:13" x14ac:dyDescent="0.35">
      <c r="A2765" s="2">
        <v>43788.384722222225</v>
      </c>
      <c r="B2765">
        <v>929</v>
      </c>
      <c r="C2765">
        <v>0.44666087627410889</v>
      </c>
      <c r="D2765">
        <v>0.55333912372589111</v>
      </c>
      <c r="E2765">
        <f>IF(B2766&gt;0,B2766-test_data[[#This Row],[Price]],0)</f>
        <v>0.10000000000002274</v>
      </c>
      <c r="F2765" s="2">
        <f>test_data[[#This Row],[Time]]-(Time_horizon-1)/24/60</f>
        <v>43788.371527777781</v>
      </c>
      <c r="G2765">
        <f>IF(test_data[[#This Row],[Long]]&gt;Action_Threshold,1,IF(test_data[[#This Row],[Short]]&gt;Action_Threshold,-1,0))</f>
        <v>-1</v>
      </c>
      <c r="H2765">
        <f>SUMIFS(test_data[Postion],test_data[Time],"&gt;="&amp;test_data[[#This Row],[Period Time]],test_data[Time],"&lt;="&amp;test_data[[#This Row],[Time]])</f>
        <v>-14</v>
      </c>
      <c r="I2765">
        <f>IFERROR(test_data[[#This Row],[Final_Position]]-H2764,test_data[[#This Row],[Final_Position]])</f>
        <v>-1</v>
      </c>
      <c r="J2765">
        <f>ABS(test_data[[#This Row],[Action]])</f>
        <v>1</v>
      </c>
      <c r="K2765" s="7">
        <f>test_data[[#This Row],[Final_Position]]*test_data[[#This Row],[Change]]</f>
        <v>-1.4000000000003183</v>
      </c>
      <c r="L2765" s="7">
        <f>test_data[[#This Row],[Profit]]*Profit_per_point</f>
        <v>-140000.00000003184</v>
      </c>
      <c r="M2765" s="7">
        <f>test_data[[#This Row],[Profit]]*Profit_per_point-ABS(test_data[[#This Row],[Action]])*Fee_per_trade</f>
        <v>-150000.00000003184</v>
      </c>
    </row>
    <row r="2766" spans="1:13" x14ac:dyDescent="0.35">
      <c r="A2766" s="2">
        <v>43788.385416666664</v>
      </c>
      <c r="B2766">
        <v>929.1</v>
      </c>
      <c r="C2766">
        <v>0.43329939246177673</v>
      </c>
      <c r="D2766">
        <v>0.56670063734054565</v>
      </c>
      <c r="E2766">
        <f>IF(B2767&gt;0,B2767-test_data[[#This Row],[Price]],0)</f>
        <v>0.19999999999993179</v>
      </c>
      <c r="F2766" s="2">
        <f>test_data[[#This Row],[Time]]-(Time_horizon-1)/24/60</f>
        <v>43788.37222222222</v>
      </c>
      <c r="G2766">
        <f>IF(test_data[[#This Row],[Long]]&gt;Action_Threshold,1,IF(test_data[[#This Row],[Short]]&gt;Action_Threshold,-1,0))</f>
        <v>-1</v>
      </c>
      <c r="H2766">
        <f>SUMIFS(test_data[Postion],test_data[Time],"&gt;="&amp;test_data[[#This Row],[Period Time]],test_data[Time],"&lt;="&amp;test_data[[#This Row],[Time]])</f>
        <v>-15</v>
      </c>
      <c r="I2766">
        <f>IFERROR(test_data[[#This Row],[Final_Position]]-H2765,test_data[[#This Row],[Final_Position]])</f>
        <v>-1</v>
      </c>
      <c r="J2766">
        <f>ABS(test_data[[#This Row],[Action]])</f>
        <v>1</v>
      </c>
      <c r="K2766" s="7">
        <f>test_data[[#This Row],[Final_Position]]*test_data[[#This Row],[Change]]</f>
        <v>-2.9999999999989768</v>
      </c>
      <c r="L2766" s="7">
        <f>test_data[[#This Row],[Profit]]*Profit_per_point</f>
        <v>-299999.99999989767</v>
      </c>
      <c r="M2766" s="7">
        <f>test_data[[#This Row],[Profit]]*Profit_per_point-ABS(test_data[[#This Row],[Action]])*Fee_per_trade</f>
        <v>-309999.99999989767</v>
      </c>
    </row>
    <row r="2767" spans="1:13" x14ac:dyDescent="0.35">
      <c r="A2767" s="2">
        <v>43788.386111111111</v>
      </c>
      <c r="B2767">
        <v>929.3</v>
      </c>
      <c r="C2767">
        <v>0.41813278198242188</v>
      </c>
      <c r="D2767">
        <v>0.58186715841293335</v>
      </c>
      <c r="E2767">
        <f>IF(B2768&gt;0,B2768-test_data[[#This Row],[Price]],0)</f>
        <v>-9.9999999999909051E-2</v>
      </c>
      <c r="F2767" s="2">
        <f>test_data[[#This Row],[Time]]-(Time_horizon-1)/24/60</f>
        <v>43788.372916666667</v>
      </c>
      <c r="G2767">
        <f>IF(test_data[[#This Row],[Long]]&gt;Action_Threshold,1,IF(test_data[[#This Row],[Short]]&gt;Action_Threshold,-1,0))</f>
        <v>-1</v>
      </c>
      <c r="H2767">
        <f>SUMIFS(test_data[Postion],test_data[Time],"&gt;="&amp;test_data[[#This Row],[Period Time]],test_data[Time],"&lt;="&amp;test_data[[#This Row],[Time]])</f>
        <v>-16</v>
      </c>
      <c r="I2767">
        <f>IFERROR(test_data[[#This Row],[Final_Position]]-H2766,test_data[[#This Row],[Final_Position]])</f>
        <v>-1</v>
      </c>
      <c r="J2767">
        <f>ABS(test_data[[#This Row],[Action]])</f>
        <v>1</v>
      </c>
      <c r="K2767" s="7">
        <f>test_data[[#This Row],[Final_Position]]*test_data[[#This Row],[Change]]</f>
        <v>1.5999999999985448</v>
      </c>
      <c r="L2767" s="7">
        <f>test_data[[#This Row],[Profit]]*Profit_per_point</f>
        <v>159999.99999985448</v>
      </c>
      <c r="M2767" s="7">
        <f>test_data[[#This Row],[Profit]]*Profit_per_point-ABS(test_data[[#This Row],[Action]])*Fee_per_trade</f>
        <v>149999.99999985448</v>
      </c>
    </row>
    <row r="2768" spans="1:13" x14ac:dyDescent="0.35">
      <c r="A2768" s="2">
        <v>43788.386805555558</v>
      </c>
      <c r="B2768">
        <v>929.2</v>
      </c>
      <c r="C2768">
        <v>0.42259097099304199</v>
      </c>
      <c r="D2768">
        <v>0.57740902900695801</v>
      </c>
      <c r="E2768">
        <f>IF(B2769&gt;0,B2769-test_data[[#This Row],[Price]],0)</f>
        <v>9.9999999999909051E-2</v>
      </c>
      <c r="F2768" s="2">
        <f>test_data[[#This Row],[Time]]-(Time_horizon-1)/24/60</f>
        <v>43788.373611111114</v>
      </c>
      <c r="G2768">
        <f>IF(test_data[[#This Row],[Long]]&gt;Action_Threshold,1,IF(test_data[[#This Row],[Short]]&gt;Action_Threshold,-1,0))</f>
        <v>-1</v>
      </c>
      <c r="H2768">
        <f>SUMIFS(test_data[Postion],test_data[Time],"&gt;="&amp;test_data[[#This Row],[Period Time]],test_data[Time],"&lt;="&amp;test_data[[#This Row],[Time]])</f>
        <v>-17</v>
      </c>
      <c r="I2768">
        <f>IFERROR(test_data[[#This Row],[Final_Position]]-H2767,test_data[[#This Row],[Final_Position]])</f>
        <v>-1</v>
      </c>
      <c r="J2768">
        <f>ABS(test_data[[#This Row],[Action]])</f>
        <v>1</v>
      </c>
      <c r="K2768" s="7">
        <f>test_data[[#This Row],[Final_Position]]*test_data[[#This Row],[Change]]</f>
        <v>-1.6999999999984539</v>
      </c>
      <c r="L2768" s="7">
        <f>test_data[[#This Row],[Profit]]*Profit_per_point</f>
        <v>-169999.9999998454</v>
      </c>
      <c r="M2768" s="7">
        <f>test_data[[#This Row],[Profit]]*Profit_per_point-ABS(test_data[[#This Row],[Action]])*Fee_per_trade</f>
        <v>-179999.9999998454</v>
      </c>
    </row>
    <row r="2769" spans="1:13" x14ac:dyDescent="0.35">
      <c r="A2769" s="2">
        <v>43788.387499999997</v>
      </c>
      <c r="B2769">
        <v>929.3</v>
      </c>
      <c r="C2769">
        <v>0.42523249983787537</v>
      </c>
      <c r="D2769">
        <v>0.57476747035980225</v>
      </c>
      <c r="E2769">
        <f>IF(B2770&gt;0,B2770-test_data[[#This Row],[Price]],0)</f>
        <v>0.10000000000002274</v>
      </c>
      <c r="F2769" s="2">
        <f>test_data[[#This Row],[Time]]-(Time_horizon-1)/24/60</f>
        <v>43788.374305555553</v>
      </c>
      <c r="G2769">
        <f>IF(test_data[[#This Row],[Long]]&gt;Action_Threshold,1,IF(test_data[[#This Row],[Short]]&gt;Action_Threshold,-1,0))</f>
        <v>-1</v>
      </c>
      <c r="H2769">
        <f>SUMIFS(test_data[Postion],test_data[Time],"&gt;="&amp;test_data[[#This Row],[Period Time]],test_data[Time],"&lt;="&amp;test_data[[#This Row],[Time]])</f>
        <v>-18</v>
      </c>
      <c r="I2769">
        <f>IFERROR(test_data[[#This Row],[Final_Position]]-H2768,test_data[[#This Row],[Final_Position]])</f>
        <v>-1</v>
      </c>
      <c r="J2769">
        <f>ABS(test_data[[#This Row],[Action]])</f>
        <v>1</v>
      </c>
      <c r="K2769" s="7">
        <f>test_data[[#This Row],[Final_Position]]*test_data[[#This Row],[Change]]</f>
        <v>-1.8000000000004093</v>
      </c>
      <c r="L2769" s="7">
        <f>test_data[[#This Row],[Profit]]*Profit_per_point</f>
        <v>-180000.00000004092</v>
      </c>
      <c r="M2769" s="7">
        <f>test_data[[#This Row],[Profit]]*Profit_per_point-ABS(test_data[[#This Row],[Action]])*Fee_per_trade</f>
        <v>-190000.00000004092</v>
      </c>
    </row>
    <row r="2770" spans="1:13" x14ac:dyDescent="0.35">
      <c r="A2770" s="2">
        <v>43788.388194444444</v>
      </c>
      <c r="B2770">
        <v>929.4</v>
      </c>
      <c r="C2770">
        <v>0.42164802551269531</v>
      </c>
      <c r="D2770">
        <v>0.57835191488265991</v>
      </c>
      <c r="E2770">
        <f>IF(B2771&gt;0,B2771-test_data[[#This Row],[Price]],0)</f>
        <v>0</v>
      </c>
      <c r="F2770" s="2">
        <f>test_data[[#This Row],[Time]]-(Time_horizon-1)/24/60</f>
        <v>43788.375</v>
      </c>
      <c r="G2770">
        <f>IF(test_data[[#This Row],[Long]]&gt;Action_Threshold,1,IF(test_data[[#This Row],[Short]]&gt;Action_Threshold,-1,0))</f>
        <v>-1</v>
      </c>
      <c r="H2770">
        <f>SUMIFS(test_data[Postion],test_data[Time],"&gt;="&amp;test_data[[#This Row],[Period Time]],test_data[Time],"&lt;="&amp;test_data[[#This Row],[Time]])</f>
        <v>-19</v>
      </c>
      <c r="I2770">
        <f>IFERROR(test_data[[#This Row],[Final_Position]]-H2769,test_data[[#This Row],[Final_Position]])</f>
        <v>-1</v>
      </c>
      <c r="J2770">
        <f>ABS(test_data[[#This Row],[Action]])</f>
        <v>1</v>
      </c>
      <c r="K2770" s="7">
        <f>test_data[[#This Row],[Final_Position]]*test_data[[#This Row],[Change]]</f>
        <v>0</v>
      </c>
      <c r="L2770" s="7">
        <f>test_data[[#This Row],[Profit]]*Profit_per_point</f>
        <v>0</v>
      </c>
      <c r="M2770" s="7">
        <f>test_data[[#This Row],[Profit]]*Profit_per_point-ABS(test_data[[#This Row],[Action]])*Fee_per_trade</f>
        <v>-10000</v>
      </c>
    </row>
    <row r="2771" spans="1:13" x14ac:dyDescent="0.35">
      <c r="A2771" s="2">
        <v>43788.388888888891</v>
      </c>
      <c r="B2771">
        <v>929.4</v>
      </c>
      <c r="C2771">
        <v>0.41987529397010803</v>
      </c>
      <c r="D2771">
        <v>0.58012473583221436</v>
      </c>
      <c r="E2771">
        <f>IF(B2772&gt;0,B2772-test_data[[#This Row],[Price]],0)</f>
        <v>0</v>
      </c>
      <c r="F2771" s="2">
        <f>test_data[[#This Row],[Time]]-(Time_horizon-1)/24/60</f>
        <v>43788.375694444447</v>
      </c>
      <c r="G2771">
        <f>IF(test_data[[#This Row],[Long]]&gt;Action_Threshold,1,IF(test_data[[#This Row],[Short]]&gt;Action_Threshold,-1,0))</f>
        <v>-1</v>
      </c>
      <c r="H2771">
        <f>SUMIFS(test_data[Postion],test_data[Time],"&gt;="&amp;test_data[[#This Row],[Period Time]],test_data[Time],"&lt;="&amp;test_data[[#This Row],[Time]])</f>
        <v>-20</v>
      </c>
      <c r="I2771">
        <f>IFERROR(test_data[[#This Row],[Final_Position]]-H2770,test_data[[#This Row],[Final_Position]])</f>
        <v>-1</v>
      </c>
      <c r="J2771">
        <f>ABS(test_data[[#This Row],[Action]])</f>
        <v>1</v>
      </c>
      <c r="K2771" s="7">
        <f>test_data[[#This Row],[Final_Position]]*test_data[[#This Row],[Change]]</f>
        <v>0</v>
      </c>
      <c r="L2771" s="7">
        <f>test_data[[#This Row],[Profit]]*Profit_per_point</f>
        <v>0</v>
      </c>
      <c r="M2771" s="7">
        <f>test_data[[#This Row],[Profit]]*Profit_per_point-ABS(test_data[[#This Row],[Action]])*Fee_per_trade</f>
        <v>-10000</v>
      </c>
    </row>
    <row r="2772" spans="1:13" x14ac:dyDescent="0.35">
      <c r="A2772" s="2">
        <v>43788.38958333333</v>
      </c>
      <c r="B2772">
        <v>929.4</v>
      </c>
      <c r="C2772">
        <v>0.40645593404769897</v>
      </c>
      <c r="D2772">
        <v>0.5935441255569458</v>
      </c>
      <c r="E2772">
        <f>IF(B2773&gt;0,B2773-test_data[[#This Row],[Price]],0)</f>
        <v>-0.19999999999993179</v>
      </c>
      <c r="F2772" s="2">
        <f>test_data[[#This Row],[Time]]-(Time_horizon-1)/24/60</f>
        <v>43788.376388888886</v>
      </c>
      <c r="G2772">
        <f>IF(test_data[[#This Row],[Long]]&gt;Action_Threshold,1,IF(test_data[[#This Row],[Short]]&gt;Action_Threshold,-1,0))</f>
        <v>-1</v>
      </c>
      <c r="H2772">
        <f>SUMIFS(test_data[Postion],test_data[Time],"&gt;="&amp;test_data[[#This Row],[Period Time]],test_data[Time],"&lt;="&amp;test_data[[#This Row],[Time]])</f>
        <v>-20</v>
      </c>
      <c r="I2772">
        <f>IFERROR(test_data[[#This Row],[Final_Position]]-H2771,test_data[[#This Row],[Final_Position]])</f>
        <v>0</v>
      </c>
      <c r="J2772">
        <f>ABS(test_data[[#This Row],[Action]])</f>
        <v>0</v>
      </c>
      <c r="K2772" s="7">
        <f>test_data[[#This Row],[Final_Position]]*test_data[[#This Row],[Change]]</f>
        <v>3.9999999999986358</v>
      </c>
      <c r="L2772" s="7">
        <f>test_data[[#This Row],[Profit]]*Profit_per_point</f>
        <v>399999.99999986356</v>
      </c>
      <c r="M2772" s="7">
        <f>test_data[[#This Row],[Profit]]*Profit_per_point-ABS(test_data[[#This Row],[Action]])*Fee_per_trade</f>
        <v>399999.99999986356</v>
      </c>
    </row>
    <row r="2773" spans="1:13" x14ac:dyDescent="0.35">
      <c r="A2773" s="2">
        <v>43788.390277777777</v>
      </c>
      <c r="B2773">
        <v>929.2</v>
      </c>
      <c r="C2773">
        <v>0.40833017230033875</v>
      </c>
      <c r="D2773">
        <v>0.59166985750198364</v>
      </c>
      <c r="E2773">
        <f>IF(B2774&gt;0,B2774-test_data[[#This Row],[Price]],0)</f>
        <v>9.9999999999909051E-2</v>
      </c>
      <c r="F2773" s="2">
        <f>test_data[[#This Row],[Time]]-(Time_horizon-1)/24/60</f>
        <v>43788.377083333333</v>
      </c>
      <c r="G2773">
        <f>IF(test_data[[#This Row],[Long]]&gt;Action_Threshold,1,IF(test_data[[#This Row],[Short]]&gt;Action_Threshold,-1,0))</f>
        <v>-1</v>
      </c>
      <c r="H2773">
        <f>SUMIFS(test_data[Postion],test_data[Time],"&gt;="&amp;test_data[[#This Row],[Period Time]],test_data[Time],"&lt;="&amp;test_data[[#This Row],[Time]])</f>
        <v>-20</v>
      </c>
      <c r="I2773">
        <f>IFERROR(test_data[[#This Row],[Final_Position]]-H2772,test_data[[#This Row],[Final_Position]])</f>
        <v>0</v>
      </c>
      <c r="J2773">
        <f>ABS(test_data[[#This Row],[Action]])</f>
        <v>0</v>
      </c>
      <c r="K2773" s="7">
        <f>test_data[[#This Row],[Final_Position]]*test_data[[#This Row],[Change]]</f>
        <v>-1.999999999998181</v>
      </c>
      <c r="L2773" s="7">
        <f>test_data[[#This Row],[Profit]]*Profit_per_point</f>
        <v>-199999.9999998181</v>
      </c>
      <c r="M2773" s="7">
        <f>test_data[[#This Row],[Profit]]*Profit_per_point-ABS(test_data[[#This Row],[Action]])*Fee_per_trade</f>
        <v>-199999.9999998181</v>
      </c>
    </row>
    <row r="2774" spans="1:13" x14ac:dyDescent="0.35">
      <c r="A2774" s="2">
        <v>43788.390972222223</v>
      </c>
      <c r="B2774">
        <v>929.3</v>
      </c>
      <c r="C2774">
        <v>0.40913155674934387</v>
      </c>
      <c r="D2774">
        <v>0.59086847305297852</v>
      </c>
      <c r="E2774">
        <f>IF(B2775&gt;0,B2775-test_data[[#This Row],[Price]],0)</f>
        <v>0</v>
      </c>
      <c r="F2774" s="2">
        <f>test_data[[#This Row],[Time]]-(Time_horizon-1)/24/60</f>
        <v>43788.37777777778</v>
      </c>
      <c r="G2774">
        <f>IF(test_data[[#This Row],[Long]]&gt;Action_Threshold,1,IF(test_data[[#This Row],[Short]]&gt;Action_Threshold,-1,0))</f>
        <v>-1</v>
      </c>
      <c r="H2774">
        <f>SUMIFS(test_data[Postion],test_data[Time],"&gt;="&amp;test_data[[#This Row],[Period Time]],test_data[Time],"&lt;="&amp;test_data[[#This Row],[Time]])</f>
        <v>-20</v>
      </c>
      <c r="I2774">
        <f>IFERROR(test_data[[#This Row],[Final_Position]]-H2773,test_data[[#This Row],[Final_Position]])</f>
        <v>0</v>
      </c>
      <c r="J2774">
        <f>ABS(test_data[[#This Row],[Action]])</f>
        <v>0</v>
      </c>
      <c r="K2774" s="7">
        <f>test_data[[#This Row],[Final_Position]]*test_data[[#This Row],[Change]]</f>
        <v>0</v>
      </c>
      <c r="L2774" s="7">
        <f>test_data[[#This Row],[Profit]]*Profit_per_point</f>
        <v>0</v>
      </c>
      <c r="M2774" s="7">
        <f>test_data[[#This Row],[Profit]]*Profit_per_point-ABS(test_data[[#This Row],[Action]])*Fee_per_trade</f>
        <v>0</v>
      </c>
    </row>
    <row r="2775" spans="1:13" x14ac:dyDescent="0.35">
      <c r="A2775" s="2">
        <v>43788.39166666667</v>
      </c>
      <c r="B2775">
        <v>929.3</v>
      </c>
      <c r="C2775">
        <v>0.41051879525184631</v>
      </c>
      <c r="D2775">
        <v>0.5894811749458313</v>
      </c>
      <c r="E2775">
        <f>IF(B2776&gt;0,B2776-test_data[[#This Row],[Price]],0)</f>
        <v>0</v>
      </c>
      <c r="F2775" s="2">
        <f>test_data[[#This Row],[Time]]-(Time_horizon-1)/24/60</f>
        <v>43788.378472222226</v>
      </c>
      <c r="G2775">
        <f>IF(test_data[[#This Row],[Long]]&gt;Action_Threshold,1,IF(test_data[[#This Row],[Short]]&gt;Action_Threshold,-1,0))</f>
        <v>-1</v>
      </c>
      <c r="H2775">
        <f>SUMIFS(test_data[Postion],test_data[Time],"&gt;="&amp;test_data[[#This Row],[Period Time]],test_data[Time],"&lt;="&amp;test_data[[#This Row],[Time]])</f>
        <v>-20</v>
      </c>
      <c r="I2775">
        <f>IFERROR(test_data[[#This Row],[Final_Position]]-H2774,test_data[[#This Row],[Final_Position]])</f>
        <v>0</v>
      </c>
      <c r="J2775">
        <f>ABS(test_data[[#This Row],[Action]])</f>
        <v>0</v>
      </c>
      <c r="K2775" s="7">
        <f>test_data[[#This Row],[Final_Position]]*test_data[[#This Row],[Change]]</f>
        <v>0</v>
      </c>
      <c r="L2775" s="7">
        <f>test_data[[#This Row],[Profit]]*Profit_per_point</f>
        <v>0</v>
      </c>
      <c r="M2775" s="7">
        <f>test_data[[#This Row],[Profit]]*Profit_per_point-ABS(test_data[[#This Row],[Action]])*Fee_per_trade</f>
        <v>0</v>
      </c>
    </row>
    <row r="2776" spans="1:13" x14ac:dyDescent="0.35">
      <c r="A2776" s="2">
        <v>43788.392361111109</v>
      </c>
      <c r="B2776">
        <v>929.3</v>
      </c>
      <c r="C2776">
        <v>0.40617868304252625</v>
      </c>
      <c r="D2776">
        <v>0.59382128715515137</v>
      </c>
      <c r="E2776">
        <f>IF(B2777&gt;0,B2777-test_data[[#This Row],[Price]],0)</f>
        <v>-9.9999999999909051E-2</v>
      </c>
      <c r="F2776" s="2">
        <f>test_data[[#This Row],[Time]]-(Time_horizon-1)/24/60</f>
        <v>43788.379166666666</v>
      </c>
      <c r="G2776">
        <f>IF(test_data[[#This Row],[Long]]&gt;Action_Threshold,1,IF(test_data[[#This Row],[Short]]&gt;Action_Threshold,-1,0))</f>
        <v>-1</v>
      </c>
      <c r="H2776">
        <f>SUMIFS(test_data[Postion],test_data[Time],"&gt;="&amp;test_data[[#This Row],[Period Time]],test_data[Time],"&lt;="&amp;test_data[[#This Row],[Time]])</f>
        <v>-20</v>
      </c>
      <c r="I2776">
        <f>IFERROR(test_data[[#This Row],[Final_Position]]-H2775,test_data[[#This Row],[Final_Position]])</f>
        <v>0</v>
      </c>
      <c r="J2776">
        <f>ABS(test_data[[#This Row],[Action]])</f>
        <v>0</v>
      </c>
      <c r="K2776" s="7">
        <f>test_data[[#This Row],[Final_Position]]*test_data[[#This Row],[Change]]</f>
        <v>1.999999999998181</v>
      </c>
      <c r="L2776" s="7">
        <f>test_data[[#This Row],[Profit]]*Profit_per_point</f>
        <v>199999.9999998181</v>
      </c>
      <c r="M2776" s="7">
        <f>test_data[[#This Row],[Profit]]*Profit_per_point-ABS(test_data[[#This Row],[Action]])*Fee_per_trade</f>
        <v>199999.9999998181</v>
      </c>
    </row>
    <row r="2777" spans="1:13" x14ac:dyDescent="0.35">
      <c r="A2777" s="2">
        <v>43788.393055555556</v>
      </c>
      <c r="B2777">
        <v>929.2</v>
      </c>
      <c r="C2777">
        <v>0.42975038290023804</v>
      </c>
      <c r="D2777">
        <v>0.57024961709976196</v>
      </c>
      <c r="E2777">
        <f>IF(B2778&gt;0,B2778-test_data[[#This Row],[Price]],0)</f>
        <v>-0.10000000000002274</v>
      </c>
      <c r="F2777" s="2">
        <f>test_data[[#This Row],[Time]]-(Time_horizon-1)/24/60</f>
        <v>43788.379861111112</v>
      </c>
      <c r="G2777">
        <f>IF(test_data[[#This Row],[Long]]&gt;Action_Threshold,1,IF(test_data[[#This Row],[Short]]&gt;Action_Threshold,-1,0))</f>
        <v>-1</v>
      </c>
      <c r="H2777">
        <f>SUMIFS(test_data[Postion],test_data[Time],"&gt;="&amp;test_data[[#This Row],[Period Time]],test_data[Time],"&lt;="&amp;test_data[[#This Row],[Time]])</f>
        <v>-20</v>
      </c>
      <c r="I2777">
        <f>IFERROR(test_data[[#This Row],[Final_Position]]-H2776,test_data[[#This Row],[Final_Position]])</f>
        <v>0</v>
      </c>
      <c r="J2777">
        <f>ABS(test_data[[#This Row],[Action]])</f>
        <v>0</v>
      </c>
      <c r="K2777" s="7">
        <f>test_data[[#This Row],[Final_Position]]*test_data[[#This Row],[Change]]</f>
        <v>2.0000000000004547</v>
      </c>
      <c r="L2777" s="7">
        <f>test_data[[#This Row],[Profit]]*Profit_per_point</f>
        <v>200000.00000004546</v>
      </c>
      <c r="M2777" s="7">
        <f>test_data[[#This Row],[Profit]]*Profit_per_point-ABS(test_data[[#This Row],[Action]])*Fee_per_trade</f>
        <v>200000.00000004546</v>
      </c>
    </row>
    <row r="2778" spans="1:13" x14ac:dyDescent="0.35">
      <c r="A2778" s="2">
        <v>43788.393750000003</v>
      </c>
      <c r="B2778">
        <v>929.1</v>
      </c>
      <c r="C2778">
        <v>0.45620754361152649</v>
      </c>
      <c r="D2778">
        <v>0.5437924861907959</v>
      </c>
      <c r="E2778">
        <f>IF(B2779&gt;0,B2779-test_data[[#This Row],[Price]],0)</f>
        <v>0</v>
      </c>
      <c r="F2778" s="2">
        <f>test_data[[#This Row],[Time]]-(Time_horizon-1)/24/60</f>
        <v>43788.380555555559</v>
      </c>
      <c r="G2778">
        <f>IF(test_data[[#This Row],[Long]]&gt;Action_Threshold,1,IF(test_data[[#This Row],[Short]]&gt;Action_Threshold,-1,0))</f>
        <v>-1</v>
      </c>
      <c r="H2778">
        <f>SUMIFS(test_data[Postion],test_data[Time],"&gt;="&amp;test_data[[#This Row],[Period Time]],test_data[Time],"&lt;="&amp;test_data[[#This Row],[Time]])</f>
        <v>-20</v>
      </c>
      <c r="I2778">
        <f>IFERROR(test_data[[#This Row],[Final_Position]]-H2777,test_data[[#This Row],[Final_Position]])</f>
        <v>0</v>
      </c>
      <c r="J2778">
        <f>ABS(test_data[[#This Row],[Action]])</f>
        <v>0</v>
      </c>
      <c r="K2778" s="7">
        <f>test_data[[#This Row],[Final_Position]]*test_data[[#This Row],[Change]]</f>
        <v>0</v>
      </c>
      <c r="L2778" s="7">
        <f>test_data[[#This Row],[Profit]]*Profit_per_point</f>
        <v>0</v>
      </c>
      <c r="M2778" s="7">
        <f>test_data[[#This Row],[Profit]]*Profit_per_point-ABS(test_data[[#This Row],[Action]])*Fee_per_trade</f>
        <v>0</v>
      </c>
    </row>
    <row r="2779" spans="1:13" x14ac:dyDescent="0.35">
      <c r="A2779" s="2">
        <v>43788.394444444442</v>
      </c>
      <c r="B2779">
        <v>929.1</v>
      </c>
      <c r="C2779">
        <v>0.46562081575393677</v>
      </c>
      <c r="D2779">
        <v>0.53437924385070801</v>
      </c>
      <c r="E2779">
        <f>IF(B2780&gt;0,B2780-test_data[[#This Row],[Price]],0)</f>
        <v>-0.10000000000002274</v>
      </c>
      <c r="F2779" s="2">
        <f>test_data[[#This Row],[Time]]-(Time_horizon-1)/24/60</f>
        <v>43788.381249999999</v>
      </c>
      <c r="G2779">
        <f>IF(test_data[[#This Row],[Long]]&gt;Action_Threshold,1,IF(test_data[[#This Row],[Short]]&gt;Action_Threshold,-1,0))</f>
        <v>-1</v>
      </c>
      <c r="H2779">
        <f>SUMIFS(test_data[Postion],test_data[Time],"&gt;="&amp;test_data[[#This Row],[Period Time]],test_data[Time],"&lt;="&amp;test_data[[#This Row],[Time]])</f>
        <v>-20</v>
      </c>
      <c r="I2779">
        <f>IFERROR(test_data[[#This Row],[Final_Position]]-H2778,test_data[[#This Row],[Final_Position]])</f>
        <v>0</v>
      </c>
      <c r="J2779">
        <f>ABS(test_data[[#This Row],[Action]])</f>
        <v>0</v>
      </c>
      <c r="K2779" s="7">
        <f>test_data[[#This Row],[Final_Position]]*test_data[[#This Row],[Change]]</f>
        <v>2.0000000000004547</v>
      </c>
      <c r="L2779" s="7">
        <f>test_data[[#This Row],[Profit]]*Profit_per_point</f>
        <v>200000.00000004546</v>
      </c>
      <c r="M2779" s="7">
        <f>test_data[[#This Row],[Profit]]*Profit_per_point-ABS(test_data[[#This Row],[Action]])*Fee_per_trade</f>
        <v>200000.00000004546</v>
      </c>
    </row>
    <row r="2780" spans="1:13" x14ac:dyDescent="0.35">
      <c r="A2780" s="2">
        <v>43788.395138888889</v>
      </c>
      <c r="B2780">
        <v>929</v>
      </c>
      <c r="C2780">
        <v>0.49505516886711121</v>
      </c>
      <c r="D2780">
        <v>0.50494480133056641</v>
      </c>
      <c r="E2780">
        <f>IF(B2781&gt;0,B2781-test_data[[#This Row],[Price]],0)</f>
        <v>0.20000000000004547</v>
      </c>
      <c r="F2780" s="2">
        <f>test_data[[#This Row],[Time]]-(Time_horizon-1)/24/60</f>
        <v>43788.381944444445</v>
      </c>
      <c r="G2780">
        <f>IF(test_data[[#This Row],[Long]]&gt;Action_Threshold,1,IF(test_data[[#This Row],[Short]]&gt;Action_Threshold,-1,0))</f>
        <v>-1</v>
      </c>
      <c r="H2780">
        <f>SUMIFS(test_data[Postion],test_data[Time],"&gt;="&amp;test_data[[#This Row],[Period Time]],test_data[Time],"&lt;="&amp;test_data[[#This Row],[Time]])</f>
        <v>-20</v>
      </c>
      <c r="I2780">
        <f>IFERROR(test_data[[#This Row],[Final_Position]]-H2779,test_data[[#This Row],[Final_Position]])</f>
        <v>0</v>
      </c>
      <c r="J2780">
        <f>ABS(test_data[[#This Row],[Action]])</f>
        <v>0</v>
      </c>
      <c r="K2780" s="7">
        <f>test_data[[#This Row],[Final_Position]]*test_data[[#This Row],[Change]]</f>
        <v>-4.0000000000009095</v>
      </c>
      <c r="L2780" s="7">
        <f>test_data[[#This Row],[Profit]]*Profit_per_point</f>
        <v>-400000.00000009092</v>
      </c>
      <c r="M2780" s="7">
        <f>test_data[[#This Row],[Profit]]*Profit_per_point-ABS(test_data[[#This Row],[Action]])*Fee_per_trade</f>
        <v>-400000.00000009092</v>
      </c>
    </row>
    <row r="2781" spans="1:13" x14ac:dyDescent="0.35">
      <c r="A2781" s="2">
        <v>43788.395833333336</v>
      </c>
      <c r="B2781">
        <v>929.2</v>
      </c>
      <c r="C2781">
        <v>0.45455276966094971</v>
      </c>
      <c r="D2781">
        <v>0.54544723033905029</v>
      </c>
      <c r="E2781">
        <f>IF(B2782&gt;0,B2782-test_data[[#This Row],[Price]],0)</f>
        <v>-0.10000000000002274</v>
      </c>
      <c r="F2781" s="2">
        <f>test_data[[#This Row],[Time]]-(Time_horizon-1)/24/60</f>
        <v>43788.382638888892</v>
      </c>
      <c r="G2781">
        <f>IF(test_data[[#This Row],[Long]]&gt;Action_Threshold,1,IF(test_data[[#This Row],[Short]]&gt;Action_Threshold,-1,0))</f>
        <v>-1</v>
      </c>
      <c r="H2781">
        <f>SUMIFS(test_data[Postion],test_data[Time],"&gt;="&amp;test_data[[#This Row],[Period Time]],test_data[Time],"&lt;="&amp;test_data[[#This Row],[Time]])</f>
        <v>-20</v>
      </c>
      <c r="I2781">
        <f>IFERROR(test_data[[#This Row],[Final_Position]]-H2780,test_data[[#This Row],[Final_Position]])</f>
        <v>0</v>
      </c>
      <c r="J2781">
        <f>ABS(test_data[[#This Row],[Action]])</f>
        <v>0</v>
      </c>
      <c r="K2781" s="7">
        <f>test_data[[#This Row],[Final_Position]]*test_data[[#This Row],[Change]]</f>
        <v>2.0000000000004547</v>
      </c>
      <c r="L2781" s="7">
        <f>test_data[[#This Row],[Profit]]*Profit_per_point</f>
        <v>200000.00000004546</v>
      </c>
      <c r="M2781" s="7">
        <f>test_data[[#This Row],[Profit]]*Profit_per_point-ABS(test_data[[#This Row],[Action]])*Fee_per_trade</f>
        <v>200000.00000004546</v>
      </c>
    </row>
    <row r="2782" spans="1:13" x14ac:dyDescent="0.35">
      <c r="A2782" s="2">
        <v>43788.396527777775</v>
      </c>
      <c r="B2782">
        <v>929.1</v>
      </c>
      <c r="C2782">
        <v>0.48299390077590942</v>
      </c>
      <c r="D2782">
        <v>0.5170060396194458</v>
      </c>
      <c r="E2782">
        <f>IF(B2783&gt;0,B2783-test_data[[#This Row],[Price]],0)</f>
        <v>0</v>
      </c>
      <c r="F2782" s="2">
        <f>test_data[[#This Row],[Time]]-(Time_horizon-1)/24/60</f>
        <v>43788.383333333331</v>
      </c>
      <c r="G2782">
        <f>IF(test_data[[#This Row],[Long]]&gt;Action_Threshold,1,IF(test_data[[#This Row],[Short]]&gt;Action_Threshold,-1,0))</f>
        <v>-1</v>
      </c>
      <c r="H2782">
        <f>SUMIFS(test_data[Postion],test_data[Time],"&gt;="&amp;test_data[[#This Row],[Period Time]],test_data[Time],"&lt;="&amp;test_data[[#This Row],[Time]])</f>
        <v>-20</v>
      </c>
      <c r="I2782">
        <f>IFERROR(test_data[[#This Row],[Final_Position]]-H2781,test_data[[#This Row],[Final_Position]])</f>
        <v>0</v>
      </c>
      <c r="J2782">
        <f>ABS(test_data[[#This Row],[Action]])</f>
        <v>0</v>
      </c>
      <c r="K2782" s="7">
        <f>test_data[[#This Row],[Final_Position]]*test_data[[#This Row],[Change]]</f>
        <v>0</v>
      </c>
      <c r="L2782" s="7">
        <f>test_data[[#This Row],[Profit]]*Profit_per_point</f>
        <v>0</v>
      </c>
      <c r="M2782" s="7">
        <f>test_data[[#This Row],[Profit]]*Profit_per_point-ABS(test_data[[#This Row],[Action]])*Fee_per_trade</f>
        <v>0</v>
      </c>
    </row>
    <row r="2783" spans="1:13" x14ac:dyDescent="0.35">
      <c r="A2783" s="2">
        <v>43788.397222222222</v>
      </c>
      <c r="B2783">
        <v>929.1</v>
      </c>
      <c r="C2783">
        <v>0.49120792746543884</v>
      </c>
      <c r="D2783">
        <v>0.50879204273223877</v>
      </c>
      <c r="E2783">
        <f>IF(B2784&gt;0,B2784-test_data[[#This Row],[Price]],0)</f>
        <v>0</v>
      </c>
      <c r="F2783" s="2">
        <f>test_data[[#This Row],[Time]]-(Time_horizon-1)/24/60</f>
        <v>43788.384027777778</v>
      </c>
      <c r="G2783">
        <f>IF(test_data[[#This Row],[Long]]&gt;Action_Threshold,1,IF(test_data[[#This Row],[Short]]&gt;Action_Threshold,-1,0))</f>
        <v>-1</v>
      </c>
      <c r="H2783">
        <f>SUMIFS(test_data[Postion],test_data[Time],"&gt;="&amp;test_data[[#This Row],[Period Time]],test_data[Time],"&lt;="&amp;test_data[[#This Row],[Time]])</f>
        <v>-20</v>
      </c>
      <c r="I2783">
        <f>IFERROR(test_data[[#This Row],[Final_Position]]-H2782,test_data[[#This Row],[Final_Position]])</f>
        <v>0</v>
      </c>
      <c r="J2783">
        <f>ABS(test_data[[#This Row],[Action]])</f>
        <v>0</v>
      </c>
      <c r="K2783" s="7">
        <f>test_data[[#This Row],[Final_Position]]*test_data[[#This Row],[Change]]</f>
        <v>0</v>
      </c>
      <c r="L2783" s="7">
        <f>test_data[[#This Row],[Profit]]*Profit_per_point</f>
        <v>0</v>
      </c>
      <c r="M2783" s="7">
        <f>test_data[[#This Row],[Profit]]*Profit_per_point-ABS(test_data[[#This Row],[Action]])*Fee_per_trade</f>
        <v>0</v>
      </c>
    </row>
    <row r="2784" spans="1:13" x14ac:dyDescent="0.35">
      <c r="A2784" s="2">
        <v>43788.397916666669</v>
      </c>
      <c r="B2784">
        <v>929.1</v>
      </c>
      <c r="C2784">
        <v>0.49570742249488831</v>
      </c>
      <c r="D2784">
        <v>0.50429254770278931</v>
      </c>
      <c r="E2784">
        <f>IF(B2785&gt;0,B2785-test_data[[#This Row],[Price]],0)</f>
        <v>0</v>
      </c>
      <c r="F2784" s="2">
        <f>test_data[[#This Row],[Time]]-(Time_horizon-1)/24/60</f>
        <v>43788.384722222225</v>
      </c>
      <c r="G2784">
        <f>IF(test_data[[#This Row],[Long]]&gt;Action_Threshold,1,IF(test_data[[#This Row],[Short]]&gt;Action_Threshold,-1,0))</f>
        <v>-1</v>
      </c>
      <c r="H2784">
        <f>SUMIFS(test_data[Postion],test_data[Time],"&gt;="&amp;test_data[[#This Row],[Period Time]],test_data[Time],"&lt;="&amp;test_data[[#This Row],[Time]])</f>
        <v>-20</v>
      </c>
      <c r="I2784">
        <f>IFERROR(test_data[[#This Row],[Final_Position]]-H2783,test_data[[#This Row],[Final_Position]])</f>
        <v>0</v>
      </c>
      <c r="J2784">
        <f>ABS(test_data[[#This Row],[Action]])</f>
        <v>0</v>
      </c>
      <c r="K2784" s="7">
        <f>test_data[[#This Row],[Final_Position]]*test_data[[#This Row],[Change]]</f>
        <v>0</v>
      </c>
      <c r="L2784" s="7">
        <f>test_data[[#This Row],[Profit]]*Profit_per_point</f>
        <v>0</v>
      </c>
      <c r="M2784" s="7">
        <f>test_data[[#This Row],[Profit]]*Profit_per_point-ABS(test_data[[#This Row],[Action]])*Fee_per_trade</f>
        <v>0</v>
      </c>
    </row>
    <row r="2785" spans="1:13" x14ac:dyDescent="0.35">
      <c r="A2785" s="2">
        <v>43788.398611111108</v>
      </c>
      <c r="B2785">
        <v>929.1</v>
      </c>
      <c r="C2785">
        <v>0.49958997964859009</v>
      </c>
      <c r="D2785">
        <v>0.50041007995605469</v>
      </c>
      <c r="E2785">
        <f>IF(B2786&gt;0,B2786-test_data[[#This Row],[Price]],0)</f>
        <v>0.19999999999993179</v>
      </c>
      <c r="F2785" s="2">
        <f>test_data[[#This Row],[Time]]-(Time_horizon-1)/24/60</f>
        <v>43788.385416666664</v>
      </c>
      <c r="G2785">
        <f>IF(test_data[[#This Row],[Long]]&gt;Action_Threshold,1,IF(test_data[[#This Row],[Short]]&gt;Action_Threshold,-1,0))</f>
        <v>-1</v>
      </c>
      <c r="H2785">
        <f>SUMIFS(test_data[Postion],test_data[Time],"&gt;="&amp;test_data[[#This Row],[Period Time]],test_data[Time],"&lt;="&amp;test_data[[#This Row],[Time]])</f>
        <v>-20</v>
      </c>
      <c r="I2785">
        <f>IFERROR(test_data[[#This Row],[Final_Position]]-H2784,test_data[[#This Row],[Final_Position]])</f>
        <v>0</v>
      </c>
      <c r="J2785">
        <f>ABS(test_data[[#This Row],[Action]])</f>
        <v>0</v>
      </c>
      <c r="K2785" s="7">
        <f>test_data[[#This Row],[Final_Position]]*test_data[[#This Row],[Change]]</f>
        <v>-3.9999999999986358</v>
      </c>
      <c r="L2785" s="7">
        <f>test_data[[#This Row],[Profit]]*Profit_per_point</f>
        <v>-399999.99999986356</v>
      </c>
      <c r="M2785" s="7">
        <f>test_data[[#This Row],[Profit]]*Profit_per_point-ABS(test_data[[#This Row],[Action]])*Fee_per_trade</f>
        <v>-399999.99999986356</v>
      </c>
    </row>
    <row r="2786" spans="1:13" x14ac:dyDescent="0.35">
      <c r="A2786" s="2">
        <v>43788.399305555555</v>
      </c>
      <c r="B2786">
        <v>929.3</v>
      </c>
      <c r="C2786">
        <v>0.44550386071205139</v>
      </c>
      <c r="D2786">
        <v>0.554496169090271</v>
      </c>
      <c r="E2786">
        <f>IF(B2787&gt;0,B2787-test_data[[#This Row],[Price]],0)</f>
        <v>0.10000000000002274</v>
      </c>
      <c r="F2786" s="2">
        <f>test_data[[#This Row],[Time]]-(Time_horizon-1)/24/60</f>
        <v>43788.386111111111</v>
      </c>
      <c r="G2786">
        <f>IF(test_data[[#This Row],[Long]]&gt;Action_Threshold,1,IF(test_data[[#This Row],[Short]]&gt;Action_Threshold,-1,0))</f>
        <v>-1</v>
      </c>
      <c r="H2786">
        <f>SUMIFS(test_data[Postion],test_data[Time],"&gt;="&amp;test_data[[#This Row],[Period Time]],test_data[Time],"&lt;="&amp;test_data[[#This Row],[Time]])</f>
        <v>-20</v>
      </c>
      <c r="I2786">
        <f>IFERROR(test_data[[#This Row],[Final_Position]]-H2785,test_data[[#This Row],[Final_Position]])</f>
        <v>0</v>
      </c>
      <c r="J2786">
        <f>ABS(test_data[[#This Row],[Action]])</f>
        <v>0</v>
      </c>
      <c r="K2786" s="7">
        <f>test_data[[#This Row],[Final_Position]]*test_data[[#This Row],[Change]]</f>
        <v>-2.0000000000004547</v>
      </c>
      <c r="L2786" s="7">
        <f>test_data[[#This Row],[Profit]]*Profit_per_point</f>
        <v>-200000.00000004546</v>
      </c>
      <c r="M2786" s="7">
        <f>test_data[[#This Row],[Profit]]*Profit_per_point-ABS(test_data[[#This Row],[Action]])*Fee_per_trade</f>
        <v>-200000.00000004546</v>
      </c>
    </row>
    <row r="2787" spans="1:13" x14ac:dyDescent="0.35">
      <c r="A2787" s="2">
        <v>43788.4</v>
      </c>
      <c r="B2787">
        <v>929.4</v>
      </c>
      <c r="C2787">
        <v>0.420307457447052</v>
      </c>
      <c r="D2787">
        <v>0.579692542552948</v>
      </c>
      <c r="E2787">
        <f>IF(B2788&gt;0,B2788-test_data[[#This Row],[Price]],0)</f>
        <v>-0.10000000000002274</v>
      </c>
      <c r="F2787" s="2">
        <f>test_data[[#This Row],[Time]]-(Time_horizon-1)/24/60</f>
        <v>43788.386805555558</v>
      </c>
      <c r="G2787">
        <f>IF(test_data[[#This Row],[Long]]&gt;Action_Threshold,1,IF(test_data[[#This Row],[Short]]&gt;Action_Threshold,-1,0))</f>
        <v>-1</v>
      </c>
      <c r="H2787">
        <f>SUMIFS(test_data[Postion],test_data[Time],"&gt;="&amp;test_data[[#This Row],[Period Time]],test_data[Time],"&lt;="&amp;test_data[[#This Row],[Time]])</f>
        <v>-20</v>
      </c>
      <c r="I2787">
        <f>IFERROR(test_data[[#This Row],[Final_Position]]-H2786,test_data[[#This Row],[Final_Position]])</f>
        <v>0</v>
      </c>
      <c r="J2787">
        <f>ABS(test_data[[#This Row],[Action]])</f>
        <v>0</v>
      </c>
      <c r="K2787" s="7">
        <f>test_data[[#This Row],[Final_Position]]*test_data[[#This Row],[Change]]</f>
        <v>2.0000000000004547</v>
      </c>
      <c r="L2787" s="7">
        <f>test_data[[#This Row],[Profit]]*Profit_per_point</f>
        <v>200000.00000004546</v>
      </c>
      <c r="M2787" s="7">
        <f>test_data[[#This Row],[Profit]]*Profit_per_point-ABS(test_data[[#This Row],[Action]])*Fee_per_trade</f>
        <v>200000.00000004546</v>
      </c>
    </row>
    <row r="2788" spans="1:13" x14ac:dyDescent="0.35">
      <c r="A2788" s="2">
        <v>43788.400694444441</v>
      </c>
      <c r="B2788">
        <v>929.3</v>
      </c>
      <c r="C2788">
        <v>0.43882167339324951</v>
      </c>
      <c r="D2788">
        <v>0.56117832660675049</v>
      </c>
      <c r="E2788">
        <f>IF(B2789&gt;0,B2789-test_data[[#This Row],[Price]],0)</f>
        <v>0.20000000000004547</v>
      </c>
      <c r="F2788" s="2">
        <f>test_data[[#This Row],[Time]]-(Time_horizon-1)/24/60</f>
        <v>43788.387499999997</v>
      </c>
      <c r="G2788">
        <f>IF(test_data[[#This Row],[Long]]&gt;Action_Threshold,1,IF(test_data[[#This Row],[Short]]&gt;Action_Threshold,-1,0))</f>
        <v>-1</v>
      </c>
      <c r="H2788">
        <f>SUMIFS(test_data[Postion],test_data[Time],"&gt;="&amp;test_data[[#This Row],[Period Time]],test_data[Time],"&lt;="&amp;test_data[[#This Row],[Time]])</f>
        <v>-20</v>
      </c>
      <c r="I2788">
        <f>IFERROR(test_data[[#This Row],[Final_Position]]-H2787,test_data[[#This Row],[Final_Position]])</f>
        <v>0</v>
      </c>
      <c r="J2788">
        <f>ABS(test_data[[#This Row],[Action]])</f>
        <v>0</v>
      </c>
      <c r="K2788" s="7">
        <f>test_data[[#This Row],[Final_Position]]*test_data[[#This Row],[Change]]</f>
        <v>-4.0000000000009095</v>
      </c>
      <c r="L2788" s="7">
        <f>test_data[[#This Row],[Profit]]*Profit_per_point</f>
        <v>-400000.00000009092</v>
      </c>
      <c r="M2788" s="7">
        <f>test_data[[#This Row],[Profit]]*Profit_per_point-ABS(test_data[[#This Row],[Action]])*Fee_per_trade</f>
        <v>-400000.00000009092</v>
      </c>
    </row>
    <row r="2789" spans="1:13" x14ac:dyDescent="0.35">
      <c r="A2789" s="2">
        <v>43788.401388888888</v>
      </c>
      <c r="B2789">
        <v>929.5</v>
      </c>
      <c r="C2789">
        <v>0.39718860387802124</v>
      </c>
      <c r="D2789">
        <v>0.60281139612197876</v>
      </c>
      <c r="E2789">
        <f>IF(B2790&gt;0,B2790-test_data[[#This Row],[Price]],0)</f>
        <v>0</v>
      </c>
      <c r="F2789" s="2">
        <f>test_data[[#This Row],[Time]]-(Time_horizon-1)/24/60</f>
        <v>43788.388194444444</v>
      </c>
      <c r="G2789">
        <f>IF(test_data[[#This Row],[Long]]&gt;Action_Threshold,1,IF(test_data[[#This Row],[Short]]&gt;Action_Threshold,-1,0))</f>
        <v>-1</v>
      </c>
      <c r="H2789">
        <f>SUMIFS(test_data[Postion],test_data[Time],"&gt;="&amp;test_data[[#This Row],[Period Time]],test_data[Time],"&lt;="&amp;test_data[[#This Row],[Time]])</f>
        <v>-20</v>
      </c>
      <c r="I2789">
        <f>IFERROR(test_data[[#This Row],[Final_Position]]-H2788,test_data[[#This Row],[Final_Position]])</f>
        <v>0</v>
      </c>
      <c r="J2789">
        <f>ABS(test_data[[#This Row],[Action]])</f>
        <v>0</v>
      </c>
      <c r="K2789" s="7">
        <f>test_data[[#This Row],[Final_Position]]*test_data[[#This Row],[Change]]</f>
        <v>0</v>
      </c>
      <c r="L2789" s="7">
        <f>test_data[[#This Row],[Profit]]*Profit_per_point</f>
        <v>0</v>
      </c>
      <c r="M2789" s="7">
        <f>test_data[[#This Row],[Profit]]*Profit_per_point-ABS(test_data[[#This Row],[Action]])*Fee_per_trade</f>
        <v>0</v>
      </c>
    </row>
    <row r="2790" spans="1:13" x14ac:dyDescent="0.35">
      <c r="A2790" s="2">
        <v>43788.402083333334</v>
      </c>
      <c r="B2790">
        <v>929.5</v>
      </c>
      <c r="C2790">
        <v>0.39529845118522644</v>
      </c>
      <c r="D2790">
        <v>0.60470157861709595</v>
      </c>
      <c r="E2790">
        <f>IF(B2791&gt;0,B2791-test_data[[#This Row],[Price]],0)</f>
        <v>-0.10000000000002274</v>
      </c>
      <c r="F2790" s="2">
        <f>test_data[[#This Row],[Time]]-(Time_horizon-1)/24/60</f>
        <v>43788.388888888891</v>
      </c>
      <c r="G2790">
        <f>IF(test_data[[#This Row],[Long]]&gt;Action_Threshold,1,IF(test_data[[#This Row],[Short]]&gt;Action_Threshold,-1,0))</f>
        <v>-1</v>
      </c>
      <c r="H2790">
        <f>SUMIFS(test_data[Postion],test_data[Time],"&gt;="&amp;test_data[[#This Row],[Period Time]],test_data[Time],"&lt;="&amp;test_data[[#This Row],[Time]])</f>
        <v>-20</v>
      </c>
      <c r="I2790">
        <f>IFERROR(test_data[[#This Row],[Final_Position]]-H2789,test_data[[#This Row],[Final_Position]])</f>
        <v>0</v>
      </c>
      <c r="J2790">
        <f>ABS(test_data[[#This Row],[Action]])</f>
        <v>0</v>
      </c>
      <c r="K2790" s="7">
        <f>test_data[[#This Row],[Final_Position]]*test_data[[#This Row],[Change]]</f>
        <v>2.0000000000004547</v>
      </c>
      <c r="L2790" s="7">
        <f>test_data[[#This Row],[Profit]]*Profit_per_point</f>
        <v>200000.00000004546</v>
      </c>
      <c r="M2790" s="7">
        <f>test_data[[#This Row],[Profit]]*Profit_per_point-ABS(test_data[[#This Row],[Action]])*Fee_per_trade</f>
        <v>200000.00000004546</v>
      </c>
    </row>
    <row r="2791" spans="1:13" x14ac:dyDescent="0.35">
      <c r="A2791" s="2">
        <v>43788.402777777781</v>
      </c>
      <c r="B2791">
        <v>929.4</v>
      </c>
      <c r="C2791">
        <v>0.40994569659233093</v>
      </c>
      <c r="D2791">
        <v>0.59005433320999146</v>
      </c>
      <c r="E2791">
        <f>IF(B2792&gt;0,B2792-test_data[[#This Row],[Price]],0)</f>
        <v>0</v>
      </c>
      <c r="F2791" s="2">
        <f>test_data[[#This Row],[Time]]-(Time_horizon-1)/24/60</f>
        <v>43788.389583333337</v>
      </c>
      <c r="G2791">
        <f>IF(test_data[[#This Row],[Long]]&gt;Action_Threshold,1,IF(test_data[[#This Row],[Short]]&gt;Action_Threshold,-1,0))</f>
        <v>-1</v>
      </c>
      <c r="H2791">
        <f>SUMIFS(test_data[Postion],test_data[Time],"&gt;="&amp;test_data[[#This Row],[Period Time]],test_data[Time],"&lt;="&amp;test_data[[#This Row],[Time]])</f>
        <v>-20</v>
      </c>
      <c r="I2791">
        <f>IFERROR(test_data[[#This Row],[Final_Position]]-H2790,test_data[[#This Row],[Final_Position]])</f>
        <v>0</v>
      </c>
      <c r="J2791">
        <f>ABS(test_data[[#This Row],[Action]])</f>
        <v>0</v>
      </c>
      <c r="K2791" s="7">
        <f>test_data[[#This Row],[Final_Position]]*test_data[[#This Row],[Change]]</f>
        <v>0</v>
      </c>
      <c r="L2791" s="7">
        <f>test_data[[#This Row],[Profit]]*Profit_per_point</f>
        <v>0</v>
      </c>
      <c r="M2791" s="7">
        <f>test_data[[#This Row],[Profit]]*Profit_per_point-ABS(test_data[[#This Row],[Action]])*Fee_per_trade</f>
        <v>0</v>
      </c>
    </row>
    <row r="2792" spans="1:13" x14ac:dyDescent="0.35">
      <c r="A2792" s="2">
        <v>43788.40347222222</v>
      </c>
      <c r="B2792">
        <v>929.4</v>
      </c>
      <c r="C2792">
        <v>0.41242796182632446</v>
      </c>
      <c r="D2792">
        <v>0.58757203817367554</v>
      </c>
      <c r="E2792">
        <f>IF(B2793&gt;0,B2793-test_data[[#This Row],[Price]],0)</f>
        <v>-0.10000000000002274</v>
      </c>
      <c r="F2792" s="2">
        <f>test_data[[#This Row],[Time]]-(Time_horizon-1)/24/60</f>
        <v>43788.390277777777</v>
      </c>
      <c r="G2792">
        <f>IF(test_data[[#This Row],[Long]]&gt;Action_Threshold,1,IF(test_data[[#This Row],[Short]]&gt;Action_Threshold,-1,0))</f>
        <v>-1</v>
      </c>
      <c r="H2792">
        <f>SUMIFS(test_data[Postion],test_data[Time],"&gt;="&amp;test_data[[#This Row],[Period Time]],test_data[Time],"&lt;="&amp;test_data[[#This Row],[Time]])</f>
        <v>-20</v>
      </c>
      <c r="I2792">
        <f>IFERROR(test_data[[#This Row],[Final_Position]]-H2791,test_data[[#This Row],[Final_Position]])</f>
        <v>0</v>
      </c>
      <c r="J2792">
        <f>ABS(test_data[[#This Row],[Action]])</f>
        <v>0</v>
      </c>
      <c r="K2792" s="7">
        <f>test_data[[#This Row],[Final_Position]]*test_data[[#This Row],[Change]]</f>
        <v>2.0000000000004547</v>
      </c>
      <c r="L2792" s="7">
        <f>test_data[[#This Row],[Profit]]*Profit_per_point</f>
        <v>200000.00000004546</v>
      </c>
      <c r="M2792" s="7">
        <f>test_data[[#This Row],[Profit]]*Profit_per_point-ABS(test_data[[#This Row],[Action]])*Fee_per_trade</f>
        <v>200000.00000004546</v>
      </c>
    </row>
    <row r="2793" spans="1:13" x14ac:dyDescent="0.35">
      <c r="A2793" s="2">
        <v>43788.404166666667</v>
      </c>
      <c r="B2793">
        <v>929.3</v>
      </c>
      <c r="C2793">
        <v>0.43098169565200806</v>
      </c>
      <c r="D2793">
        <v>0.56901830434799194</v>
      </c>
      <c r="E2793">
        <f>IF(B2794&gt;0,B2794-test_data[[#This Row],[Price]],0)</f>
        <v>0.10000000000002274</v>
      </c>
      <c r="F2793" s="2">
        <f>test_data[[#This Row],[Time]]-(Time_horizon-1)/24/60</f>
        <v>43788.390972222223</v>
      </c>
      <c r="G2793">
        <f>IF(test_data[[#This Row],[Long]]&gt;Action_Threshold,1,IF(test_data[[#This Row],[Short]]&gt;Action_Threshold,-1,0))</f>
        <v>-1</v>
      </c>
      <c r="H2793">
        <f>SUMIFS(test_data[Postion],test_data[Time],"&gt;="&amp;test_data[[#This Row],[Period Time]],test_data[Time],"&lt;="&amp;test_data[[#This Row],[Time]])</f>
        <v>-20</v>
      </c>
      <c r="I2793">
        <f>IFERROR(test_data[[#This Row],[Final_Position]]-H2792,test_data[[#This Row],[Final_Position]])</f>
        <v>0</v>
      </c>
      <c r="J2793">
        <f>ABS(test_data[[#This Row],[Action]])</f>
        <v>0</v>
      </c>
      <c r="K2793" s="7">
        <f>test_data[[#This Row],[Final_Position]]*test_data[[#This Row],[Change]]</f>
        <v>-2.0000000000004547</v>
      </c>
      <c r="L2793" s="7">
        <f>test_data[[#This Row],[Profit]]*Profit_per_point</f>
        <v>-200000.00000004546</v>
      </c>
      <c r="M2793" s="7">
        <f>test_data[[#This Row],[Profit]]*Profit_per_point-ABS(test_data[[#This Row],[Action]])*Fee_per_trade</f>
        <v>-200000.00000004546</v>
      </c>
    </row>
    <row r="2794" spans="1:13" x14ac:dyDescent="0.35">
      <c r="A2794" s="2">
        <v>43788.404861111114</v>
      </c>
      <c r="B2794">
        <v>929.4</v>
      </c>
      <c r="C2794">
        <v>0.41594329476356506</v>
      </c>
      <c r="D2794">
        <v>0.58405673503875732</v>
      </c>
      <c r="E2794">
        <f>IF(B2795&gt;0,B2795-test_data[[#This Row],[Price]],0)</f>
        <v>-0.10000000000002274</v>
      </c>
      <c r="F2794" s="2">
        <f>test_data[[#This Row],[Time]]-(Time_horizon-1)/24/60</f>
        <v>43788.39166666667</v>
      </c>
      <c r="G2794">
        <f>IF(test_data[[#This Row],[Long]]&gt;Action_Threshold,1,IF(test_data[[#This Row],[Short]]&gt;Action_Threshold,-1,0))</f>
        <v>-1</v>
      </c>
      <c r="H2794">
        <f>SUMIFS(test_data[Postion],test_data[Time],"&gt;="&amp;test_data[[#This Row],[Period Time]],test_data[Time],"&lt;="&amp;test_data[[#This Row],[Time]])</f>
        <v>-20</v>
      </c>
      <c r="I2794">
        <f>IFERROR(test_data[[#This Row],[Final_Position]]-H2793,test_data[[#This Row],[Final_Position]])</f>
        <v>0</v>
      </c>
      <c r="J2794">
        <f>ABS(test_data[[#This Row],[Action]])</f>
        <v>0</v>
      </c>
      <c r="K2794" s="7">
        <f>test_data[[#This Row],[Final_Position]]*test_data[[#This Row],[Change]]</f>
        <v>2.0000000000004547</v>
      </c>
      <c r="L2794" s="7">
        <f>test_data[[#This Row],[Profit]]*Profit_per_point</f>
        <v>200000.00000004546</v>
      </c>
      <c r="M2794" s="7">
        <f>test_data[[#This Row],[Profit]]*Profit_per_point-ABS(test_data[[#This Row],[Action]])*Fee_per_trade</f>
        <v>200000.00000004546</v>
      </c>
    </row>
    <row r="2795" spans="1:13" x14ac:dyDescent="0.35">
      <c r="A2795" s="2">
        <v>43788.405555555553</v>
      </c>
      <c r="B2795">
        <v>929.3</v>
      </c>
      <c r="C2795">
        <v>0.43217194080352783</v>
      </c>
      <c r="D2795">
        <v>0.56782805919647217</v>
      </c>
      <c r="E2795">
        <f>IF(B2796&gt;0,B2796-test_data[[#This Row],[Price]],0)</f>
        <v>0.10000000000002274</v>
      </c>
      <c r="F2795" s="2">
        <f>test_data[[#This Row],[Time]]-(Time_horizon-1)/24/60</f>
        <v>43788.392361111109</v>
      </c>
      <c r="G2795">
        <f>IF(test_data[[#This Row],[Long]]&gt;Action_Threshold,1,IF(test_data[[#This Row],[Short]]&gt;Action_Threshold,-1,0))</f>
        <v>-1</v>
      </c>
      <c r="H2795">
        <f>SUMIFS(test_data[Postion],test_data[Time],"&gt;="&amp;test_data[[#This Row],[Period Time]],test_data[Time],"&lt;="&amp;test_data[[#This Row],[Time]])</f>
        <v>-20</v>
      </c>
      <c r="I2795">
        <f>IFERROR(test_data[[#This Row],[Final_Position]]-H2794,test_data[[#This Row],[Final_Position]])</f>
        <v>0</v>
      </c>
      <c r="J2795">
        <f>ABS(test_data[[#This Row],[Action]])</f>
        <v>0</v>
      </c>
      <c r="K2795" s="7">
        <f>test_data[[#This Row],[Final_Position]]*test_data[[#This Row],[Change]]</f>
        <v>-2.0000000000004547</v>
      </c>
      <c r="L2795" s="7">
        <f>test_data[[#This Row],[Profit]]*Profit_per_point</f>
        <v>-200000.00000004546</v>
      </c>
      <c r="M2795" s="7">
        <f>test_data[[#This Row],[Profit]]*Profit_per_point-ABS(test_data[[#This Row],[Action]])*Fee_per_trade</f>
        <v>-200000.00000004546</v>
      </c>
    </row>
    <row r="2796" spans="1:13" x14ac:dyDescent="0.35">
      <c r="A2796" s="2">
        <v>43788.40625</v>
      </c>
      <c r="B2796">
        <v>929.4</v>
      </c>
      <c r="C2796">
        <v>0.41472962498664856</v>
      </c>
      <c r="D2796">
        <v>0.58527034521102905</v>
      </c>
      <c r="E2796">
        <f>IF(B2797&gt;0,B2797-test_data[[#This Row],[Price]],0)</f>
        <v>-0.10000000000002274</v>
      </c>
      <c r="F2796" s="2">
        <f>test_data[[#This Row],[Time]]-(Time_horizon-1)/24/60</f>
        <v>43788.393055555556</v>
      </c>
      <c r="G2796">
        <f>IF(test_data[[#This Row],[Long]]&gt;Action_Threshold,1,IF(test_data[[#This Row],[Short]]&gt;Action_Threshold,-1,0))</f>
        <v>-1</v>
      </c>
      <c r="H2796">
        <f>SUMIFS(test_data[Postion],test_data[Time],"&gt;="&amp;test_data[[#This Row],[Period Time]],test_data[Time],"&lt;="&amp;test_data[[#This Row],[Time]])</f>
        <v>-20</v>
      </c>
      <c r="I2796">
        <f>IFERROR(test_data[[#This Row],[Final_Position]]-H2795,test_data[[#This Row],[Final_Position]])</f>
        <v>0</v>
      </c>
      <c r="J2796">
        <f>ABS(test_data[[#This Row],[Action]])</f>
        <v>0</v>
      </c>
      <c r="K2796" s="7">
        <f>test_data[[#This Row],[Final_Position]]*test_data[[#This Row],[Change]]</f>
        <v>2.0000000000004547</v>
      </c>
      <c r="L2796" s="7">
        <f>test_data[[#This Row],[Profit]]*Profit_per_point</f>
        <v>200000.00000004546</v>
      </c>
      <c r="M2796" s="7">
        <f>test_data[[#This Row],[Profit]]*Profit_per_point-ABS(test_data[[#This Row],[Action]])*Fee_per_trade</f>
        <v>200000.00000004546</v>
      </c>
    </row>
    <row r="2797" spans="1:13" x14ac:dyDescent="0.35">
      <c r="A2797" s="2">
        <v>43788.406944444447</v>
      </c>
      <c r="B2797">
        <v>929.3</v>
      </c>
      <c r="C2797">
        <v>0.43921110033988953</v>
      </c>
      <c r="D2797">
        <v>0.56078892946243286</v>
      </c>
      <c r="E2797">
        <f>IF(B2798&gt;0,B2798-test_data[[#This Row],[Price]],0)</f>
        <v>0</v>
      </c>
      <c r="F2797" s="2">
        <f>test_data[[#This Row],[Time]]-(Time_horizon-1)/24/60</f>
        <v>43788.393750000003</v>
      </c>
      <c r="G2797">
        <f>IF(test_data[[#This Row],[Long]]&gt;Action_Threshold,1,IF(test_data[[#This Row],[Short]]&gt;Action_Threshold,-1,0))</f>
        <v>-1</v>
      </c>
      <c r="H2797">
        <f>SUMIFS(test_data[Postion],test_data[Time],"&gt;="&amp;test_data[[#This Row],[Period Time]],test_data[Time],"&lt;="&amp;test_data[[#This Row],[Time]])</f>
        <v>-20</v>
      </c>
      <c r="I2797">
        <f>IFERROR(test_data[[#This Row],[Final_Position]]-H2796,test_data[[#This Row],[Final_Position]])</f>
        <v>0</v>
      </c>
      <c r="J2797">
        <f>ABS(test_data[[#This Row],[Action]])</f>
        <v>0</v>
      </c>
      <c r="K2797" s="7">
        <f>test_data[[#This Row],[Final_Position]]*test_data[[#This Row],[Change]]</f>
        <v>0</v>
      </c>
      <c r="L2797" s="7">
        <f>test_data[[#This Row],[Profit]]*Profit_per_point</f>
        <v>0</v>
      </c>
      <c r="M2797" s="7">
        <f>test_data[[#This Row],[Profit]]*Profit_per_point-ABS(test_data[[#This Row],[Action]])*Fee_per_trade</f>
        <v>0</v>
      </c>
    </row>
    <row r="2798" spans="1:13" x14ac:dyDescent="0.35">
      <c r="A2798" s="2">
        <v>43788.407638888886</v>
      </c>
      <c r="B2798">
        <v>929.3</v>
      </c>
      <c r="C2798">
        <v>0.44946971535682678</v>
      </c>
      <c r="D2798">
        <v>0.55053031444549561</v>
      </c>
      <c r="E2798">
        <f>IF(B2799&gt;0,B2799-test_data[[#This Row],[Price]],0)</f>
        <v>0.10000000000002274</v>
      </c>
      <c r="F2798" s="2">
        <f>test_data[[#This Row],[Time]]-(Time_horizon-1)/24/60</f>
        <v>43788.394444444442</v>
      </c>
      <c r="G2798">
        <f>IF(test_data[[#This Row],[Long]]&gt;Action_Threshold,1,IF(test_data[[#This Row],[Short]]&gt;Action_Threshold,-1,0))</f>
        <v>-1</v>
      </c>
      <c r="H2798">
        <f>SUMIFS(test_data[Postion],test_data[Time],"&gt;="&amp;test_data[[#This Row],[Period Time]],test_data[Time],"&lt;="&amp;test_data[[#This Row],[Time]])</f>
        <v>-20</v>
      </c>
      <c r="I2798">
        <f>IFERROR(test_data[[#This Row],[Final_Position]]-H2797,test_data[[#This Row],[Final_Position]])</f>
        <v>0</v>
      </c>
      <c r="J2798">
        <f>ABS(test_data[[#This Row],[Action]])</f>
        <v>0</v>
      </c>
      <c r="K2798" s="7">
        <f>test_data[[#This Row],[Final_Position]]*test_data[[#This Row],[Change]]</f>
        <v>-2.0000000000004547</v>
      </c>
      <c r="L2798" s="7">
        <f>test_data[[#This Row],[Profit]]*Profit_per_point</f>
        <v>-200000.00000004546</v>
      </c>
      <c r="M2798" s="7">
        <f>test_data[[#This Row],[Profit]]*Profit_per_point-ABS(test_data[[#This Row],[Action]])*Fee_per_trade</f>
        <v>-200000.00000004546</v>
      </c>
    </row>
    <row r="2799" spans="1:13" x14ac:dyDescent="0.35">
      <c r="A2799" s="2">
        <v>43788.408333333333</v>
      </c>
      <c r="B2799">
        <v>929.4</v>
      </c>
      <c r="C2799">
        <v>0.41945865750312805</v>
      </c>
      <c r="D2799">
        <v>0.58054131269454956</v>
      </c>
      <c r="E2799">
        <f>IF(B2800&gt;0,B2800-test_data[[#This Row],[Price]],0)</f>
        <v>0</v>
      </c>
      <c r="F2799" s="2">
        <f>test_data[[#This Row],[Time]]-(Time_horizon-1)/24/60</f>
        <v>43788.395138888889</v>
      </c>
      <c r="G2799">
        <f>IF(test_data[[#This Row],[Long]]&gt;Action_Threshold,1,IF(test_data[[#This Row],[Short]]&gt;Action_Threshold,-1,0))</f>
        <v>-1</v>
      </c>
      <c r="H2799">
        <f>SUMIFS(test_data[Postion],test_data[Time],"&gt;="&amp;test_data[[#This Row],[Period Time]],test_data[Time],"&lt;="&amp;test_data[[#This Row],[Time]])</f>
        <v>-20</v>
      </c>
      <c r="I2799">
        <f>IFERROR(test_data[[#This Row],[Final_Position]]-H2798,test_data[[#This Row],[Final_Position]])</f>
        <v>0</v>
      </c>
      <c r="J2799">
        <f>ABS(test_data[[#This Row],[Action]])</f>
        <v>0</v>
      </c>
      <c r="K2799" s="7">
        <f>test_data[[#This Row],[Final_Position]]*test_data[[#This Row],[Change]]</f>
        <v>0</v>
      </c>
      <c r="L2799" s="7">
        <f>test_data[[#This Row],[Profit]]*Profit_per_point</f>
        <v>0</v>
      </c>
      <c r="M2799" s="7">
        <f>test_data[[#This Row],[Profit]]*Profit_per_point-ABS(test_data[[#This Row],[Action]])*Fee_per_trade</f>
        <v>0</v>
      </c>
    </row>
    <row r="2800" spans="1:13" x14ac:dyDescent="0.35">
      <c r="A2800" s="2">
        <v>43788.40902777778</v>
      </c>
      <c r="B2800">
        <v>929.4</v>
      </c>
      <c r="C2800">
        <v>0.42249038815498352</v>
      </c>
      <c r="D2800">
        <v>0.57750964164733887</v>
      </c>
      <c r="E2800">
        <f>IF(B2801&gt;0,B2801-test_data[[#This Row],[Price]],0)</f>
        <v>-0.10000000000002274</v>
      </c>
      <c r="F2800" s="2">
        <f>test_data[[#This Row],[Time]]-(Time_horizon-1)/24/60</f>
        <v>43788.395833333336</v>
      </c>
      <c r="G2800">
        <f>IF(test_data[[#This Row],[Long]]&gt;Action_Threshold,1,IF(test_data[[#This Row],[Short]]&gt;Action_Threshold,-1,0))</f>
        <v>-1</v>
      </c>
      <c r="H2800">
        <f>SUMIFS(test_data[Postion],test_data[Time],"&gt;="&amp;test_data[[#This Row],[Period Time]],test_data[Time],"&lt;="&amp;test_data[[#This Row],[Time]])</f>
        <v>-20</v>
      </c>
      <c r="I2800">
        <f>IFERROR(test_data[[#This Row],[Final_Position]]-H2799,test_data[[#This Row],[Final_Position]])</f>
        <v>0</v>
      </c>
      <c r="J2800">
        <f>ABS(test_data[[#This Row],[Action]])</f>
        <v>0</v>
      </c>
      <c r="K2800" s="7">
        <f>test_data[[#This Row],[Final_Position]]*test_data[[#This Row],[Change]]</f>
        <v>2.0000000000004547</v>
      </c>
      <c r="L2800" s="7">
        <f>test_data[[#This Row],[Profit]]*Profit_per_point</f>
        <v>200000.00000004546</v>
      </c>
      <c r="M2800" s="7">
        <f>test_data[[#This Row],[Profit]]*Profit_per_point-ABS(test_data[[#This Row],[Action]])*Fee_per_trade</f>
        <v>200000.00000004546</v>
      </c>
    </row>
    <row r="2801" spans="1:13" x14ac:dyDescent="0.35">
      <c r="A2801" s="2">
        <v>43788.409722222219</v>
      </c>
      <c r="B2801">
        <v>929.3</v>
      </c>
      <c r="C2801">
        <v>0.45263436436653137</v>
      </c>
      <c r="D2801">
        <v>0.54736566543579102</v>
      </c>
      <c r="E2801">
        <f>IF(B2802&gt;0,B2802-test_data[[#This Row],[Price]],0)</f>
        <v>-9.9999999999909051E-2</v>
      </c>
      <c r="F2801" s="2">
        <f>test_data[[#This Row],[Time]]-(Time_horizon-1)/24/60</f>
        <v>43788.396527777775</v>
      </c>
      <c r="G2801">
        <f>IF(test_data[[#This Row],[Long]]&gt;Action_Threshold,1,IF(test_data[[#This Row],[Short]]&gt;Action_Threshold,-1,0))</f>
        <v>-1</v>
      </c>
      <c r="H2801">
        <f>SUMIFS(test_data[Postion],test_data[Time],"&gt;="&amp;test_data[[#This Row],[Period Time]],test_data[Time],"&lt;="&amp;test_data[[#This Row],[Time]])</f>
        <v>-20</v>
      </c>
      <c r="I2801">
        <f>IFERROR(test_data[[#This Row],[Final_Position]]-H2800,test_data[[#This Row],[Final_Position]])</f>
        <v>0</v>
      </c>
      <c r="J2801">
        <f>ABS(test_data[[#This Row],[Action]])</f>
        <v>0</v>
      </c>
      <c r="K2801" s="7">
        <f>test_data[[#This Row],[Final_Position]]*test_data[[#This Row],[Change]]</f>
        <v>1.999999999998181</v>
      </c>
      <c r="L2801" s="7">
        <f>test_data[[#This Row],[Profit]]*Profit_per_point</f>
        <v>199999.9999998181</v>
      </c>
      <c r="M2801" s="7">
        <f>test_data[[#This Row],[Profit]]*Profit_per_point-ABS(test_data[[#This Row],[Action]])*Fee_per_trade</f>
        <v>199999.9999998181</v>
      </c>
    </row>
    <row r="2802" spans="1:13" x14ac:dyDescent="0.35">
      <c r="A2802" s="2">
        <v>43788.410416666666</v>
      </c>
      <c r="B2802">
        <v>929.2</v>
      </c>
      <c r="C2802">
        <v>0.48005703091621399</v>
      </c>
      <c r="D2802">
        <v>0.51994305849075317</v>
      </c>
      <c r="E2802">
        <f>IF(B2803&gt;0,B2803-test_data[[#This Row],[Price]],0)</f>
        <v>-0.20000000000004547</v>
      </c>
      <c r="F2802" s="2">
        <f>test_data[[#This Row],[Time]]-(Time_horizon-1)/24/60</f>
        <v>43788.397222222222</v>
      </c>
      <c r="G2802">
        <f>IF(test_data[[#This Row],[Long]]&gt;Action_Threshold,1,IF(test_data[[#This Row],[Short]]&gt;Action_Threshold,-1,0))</f>
        <v>-1</v>
      </c>
      <c r="H2802">
        <f>SUMIFS(test_data[Postion],test_data[Time],"&gt;="&amp;test_data[[#This Row],[Period Time]],test_data[Time],"&lt;="&amp;test_data[[#This Row],[Time]])</f>
        <v>-20</v>
      </c>
      <c r="I2802">
        <f>IFERROR(test_data[[#This Row],[Final_Position]]-H2801,test_data[[#This Row],[Final_Position]])</f>
        <v>0</v>
      </c>
      <c r="J2802">
        <f>ABS(test_data[[#This Row],[Action]])</f>
        <v>0</v>
      </c>
      <c r="K2802" s="7">
        <f>test_data[[#This Row],[Final_Position]]*test_data[[#This Row],[Change]]</f>
        <v>4.0000000000009095</v>
      </c>
      <c r="L2802" s="7">
        <f>test_data[[#This Row],[Profit]]*Profit_per_point</f>
        <v>400000.00000009092</v>
      </c>
      <c r="M2802" s="7">
        <f>test_data[[#This Row],[Profit]]*Profit_per_point-ABS(test_data[[#This Row],[Action]])*Fee_per_trade</f>
        <v>400000.00000009092</v>
      </c>
    </row>
    <row r="2803" spans="1:13" x14ac:dyDescent="0.35">
      <c r="A2803" s="2">
        <v>43788.411111111112</v>
      </c>
      <c r="B2803">
        <v>929</v>
      </c>
      <c r="C2803">
        <v>0.52637571096420288</v>
      </c>
      <c r="D2803">
        <v>0.47362419962882996</v>
      </c>
      <c r="E2803">
        <f>IF(B2804&gt;0,B2804-test_data[[#This Row],[Price]],0)</f>
        <v>0</v>
      </c>
      <c r="F2803" s="2">
        <f>test_data[[#This Row],[Time]]-(Time_horizon-1)/24/60</f>
        <v>43788.397916666669</v>
      </c>
      <c r="G2803">
        <f>IF(test_data[[#This Row],[Long]]&gt;Action_Threshold,1,IF(test_data[[#This Row],[Short]]&gt;Action_Threshold,-1,0))</f>
        <v>1</v>
      </c>
      <c r="H2803">
        <f>SUMIFS(test_data[Postion],test_data[Time],"&gt;="&amp;test_data[[#This Row],[Period Time]],test_data[Time],"&lt;="&amp;test_data[[#This Row],[Time]])</f>
        <v>-18</v>
      </c>
      <c r="I2803">
        <f>IFERROR(test_data[[#This Row],[Final_Position]]-H2802,test_data[[#This Row],[Final_Position]])</f>
        <v>2</v>
      </c>
      <c r="J2803">
        <f>ABS(test_data[[#This Row],[Action]])</f>
        <v>2</v>
      </c>
      <c r="K2803" s="7">
        <f>test_data[[#This Row],[Final_Position]]*test_data[[#This Row],[Change]]</f>
        <v>0</v>
      </c>
      <c r="L2803" s="7">
        <f>test_data[[#This Row],[Profit]]*Profit_per_point</f>
        <v>0</v>
      </c>
      <c r="M2803" s="7">
        <f>test_data[[#This Row],[Profit]]*Profit_per_point-ABS(test_data[[#This Row],[Action]])*Fee_per_trade</f>
        <v>-20000</v>
      </c>
    </row>
    <row r="2804" spans="1:13" x14ac:dyDescent="0.35">
      <c r="A2804" s="2">
        <v>43788.411805555559</v>
      </c>
      <c r="B2804">
        <v>929</v>
      </c>
      <c r="C2804">
        <v>0.51105958223342896</v>
      </c>
      <c r="D2804">
        <v>0.48894044756889343</v>
      </c>
      <c r="E2804">
        <f>IF(B2805&gt;0,B2805-test_data[[#This Row],[Price]],0)</f>
        <v>0</v>
      </c>
      <c r="F2804" s="2">
        <f>test_data[[#This Row],[Time]]-(Time_horizon-1)/24/60</f>
        <v>43788.398611111115</v>
      </c>
      <c r="G2804">
        <f>IF(test_data[[#This Row],[Long]]&gt;Action_Threshold,1,IF(test_data[[#This Row],[Short]]&gt;Action_Threshold,-1,0))</f>
        <v>1</v>
      </c>
      <c r="H2804">
        <f>SUMIFS(test_data[Postion],test_data[Time],"&gt;="&amp;test_data[[#This Row],[Period Time]],test_data[Time],"&lt;="&amp;test_data[[#This Row],[Time]])</f>
        <v>-16</v>
      </c>
      <c r="I2804">
        <f>IFERROR(test_data[[#This Row],[Final_Position]]-H2803,test_data[[#This Row],[Final_Position]])</f>
        <v>2</v>
      </c>
      <c r="J2804">
        <f>ABS(test_data[[#This Row],[Action]])</f>
        <v>2</v>
      </c>
      <c r="K2804" s="7">
        <f>test_data[[#This Row],[Final_Position]]*test_data[[#This Row],[Change]]</f>
        <v>0</v>
      </c>
      <c r="L2804" s="7">
        <f>test_data[[#This Row],[Profit]]*Profit_per_point</f>
        <v>0</v>
      </c>
      <c r="M2804" s="7">
        <f>test_data[[#This Row],[Profit]]*Profit_per_point-ABS(test_data[[#This Row],[Action]])*Fee_per_trade</f>
        <v>-20000</v>
      </c>
    </row>
    <row r="2805" spans="1:13" x14ac:dyDescent="0.35">
      <c r="A2805" s="2">
        <v>43788.412499999999</v>
      </c>
      <c r="B2805">
        <v>929</v>
      </c>
      <c r="C2805">
        <v>0.52237474918365479</v>
      </c>
      <c r="D2805">
        <v>0.47762525081634521</v>
      </c>
      <c r="E2805">
        <f>IF(B2806&gt;0,B2806-test_data[[#This Row],[Price]],0)</f>
        <v>0</v>
      </c>
      <c r="F2805" s="2">
        <f>test_data[[#This Row],[Time]]-(Time_horizon-1)/24/60</f>
        <v>43788.399305555555</v>
      </c>
      <c r="G2805">
        <f>IF(test_data[[#This Row],[Long]]&gt;Action_Threshold,1,IF(test_data[[#This Row],[Short]]&gt;Action_Threshold,-1,0))</f>
        <v>1</v>
      </c>
      <c r="H2805">
        <f>SUMIFS(test_data[Postion],test_data[Time],"&gt;="&amp;test_data[[#This Row],[Period Time]],test_data[Time],"&lt;="&amp;test_data[[#This Row],[Time]])</f>
        <v>-14</v>
      </c>
      <c r="I2805">
        <f>IFERROR(test_data[[#This Row],[Final_Position]]-H2804,test_data[[#This Row],[Final_Position]])</f>
        <v>2</v>
      </c>
      <c r="J2805">
        <f>ABS(test_data[[#This Row],[Action]])</f>
        <v>2</v>
      </c>
      <c r="K2805" s="7">
        <f>test_data[[#This Row],[Final_Position]]*test_data[[#This Row],[Change]]</f>
        <v>0</v>
      </c>
      <c r="L2805" s="7">
        <f>test_data[[#This Row],[Profit]]*Profit_per_point</f>
        <v>0</v>
      </c>
      <c r="M2805" s="7">
        <f>test_data[[#This Row],[Profit]]*Profit_per_point-ABS(test_data[[#This Row],[Action]])*Fee_per_trade</f>
        <v>-20000</v>
      </c>
    </row>
    <row r="2806" spans="1:13" x14ac:dyDescent="0.35">
      <c r="A2806" s="2">
        <v>43788.413194444445</v>
      </c>
      <c r="B2806">
        <v>929</v>
      </c>
      <c r="C2806">
        <v>0.51717901229858398</v>
      </c>
      <c r="D2806">
        <v>0.4828210175037384</v>
      </c>
      <c r="E2806">
        <f>IF(B2807&gt;0,B2807-test_data[[#This Row],[Price]],0)</f>
        <v>-0.10000000000002274</v>
      </c>
      <c r="F2806" s="2">
        <f>test_data[[#This Row],[Time]]-(Time_horizon-1)/24/60</f>
        <v>43788.4</v>
      </c>
      <c r="G2806">
        <f>IF(test_data[[#This Row],[Long]]&gt;Action_Threshold,1,IF(test_data[[#This Row],[Short]]&gt;Action_Threshold,-1,0))</f>
        <v>1</v>
      </c>
      <c r="H2806">
        <f>SUMIFS(test_data[Postion],test_data[Time],"&gt;="&amp;test_data[[#This Row],[Period Time]],test_data[Time],"&lt;="&amp;test_data[[#This Row],[Time]])</f>
        <v>-12</v>
      </c>
      <c r="I2806">
        <f>IFERROR(test_data[[#This Row],[Final_Position]]-H2805,test_data[[#This Row],[Final_Position]])</f>
        <v>2</v>
      </c>
      <c r="J2806">
        <f>ABS(test_data[[#This Row],[Action]])</f>
        <v>2</v>
      </c>
      <c r="K2806" s="7">
        <f>test_data[[#This Row],[Final_Position]]*test_data[[#This Row],[Change]]</f>
        <v>1.2000000000002728</v>
      </c>
      <c r="L2806" s="7">
        <f>test_data[[#This Row],[Profit]]*Profit_per_point</f>
        <v>120000.00000002728</v>
      </c>
      <c r="M2806" s="7">
        <f>test_data[[#This Row],[Profit]]*Profit_per_point-ABS(test_data[[#This Row],[Action]])*Fee_per_trade</f>
        <v>100000.00000002728</v>
      </c>
    </row>
    <row r="2807" spans="1:13" x14ac:dyDescent="0.35">
      <c r="A2807" s="2">
        <v>43788.413888888892</v>
      </c>
      <c r="B2807">
        <v>928.9</v>
      </c>
      <c r="C2807">
        <v>0.52621859312057495</v>
      </c>
      <c r="D2807">
        <v>0.47378149628639221</v>
      </c>
      <c r="E2807">
        <f>IF(B2808&gt;0,B2808-test_data[[#This Row],[Price]],0)</f>
        <v>-0.19999999999993179</v>
      </c>
      <c r="F2807" s="2">
        <f>test_data[[#This Row],[Time]]-(Time_horizon-1)/24/60</f>
        <v>43788.400694444448</v>
      </c>
      <c r="G2807">
        <f>IF(test_data[[#This Row],[Long]]&gt;Action_Threshold,1,IF(test_data[[#This Row],[Short]]&gt;Action_Threshold,-1,0))</f>
        <v>1</v>
      </c>
      <c r="H2807">
        <f>SUMIFS(test_data[Postion],test_data[Time],"&gt;="&amp;test_data[[#This Row],[Period Time]],test_data[Time],"&lt;="&amp;test_data[[#This Row],[Time]])</f>
        <v>-10</v>
      </c>
      <c r="I2807">
        <f>IFERROR(test_data[[#This Row],[Final_Position]]-H2806,test_data[[#This Row],[Final_Position]])</f>
        <v>2</v>
      </c>
      <c r="J2807">
        <f>ABS(test_data[[#This Row],[Action]])</f>
        <v>2</v>
      </c>
      <c r="K2807" s="7">
        <f>test_data[[#This Row],[Final_Position]]*test_data[[#This Row],[Change]]</f>
        <v>1.9999999999993179</v>
      </c>
      <c r="L2807" s="7">
        <f>test_data[[#This Row],[Profit]]*Profit_per_point</f>
        <v>199999.99999993178</v>
      </c>
      <c r="M2807" s="7">
        <f>test_data[[#This Row],[Profit]]*Profit_per_point-ABS(test_data[[#This Row],[Action]])*Fee_per_trade</f>
        <v>179999.99999993178</v>
      </c>
    </row>
    <row r="2808" spans="1:13" x14ac:dyDescent="0.35">
      <c r="A2808" s="2">
        <v>43788.414583333331</v>
      </c>
      <c r="B2808">
        <v>928.7</v>
      </c>
      <c r="C2808">
        <v>0.54796665906906128</v>
      </c>
      <c r="D2808">
        <v>0.45203337073326111</v>
      </c>
      <c r="E2808">
        <f>IF(B2809&gt;0,B2809-test_data[[#This Row],[Price]],0)</f>
        <v>-0.20000000000004547</v>
      </c>
      <c r="F2808" s="2">
        <f>test_data[[#This Row],[Time]]-(Time_horizon-1)/24/60</f>
        <v>43788.401388888888</v>
      </c>
      <c r="G2808">
        <f>IF(test_data[[#This Row],[Long]]&gt;Action_Threshold,1,IF(test_data[[#This Row],[Short]]&gt;Action_Threshold,-1,0))</f>
        <v>1</v>
      </c>
      <c r="H2808">
        <f>SUMIFS(test_data[Postion],test_data[Time],"&gt;="&amp;test_data[[#This Row],[Period Time]],test_data[Time],"&lt;="&amp;test_data[[#This Row],[Time]])</f>
        <v>-8</v>
      </c>
      <c r="I2808">
        <f>IFERROR(test_data[[#This Row],[Final_Position]]-H2807,test_data[[#This Row],[Final_Position]])</f>
        <v>2</v>
      </c>
      <c r="J2808">
        <f>ABS(test_data[[#This Row],[Action]])</f>
        <v>2</v>
      </c>
      <c r="K2808" s="7">
        <f>test_data[[#This Row],[Final_Position]]*test_data[[#This Row],[Change]]</f>
        <v>1.6000000000003638</v>
      </c>
      <c r="L2808" s="7">
        <f>test_data[[#This Row],[Profit]]*Profit_per_point</f>
        <v>160000.00000003638</v>
      </c>
      <c r="M2808" s="7">
        <f>test_data[[#This Row],[Profit]]*Profit_per_point-ABS(test_data[[#This Row],[Action]])*Fee_per_trade</f>
        <v>140000.00000003638</v>
      </c>
    </row>
    <row r="2809" spans="1:13" x14ac:dyDescent="0.35">
      <c r="A2809" s="2">
        <v>43788.415277777778</v>
      </c>
      <c r="B2809">
        <v>928.5</v>
      </c>
      <c r="C2809">
        <v>0.5426102876663208</v>
      </c>
      <c r="D2809">
        <v>0.4573897123336792</v>
      </c>
      <c r="E2809">
        <f>IF(B2810&gt;0,B2810-test_data[[#This Row],[Price]],0)</f>
        <v>0</v>
      </c>
      <c r="F2809" s="2">
        <f>test_data[[#This Row],[Time]]-(Time_horizon-1)/24/60</f>
        <v>43788.402083333334</v>
      </c>
      <c r="G2809">
        <f>IF(test_data[[#This Row],[Long]]&gt;Action_Threshold,1,IF(test_data[[#This Row],[Short]]&gt;Action_Threshold,-1,0))</f>
        <v>1</v>
      </c>
      <c r="H2809">
        <f>SUMIFS(test_data[Postion],test_data[Time],"&gt;="&amp;test_data[[#This Row],[Period Time]],test_data[Time],"&lt;="&amp;test_data[[#This Row],[Time]])</f>
        <v>-6</v>
      </c>
      <c r="I2809">
        <f>IFERROR(test_data[[#This Row],[Final_Position]]-H2808,test_data[[#This Row],[Final_Position]])</f>
        <v>2</v>
      </c>
      <c r="J2809">
        <f>ABS(test_data[[#This Row],[Action]])</f>
        <v>2</v>
      </c>
      <c r="K2809" s="7">
        <f>test_data[[#This Row],[Final_Position]]*test_data[[#This Row],[Change]]</f>
        <v>0</v>
      </c>
      <c r="L2809" s="7">
        <f>test_data[[#This Row],[Profit]]*Profit_per_point</f>
        <v>0</v>
      </c>
      <c r="M2809" s="7">
        <f>test_data[[#This Row],[Profit]]*Profit_per_point-ABS(test_data[[#This Row],[Action]])*Fee_per_trade</f>
        <v>-20000</v>
      </c>
    </row>
    <row r="2810" spans="1:13" x14ac:dyDescent="0.35">
      <c r="A2810" s="2">
        <v>43788.415972222225</v>
      </c>
      <c r="B2810">
        <v>928.5</v>
      </c>
      <c r="C2810">
        <v>0.53710907697677612</v>
      </c>
      <c r="D2810">
        <v>0.46289089322090149</v>
      </c>
      <c r="E2810">
        <f>IF(B2811&gt;0,B2811-test_data[[#This Row],[Price]],0)</f>
        <v>-0.10000000000002274</v>
      </c>
      <c r="F2810" s="2">
        <f>test_data[[#This Row],[Time]]-(Time_horizon-1)/24/60</f>
        <v>43788.402777777781</v>
      </c>
      <c r="G2810">
        <f>IF(test_data[[#This Row],[Long]]&gt;Action_Threshold,1,IF(test_data[[#This Row],[Short]]&gt;Action_Threshold,-1,0))</f>
        <v>1</v>
      </c>
      <c r="H2810">
        <f>SUMIFS(test_data[Postion],test_data[Time],"&gt;="&amp;test_data[[#This Row],[Period Time]],test_data[Time],"&lt;="&amp;test_data[[#This Row],[Time]])</f>
        <v>-4</v>
      </c>
      <c r="I2810">
        <f>IFERROR(test_data[[#This Row],[Final_Position]]-H2809,test_data[[#This Row],[Final_Position]])</f>
        <v>2</v>
      </c>
      <c r="J2810">
        <f>ABS(test_data[[#This Row],[Action]])</f>
        <v>2</v>
      </c>
      <c r="K2810" s="7">
        <f>test_data[[#This Row],[Final_Position]]*test_data[[#This Row],[Change]]</f>
        <v>0.40000000000009095</v>
      </c>
      <c r="L2810" s="7">
        <f>test_data[[#This Row],[Profit]]*Profit_per_point</f>
        <v>40000.000000009095</v>
      </c>
      <c r="M2810" s="7">
        <f>test_data[[#This Row],[Profit]]*Profit_per_point-ABS(test_data[[#This Row],[Action]])*Fee_per_trade</f>
        <v>20000.000000009095</v>
      </c>
    </row>
    <row r="2811" spans="1:13" x14ac:dyDescent="0.35">
      <c r="A2811" s="2">
        <v>43788.416666666664</v>
      </c>
      <c r="B2811">
        <v>928.4</v>
      </c>
      <c r="C2811">
        <v>0.53719097375869751</v>
      </c>
      <c r="D2811">
        <v>0.46280905604362488</v>
      </c>
      <c r="E2811">
        <f>IF(B2812&gt;0,B2812-test_data[[#This Row],[Price]],0)</f>
        <v>-0.10000000000002274</v>
      </c>
      <c r="F2811" s="2">
        <f>test_data[[#This Row],[Time]]-(Time_horizon-1)/24/60</f>
        <v>43788.40347222222</v>
      </c>
      <c r="G2811">
        <f>IF(test_data[[#This Row],[Long]]&gt;Action_Threshold,1,IF(test_data[[#This Row],[Short]]&gt;Action_Threshold,-1,0))</f>
        <v>1</v>
      </c>
      <c r="H2811">
        <f>SUMIFS(test_data[Postion],test_data[Time],"&gt;="&amp;test_data[[#This Row],[Period Time]],test_data[Time],"&lt;="&amp;test_data[[#This Row],[Time]])</f>
        <v>-2</v>
      </c>
      <c r="I2811">
        <f>IFERROR(test_data[[#This Row],[Final_Position]]-H2810,test_data[[#This Row],[Final_Position]])</f>
        <v>2</v>
      </c>
      <c r="J2811">
        <f>ABS(test_data[[#This Row],[Action]])</f>
        <v>2</v>
      </c>
      <c r="K2811" s="7">
        <f>test_data[[#This Row],[Final_Position]]*test_data[[#This Row],[Change]]</f>
        <v>0.20000000000004547</v>
      </c>
      <c r="L2811" s="7">
        <f>test_data[[#This Row],[Profit]]*Profit_per_point</f>
        <v>20000.000000004547</v>
      </c>
      <c r="M2811" s="7">
        <f>test_data[[#This Row],[Profit]]*Profit_per_point-ABS(test_data[[#This Row],[Action]])*Fee_per_trade</f>
        <v>4.5474735088646412E-9</v>
      </c>
    </row>
    <row r="2812" spans="1:13" x14ac:dyDescent="0.35">
      <c r="A2812" s="2">
        <v>43788.417361111111</v>
      </c>
      <c r="B2812">
        <v>928.3</v>
      </c>
      <c r="C2812">
        <v>0.53529781103134155</v>
      </c>
      <c r="D2812">
        <v>0.46470212936401367</v>
      </c>
      <c r="E2812">
        <f>IF(B2813&gt;0,B2813-test_data[[#This Row],[Price]],0)</f>
        <v>-0.29999999999995453</v>
      </c>
      <c r="F2812" s="2">
        <f>test_data[[#This Row],[Time]]-(Time_horizon-1)/24/60</f>
        <v>43788.404166666667</v>
      </c>
      <c r="G2812">
        <f>IF(test_data[[#This Row],[Long]]&gt;Action_Threshold,1,IF(test_data[[#This Row],[Short]]&gt;Action_Threshold,-1,0))</f>
        <v>1</v>
      </c>
      <c r="H2812">
        <f>SUMIFS(test_data[Postion],test_data[Time],"&gt;="&amp;test_data[[#This Row],[Period Time]],test_data[Time],"&lt;="&amp;test_data[[#This Row],[Time]])</f>
        <v>0</v>
      </c>
      <c r="I2812">
        <f>IFERROR(test_data[[#This Row],[Final_Position]]-H2811,test_data[[#This Row],[Final_Position]])</f>
        <v>2</v>
      </c>
      <c r="J2812">
        <f>ABS(test_data[[#This Row],[Action]])</f>
        <v>2</v>
      </c>
      <c r="K2812" s="7">
        <f>test_data[[#This Row],[Final_Position]]*test_data[[#This Row],[Change]]</f>
        <v>0</v>
      </c>
      <c r="L2812" s="7">
        <f>test_data[[#This Row],[Profit]]*Profit_per_point</f>
        <v>0</v>
      </c>
      <c r="M2812" s="7">
        <f>test_data[[#This Row],[Profit]]*Profit_per_point-ABS(test_data[[#This Row],[Action]])*Fee_per_trade</f>
        <v>-20000</v>
      </c>
    </row>
    <row r="2813" spans="1:13" x14ac:dyDescent="0.35">
      <c r="A2813" s="2">
        <v>43788.418055555558</v>
      </c>
      <c r="B2813">
        <v>928</v>
      </c>
      <c r="C2813">
        <v>0.53171980381011963</v>
      </c>
      <c r="D2813">
        <v>0.46828019618988037</v>
      </c>
      <c r="E2813">
        <f>IF(B2814&gt;0,B2814-test_data[[#This Row],[Price]],0)</f>
        <v>-0.39999999999997726</v>
      </c>
      <c r="F2813" s="2">
        <f>test_data[[#This Row],[Time]]-(Time_horizon-1)/24/60</f>
        <v>43788.404861111114</v>
      </c>
      <c r="G2813">
        <f>IF(test_data[[#This Row],[Long]]&gt;Action_Threshold,1,IF(test_data[[#This Row],[Short]]&gt;Action_Threshold,-1,0))</f>
        <v>1</v>
      </c>
      <c r="H2813">
        <f>SUMIFS(test_data[Postion],test_data[Time],"&gt;="&amp;test_data[[#This Row],[Period Time]],test_data[Time],"&lt;="&amp;test_data[[#This Row],[Time]])</f>
        <v>2</v>
      </c>
      <c r="I2813">
        <f>IFERROR(test_data[[#This Row],[Final_Position]]-H2812,test_data[[#This Row],[Final_Position]])</f>
        <v>2</v>
      </c>
      <c r="J2813">
        <f>ABS(test_data[[#This Row],[Action]])</f>
        <v>2</v>
      </c>
      <c r="K2813" s="7">
        <f>test_data[[#This Row],[Final_Position]]*test_data[[#This Row],[Change]]</f>
        <v>-0.79999999999995453</v>
      </c>
      <c r="L2813" s="7">
        <f>test_data[[#This Row],[Profit]]*Profit_per_point</f>
        <v>-79999.99999999546</v>
      </c>
      <c r="M2813" s="7">
        <f>test_data[[#This Row],[Profit]]*Profit_per_point-ABS(test_data[[#This Row],[Action]])*Fee_per_trade</f>
        <v>-99999.99999999546</v>
      </c>
    </row>
    <row r="2814" spans="1:13" x14ac:dyDescent="0.35">
      <c r="A2814" s="2">
        <v>43788.418749999997</v>
      </c>
      <c r="B2814">
        <v>927.6</v>
      </c>
      <c r="C2814">
        <v>0.52296167612075806</v>
      </c>
      <c r="D2814">
        <v>0.47703832387924194</v>
      </c>
      <c r="E2814">
        <f>IF(B2815&gt;0,B2815-test_data[[#This Row],[Price]],0)</f>
        <v>0.5</v>
      </c>
      <c r="F2814" s="2">
        <f>test_data[[#This Row],[Time]]-(Time_horizon-1)/24/60</f>
        <v>43788.405555555553</v>
      </c>
      <c r="G2814">
        <f>IF(test_data[[#This Row],[Long]]&gt;Action_Threshold,1,IF(test_data[[#This Row],[Short]]&gt;Action_Threshold,-1,0))</f>
        <v>1</v>
      </c>
      <c r="H2814">
        <f>SUMIFS(test_data[Postion],test_data[Time],"&gt;="&amp;test_data[[#This Row],[Period Time]],test_data[Time],"&lt;="&amp;test_data[[#This Row],[Time]])</f>
        <v>4</v>
      </c>
      <c r="I2814">
        <f>IFERROR(test_data[[#This Row],[Final_Position]]-H2813,test_data[[#This Row],[Final_Position]])</f>
        <v>2</v>
      </c>
      <c r="J2814">
        <f>ABS(test_data[[#This Row],[Action]])</f>
        <v>2</v>
      </c>
      <c r="K2814" s="7">
        <f>test_data[[#This Row],[Final_Position]]*test_data[[#This Row],[Change]]</f>
        <v>2</v>
      </c>
      <c r="L2814" s="7">
        <f>test_data[[#This Row],[Profit]]*Profit_per_point</f>
        <v>200000</v>
      </c>
      <c r="M2814" s="7">
        <f>test_data[[#This Row],[Profit]]*Profit_per_point-ABS(test_data[[#This Row],[Action]])*Fee_per_trade</f>
        <v>180000</v>
      </c>
    </row>
    <row r="2815" spans="1:13" x14ac:dyDescent="0.35">
      <c r="A2815" s="2">
        <v>43788.419444444444</v>
      </c>
      <c r="B2815">
        <v>928.1</v>
      </c>
      <c r="C2815">
        <v>0.47752317786216736</v>
      </c>
      <c r="D2815">
        <v>0.52247679233551025</v>
      </c>
      <c r="E2815">
        <f>IF(B2816&gt;0,B2816-test_data[[#This Row],[Price]],0)</f>
        <v>-0.10000000000002274</v>
      </c>
      <c r="F2815" s="2">
        <f>test_data[[#This Row],[Time]]-(Time_horizon-1)/24/60</f>
        <v>43788.40625</v>
      </c>
      <c r="G2815">
        <f>IF(test_data[[#This Row],[Long]]&gt;Action_Threshold,1,IF(test_data[[#This Row],[Short]]&gt;Action_Threshold,-1,0))</f>
        <v>-1</v>
      </c>
      <c r="H2815">
        <f>SUMIFS(test_data[Postion],test_data[Time],"&gt;="&amp;test_data[[#This Row],[Period Time]],test_data[Time],"&lt;="&amp;test_data[[#This Row],[Time]])</f>
        <v>4</v>
      </c>
      <c r="I2815">
        <f>IFERROR(test_data[[#This Row],[Final_Position]]-H2814,test_data[[#This Row],[Final_Position]])</f>
        <v>0</v>
      </c>
      <c r="J2815">
        <f>ABS(test_data[[#This Row],[Action]])</f>
        <v>0</v>
      </c>
      <c r="K2815" s="7">
        <f>test_data[[#This Row],[Final_Position]]*test_data[[#This Row],[Change]]</f>
        <v>-0.40000000000009095</v>
      </c>
      <c r="L2815" s="7">
        <f>test_data[[#This Row],[Profit]]*Profit_per_point</f>
        <v>-40000.000000009095</v>
      </c>
      <c r="M2815" s="7">
        <f>test_data[[#This Row],[Profit]]*Profit_per_point-ABS(test_data[[#This Row],[Action]])*Fee_per_trade</f>
        <v>-40000.000000009095</v>
      </c>
    </row>
    <row r="2816" spans="1:13" x14ac:dyDescent="0.35">
      <c r="A2816" s="2">
        <v>43788.420138888891</v>
      </c>
      <c r="B2816">
        <v>928</v>
      </c>
      <c r="C2816">
        <v>0.49504575133323669</v>
      </c>
      <c r="D2816">
        <v>0.50495421886444092</v>
      </c>
      <c r="E2816">
        <f>IF(B2817&gt;0,B2817-test_data[[#This Row],[Price]],0)</f>
        <v>0</v>
      </c>
      <c r="F2816" s="2">
        <f>test_data[[#This Row],[Time]]-(Time_horizon-1)/24/60</f>
        <v>43788.406944444447</v>
      </c>
      <c r="G2816">
        <f>IF(test_data[[#This Row],[Long]]&gt;Action_Threshold,1,IF(test_data[[#This Row],[Short]]&gt;Action_Threshold,-1,0))</f>
        <v>-1</v>
      </c>
      <c r="H2816">
        <f>SUMIFS(test_data[Postion],test_data[Time],"&gt;="&amp;test_data[[#This Row],[Period Time]],test_data[Time],"&lt;="&amp;test_data[[#This Row],[Time]])</f>
        <v>4</v>
      </c>
      <c r="I2816">
        <f>IFERROR(test_data[[#This Row],[Final_Position]]-H2815,test_data[[#This Row],[Final_Position]])</f>
        <v>0</v>
      </c>
      <c r="J2816">
        <f>ABS(test_data[[#This Row],[Action]])</f>
        <v>0</v>
      </c>
      <c r="K2816" s="7">
        <f>test_data[[#This Row],[Final_Position]]*test_data[[#This Row],[Change]]</f>
        <v>0</v>
      </c>
      <c r="L2816" s="7">
        <f>test_data[[#This Row],[Profit]]*Profit_per_point</f>
        <v>0</v>
      </c>
      <c r="M2816" s="7">
        <f>test_data[[#This Row],[Profit]]*Profit_per_point-ABS(test_data[[#This Row],[Action]])*Fee_per_trade</f>
        <v>0</v>
      </c>
    </row>
    <row r="2817" spans="1:13" x14ac:dyDescent="0.35">
      <c r="A2817" s="2">
        <v>43788.42083333333</v>
      </c>
      <c r="B2817">
        <v>928</v>
      </c>
      <c r="C2817">
        <v>0.49075025320053101</v>
      </c>
      <c r="D2817">
        <v>0.50924980640411377</v>
      </c>
      <c r="E2817">
        <f>IF(B2818&gt;0,B2818-test_data[[#This Row],[Price]],0)</f>
        <v>-0.10000000000002274</v>
      </c>
      <c r="F2817" s="2">
        <f>test_data[[#This Row],[Time]]-(Time_horizon-1)/24/60</f>
        <v>43788.407638888886</v>
      </c>
      <c r="G2817">
        <f>IF(test_data[[#This Row],[Long]]&gt;Action_Threshold,1,IF(test_data[[#This Row],[Short]]&gt;Action_Threshold,-1,0))</f>
        <v>-1</v>
      </c>
      <c r="H2817">
        <f>SUMIFS(test_data[Postion],test_data[Time],"&gt;="&amp;test_data[[#This Row],[Period Time]],test_data[Time],"&lt;="&amp;test_data[[#This Row],[Time]])</f>
        <v>4</v>
      </c>
      <c r="I2817">
        <f>IFERROR(test_data[[#This Row],[Final_Position]]-H2816,test_data[[#This Row],[Final_Position]])</f>
        <v>0</v>
      </c>
      <c r="J2817">
        <f>ABS(test_data[[#This Row],[Action]])</f>
        <v>0</v>
      </c>
      <c r="K2817" s="7">
        <f>test_data[[#This Row],[Final_Position]]*test_data[[#This Row],[Change]]</f>
        <v>-0.40000000000009095</v>
      </c>
      <c r="L2817" s="7">
        <f>test_data[[#This Row],[Profit]]*Profit_per_point</f>
        <v>-40000.000000009095</v>
      </c>
      <c r="M2817" s="7">
        <f>test_data[[#This Row],[Profit]]*Profit_per_point-ABS(test_data[[#This Row],[Action]])*Fee_per_trade</f>
        <v>-40000.000000009095</v>
      </c>
    </row>
    <row r="2818" spans="1:13" x14ac:dyDescent="0.35">
      <c r="A2818" s="2">
        <v>43788.421527777777</v>
      </c>
      <c r="B2818">
        <v>927.9</v>
      </c>
      <c r="C2818">
        <v>0.48944023251533508</v>
      </c>
      <c r="D2818">
        <v>0.51055973768234253</v>
      </c>
      <c r="E2818">
        <f>IF(B2819&gt;0,B2819-test_data[[#This Row],[Price]],0)</f>
        <v>0.10000000000002274</v>
      </c>
      <c r="F2818" s="2">
        <f>test_data[[#This Row],[Time]]-(Time_horizon-1)/24/60</f>
        <v>43788.408333333333</v>
      </c>
      <c r="G2818">
        <f>IF(test_data[[#This Row],[Long]]&gt;Action_Threshold,1,IF(test_data[[#This Row],[Short]]&gt;Action_Threshold,-1,0))</f>
        <v>-1</v>
      </c>
      <c r="H2818">
        <f>SUMIFS(test_data[Postion],test_data[Time],"&gt;="&amp;test_data[[#This Row],[Period Time]],test_data[Time],"&lt;="&amp;test_data[[#This Row],[Time]])</f>
        <v>4</v>
      </c>
      <c r="I2818">
        <f>IFERROR(test_data[[#This Row],[Final_Position]]-H2817,test_data[[#This Row],[Final_Position]])</f>
        <v>0</v>
      </c>
      <c r="J2818">
        <f>ABS(test_data[[#This Row],[Action]])</f>
        <v>0</v>
      </c>
      <c r="K2818" s="7">
        <f>test_data[[#This Row],[Final_Position]]*test_data[[#This Row],[Change]]</f>
        <v>0.40000000000009095</v>
      </c>
      <c r="L2818" s="7">
        <f>test_data[[#This Row],[Profit]]*Profit_per_point</f>
        <v>40000.000000009095</v>
      </c>
      <c r="M2818" s="7">
        <f>test_data[[#This Row],[Profit]]*Profit_per_point-ABS(test_data[[#This Row],[Action]])*Fee_per_trade</f>
        <v>40000.000000009095</v>
      </c>
    </row>
    <row r="2819" spans="1:13" x14ac:dyDescent="0.35">
      <c r="A2819" s="2">
        <v>43788.422222222223</v>
      </c>
      <c r="B2819">
        <v>928</v>
      </c>
      <c r="C2819">
        <v>0.48106220364570618</v>
      </c>
      <c r="D2819">
        <v>0.51893776655197144</v>
      </c>
      <c r="E2819">
        <f>IF(B2820&gt;0,B2820-test_data[[#This Row],[Price]],0)</f>
        <v>0.10000000000002274</v>
      </c>
      <c r="F2819" s="2">
        <f>test_data[[#This Row],[Time]]-(Time_horizon-1)/24/60</f>
        <v>43788.40902777778</v>
      </c>
      <c r="G2819">
        <f>IF(test_data[[#This Row],[Long]]&gt;Action_Threshold,1,IF(test_data[[#This Row],[Short]]&gt;Action_Threshold,-1,0))</f>
        <v>-1</v>
      </c>
      <c r="H2819">
        <f>SUMIFS(test_data[Postion],test_data[Time],"&gt;="&amp;test_data[[#This Row],[Period Time]],test_data[Time],"&lt;="&amp;test_data[[#This Row],[Time]])</f>
        <v>4</v>
      </c>
      <c r="I2819">
        <f>IFERROR(test_data[[#This Row],[Final_Position]]-H2818,test_data[[#This Row],[Final_Position]])</f>
        <v>0</v>
      </c>
      <c r="J2819">
        <f>ABS(test_data[[#This Row],[Action]])</f>
        <v>0</v>
      </c>
      <c r="K2819" s="7">
        <f>test_data[[#This Row],[Final_Position]]*test_data[[#This Row],[Change]]</f>
        <v>0.40000000000009095</v>
      </c>
      <c r="L2819" s="7">
        <f>test_data[[#This Row],[Profit]]*Profit_per_point</f>
        <v>40000.000000009095</v>
      </c>
      <c r="M2819" s="7">
        <f>test_data[[#This Row],[Profit]]*Profit_per_point-ABS(test_data[[#This Row],[Action]])*Fee_per_trade</f>
        <v>40000.000000009095</v>
      </c>
    </row>
    <row r="2820" spans="1:13" x14ac:dyDescent="0.35">
      <c r="A2820" s="2">
        <v>43788.42291666667</v>
      </c>
      <c r="B2820">
        <v>928.1</v>
      </c>
      <c r="C2820">
        <v>0.47960531711578369</v>
      </c>
      <c r="D2820">
        <v>0.52039468288421631</v>
      </c>
      <c r="E2820">
        <f>IF(B2821&gt;0,B2821-test_data[[#This Row],[Price]],0)</f>
        <v>-0.10000000000002274</v>
      </c>
      <c r="F2820" s="2">
        <f>test_data[[#This Row],[Time]]-(Time_horizon-1)/24/60</f>
        <v>43788.409722222226</v>
      </c>
      <c r="G2820">
        <f>IF(test_data[[#This Row],[Long]]&gt;Action_Threshold,1,IF(test_data[[#This Row],[Short]]&gt;Action_Threshold,-1,0))</f>
        <v>-1</v>
      </c>
      <c r="H2820">
        <f>SUMIFS(test_data[Postion],test_data[Time],"&gt;="&amp;test_data[[#This Row],[Period Time]],test_data[Time],"&lt;="&amp;test_data[[#This Row],[Time]])</f>
        <v>4</v>
      </c>
      <c r="I2820">
        <f>IFERROR(test_data[[#This Row],[Final_Position]]-H2819,test_data[[#This Row],[Final_Position]])</f>
        <v>0</v>
      </c>
      <c r="J2820">
        <f>ABS(test_data[[#This Row],[Action]])</f>
        <v>0</v>
      </c>
      <c r="K2820" s="7">
        <f>test_data[[#This Row],[Final_Position]]*test_data[[#This Row],[Change]]</f>
        <v>-0.40000000000009095</v>
      </c>
      <c r="L2820" s="7">
        <f>test_data[[#This Row],[Profit]]*Profit_per_point</f>
        <v>-40000.000000009095</v>
      </c>
      <c r="M2820" s="7">
        <f>test_data[[#This Row],[Profit]]*Profit_per_point-ABS(test_data[[#This Row],[Action]])*Fee_per_trade</f>
        <v>-40000.000000009095</v>
      </c>
    </row>
    <row r="2821" spans="1:13" x14ac:dyDescent="0.35">
      <c r="A2821" s="2">
        <v>43788.423611111109</v>
      </c>
      <c r="B2821">
        <v>928</v>
      </c>
      <c r="C2821">
        <v>0.47957023978233337</v>
      </c>
      <c r="D2821">
        <v>0.52042973041534424</v>
      </c>
      <c r="E2821">
        <f>IF(B2822&gt;0,B2822-test_data[[#This Row],[Price]],0)</f>
        <v>0</v>
      </c>
      <c r="F2821" s="2">
        <f>test_data[[#This Row],[Time]]-(Time_horizon-1)/24/60</f>
        <v>43788.410416666666</v>
      </c>
      <c r="G2821">
        <f>IF(test_data[[#This Row],[Long]]&gt;Action_Threshold,1,IF(test_data[[#This Row],[Short]]&gt;Action_Threshold,-1,0))</f>
        <v>-1</v>
      </c>
      <c r="H2821">
        <f>SUMIFS(test_data[Postion],test_data[Time],"&gt;="&amp;test_data[[#This Row],[Period Time]],test_data[Time],"&lt;="&amp;test_data[[#This Row],[Time]])</f>
        <v>4</v>
      </c>
      <c r="I2821">
        <f>IFERROR(test_data[[#This Row],[Final_Position]]-H2820,test_data[[#This Row],[Final_Position]])</f>
        <v>0</v>
      </c>
      <c r="J2821">
        <f>ABS(test_data[[#This Row],[Action]])</f>
        <v>0</v>
      </c>
      <c r="K2821" s="7">
        <f>test_data[[#This Row],[Final_Position]]*test_data[[#This Row],[Change]]</f>
        <v>0</v>
      </c>
      <c r="L2821" s="7">
        <f>test_data[[#This Row],[Profit]]*Profit_per_point</f>
        <v>0</v>
      </c>
      <c r="M2821" s="7">
        <f>test_data[[#This Row],[Profit]]*Profit_per_point-ABS(test_data[[#This Row],[Action]])*Fee_per_trade</f>
        <v>0</v>
      </c>
    </row>
    <row r="2822" spans="1:13" x14ac:dyDescent="0.35">
      <c r="A2822" s="2">
        <v>43788.424305555556</v>
      </c>
      <c r="B2822">
        <v>928</v>
      </c>
      <c r="C2822">
        <v>0.48033127188682556</v>
      </c>
      <c r="D2822">
        <v>0.51966863870620728</v>
      </c>
      <c r="E2822">
        <f>IF(B2823&gt;0,B2823-test_data[[#This Row],[Price]],0)</f>
        <v>0</v>
      </c>
      <c r="F2822" s="2">
        <f>test_data[[#This Row],[Time]]-(Time_horizon-1)/24/60</f>
        <v>43788.411111111112</v>
      </c>
      <c r="G2822">
        <f>IF(test_data[[#This Row],[Long]]&gt;Action_Threshold,1,IF(test_data[[#This Row],[Short]]&gt;Action_Threshold,-1,0))</f>
        <v>-1</v>
      </c>
      <c r="H2822">
        <f>SUMIFS(test_data[Postion],test_data[Time],"&gt;="&amp;test_data[[#This Row],[Period Time]],test_data[Time],"&lt;="&amp;test_data[[#This Row],[Time]])</f>
        <v>4</v>
      </c>
      <c r="I2822">
        <f>IFERROR(test_data[[#This Row],[Final_Position]]-H2821,test_data[[#This Row],[Final_Position]])</f>
        <v>0</v>
      </c>
      <c r="J2822">
        <f>ABS(test_data[[#This Row],[Action]])</f>
        <v>0</v>
      </c>
      <c r="K2822" s="7">
        <f>test_data[[#This Row],[Final_Position]]*test_data[[#This Row],[Change]]</f>
        <v>0</v>
      </c>
      <c r="L2822" s="7">
        <f>test_data[[#This Row],[Profit]]*Profit_per_point</f>
        <v>0</v>
      </c>
      <c r="M2822" s="7">
        <f>test_data[[#This Row],[Profit]]*Profit_per_point-ABS(test_data[[#This Row],[Action]])*Fee_per_trade</f>
        <v>0</v>
      </c>
    </row>
    <row r="2823" spans="1:13" x14ac:dyDescent="0.35">
      <c r="A2823" s="2">
        <v>43788.425000000003</v>
      </c>
      <c r="B2823">
        <v>928</v>
      </c>
      <c r="C2823">
        <v>0.47503823041915894</v>
      </c>
      <c r="D2823">
        <v>0.52496176958084106</v>
      </c>
      <c r="E2823">
        <f>IF(B2824&gt;0,B2824-test_data[[#This Row],[Price]],0)</f>
        <v>-0.10000000000002274</v>
      </c>
      <c r="F2823" s="2">
        <f>test_data[[#This Row],[Time]]-(Time_horizon-1)/24/60</f>
        <v>43788.411805555559</v>
      </c>
      <c r="G2823">
        <f>IF(test_data[[#This Row],[Long]]&gt;Action_Threshold,1,IF(test_data[[#This Row],[Short]]&gt;Action_Threshold,-1,0))</f>
        <v>-1</v>
      </c>
      <c r="H2823">
        <f>SUMIFS(test_data[Postion],test_data[Time],"&gt;="&amp;test_data[[#This Row],[Period Time]],test_data[Time],"&lt;="&amp;test_data[[#This Row],[Time]])</f>
        <v>2</v>
      </c>
      <c r="I2823">
        <f>IFERROR(test_data[[#This Row],[Final_Position]]-H2822,test_data[[#This Row],[Final_Position]])</f>
        <v>-2</v>
      </c>
      <c r="J2823">
        <f>ABS(test_data[[#This Row],[Action]])</f>
        <v>2</v>
      </c>
      <c r="K2823" s="7">
        <f>test_data[[#This Row],[Final_Position]]*test_data[[#This Row],[Change]]</f>
        <v>-0.20000000000004547</v>
      </c>
      <c r="L2823" s="7">
        <f>test_data[[#This Row],[Profit]]*Profit_per_point</f>
        <v>-20000.000000004547</v>
      </c>
      <c r="M2823" s="7">
        <f>test_data[[#This Row],[Profit]]*Profit_per_point-ABS(test_data[[#This Row],[Action]])*Fee_per_trade</f>
        <v>-40000.000000004547</v>
      </c>
    </row>
    <row r="2824" spans="1:13" x14ac:dyDescent="0.35">
      <c r="A2824" s="2">
        <v>43788.425694444442</v>
      </c>
      <c r="B2824">
        <v>927.9</v>
      </c>
      <c r="C2824">
        <v>0.48500138521194458</v>
      </c>
      <c r="D2824">
        <v>0.51499861478805542</v>
      </c>
      <c r="E2824">
        <f>IF(B2825&gt;0,B2825-test_data[[#This Row],[Price]],0)</f>
        <v>-0.10000000000002274</v>
      </c>
      <c r="F2824" s="2">
        <f>test_data[[#This Row],[Time]]-(Time_horizon-1)/24/60</f>
        <v>43788.412499999999</v>
      </c>
      <c r="G2824">
        <f>IF(test_data[[#This Row],[Long]]&gt;Action_Threshold,1,IF(test_data[[#This Row],[Short]]&gt;Action_Threshold,-1,0))</f>
        <v>-1</v>
      </c>
      <c r="H2824">
        <f>SUMIFS(test_data[Postion],test_data[Time],"&gt;="&amp;test_data[[#This Row],[Period Time]],test_data[Time],"&lt;="&amp;test_data[[#This Row],[Time]])</f>
        <v>0</v>
      </c>
      <c r="I2824">
        <f>IFERROR(test_data[[#This Row],[Final_Position]]-H2823,test_data[[#This Row],[Final_Position]])</f>
        <v>-2</v>
      </c>
      <c r="J2824">
        <f>ABS(test_data[[#This Row],[Action]])</f>
        <v>2</v>
      </c>
      <c r="K2824" s="7">
        <f>test_data[[#This Row],[Final_Position]]*test_data[[#This Row],[Change]]</f>
        <v>0</v>
      </c>
      <c r="L2824" s="7">
        <f>test_data[[#This Row],[Profit]]*Profit_per_point</f>
        <v>0</v>
      </c>
      <c r="M2824" s="7">
        <f>test_data[[#This Row],[Profit]]*Profit_per_point-ABS(test_data[[#This Row],[Action]])*Fee_per_trade</f>
        <v>-20000</v>
      </c>
    </row>
    <row r="2825" spans="1:13" x14ac:dyDescent="0.35">
      <c r="A2825" s="2">
        <v>43788.426388888889</v>
      </c>
      <c r="B2825">
        <v>927.8</v>
      </c>
      <c r="C2825">
        <v>0.48920318484306335</v>
      </c>
      <c r="D2825">
        <v>0.51079684495925903</v>
      </c>
      <c r="E2825">
        <f>IF(B2826&gt;0,B2826-test_data[[#This Row],[Price]],0)</f>
        <v>-0.69999999999993179</v>
      </c>
      <c r="F2825" s="2">
        <f>test_data[[#This Row],[Time]]-(Time_horizon-1)/24/60</f>
        <v>43788.413194444445</v>
      </c>
      <c r="G2825">
        <f>IF(test_data[[#This Row],[Long]]&gt;Action_Threshold,1,IF(test_data[[#This Row],[Short]]&gt;Action_Threshold,-1,0))</f>
        <v>-1</v>
      </c>
      <c r="H2825">
        <f>SUMIFS(test_data[Postion],test_data[Time],"&gt;="&amp;test_data[[#This Row],[Period Time]],test_data[Time],"&lt;="&amp;test_data[[#This Row],[Time]])</f>
        <v>-2</v>
      </c>
      <c r="I2825">
        <f>IFERROR(test_data[[#This Row],[Final_Position]]-H2824,test_data[[#This Row],[Final_Position]])</f>
        <v>-2</v>
      </c>
      <c r="J2825">
        <f>ABS(test_data[[#This Row],[Action]])</f>
        <v>2</v>
      </c>
      <c r="K2825" s="7">
        <f>test_data[[#This Row],[Final_Position]]*test_data[[#This Row],[Change]]</f>
        <v>1.3999999999998636</v>
      </c>
      <c r="L2825" s="7">
        <f>test_data[[#This Row],[Profit]]*Profit_per_point</f>
        <v>139999.99999998635</v>
      </c>
      <c r="M2825" s="7">
        <f>test_data[[#This Row],[Profit]]*Profit_per_point-ABS(test_data[[#This Row],[Action]])*Fee_per_trade</f>
        <v>119999.99999998635</v>
      </c>
    </row>
    <row r="2826" spans="1:13" x14ac:dyDescent="0.35">
      <c r="A2826" s="2">
        <v>43788.427083333336</v>
      </c>
      <c r="B2826">
        <v>927.1</v>
      </c>
      <c r="C2826">
        <v>0.5076669454574585</v>
      </c>
      <c r="D2826">
        <v>0.49233308434486389</v>
      </c>
      <c r="E2826">
        <f>IF(B2827&gt;0,B2827-test_data[[#This Row],[Price]],0)</f>
        <v>0.5</v>
      </c>
      <c r="F2826" s="2">
        <f>test_data[[#This Row],[Time]]-(Time_horizon-1)/24/60</f>
        <v>43788.413888888892</v>
      </c>
      <c r="G2826">
        <f>IF(test_data[[#This Row],[Long]]&gt;Action_Threshold,1,IF(test_data[[#This Row],[Short]]&gt;Action_Threshold,-1,0))</f>
        <v>1</v>
      </c>
      <c r="H2826">
        <f>SUMIFS(test_data[Postion],test_data[Time],"&gt;="&amp;test_data[[#This Row],[Period Time]],test_data[Time],"&lt;="&amp;test_data[[#This Row],[Time]])</f>
        <v>-2</v>
      </c>
      <c r="I2826">
        <f>IFERROR(test_data[[#This Row],[Final_Position]]-H2825,test_data[[#This Row],[Final_Position]])</f>
        <v>0</v>
      </c>
      <c r="J2826">
        <f>ABS(test_data[[#This Row],[Action]])</f>
        <v>0</v>
      </c>
      <c r="K2826" s="7">
        <f>test_data[[#This Row],[Final_Position]]*test_data[[#This Row],[Change]]</f>
        <v>-1</v>
      </c>
      <c r="L2826" s="7">
        <f>test_data[[#This Row],[Profit]]*Profit_per_point</f>
        <v>-100000</v>
      </c>
      <c r="M2826" s="7">
        <f>test_data[[#This Row],[Profit]]*Profit_per_point-ABS(test_data[[#This Row],[Action]])*Fee_per_trade</f>
        <v>-100000</v>
      </c>
    </row>
    <row r="2827" spans="1:13" x14ac:dyDescent="0.35">
      <c r="A2827" s="2">
        <v>43788.427777777775</v>
      </c>
      <c r="B2827">
        <v>927.6</v>
      </c>
      <c r="C2827">
        <v>0.47821366786956787</v>
      </c>
      <c r="D2827">
        <v>0.52178633213043213</v>
      </c>
      <c r="E2827">
        <f>IF(B2828&gt;0,B2828-test_data[[#This Row],[Price]],0)</f>
        <v>0.19999999999993179</v>
      </c>
      <c r="F2827" s="2">
        <f>test_data[[#This Row],[Time]]-(Time_horizon-1)/24/60</f>
        <v>43788.414583333331</v>
      </c>
      <c r="G2827">
        <f>IF(test_data[[#This Row],[Long]]&gt;Action_Threshold,1,IF(test_data[[#This Row],[Short]]&gt;Action_Threshold,-1,0))</f>
        <v>-1</v>
      </c>
      <c r="H2827">
        <f>SUMIFS(test_data[Postion],test_data[Time],"&gt;="&amp;test_data[[#This Row],[Period Time]],test_data[Time],"&lt;="&amp;test_data[[#This Row],[Time]])</f>
        <v>-4</v>
      </c>
      <c r="I2827">
        <f>IFERROR(test_data[[#This Row],[Final_Position]]-H2826,test_data[[#This Row],[Final_Position]])</f>
        <v>-2</v>
      </c>
      <c r="J2827">
        <f>ABS(test_data[[#This Row],[Action]])</f>
        <v>2</v>
      </c>
      <c r="K2827" s="7">
        <f>test_data[[#This Row],[Final_Position]]*test_data[[#This Row],[Change]]</f>
        <v>-0.79999999999972715</v>
      </c>
      <c r="L2827" s="7">
        <f>test_data[[#This Row],[Profit]]*Profit_per_point</f>
        <v>-79999.999999972715</v>
      </c>
      <c r="M2827" s="7">
        <f>test_data[[#This Row],[Profit]]*Profit_per_point-ABS(test_data[[#This Row],[Action]])*Fee_per_trade</f>
        <v>-99999.999999972715</v>
      </c>
    </row>
    <row r="2828" spans="1:13" x14ac:dyDescent="0.35">
      <c r="A2828" s="2">
        <v>43788.428472222222</v>
      </c>
      <c r="B2828">
        <v>927.8</v>
      </c>
      <c r="C2828">
        <v>0.48148569464683533</v>
      </c>
      <c r="D2828">
        <v>0.51851433515548706</v>
      </c>
      <c r="E2828">
        <f>IF(B2829&gt;0,B2829-test_data[[#This Row],[Price]],0)</f>
        <v>0</v>
      </c>
      <c r="F2828" s="2">
        <f>test_data[[#This Row],[Time]]-(Time_horizon-1)/24/60</f>
        <v>43788.415277777778</v>
      </c>
      <c r="G2828">
        <f>IF(test_data[[#This Row],[Long]]&gt;Action_Threshold,1,IF(test_data[[#This Row],[Short]]&gt;Action_Threshold,-1,0))</f>
        <v>-1</v>
      </c>
      <c r="H2828">
        <f>SUMIFS(test_data[Postion],test_data[Time],"&gt;="&amp;test_data[[#This Row],[Period Time]],test_data[Time],"&lt;="&amp;test_data[[#This Row],[Time]])</f>
        <v>-6</v>
      </c>
      <c r="I2828">
        <f>IFERROR(test_data[[#This Row],[Final_Position]]-H2827,test_data[[#This Row],[Final_Position]])</f>
        <v>-2</v>
      </c>
      <c r="J2828">
        <f>ABS(test_data[[#This Row],[Action]])</f>
        <v>2</v>
      </c>
      <c r="K2828" s="7">
        <f>test_data[[#This Row],[Final_Position]]*test_data[[#This Row],[Change]]</f>
        <v>0</v>
      </c>
      <c r="L2828" s="7">
        <f>test_data[[#This Row],[Profit]]*Profit_per_point</f>
        <v>0</v>
      </c>
      <c r="M2828" s="7">
        <f>test_data[[#This Row],[Profit]]*Profit_per_point-ABS(test_data[[#This Row],[Action]])*Fee_per_trade</f>
        <v>-20000</v>
      </c>
    </row>
    <row r="2829" spans="1:13" x14ac:dyDescent="0.35">
      <c r="A2829" s="2">
        <v>43788.429166666669</v>
      </c>
      <c r="B2829">
        <v>927.8</v>
      </c>
      <c r="C2829">
        <v>0.49144390225410461</v>
      </c>
      <c r="D2829">
        <v>0.50855612754821777</v>
      </c>
      <c r="E2829">
        <f>IF(B2830&gt;0,B2830-test_data[[#This Row],[Price]],0)</f>
        <v>-9.9999999999909051E-2</v>
      </c>
      <c r="F2829" s="2">
        <f>test_data[[#This Row],[Time]]-(Time_horizon-1)/24/60</f>
        <v>43788.415972222225</v>
      </c>
      <c r="G2829">
        <f>IF(test_data[[#This Row],[Long]]&gt;Action_Threshold,1,IF(test_data[[#This Row],[Short]]&gt;Action_Threshold,-1,0))</f>
        <v>-1</v>
      </c>
      <c r="H2829">
        <f>SUMIFS(test_data[Postion],test_data[Time],"&gt;="&amp;test_data[[#This Row],[Period Time]],test_data[Time],"&lt;="&amp;test_data[[#This Row],[Time]])</f>
        <v>-8</v>
      </c>
      <c r="I2829">
        <f>IFERROR(test_data[[#This Row],[Final_Position]]-H2828,test_data[[#This Row],[Final_Position]])</f>
        <v>-2</v>
      </c>
      <c r="J2829">
        <f>ABS(test_data[[#This Row],[Action]])</f>
        <v>2</v>
      </c>
      <c r="K2829" s="7">
        <f>test_data[[#This Row],[Final_Position]]*test_data[[#This Row],[Change]]</f>
        <v>0.7999999999992724</v>
      </c>
      <c r="L2829" s="7">
        <f>test_data[[#This Row],[Profit]]*Profit_per_point</f>
        <v>79999.99999992724</v>
      </c>
      <c r="M2829" s="7">
        <f>test_data[[#This Row],[Profit]]*Profit_per_point-ABS(test_data[[#This Row],[Action]])*Fee_per_trade</f>
        <v>59999.99999992724</v>
      </c>
    </row>
    <row r="2830" spans="1:13" x14ac:dyDescent="0.35">
      <c r="A2830" s="2">
        <v>43788.429861111108</v>
      </c>
      <c r="B2830">
        <v>927.7</v>
      </c>
      <c r="C2830">
        <v>0.4962303638458252</v>
      </c>
      <c r="D2830">
        <v>0.5037696361541748</v>
      </c>
      <c r="E2830">
        <f>IF(B2831&gt;0,B2831-test_data[[#This Row],[Price]],0)</f>
        <v>9.9999999999909051E-2</v>
      </c>
      <c r="F2830" s="2">
        <f>test_data[[#This Row],[Time]]-(Time_horizon-1)/24/60</f>
        <v>43788.416666666664</v>
      </c>
      <c r="G2830">
        <f>IF(test_data[[#This Row],[Long]]&gt;Action_Threshold,1,IF(test_data[[#This Row],[Short]]&gt;Action_Threshold,-1,0))</f>
        <v>-1</v>
      </c>
      <c r="H2830">
        <f>SUMIFS(test_data[Postion],test_data[Time],"&gt;="&amp;test_data[[#This Row],[Period Time]],test_data[Time],"&lt;="&amp;test_data[[#This Row],[Time]])</f>
        <v>-10</v>
      </c>
      <c r="I2830">
        <f>IFERROR(test_data[[#This Row],[Final_Position]]-H2829,test_data[[#This Row],[Final_Position]])</f>
        <v>-2</v>
      </c>
      <c r="J2830">
        <f>ABS(test_data[[#This Row],[Action]])</f>
        <v>2</v>
      </c>
      <c r="K2830" s="7">
        <f>test_data[[#This Row],[Final_Position]]*test_data[[#This Row],[Change]]</f>
        <v>-0.99999999999909051</v>
      </c>
      <c r="L2830" s="7">
        <f>test_data[[#This Row],[Profit]]*Profit_per_point</f>
        <v>-99999.999999909051</v>
      </c>
      <c r="M2830" s="7">
        <f>test_data[[#This Row],[Profit]]*Profit_per_point-ABS(test_data[[#This Row],[Action]])*Fee_per_trade</f>
        <v>-119999.99999990905</v>
      </c>
    </row>
    <row r="2831" spans="1:13" x14ac:dyDescent="0.35">
      <c r="A2831" s="2">
        <v>43788.430555555555</v>
      </c>
      <c r="B2831">
        <v>927.8</v>
      </c>
      <c r="C2831">
        <v>0.48973342776298523</v>
      </c>
      <c r="D2831">
        <v>0.51026666164398193</v>
      </c>
      <c r="E2831">
        <f>IF(B2832&gt;0,B2832-test_data[[#This Row],[Price]],0)</f>
        <v>-9.9999999999909051E-2</v>
      </c>
      <c r="F2831" s="2">
        <f>test_data[[#This Row],[Time]]-(Time_horizon-1)/24/60</f>
        <v>43788.417361111111</v>
      </c>
      <c r="G2831">
        <f>IF(test_data[[#This Row],[Long]]&gt;Action_Threshold,1,IF(test_data[[#This Row],[Short]]&gt;Action_Threshold,-1,0))</f>
        <v>-1</v>
      </c>
      <c r="H2831">
        <f>SUMIFS(test_data[Postion],test_data[Time],"&gt;="&amp;test_data[[#This Row],[Period Time]],test_data[Time],"&lt;="&amp;test_data[[#This Row],[Time]])</f>
        <v>-12</v>
      </c>
      <c r="I2831">
        <f>IFERROR(test_data[[#This Row],[Final_Position]]-H2830,test_data[[#This Row],[Final_Position]])</f>
        <v>-2</v>
      </c>
      <c r="J2831">
        <f>ABS(test_data[[#This Row],[Action]])</f>
        <v>2</v>
      </c>
      <c r="K2831" s="7">
        <f>test_data[[#This Row],[Final_Position]]*test_data[[#This Row],[Change]]</f>
        <v>1.1999999999989086</v>
      </c>
      <c r="L2831" s="7">
        <f>test_data[[#This Row],[Profit]]*Profit_per_point</f>
        <v>119999.99999989086</v>
      </c>
      <c r="M2831" s="7">
        <f>test_data[[#This Row],[Profit]]*Profit_per_point-ABS(test_data[[#This Row],[Action]])*Fee_per_trade</f>
        <v>99999.999999890861</v>
      </c>
    </row>
    <row r="2832" spans="1:13" x14ac:dyDescent="0.35">
      <c r="A2832" s="2">
        <v>43788.431250000001</v>
      </c>
      <c r="B2832">
        <v>927.7</v>
      </c>
      <c r="C2832">
        <v>0.49257281422615051</v>
      </c>
      <c r="D2832">
        <v>0.5074271559715271</v>
      </c>
      <c r="E2832">
        <f>IF(B2833&gt;0,B2833-test_data[[#This Row],[Price]],0)</f>
        <v>0</v>
      </c>
      <c r="F2832" s="2">
        <f>test_data[[#This Row],[Time]]-(Time_horizon-1)/24/60</f>
        <v>43788.418055555558</v>
      </c>
      <c r="G2832">
        <f>IF(test_data[[#This Row],[Long]]&gt;Action_Threshold,1,IF(test_data[[#This Row],[Short]]&gt;Action_Threshold,-1,0))</f>
        <v>-1</v>
      </c>
      <c r="H2832">
        <f>SUMIFS(test_data[Postion],test_data[Time],"&gt;="&amp;test_data[[#This Row],[Period Time]],test_data[Time],"&lt;="&amp;test_data[[#This Row],[Time]])</f>
        <v>-14</v>
      </c>
      <c r="I2832">
        <f>IFERROR(test_data[[#This Row],[Final_Position]]-H2831,test_data[[#This Row],[Final_Position]])</f>
        <v>-2</v>
      </c>
      <c r="J2832">
        <f>ABS(test_data[[#This Row],[Action]])</f>
        <v>2</v>
      </c>
      <c r="K2832" s="7">
        <f>test_data[[#This Row],[Final_Position]]*test_data[[#This Row],[Change]]</f>
        <v>0</v>
      </c>
      <c r="L2832" s="7">
        <f>test_data[[#This Row],[Profit]]*Profit_per_point</f>
        <v>0</v>
      </c>
      <c r="M2832" s="7">
        <f>test_data[[#This Row],[Profit]]*Profit_per_point-ABS(test_data[[#This Row],[Action]])*Fee_per_trade</f>
        <v>-20000</v>
      </c>
    </row>
    <row r="2833" spans="1:13" x14ac:dyDescent="0.35">
      <c r="A2833" s="2">
        <v>43788.431944444441</v>
      </c>
      <c r="B2833">
        <v>927.7</v>
      </c>
      <c r="C2833">
        <v>0.48736459016799927</v>
      </c>
      <c r="D2833">
        <v>0.51263546943664551</v>
      </c>
      <c r="E2833">
        <f>IF(B2834&gt;0,B2834-test_data[[#This Row],[Price]],0)</f>
        <v>9.9999999999909051E-2</v>
      </c>
      <c r="F2833" s="2">
        <f>test_data[[#This Row],[Time]]-(Time_horizon-1)/24/60</f>
        <v>43788.418749999997</v>
      </c>
      <c r="G2833">
        <f>IF(test_data[[#This Row],[Long]]&gt;Action_Threshold,1,IF(test_data[[#This Row],[Short]]&gt;Action_Threshold,-1,0))</f>
        <v>-1</v>
      </c>
      <c r="H2833">
        <f>SUMIFS(test_data[Postion],test_data[Time],"&gt;="&amp;test_data[[#This Row],[Period Time]],test_data[Time],"&lt;="&amp;test_data[[#This Row],[Time]])</f>
        <v>-16</v>
      </c>
      <c r="I2833">
        <f>IFERROR(test_data[[#This Row],[Final_Position]]-H2832,test_data[[#This Row],[Final_Position]])</f>
        <v>-2</v>
      </c>
      <c r="J2833">
        <f>ABS(test_data[[#This Row],[Action]])</f>
        <v>2</v>
      </c>
      <c r="K2833" s="7">
        <f>test_data[[#This Row],[Final_Position]]*test_data[[#This Row],[Change]]</f>
        <v>-1.5999999999985448</v>
      </c>
      <c r="L2833" s="7">
        <f>test_data[[#This Row],[Profit]]*Profit_per_point</f>
        <v>-159999.99999985448</v>
      </c>
      <c r="M2833" s="7">
        <f>test_data[[#This Row],[Profit]]*Profit_per_point-ABS(test_data[[#This Row],[Action]])*Fee_per_trade</f>
        <v>-179999.99999985448</v>
      </c>
    </row>
    <row r="2834" spans="1:13" x14ac:dyDescent="0.35">
      <c r="A2834" s="2">
        <v>43788.432638888888</v>
      </c>
      <c r="B2834">
        <v>927.8</v>
      </c>
      <c r="C2834">
        <v>0.47734135389328003</v>
      </c>
      <c r="D2834">
        <v>0.52265864610671997</v>
      </c>
      <c r="E2834">
        <f>IF(B2835&gt;0,B2835-test_data[[#This Row],[Price]],0)</f>
        <v>-0.19999999999993179</v>
      </c>
      <c r="F2834" s="2">
        <f>test_data[[#This Row],[Time]]-(Time_horizon-1)/24/60</f>
        <v>43788.419444444444</v>
      </c>
      <c r="G2834">
        <f>IF(test_data[[#This Row],[Long]]&gt;Action_Threshold,1,IF(test_data[[#This Row],[Short]]&gt;Action_Threshold,-1,0))</f>
        <v>-1</v>
      </c>
      <c r="H2834">
        <f>SUMIFS(test_data[Postion],test_data[Time],"&gt;="&amp;test_data[[#This Row],[Period Time]],test_data[Time],"&lt;="&amp;test_data[[#This Row],[Time]])</f>
        <v>-18</v>
      </c>
      <c r="I2834">
        <f>IFERROR(test_data[[#This Row],[Final_Position]]-H2833,test_data[[#This Row],[Final_Position]])</f>
        <v>-2</v>
      </c>
      <c r="J2834">
        <f>ABS(test_data[[#This Row],[Action]])</f>
        <v>2</v>
      </c>
      <c r="K2834" s="7">
        <f>test_data[[#This Row],[Final_Position]]*test_data[[#This Row],[Change]]</f>
        <v>3.5999999999987722</v>
      </c>
      <c r="L2834" s="7">
        <f>test_data[[#This Row],[Profit]]*Profit_per_point</f>
        <v>359999.99999987724</v>
      </c>
      <c r="M2834" s="7">
        <f>test_data[[#This Row],[Profit]]*Profit_per_point-ABS(test_data[[#This Row],[Action]])*Fee_per_trade</f>
        <v>339999.99999987724</v>
      </c>
    </row>
    <row r="2835" spans="1:13" x14ac:dyDescent="0.35">
      <c r="A2835" s="2">
        <v>43788.433333333334</v>
      </c>
      <c r="B2835">
        <v>927.6</v>
      </c>
      <c r="C2835">
        <v>0.48914176225662231</v>
      </c>
      <c r="D2835">
        <v>0.51085823774337769</v>
      </c>
      <c r="E2835">
        <f>IF(B2836&gt;0,B2836-test_data[[#This Row],[Price]],0)</f>
        <v>-0.20000000000004547</v>
      </c>
      <c r="F2835" s="2">
        <f>test_data[[#This Row],[Time]]-(Time_horizon-1)/24/60</f>
        <v>43788.420138888891</v>
      </c>
      <c r="G2835">
        <f>IF(test_data[[#This Row],[Long]]&gt;Action_Threshold,1,IF(test_data[[#This Row],[Short]]&gt;Action_Threshold,-1,0))</f>
        <v>-1</v>
      </c>
      <c r="H2835">
        <f>SUMIFS(test_data[Postion],test_data[Time],"&gt;="&amp;test_data[[#This Row],[Period Time]],test_data[Time],"&lt;="&amp;test_data[[#This Row],[Time]])</f>
        <v>-18</v>
      </c>
      <c r="I2835">
        <f>IFERROR(test_data[[#This Row],[Final_Position]]-H2834,test_data[[#This Row],[Final_Position]])</f>
        <v>0</v>
      </c>
      <c r="J2835">
        <f>ABS(test_data[[#This Row],[Action]])</f>
        <v>0</v>
      </c>
      <c r="K2835" s="7">
        <f>test_data[[#This Row],[Final_Position]]*test_data[[#This Row],[Change]]</f>
        <v>3.6000000000008185</v>
      </c>
      <c r="L2835" s="7">
        <f>test_data[[#This Row],[Profit]]*Profit_per_point</f>
        <v>360000.00000008184</v>
      </c>
      <c r="M2835" s="7">
        <f>test_data[[#This Row],[Profit]]*Profit_per_point-ABS(test_data[[#This Row],[Action]])*Fee_per_trade</f>
        <v>360000.00000008184</v>
      </c>
    </row>
    <row r="2836" spans="1:13" x14ac:dyDescent="0.35">
      <c r="A2836" s="2">
        <v>43788.434027777781</v>
      </c>
      <c r="B2836">
        <v>927.4</v>
      </c>
      <c r="C2836">
        <v>0.49375608563423157</v>
      </c>
      <c r="D2836">
        <v>0.50624388456344604</v>
      </c>
      <c r="E2836">
        <f>IF(B2837&gt;0,B2837-test_data[[#This Row],[Price]],0)</f>
        <v>-0.10000000000002274</v>
      </c>
      <c r="F2836" s="2">
        <f>test_data[[#This Row],[Time]]-(Time_horizon-1)/24/60</f>
        <v>43788.420833333337</v>
      </c>
      <c r="G2836">
        <f>IF(test_data[[#This Row],[Long]]&gt;Action_Threshold,1,IF(test_data[[#This Row],[Short]]&gt;Action_Threshold,-1,0))</f>
        <v>-1</v>
      </c>
      <c r="H2836">
        <f>SUMIFS(test_data[Postion],test_data[Time],"&gt;="&amp;test_data[[#This Row],[Period Time]],test_data[Time],"&lt;="&amp;test_data[[#This Row],[Time]])</f>
        <v>-18</v>
      </c>
      <c r="I2836">
        <f>IFERROR(test_data[[#This Row],[Final_Position]]-H2835,test_data[[#This Row],[Final_Position]])</f>
        <v>0</v>
      </c>
      <c r="J2836">
        <f>ABS(test_data[[#This Row],[Action]])</f>
        <v>0</v>
      </c>
      <c r="K2836" s="7">
        <f>test_data[[#This Row],[Final_Position]]*test_data[[#This Row],[Change]]</f>
        <v>1.8000000000004093</v>
      </c>
      <c r="L2836" s="7">
        <f>test_data[[#This Row],[Profit]]*Profit_per_point</f>
        <v>180000.00000004092</v>
      </c>
      <c r="M2836" s="7">
        <f>test_data[[#This Row],[Profit]]*Profit_per_point-ABS(test_data[[#This Row],[Action]])*Fee_per_trade</f>
        <v>180000.00000004092</v>
      </c>
    </row>
    <row r="2837" spans="1:13" x14ac:dyDescent="0.35">
      <c r="A2837" s="2">
        <v>43788.43472222222</v>
      </c>
      <c r="B2837">
        <v>927.3</v>
      </c>
      <c r="C2837">
        <v>0.51086878776550293</v>
      </c>
      <c r="D2837">
        <v>0.48913118243217468</v>
      </c>
      <c r="E2837">
        <f>IF(B2838&gt;0,B2838-test_data[[#This Row],[Price]],0)</f>
        <v>-0.19999999999993179</v>
      </c>
      <c r="F2837" s="2">
        <f>test_data[[#This Row],[Time]]-(Time_horizon-1)/24/60</f>
        <v>43788.421527777777</v>
      </c>
      <c r="G2837">
        <f>IF(test_data[[#This Row],[Long]]&gt;Action_Threshold,1,IF(test_data[[#This Row],[Short]]&gt;Action_Threshold,-1,0))</f>
        <v>1</v>
      </c>
      <c r="H2837">
        <f>SUMIFS(test_data[Postion],test_data[Time],"&gt;="&amp;test_data[[#This Row],[Period Time]],test_data[Time],"&lt;="&amp;test_data[[#This Row],[Time]])</f>
        <v>-16</v>
      </c>
      <c r="I2837">
        <f>IFERROR(test_data[[#This Row],[Final_Position]]-H2836,test_data[[#This Row],[Final_Position]])</f>
        <v>2</v>
      </c>
      <c r="J2837">
        <f>ABS(test_data[[#This Row],[Action]])</f>
        <v>2</v>
      </c>
      <c r="K2837" s="7">
        <f>test_data[[#This Row],[Final_Position]]*test_data[[#This Row],[Change]]</f>
        <v>3.1999999999989086</v>
      </c>
      <c r="L2837" s="7">
        <f>test_data[[#This Row],[Profit]]*Profit_per_point</f>
        <v>319999.99999989086</v>
      </c>
      <c r="M2837" s="7">
        <f>test_data[[#This Row],[Profit]]*Profit_per_point-ABS(test_data[[#This Row],[Action]])*Fee_per_trade</f>
        <v>299999.99999989086</v>
      </c>
    </row>
    <row r="2838" spans="1:13" x14ac:dyDescent="0.35">
      <c r="A2838" s="2">
        <v>43788.435416666667</v>
      </c>
      <c r="B2838">
        <v>927.1</v>
      </c>
      <c r="C2838">
        <v>0.51968783140182495</v>
      </c>
      <c r="D2838">
        <v>0.48031213879585266</v>
      </c>
      <c r="E2838">
        <f>IF(B2839&gt;0,B2839-test_data[[#This Row],[Price]],0)</f>
        <v>0.5</v>
      </c>
      <c r="F2838" s="2">
        <f>test_data[[#This Row],[Time]]-(Time_horizon-1)/24/60</f>
        <v>43788.422222222223</v>
      </c>
      <c r="G2838">
        <f>IF(test_data[[#This Row],[Long]]&gt;Action_Threshold,1,IF(test_data[[#This Row],[Short]]&gt;Action_Threshold,-1,0))</f>
        <v>1</v>
      </c>
      <c r="H2838">
        <f>SUMIFS(test_data[Postion],test_data[Time],"&gt;="&amp;test_data[[#This Row],[Period Time]],test_data[Time],"&lt;="&amp;test_data[[#This Row],[Time]])</f>
        <v>-14</v>
      </c>
      <c r="I2838">
        <f>IFERROR(test_data[[#This Row],[Final_Position]]-H2837,test_data[[#This Row],[Final_Position]])</f>
        <v>2</v>
      </c>
      <c r="J2838">
        <f>ABS(test_data[[#This Row],[Action]])</f>
        <v>2</v>
      </c>
      <c r="K2838" s="7">
        <f>test_data[[#This Row],[Final_Position]]*test_data[[#This Row],[Change]]</f>
        <v>-7</v>
      </c>
      <c r="L2838" s="7">
        <f>test_data[[#This Row],[Profit]]*Profit_per_point</f>
        <v>-700000</v>
      </c>
      <c r="M2838" s="7">
        <f>test_data[[#This Row],[Profit]]*Profit_per_point-ABS(test_data[[#This Row],[Action]])*Fee_per_trade</f>
        <v>-720000</v>
      </c>
    </row>
    <row r="2839" spans="1:13" x14ac:dyDescent="0.35">
      <c r="A2839" s="2">
        <v>43788.436111111114</v>
      </c>
      <c r="B2839">
        <v>927.6</v>
      </c>
      <c r="C2839">
        <v>0.47700724005699158</v>
      </c>
      <c r="D2839">
        <v>0.52299278974533081</v>
      </c>
      <c r="E2839">
        <f>IF(B2840&gt;0,B2840-test_data[[#This Row],[Price]],0)</f>
        <v>0.19999999999993179</v>
      </c>
      <c r="F2839" s="2">
        <f>test_data[[#This Row],[Time]]-(Time_horizon-1)/24/60</f>
        <v>43788.42291666667</v>
      </c>
      <c r="G2839">
        <f>IF(test_data[[#This Row],[Long]]&gt;Action_Threshold,1,IF(test_data[[#This Row],[Short]]&gt;Action_Threshold,-1,0))</f>
        <v>-1</v>
      </c>
      <c r="H2839">
        <f>SUMIFS(test_data[Postion],test_data[Time],"&gt;="&amp;test_data[[#This Row],[Period Time]],test_data[Time],"&lt;="&amp;test_data[[#This Row],[Time]])</f>
        <v>-14</v>
      </c>
      <c r="I2839">
        <f>IFERROR(test_data[[#This Row],[Final_Position]]-H2838,test_data[[#This Row],[Final_Position]])</f>
        <v>0</v>
      </c>
      <c r="J2839">
        <f>ABS(test_data[[#This Row],[Action]])</f>
        <v>0</v>
      </c>
      <c r="K2839" s="7">
        <f>test_data[[#This Row],[Final_Position]]*test_data[[#This Row],[Change]]</f>
        <v>-2.799999999999045</v>
      </c>
      <c r="L2839" s="7">
        <f>test_data[[#This Row],[Profit]]*Profit_per_point</f>
        <v>-279999.99999990448</v>
      </c>
      <c r="M2839" s="7">
        <f>test_data[[#This Row],[Profit]]*Profit_per_point-ABS(test_data[[#This Row],[Action]])*Fee_per_trade</f>
        <v>-279999.99999990448</v>
      </c>
    </row>
    <row r="2840" spans="1:13" x14ac:dyDescent="0.35">
      <c r="A2840" s="2">
        <v>43788.436805555553</v>
      </c>
      <c r="B2840">
        <v>927.8</v>
      </c>
      <c r="C2840">
        <v>0.47557196021080017</v>
      </c>
      <c r="D2840">
        <v>0.52442806959152222</v>
      </c>
      <c r="E2840">
        <f>IF(B2841&gt;0,B2841-test_data[[#This Row],[Price]],0)</f>
        <v>0</v>
      </c>
      <c r="F2840" s="2">
        <f>test_data[[#This Row],[Time]]-(Time_horizon-1)/24/60</f>
        <v>43788.423611111109</v>
      </c>
      <c r="G2840">
        <f>IF(test_data[[#This Row],[Long]]&gt;Action_Threshold,1,IF(test_data[[#This Row],[Short]]&gt;Action_Threshold,-1,0))</f>
        <v>-1</v>
      </c>
      <c r="H2840">
        <f>SUMIFS(test_data[Postion],test_data[Time],"&gt;="&amp;test_data[[#This Row],[Period Time]],test_data[Time],"&lt;="&amp;test_data[[#This Row],[Time]])</f>
        <v>-14</v>
      </c>
      <c r="I2840">
        <f>IFERROR(test_data[[#This Row],[Final_Position]]-H2839,test_data[[#This Row],[Final_Position]])</f>
        <v>0</v>
      </c>
      <c r="J2840">
        <f>ABS(test_data[[#This Row],[Action]])</f>
        <v>0</v>
      </c>
      <c r="K2840" s="7">
        <f>test_data[[#This Row],[Final_Position]]*test_data[[#This Row],[Change]]</f>
        <v>0</v>
      </c>
      <c r="L2840" s="7">
        <f>test_data[[#This Row],[Profit]]*Profit_per_point</f>
        <v>0</v>
      </c>
      <c r="M2840" s="7">
        <f>test_data[[#This Row],[Profit]]*Profit_per_point-ABS(test_data[[#This Row],[Action]])*Fee_per_trade</f>
        <v>0</v>
      </c>
    </row>
    <row r="2841" spans="1:13" x14ac:dyDescent="0.35">
      <c r="A2841" s="2">
        <v>43788.4375</v>
      </c>
      <c r="B2841">
        <v>927.8</v>
      </c>
      <c r="C2841">
        <v>0.47557458281517029</v>
      </c>
      <c r="D2841">
        <v>0.5244254469871521</v>
      </c>
      <c r="E2841">
        <f>IF(B2842&gt;0,B2842-test_data[[#This Row],[Price]],0)</f>
        <v>0.10000000000002274</v>
      </c>
      <c r="F2841" s="2">
        <f>test_data[[#This Row],[Time]]-(Time_horizon-1)/24/60</f>
        <v>43788.424305555556</v>
      </c>
      <c r="G2841">
        <f>IF(test_data[[#This Row],[Long]]&gt;Action_Threshold,1,IF(test_data[[#This Row],[Short]]&gt;Action_Threshold,-1,0))</f>
        <v>-1</v>
      </c>
      <c r="H2841">
        <f>SUMIFS(test_data[Postion],test_data[Time],"&gt;="&amp;test_data[[#This Row],[Period Time]],test_data[Time],"&lt;="&amp;test_data[[#This Row],[Time]])</f>
        <v>-14</v>
      </c>
      <c r="I2841">
        <f>IFERROR(test_data[[#This Row],[Final_Position]]-H2840,test_data[[#This Row],[Final_Position]])</f>
        <v>0</v>
      </c>
      <c r="J2841">
        <f>ABS(test_data[[#This Row],[Action]])</f>
        <v>0</v>
      </c>
      <c r="K2841" s="7">
        <f>test_data[[#This Row],[Final_Position]]*test_data[[#This Row],[Change]]</f>
        <v>-1.4000000000003183</v>
      </c>
      <c r="L2841" s="7">
        <f>test_data[[#This Row],[Profit]]*Profit_per_point</f>
        <v>-140000.00000003184</v>
      </c>
      <c r="M2841" s="7">
        <f>test_data[[#This Row],[Profit]]*Profit_per_point-ABS(test_data[[#This Row],[Action]])*Fee_per_trade</f>
        <v>-140000.00000003184</v>
      </c>
    </row>
    <row r="2842" spans="1:13" x14ac:dyDescent="0.35">
      <c r="A2842" s="2">
        <v>43788.438194444447</v>
      </c>
      <c r="B2842">
        <v>927.9</v>
      </c>
      <c r="C2842">
        <v>0.46201479434967041</v>
      </c>
      <c r="D2842">
        <v>0.53798520565032959</v>
      </c>
      <c r="E2842">
        <f>IF(B2843&gt;0,B2843-test_data[[#This Row],[Price]],0)</f>
        <v>0</v>
      </c>
      <c r="F2842" s="2">
        <f>test_data[[#This Row],[Time]]-(Time_horizon-1)/24/60</f>
        <v>43788.425000000003</v>
      </c>
      <c r="G2842">
        <f>IF(test_data[[#This Row],[Long]]&gt;Action_Threshold,1,IF(test_data[[#This Row],[Short]]&gt;Action_Threshold,-1,0))</f>
        <v>-1</v>
      </c>
      <c r="H2842">
        <f>SUMIFS(test_data[Postion],test_data[Time],"&gt;="&amp;test_data[[#This Row],[Period Time]],test_data[Time],"&lt;="&amp;test_data[[#This Row],[Time]])</f>
        <v>-14</v>
      </c>
      <c r="I2842">
        <f>IFERROR(test_data[[#This Row],[Final_Position]]-H2841,test_data[[#This Row],[Final_Position]])</f>
        <v>0</v>
      </c>
      <c r="J2842">
        <f>ABS(test_data[[#This Row],[Action]])</f>
        <v>0</v>
      </c>
      <c r="K2842" s="7">
        <f>test_data[[#This Row],[Final_Position]]*test_data[[#This Row],[Change]]</f>
        <v>0</v>
      </c>
      <c r="L2842" s="7">
        <f>test_data[[#This Row],[Profit]]*Profit_per_point</f>
        <v>0</v>
      </c>
      <c r="M2842" s="7">
        <f>test_data[[#This Row],[Profit]]*Profit_per_point-ABS(test_data[[#This Row],[Action]])*Fee_per_trade</f>
        <v>0</v>
      </c>
    </row>
    <row r="2843" spans="1:13" x14ac:dyDescent="0.35">
      <c r="A2843" s="2">
        <v>43788.438888888886</v>
      </c>
      <c r="B2843">
        <v>927.9</v>
      </c>
      <c r="C2843">
        <v>0.45201504230499268</v>
      </c>
      <c r="D2843">
        <v>0.5479850172996521</v>
      </c>
      <c r="E2843">
        <f>IF(B2844&gt;0,B2844-test_data[[#This Row],[Price]],0)</f>
        <v>-0.10000000000002274</v>
      </c>
      <c r="F2843" s="2">
        <f>test_data[[#This Row],[Time]]-(Time_horizon-1)/24/60</f>
        <v>43788.425694444442</v>
      </c>
      <c r="G2843">
        <f>IF(test_data[[#This Row],[Long]]&gt;Action_Threshold,1,IF(test_data[[#This Row],[Short]]&gt;Action_Threshold,-1,0))</f>
        <v>-1</v>
      </c>
      <c r="H2843">
        <f>SUMIFS(test_data[Postion],test_data[Time],"&gt;="&amp;test_data[[#This Row],[Period Time]],test_data[Time],"&lt;="&amp;test_data[[#This Row],[Time]])</f>
        <v>-14</v>
      </c>
      <c r="I2843">
        <f>IFERROR(test_data[[#This Row],[Final_Position]]-H2842,test_data[[#This Row],[Final_Position]])</f>
        <v>0</v>
      </c>
      <c r="J2843">
        <f>ABS(test_data[[#This Row],[Action]])</f>
        <v>0</v>
      </c>
      <c r="K2843" s="7">
        <f>test_data[[#This Row],[Final_Position]]*test_data[[#This Row],[Change]]</f>
        <v>1.4000000000003183</v>
      </c>
      <c r="L2843" s="7">
        <f>test_data[[#This Row],[Profit]]*Profit_per_point</f>
        <v>140000.00000003184</v>
      </c>
      <c r="M2843" s="7">
        <f>test_data[[#This Row],[Profit]]*Profit_per_point-ABS(test_data[[#This Row],[Action]])*Fee_per_trade</f>
        <v>140000.00000003184</v>
      </c>
    </row>
    <row r="2844" spans="1:13" x14ac:dyDescent="0.35">
      <c r="A2844" s="2">
        <v>43788.439583333333</v>
      </c>
      <c r="B2844">
        <v>927.8</v>
      </c>
      <c r="C2844">
        <v>0.44479379057884216</v>
      </c>
      <c r="D2844">
        <v>0.55520617961883545</v>
      </c>
      <c r="E2844">
        <f>IF(B2845&gt;0,B2845-test_data[[#This Row],[Price]],0)</f>
        <v>0</v>
      </c>
      <c r="F2844" s="2">
        <f>test_data[[#This Row],[Time]]-(Time_horizon-1)/24/60</f>
        <v>43788.426388888889</v>
      </c>
      <c r="G2844">
        <f>IF(test_data[[#This Row],[Long]]&gt;Action_Threshold,1,IF(test_data[[#This Row],[Short]]&gt;Action_Threshold,-1,0))</f>
        <v>-1</v>
      </c>
      <c r="H2844">
        <f>SUMIFS(test_data[Postion],test_data[Time],"&gt;="&amp;test_data[[#This Row],[Period Time]],test_data[Time],"&lt;="&amp;test_data[[#This Row],[Time]])</f>
        <v>-14</v>
      </c>
      <c r="I2844">
        <f>IFERROR(test_data[[#This Row],[Final_Position]]-H2843,test_data[[#This Row],[Final_Position]])</f>
        <v>0</v>
      </c>
      <c r="J2844">
        <f>ABS(test_data[[#This Row],[Action]])</f>
        <v>0</v>
      </c>
      <c r="K2844" s="7">
        <f>test_data[[#This Row],[Final_Position]]*test_data[[#This Row],[Change]]</f>
        <v>0</v>
      </c>
      <c r="L2844" s="7">
        <f>test_data[[#This Row],[Profit]]*Profit_per_point</f>
        <v>0</v>
      </c>
      <c r="M2844" s="7">
        <f>test_data[[#This Row],[Profit]]*Profit_per_point-ABS(test_data[[#This Row],[Action]])*Fee_per_trade</f>
        <v>0</v>
      </c>
    </row>
    <row r="2845" spans="1:13" x14ac:dyDescent="0.35">
      <c r="A2845" s="2">
        <v>43788.44027777778</v>
      </c>
      <c r="B2845">
        <v>927.8</v>
      </c>
      <c r="C2845">
        <v>0.43785473704338074</v>
      </c>
      <c r="D2845">
        <v>0.56214523315429688</v>
      </c>
      <c r="E2845">
        <f>IF(B2846&gt;0,B2846-test_data[[#This Row],[Price]],0)</f>
        <v>0.90000000000009095</v>
      </c>
      <c r="F2845" s="2">
        <f>test_data[[#This Row],[Time]]-(Time_horizon-1)/24/60</f>
        <v>43788.427083333336</v>
      </c>
      <c r="G2845">
        <f>IF(test_data[[#This Row],[Long]]&gt;Action_Threshold,1,IF(test_data[[#This Row],[Short]]&gt;Action_Threshold,-1,0))</f>
        <v>-1</v>
      </c>
      <c r="H2845">
        <f>SUMIFS(test_data[Postion],test_data[Time],"&gt;="&amp;test_data[[#This Row],[Period Time]],test_data[Time],"&lt;="&amp;test_data[[#This Row],[Time]])</f>
        <v>-14</v>
      </c>
      <c r="I2845">
        <f>IFERROR(test_data[[#This Row],[Final_Position]]-H2844,test_data[[#This Row],[Final_Position]])</f>
        <v>0</v>
      </c>
      <c r="J2845">
        <f>ABS(test_data[[#This Row],[Action]])</f>
        <v>0</v>
      </c>
      <c r="K2845" s="7">
        <f>test_data[[#This Row],[Final_Position]]*test_data[[#This Row],[Change]]</f>
        <v>-12.600000000001273</v>
      </c>
      <c r="L2845" s="7">
        <f>test_data[[#This Row],[Profit]]*Profit_per_point</f>
        <v>-1260000.0000001274</v>
      </c>
      <c r="M2845" s="7">
        <f>test_data[[#This Row],[Profit]]*Profit_per_point-ABS(test_data[[#This Row],[Action]])*Fee_per_trade</f>
        <v>-1260000.0000001274</v>
      </c>
    </row>
    <row r="2846" spans="1:13" x14ac:dyDescent="0.35">
      <c r="A2846" s="2">
        <v>43788.440972222219</v>
      </c>
      <c r="B2846">
        <v>928.7</v>
      </c>
      <c r="C2846">
        <v>0.34842923283576965</v>
      </c>
      <c r="D2846">
        <v>0.65157079696655273</v>
      </c>
      <c r="E2846">
        <f>IF(B2847&gt;0,B2847-test_data[[#This Row],[Price]],0)</f>
        <v>-0.20000000000004547</v>
      </c>
      <c r="F2846" s="2">
        <f>test_data[[#This Row],[Time]]-(Time_horizon-1)/24/60</f>
        <v>43788.427777777775</v>
      </c>
      <c r="G2846">
        <f>IF(test_data[[#This Row],[Long]]&gt;Action_Threshold,1,IF(test_data[[#This Row],[Short]]&gt;Action_Threshold,-1,0))</f>
        <v>-1</v>
      </c>
      <c r="H2846">
        <f>SUMIFS(test_data[Postion],test_data[Time],"&gt;="&amp;test_data[[#This Row],[Period Time]],test_data[Time],"&lt;="&amp;test_data[[#This Row],[Time]])</f>
        <v>-16</v>
      </c>
      <c r="I2846">
        <f>IFERROR(test_data[[#This Row],[Final_Position]]-H2845,test_data[[#This Row],[Final_Position]])</f>
        <v>-2</v>
      </c>
      <c r="J2846">
        <f>ABS(test_data[[#This Row],[Action]])</f>
        <v>2</v>
      </c>
      <c r="K2846" s="7">
        <f>test_data[[#This Row],[Final_Position]]*test_data[[#This Row],[Change]]</f>
        <v>3.2000000000007276</v>
      </c>
      <c r="L2846" s="7">
        <f>test_data[[#This Row],[Profit]]*Profit_per_point</f>
        <v>320000.00000007276</v>
      </c>
      <c r="M2846" s="7">
        <f>test_data[[#This Row],[Profit]]*Profit_per_point-ABS(test_data[[#This Row],[Action]])*Fee_per_trade</f>
        <v>300000.00000007276</v>
      </c>
    </row>
    <row r="2847" spans="1:13" x14ac:dyDescent="0.35">
      <c r="A2847" s="2">
        <v>43788.441666666666</v>
      </c>
      <c r="B2847">
        <v>928.5</v>
      </c>
      <c r="C2847">
        <v>0.40103587508201599</v>
      </c>
      <c r="D2847">
        <v>0.59896409511566162</v>
      </c>
      <c r="E2847">
        <f>IF(B2848&gt;0,B2848-test_data[[#This Row],[Price]],0)</f>
        <v>0.39999999999997726</v>
      </c>
      <c r="F2847" s="2">
        <f>test_data[[#This Row],[Time]]-(Time_horizon-1)/24/60</f>
        <v>43788.428472222222</v>
      </c>
      <c r="G2847">
        <f>IF(test_data[[#This Row],[Long]]&gt;Action_Threshold,1,IF(test_data[[#This Row],[Short]]&gt;Action_Threshold,-1,0))</f>
        <v>-1</v>
      </c>
      <c r="H2847">
        <f>SUMIFS(test_data[Postion],test_data[Time],"&gt;="&amp;test_data[[#This Row],[Period Time]],test_data[Time],"&lt;="&amp;test_data[[#This Row],[Time]])</f>
        <v>-16</v>
      </c>
      <c r="I2847">
        <f>IFERROR(test_data[[#This Row],[Final_Position]]-H2846,test_data[[#This Row],[Final_Position]])</f>
        <v>0</v>
      </c>
      <c r="J2847">
        <f>ABS(test_data[[#This Row],[Action]])</f>
        <v>0</v>
      </c>
      <c r="K2847" s="7">
        <f>test_data[[#This Row],[Final_Position]]*test_data[[#This Row],[Change]]</f>
        <v>-6.3999999999996362</v>
      </c>
      <c r="L2847" s="7">
        <f>test_data[[#This Row],[Profit]]*Profit_per_point</f>
        <v>-639999.99999996368</v>
      </c>
      <c r="M2847" s="7">
        <f>test_data[[#This Row],[Profit]]*Profit_per_point-ABS(test_data[[#This Row],[Action]])*Fee_per_trade</f>
        <v>-639999.99999996368</v>
      </c>
    </row>
    <row r="2848" spans="1:13" x14ac:dyDescent="0.35">
      <c r="A2848" s="2">
        <v>43788.442361111112</v>
      </c>
      <c r="B2848">
        <v>928.9</v>
      </c>
      <c r="C2848">
        <v>0.39013341069221497</v>
      </c>
      <c r="D2848">
        <v>0.60986655950546265</v>
      </c>
      <c r="E2848">
        <f>IF(B2849&gt;0,B2849-test_data[[#This Row],[Price]],0)</f>
        <v>-0.10000000000002274</v>
      </c>
      <c r="F2848" s="2">
        <f>test_data[[#This Row],[Time]]-(Time_horizon-1)/24/60</f>
        <v>43788.429166666669</v>
      </c>
      <c r="G2848">
        <f>IF(test_data[[#This Row],[Long]]&gt;Action_Threshold,1,IF(test_data[[#This Row],[Short]]&gt;Action_Threshold,-1,0))</f>
        <v>-1</v>
      </c>
      <c r="H2848">
        <f>SUMIFS(test_data[Postion],test_data[Time],"&gt;="&amp;test_data[[#This Row],[Period Time]],test_data[Time],"&lt;="&amp;test_data[[#This Row],[Time]])</f>
        <v>-16</v>
      </c>
      <c r="I2848">
        <f>IFERROR(test_data[[#This Row],[Final_Position]]-H2847,test_data[[#This Row],[Final_Position]])</f>
        <v>0</v>
      </c>
      <c r="J2848">
        <f>ABS(test_data[[#This Row],[Action]])</f>
        <v>0</v>
      </c>
      <c r="K2848" s="7">
        <f>test_data[[#This Row],[Final_Position]]*test_data[[#This Row],[Change]]</f>
        <v>1.6000000000003638</v>
      </c>
      <c r="L2848" s="7">
        <f>test_data[[#This Row],[Profit]]*Profit_per_point</f>
        <v>160000.00000003638</v>
      </c>
      <c r="M2848" s="7">
        <f>test_data[[#This Row],[Profit]]*Profit_per_point-ABS(test_data[[#This Row],[Action]])*Fee_per_trade</f>
        <v>160000.00000003638</v>
      </c>
    </row>
    <row r="2849" spans="1:13" x14ac:dyDescent="0.35">
      <c r="A2849" s="2">
        <v>43788.443055555559</v>
      </c>
      <c r="B2849">
        <v>928.8</v>
      </c>
      <c r="C2849">
        <v>0.40543690323829651</v>
      </c>
      <c r="D2849">
        <v>0.5945630669593811</v>
      </c>
      <c r="E2849">
        <f>IF(B2850&gt;0,B2850-test_data[[#This Row],[Price]],0)</f>
        <v>0.5</v>
      </c>
      <c r="F2849" s="2">
        <f>test_data[[#This Row],[Time]]-(Time_horizon-1)/24/60</f>
        <v>43788.429861111115</v>
      </c>
      <c r="G2849">
        <f>IF(test_data[[#This Row],[Long]]&gt;Action_Threshold,1,IF(test_data[[#This Row],[Short]]&gt;Action_Threshold,-1,0))</f>
        <v>-1</v>
      </c>
      <c r="H2849">
        <f>SUMIFS(test_data[Postion],test_data[Time],"&gt;="&amp;test_data[[#This Row],[Period Time]],test_data[Time],"&lt;="&amp;test_data[[#This Row],[Time]])</f>
        <v>-16</v>
      </c>
      <c r="I2849">
        <f>IFERROR(test_data[[#This Row],[Final_Position]]-H2848,test_data[[#This Row],[Final_Position]])</f>
        <v>0</v>
      </c>
      <c r="J2849">
        <f>ABS(test_data[[#This Row],[Action]])</f>
        <v>0</v>
      </c>
      <c r="K2849" s="7">
        <f>test_data[[#This Row],[Final_Position]]*test_data[[#This Row],[Change]]</f>
        <v>-8</v>
      </c>
      <c r="L2849" s="7">
        <f>test_data[[#This Row],[Profit]]*Profit_per_point</f>
        <v>-800000</v>
      </c>
      <c r="M2849" s="7">
        <f>test_data[[#This Row],[Profit]]*Profit_per_point-ABS(test_data[[#This Row],[Action]])*Fee_per_trade</f>
        <v>-800000</v>
      </c>
    </row>
    <row r="2850" spans="1:13" x14ac:dyDescent="0.35">
      <c r="A2850" s="2">
        <v>43788.443749999999</v>
      </c>
      <c r="B2850">
        <v>929.3</v>
      </c>
      <c r="C2850">
        <v>0.40010097622871399</v>
      </c>
      <c r="D2850">
        <v>0.59989899396896362</v>
      </c>
      <c r="E2850">
        <f>IF(B2851&gt;0,B2851-test_data[[#This Row],[Price]],0)</f>
        <v>-9.9999999999909051E-2</v>
      </c>
      <c r="F2850" s="2">
        <f>test_data[[#This Row],[Time]]-(Time_horizon-1)/24/60</f>
        <v>43788.430555555555</v>
      </c>
      <c r="G2850">
        <f>IF(test_data[[#This Row],[Long]]&gt;Action_Threshold,1,IF(test_data[[#This Row],[Short]]&gt;Action_Threshold,-1,0))</f>
        <v>-1</v>
      </c>
      <c r="H2850">
        <f>SUMIFS(test_data[Postion],test_data[Time],"&gt;="&amp;test_data[[#This Row],[Period Time]],test_data[Time],"&lt;="&amp;test_data[[#This Row],[Time]])</f>
        <v>-16</v>
      </c>
      <c r="I2850">
        <f>IFERROR(test_data[[#This Row],[Final_Position]]-H2849,test_data[[#This Row],[Final_Position]])</f>
        <v>0</v>
      </c>
      <c r="J2850">
        <f>ABS(test_data[[#This Row],[Action]])</f>
        <v>0</v>
      </c>
      <c r="K2850" s="7">
        <f>test_data[[#This Row],[Final_Position]]*test_data[[#This Row],[Change]]</f>
        <v>1.5999999999985448</v>
      </c>
      <c r="L2850" s="7">
        <f>test_data[[#This Row],[Profit]]*Profit_per_point</f>
        <v>159999.99999985448</v>
      </c>
      <c r="M2850" s="7">
        <f>test_data[[#This Row],[Profit]]*Profit_per_point-ABS(test_data[[#This Row],[Action]])*Fee_per_trade</f>
        <v>159999.99999985448</v>
      </c>
    </row>
    <row r="2851" spans="1:13" x14ac:dyDescent="0.35">
      <c r="A2851" s="2">
        <v>43788.444444444445</v>
      </c>
      <c r="B2851">
        <v>929.2</v>
      </c>
      <c r="C2851">
        <v>0.40100586414337158</v>
      </c>
      <c r="D2851">
        <v>0.59899413585662842</v>
      </c>
      <c r="E2851">
        <f>IF(B2852&gt;0,B2852-test_data[[#This Row],[Price]],0)</f>
        <v>0.19999999999993179</v>
      </c>
      <c r="F2851" s="2">
        <f>test_data[[#This Row],[Time]]-(Time_horizon-1)/24/60</f>
        <v>43788.431250000001</v>
      </c>
      <c r="G2851">
        <f>IF(test_data[[#This Row],[Long]]&gt;Action_Threshold,1,IF(test_data[[#This Row],[Short]]&gt;Action_Threshold,-1,0))</f>
        <v>-1</v>
      </c>
      <c r="H2851">
        <f>SUMIFS(test_data[Postion],test_data[Time],"&gt;="&amp;test_data[[#This Row],[Period Time]],test_data[Time],"&lt;="&amp;test_data[[#This Row],[Time]])</f>
        <v>-16</v>
      </c>
      <c r="I2851">
        <f>IFERROR(test_data[[#This Row],[Final_Position]]-H2850,test_data[[#This Row],[Final_Position]])</f>
        <v>0</v>
      </c>
      <c r="J2851">
        <f>ABS(test_data[[#This Row],[Action]])</f>
        <v>0</v>
      </c>
      <c r="K2851" s="7">
        <f>test_data[[#This Row],[Final_Position]]*test_data[[#This Row],[Change]]</f>
        <v>-3.1999999999989086</v>
      </c>
      <c r="L2851" s="7">
        <f>test_data[[#This Row],[Profit]]*Profit_per_point</f>
        <v>-319999.99999989086</v>
      </c>
      <c r="M2851" s="7">
        <f>test_data[[#This Row],[Profit]]*Profit_per_point-ABS(test_data[[#This Row],[Action]])*Fee_per_trade</f>
        <v>-319999.99999989086</v>
      </c>
    </row>
    <row r="2852" spans="1:13" x14ac:dyDescent="0.35">
      <c r="A2852" s="2">
        <v>43788.445138888892</v>
      </c>
      <c r="B2852">
        <v>929.4</v>
      </c>
      <c r="C2852">
        <v>0.40594598650932312</v>
      </c>
      <c r="D2852">
        <v>0.59405398368835449</v>
      </c>
      <c r="E2852">
        <f>IF(B2853&gt;0,B2853-test_data[[#This Row],[Price]],0)</f>
        <v>0.30000000000006821</v>
      </c>
      <c r="F2852" s="2">
        <f>test_data[[#This Row],[Time]]-(Time_horizon-1)/24/60</f>
        <v>43788.431944444448</v>
      </c>
      <c r="G2852">
        <f>IF(test_data[[#This Row],[Long]]&gt;Action_Threshold,1,IF(test_data[[#This Row],[Short]]&gt;Action_Threshold,-1,0))</f>
        <v>-1</v>
      </c>
      <c r="H2852">
        <f>SUMIFS(test_data[Postion],test_data[Time],"&gt;="&amp;test_data[[#This Row],[Period Time]],test_data[Time],"&lt;="&amp;test_data[[#This Row],[Time]])</f>
        <v>-16</v>
      </c>
      <c r="I2852">
        <f>IFERROR(test_data[[#This Row],[Final_Position]]-H2851,test_data[[#This Row],[Final_Position]])</f>
        <v>0</v>
      </c>
      <c r="J2852">
        <f>ABS(test_data[[#This Row],[Action]])</f>
        <v>0</v>
      </c>
      <c r="K2852" s="7">
        <f>test_data[[#This Row],[Final_Position]]*test_data[[#This Row],[Change]]</f>
        <v>-4.8000000000010914</v>
      </c>
      <c r="L2852" s="7">
        <f>test_data[[#This Row],[Profit]]*Profit_per_point</f>
        <v>-480000.00000010914</v>
      </c>
      <c r="M2852" s="7">
        <f>test_data[[#This Row],[Profit]]*Profit_per_point-ABS(test_data[[#This Row],[Action]])*Fee_per_trade</f>
        <v>-480000.00000010914</v>
      </c>
    </row>
    <row r="2853" spans="1:13" x14ac:dyDescent="0.35">
      <c r="A2853" s="2">
        <v>43788.445833333331</v>
      </c>
      <c r="B2853">
        <v>929.7</v>
      </c>
      <c r="C2853">
        <v>0.40716090798377991</v>
      </c>
      <c r="D2853">
        <v>0.59283912181854248</v>
      </c>
      <c r="E2853">
        <f>IF(B2854&gt;0,B2854-test_data[[#This Row],[Price]],0)</f>
        <v>9.9999999999909051E-2</v>
      </c>
      <c r="F2853" s="2">
        <f>test_data[[#This Row],[Time]]-(Time_horizon-1)/24/60</f>
        <v>43788.432638888888</v>
      </c>
      <c r="G2853">
        <f>IF(test_data[[#This Row],[Long]]&gt;Action_Threshold,1,IF(test_data[[#This Row],[Short]]&gt;Action_Threshold,-1,0))</f>
        <v>-1</v>
      </c>
      <c r="H2853">
        <f>SUMIFS(test_data[Postion],test_data[Time],"&gt;="&amp;test_data[[#This Row],[Period Time]],test_data[Time],"&lt;="&amp;test_data[[#This Row],[Time]])</f>
        <v>-16</v>
      </c>
      <c r="I2853">
        <f>IFERROR(test_data[[#This Row],[Final_Position]]-H2852,test_data[[#This Row],[Final_Position]])</f>
        <v>0</v>
      </c>
      <c r="J2853">
        <f>ABS(test_data[[#This Row],[Action]])</f>
        <v>0</v>
      </c>
      <c r="K2853" s="7">
        <f>test_data[[#This Row],[Final_Position]]*test_data[[#This Row],[Change]]</f>
        <v>-1.5999999999985448</v>
      </c>
      <c r="L2853" s="7">
        <f>test_data[[#This Row],[Profit]]*Profit_per_point</f>
        <v>-159999.99999985448</v>
      </c>
      <c r="M2853" s="7">
        <f>test_data[[#This Row],[Profit]]*Profit_per_point-ABS(test_data[[#This Row],[Action]])*Fee_per_trade</f>
        <v>-159999.99999985448</v>
      </c>
    </row>
    <row r="2854" spans="1:13" x14ac:dyDescent="0.35">
      <c r="A2854" s="2">
        <v>43788.446527777778</v>
      </c>
      <c r="B2854">
        <v>929.8</v>
      </c>
      <c r="C2854">
        <v>0.41492339968681335</v>
      </c>
      <c r="D2854">
        <v>0.58507663011550903</v>
      </c>
      <c r="E2854">
        <f>IF(B2855&gt;0,B2855-test_data[[#This Row],[Price]],0)</f>
        <v>0.10000000000002274</v>
      </c>
      <c r="F2854" s="2">
        <f>test_data[[#This Row],[Time]]-(Time_horizon-1)/24/60</f>
        <v>43788.433333333334</v>
      </c>
      <c r="G2854">
        <f>IF(test_data[[#This Row],[Long]]&gt;Action_Threshold,1,IF(test_data[[#This Row],[Short]]&gt;Action_Threshold,-1,0))</f>
        <v>-1</v>
      </c>
      <c r="H2854">
        <f>SUMIFS(test_data[Postion],test_data[Time],"&gt;="&amp;test_data[[#This Row],[Period Time]],test_data[Time],"&lt;="&amp;test_data[[#This Row],[Time]])</f>
        <v>-16</v>
      </c>
      <c r="I2854">
        <f>IFERROR(test_data[[#This Row],[Final_Position]]-H2853,test_data[[#This Row],[Final_Position]])</f>
        <v>0</v>
      </c>
      <c r="J2854">
        <f>ABS(test_data[[#This Row],[Action]])</f>
        <v>0</v>
      </c>
      <c r="K2854" s="7">
        <f>test_data[[#This Row],[Final_Position]]*test_data[[#This Row],[Change]]</f>
        <v>-1.6000000000003638</v>
      </c>
      <c r="L2854" s="7">
        <f>test_data[[#This Row],[Profit]]*Profit_per_point</f>
        <v>-160000.00000003638</v>
      </c>
      <c r="M2854" s="7">
        <f>test_data[[#This Row],[Profit]]*Profit_per_point-ABS(test_data[[#This Row],[Action]])*Fee_per_trade</f>
        <v>-160000.00000003638</v>
      </c>
    </row>
    <row r="2855" spans="1:13" x14ac:dyDescent="0.35">
      <c r="A2855" s="2">
        <v>43788.447222222225</v>
      </c>
      <c r="B2855">
        <v>929.9</v>
      </c>
      <c r="C2855">
        <v>0.40182149410247803</v>
      </c>
      <c r="D2855">
        <v>0.59817850589752197</v>
      </c>
      <c r="E2855">
        <f>IF(B2856&gt;0,B2856-test_data[[#This Row],[Price]],0)</f>
        <v>0</v>
      </c>
      <c r="F2855" s="2">
        <f>test_data[[#This Row],[Time]]-(Time_horizon-1)/24/60</f>
        <v>43788.434027777781</v>
      </c>
      <c r="G2855">
        <f>IF(test_data[[#This Row],[Long]]&gt;Action_Threshold,1,IF(test_data[[#This Row],[Short]]&gt;Action_Threshold,-1,0))</f>
        <v>-1</v>
      </c>
      <c r="H2855">
        <f>SUMIFS(test_data[Postion],test_data[Time],"&gt;="&amp;test_data[[#This Row],[Period Time]],test_data[Time],"&lt;="&amp;test_data[[#This Row],[Time]])</f>
        <v>-16</v>
      </c>
      <c r="I2855">
        <f>IFERROR(test_data[[#This Row],[Final_Position]]-H2854,test_data[[#This Row],[Final_Position]])</f>
        <v>0</v>
      </c>
      <c r="J2855">
        <f>ABS(test_data[[#This Row],[Action]])</f>
        <v>0</v>
      </c>
      <c r="K2855" s="7">
        <f>test_data[[#This Row],[Final_Position]]*test_data[[#This Row],[Change]]</f>
        <v>0</v>
      </c>
      <c r="L2855" s="7">
        <f>test_data[[#This Row],[Profit]]*Profit_per_point</f>
        <v>0</v>
      </c>
      <c r="M2855" s="7">
        <f>test_data[[#This Row],[Profit]]*Profit_per_point-ABS(test_data[[#This Row],[Action]])*Fee_per_trade</f>
        <v>0</v>
      </c>
    </row>
    <row r="2856" spans="1:13" x14ac:dyDescent="0.35">
      <c r="A2856" s="2">
        <v>43788.447916666664</v>
      </c>
      <c r="B2856">
        <v>929.9</v>
      </c>
      <c r="C2856">
        <v>0.40352159738540649</v>
      </c>
      <c r="D2856">
        <v>0.59647846221923828</v>
      </c>
      <c r="E2856">
        <f>IF(B2857&gt;0,B2857-test_data[[#This Row],[Price]],0)</f>
        <v>0.10000000000002274</v>
      </c>
      <c r="F2856" s="2">
        <f>test_data[[#This Row],[Time]]-(Time_horizon-1)/24/60</f>
        <v>43788.43472222222</v>
      </c>
      <c r="G2856">
        <f>IF(test_data[[#This Row],[Long]]&gt;Action_Threshold,1,IF(test_data[[#This Row],[Short]]&gt;Action_Threshold,-1,0))</f>
        <v>-1</v>
      </c>
      <c r="H2856">
        <f>SUMIFS(test_data[Postion],test_data[Time],"&gt;="&amp;test_data[[#This Row],[Period Time]],test_data[Time],"&lt;="&amp;test_data[[#This Row],[Time]])</f>
        <v>-16</v>
      </c>
      <c r="I2856">
        <f>IFERROR(test_data[[#This Row],[Final_Position]]-H2855,test_data[[#This Row],[Final_Position]])</f>
        <v>0</v>
      </c>
      <c r="J2856">
        <f>ABS(test_data[[#This Row],[Action]])</f>
        <v>0</v>
      </c>
      <c r="K2856" s="7">
        <f>test_data[[#This Row],[Final_Position]]*test_data[[#This Row],[Change]]</f>
        <v>-1.6000000000003638</v>
      </c>
      <c r="L2856" s="7">
        <f>test_data[[#This Row],[Profit]]*Profit_per_point</f>
        <v>-160000.00000003638</v>
      </c>
      <c r="M2856" s="7">
        <f>test_data[[#This Row],[Profit]]*Profit_per_point-ABS(test_data[[#This Row],[Action]])*Fee_per_trade</f>
        <v>-160000.00000003638</v>
      </c>
    </row>
    <row r="2857" spans="1:13" x14ac:dyDescent="0.35">
      <c r="A2857" s="2">
        <v>43788.448611111111</v>
      </c>
      <c r="B2857">
        <v>930</v>
      </c>
      <c r="C2857">
        <v>0.40399974584579468</v>
      </c>
      <c r="D2857">
        <v>0.59600025415420532</v>
      </c>
      <c r="E2857">
        <f>IF(B2858&gt;0,B2858-test_data[[#This Row],[Price]],0)</f>
        <v>-0.10000000000002274</v>
      </c>
      <c r="F2857" s="2">
        <f>test_data[[#This Row],[Time]]-(Time_horizon-1)/24/60</f>
        <v>43788.435416666667</v>
      </c>
      <c r="G2857">
        <f>IF(test_data[[#This Row],[Long]]&gt;Action_Threshold,1,IF(test_data[[#This Row],[Short]]&gt;Action_Threshold,-1,0))</f>
        <v>-1</v>
      </c>
      <c r="H2857">
        <f>SUMIFS(test_data[Postion],test_data[Time],"&gt;="&amp;test_data[[#This Row],[Period Time]],test_data[Time],"&lt;="&amp;test_data[[#This Row],[Time]])</f>
        <v>-18</v>
      </c>
      <c r="I2857">
        <f>IFERROR(test_data[[#This Row],[Final_Position]]-H2856,test_data[[#This Row],[Final_Position]])</f>
        <v>-2</v>
      </c>
      <c r="J2857">
        <f>ABS(test_data[[#This Row],[Action]])</f>
        <v>2</v>
      </c>
      <c r="K2857" s="7">
        <f>test_data[[#This Row],[Final_Position]]*test_data[[#This Row],[Change]]</f>
        <v>1.8000000000004093</v>
      </c>
      <c r="L2857" s="7">
        <f>test_data[[#This Row],[Profit]]*Profit_per_point</f>
        <v>180000.00000004092</v>
      </c>
      <c r="M2857" s="7">
        <f>test_data[[#This Row],[Profit]]*Profit_per_point-ABS(test_data[[#This Row],[Action]])*Fee_per_trade</f>
        <v>160000.00000004092</v>
      </c>
    </row>
    <row r="2858" spans="1:13" x14ac:dyDescent="0.35">
      <c r="A2858" s="2">
        <v>43788.449305555558</v>
      </c>
      <c r="B2858">
        <v>929.9</v>
      </c>
      <c r="C2858">
        <v>0.39117252826690674</v>
      </c>
      <c r="D2858">
        <v>0.60882753133773804</v>
      </c>
      <c r="E2858">
        <f>IF(B2859&gt;0,B2859-test_data[[#This Row],[Price]],0)</f>
        <v>-0.10000000000002274</v>
      </c>
      <c r="F2858" s="2">
        <f>test_data[[#This Row],[Time]]-(Time_horizon-1)/24/60</f>
        <v>43788.436111111114</v>
      </c>
      <c r="G2858">
        <f>IF(test_data[[#This Row],[Long]]&gt;Action_Threshold,1,IF(test_data[[#This Row],[Short]]&gt;Action_Threshold,-1,0))</f>
        <v>-1</v>
      </c>
      <c r="H2858">
        <f>SUMIFS(test_data[Postion],test_data[Time],"&gt;="&amp;test_data[[#This Row],[Period Time]],test_data[Time],"&lt;="&amp;test_data[[#This Row],[Time]])</f>
        <v>-20</v>
      </c>
      <c r="I2858">
        <f>IFERROR(test_data[[#This Row],[Final_Position]]-H2857,test_data[[#This Row],[Final_Position]])</f>
        <v>-2</v>
      </c>
      <c r="J2858">
        <f>ABS(test_data[[#This Row],[Action]])</f>
        <v>2</v>
      </c>
      <c r="K2858" s="7">
        <f>test_data[[#This Row],[Final_Position]]*test_data[[#This Row],[Change]]</f>
        <v>2.0000000000004547</v>
      </c>
      <c r="L2858" s="7">
        <f>test_data[[#This Row],[Profit]]*Profit_per_point</f>
        <v>200000.00000004546</v>
      </c>
      <c r="M2858" s="7">
        <f>test_data[[#This Row],[Profit]]*Profit_per_point-ABS(test_data[[#This Row],[Action]])*Fee_per_trade</f>
        <v>180000.00000004546</v>
      </c>
    </row>
    <row r="2859" spans="1:13" x14ac:dyDescent="0.35">
      <c r="A2859" s="2">
        <v>43788.45</v>
      </c>
      <c r="B2859">
        <v>929.8</v>
      </c>
      <c r="C2859">
        <v>0.39070343971252441</v>
      </c>
      <c r="D2859">
        <v>0.60929661989212036</v>
      </c>
      <c r="E2859">
        <f>IF(B2860&gt;0,B2860-test_data[[#This Row],[Price]],0)</f>
        <v>0.10000000000002274</v>
      </c>
      <c r="F2859" s="2">
        <f>test_data[[#This Row],[Time]]-(Time_horizon-1)/24/60</f>
        <v>43788.436805555553</v>
      </c>
      <c r="G2859">
        <f>IF(test_data[[#This Row],[Long]]&gt;Action_Threshold,1,IF(test_data[[#This Row],[Short]]&gt;Action_Threshold,-1,0))</f>
        <v>-1</v>
      </c>
      <c r="H2859">
        <f>SUMIFS(test_data[Postion],test_data[Time],"&gt;="&amp;test_data[[#This Row],[Period Time]],test_data[Time],"&lt;="&amp;test_data[[#This Row],[Time]])</f>
        <v>-20</v>
      </c>
      <c r="I2859">
        <f>IFERROR(test_data[[#This Row],[Final_Position]]-H2858,test_data[[#This Row],[Final_Position]])</f>
        <v>0</v>
      </c>
      <c r="J2859">
        <f>ABS(test_data[[#This Row],[Action]])</f>
        <v>0</v>
      </c>
      <c r="K2859" s="7">
        <f>test_data[[#This Row],[Final_Position]]*test_data[[#This Row],[Change]]</f>
        <v>-2.0000000000004547</v>
      </c>
      <c r="L2859" s="7">
        <f>test_data[[#This Row],[Profit]]*Profit_per_point</f>
        <v>-200000.00000004546</v>
      </c>
      <c r="M2859" s="7">
        <f>test_data[[#This Row],[Profit]]*Profit_per_point-ABS(test_data[[#This Row],[Action]])*Fee_per_trade</f>
        <v>-200000.00000004546</v>
      </c>
    </row>
    <row r="2860" spans="1:13" x14ac:dyDescent="0.35">
      <c r="A2860" s="2">
        <v>43788.450694444444</v>
      </c>
      <c r="B2860">
        <v>929.9</v>
      </c>
      <c r="C2860">
        <v>0.38624384999275208</v>
      </c>
      <c r="D2860">
        <v>0.61375617980957031</v>
      </c>
      <c r="E2860">
        <f>IF(B2861&gt;0,B2861-test_data[[#This Row],[Price]],0)</f>
        <v>0.10000000000002274</v>
      </c>
      <c r="F2860" s="2">
        <f>test_data[[#This Row],[Time]]-(Time_horizon-1)/24/60</f>
        <v>43788.4375</v>
      </c>
      <c r="G2860">
        <f>IF(test_data[[#This Row],[Long]]&gt;Action_Threshold,1,IF(test_data[[#This Row],[Short]]&gt;Action_Threshold,-1,0))</f>
        <v>-1</v>
      </c>
      <c r="H2860">
        <f>SUMIFS(test_data[Postion],test_data[Time],"&gt;="&amp;test_data[[#This Row],[Period Time]],test_data[Time],"&lt;="&amp;test_data[[#This Row],[Time]])</f>
        <v>-20</v>
      </c>
      <c r="I2860">
        <f>IFERROR(test_data[[#This Row],[Final_Position]]-H2859,test_data[[#This Row],[Final_Position]])</f>
        <v>0</v>
      </c>
      <c r="J2860">
        <f>ABS(test_data[[#This Row],[Action]])</f>
        <v>0</v>
      </c>
      <c r="K2860" s="7">
        <f>test_data[[#This Row],[Final_Position]]*test_data[[#This Row],[Change]]</f>
        <v>-2.0000000000004547</v>
      </c>
      <c r="L2860" s="7">
        <f>test_data[[#This Row],[Profit]]*Profit_per_point</f>
        <v>-200000.00000004546</v>
      </c>
      <c r="M2860" s="7">
        <f>test_data[[#This Row],[Profit]]*Profit_per_point-ABS(test_data[[#This Row],[Action]])*Fee_per_trade</f>
        <v>-200000.00000004546</v>
      </c>
    </row>
    <row r="2861" spans="1:13" x14ac:dyDescent="0.35">
      <c r="A2861" s="2">
        <v>43788.451388888891</v>
      </c>
      <c r="B2861">
        <v>930</v>
      </c>
      <c r="C2861">
        <v>0.39378103613853455</v>
      </c>
      <c r="D2861">
        <v>0.60621893405914307</v>
      </c>
      <c r="E2861">
        <f>IF(B2862&gt;0,B2862-test_data[[#This Row],[Price]],0)</f>
        <v>0</v>
      </c>
      <c r="F2861" s="2">
        <f>test_data[[#This Row],[Time]]-(Time_horizon-1)/24/60</f>
        <v>43788.438194444447</v>
      </c>
      <c r="G2861">
        <f>IF(test_data[[#This Row],[Long]]&gt;Action_Threshold,1,IF(test_data[[#This Row],[Short]]&gt;Action_Threshold,-1,0))</f>
        <v>-1</v>
      </c>
      <c r="H2861">
        <f>SUMIFS(test_data[Postion],test_data[Time],"&gt;="&amp;test_data[[#This Row],[Period Time]],test_data[Time],"&lt;="&amp;test_data[[#This Row],[Time]])</f>
        <v>-20</v>
      </c>
      <c r="I2861">
        <f>IFERROR(test_data[[#This Row],[Final_Position]]-H2860,test_data[[#This Row],[Final_Position]])</f>
        <v>0</v>
      </c>
      <c r="J2861">
        <f>ABS(test_data[[#This Row],[Action]])</f>
        <v>0</v>
      </c>
      <c r="K2861" s="7">
        <f>test_data[[#This Row],[Final_Position]]*test_data[[#This Row],[Change]]</f>
        <v>0</v>
      </c>
      <c r="L2861" s="7">
        <f>test_data[[#This Row],[Profit]]*Profit_per_point</f>
        <v>0</v>
      </c>
      <c r="M2861" s="7">
        <f>test_data[[#This Row],[Profit]]*Profit_per_point-ABS(test_data[[#This Row],[Action]])*Fee_per_trade</f>
        <v>0</v>
      </c>
    </row>
    <row r="2862" spans="1:13" x14ac:dyDescent="0.35">
      <c r="A2862" s="2">
        <v>43788.45208333333</v>
      </c>
      <c r="B2862">
        <v>930</v>
      </c>
      <c r="C2862">
        <v>0.39273825287818909</v>
      </c>
      <c r="D2862">
        <v>0.60726171731948853</v>
      </c>
      <c r="E2862">
        <f>IF(B2863&gt;0,B2863-test_data[[#This Row],[Price]],0)</f>
        <v>-0.10000000000002274</v>
      </c>
      <c r="F2862" s="2">
        <f>test_data[[#This Row],[Time]]-(Time_horizon-1)/24/60</f>
        <v>43788.438888888886</v>
      </c>
      <c r="G2862">
        <f>IF(test_data[[#This Row],[Long]]&gt;Action_Threshold,1,IF(test_data[[#This Row],[Short]]&gt;Action_Threshold,-1,0))</f>
        <v>-1</v>
      </c>
      <c r="H2862">
        <f>SUMIFS(test_data[Postion],test_data[Time],"&gt;="&amp;test_data[[#This Row],[Period Time]],test_data[Time],"&lt;="&amp;test_data[[#This Row],[Time]])</f>
        <v>-20</v>
      </c>
      <c r="I2862">
        <f>IFERROR(test_data[[#This Row],[Final_Position]]-H2861,test_data[[#This Row],[Final_Position]])</f>
        <v>0</v>
      </c>
      <c r="J2862">
        <f>ABS(test_data[[#This Row],[Action]])</f>
        <v>0</v>
      </c>
      <c r="K2862" s="7">
        <f>test_data[[#This Row],[Final_Position]]*test_data[[#This Row],[Change]]</f>
        <v>2.0000000000004547</v>
      </c>
      <c r="L2862" s="7">
        <f>test_data[[#This Row],[Profit]]*Profit_per_point</f>
        <v>200000.00000004546</v>
      </c>
      <c r="M2862" s="7">
        <f>test_data[[#This Row],[Profit]]*Profit_per_point-ABS(test_data[[#This Row],[Action]])*Fee_per_trade</f>
        <v>200000.00000004546</v>
      </c>
    </row>
    <row r="2863" spans="1:13" x14ac:dyDescent="0.35">
      <c r="A2863" s="2">
        <v>43788.452777777777</v>
      </c>
      <c r="B2863">
        <v>929.9</v>
      </c>
      <c r="C2863">
        <v>0.39923340082168579</v>
      </c>
      <c r="D2863">
        <v>0.60076659917831421</v>
      </c>
      <c r="E2863">
        <f>IF(B2864&gt;0,B2864-test_data[[#This Row],[Price]],0)</f>
        <v>0.10000000000002274</v>
      </c>
      <c r="F2863" s="2">
        <f>test_data[[#This Row],[Time]]-(Time_horizon-1)/24/60</f>
        <v>43788.439583333333</v>
      </c>
      <c r="G2863">
        <f>IF(test_data[[#This Row],[Long]]&gt;Action_Threshold,1,IF(test_data[[#This Row],[Short]]&gt;Action_Threshold,-1,0))</f>
        <v>-1</v>
      </c>
      <c r="H2863">
        <f>SUMIFS(test_data[Postion],test_data[Time],"&gt;="&amp;test_data[[#This Row],[Period Time]],test_data[Time],"&lt;="&amp;test_data[[#This Row],[Time]])</f>
        <v>-20</v>
      </c>
      <c r="I2863">
        <f>IFERROR(test_data[[#This Row],[Final_Position]]-H2862,test_data[[#This Row],[Final_Position]])</f>
        <v>0</v>
      </c>
      <c r="J2863">
        <f>ABS(test_data[[#This Row],[Action]])</f>
        <v>0</v>
      </c>
      <c r="K2863" s="7">
        <f>test_data[[#This Row],[Final_Position]]*test_data[[#This Row],[Change]]</f>
        <v>-2.0000000000004547</v>
      </c>
      <c r="L2863" s="7">
        <f>test_data[[#This Row],[Profit]]*Profit_per_point</f>
        <v>-200000.00000004546</v>
      </c>
      <c r="M2863" s="7">
        <f>test_data[[#This Row],[Profit]]*Profit_per_point-ABS(test_data[[#This Row],[Action]])*Fee_per_trade</f>
        <v>-200000.00000004546</v>
      </c>
    </row>
    <row r="2864" spans="1:13" x14ac:dyDescent="0.35">
      <c r="A2864" s="2">
        <v>43788.453472222223</v>
      </c>
      <c r="B2864">
        <v>930</v>
      </c>
      <c r="C2864">
        <v>0.39424791932106018</v>
      </c>
      <c r="D2864">
        <v>0.60575211048126221</v>
      </c>
      <c r="E2864">
        <f>IF(B2865&gt;0,B2865-test_data[[#This Row],[Price]],0)</f>
        <v>-0.20000000000004547</v>
      </c>
      <c r="F2864" s="2">
        <f>test_data[[#This Row],[Time]]-(Time_horizon-1)/24/60</f>
        <v>43788.44027777778</v>
      </c>
      <c r="G2864">
        <f>IF(test_data[[#This Row],[Long]]&gt;Action_Threshold,1,IF(test_data[[#This Row],[Short]]&gt;Action_Threshold,-1,0))</f>
        <v>-1</v>
      </c>
      <c r="H2864">
        <f>SUMIFS(test_data[Postion],test_data[Time],"&gt;="&amp;test_data[[#This Row],[Period Time]],test_data[Time],"&lt;="&amp;test_data[[#This Row],[Time]])</f>
        <v>-20</v>
      </c>
      <c r="I2864">
        <f>IFERROR(test_data[[#This Row],[Final_Position]]-H2863,test_data[[#This Row],[Final_Position]])</f>
        <v>0</v>
      </c>
      <c r="J2864">
        <f>ABS(test_data[[#This Row],[Action]])</f>
        <v>0</v>
      </c>
      <c r="K2864" s="7">
        <f>test_data[[#This Row],[Final_Position]]*test_data[[#This Row],[Change]]</f>
        <v>4.0000000000009095</v>
      </c>
      <c r="L2864" s="7">
        <f>test_data[[#This Row],[Profit]]*Profit_per_point</f>
        <v>400000.00000009092</v>
      </c>
      <c r="M2864" s="7">
        <f>test_data[[#This Row],[Profit]]*Profit_per_point-ABS(test_data[[#This Row],[Action]])*Fee_per_trade</f>
        <v>400000.00000009092</v>
      </c>
    </row>
    <row r="2865" spans="1:13" x14ac:dyDescent="0.35">
      <c r="A2865" s="2">
        <v>43788.45416666667</v>
      </c>
      <c r="B2865">
        <v>929.8</v>
      </c>
      <c r="C2865">
        <v>0.39442357420921326</v>
      </c>
      <c r="D2865">
        <v>0.60557639598846436</v>
      </c>
      <c r="E2865">
        <f>IF(B2866&gt;0,B2866-test_data[[#This Row],[Price]],0)</f>
        <v>0.10000000000002274</v>
      </c>
      <c r="F2865" s="2">
        <f>test_data[[#This Row],[Time]]-(Time_horizon-1)/24/60</f>
        <v>43788.440972222226</v>
      </c>
      <c r="G2865">
        <f>IF(test_data[[#This Row],[Long]]&gt;Action_Threshold,1,IF(test_data[[#This Row],[Short]]&gt;Action_Threshold,-1,0))</f>
        <v>-1</v>
      </c>
      <c r="H2865">
        <f>SUMIFS(test_data[Postion],test_data[Time],"&gt;="&amp;test_data[[#This Row],[Period Time]],test_data[Time],"&lt;="&amp;test_data[[#This Row],[Time]])</f>
        <v>-20</v>
      </c>
      <c r="I2865">
        <f>IFERROR(test_data[[#This Row],[Final_Position]]-H2864,test_data[[#This Row],[Final_Position]])</f>
        <v>0</v>
      </c>
      <c r="J2865">
        <f>ABS(test_data[[#This Row],[Action]])</f>
        <v>0</v>
      </c>
      <c r="K2865" s="7">
        <f>test_data[[#This Row],[Final_Position]]*test_data[[#This Row],[Change]]</f>
        <v>-2.0000000000004547</v>
      </c>
      <c r="L2865" s="7">
        <f>test_data[[#This Row],[Profit]]*Profit_per_point</f>
        <v>-200000.00000004546</v>
      </c>
      <c r="M2865" s="7">
        <f>test_data[[#This Row],[Profit]]*Profit_per_point-ABS(test_data[[#This Row],[Action]])*Fee_per_trade</f>
        <v>-200000.00000004546</v>
      </c>
    </row>
    <row r="2866" spans="1:13" x14ac:dyDescent="0.35">
      <c r="A2866" s="2">
        <v>43788.454861111109</v>
      </c>
      <c r="B2866">
        <v>929.9</v>
      </c>
      <c r="C2866">
        <v>0.39459049701690674</v>
      </c>
      <c r="D2866">
        <v>0.60540956258773804</v>
      </c>
      <c r="E2866">
        <f>IF(B2867&gt;0,B2867-test_data[[#This Row],[Price]],0)</f>
        <v>-0.10000000000002274</v>
      </c>
      <c r="F2866" s="2">
        <f>test_data[[#This Row],[Time]]-(Time_horizon-1)/24/60</f>
        <v>43788.441666666666</v>
      </c>
      <c r="G2866">
        <f>IF(test_data[[#This Row],[Long]]&gt;Action_Threshold,1,IF(test_data[[#This Row],[Short]]&gt;Action_Threshold,-1,0))</f>
        <v>-1</v>
      </c>
      <c r="H2866">
        <f>SUMIFS(test_data[Postion],test_data[Time],"&gt;="&amp;test_data[[#This Row],[Period Time]],test_data[Time],"&lt;="&amp;test_data[[#This Row],[Time]])</f>
        <v>-20</v>
      </c>
      <c r="I2866">
        <f>IFERROR(test_data[[#This Row],[Final_Position]]-H2865,test_data[[#This Row],[Final_Position]])</f>
        <v>0</v>
      </c>
      <c r="J2866">
        <f>ABS(test_data[[#This Row],[Action]])</f>
        <v>0</v>
      </c>
      <c r="K2866" s="7">
        <f>test_data[[#This Row],[Final_Position]]*test_data[[#This Row],[Change]]</f>
        <v>2.0000000000004547</v>
      </c>
      <c r="L2866" s="7">
        <f>test_data[[#This Row],[Profit]]*Profit_per_point</f>
        <v>200000.00000004546</v>
      </c>
      <c r="M2866" s="7">
        <f>test_data[[#This Row],[Profit]]*Profit_per_point-ABS(test_data[[#This Row],[Action]])*Fee_per_trade</f>
        <v>200000.00000004546</v>
      </c>
    </row>
    <row r="2867" spans="1:13" x14ac:dyDescent="0.35">
      <c r="A2867" s="2">
        <v>43788.455555555556</v>
      </c>
      <c r="B2867">
        <v>929.8</v>
      </c>
      <c r="C2867">
        <v>0.40215805172920227</v>
      </c>
      <c r="D2867">
        <v>0.59784191846847534</v>
      </c>
      <c r="E2867">
        <f>IF(B2868&gt;0,B2868-test_data[[#This Row],[Price]],0)</f>
        <v>-0.19999999999993179</v>
      </c>
      <c r="F2867" s="2">
        <f>test_data[[#This Row],[Time]]-(Time_horizon-1)/24/60</f>
        <v>43788.442361111112</v>
      </c>
      <c r="G2867">
        <f>IF(test_data[[#This Row],[Long]]&gt;Action_Threshold,1,IF(test_data[[#This Row],[Short]]&gt;Action_Threshold,-1,0))</f>
        <v>-1</v>
      </c>
      <c r="H2867">
        <f>SUMIFS(test_data[Postion],test_data[Time],"&gt;="&amp;test_data[[#This Row],[Period Time]],test_data[Time],"&lt;="&amp;test_data[[#This Row],[Time]])</f>
        <v>-20</v>
      </c>
      <c r="I2867">
        <f>IFERROR(test_data[[#This Row],[Final_Position]]-H2866,test_data[[#This Row],[Final_Position]])</f>
        <v>0</v>
      </c>
      <c r="J2867">
        <f>ABS(test_data[[#This Row],[Action]])</f>
        <v>0</v>
      </c>
      <c r="K2867" s="7">
        <f>test_data[[#This Row],[Final_Position]]*test_data[[#This Row],[Change]]</f>
        <v>3.9999999999986358</v>
      </c>
      <c r="L2867" s="7">
        <f>test_data[[#This Row],[Profit]]*Profit_per_point</f>
        <v>399999.99999986356</v>
      </c>
      <c r="M2867" s="7">
        <f>test_data[[#This Row],[Profit]]*Profit_per_point-ABS(test_data[[#This Row],[Action]])*Fee_per_trade</f>
        <v>399999.99999986356</v>
      </c>
    </row>
    <row r="2868" spans="1:13" x14ac:dyDescent="0.35">
      <c r="A2868" s="2">
        <v>43788.456250000003</v>
      </c>
      <c r="B2868">
        <v>929.6</v>
      </c>
      <c r="C2868">
        <v>0.42357492446899414</v>
      </c>
      <c r="D2868">
        <v>0.57642507553100586</v>
      </c>
      <c r="E2868">
        <f>IF(B2869&gt;0,B2869-test_data[[#This Row],[Price]],0)</f>
        <v>-0.10000000000002274</v>
      </c>
      <c r="F2868" s="2">
        <f>test_data[[#This Row],[Time]]-(Time_horizon-1)/24/60</f>
        <v>43788.443055555559</v>
      </c>
      <c r="G2868">
        <f>IF(test_data[[#This Row],[Long]]&gt;Action_Threshold,1,IF(test_data[[#This Row],[Short]]&gt;Action_Threshold,-1,0))</f>
        <v>-1</v>
      </c>
      <c r="H2868">
        <f>SUMIFS(test_data[Postion],test_data[Time],"&gt;="&amp;test_data[[#This Row],[Period Time]],test_data[Time],"&lt;="&amp;test_data[[#This Row],[Time]])</f>
        <v>-20</v>
      </c>
      <c r="I2868">
        <f>IFERROR(test_data[[#This Row],[Final_Position]]-H2867,test_data[[#This Row],[Final_Position]])</f>
        <v>0</v>
      </c>
      <c r="J2868">
        <f>ABS(test_data[[#This Row],[Action]])</f>
        <v>0</v>
      </c>
      <c r="K2868" s="7">
        <f>test_data[[#This Row],[Final_Position]]*test_data[[#This Row],[Change]]</f>
        <v>2.0000000000004547</v>
      </c>
      <c r="L2868" s="7">
        <f>test_data[[#This Row],[Profit]]*Profit_per_point</f>
        <v>200000.00000004546</v>
      </c>
      <c r="M2868" s="7">
        <f>test_data[[#This Row],[Profit]]*Profit_per_point-ABS(test_data[[#This Row],[Action]])*Fee_per_trade</f>
        <v>200000.00000004546</v>
      </c>
    </row>
    <row r="2869" spans="1:13" x14ac:dyDescent="0.35">
      <c r="A2869" s="2">
        <v>43788.456944444442</v>
      </c>
      <c r="B2869">
        <v>929.5</v>
      </c>
      <c r="C2869">
        <v>0.45002385973930359</v>
      </c>
      <c r="D2869">
        <v>0.54997605085372925</v>
      </c>
      <c r="E2869">
        <f>IF(B2870&gt;0,B2870-test_data[[#This Row],[Price]],0)</f>
        <v>-0.10000000000002274</v>
      </c>
      <c r="F2869" s="2">
        <f>test_data[[#This Row],[Time]]-(Time_horizon-1)/24/60</f>
        <v>43788.443749999999</v>
      </c>
      <c r="G2869">
        <f>IF(test_data[[#This Row],[Long]]&gt;Action_Threshold,1,IF(test_data[[#This Row],[Short]]&gt;Action_Threshold,-1,0))</f>
        <v>-1</v>
      </c>
      <c r="H2869">
        <f>SUMIFS(test_data[Postion],test_data[Time],"&gt;="&amp;test_data[[#This Row],[Period Time]],test_data[Time],"&lt;="&amp;test_data[[#This Row],[Time]])</f>
        <v>-20</v>
      </c>
      <c r="I2869">
        <f>IFERROR(test_data[[#This Row],[Final_Position]]-H2868,test_data[[#This Row],[Final_Position]])</f>
        <v>0</v>
      </c>
      <c r="J2869">
        <f>ABS(test_data[[#This Row],[Action]])</f>
        <v>0</v>
      </c>
      <c r="K2869" s="7">
        <f>test_data[[#This Row],[Final_Position]]*test_data[[#This Row],[Change]]</f>
        <v>2.0000000000004547</v>
      </c>
      <c r="L2869" s="7">
        <f>test_data[[#This Row],[Profit]]*Profit_per_point</f>
        <v>200000.00000004546</v>
      </c>
      <c r="M2869" s="7">
        <f>test_data[[#This Row],[Profit]]*Profit_per_point-ABS(test_data[[#This Row],[Action]])*Fee_per_trade</f>
        <v>200000.00000004546</v>
      </c>
    </row>
    <row r="2870" spans="1:13" x14ac:dyDescent="0.35">
      <c r="A2870" s="2">
        <v>43788.457638888889</v>
      </c>
      <c r="B2870">
        <v>929.4</v>
      </c>
      <c r="C2870">
        <v>0.47973313927650452</v>
      </c>
      <c r="D2870">
        <v>0.52026695013046265</v>
      </c>
      <c r="E2870">
        <f>IF(B2871&gt;0,B2871-test_data[[#This Row],[Price]],0)</f>
        <v>0.10000000000002274</v>
      </c>
      <c r="F2870" s="2">
        <f>test_data[[#This Row],[Time]]-(Time_horizon-1)/24/60</f>
        <v>43788.444444444445</v>
      </c>
      <c r="G2870">
        <f>IF(test_data[[#This Row],[Long]]&gt;Action_Threshold,1,IF(test_data[[#This Row],[Short]]&gt;Action_Threshold,-1,0))</f>
        <v>-1</v>
      </c>
      <c r="H2870">
        <f>SUMIFS(test_data[Postion],test_data[Time],"&gt;="&amp;test_data[[#This Row],[Period Time]],test_data[Time],"&lt;="&amp;test_data[[#This Row],[Time]])</f>
        <v>-20</v>
      </c>
      <c r="I2870">
        <f>IFERROR(test_data[[#This Row],[Final_Position]]-H2869,test_data[[#This Row],[Final_Position]])</f>
        <v>0</v>
      </c>
      <c r="J2870">
        <f>ABS(test_data[[#This Row],[Action]])</f>
        <v>0</v>
      </c>
      <c r="K2870" s="7">
        <f>test_data[[#This Row],[Final_Position]]*test_data[[#This Row],[Change]]</f>
        <v>-2.0000000000004547</v>
      </c>
      <c r="L2870" s="7">
        <f>test_data[[#This Row],[Profit]]*Profit_per_point</f>
        <v>-200000.00000004546</v>
      </c>
      <c r="M2870" s="7">
        <f>test_data[[#This Row],[Profit]]*Profit_per_point-ABS(test_data[[#This Row],[Action]])*Fee_per_trade</f>
        <v>-200000.00000004546</v>
      </c>
    </row>
    <row r="2871" spans="1:13" x14ac:dyDescent="0.35">
      <c r="A2871" s="2">
        <v>43788.458333333336</v>
      </c>
      <c r="B2871">
        <v>929.5</v>
      </c>
      <c r="C2871">
        <v>0.47638678550720215</v>
      </c>
      <c r="D2871">
        <v>0.52361327409744263</v>
      </c>
      <c r="E2871">
        <f>IF(B2872&gt;0,B2872-test_data[[#This Row],[Price]],0)</f>
        <v>0</v>
      </c>
      <c r="F2871" s="2">
        <f>test_data[[#This Row],[Time]]-(Time_horizon-1)/24/60</f>
        <v>43788.445138888892</v>
      </c>
      <c r="G2871">
        <f>IF(test_data[[#This Row],[Long]]&gt;Action_Threshold,1,IF(test_data[[#This Row],[Short]]&gt;Action_Threshold,-1,0))</f>
        <v>-1</v>
      </c>
      <c r="H2871">
        <f>SUMIFS(test_data[Postion],test_data[Time],"&gt;="&amp;test_data[[#This Row],[Period Time]],test_data[Time],"&lt;="&amp;test_data[[#This Row],[Time]])</f>
        <v>-20</v>
      </c>
      <c r="I2871">
        <f>IFERROR(test_data[[#This Row],[Final_Position]]-H2870,test_data[[#This Row],[Final_Position]])</f>
        <v>0</v>
      </c>
      <c r="J2871">
        <f>ABS(test_data[[#This Row],[Action]])</f>
        <v>0</v>
      </c>
      <c r="K2871" s="7">
        <f>test_data[[#This Row],[Final_Position]]*test_data[[#This Row],[Change]]</f>
        <v>0</v>
      </c>
      <c r="L2871" s="7">
        <f>test_data[[#This Row],[Profit]]*Profit_per_point</f>
        <v>0</v>
      </c>
      <c r="M2871" s="7">
        <f>test_data[[#This Row],[Profit]]*Profit_per_point-ABS(test_data[[#This Row],[Action]])*Fee_per_trade</f>
        <v>0</v>
      </c>
    </row>
    <row r="2872" spans="1:13" x14ac:dyDescent="0.35">
      <c r="A2872" s="2">
        <v>43788.459027777775</v>
      </c>
      <c r="B2872">
        <v>929.5</v>
      </c>
      <c r="C2872">
        <v>0.48172920942306519</v>
      </c>
      <c r="D2872">
        <v>0.51827073097229004</v>
      </c>
      <c r="E2872">
        <f>IF(B2873&gt;0,B2873-test_data[[#This Row],[Price]],0)</f>
        <v>0.20000000000004547</v>
      </c>
      <c r="F2872" s="2">
        <f>test_data[[#This Row],[Time]]-(Time_horizon-1)/24/60</f>
        <v>43788.445833333331</v>
      </c>
      <c r="G2872">
        <f>IF(test_data[[#This Row],[Long]]&gt;Action_Threshold,1,IF(test_data[[#This Row],[Short]]&gt;Action_Threshold,-1,0))</f>
        <v>-1</v>
      </c>
      <c r="H2872">
        <f>SUMIFS(test_data[Postion],test_data[Time],"&gt;="&amp;test_data[[#This Row],[Period Time]],test_data[Time],"&lt;="&amp;test_data[[#This Row],[Time]])</f>
        <v>-20</v>
      </c>
      <c r="I2872">
        <f>IFERROR(test_data[[#This Row],[Final_Position]]-H2871,test_data[[#This Row],[Final_Position]])</f>
        <v>0</v>
      </c>
      <c r="J2872">
        <f>ABS(test_data[[#This Row],[Action]])</f>
        <v>0</v>
      </c>
      <c r="K2872" s="7">
        <f>test_data[[#This Row],[Final_Position]]*test_data[[#This Row],[Change]]</f>
        <v>-4.0000000000009095</v>
      </c>
      <c r="L2872" s="7">
        <f>test_data[[#This Row],[Profit]]*Profit_per_point</f>
        <v>-400000.00000009092</v>
      </c>
      <c r="M2872" s="7">
        <f>test_data[[#This Row],[Profit]]*Profit_per_point-ABS(test_data[[#This Row],[Action]])*Fee_per_trade</f>
        <v>-400000.00000009092</v>
      </c>
    </row>
    <row r="2873" spans="1:13" x14ac:dyDescent="0.35">
      <c r="A2873" s="2">
        <v>43788.459722222222</v>
      </c>
      <c r="B2873">
        <v>929.7</v>
      </c>
      <c r="C2873">
        <v>0.46283221244812012</v>
      </c>
      <c r="D2873">
        <v>0.53716772794723511</v>
      </c>
      <c r="E2873">
        <f>IF(B2874&gt;0,B2874-test_data[[#This Row],[Price]],0)</f>
        <v>0</v>
      </c>
      <c r="F2873" s="2">
        <f>test_data[[#This Row],[Time]]-(Time_horizon-1)/24/60</f>
        <v>43788.446527777778</v>
      </c>
      <c r="G2873">
        <f>IF(test_data[[#This Row],[Long]]&gt;Action_Threshold,1,IF(test_data[[#This Row],[Short]]&gt;Action_Threshold,-1,0))</f>
        <v>-1</v>
      </c>
      <c r="H2873">
        <f>SUMIFS(test_data[Postion],test_data[Time],"&gt;="&amp;test_data[[#This Row],[Period Time]],test_data[Time],"&lt;="&amp;test_data[[#This Row],[Time]])</f>
        <v>-20</v>
      </c>
      <c r="I2873">
        <f>IFERROR(test_data[[#This Row],[Final_Position]]-H2872,test_data[[#This Row],[Final_Position]])</f>
        <v>0</v>
      </c>
      <c r="J2873">
        <f>ABS(test_data[[#This Row],[Action]])</f>
        <v>0</v>
      </c>
      <c r="K2873" s="7">
        <f>test_data[[#This Row],[Final_Position]]*test_data[[#This Row],[Change]]</f>
        <v>0</v>
      </c>
      <c r="L2873" s="7">
        <f>test_data[[#This Row],[Profit]]*Profit_per_point</f>
        <v>0</v>
      </c>
      <c r="M2873" s="7">
        <f>test_data[[#This Row],[Profit]]*Profit_per_point-ABS(test_data[[#This Row],[Action]])*Fee_per_trade</f>
        <v>0</v>
      </c>
    </row>
    <row r="2874" spans="1:13" x14ac:dyDescent="0.35">
      <c r="A2874" s="2">
        <v>43788.460416666669</v>
      </c>
      <c r="B2874">
        <v>929.7</v>
      </c>
      <c r="C2874">
        <v>0.4642520546913147</v>
      </c>
      <c r="D2874">
        <v>0.53574800491333008</v>
      </c>
      <c r="E2874">
        <f>IF(B2875&gt;0,B2875-test_data[[#This Row],[Price]],0)</f>
        <v>0.5</v>
      </c>
      <c r="F2874" s="2">
        <f>test_data[[#This Row],[Time]]-(Time_horizon-1)/24/60</f>
        <v>43788.447222222225</v>
      </c>
      <c r="G2874">
        <f>IF(test_data[[#This Row],[Long]]&gt;Action_Threshold,1,IF(test_data[[#This Row],[Short]]&gt;Action_Threshold,-1,0))</f>
        <v>-1</v>
      </c>
      <c r="H2874">
        <f>SUMIFS(test_data[Postion],test_data[Time],"&gt;="&amp;test_data[[#This Row],[Period Time]],test_data[Time],"&lt;="&amp;test_data[[#This Row],[Time]])</f>
        <v>-20</v>
      </c>
      <c r="I2874">
        <f>IFERROR(test_data[[#This Row],[Final_Position]]-H2873,test_data[[#This Row],[Final_Position]])</f>
        <v>0</v>
      </c>
      <c r="J2874">
        <f>ABS(test_data[[#This Row],[Action]])</f>
        <v>0</v>
      </c>
      <c r="K2874" s="7">
        <f>test_data[[#This Row],[Final_Position]]*test_data[[#This Row],[Change]]</f>
        <v>-10</v>
      </c>
      <c r="L2874" s="7">
        <f>test_data[[#This Row],[Profit]]*Profit_per_point</f>
        <v>-1000000</v>
      </c>
      <c r="M2874" s="7">
        <f>test_data[[#This Row],[Profit]]*Profit_per_point-ABS(test_data[[#This Row],[Action]])*Fee_per_trade</f>
        <v>-1000000</v>
      </c>
    </row>
    <row r="2875" spans="1:13" x14ac:dyDescent="0.35">
      <c r="A2875" s="2">
        <v>43788.461111111108</v>
      </c>
      <c r="B2875">
        <v>930.2</v>
      </c>
      <c r="C2875">
        <v>0.38714140653610229</v>
      </c>
      <c r="D2875">
        <v>0.61285859346389771</v>
      </c>
      <c r="E2875">
        <f>IF(B2876&gt;0,B2876-test_data[[#This Row],[Price]],0)</f>
        <v>0</v>
      </c>
      <c r="F2875" s="2">
        <f>test_data[[#This Row],[Time]]-(Time_horizon-1)/24/60</f>
        <v>43788.447916666664</v>
      </c>
      <c r="G2875">
        <f>IF(test_data[[#This Row],[Long]]&gt;Action_Threshold,1,IF(test_data[[#This Row],[Short]]&gt;Action_Threshold,-1,0))</f>
        <v>-1</v>
      </c>
      <c r="H2875">
        <f>SUMIFS(test_data[Postion],test_data[Time],"&gt;="&amp;test_data[[#This Row],[Period Time]],test_data[Time],"&lt;="&amp;test_data[[#This Row],[Time]])</f>
        <v>-20</v>
      </c>
      <c r="I2875">
        <f>IFERROR(test_data[[#This Row],[Final_Position]]-H2874,test_data[[#This Row],[Final_Position]])</f>
        <v>0</v>
      </c>
      <c r="J2875">
        <f>ABS(test_data[[#This Row],[Action]])</f>
        <v>0</v>
      </c>
      <c r="K2875" s="7">
        <f>test_data[[#This Row],[Final_Position]]*test_data[[#This Row],[Change]]</f>
        <v>0</v>
      </c>
      <c r="L2875" s="7">
        <f>test_data[[#This Row],[Profit]]*Profit_per_point</f>
        <v>0</v>
      </c>
      <c r="M2875" s="7">
        <f>test_data[[#This Row],[Profit]]*Profit_per_point-ABS(test_data[[#This Row],[Action]])*Fee_per_trade</f>
        <v>0</v>
      </c>
    </row>
    <row r="2876" spans="1:13" x14ac:dyDescent="0.35">
      <c r="A2876" s="2">
        <v>43788.461805555555</v>
      </c>
      <c r="B2876">
        <v>930.2</v>
      </c>
      <c r="C2876">
        <v>0.39049437642097473</v>
      </c>
      <c r="D2876">
        <v>0.60950565338134766</v>
      </c>
      <c r="E2876">
        <f>IF(B2877&gt;0,B2877-test_data[[#This Row],[Price]],0)</f>
        <v>0</v>
      </c>
      <c r="F2876" s="2">
        <f>test_data[[#This Row],[Time]]-(Time_horizon-1)/24/60</f>
        <v>43788.448611111111</v>
      </c>
      <c r="G2876">
        <f>IF(test_data[[#This Row],[Long]]&gt;Action_Threshold,1,IF(test_data[[#This Row],[Short]]&gt;Action_Threshold,-1,0))</f>
        <v>-1</v>
      </c>
      <c r="H2876">
        <f>SUMIFS(test_data[Postion],test_data[Time],"&gt;="&amp;test_data[[#This Row],[Period Time]],test_data[Time],"&lt;="&amp;test_data[[#This Row],[Time]])</f>
        <v>-20</v>
      </c>
      <c r="I2876">
        <f>IFERROR(test_data[[#This Row],[Final_Position]]-H2875,test_data[[#This Row],[Final_Position]])</f>
        <v>0</v>
      </c>
      <c r="J2876">
        <f>ABS(test_data[[#This Row],[Action]])</f>
        <v>0</v>
      </c>
      <c r="K2876" s="7">
        <f>test_data[[#This Row],[Final_Position]]*test_data[[#This Row],[Change]]</f>
        <v>0</v>
      </c>
      <c r="L2876" s="7">
        <f>test_data[[#This Row],[Profit]]*Profit_per_point</f>
        <v>0</v>
      </c>
      <c r="M2876" s="7">
        <f>test_data[[#This Row],[Profit]]*Profit_per_point-ABS(test_data[[#This Row],[Action]])*Fee_per_trade</f>
        <v>0</v>
      </c>
    </row>
    <row r="2877" spans="1:13" x14ac:dyDescent="0.35">
      <c r="A2877" s="2">
        <v>43788.462500000001</v>
      </c>
      <c r="B2877">
        <v>930.2</v>
      </c>
      <c r="C2877">
        <v>0.39705696702003479</v>
      </c>
      <c r="D2877">
        <v>0.6029430627822876</v>
      </c>
      <c r="E2877">
        <f>IF(B2878&gt;0,B2878-test_data[[#This Row],[Price]],0)</f>
        <v>-0.20000000000004547</v>
      </c>
      <c r="F2877" s="2">
        <f>test_data[[#This Row],[Time]]-(Time_horizon-1)/24/60</f>
        <v>43788.449305555558</v>
      </c>
      <c r="G2877">
        <f>IF(test_data[[#This Row],[Long]]&gt;Action_Threshold,1,IF(test_data[[#This Row],[Short]]&gt;Action_Threshold,-1,0))</f>
        <v>-1</v>
      </c>
      <c r="H2877">
        <f>SUMIFS(test_data[Postion],test_data[Time],"&gt;="&amp;test_data[[#This Row],[Period Time]],test_data[Time],"&lt;="&amp;test_data[[#This Row],[Time]])</f>
        <v>-20</v>
      </c>
      <c r="I2877">
        <f>IFERROR(test_data[[#This Row],[Final_Position]]-H2876,test_data[[#This Row],[Final_Position]])</f>
        <v>0</v>
      </c>
      <c r="J2877">
        <f>ABS(test_data[[#This Row],[Action]])</f>
        <v>0</v>
      </c>
      <c r="K2877" s="7">
        <f>test_data[[#This Row],[Final_Position]]*test_data[[#This Row],[Change]]</f>
        <v>4.0000000000009095</v>
      </c>
      <c r="L2877" s="7">
        <f>test_data[[#This Row],[Profit]]*Profit_per_point</f>
        <v>400000.00000009092</v>
      </c>
      <c r="M2877" s="7">
        <f>test_data[[#This Row],[Profit]]*Profit_per_point-ABS(test_data[[#This Row],[Action]])*Fee_per_trade</f>
        <v>400000.00000009092</v>
      </c>
    </row>
    <row r="2878" spans="1:13" x14ac:dyDescent="0.35">
      <c r="A2878" s="2">
        <v>43788.463194444441</v>
      </c>
      <c r="B2878">
        <v>930</v>
      </c>
      <c r="C2878">
        <v>0.4049791693687439</v>
      </c>
      <c r="D2878">
        <v>0.59502077102661133</v>
      </c>
      <c r="E2878">
        <f>IF(B2879&gt;0,B2879-test_data[[#This Row],[Price]],0)</f>
        <v>-0.29999999999995453</v>
      </c>
      <c r="F2878" s="2">
        <f>test_data[[#This Row],[Time]]-(Time_horizon-1)/24/60</f>
        <v>43788.45</v>
      </c>
      <c r="G2878">
        <f>IF(test_data[[#This Row],[Long]]&gt;Action_Threshold,1,IF(test_data[[#This Row],[Short]]&gt;Action_Threshold,-1,0))</f>
        <v>-1</v>
      </c>
      <c r="H2878">
        <f>SUMIFS(test_data[Postion],test_data[Time],"&gt;="&amp;test_data[[#This Row],[Period Time]],test_data[Time],"&lt;="&amp;test_data[[#This Row],[Time]])</f>
        <v>-20</v>
      </c>
      <c r="I2878">
        <f>IFERROR(test_data[[#This Row],[Final_Position]]-H2877,test_data[[#This Row],[Final_Position]])</f>
        <v>0</v>
      </c>
      <c r="J2878">
        <f>ABS(test_data[[#This Row],[Action]])</f>
        <v>0</v>
      </c>
      <c r="K2878" s="7">
        <f>test_data[[#This Row],[Final_Position]]*test_data[[#This Row],[Change]]</f>
        <v>5.9999999999990905</v>
      </c>
      <c r="L2878" s="7">
        <f>test_data[[#This Row],[Profit]]*Profit_per_point</f>
        <v>599999.99999990908</v>
      </c>
      <c r="M2878" s="7">
        <f>test_data[[#This Row],[Profit]]*Profit_per_point-ABS(test_data[[#This Row],[Action]])*Fee_per_trade</f>
        <v>599999.99999990908</v>
      </c>
    </row>
    <row r="2879" spans="1:13" x14ac:dyDescent="0.35">
      <c r="A2879" s="2">
        <v>43788.463888888888</v>
      </c>
      <c r="B2879">
        <v>929.7</v>
      </c>
      <c r="C2879">
        <v>0.43829479813575745</v>
      </c>
      <c r="D2879">
        <v>0.56170523166656494</v>
      </c>
      <c r="E2879">
        <f>IF(B2880&gt;0,B2880-test_data[[#This Row],[Price]],0)</f>
        <v>-0.30000000000006821</v>
      </c>
      <c r="F2879" s="2">
        <f>test_data[[#This Row],[Time]]-(Time_horizon-1)/24/60</f>
        <v>43788.450694444444</v>
      </c>
      <c r="G2879">
        <f>IF(test_data[[#This Row],[Long]]&gt;Action_Threshold,1,IF(test_data[[#This Row],[Short]]&gt;Action_Threshold,-1,0))</f>
        <v>-1</v>
      </c>
      <c r="H2879">
        <f>SUMIFS(test_data[Postion],test_data[Time],"&gt;="&amp;test_data[[#This Row],[Period Time]],test_data[Time],"&lt;="&amp;test_data[[#This Row],[Time]])</f>
        <v>-20</v>
      </c>
      <c r="I2879">
        <f>IFERROR(test_data[[#This Row],[Final_Position]]-H2878,test_data[[#This Row],[Final_Position]])</f>
        <v>0</v>
      </c>
      <c r="J2879">
        <f>ABS(test_data[[#This Row],[Action]])</f>
        <v>0</v>
      </c>
      <c r="K2879" s="7">
        <f>test_data[[#This Row],[Final_Position]]*test_data[[#This Row],[Change]]</f>
        <v>6.0000000000013642</v>
      </c>
      <c r="L2879" s="7">
        <f>test_data[[#This Row],[Profit]]*Profit_per_point</f>
        <v>600000.00000013644</v>
      </c>
      <c r="M2879" s="7">
        <f>test_data[[#This Row],[Profit]]*Profit_per_point-ABS(test_data[[#This Row],[Action]])*Fee_per_trade</f>
        <v>600000.00000013644</v>
      </c>
    </row>
    <row r="2880" spans="1:13" x14ac:dyDescent="0.35">
      <c r="A2880" s="2">
        <v>43788.464583333334</v>
      </c>
      <c r="B2880">
        <v>929.4</v>
      </c>
      <c r="C2880">
        <v>0.45160946249961853</v>
      </c>
      <c r="D2880">
        <v>0.54839056730270386</v>
      </c>
      <c r="E2880">
        <f>IF(B2881&gt;0,B2881-test_data[[#This Row],[Price]],0)</f>
        <v>0.10000000000002274</v>
      </c>
      <c r="F2880" s="2">
        <f>test_data[[#This Row],[Time]]-(Time_horizon-1)/24/60</f>
        <v>43788.451388888891</v>
      </c>
      <c r="G2880">
        <f>IF(test_data[[#This Row],[Long]]&gt;Action_Threshold,1,IF(test_data[[#This Row],[Short]]&gt;Action_Threshold,-1,0))</f>
        <v>-1</v>
      </c>
      <c r="H2880">
        <f>SUMIFS(test_data[Postion],test_data[Time],"&gt;="&amp;test_data[[#This Row],[Period Time]],test_data[Time],"&lt;="&amp;test_data[[#This Row],[Time]])</f>
        <v>-20</v>
      </c>
      <c r="I2880">
        <f>IFERROR(test_data[[#This Row],[Final_Position]]-H2879,test_data[[#This Row],[Final_Position]])</f>
        <v>0</v>
      </c>
      <c r="J2880">
        <f>ABS(test_data[[#This Row],[Action]])</f>
        <v>0</v>
      </c>
      <c r="K2880" s="7">
        <f>test_data[[#This Row],[Final_Position]]*test_data[[#This Row],[Change]]</f>
        <v>-2.0000000000004547</v>
      </c>
      <c r="L2880" s="7">
        <f>test_data[[#This Row],[Profit]]*Profit_per_point</f>
        <v>-200000.00000004546</v>
      </c>
      <c r="M2880" s="7">
        <f>test_data[[#This Row],[Profit]]*Profit_per_point-ABS(test_data[[#This Row],[Action]])*Fee_per_trade</f>
        <v>-200000.00000004546</v>
      </c>
    </row>
    <row r="2881" spans="1:13" x14ac:dyDescent="0.35">
      <c r="A2881" s="2">
        <v>43788.465277777781</v>
      </c>
      <c r="B2881">
        <v>929.5</v>
      </c>
      <c r="C2881">
        <v>0.44835180044174194</v>
      </c>
      <c r="D2881">
        <v>0.55164813995361328</v>
      </c>
      <c r="E2881">
        <f>IF(B2882&gt;0,B2882-test_data[[#This Row],[Price]],0)</f>
        <v>0</v>
      </c>
      <c r="F2881" s="2">
        <f>test_data[[#This Row],[Time]]-(Time_horizon-1)/24/60</f>
        <v>43788.452083333337</v>
      </c>
      <c r="G2881">
        <f>IF(test_data[[#This Row],[Long]]&gt;Action_Threshold,1,IF(test_data[[#This Row],[Short]]&gt;Action_Threshold,-1,0))</f>
        <v>-1</v>
      </c>
      <c r="H2881">
        <f>SUMIFS(test_data[Postion],test_data[Time],"&gt;="&amp;test_data[[#This Row],[Period Time]],test_data[Time],"&lt;="&amp;test_data[[#This Row],[Time]])</f>
        <v>-20</v>
      </c>
      <c r="I2881">
        <f>IFERROR(test_data[[#This Row],[Final_Position]]-H2880,test_data[[#This Row],[Final_Position]])</f>
        <v>0</v>
      </c>
      <c r="J2881">
        <f>ABS(test_data[[#This Row],[Action]])</f>
        <v>0</v>
      </c>
      <c r="K2881" s="7">
        <f>test_data[[#This Row],[Final_Position]]*test_data[[#This Row],[Change]]</f>
        <v>0</v>
      </c>
      <c r="L2881" s="7">
        <f>test_data[[#This Row],[Profit]]*Profit_per_point</f>
        <v>0</v>
      </c>
      <c r="M2881" s="7">
        <f>test_data[[#This Row],[Profit]]*Profit_per_point-ABS(test_data[[#This Row],[Action]])*Fee_per_trade</f>
        <v>0</v>
      </c>
    </row>
    <row r="2882" spans="1:13" x14ac:dyDescent="0.35">
      <c r="A2882" s="2">
        <v>43788.46597222222</v>
      </c>
      <c r="B2882">
        <v>929.5</v>
      </c>
      <c r="C2882">
        <v>0.4462617039680481</v>
      </c>
      <c r="D2882">
        <v>0.5537382960319519</v>
      </c>
      <c r="E2882">
        <f>IF(B2883&gt;0,B2883-test_data[[#This Row],[Price]],0)</f>
        <v>-0.10000000000002274</v>
      </c>
      <c r="F2882" s="2">
        <f>test_data[[#This Row],[Time]]-(Time_horizon-1)/24/60</f>
        <v>43788.452777777777</v>
      </c>
      <c r="G2882">
        <f>IF(test_data[[#This Row],[Long]]&gt;Action_Threshold,1,IF(test_data[[#This Row],[Short]]&gt;Action_Threshold,-1,0))</f>
        <v>-1</v>
      </c>
      <c r="H2882">
        <f>SUMIFS(test_data[Postion],test_data[Time],"&gt;="&amp;test_data[[#This Row],[Period Time]],test_data[Time],"&lt;="&amp;test_data[[#This Row],[Time]])</f>
        <v>-20</v>
      </c>
      <c r="I2882">
        <f>IFERROR(test_data[[#This Row],[Final_Position]]-H2881,test_data[[#This Row],[Final_Position]])</f>
        <v>0</v>
      </c>
      <c r="J2882">
        <f>ABS(test_data[[#This Row],[Action]])</f>
        <v>0</v>
      </c>
      <c r="K2882" s="7">
        <f>test_data[[#This Row],[Final_Position]]*test_data[[#This Row],[Change]]</f>
        <v>2.0000000000004547</v>
      </c>
      <c r="L2882" s="7">
        <f>test_data[[#This Row],[Profit]]*Profit_per_point</f>
        <v>200000.00000004546</v>
      </c>
      <c r="M2882" s="7">
        <f>test_data[[#This Row],[Profit]]*Profit_per_point-ABS(test_data[[#This Row],[Action]])*Fee_per_trade</f>
        <v>200000.00000004546</v>
      </c>
    </row>
    <row r="2883" spans="1:13" x14ac:dyDescent="0.35">
      <c r="A2883" s="2">
        <v>43788.466666666667</v>
      </c>
      <c r="B2883">
        <v>929.4</v>
      </c>
      <c r="C2883">
        <v>0.45210856199264526</v>
      </c>
      <c r="D2883">
        <v>0.54789149761199951</v>
      </c>
      <c r="E2883">
        <f>IF(B2884&gt;0,B2884-test_data[[#This Row],[Price]],0)</f>
        <v>-0.10000000000002274</v>
      </c>
      <c r="F2883" s="2">
        <f>test_data[[#This Row],[Time]]-(Time_horizon-1)/24/60</f>
        <v>43788.453472222223</v>
      </c>
      <c r="G2883">
        <f>IF(test_data[[#This Row],[Long]]&gt;Action_Threshold,1,IF(test_data[[#This Row],[Short]]&gt;Action_Threshold,-1,0))</f>
        <v>-1</v>
      </c>
      <c r="H2883">
        <f>SUMIFS(test_data[Postion],test_data[Time],"&gt;="&amp;test_data[[#This Row],[Period Time]],test_data[Time],"&lt;="&amp;test_data[[#This Row],[Time]])</f>
        <v>-20</v>
      </c>
      <c r="I2883">
        <f>IFERROR(test_data[[#This Row],[Final_Position]]-H2882,test_data[[#This Row],[Final_Position]])</f>
        <v>0</v>
      </c>
      <c r="J2883">
        <f>ABS(test_data[[#This Row],[Action]])</f>
        <v>0</v>
      </c>
      <c r="K2883" s="7">
        <f>test_data[[#This Row],[Final_Position]]*test_data[[#This Row],[Change]]</f>
        <v>2.0000000000004547</v>
      </c>
      <c r="L2883" s="7">
        <f>test_data[[#This Row],[Profit]]*Profit_per_point</f>
        <v>200000.00000004546</v>
      </c>
      <c r="M2883" s="7">
        <f>test_data[[#This Row],[Profit]]*Profit_per_point-ABS(test_data[[#This Row],[Action]])*Fee_per_trade</f>
        <v>200000.00000004546</v>
      </c>
    </row>
    <row r="2884" spans="1:13" x14ac:dyDescent="0.35">
      <c r="A2884" s="2">
        <v>43788.467361111114</v>
      </c>
      <c r="B2884">
        <v>929.3</v>
      </c>
      <c r="C2884">
        <v>0.48851695656776428</v>
      </c>
      <c r="D2884">
        <v>0.51148307323455811</v>
      </c>
      <c r="E2884">
        <f>IF(B2885&gt;0,B2885-test_data[[#This Row],[Price]],0)</f>
        <v>0.10000000000002274</v>
      </c>
      <c r="F2884" s="2">
        <f>test_data[[#This Row],[Time]]-(Time_horizon-1)/24/60</f>
        <v>43788.45416666667</v>
      </c>
      <c r="G2884">
        <f>IF(test_data[[#This Row],[Long]]&gt;Action_Threshold,1,IF(test_data[[#This Row],[Short]]&gt;Action_Threshold,-1,0))</f>
        <v>-1</v>
      </c>
      <c r="H2884">
        <f>SUMIFS(test_data[Postion],test_data[Time],"&gt;="&amp;test_data[[#This Row],[Period Time]],test_data[Time],"&lt;="&amp;test_data[[#This Row],[Time]])</f>
        <v>-20</v>
      </c>
      <c r="I2884">
        <f>IFERROR(test_data[[#This Row],[Final_Position]]-H2883,test_data[[#This Row],[Final_Position]])</f>
        <v>0</v>
      </c>
      <c r="J2884">
        <f>ABS(test_data[[#This Row],[Action]])</f>
        <v>0</v>
      </c>
      <c r="K2884" s="7">
        <f>test_data[[#This Row],[Final_Position]]*test_data[[#This Row],[Change]]</f>
        <v>-2.0000000000004547</v>
      </c>
      <c r="L2884" s="7">
        <f>test_data[[#This Row],[Profit]]*Profit_per_point</f>
        <v>-200000.00000004546</v>
      </c>
      <c r="M2884" s="7">
        <f>test_data[[#This Row],[Profit]]*Profit_per_point-ABS(test_data[[#This Row],[Action]])*Fee_per_trade</f>
        <v>-200000.00000004546</v>
      </c>
    </row>
    <row r="2885" spans="1:13" x14ac:dyDescent="0.35">
      <c r="A2885" s="2">
        <v>43788.468055555553</v>
      </c>
      <c r="B2885">
        <v>929.4</v>
      </c>
      <c r="C2885">
        <v>0.47280007600784302</v>
      </c>
      <c r="D2885">
        <v>0.52719986438751221</v>
      </c>
      <c r="E2885">
        <f>IF(B2886&gt;0,B2886-test_data[[#This Row],[Price]],0)</f>
        <v>0</v>
      </c>
      <c r="F2885" s="2">
        <f>test_data[[#This Row],[Time]]-(Time_horizon-1)/24/60</f>
        <v>43788.454861111109</v>
      </c>
      <c r="G2885">
        <f>IF(test_data[[#This Row],[Long]]&gt;Action_Threshold,1,IF(test_data[[#This Row],[Short]]&gt;Action_Threshold,-1,0))</f>
        <v>-1</v>
      </c>
      <c r="H2885">
        <f>SUMIFS(test_data[Postion],test_data[Time],"&gt;="&amp;test_data[[#This Row],[Period Time]],test_data[Time],"&lt;="&amp;test_data[[#This Row],[Time]])</f>
        <v>-20</v>
      </c>
      <c r="I2885">
        <f>IFERROR(test_data[[#This Row],[Final_Position]]-H2884,test_data[[#This Row],[Final_Position]])</f>
        <v>0</v>
      </c>
      <c r="J2885">
        <f>ABS(test_data[[#This Row],[Action]])</f>
        <v>0</v>
      </c>
      <c r="K2885" s="7">
        <f>test_data[[#This Row],[Final_Position]]*test_data[[#This Row],[Change]]</f>
        <v>0</v>
      </c>
      <c r="L2885" s="7">
        <f>test_data[[#This Row],[Profit]]*Profit_per_point</f>
        <v>0</v>
      </c>
      <c r="M2885" s="7">
        <f>test_data[[#This Row],[Profit]]*Profit_per_point-ABS(test_data[[#This Row],[Action]])*Fee_per_trade</f>
        <v>0</v>
      </c>
    </row>
    <row r="2886" spans="1:13" x14ac:dyDescent="0.35">
      <c r="A2886" s="2">
        <v>43788.46875</v>
      </c>
      <c r="B2886">
        <v>929.4</v>
      </c>
      <c r="C2886">
        <v>0.48456555604934692</v>
      </c>
      <c r="D2886">
        <v>0.51543444395065308</v>
      </c>
      <c r="E2886">
        <f>IF(B2887&gt;0,B2887-test_data[[#This Row],[Price]],0)</f>
        <v>0.20000000000004547</v>
      </c>
      <c r="F2886" s="2">
        <f>test_data[[#This Row],[Time]]-(Time_horizon-1)/24/60</f>
        <v>43788.455555555556</v>
      </c>
      <c r="G2886">
        <f>IF(test_data[[#This Row],[Long]]&gt;Action_Threshold,1,IF(test_data[[#This Row],[Short]]&gt;Action_Threshold,-1,0))</f>
        <v>-1</v>
      </c>
      <c r="H2886">
        <f>SUMIFS(test_data[Postion],test_data[Time],"&gt;="&amp;test_data[[#This Row],[Period Time]],test_data[Time],"&lt;="&amp;test_data[[#This Row],[Time]])</f>
        <v>-20</v>
      </c>
      <c r="I2886">
        <f>IFERROR(test_data[[#This Row],[Final_Position]]-H2885,test_data[[#This Row],[Final_Position]])</f>
        <v>0</v>
      </c>
      <c r="J2886">
        <f>ABS(test_data[[#This Row],[Action]])</f>
        <v>0</v>
      </c>
      <c r="K2886" s="7">
        <f>test_data[[#This Row],[Final_Position]]*test_data[[#This Row],[Change]]</f>
        <v>-4.0000000000009095</v>
      </c>
      <c r="L2886" s="7">
        <f>test_data[[#This Row],[Profit]]*Profit_per_point</f>
        <v>-400000.00000009092</v>
      </c>
      <c r="M2886" s="7">
        <f>test_data[[#This Row],[Profit]]*Profit_per_point-ABS(test_data[[#This Row],[Action]])*Fee_per_trade</f>
        <v>-400000.00000009092</v>
      </c>
    </row>
    <row r="2887" spans="1:13" x14ac:dyDescent="0.35">
      <c r="A2887" s="2">
        <v>43788.469444444447</v>
      </c>
      <c r="B2887">
        <v>929.6</v>
      </c>
      <c r="C2887">
        <v>0.46419209241867065</v>
      </c>
      <c r="D2887">
        <v>0.53580796718597412</v>
      </c>
      <c r="E2887">
        <f>IF(B2888&gt;0,B2888-test_data[[#This Row],[Price]],0)</f>
        <v>-0.20000000000004547</v>
      </c>
      <c r="F2887" s="2">
        <f>test_data[[#This Row],[Time]]-(Time_horizon-1)/24/60</f>
        <v>43788.456250000003</v>
      </c>
      <c r="G2887">
        <f>IF(test_data[[#This Row],[Long]]&gt;Action_Threshold,1,IF(test_data[[#This Row],[Short]]&gt;Action_Threshold,-1,0))</f>
        <v>-1</v>
      </c>
      <c r="H2887">
        <f>SUMIFS(test_data[Postion],test_data[Time],"&gt;="&amp;test_data[[#This Row],[Period Time]],test_data[Time],"&lt;="&amp;test_data[[#This Row],[Time]])</f>
        <v>-20</v>
      </c>
      <c r="I2887">
        <f>IFERROR(test_data[[#This Row],[Final_Position]]-H2886,test_data[[#This Row],[Final_Position]])</f>
        <v>0</v>
      </c>
      <c r="J2887">
        <f>ABS(test_data[[#This Row],[Action]])</f>
        <v>0</v>
      </c>
      <c r="K2887" s="7">
        <f>test_data[[#This Row],[Final_Position]]*test_data[[#This Row],[Change]]</f>
        <v>4.0000000000009095</v>
      </c>
      <c r="L2887" s="7">
        <f>test_data[[#This Row],[Profit]]*Profit_per_point</f>
        <v>400000.00000009092</v>
      </c>
      <c r="M2887" s="7">
        <f>test_data[[#This Row],[Profit]]*Profit_per_point-ABS(test_data[[#This Row],[Action]])*Fee_per_trade</f>
        <v>400000.00000009092</v>
      </c>
    </row>
    <row r="2888" spans="1:13" x14ac:dyDescent="0.35">
      <c r="A2888" s="2">
        <v>43788.470138888886</v>
      </c>
      <c r="B2888">
        <v>929.4</v>
      </c>
      <c r="C2888">
        <v>0.46804121136665344</v>
      </c>
      <c r="D2888">
        <v>0.53195875883102417</v>
      </c>
      <c r="E2888">
        <f>IF(B2889&gt;0,B2889-test_data[[#This Row],[Price]],0)</f>
        <v>0.10000000000002274</v>
      </c>
      <c r="F2888" s="2">
        <f>test_data[[#This Row],[Time]]-(Time_horizon-1)/24/60</f>
        <v>43788.456944444442</v>
      </c>
      <c r="G2888">
        <f>IF(test_data[[#This Row],[Long]]&gt;Action_Threshold,1,IF(test_data[[#This Row],[Short]]&gt;Action_Threshold,-1,0))</f>
        <v>-1</v>
      </c>
      <c r="H2888">
        <f>SUMIFS(test_data[Postion],test_data[Time],"&gt;="&amp;test_data[[#This Row],[Period Time]],test_data[Time],"&lt;="&amp;test_data[[#This Row],[Time]])</f>
        <v>-20</v>
      </c>
      <c r="I2888">
        <f>IFERROR(test_data[[#This Row],[Final_Position]]-H2887,test_data[[#This Row],[Final_Position]])</f>
        <v>0</v>
      </c>
      <c r="J2888">
        <f>ABS(test_data[[#This Row],[Action]])</f>
        <v>0</v>
      </c>
      <c r="K2888" s="7">
        <f>test_data[[#This Row],[Final_Position]]*test_data[[#This Row],[Change]]</f>
        <v>-2.0000000000004547</v>
      </c>
      <c r="L2888" s="7">
        <f>test_data[[#This Row],[Profit]]*Profit_per_point</f>
        <v>-200000.00000004546</v>
      </c>
      <c r="M2888" s="7">
        <f>test_data[[#This Row],[Profit]]*Profit_per_point-ABS(test_data[[#This Row],[Action]])*Fee_per_trade</f>
        <v>-200000.00000004546</v>
      </c>
    </row>
    <row r="2889" spans="1:13" x14ac:dyDescent="0.35">
      <c r="A2889" s="2">
        <v>43788.470833333333</v>
      </c>
      <c r="B2889">
        <v>929.5</v>
      </c>
      <c r="C2889">
        <v>0.4651494026184082</v>
      </c>
      <c r="D2889">
        <v>0.53485065698623657</v>
      </c>
      <c r="E2889">
        <f>IF(B2890&gt;0,B2890-test_data[[#This Row],[Price]],0)</f>
        <v>0.20000000000004547</v>
      </c>
      <c r="F2889" s="2">
        <f>test_data[[#This Row],[Time]]-(Time_horizon-1)/24/60</f>
        <v>43788.457638888889</v>
      </c>
      <c r="G2889">
        <f>IF(test_data[[#This Row],[Long]]&gt;Action_Threshold,1,IF(test_data[[#This Row],[Short]]&gt;Action_Threshold,-1,0))</f>
        <v>-1</v>
      </c>
      <c r="H2889">
        <f>SUMIFS(test_data[Postion],test_data[Time],"&gt;="&amp;test_data[[#This Row],[Period Time]],test_data[Time],"&lt;="&amp;test_data[[#This Row],[Time]])</f>
        <v>-20</v>
      </c>
      <c r="I2889">
        <f>IFERROR(test_data[[#This Row],[Final_Position]]-H2888,test_data[[#This Row],[Final_Position]])</f>
        <v>0</v>
      </c>
      <c r="J2889">
        <f>ABS(test_data[[#This Row],[Action]])</f>
        <v>0</v>
      </c>
      <c r="K2889" s="7">
        <f>test_data[[#This Row],[Final_Position]]*test_data[[#This Row],[Change]]</f>
        <v>-4.0000000000009095</v>
      </c>
      <c r="L2889" s="7">
        <f>test_data[[#This Row],[Profit]]*Profit_per_point</f>
        <v>-400000.00000009092</v>
      </c>
      <c r="M2889" s="7">
        <f>test_data[[#This Row],[Profit]]*Profit_per_point-ABS(test_data[[#This Row],[Action]])*Fee_per_trade</f>
        <v>-400000.00000009092</v>
      </c>
    </row>
    <row r="2890" spans="1:13" x14ac:dyDescent="0.35">
      <c r="A2890" s="2">
        <v>43788.47152777778</v>
      </c>
      <c r="B2890">
        <v>929.7</v>
      </c>
      <c r="C2890">
        <v>0.45706957578659058</v>
      </c>
      <c r="D2890">
        <v>0.5429304838180542</v>
      </c>
      <c r="E2890">
        <f>IF(B2891&gt;0,B2891-test_data[[#This Row],[Price]],0)</f>
        <v>-0.10000000000002274</v>
      </c>
      <c r="F2890" s="2">
        <f>test_data[[#This Row],[Time]]-(Time_horizon-1)/24/60</f>
        <v>43788.458333333336</v>
      </c>
      <c r="G2890">
        <f>IF(test_data[[#This Row],[Long]]&gt;Action_Threshold,1,IF(test_data[[#This Row],[Short]]&gt;Action_Threshold,-1,0))</f>
        <v>-1</v>
      </c>
      <c r="H2890">
        <f>SUMIFS(test_data[Postion],test_data[Time],"&gt;="&amp;test_data[[#This Row],[Period Time]],test_data[Time],"&lt;="&amp;test_data[[#This Row],[Time]])</f>
        <v>-20</v>
      </c>
      <c r="I2890">
        <f>IFERROR(test_data[[#This Row],[Final_Position]]-H2889,test_data[[#This Row],[Final_Position]])</f>
        <v>0</v>
      </c>
      <c r="J2890">
        <f>ABS(test_data[[#This Row],[Action]])</f>
        <v>0</v>
      </c>
      <c r="K2890" s="7">
        <f>test_data[[#This Row],[Final_Position]]*test_data[[#This Row],[Change]]</f>
        <v>2.0000000000004547</v>
      </c>
      <c r="L2890" s="7">
        <f>test_data[[#This Row],[Profit]]*Profit_per_point</f>
        <v>200000.00000004546</v>
      </c>
      <c r="M2890" s="7">
        <f>test_data[[#This Row],[Profit]]*Profit_per_point-ABS(test_data[[#This Row],[Action]])*Fee_per_trade</f>
        <v>200000.00000004546</v>
      </c>
    </row>
    <row r="2891" spans="1:13" x14ac:dyDescent="0.35">
      <c r="A2891" s="2">
        <v>43788.472222222219</v>
      </c>
      <c r="B2891">
        <v>929.6</v>
      </c>
      <c r="C2891">
        <v>0.45854866504669189</v>
      </c>
      <c r="D2891">
        <v>0.54145139455795288</v>
      </c>
      <c r="E2891">
        <f>IF(B2892&gt;0,B2892-test_data[[#This Row],[Price]],0)</f>
        <v>0.10000000000002274</v>
      </c>
      <c r="F2891" s="2">
        <f>test_data[[#This Row],[Time]]-(Time_horizon-1)/24/60</f>
        <v>43788.459027777775</v>
      </c>
      <c r="G2891">
        <f>IF(test_data[[#This Row],[Long]]&gt;Action_Threshold,1,IF(test_data[[#This Row],[Short]]&gt;Action_Threshold,-1,0))</f>
        <v>-1</v>
      </c>
      <c r="H2891">
        <f>SUMIFS(test_data[Postion],test_data[Time],"&gt;="&amp;test_data[[#This Row],[Period Time]],test_data[Time],"&lt;="&amp;test_data[[#This Row],[Time]])</f>
        <v>-20</v>
      </c>
      <c r="I2891">
        <f>IFERROR(test_data[[#This Row],[Final_Position]]-H2890,test_data[[#This Row],[Final_Position]])</f>
        <v>0</v>
      </c>
      <c r="J2891">
        <f>ABS(test_data[[#This Row],[Action]])</f>
        <v>0</v>
      </c>
      <c r="K2891" s="7">
        <f>test_data[[#This Row],[Final_Position]]*test_data[[#This Row],[Change]]</f>
        <v>-2.0000000000004547</v>
      </c>
      <c r="L2891" s="7">
        <f>test_data[[#This Row],[Profit]]*Profit_per_point</f>
        <v>-200000.00000004546</v>
      </c>
      <c r="M2891" s="7">
        <f>test_data[[#This Row],[Profit]]*Profit_per_point-ABS(test_data[[#This Row],[Action]])*Fee_per_trade</f>
        <v>-200000.00000004546</v>
      </c>
    </row>
    <row r="2892" spans="1:13" x14ac:dyDescent="0.35">
      <c r="A2892" s="2">
        <v>43788.472916666666</v>
      </c>
      <c r="B2892">
        <v>929.7</v>
      </c>
      <c r="C2892">
        <v>0.45694926381111145</v>
      </c>
      <c r="D2892">
        <v>0.54305064678192139</v>
      </c>
      <c r="E2892">
        <f>IF(B2893&gt;0,B2893-test_data[[#This Row],[Price]],0)</f>
        <v>9.9999999999909051E-2</v>
      </c>
      <c r="F2892" s="2">
        <f>test_data[[#This Row],[Time]]-(Time_horizon-1)/24/60</f>
        <v>43788.459722222222</v>
      </c>
      <c r="G2892">
        <f>IF(test_data[[#This Row],[Long]]&gt;Action_Threshold,1,IF(test_data[[#This Row],[Short]]&gt;Action_Threshold,-1,0))</f>
        <v>-1</v>
      </c>
      <c r="H2892">
        <f>SUMIFS(test_data[Postion],test_data[Time],"&gt;="&amp;test_data[[#This Row],[Period Time]],test_data[Time],"&lt;="&amp;test_data[[#This Row],[Time]])</f>
        <v>-20</v>
      </c>
      <c r="I2892">
        <f>IFERROR(test_data[[#This Row],[Final_Position]]-H2891,test_data[[#This Row],[Final_Position]])</f>
        <v>0</v>
      </c>
      <c r="J2892">
        <f>ABS(test_data[[#This Row],[Action]])</f>
        <v>0</v>
      </c>
      <c r="K2892" s="7">
        <f>test_data[[#This Row],[Final_Position]]*test_data[[#This Row],[Change]]</f>
        <v>-1.999999999998181</v>
      </c>
      <c r="L2892" s="7">
        <f>test_data[[#This Row],[Profit]]*Profit_per_point</f>
        <v>-199999.9999998181</v>
      </c>
      <c r="M2892" s="7">
        <f>test_data[[#This Row],[Profit]]*Profit_per_point-ABS(test_data[[#This Row],[Action]])*Fee_per_trade</f>
        <v>-199999.9999998181</v>
      </c>
    </row>
    <row r="2893" spans="1:13" x14ac:dyDescent="0.35">
      <c r="A2893" s="2">
        <v>43788.473611111112</v>
      </c>
      <c r="B2893">
        <v>929.8</v>
      </c>
      <c r="C2893">
        <v>0.45426279306411743</v>
      </c>
      <c r="D2893">
        <v>0.54573714733123779</v>
      </c>
      <c r="E2893">
        <f>IF(B2894&gt;0,B2894-test_data[[#This Row],[Price]],0)</f>
        <v>0.30000000000006821</v>
      </c>
      <c r="F2893" s="2">
        <f>test_data[[#This Row],[Time]]-(Time_horizon-1)/24/60</f>
        <v>43788.460416666669</v>
      </c>
      <c r="G2893">
        <f>IF(test_data[[#This Row],[Long]]&gt;Action_Threshold,1,IF(test_data[[#This Row],[Short]]&gt;Action_Threshold,-1,0))</f>
        <v>-1</v>
      </c>
      <c r="H2893">
        <f>SUMIFS(test_data[Postion],test_data[Time],"&gt;="&amp;test_data[[#This Row],[Period Time]],test_data[Time],"&lt;="&amp;test_data[[#This Row],[Time]])</f>
        <v>-20</v>
      </c>
      <c r="I2893">
        <f>IFERROR(test_data[[#This Row],[Final_Position]]-H2892,test_data[[#This Row],[Final_Position]])</f>
        <v>0</v>
      </c>
      <c r="J2893">
        <f>ABS(test_data[[#This Row],[Action]])</f>
        <v>0</v>
      </c>
      <c r="K2893" s="7">
        <f>test_data[[#This Row],[Final_Position]]*test_data[[#This Row],[Change]]</f>
        <v>-6.0000000000013642</v>
      </c>
      <c r="L2893" s="7">
        <f>test_data[[#This Row],[Profit]]*Profit_per_point</f>
        <v>-600000.00000013644</v>
      </c>
      <c r="M2893" s="7">
        <f>test_data[[#This Row],[Profit]]*Profit_per_point-ABS(test_data[[#This Row],[Action]])*Fee_per_trade</f>
        <v>-600000.00000013644</v>
      </c>
    </row>
    <row r="2894" spans="1:13" x14ac:dyDescent="0.35">
      <c r="A2894" s="2">
        <v>43788.474305555559</v>
      </c>
      <c r="B2894">
        <v>930.1</v>
      </c>
      <c r="C2894">
        <v>0.43526652455329895</v>
      </c>
      <c r="D2894">
        <v>0.56473344564437866</v>
      </c>
      <c r="E2894">
        <f>IF(B2895&gt;0,B2895-test_data[[#This Row],[Price]],0)</f>
        <v>-0.10000000000002274</v>
      </c>
      <c r="F2894" s="2">
        <f>test_data[[#This Row],[Time]]-(Time_horizon-1)/24/60</f>
        <v>43788.461111111115</v>
      </c>
      <c r="G2894">
        <f>IF(test_data[[#This Row],[Long]]&gt;Action_Threshold,1,IF(test_data[[#This Row],[Short]]&gt;Action_Threshold,-1,0))</f>
        <v>-1</v>
      </c>
      <c r="H2894">
        <f>SUMIFS(test_data[Postion],test_data[Time],"&gt;="&amp;test_data[[#This Row],[Period Time]],test_data[Time],"&lt;="&amp;test_data[[#This Row],[Time]])</f>
        <v>-20</v>
      </c>
      <c r="I2894">
        <f>IFERROR(test_data[[#This Row],[Final_Position]]-H2893,test_data[[#This Row],[Final_Position]])</f>
        <v>0</v>
      </c>
      <c r="J2894">
        <f>ABS(test_data[[#This Row],[Action]])</f>
        <v>0</v>
      </c>
      <c r="K2894" s="7">
        <f>test_data[[#This Row],[Final_Position]]*test_data[[#This Row],[Change]]</f>
        <v>2.0000000000004547</v>
      </c>
      <c r="L2894" s="7">
        <f>test_data[[#This Row],[Profit]]*Profit_per_point</f>
        <v>200000.00000004546</v>
      </c>
      <c r="M2894" s="7">
        <f>test_data[[#This Row],[Profit]]*Profit_per_point-ABS(test_data[[#This Row],[Action]])*Fee_per_trade</f>
        <v>200000.00000004546</v>
      </c>
    </row>
    <row r="2895" spans="1:13" x14ac:dyDescent="0.35">
      <c r="A2895" s="2">
        <v>43788.474999999999</v>
      </c>
      <c r="B2895">
        <v>930</v>
      </c>
      <c r="C2895">
        <v>0.42680424451828003</v>
      </c>
      <c r="D2895">
        <v>0.57319575548171997</v>
      </c>
      <c r="E2895">
        <f>IF(B2896&gt;0,B2896-test_data[[#This Row],[Price]],0)</f>
        <v>-0.10000000000002274</v>
      </c>
      <c r="F2895" s="2">
        <f>test_data[[#This Row],[Time]]-(Time_horizon-1)/24/60</f>
        <v>43788.461805555555</v>
      </c>
      <c r="G2895">
        <f>IF(test_data[[#This Row],[Long]]&gt;Action_Threshold,1,IF(test_data[[#This Row],[Short]]&gt;Action_Threshold,-1,0))</f>
        <v>-1</v>
      </c>
      <c r="H2895">
        <f>SUMIFS(test_data[Postion],test_data[Time],"&gt;="&amp;test_data[[#This Row],[Period Time]],test_data[Time],"&lt;="&amp;test_data[[#This Row],[Time]])</f>
        <v>-20</v>
      </c>
      <c r="I2895">
        <f>IFERROR(test_data[[#This Row],[Final_Position]]-H2894,test_data[[#This Row],[Final_Position]])</f>
        <v>0</v>
      </c>
      <c r="J2895">
        <f>ABS(test_data[[#This Row],[Action]])</f>
        <v>0</v>
      </c>
      <c r="K2895" s="7">
        <f>test_data[[#This Row],[Final_Position]]*test_data[[#This Row],[Change]]</f>
        <v>2.0000000000004547</v>
      </c>
      <c r="L2895" s="7">
        <f>test_data[[#This Row],[Profit]]*Profit_per_point</f>
        <v>200000.00000004546</v>
      </c>
      <c r="M2895" s="7">
        <f>test_data[[#This Row],[Profit]]*Profit_per_point-ABS(test_data[[#This Row],[Action]])*Fee_per_trade</f>
        <v>200000.00000004546</v>
      </c>
    </row>
    <row r="2896" spans="1:13" x14ac:dyDescent="0.35">
      <c r="A2896" s="2">
        <v>43788.475694444445</v>
      </c>
      <c r="B2896">
        <v>929.9</v>
      </c>
      <c r="C2896">
        <v>0.41918471455574036</v>
      </c>
      <c r="D2896">
        <v>0.58081525564193726</v>
      </c>
      <c r="E2896">
        <f>IF(B2897&gt;0,B2897-test_data[[#This Row],[Price]],0)</f>
        <v>-0.29999999999995453</v>
      </c>
      <c r="F2896" s="2">
        <f>test_data[[#This Row],[Time]]-(Time_horizon-1)/24/60</f>
        <v>43788.462500000001</v>
      </c>
      <c r="G2896">
        <f>IF(test_data[[#This Row],[Long]]&gt;Action_Threshold,1,IF(test_data[[#This Row],[Short]]&gt;Action_Threshold,-1,0))</f>
        <v>-1</v>
      </c>
      <c r="H2896">
        <f>SUMIFS(test_data[Postion],test_data[Time],"&gt;="&amp;test_data[[#This Row],[Period Time]],test_data[Time],"&lt;="&amp;test_data[[#This Row],[Time]])</f>
        <v>-20</v>
      </c>
      <c r="I2896">
        <f>IFERROR(test_data[[#This Row],[Final_Position]]-H2895,test_data[[#This Row],[Final_Position]])</f>
        <v>0</v>
      </c>
      <c r="J2896">
        <f>ABS(test_data[[#This Row],[Action]])</f>
        <v>0</v>
      </c>
      <c r="K2896" s="7">
        <f>test_data[[#This Row],[Final_Position]]*test_data[[#This Row],[Change]]</f>
        <v>5.9999999999990905</v>
      </c>
      <c r="L2896" s="7">
        <f>test_data[[#This Row],[Profit]]*Profit_per_point</f>
        <v>599999.99999990908</v>
      </c>
      <c r="M2896" s="7">
        <f>test_data[[#This Row],[Profit]]*Profit_per_point-ABS(test_data[[#This Row],[Action]])*Fee_per_trade</f>
        <v>599999.99999990908</v>
      </c>
    </row>
    <row r="2897" spans="1:13" x14ac:dyDescent="0.35">
      <c r="A2897" s="2">
        <v>43788.476388888892</v>
      </c>
      <c r="B2897">
        <v>929.6</v>
      </c>
      <c r="C2897">
        <v>0.44219410419464111</v>
      </c>
      <c r="D2897">
        <v>0.55780589580535889</v>
      </c>
      <c r="E2897">
        <f>IF(B2898&gt;0,B2898-test_data[[#This Row],[Price]],0)</f>
        <v>-0.10000000000002274</v>
      </c>
      <c r="F2897" s="2">
        <f>test_data[[#This Row],[Time]]-(Time_horizon-1)/24/60</f>
        <v>43788.463194444448</v>
      </c>
      <c r="G2897">
        <f>IF(test_data[[#This Row],[Long]]&gt;Action_Threshold,1,IF(test_data[[#This Row],[Short]]&gt;Action_Threshold,-1,0))</f>
        <v>-1</v>
      </c>
      <c r="H2897">
        <f>SUMIFS(test_data[Postion],test_data[Time],"&gt;="&amp;test_data[[#This Row],[Period Time]],test_data[Time],"&lt;="&amp;test_data[[#This Row],[Time]])</f>
        <v>-20</v>
      </c>
      <c r="I2897">
        <f>IFERROR(test_data[[#This Row],[Final_Position]]-H2896,test_data[[#This Row],[Final_Position]])</f>
        <v>0</v>
      </c>
      <c r="J2897">
        <f>ABS(test_data[[#This Row],[Action]])</f>
        <v>0</v>
      </c>
      <c r="K2897" s="7">
        <f>test_data[[#This Row],[Final_Position]]*test_data[[#This Row],[Change]]</f>
        <v>2.0000000000004547</v>
      </c>
      <c r="L2897" s="7">
        <f>test_data[[#This Row],[Profit]]*Profit_per_point</f>
        <v>200000.00000004546</v>
      </c>
      <c r="M2897" s="7">
        <f>test_data[[#This Row],[Profit]]*Profit_per_point-ABS(test_data[[#This Row],[Action]])*Fee_per_trade</f>
        <v>200000.00000004546</v>
      </c>
    </row>
    <row r="2898" spans="1:13" x14ac:dyDescent="0.35">
      <c r="A2898" s="2">
        <v>43788.477083333331</v>
      </c>
      <c r="B2898">
        <v>929.5</v>
      </c>
      <c r="C2898">
        <v>0.44695788621902466</v>
      </c>
      <c r="D2898">
        <v>0.55304211378097534</v>
      </c>
      <c r="E2898">
        <f>IF(B2899&gt;0,B2899-test_data[[#This Row],[Price]],0)</f>
        <v>0</v>
      </c>
      <c r="F2898" s="2">
        <f>test_data[[#This Row],[Time]]-(Time_horizon-1)/24/60</f>
        <v>43788.463888888888</v>
      </c>
      <c r="G2898">
        <f>IF(test_data[[#This Row],[Long]]&gt;Action_Threshold,1,IF(test_data[[#This Row],[Short]]&gt;Action_Threshold,-1,0))</f>
        <v>-1</v>
      </c>
      <c r="H2898">
        <f>SUMIFS(test_data[Postion],test_data[Time],"&gt;="&amp;test_data[[#This Row],[Period Time]],test_data[Time],"&lt;="&amp;test_data[[#This Row],[Time]])</f>
        <v>-20</v>
      </c>
      <c r="I2898">
        <f>IFERROR(test_data[[#This Row],[Final_Position]]-H2897,test_data[[#This Row],[Final_Position]])</f>
        <v>0</v>
      </c>
      <c r="J2898">
        <f>ABS(test_data[[#This Row],[Action]])</f>
        <v>0</v>
      </c>
      <c r="K2898" s="7">
        <f>test_data[[#This Row],[Final_Position]]*test_data[[#This Row],[Change]]</f>
        <v>0</v>
      </c>
      <c r="L2898" s="7">
        <f>test_data[[#This Row],[Profit]]*Profit_per_point</f>
        <v>0</v>
      </c>
      <c r="M2898" s="7">
        <f>test_data[[#This Row],[Profit]]*Profit_per_point-ABS(test_data[[#This Row],[Action]])*Fee_per_trade</f>
        <v>0</v>
      </c>
    </row>
    <row r="2899" spans="1:13" x14ac:dyDescent="0.35">
      <c r="A2899" s="2">
        <v>43788.477777777778</v>
      </c>
      <c r="B2899">
        <v>929.5</v>
      </c>
      <c r="C2899">
        <v>0.44840097427368164</v>
      </c>
      <c r="D2899">
        <v>0.55159896612167358</v>
      </c>
      <c r="E2899">
        <f>IF(B2900&gt;0,B2900-test_data[[#This Row],[Price]],0)</f>
        <v>-0.10000000000002274</v>
      </c>
      <c r="F2899" s="2">
        <f>test_data[[#This Row],[Time]]-(Time_horizon-1)/24/60</f>
        <v>43788.464583333334</v>
      </c>
      <c r="G2899">
        <f>IF(test_data[[#This Row],[Long]]&gt;Action_Threshold,1,IF(test_data[[#This Row],[Short]]&gt;Action_Threshold,-1,0))</f>
        <v>-1</v>
      </c>
      <c r="H2899">
        <f>SUMIFS(test_data[Postion],test_data[Time],"&gt;="&amp;test_data[[#This Row],[Period Time]],test_data[Time],"&lt;="&amp;test_data[[#This Row],[Time]])</f>
        <v>-20</v>
      </c>
      <c r="I2899">
        <f>IFERROR(test_data[[#This Row],[Final_Position]]-H2898,test_data[[#This Row],[Final_Position]])</f>
        <v>0</v>
      </c>
      <c r="J2899">
        <f>ABS(test_data[[#This Row],[Action]])</f>
        <v>0</v>
      </c>
      <c r="K2899" s="7">
        <f>test_data[[#This Row],[Final_Position]]*test_data[[#This Row],[Change]]</f>
        <v>2.0000000000004547</v>
      </c>
      <c r="L2899" s="7">
        <f>test_data[[#This Row],[Profit]]*Profit_per_point</f>
        <v>200000.00000004546</v>
      </c>
      <c r="M2899" s="7">
        <f>test_data[[#This Row],[Profit]]*Profit_per_point-ABS(test_data[[#This Row],[Action]])*Fee_per_trade</f>
        <v>200000.00000004546</v>
      </c>
    </row>
    <row r="2900" spans="1:13" x14ac:dyDescent="0.35">
      <c r="A2900" s="2">
        <v>43788.478472222225</v>
      </c>
      <c r="B2900">
        <v>929.4</v>
      </c>
      <c r="C2900">
        <v>0.46094626188278198</v>
      </c>
      <c r="D2900">
        <v>0.53905367851257324</v>
      </c>
      <c r="E2900">
        <f>IF(B2901&gt;0,B2901-test_data[[#This Row],[Price]],0)</f>
        <v>-0.5</v>
      </c>
      <c r="F2900" s="2">
        <f>test_data[[#This Row],[Time]]-(Time_horizon-1)/24/60</f>
        <v>43788.465277777781</v>
      </c>
      <c r="G2900">
        <f>IF(test_data[[#This Row],[Long]]&gt;Action_Threshold,1,IF(test_data[[#This Row],[Short]]&gt;Action_Threshold,-1,0))</f>
        <v>-1</v>
      </c>
      <c r="H2900">
        <f>SUMIFS(test_data[Postion],test_data[Time],"&gt;="&amp;test_data[[#This Row],[Period Time]],test_data[Time],"&lt;="&amp;test_data[[#This Row],[Time]])</f>
        <v>-20</v>
      </c>
      <c r="I2900">
        <f>IFERROR(test_data[[#This Row],[Final_Position]]-H2899,test_data[[#This Row],[Final_Position]])</f>
        <v>0</v>
      </c>
      <c r="J2900">
        <f>ABS(test_data[[#This Row],[Action]])</f>
        <v>0</v>
      </c>
      <c r="K2900" s="7">
        <f>test_data[[#This Row],[Final_Position]]*test_data[[#This Row],[Change]]</f>
        <v>10</v>
      </c>
      <c r="L2900" s="7">
        <f>test_data[[#This Row],[Profit]]*Profit_per_point</f>
        <v>1000000</v>
      </c>
      <c r="M2900" s="7">
        <f>test_data[[#This Row],[Profit]]*Profit_per_point-ABS(test_data[[#This Row],[Action]])*Fee_per_trade</f>
        <v>1000000</v>
      </c>
    </row>
    <row r="2901" spans="1:13" x14ac:dyDescent="0.35">
      <c r="A2901" s="2">
        <v>43788.479166666664</v>
      </c>
      <c r="B2901">
        <v>928.9</v>
      </c>
      <c r="C2901">
        <v>0.49066045880317688</v>
      </c>
      <c r="D2901">
        <v>0.50933951139450073</v>
      </c>
      <c r="E2901">
        <f>IF(B2902&gt;0,B2902-test_data[[#This Row],[Price]],0)</f>
        <v>-0.10000000000002274</v>
      </c>
      <c r="F2901" s="2">
        <f>test_data[[#This Row],[Time]]-(Time_horizon-1)/24/60</f>
        <v>43788.46597222222</v>
      </c>
      <c r="G2901">
        <f>IF(test_data[[#This Row],[Long]]&gt;Action_Threshold,1,IF(test_data[[#This Row],[Short]]&gt;Action_Threshold,-1,0))</f>
        <v>-1</v>
      </c>
      <c r="H2901">
        <f>SUMIFS(test_data[Postion],test_data[Time],"&gt;="&amp;test_data[[#This Row],[Period Time]],test_data[Time],"&lt;="&amp;test_data[[#This Row],[Time]])</f>
        <v>-20</v>
      </c>
      <c r="I2901">
        <f>IFERROR(test_data[[#This Row],[Final_Position]]-H2900,test_data[[#This Row],[Final_Position]])</f>
        <v>0</v>
      </c>
      <c r="J2901">
        <f>ABS(test_data[[#This Row],[Action]])</f>
        <v>0</v>
      </c>
      <c r="K2901" s="7">
        <f>test_data[[#This Row],[Final_Position]]*test_data[[#This Row],[Change]]</f>
        <v>2.0000000000004547</v>
      </c>
      <c r="L2901" s="7">
        <f>test_data[[#This Row],[Profit]]*Profit_per_point</f>
        <v>200000.00000004546</v>
      </c>
      <c r="M2901" s="7">
        <f>test_data[[#This Row],[Profit]]*Profit_per_point-ABS(test_data[[#This Row],[Action]])*Fee_per_trade</f>
        <v>200000.00000004546</v>
      </c>
    </row>
    <row r="2902" spans="1:13" x14ac:dyDescent="0.35">
      <c r="A2902" s="2">
        <v>43788.541666666664</v>
      </c>
      <c r="B2902">
        <v>928.8</v>
      </c>
      <c r="C2902">
        <v>0.47966429591178894</v>
      </c>
      <c r="D2902">
        <v>0.52033567428588867</v>
      </c>
      <c r="E2902">
        <f>IF(B2903&gt;0,B2903-test_data[[#This Row],[Price]],0)</f>
        <v>0.20000000000004547</v>
      </c>
      <c r="F2902" s="2">
        <f>test_data[[#This Row],[Time]]-(Time_horizon-1)/24/60</f>
        <v>43788.52847222222</v>
      </c>
      <c r="G2902">
        <f>IF(test_data[[#This Row],[Long]]&gt;Action_Threshold,1,IF(test_data[[#This Row],[Short]]&gt;Action_Threshold,-1,0))</f>
        <v>-1</v>
      </c>
      <c r="H2902">
        <f>SUMIFS(test_data[Postion],test_data[Time],"&gt;="&amp;test_data[[#This Row],[Period Time]],test_data[Time],"&lt;="&amp;test_data[[#This Row],[Time]])</f>
        <v>-1</v>
      </c>
      <c r="I2902">
        <f>IFERROR(test_data[[#This Row],[Final_Position]]-H2901,test_data[[#This Row],[Final_Position]])</f>
        <v>19</v>
      </c>
      <c r="J2902">
        <f>ABS(test_data[[#This Row],[Action]])</f>
        <v>19</v>
      </c>
      <c r="K2902" s="7">
        <f>test_data[[#This Row],[Final_Position]]*test_data[[#This Row],[Change]]</f>
        <v>-0.20000000000004547</v>
      </c>
      <c r="L2902" s="7">
        <f>test_data[[#This Row],[Profit]]*Profit_per_point</f>
        <v>-20000.000000004547</v>
      </c>
      <c r="M2902" s="7">
        <f>test_data[[#This Row],[Profit]]*Profit_per_point-ABS(test_data[[#This Row],[Action]])*Fee_per_trade</f>
        <v>-210000.00000000454</v>
      </c>
    </row>
    <row r="2903" spans="1:13" x14ac:dyDescent="0.35">
      <c r="A2903" s="2">
        <v>43788.542361111111</v>
      </c>
      <c r="B2903">
        <v>929</v>
      </c>
      <c r="C2903">
        <v>0.48580849170684814</v>
      </c>
      <c r="D2903">
        <v>0.51419150829315186</v>
      </c>
      <c r="E2903">
        <f>IF(B2904&gt;0,B2904-test_data[[#This Row],[Price]],0)</f>
        <v>0.20000000000004547</v>
      </c>
      <c r="F2903" s="2">
        <f>test_data[[#This Row],[Time]]-(Time_horizon-1)/24/60</f>
        <v>43788.529166666667</v>
      </c>
      <c r="G2903">
        <f>IF(test_data[[#This Row],[Long]]&gt;Action_Threshold,1,IF(test_data[[#This Row],[Short]]&gt;Action_Threshold,-1,0))</f>
        <v>-1</v>
      </c>
      <c r="H2903">
        <f>SUMIFS(test_data[Postion],test_data[Time],"&gt;="&amp;test_data[[#This Row],[Period Time]],test_data[Time],"&lt;="&amp;test_data[[#This Row],[Time]])</f>
        <v>-2</v>
      </c>
      <c r="I2903">
        <f>IFERROR(test_data[[#This Row],[Final_Position]]-H2902,test_data[[#This Row],[Final_Position]])</f>
        <v>-1</v>
      </c>
      <c r="J2903">
        <f>ABS(test_data[[#This Row],[Action]])</f>
        <v>1</v>
      </c>
      <c r="K2903" s="7">
        <f>test_data[[#This Row],[Final_Position]]*test_data[[#This Row],[Change]]</f>
        <v>-0.40000000000009095</v>
      </c>
      <c r="L2903" s="7">
        <f>test_data[[#This Row],[Profit]]*Profit_per_point</f>
        <v>-40000.000000009095</v>
      </c>
      <c r="M2903" s="7">
        <f>test_data[[#This Row],[Profit]]*Profit_per_point-ABS(test_data[[#This Row],[Action]])*Fee_per_trade</f>
        <v>-50000.000000009095</v>
      </c>
    </row>
    <row r="2904" spans="1:13" x14ac:dyDescent="0.35">
      <c r="A2904" s="2">
        <v>43788.543055555558</v>
      </c>
      <c r="B2904">
        <v>929.2</v>
      </c>
      <c r="C2904">
        <v>0.49181085824966431</v>
      </c>
      <c r="D2904">
        <v>0.50818914175033569</v>
      </c>
      <c r="E2904">
        <f>IF(B2905&gt;0,B2905-test_data[[#This Row],[Price]],0)</f>
        <v>-0.20000000000004547</v>
      </c>
      <c r="F2904" s="2">
        <f>test_data[[#This Row],[Time]]-(Time_horizon-1)/24/60</f>
        <v>43788.529861111114</v>
      </c>
      <c r="G2904">
        <f>IF(test_data[[#This Row],[Long]]&gt;Action_Threshold,1,IF(test_data[[#This Row],[Short]]&gt;Action_Threshold,-1,0))</f>
        <v>-1</v>
      </c>
      <c r="H2904">
        <f>SUMIFS(test_data[Postion],test_data[Time],"&gt;="&amp;test_data[[#This Row],[Period Time]],test_data[Time],"&lt;="&amp;test_data[[#This Row],[Time]])</f>
        <v>-3</v>
      </c>
      <c r="I2904">
        <f>IFERROR(test_data[[#This Row],[Final_Position]]-H2903,test_data[[#This Row],[Final_Position]])</f>
        <v>-1</v>
      </c>
      <c r="J2904">
        <f>ABS(test_data[[#This Row],[Action]])</f>
        <v>1</v>
      </c>
      <c r="K2904" s="7">
        <f>test_data[[#This Row],[Final_Position]]*test_data[[#This Row],[Change]]</f>
        <v>0.60000000000013642</v>
      </c>
      <c r="L2904" s="7">
        <f>test_data[[#This Row],[Profit]]*Profit_per_point</f>
        <v>60000.000000013642</v>
      </c>
      <c r="M2904" s="7">
        <f>test_data[[#This Row],[Profit]]*Profit_per_point-ABS(test_data[[#This Row],[Action]])*Fee_per_trade</f>
        <v>50000.000000013642</v>
      </c>
    </row>
    <row r="2905" spans="1:13" x14ac:dyDescent="0.35">
      <c r="A2905" s="2">
        <v>43788.543749999997</v>
      </c>
      <c r="B2905">
        <v>929</v>
      </c>
      <c r="C2905">
        <v>0.49590879678726196</v>
      </c>
      <c r="D2905">
        <v>0.50409126281738281</v>
      </c>
      <c r="E2905">
        <f>IF(B2906&gt;0,B2906-test_data[[#This Row],[Price]],0)</f>
        <v>0</v>
      </c>
      <c r="F2905" s="2">
        <f>test_data[[#This Row],[Time]]-(Time_horizon-1)/24/60</f>
        <v>43788.530555555553</v>
      </c>
      <c r="G2905">
        <f>IF(test_data[[#This Row],[Long]]&gt;Action_Threshold,1,IF(test_data[[#This Row],[Short]]&gt;Action_Threshold,-1,0))</f>
        <v>-1</v>
      </c>
      <c r="H2905">
        <f>SUMIFS(test_data[Postion],test_data[Time],"&gt;="&amp;test_data[[#This Row],[Period Time]],test_data[Time],"&lt;="&amp;test_data[[#This Row],[Time]])</f>
        <v>-4</v>
      </c>
      <c r="I2905">
        <f>IFERROR(test_data[[#This Row],[Final_Position]]-H2904,test_data[[#This Row],[Final_Position]])</f>
        <v>-1</v>
      </c>
      <c r="J2905">
        <f>ABS(test_data[[#This Row],[Action]])</f>
        <v>1</v>
      </c>
      <c r="K2905" s="7">
        <f>test_data[[#This Row],[Final_Position]]*test_data[[#This Row],[Change]]</f>
        <v>0</v>
      </c>
      <c r="L2905" s="7">
        <f>test_data[[#This Row],[Profit]]*Profit_per_point</f>
        <v>0</v>
      </c>
      <c r="M2905" s="7">
        <f>test_data[[#This Row],[Profit]]*Profit_per_point-ABS(test_data[[#This Row],[Action]])*Fee_per_trade</f>
        <v>-10000</v>
      </c>
    </row>
    <row r="2906" spans="1:13" x14ac:dyDescent="0.35">
      <c r="A2906" s="2">
        <v>43788.544444444444</v>
      </c>
      <c r="B2906">
        <v>929</v>
      </c>
      <c r="C2906">
        <v>0.4896986186504364</v>
      </c>
      <c r="D2906">
        <v>0.51030141115188599</v>
      </c>
      <c r="E2906">
        <f>IF(B2907&gt;0,B2907-test_data[[#This Row],[Price]],0)</f>
        <v>0</v>
      </c>
      <c r="F2906" s="2">
        <f>test_data[[#This Row],[Time]]-(Time_horizon-1)/24/60</f>
        <v>43788.53125</v>
      </c>
      <c r="G2906">
        <f>IF(test_data[[#This Row],[Long]]&gt;Action_Threshold,1,IF(test_data[[#This Row],[Short]]&gt;Action_Threshold,-1,0))</f>
        <v>-1</v>
      </c>
      <c r="H2906">
        <f>SUMIFS(test_data[Postion],test_data[Time],"&gt;="&amp;test_data[[#This Row],[Period Time]],test_data[Time],"&lt;="&amp;test_data[[#This Row],[Time]])</f>
        <v>-5</v>
      </c>
      <c r="I2906">
        <f>IFERROR(test_data[[#This Row],[Final_Position]]-H2905,test_data[[#This Row],[Final_Position]])</f>
        <v>-1</v>
      </c>
      <c r="J2906">
        <f>ABS(test_data[[#This Row],[Action]])</f>
        <v>1</v>
      </c>
      <c r="K2906" s="7">
        <f>test_data[[#This Row],[Final_Position]]*test_data[[#This Row],[Change]]</f>
        <v>0</v>
      </c>
      <c r="L2906" s="7">
        <f>test_data[[#This Row],[Profit]]*Profit_per_point</f>
        <v>0</v>
      </c>
      <c r="M2906" s="7">
        <f>test_data[[#This Row],[Profit]]*Profit_per_point-ABS(test_data[[#This Row],[Action]])*Fee_per_trade</f>
        <v>-10000</v>
      </c>
    </row>
    <row r="2907" spans="1:13" x14ac:dyDescent="0.35">
      <c r="A2907" s="2">
        <v>43788.545138888891</v>
      </c>
      <c r="B2907">
        <v>929</v>
      </c>
      <c r="C2907">
        <v>0.48437762260437012</v>
      </c>
      <c r="D2907">
        <v>0.51562237739562988</v>
      </c>
      <c r="E2907">
        <f>IF(B2908&gt;0,B2908-test_data[[#This Row],[Price]],0)</f>
        <v>0</v>
      </c>
      <c r="F2907" s="2">
        <f>test_data[[#This Row],[Time]]-(Time_horizon-1)/24/60</f>
        <v>43788.531944444447</v>
      </c>
      <c r="G2907">
        <f>IF(test_data[[#This Row],[Long]]&gt;Action_Threshold,1,IF(test_data[[#This Row],[Short]]&gt;Action_Threshold,-1,0))</f>
        <v>-1</v>
      </c>
      <c r="H2907">
        <f>SUMIFS(test_data[Postion],test_data[Time],"&gt;="&amp;test_data[[#This Row],[Period Time]],test_data[Time],"&lt;="&amp;test_data[[#This Row],[Time]])</f>
        <v>-6</v>
      </c>
      <c r="I2907">
        <f>IFERROR(test_data[[#This Row],[Final_Position]]-H2906,test_data[[#This Row],[Final_Position]])</f>
        <v>-1</v>
      </c>
      <c r="J2907">
        <f>ABS(test_data[[#This Row],[Action]])</f>
        <v>1</v>
      </c>
      <c r="K2907" s="7">
        <f>test_data[[#This Row],[Final_Position]]*test_data[[#This Row],[Change]]</f>
        <v>0</v>
      </c>
      <c r="L2907" s="7">
        <f>test_data[[#This Row],[Profit]]*Profit_per_point</f>
        <v>0</v>
      </c>
      <c r="M2907" s="7">
        <f>test_data[[#This Row],[Profit]]*Profit_per_point-ABS(test_data[[#This Row],[Action]])*Fee_per_trade</f>
        <v>-10000</v>
      </c>
    </row>
    <row r="2908" spans="1:13" x14ac:dyDescent="0.35">
      <c r="A2908" s="2">
        <v>43788.54583333333</v>
      </c>
      <c r="B2908">
        <v>929</v>
      </c>
      <c r="C2908">
        <v>0.48103109002113342</v>
      </c>
      <c r="D2908">
        <v>0.51896893978118896</v>
      </c>
      <c r="E2908">
        <f>IF(B2909&gt;0,B2909-test_data[[#This Row],[Price]],0)</f>
        <v>-0.10000000000002274</v>
      </c>
      <c r="F2908" s="2">
        <f>test_data[[#This Row],[Time]]-(Time_horizon-1)/24/60</f>
        <v>43788.532638888886</v>
      </c>
      <c r="G2908">
        <f>IF(test_data[[#This Row],[Long]]&gt;Action_Threshold,1,IF(test_data[[#This Row],[Short]]&gt;Action_Threshold,-1,0))</f>
        <v>-1</v>
      </c>
      <c r="H2908">
        <f>SUMIFS(test_data[Postion],test_data[Time],"&gt;="&amp;test_data[[#This Row],[Period Time]],test_data[Time],"&lt;="&amp;test_data[[#This Row],[Time]])</f>
        <v>-7</v>
      </c>
      <c r="I2908">
        <f>IFERROR(test_data[[#This Row],[Final_Position]]-H2907,test_data[[#This Row],[Final_Position]])</f>
        <v>-1</v>
      </c>
      <c r="J2908">
        <f>ABS(test_data[[#This Row],[Action]])</f>
        <v>1</v>
      </c>
      <c r="K2908" s="7">
        <f>test_data[[#This Row],[Final_Position]]*test_data[[#This Row],[Change]]</f>
        <v>0.70000000000015916</v>
      </c>
      <c r="L2908" s="7">
        <f>test_data[[#This Row],[Profit]]*Profit_per_point</f>
        <v>70000.00000001592</v>
      </c>
      <c r="M2908" s="7">
        <f>test_data[[#This Row],[Profit]]*Profit_per_point-ABS(test_data[[#This Row],[Action]])*Fee_per_trade</f>
        <v>60000.00000001592</v>
      </c>
    </row>
    <row r="2909" spans="1:13" x14ac:dyDescent="0.35">
      <c r="A2909" s="2">
        <v>43788.546527777777</v>
      </c>
      <c r="B2909">
        <v>928.9</v>
      </c>
      <c r="C2909">
        <v>0.47938376665115356</v>
      </c>
      <c r="D2909">
        <v>0.52061623334884644</v>
      </c>
      <c r="E2909">
        <f>IF(B2910&gt;0,B2910-test_data[[#This Row],[Price]],0)</f>
        <v>0.10000000000002274</v>
      </c>
      <c r="F2909" s="2">
        <f>test_data[[#This Row],[Time]]-(Time_horizon-1)/24/60</f>
        <v>43788.533333333333</v>
      </c>
      <c r="G2909">
        <f>IF(test_data[[#This Row],[Long]]&gt;Action_Threshold,1,IF(test_data[[#This Row],[Short]]&gt;Action_Threshold,-1,0))</f>
        <v>-1</v>
      </c>
      <c r="H2909">
        <f>SUMIFS(test_data[Postion],test_data[Time],"&gt;="&amp;test_data[[#This Row],[Period Time]],test_data[Time],"&lt;="&amp;test_data[[#This Row],[Time]])</f>
        <v>-8</v>
      </c>
      <c r="I2909">
        <f>IFERROR(test_data[[#This Row],[Final_Position]]-H2908,test_data[[#This Row],[Final_Position]])</f>
        <v>-1</v>
      </c>
      <c r="J2909">
        <f>ABS(test_data[[#This Row],[Action]])</f>
        <v>1</v>
      </c>
      <c r="K2909" s="7">
        <f>test_data[[#This Row],[Final_Position]]*test_data[[#This Row],[Change]]</f>
        <v>-0.8000000000001819</v>
      </c>
      <c r="L2909" s="7">
        <f>test_data[[#This Row],[Profit]]*Profit_per_point</f>
        <v>-80000.00000001819</v>
      </c>
      <c r="M2909" s="7">
        <f>test_data[[#This Row],[Profit]]*Profit_per_point-ABS(test_data[[#This Row],[Action]])*Fee_per_trade</f>
        <v>-90000.00000001819</v>
      </c>
    </row>
    <row r="2910" spans="1:13" x14ac:dyDescent="0.35">
      <c r="A2910" s="2">
        <v>43788.547222222223</v>
      </c>
      <c r="B2910">
        <v>929</v>
      </c>
      <c r="C2910">
        <v>0.47452723979949951</v>
      </c>
      <c r="D2910">
        <v>0.52547276020050049</v>
      </c>
      <c r="E2910">
        <f>IF(B2911&gt;0,B2911-test_data[[#This Row],[Price]],0)</f>
        <v>-0.29999999999995453</v>
      </c>
      <c r="F2910" s="2">
        <f>test_data[[#This Row],[Time]]-(Time_horizon-1)/24/60</f>
        <v>43788.53402777778</v>
      </c>
      <c r="G2910">
        <f>IF(test_data[[#This Row],[Long]]&gt;Action_Threshold,1,IF(test_data[[#This Row],[Short]]&gt;Action_Threshold,-1,0))</f>
        <v>-1</v>
      </c>
      <c r="H2910">
        <f>SUMIFS(test_data[Postion],test_data[Time],"&gt;="&amp;test_data[[#This Row],[Period Time]],test_data[Time],"&lt;="&amp;test_data[[#This Row],[Time]])</f>
        <v>-9</v>
      </c>
      <c r="I2910">
        <f>IFERROR(test_data[[#This Row],[Final_Position]]-H2909,test_data[[#This Row],[Final_Position]])</f>
        <v>-1</v>
      </c>
      <c r="J2910">
        <f>ABS(test_data[[#This Row],[Action]])</f>
        <v>1</v>
      </c>
      <c r="K2910" s="7">
        <f>test_data[[#This Row],[Final_Position]]*test_data[[#This Row],[Change]]</f>
        <v>2.6999999999995907</v>
      </c>
      <c r="L2910" s="7">
        <f>test_data[[#This Row],[Profit]]*Profit_per_point</f>
        <v>269999.99999995908</v>
      </c>
      <c r="M2910" s="7">
        <f>test_data[[#This Row],[Profit]]*Profit_per_point-ABS(test_data[[#This Row],[Action]])*Fee_per_trade</f>
        <v>259999.99999995908</v>
      </c>
    </row>
    <row r="2911" spans="1:13" x14ac:dyDescent="0.35">
      <c r="A2911" s="2">
        <v>43788.54791666667</v>
      </c>
      <c r="B2911">
        <v>928.7</v>
      </c>
      <c r="C2911">
        <v>0.46159490942955017</v>
      </c>
      <c r="D2911">
        <v>0.53840512037277222</v>
      </c>
      <c r="E2911">
        <f>IF(B2912&gt;0,B2912-test_data[[#This Row],[Price]],0)</f>
        <v>9.9999999999909051E-2</v>
      </c>
      <c r="F2911" s="2">
        <f>test_data[[#This Row],[Time]]-(Time_horizon-1)/24/60</f>
        <v>43788.534722222226</v>
      </c>
      <c r="G2911">
        <f>IF(test_data[[#This Row],[Long]]&gt;Action_Threshold,1,IF(test_data[[#This Row],[Short]]&gt;Action_Threshold,-1,0))</f>
        <v>-1</v>
      </c>
      <c r="H2911">
        <f>SUMIFS(test_data[Postion],test_data[Time],"&gt;="&amp;test_data[[#This Row],[Period Time]],test_data[Time],"&lt;="&amp;test_data[[#This Row],[Time]])</f>
        <v>-10</v>
      </c>
      <c r="I2911">
        <f>IFERROR(test_data[[#This Row],[Final_Position]]-H2910,test_data[[#This Row],[Final_Position]])</f>
        <v>-1</v>
      </c>
      <c r="J2911">
        <f>ABS(test_data[[#This Row],[Action]])</f>
        <v>1</v>
      </c>
      <c r="K2911" s="7">
        <f>test_data[[#This Row],[Final_Position]]*test_data[[#This Row],[Change]]</f>
        <v>-0.99999999999909051</v>
      </c>
      <c r="L2911" s="7">
        <f>test_data[[#This Row],[Profit]]*Profit_per_point</f>
        <v>-99999.999999909051</v>
      </c>
      <c r="M2911" s="7">
        <f>test_data[[#This Row],[Profit]]*Profit_per_point-ABS(test_data[[#This Row],[Action]])*Fee_per_trade</f>
        <v>-109999.99999990905</v>
      </c>
    </row>
    <row r="2912" spans="1:13" x14ac:dyDescent="0.35">
      <c r="A2912" s="2">
        <v>43788.548611111109</v>
      </c>
      <c r="B2912">
        <v>928.8</v>
      </c>
      <c r="C2912">
        <v>0.46304246783256531</v>
      </c>
      <c r="D2912">
        <v>0.5369575023651123</v>
      </c>
      <c r="E2912">
        <f>IF(B2913&gt;0,B2913-test_data[[#This Row],[Price]],0)</f>
        <v>0.20000000000004547</v>
      </c>
      <c r="F2912" s="2">
        <f>test_data[[#This Row],[Time]]-(Time_horizon-1)/24/60</f>
        <v>43788.535416666666</v>
      </c>
      <c r="G2912">
        <f>IF(test_data[[#This Row],[Long]]&gt;Action_Threshold,1,IF(test_data[[#This Row],[Short]]&gt;Action_Threshold,-1,0))</f>
        <v>-1</v>
      </c>
      <c r="H2912">
        <f>SUMIFS(test_data[Postion],test_data[Time],"&gt;="&amp;test_data[[#This Row],[Period Time]],test_data[Time],"&lt;="&amp;test_data[[#This Row],[Time]])</f>
        <v>-11</v>
      </c>
      <c r="I2912">
        <f>IFERROR(test_data[[#This Row],[Final_Position]]-H2911,test_data[[#This Row],[Final_Position]])</f>
        <v>-1</v>
      </c>
      <c r="J2912">
        <f>ABS(test_data[[#This Row],[Action]])</f>
        <v>1</v>
      </c>
      <c r="K2912" s="7">
        <f>test_data[[#This Row],[Final_Position]]*test_data[[#This Row],[Change]]</f>
        <v>-2.2000000000005002</v>
      </c>
      <c r="L2912" s="7">
        <f>test_data[[#This Row],[Profit]]*Profit_per_point</f>
        <v>-220000.00000005003</v>
      </c>
      <c r="M2912" s="7">
        <f>test_data[[#This Row],[Profit]]*Profit_per_point-ABS(test_data[[#This Row],[Action]])*Fee_per_trade</f>
        <v>-230000.00000005003</v>
      </c>
    </row>
    <row r="2913" spans="1:13" x14ac:dyDescent="0.35">
      <c r="A2913" s="2">
        <v>43788.549305555556</v>
      </c>
      <c r="B2913">
        <v>929</v>
      </c>
      <c r="C2913">
        <v>0.47357305884361267</v>
      </c>
      <c r="D2913">
        <v>0.52642691135406494</v>
      </c>
      <c r="E2913">
        <f>IF(B2914&gt;0,B2914-test_data[[#This Row],[Price]],0)</f>
        <v>0.10000000000002274</v>
      </c>
      <c r="F2913" s="2">
        <f>test_data[[#This Row],[Time]]-(Time_horizon-1)/24/60</f>
        <v>43788.536111111112</v>
      </c>
      <c r="G2913">
        <f>IF(test_data[[#This Row],[Long]]&gt;Action_Threshold,1,IF(test_data[[#This Row],[Short]]&gt;Action_Threshold,-1,0))</f>
        <v>-1</v>
      </c>
      <c r="H2913">
        <f>SUMIFS(test_data[Postion],test_data[Time],"&gt;="&amp;test_data[[#This Row],[Period Time]],test_data[Time],"&lt;="&amp;test_data[[#This Row],[Time]])</f>
        <v>-12</v>
      </c>
      <c r="I2913">
        <f>IFERROR(test_data[[#This Row],[Final_Position]]-H2912,test_data[[#This Row],[Final_Position]])</f>
        <v>-1</v>
      </c>
      <c r="J2913">
        <f>ABS(test_data[[#This Row],[Action]])</f>
        <v>1</v>
      </c>
      <c r="K2913" s="7">
        <f>test_data[[#This Row],[Final_Position]]*test_data[[#This Row],[Change]]</f>
        <v>-1.2000000000002728</v>
      </c>
      <c r="L2913" s="7">
        <f>test_data[[#This Row],[Profit]]*Profit_per_point</f>
        <v>-120000.00000002728</v>
      </c>
      <c r="M2913" s="7">
        <f>test_data[[#This Row],[Profit]]*Profit_per_point-ABS(test_data[[#This Row],[Action]])*Fee_per_trade</f>
        <v>-130000.00000002728</v>
      </c>
    </row>
    <row r="2914" spans="1:13" x14ac:dyDescent="0.35">
      <c r="A2914" s="2">
        <v>43788.55</v>
      </c>
      <c r="B2914">
        <v>929.1</v>
      </c>
      <c r="C2914">
        <v>0.47867116332054138</v>
      </c>
      <c r="D2914">
        <v>0.52132886648178101</v>
      </c>
      <c r="E2914">
        <f>IF(B2915&gt;0,B2915-test_data[[#This Row],[Price]],0)</f>
        <v>0</v>
      </c>
      <c r="F2914" s="2">
        <f>test_data[[#This Row],[Time]]-(Time_horizon-1)/24/60</f>
        <v>43788.536805555559</v>
      </c>
      <c r="G2914">
        <f>IF(test_data[[#This Row],[Long]]&gt;Action_Threshold,1,IF(test_data[[#This Row],[Short]]&gt;Action_Threshold,-1,0))</f>
        <v>-1</v>
      </c>
      <c r="H2914">
        <f>SUMIFS(test_data[Postion],test_data[Time],"&gt;="&amp;test_data[[#This Row],[Period Time]],test_data[Time],"&lt;="&amp;test_data[[#This Row],[Time]])</f>
        <v>-13</v>
      </c>
      <c r="I2914">
        <f>IFERROR(test_data[[#This Row],[Final_Position]]-H2913,test_data[[#This Row],[Final_Position]])</f>
        <v>-1</v>
      </c>
      <c r="J2914">
        <f>ABS(test_data[[#This Row],[Action]])</f>
        <v>1</v>
      </c>
      <c r="K2914" s="7">
        <f>test_data[[#This Row],[Final_Position]]*test_data[[#This Row],[Change]]</f>
        <v>0</v>
      </c>
      <c r="L2914" s="7">
        <f>test_data[[#This Row],[Profit]]*Profit_per_point</f>
        <v>0</v>
      </c>
      <c r="M2914" s="7">
        <f>test_data[[#This Row],[Profit]]*Profit_per_point-ABS(test_data[[#This Row],[Action]])*Fee_per_trade</f>
        <v>-10000</v>
      </c>
    </row>
    <row r="2915" spans="1:13" x14ac:dyDescent="0.35">
      <c r="A2915" s="2">
        <v>43788.550694444442</v>
      </c>
      <c r="B2915">
        <v>929.1</v>
      </c>
      <c r="C2915">
        <v>0.47704008221626282</v>
      </c>
      <c r="D2915">
        <v>0.52295988798141479</v>
      </c>
      <c r="E2915">
        <f>IF(B2916&gt;0,B2916-test_data[[#This Row],[Price]],0)</f>
        <v>0.10000000000002274</v>
      </c>
      <c r="F2915" s="2">
        <f>test_data[[#This Row],[Time]]-(Time_horizon-1)/24/60</f>
        <v>43788.537499999999</v>
      </c>
      <c r="G2915">
        <f>IF(test_data[[#This Row],[Long]]&gt;Action_Threshold,1,IF(test_data[[#This Row],[Short]]&gt;Action_Threshold,-1,0))</f>
        <v>-1</v>
      </c>
      <c r="H2915">
        <f>SUMIFS(test_data[Postion],test_data[Time],"&gt;="&amp;test_data[[#This Row],[Period Time]],test_data[Time],"&lt;="&amp;test_data[[#This Row],[Time]])</f>
        <v>-14</v>
      </c>
      <c r="I2915">
        <f>IFERROR(test_data[[#This Row],[Final_Position]]-H2914,test_data[[#This Row],[Final_Position]])</f>
        <v>-1</v>
      </c>
      <c r="J2915">
        <f>ABS(test_data[[#This Row],[Action]])</f>
        <v>1</v>
      </c>
      <c r="K2915" s="7">
        <f>test_data[[#This Row],[Final_Position]]*test_data[[#This Row],[Change]]</f>
        <v>-1.4000000000003183</v>
      </c>
      <c r="L2915" s="7">
        <f>test_data[[#This Row],[Profit]]*Profit_per_point</f>
        <v>-140000.00000003184</v>
      </c>
      <c r="M2915" s="7">
        <f>test_data[[#This Row],[Profit]]*Profit_per_point-ABS(test_data[[#This Row],[Action]])*Fee_per_trade</f>
        <v>-150000.00000003184</v>
      </c>
    </row>
    <row r="2916" spans="1:13" x14ac:dyDescent="0.35">
      <c r="A2916" s="2">
        <v>43788.551388888889</v>
      </c>
      <c r="B2916">
        <v>929.2</v>
      </c>
      <c r="C2916">
        <v>0.47903454303741455</v>
      </c>
      <c r="D2916">
        <v>0.52096545696258545</v>
      </c>
      <c r="E2916">
        <f>IF(B2917&gt;0,B2917-test_data[[#This Row],[Price]],0)</f>
        <v>9.9999999999909051E-2</v>
      </c>
      <c r="F2916" s="2">
        <f>test_data[[#This Row],[Time]]-(Time_horizon-1)/24/60</f>
        <v>43788.538194444445</v>
      </c>
      <c r="G2916">
        <f>IF(test_data[[#This Row],[Long]]&gt;Action_Threshold,1,IF(test_data[[#This Row],[Short]]&gt;Action_Threshold,-1,0))</f>
        <v>-1</v>
      </c>
      <c r="H2916">
        <f>SUMIFS(test_data[Postion],test_data[Time],"&gt;="&amp;test_data[[#This Row],[Period Time]],test_data[Time],"&lt;="&amp;test_data[[#This Row],[Time]])</f>
        <v>-15</v>
      </c>
      <c r="I2916">
        <f>IFERROR(test_data[[#This Row],[Final_Position]]-H2915,test_data[[#This Row],[Final_Position]])</f>
        <v>-1</v>
      </c>
      <c r="J2916">
        <f>ABS(test_data[[#This Row],[Action]])</f>
        <v>1</v>
      </c>
      <c r="K2916" s="7">
        <f>test_data[[#This Row],[Final_Position]]*test_data[[#This Row],[Change]]</f>
        <v>-1.4999999999986358</v>
      </c>
      <c r="L2916" s="7">
        <f>test_data[[#This Row],[Profit]]*Profit_per_point</f>
        <v>-149999.99999986356</v>
      </c>
      <c r="M2916" s="7">
        <f>test_data[[#This Row],[Profit]]*Profit_per_point-ABS(test_data[[#This Row],[Action]])*Fee_per_trade</f>
        <v>-159999.99999986356</v>
      </c>
    </row>
    <row r="2917" spans="1:13" x14ac:dyDescent="0.35">
      <c r="A2917" s="2">
        <v>43788.552083333336</v>
      </c>
      <c r="B2917">
        <v>929.3</v>
      </c>
      <c r="C2917">
        <v>0.47178173065185547</v>
      </c>
      <c r="D2917">
        <v>0.52821826934814453</v>
      </c>
      <c r="E2917">
        <f>IF(B2918&gt;0,B2918-test_data[[#This Row],[Price]],0)</f>
        <v>0.10000000000002274</v>
      </c>
      <c r="F2917" s="2">
        <f>test_data[[#This Row],[Time]]-(Time_horizon-1)/24/60</f>
        <v>43788.538888888892</v>
      </c>
      <c r="G2917">
        <f>IF(test_data[[#This Row],[Long]]&gt;Action_Threshold,1,IF(test_data[[#This Row],[Short]]&gt;Action_Threshold,-1,0))</f>
        <v>-1</v>
      </c>
      <c r="H2917">
        <f>SUMIFS(test_data[Postion],test_data[Time],"&gt;="&amp;test_data[[#This Row],[Period Time]],test_data[Time],"&lt;="&amp;test_data[[#This Row],[Time]])</f>
        <v>-16</v>
      </c>
      <c r="I2917">
        <f>IFERROR(test_data[[#This Row],[Final_Position]]-H2916,test_data[[#This Row],[Final_Position]])</f>
        <v>-1</v>
      </c>
      <c r="J2917">
        <f>ABS(test_data[[#This Row],[Action]])</f>
        <v>1</v>
      </c>
      <c r="K2917" s="7">
        <f>test_data[[#This Row],[Final_Position]]*test_data[[#This Row],[Change]]</f>
        <v>-1.6000000000003638</v>
      </c>
      <c r="L2917" s="7">
        <f>test_data[[#This Row],[Profit]]*Profit_per_point</f>
        <v>-160000.00000003638</v>
      </c>
      <c r="M2917" s="7">
        <f>test_data[[#This Row],[Profit]]*Profit_per_point-ABS(test_data[[#This Row],[Action]])*Fee_per_trade</f>
        <v>-170000.00000003638</v>
      </c>
    </row>
    <row r="2918" spans="1:13" x14ac:dyDescent="0.35">
      <c r="A2918" s="2">
        <v>43788.552777777775</v>
      </c>
      <c r="B2918">
        <v>929.4</v>
      </c>
      <c r="C2918">
        <v>0.44953086972236633</v>
      </c>
      <c r="D2918">
        <v>0.5504690408706665</v>
      </c>
      <c r="E2918">
        <f>IF(B2919&gt;0,B2919-test_data[[#This Row],[Price]],0)</f>
        <v>-0.19999999999993179</v>
      </c>
      <c r="F2918" s="2">
        <f>test_data[[#This Row],[Time]]-(Time_horizon-1)/24/60</f>
        <v>43788.539583333331</v>
      </c>
      <c r="G2918">
        <f>IF(test_data[[#This Row],[Long]]&gt;Action_Threshold,1,IF(test_data[[#This Row],[Short]]&gt;Action_Threshold,-1,0))</f>
        <v>-1</v>
      </c>
      <c r="H2918">
        <f>SUMIFS(test_data[Postion],test_data[Time],"&gt;="&amp;test_data[[#This Row],[Period Time]],test_data[Time],"&lt;="&amp;test_data[[#This Row],[Time]])</f>
        <v>-17</v>
      </c>
      <c r="I2918">
        <f>IFERROR(test_data[[#This Row],[Final_Position]]-H2917,test_data[[#This Row],[Final_Position]])</f>
        <v>-1</v>
      </c>
      <c r="J2918">
        <f>ABS(test_data[[#This Row],[Action]])</f>
        <v>1</v>
      </c>
      <c r="K2918" s="7">
        <f>test_data[[#This Row],[Final_Position]]*test_data[[#This Row],[Change]]</f>
        <v>3.3999999999988404</v>
      </c>
      <c r="L2918" s="7">
        <f>test_data[[#This Row],[Profit]]*Profit_per_point</f>
        <v>339999.99999988405</v>
      </c>
      <c r="M2918" s="7">
        <f>test_data[[#This Row],[Profit]]*Profit_per_point-ABS(test_data[[#This Row],[Action]])*Fee_per_trade</f>
        <v>329999.99999988405</v>
      </c>
    </row>
    <row r="2919" spans="1:13" x14ac:dyDescent="0.35">
      <c r="A2919" s="2">
        <v>43788.553472222222</v>
      </c>
      <c r="B2919">
        <v>929.2</v>
      </c>
      <c r="C2919">
        <v>0.43590459227561951</v>
      </c>
      <c r="D2919">
        <v>0.56409537792205811</v>
      </c>
      <c r="E2919">
        <f>IF(B2920&gt;0,B2920-test_data[[#This Row],[Price]],0)</f>
        <v>-0.30000000000006821</v>
      </c>
      <c r="F2919" s="2">
        <f>test_data[[#This Row],[Time]]-(Time_horizon-1)/24/60</f>
        <v>43788.540277777778</v>
      </c>
      <c r="G2919">
        <f>IF(test_data[[#This Row],[Long]]&gt;Action_Threshold,1,IF(test_data[[#This Row],[Short]]&gt;Action_Threshold,-1,0))</f>
        <v>-1</v>
      </c>
      <c r="H2919">
        <f>SUMIFS(test_data[Postion],test_data[Time],"&gt;="&amp;test_data[[#This Row],[Period Time]],test_data[Time],"&lt;="&amp;test_data[[#This Row],[Time]])</f>
        <v>-18</v>
      </c>
      <c r="I2919">
        <f>IFERROR(test_data[[#This Row],[Final_Position]]-H2918,test_data[[#This Row],[Final_Position]])</f>
        <v>-1</v>
      </c>
      <c r="J2919">
        <f>ABS(test_data[[#This Row],[Action]])</f>
        <v>1</v>
      </c>
      <c r="K2919" s="7">
        <f>test_data[[#This Row],[Final_Position]]*test_data[[#This Row],[Change]]</f>
        <v>5.4000000000012278</v>
      </c>
      <c r="L2919" s="7">
        <f>test_data[[#This Row],[Profit]]*Profit_per_point</f>
        <v>540000.00000012282</v>
      </c>
      <c r="M2919" s="7">
        <f>test_data[[#This Row],[Profit]]*Profit_per_point-ABS(test_data[[#This Row],[Action]])*Fee_per_trade</f>
        <v>530000.00000012282</v>
      </c>
    </row>
    <row r="2920" spans="1:13" x14ac:dyDescent="0.35">
      <c r="A2920" s="2">
        <v>43788.554166666669</v>
      </c>
      <c r="B2920">
        <v>928.9</v>
      </c>
      <c r="C2920">
        <v>0.45192179083824158</v>
      </c>
      <c r="D2920">
        <v>0.54807823896408081</v>
      </c>
      <c r="E2920">
        <f>IF(B2921&gt;0,B2921-test_data[[#This Row],[Price]],0)</f>
        <v>-0.19999999999993179</v>
      </c>
      <c r="F2920" s="2">
        <f>test_data[[#This Row],[Time]]-(Time_horizon-1)/24/60</f>
        <v>43788.540972222225</v>
      </c>
      <c r="G2920">
        <f>IF(test_data[[#This Row],[Long]]&gt;Action_Threshold,1,IF(test_data[[#This Row],[Short]]&gt;Action_Threshold,-1,0))</f>
        <v>-1</v>
      </c>
      <c r="H2920">
        <f>SUMIFS(test_data[Postion],test_data[Time],"&gt;="&amp;test_data[[#This Row],[Period Time]],test_data[Time],"&lt;="&amp;test_data[[#This Row],[Time]])</f>
        <v>-19</v>
      </c>
      <c r="I2920">
        <f>IFERROR(test_data[[#This Row],[Final_Position]]-H2919,test_data[[#This Row],[Final_Position]])</f>
        <v>-1</v>
      </c>
      <c r="J2920">
        <f>ABS(test_data[[#This Row],[Action]])</f>
        <v>1</v>
      </c>
      <c r="K2920" s="7">
        <f>test_data[[#This Row],[Final_Position]]*test_data[[#This Row],[Change]]</f>
        <v>3.799999999998704</v>
      </c>
      <c r="L2920" s="7">
        <f>test_data[[#This Row],[Profit]]*Profit_per_point</f>
        <v>379999.99999987037</v>
      </c>
      <c r="M2920" s="7">
        <f>test_data[[#This Row],[Profit]]*Profit_per_point-ABS(test_data[[#This Row],[Action]])*Fee_per_trade</f>
        <v>369999.99999987037</v>
      </c>
    </row>
    <row r="2921" spans="1:13" x14ac:dyDescent="0.35">
      <c r="A2921" s="2">
        <v>43788.554861111108</v>
      </c>
      <c r="B2921">
        <v>928.7</v>
      </c>
      <c r="C2921">
        <v>0.44770082831382751</v>
      </c>
      <c r="D2921">
        <v>0.5522991418838501</v>
      </c>
      <c r="E2921">
        <f>IF(B2922&gt;0,B2922-test_data[[#This Row],[Price]],0)</f>
        <v>-0.10000000000002274</v>
      </c>
      <c r="F2921" s="2">
        <f>test_data[[#This Row],[Time]]-(Time_horizon-1)/24/60</f>
        <v>43788.541666666664</v>
      </c>
      <c r="G2921">
        <f>IF(test_data[[#This Row],[Long]]&gt;Action_Threshold,1,IF(test_data[[#This Row],[Short]]&gt;Action_Threshold,-1,0))</f>
        <v>-1</v>
      </c>
      <c r="H2921">
        <f>SUMIFS(test_data[Postion],test_data[Time],"&gt;="&amp;test_data[[#This Row],[Period Time]],test_data[Time],"&lt;="&amp;test_data[[#This Row],[Time]])</f>
        <v>-20</v>
      </c>
      <c r="I2921">
        <f>IFERROR(test_data[[#This Row],[Final_Position]]-H2920,test_data[[#This Row],[Final_Position]])</f>
        <v>-1</v>
      </c>
      <c r="J2921">
        <f>ABS(test_data[[#This Row],[Action]])</f>
        <v>1</v>
      </c>
      <c r="K2921" s="7">
        <f>test_data[[#This Row],[Final_Position]]*test_data[[#This Row],[Change]]</f>
        <v>2.0000000000004547</v>
      </c>
      <c r="L2921" s="7">
        <f>test_data[[#This Row],[Profit]]*Profit_per_point</f>
        <v>200000.00000004546</v>
      </c>
      <c r="M2921" s="7">
        <f>test_data[[#This Row],[Profit]]*Profit_per_point-ABS(test_data[[#This Row],[Action]])*Fee_per_trade</f>
        <v>190000.00000004546</v>
      </c>
    </row>
    <row r="2922" spans="1:13" x14ac:dyDescent="0.35">
      <c r="A2922" s="2">
        <v>43788.555555555555</v>
      </c>
      <c r="B2922">
        <v>928.6</v>
      </c>
      <c r="C2922">
        <v>0.44814151525497437</v>
      </c>
      <c r="D2922">
        <v>0.55185848474502563</v>
      </c>
      <c r="E2922">
        <f>IF(B2923&gt;0,B2923-test_data[[#This Row],[Price]],0)</f>
        <v>-0.60000000000002274</v>
      </c>
      <c r="F2922" s="2">
        <f>test_data[[#This Row],[Time]]-(Time_horizon-1)/24/60</f>
        <v>43788.542361111111</v>
      </c>
      <c r="G2922">
        <f>IF(test_data[[#This Row],[Long]]&gt;Action_Threshold,1,IF(test_data[[#This Row],[Short]]&gt;Action_Threshold,-1,0))</f>
        <v>-1</v>
      </c>
      <c r="H2922">
        <f>SUMIFS(test_data[Postion],test_data[Time],"&gt;="&amp;test_data[[#This Row],[Period Time]],test_data[Time],"&lt;="&amp;test_data[[#This Row],[Time]])</f>
        <v>-20</v>
      </c>
      <c r="I2922">
        <f>IFERROR(test_data[[#This Row],[Final_Position]]-H2921,test_data[[#This Row],[Final_Position]])</f>
        <v>0</v>
      </c>
      <c r="J2922">
        <f>ABS(test_data[[#This Row],[Action]])</f>
        <v>0</v>
      </c>
      <c r="K2922" s="7">
        <f>test_data[[#This Row],[Final_Position]]*test_data[[#This Row],[Change]]</f>
        <v>12.000000000000455</v>
      </c>
      <c r="L2922" s="7">
        <f>test_data[[#This Row],[Profit]]*Profit_per_point</f>
        <v>1200000.0000000454</v>
      </c>
      <c r="M2922" s="7">
        <f>test_data[[#This Row],[Profit]]*Profit_per_point-ABS(test_data[[#This Row],[Action]])*Fee_per_trade</f>
        <v>1200000.0000000454</v>
      </c>
    </row>
    <row r="2923" spans="1:13" x14ac:dyDescent="0.35">
      <c r="A2923" s="2">
        <v>43788.556250000001</v>
      </c>
      <c r="B2923">
        <v>928</v>
      </c>
      <c r="C2923">
        <v>0.46858179569244385</v>
      </c>
      <c r="D2923">
        <v>0.53141820430755615</v>
      </c>
      <c r="E2923">
        <f>IF(B2924&gt;0,B2924-test_data[[#This Row],[Price]],0)</f>
        <v>0</v>
      </c>
      <c r="F2923" s="2">
        <f>test_data[[#This Row],[Time]]-(Time_horizon-1)/24/60</f>
        <v>43788.543055555558</v>
      </c>
      <c r="G2923">
        <f>IF(test_data[[#This Row],[Long]]&gt;Action_Threshold,1,IF(test_data[[#This Row],[Short]]&gt;Action_Threshold,-1,0))</f>
        <v>-1</v>
      </c>
      <c r="H2923">
        <f>SUMIFS(test_data[Postion],test_data[Time],"&gt;="&amp;test_data[[#This Row],[Period Time]],test_data[Time],"&lt;="&amp;test_data[[#This Row],[Time]])</f>
        <v>-20</v>
      </c>
      <c r="I2923">
        <f>IFERROR(test_data[[#This Row],[Final_Position]]-H2922,test_data[[#This Row],[Final_Position]])</f>
        <v>0</v>
      </c>
      <c r="J2923">
        <f>ABS(test_data[[#This Row],[Action]])</f>
        <v>0</v>
      </c>
      <c r="K2923" s="7">
        <f>test_data[[#This Row],[Final_Position]]*test_data[[#This Row],[Change]]</f>
        <v>0</v>
      </c>
      <c r="L2923" s="7">
        <f>test_data[[#This Row],[Profit]]*Profit_per_point</f>
        <v>0</v>
      </c>
      <c r="M2923" s="7">
        <f>test_data[[#This Row],[Profit]]*Profit_per_point-ABS(test_data[[#This Row],[Action]])*Fee_per_trade</f>
        <v>0</v>
      </c>
    </row>
    <row r="2924" spans="1:13" x14ac:dyDescent="0.35">
      <c r="A2924" s="2">
        <v>43788.556944444441</v>
      </c>
      <c r="B2924">
        <v>928</v>
      </c>
      <c r="C2924">
        <v>0.44700512290000916</v>
      </c>
      <c r="D2924">
        <v>0.55299484729766846</v>
      </c>
      <c r="E2924">
        <f>IF(B2925&gt;0,B2925-test_data[[#This Row],[Price]],0)</f>
        <v>-0.39999999999997726</v>
      </c>
      <c r="F2924" s="2">
        <f>test_data[[#This Row],[Time]]-(Time_horizon-1)/24/60</f>
        <v>43788.543749999997</v>
      </c>
      <c r="G2924">
        <f>IF(test_data[[#This Row],[Long]]&gt;Action_Threshold,1,IF(test_data[[#This Row],[Short]]&gt;Action_Threshold,-1,0))</f>
        <v>-1</v>
      </c>
      <c r="H2924">
        <f>SUMIFS(test_data[Postion],test_data[Time],"&gt;="&amp;test_data[[#This Row],[Period Time]],test_data[Time],"&lt;="&amp;test_data[[#This Row],[Time]])</f>
        <v>-20</v>
      </c>
      <c r="I2924">
        <f>IFERROR(test_data[[#This Row],[Final_Position]]-H2923,test_data[[#This Row],[Final_Position]])</f>
        <v>0</v>
      </c>
      <c r="J2924">
        <f>ABS(test_data[[#This Row],[Action]])</f>
        <v>0</v>
      </c>
      <c r="K2924" s="7">
        <f>test_data[[#This Row],[Final_Position]]*test_data[[#This Row],[Change]]</f>
        <v>7.9999999999995453</v>
      </c>
      <c r="L2924" s="7">
        <f>test_data[[#This Row],[Profit]]*Profit_per_point</f>
        <v>799999.99999995448</v>
      </c>
      <c r="M2924" s="7">
        <f>test_data[[#This Row],[Profit]]*Profit_per_point-ABS(test_data[[#This Row],[Action]])*Fee_per_trade</f>
        <v>799999.99999995448</v>
      </c>
    </row>
    <row r="2925" spans="1:13" x14ac:dyDescent="0.35">
      <c r="A2925" s="2">
        <v>43788.557638888888</v>
      </c>
      <c r="B2925">
        <v>927.6</v>
      </c>
      <c r="C2925">
        <v>0.45727378129959106</v>
      </c>
      <c r="D2925">
        <v>0.54272615909576416</v>
      </c>
      <c r="E2925">
        <f>IF(B2926&gt;0,B2926-test_data[[#This Row],[Price]],0)</f>
        <v>-0.20000000000004547</v>
      </c>
      <c r="F2925" s="2">
        <f>test_data[[#This Row],[Time]]-(Time_horizon-1)/24/60</f>
        <v>43788.544444444444</v>
      </c>
      <c r="G2925">
        <f>IF(test_data[[#This Row],[Long]]&gt;Action_Threshold,1,IF(test_data[[#This Row],[Short]]&gt;Action_Threshold,-1,0))</f>
        <v>-1</v>
      </c>
      <c r="H2925">
        <f>SUMIFS(test_data[Postion],test_data[Time],"&gt;="&amp;test_data[[#This Row],[Period Time]],test_data[Time],"&lt;="&amp;test_data[[#This Row],[Time]])</f>
        <v>-20</v>
      </c>
      <c r="I2925">
        <f>IFERROR(test_data[[#This Row],[Final_Position]]-H2924,test_data[[#This Row],[Final_Position]])</f>
        <v>0</v>
      </c>
      <c r="J2925">
        <f>ABS(test_data[[#This Row],[Action]])</f>
        <v>0</v>
      </c>
      <c r="K2925" s="7">
        <f>test_data[[#This Row],[Final_Position]]*test_data[[#This Row],[Change]]</f>
        <v>4.0000000000009095</v>
      </c>
      <c r="L2925" s="7">
        <f>test_data[[#This Row],[Profit]]*Profit_per_point</f>
        <v>400000.00000009092</v>
      </c>
      <c r="M2925" s="7">
        <f>test_data[[#This Row],[Profit]]*Profit_per_point-ABS(test_data[[#This Row],[Action]])*Fee_per_trade</f>
        <v>400000.00000009092</v>
      </c>
    </row>
    <row r="2926" spans="1:13" x14ac:dyDescent="0.35">
      <c r="A2926" s="2">
        <v>43788.558333333334</v>
      </c>
      <c r="B2926">
        <v>927.4</v>
      </c>
      <c r="C2926">
        <v>0.45342183113098145</v>
      </c>
      <c r="D2926">
        <v>0.54657816886901855</v>
      </c>
      <c r="E2926">
        <f>IF(B2927&gt;0,B2927-test_data[[#This Row],[Price]],0)</f>
        <v>0.60000000000002274</v>
      </c>
      <c r="F2926" s="2">
        <f>test_data[[#This Row],[Time]]-(Time_horizon-1)/24/60</f>
        <v>43788.545138888891</v>
      </c>
      <c r="G2926">
        <f>IF(test_data[[#This Row],[Long]]&gt;Action_Threshold,1,IF(test_data[[#This Row],[Short]]&gt;Action_Threshold,-1,0))</f>
        <v>-1</v>
      </c>
      <c r="H2926">
        <f>SUMIFS(test_data[Postion],test_data[Time],"&gt;="&amp;test_data[[#This Row],[Period Time]],test_data[Time],"&lt;="&amp;test_data[[#This Row],[Time]])</f>
        <v>-20</v>
      </c>
      <c r="I2926">
        <f>IFERROR(test_data[[#This Row],[Final_Position]]-H2925,test_data[[#This Row],[Final_Position]])</f>
        <v>0</v>
      </c>
      <c r="J2926">
        <f>ABS(test_data[[#This Row],[Action]])</f>
        <v>0</v>
      </c>
      <c r="K2926" s="7">
        <f>test_data[[#This Row],[Final_Position]]*test_data[[#This Row],[Change]]</f>
        <v>-12.000000000000455</v>
      </c>
      <c r="L2926" s="7">
        <f>test_data[[#This Row],[Profit]]*Profit_per_point</f>
        <v>-1200000.0000000454</v>
      </c>
      <c r="M2926" s="7">
        <f>test_data[[#This Row],[Profit]]*Profit_per_point-ABS(test_data[[#This Row],[Action]])*Fee_per_trade</f>
        <v>-1200000.0000000454</v>
      </c>
    </row>
    <row r="2927" spans="1:13" x14ac:dyDescent="0.35">
      <c r="A2927" s="2">
        <v>43788.559027777781</v>
      </c>
      <c r="B2927">
        <v>928</v>
      </c>
      <c r="C2927">
        <v>0.43731766939163208</v>
      </c>
      <c r="D2927">
        <v>0.56268233060836792</v>
      </c>
      <c r="E2927">
        <f>IF(B2928&gt;0,B2928-test_data[[#This Row],[Price]],0)</f>
        <v>0.29999999999995453</v>
      </c>
      <c r="F2927" s="2">
        <f>test_data[[#This Row],[Time]]-(Time_horizon-1)/24/60</f>
        <v>43788.545833333337</v>
      </c>
      <c r="G2927">
        <f>IF(test_data[[#This Row],[Long]]&gt;Action_Threshold,1,IF(test_data[[#This Row],[Short]]&gt;Action_Threshold,-1,0))</f>
        <v>-1</v>
      </c>
      <c r="H2927">
        <f>SUMIFS(test_data[Postion],test_data[Time],"&gt;="&amp;test_data[[#This Row],[Period Time]],test_data[Time],"&lt;="&amp;test_data[[#This Row],[Time]])</f>
        <v>-20</v>
      </c>
      <c r="I2927">
        <f>IFERROR(test_data[[#This Row],[Final_Position]]-H2926,test_data[[#This Row],[Final_Position]])</f>
        <v>0</v>
      </c>
      <c r="J2927">
        <f>ABS(test_data[[#This Row],[Action]])</f>
        <v>0</v>
      </c>
      <c r="K2927" s="7">
        <f>test_data[[#This Row],[Final_Position]]*test_data[[#This Row],[Change]]</f>
        <v>-5.9999999999990905</v>
      </c>
      <c r="L2927" s="7">
        <f>test_data[[#This Row],[Profit]]*Profit_per_point</f>
        <v>-599999.99999990908</v>
      </c>
      <c r="M2927" s="7">
        <f>test_data[[#This Row],[Profit]]*Profit_per_point-ABS(test_data[[#This Row],[Action]])*Fee_per_trade</f>
        <v>-599999.99999990908</v>
      </c>
    </row>
    <row r="2928" spans="1:13" x14ac:dyDescent="0.35">
      <c r="A2928" s="2">
        <v>43788.55972222222</v>
      </c>
      <c r="B2928">
        <v>928.3</v>
      </c>
      <c r="C2928">
        <v>0.46172589063644409</v>
      </c>
      <c r="D2928">
        <v>0.53827404975891113</v>
      </c>
      <c r="E2928">
        <f>IF(B2929&gt;0,B2929-test_data[[#This Row],[Price]],0)</f>
        <v>0.10000000000002274</v>
      </c>
      <c r="F2928" s="2">
        <f>test_data[[#This Row],[Time]]-(Time_horizon-1)/24/60</f>
        <v>43788.546527777777</v>
      </c>
      <c r="G2928">
        <f>IF(test_data[[#This Row],[Long]]&gt;Action_Threshold,1,IF(test_data[[#This Row],[Short]]&gt;Action_Threshold,-1,0))</f>
        <v>-1</v>
      </c>
      <c r="H2928">
        <f>SUMIFS(test_data[Postion],test_data[Time],"&gt;="&amp;test_data[[#This Row],[Period Time]],test_data[Time],"&lt;="&amp;test_data[[#This Row],[Time]])</f>
        <v>-20</v>
      </c>
      <c r="I2928">
        <f>IFERROR(test_data[[#This Row],[Final_Position]]-H2927,test_data[[#This Row],[Final_Position]])</f>
        <v>0</v>
      </c>
      <c r="J2928">
        <f>ABS(test_data[[#This Row],[Action]])</f>
        <v>0</v>
      </c>
      <c r="K2928" s="7">
        <f>test_data[[#This Row],[Final_Position]]*test_data[[#This Row],[Change]]</f>
        <v>-2.0000000000004547</v>
      </c>
      <c r="L2928" s="7">
        <f>test_data[[#This Row],[Profit]]*Profit_per_point</f>
        <v>-200000.00000004546</v>
      </c>
      <c r="M2928" s="7">
        <f>test_data[[#This Row],[Profit]]*Profit_per_point-ABS(test_data[[#This Row],[Action]])*Fee_per_trade</f>
        <v>-200000.00000004546</v>
      </c>
    </row>
    <row r="2929" spans="1:13" x14ac:dyDescent="0.35">
      <c r="A2929" s="2">
        <v>43788.560416666667</v>
      </c>
      <c r="B2929">
        <v>928.4</v>
      </c>
      <c r="C2929">
        <v>0.46479120850563049</v>
      </c>
      <c r="D2929">
        <v>0.53520882129669189</v>
      </c>
      <c r="E2929">
        <f>IF(B2930&gt;0,B2930-test_data[[#This Row],[Price]],0)</f>
        <v>-0.10000000000002274</v>
      </c>
      <c r="F2929" s="2">
        <f>test_data[[#This Row],[Time]]-(Time_horizon-1)/24/60</f>
        <v>43788.547222222223</v>
      </c>
      <c r="G2929">
        <f>IF(test_data[[#This Row],[Long]]&gt;Action_Threshold,1,IF(test_data[[#This Row],[Short]]&gt;Action_Threshold,-1,0))</f>
        <v>-1</v>
      </c>
      <c r="H2929">
        <f>SUMIFS(test_data[Postion],test_data[Time],"&gt;="&amp;test_data[[#This Row],[Period Time]],test_data[Time],"&lt;="&amp;test_data[[#This Row],[Time]])</f>
        <v>-20</v>
      </c>
      <c r="I2929">
        <f>IFERROR(test_data[[#This Row],[Final_Position]]-H2928,test_data[[#This Row],[Final_Position]])</f>
        <v>0</v>
      </c>
      <c r="J2929">
        <f>ABS(test_data[[#This Row],[Action]])</f>
        <v>0</v>
      </c>
      <c r="K2929" s="7">
        <f>test_data[[#This Row],[Final_Position]]*test_data[[#This Row],[Change]]</f>
        <v>2.0000000000004547</v>
      </c>
      <c r="L2929" s="7">
        <f>test_data[[#This Row],[Profit]]*Profit_per_point</f>
        <v>200000.00000004546</v>
      </c>
      <c r="M2929" s="7">
        <f>test_data[[#This Row],[Profit]]*Profit_per_point-ABS(test_data[[#This Row],[Action]])*Fee_per_trade</f>
        <v>200000.00000004546</v>
      </c>
    </row>
    <row r="2930" spans="1:13" x14ac:dyDescent="0.35">
      <c r="A2930" s="2">
        <v>43788.561111111114</v>
      </c>
      <c r="B2930">
        <v>928.3</v>
      </c>
      <c r="C2930">
        <v>0.44980013370513916</v>
      </c>
      <c r="D2930">
        <v>0.55019980669021606</v>
      </c>
      <c r="E2930">
        <f>IF(B2931&gt;0,B2931-test_data[[#This Row],[Price]],0)</f>
        <v>0.10000000000002274</v>
      </c>
      <c r="F2930" s="2">
        <f>test_data[[#This Row],[Time]]-(Time_horizon-1)/24/60</f>
        <v>43788.54791666667</v>
      </c>
      <c r="G2930">
        <f>IF(test_data[[#This Row],[Long]]&gt;Action_Threshold,1,IF(test_data[[#This Row],[Short]]&gt;Action_Threshold,-1,0))</f>
        <v>-1</v>
      </c>
      <c r="H2930">
        <f>SUMIFS(test_data[Postion],test_data[Time],"&gt;="&amp;test_data[[#This Row],[Period Time]],test_data[Time],"&lt;="&amp;test_data[[#This Row],[Time]])</f>
        <v>-20</v>
      </c>
      <c r="I2930">
        <f>IFERROR(test_data[[#This Row],[Final_Position]]-H2929,test_data[[#This Row],[Final_Position]])</f>
        <v>0</v>
      </c>
      <c r="J2930">
        <f>ABS(test_data[[#This Row],[Action]])</f>
        <v>0</v>
      </c>
      <c r="K2930" s="7">
        <f>test_data[[#This Row],[Final_Position]]*test_data[[#This Row],[Change]]</f>
        <v>-2.0000000000004547</v>
      </c>
      <c r="L2930" s="7">
        <f>test_data[[#This Row],[Profit]]*Profit_per_point</f>
        <v>-200000.00000004546</v>
      </c>
      <c r="M2930" s="7">
        <f>test_data[[#This Row],[Profit]]*Profit_per_point-ABS(test_data[[#This Row],[Action]])*Fee_per_trade</f>
        <v>-200000.00000004546</v>
      </c>
    </row>
    <row r="2931" spans="1:13" x14ac:dyDescent="0.35">
      <c r="A2931" s="2">
        <v>43788.561805555553</v>
      </c>
      <c r="B2931">
        <v>928.4</v>
      </c>
      <c r="C2931">
        <v>0.4511055052280426</v>
      </c>
      <c r="D2931">
        <v>0.54889446496963501</v>
      </c>
      <c r="E2931">
        <f>IF(B2932&gt;0,B2932-test_data[[#This Row],[Price]],0)</f>
        <v>0</v>
      </c>
      <c r="F2931" s="2">
        <f>test_data[[#This Row],[Time]]-(Time_horizon-1)/24/60</f>
        <v>43788.548611111109</v>
      </c>
      <c r="G2931">
        <f>IF(test_data[[#This Row],[Long]]&gt;Action_Threshold,1,IF(test_data[[#This Row],[Short]]&gt;Action_Threshold,-1,0))</f>
        <v>-1</v>
      </c>
      <c r="H2931">
        <f>SUMIFS(test_data[Postion],test_data[Time],"&gt;="&amp;test_data[[#This Row],[Period Time]],test_data[Time],"&lt;="&amp;test_data[[#This Row],[Time]])</f>
        <v>-20</v>
      </c>
      <c r="I2931">
        <f>IFERROR(test_data[[#This Row],[Final_Position]]-H2930,test_data[[#This Row],[Final_Position]])</f>
        <v>0</v>
      </c>
      <c r="J2931">
        <f>ABS(test_data[[#This Row],[Action]])</f>
        <v>0</v>
      </c>
      <c r="K2931" s="7">
        <f>test_data[[#This Row],[Final_Position]]*test_data[[#This Row],[Change]]</f>
        <v>0</v>
      </c>
      <c r="L2931" s="7">
        <f>test_data[[#This Row],[Profit]]*Profit_per_point</f>
        <v>0</v>
      </c>
      <c r="M2931" s="7">
        <f>test_data[[#This Row],[Profit]]*Profit_per_point-ABS(test_data[[#This Row],[Action]])*Fee_per_trade</f>
        <v>0</v>
      </c>
    </row>
    <row r="2932" spans="1:13" x14ac:dyDescent="0.35">
      <c r="A2932" s="2">
        <v>43788.5625</v>
      </c>
      <c r="B2932">
        <v>928.4</v>
      </c>
      <c r="C2932">
        <v>0.44335323572158813</v>
      </c>
      <c r="D2932">
        <v>0.55664676427841187</v>
      </c>
      <c r="E2932">
        <f>IF(B2933&gt;0,B2933-test_data[[#This Row],[Price]],0)</f>
        <v>0</v>
      </c>
      <c r="F2932" s="2">
        <f>test_data[[#This Row],[Time]]-(Time_horizon-1)/24/60</f>
        <v>43788.549305555556</v>
      </c>
      <c r="G2932">
        <f>IF(test_data[[#This Row],[Long]]&gt;Action_Threshold,1,IF(test_data[[#This Row],[Short]]&gt;Action_Threshold,-1,0))</f>
        <v>-1</v>
      </c>
      <c r="H2932">
        <f>SUMIFS(test_data[Postion],test_data[Time],"&gt;="&amp;test_data[[#This Row],[Period Time]],test_data[Time],"&lt;="&amp;test_data[[#This Row],[Time]])</f>
        <v>-20</v>
      </c>
      <c r="I2932">
        <f>IFERROR(test_data[[#This Row],[Final_Position]]-H2931,test_data[[#This Row],[Final_Position]])</f>
        <v>0</v>
      </c>
      <c r="J2932">
        <f>ABS(test_data[[#This Row],[Action]])</f>
        <v>0</v>
      </c>
      <c r="K2932" s="7">
        <f>test_data[[#This Row],[Final_Position]]*test_data[[#This Row],[Change]]</f>
        <v>0</v>
      </c>
      <c r="L2932" s="7">
        <f>test_data[[#This Row],[Profit]]*Profit_per_point</f>
        <v>0</v>
      </c>
      <c r="M2932" s="7">
        <f>test_data[[#This Row],[Profit]]*Profit_per_point-ABS(test_data[[#This Row],[Action]])*Fee_per_trade</f>
        <v>0</v>
      </c>
    </row>
    <row r="2933" spans="1:13" x14ac:dyDescent="0.35">
      <c r="A2933" s="2">
        <v>43788.563194444447</v>
      </c>
      <c r="B2933">
        <v>928.4</v>
      </c>
      <c r="C2933">
        <v>0.4389311671257019</v>
      </c>
      <c r="D2933">
        <v>0.56106889247894287</v>
      </c>
      <c r="E2933">
        <f>IF(B2934&gt;0,B2934-test_data[[#This Row],[Price]],0)</f>
        <v>0.10000000000002274</v>
      </c>
      <c r="F2933" s="2">
        <f>test_data[[#This Row],[Time]]-(Time_horizon-1)/24/60</f>
        <v>43788.55</v>
      </c>
      <c r="G2933">
        <f>IF(test_data[[#This Row],[Long]]&gt;Action_Threshold,1,IF(test_data[[#This Row],[Short]]&gt;Action_Threshold,-1,0))</f>
        <v>-1</v>
      </c>
      <c r="H2933">
        <f>SUMIFS(test_data[Postion],test_data[Time],"&gt;="&amp;test_data[[#This Row],[Period Time]],test_data[Time],"&lt;="&amp;test_data[[#This Row],[Time]])</f>
        <v>-20</v>
      </c>
      <c r="I2933">
        <f>IFERROR(test_data[[#This Row],[Final_Position]]-H2932,test_data[[#This Row],[Final_Position]])</f>
        <v>0</v>
      </c>
      <c r="J2933">
        <f>ABS(test_data[[#This Row],[Action]])</f>
        <v>0</v>
      </c>
      <c r="K2933" s="7">
        <f>test_data[[#This Row],[Final_Position]]*test_data[[#This Row],[Change]]</f>
        <v>-2.0000000000004547</v>
      </c>
      <c r="L2933" s="7">
        <f>test_data[[#This Row],[Profit]]*Profit_per_point</f>
        <v>-200000.00000004546</v>
      </c>
      <c r="M2933" s="7">
        <f>test_data[[#This Row],[Profit]]*Profit_per_point-ABS(test_data[[#This Row],[Action]])*Fee_per_trade</f>
        <v>-200000.00000004546</v>
      </c>
    </row>
    <row r="2934" spans="1:13" x14ac:dyDescent="0.35">
      <c r="A2934" s="2">
        <v>43788.563888888886</v>
      </c>
      <c r="B2934">
        <v>928.5</v>
      </c>
      <c r="C2934">
        <v>0.43836754560470581</v>
      </c>
      <c r="D2934">
        <v>0.56163251399993896</v>
      </c>
      <c r="E2934">
        <f>IF(B2935&gt;0,B2935-test_data[[#This Row],[Price]],0)</f>
        <v>0.20000000000004547</v>
      </c>
      <c r="F2934" s="2">
        <f>test_data[[#This Row],[Time]]-(Time_horizon-1)/24/60</f>
        <v>43788.550694444442</v>
      </c>
      <c r="G2934">
        <f>IF(test_data[[#This Row],[Long]]&gt;Action_Threshold,1,IF(test_data[[#This Row],[Short]]&gt;Action_Threshold,-1,0))</f>
        <v>-1</v>
      </c>
      <c r="H2934">
        <f>SUMIFS(test_data[Postion],test_data[Time],"&gt;="&amp;test_data[[#This Row],[Period Time]],test_data[Time],"&lt;="&amp;test_data[[#This Row],[Time]])</f>
        <v>-20</v>
      </c>
      <c r="I2934">
        <f>IFERROR(test_data[[#This Row],[Final_Position]]-H2933,test_data[[#This Row],[Final_Position]])</f>
        <v>0</v>
      </c>
      <c r="J2934">
        <f>ABS(test_data[[#This Row],[Action]])</f>
        <v>0</v>
      </c>
      <c r="K2934" s="7">
        <f>test_data[[#This Row],[Final_Position]]*test_data[[#This Row],[Change]]</f>
        <v>-4.0000000000009095</v>
      </c>
      <c r="L2934" s="7">
        <f>test_data[[#This Row],[Profit]]*Profit_per_point</f>
        <v>-400000.00000009092</v>
      </c>
      <c r="M2934" s="7">
        <f>test_data[[#This Row],[Profit]]*Profit_per_point-ABS(test_data[[#This Row],[Action]])*Fee_per_trade</f>
        <v>-400000.00000009092</v>
      </c>
    </row>
    <row r="2935" spans="1:13" x14ac:dyDescent="0.35">
      <c r="A2935" s="2">
        <v>43788.564583333333</v>
      </c>
      <c r="B2935">
        <v>928.7</v>
      </c>
      <c r="C2935">
        <v>0.4366070032119751</v>
      </c>
      <c r="D2935">
        <v>0.56339293718338013</v>
      </c>
      <c r="E2935">
        <f>IF(B2936&gt;0,B2936-test_data[[#This Row],[Price]],0)</f>
        <v>0</v>
      </c>
      <c r="F2935" s="2">
        <f>test_data[[#This Row],[Time]]-(Time_horizon-1)/24/60</f>
        <v>43788.551388888889</v>
      </c>
      <c r="G2935">
        <f>IF(test_data[[#This Row],[Long]]&gt;Action_Threshold,1,IF(test_data[[#This Row],[Short]]&gt;Action_Threshold,-1,0))</f>
        <v>-1</v>
      </c>
      <c r="H2935">
        <f>SUMIFS(test_data[Postion],test_data[Time],"&gt;="&amp;test_data[[#This Row],[Period Time]],test_data[Time],"&lt;="&amp;test_data[[#This Row],[Time]])</f>
        <v>-20</v>
      </c>
      <c r="I2935">
        <f>IFERROR(test_data[[#This Row],[Final_Position]]-H2934,test_data[[#This Row],[Final_Position]])</f>
        <v>0</v>
      </c>
      <c r="J2935">
        <f>ABS(test_data[[#This Row],[Action]])</f>
        <v>0</v>
      </c>
      <c r="K2935" s="7">
        <f>test_data[[#This Row],[Final_Position]]*test_data[[#This Row],[Change]]</f>
        <v>0</v>
      </c>
      <c r="L2935" s="7">
        <f>test_data[[#This Row],[Profit]]*Profit_per_point</f>
        <v>0</v>
      </c>
      <c r="M2935" s="7">
        <f>test_data[[#This Row],[Profit]]*Profit_per_point-ABS(test_data[[#This Row],[Action]])*Fee_per_trade</f>
        <v>0</v>
      </c>
    </row>
    <row r="2936" spans="1:13" x14ac:dyDescent="0.35">
      <c r="A2936" s="2">
        <v>43788.56527777778</v>
      </c>
      <c r="B2936">
        <v>928.7</v>
      </c>
      <c r="C2936">
        <v>0.43341925740242004</v>
      </c>
      <c r="D2936">
        <v>0.56658077239990234</v>
      </c>
      <c r="E2936">
        <f>IF(B2937&gt;0,B2937-test_data[[#This Row],[Price]],0)</f>
        <v>-0.10000000000002274</v>
      </c>
      <c r="F2936" s="2">
        <f>test_data[[#This Row],[Time]]-(Time_horizon-1)/24/60</f>
        <v>43788.552083333336</v>
      </c>
      <c r="G2936">
        <f>IF(test_data[[#This Row],[Long]]&gt;Action_Threshold,1,IF(test_data[[#This Row],[Short]]&gt;Action_Threshold,-1,0))</f>
        <v>-1</v>
      </c>
      <c r="H2936">
        <f>SUMIFS(test_data[Postion],test_data[Time],"&gt;="&amp;test_data[[#This Row],[Period Time]],test_data[Time],"&lt;="&amp;test_data[[#This Row],[Time]])</f>
        <v>-20</v>
      </c>
      <c r="I2936">
        <f>IFERROR(test_data[[#This Row],[Final_Position]]-H2935,test_data[[#This Row],[Final_Position]])</f>
        <v>0</v>
      </c>
      <c r="J2936">
        <f>ABS(test_data[[#This Row],[Action]])</f>
        <v>0</v>
      </c>
      <c r="K2936" s="7">
        <f>test_data[[#This Row],[Final_Position]]*test_data[[#This Row],[Change]]</f>
        <v>2.0000000000004547</v>
      </c>
      <c r="L2936" s="7">
        <f>test_data[[#This Row],[Profit]]*Profit_per_point</f>
        <v>200000.00000004546</v>
      </c>
      <c r="M2936" s="7">
        <f>test_data[[#This Row],[Profit]]*Profit_per_point-ABS(test_data[[#This Row],[Action]])*Fee_per_trade</f>
        <v>200000.00000004546</v>
      </c>
    </row>
    <row r="2937" spans="1:13" x14ac:dyDescent="0.35">
      <c r="A2937" s="2">
        <v>43788.565972222219</v>
      </c>
      <c r="B2937">
        <v>928.6</v>
      </c>
      <c r="C2937">
        <v>0.43759989738464355</v>
      </c>
      <c r="D2937">
        <v>0.56240016222000122</v>
      </c>
      <c r="E2937">
        <f>IF(B2938&gt;0,B2938-test_data[[#This Row],[Price]],0)</f>
        <v>0.5</v>
      </c>
      <c r="F2937" s="2">
        <f>test_data[[#This Row],[Time]]-(Time_horizon-1)/24/60</f>
        <v>43788.552777777775</v>
      </c>
      <c r="G2937">
        <f>IF(test_data[[#This Row],[Long]]&gt;Action_Threshold,1,IF(test_data[[#This Row],[Short]]&gt;Action_Threshold,-1,0))</f>
        <v>-1</v>
      </c>
      <c r="H2937">
        <f>SUMIFS(test_data[Postion],test_data[Time],"&gt;="&amp;test_data[[#This Row],[Period Time]],test_data[Time],"&lt;="&amp;test_data[[#This Row],[Time]])</f>
        <v>-20</v>
      </c>
      <c r="I2937">
        <f>IFERROR(test_data[[#This Row],[Final_Position]]-H2936,test_data[[#This Row],[Final_Position]])</f>
        <v>0</v>
      </c>
      <c r="J2937">
        <f>ABS(test_data[[#This Row],[Action]])</f>
        <v>0</v>
      </c>
      <c r="K2937" s="7">
        <f>test_data[[#This Row],[Final_Position]]*test_data[[#This Row],[Change]]</f>
        <v>-10</v>
      </c>
      <c r="L2937" s="7">
        <f>test_data[[#This Row],[Profit]]*Profit_per_point</f>
        <v>-1000000</v>
      </c>
      <c r="M2937" s="7">
        <f>test_data[[#This Row],[Profit]]*Profit_per_point-ABS(test_data[[#This Row],[Action]])*Fee_per_trade</f>
        <v>-1000000</v>
      </c>
    </row>
    <row r="2938" spans="1:13" x14ac:dyDescent="0.35">
      <c r="A2938" s="2">
        <v>43788.567361111112</v>
      </c>
      <c r="B2938">
        <v>929.1</v>
      </c>
      <c r="C2938">
        <v>0.4468550980091095</v>
      </c>
      <c r="D2938">
        <v>0.55314493179321289</v>
      </c>
      <c r="E2938">
        <f>IF(B2939&gt;0,B2939-test_data[[#This Row],[Price]],0)</f>
        <v>0</v>
      </c>
      <c r="F2938" s="2">
        <f>test_data[[#This Row],[Time]]-(Time_horizon-1)/24/60</f>
        <v>43788.554166666669</v>
      </c>
      <c r="G2938">
        <f>IF(test_data[[#This Row],[Long]]&gt;Action_Threshold,1,IF(test_data[[#This Row],[Short]]&gt;Action_Threshold,-1,0))</f>
        <v>-1</v>
      </c>
      <c r="H2938">
        <f>SUMIFS(test_data[Postion],test_data[Time],"&gt;="&amp;test_data[[#This Row],[Period Time]],test_data[Time],"&lt;="&amp;test_data[[#This Row],[Time]])</f>
        <v>-19</v>
      </c>
      <c r="I2938">
        <f>IFERROR(test_data[[#This Row],[Final_Position]]-H2937,test_data[[#This Row],[Final_Position]])</f>
        <v>1</v>
      </c>
      <c r="J2938">
        <f>ABS(test_data[[#This Row],[Action]])</f>
        <v>1</v>
      </c>
      <c r="K2938" s="7">
        <f>test_data[[#This Row],[Final_Position]]*test_data[[#This Row],[Change]]</f>
        <v>0</v>
      </c>
      <c r="L2938" s="7">
        <f>test_data[[#This Row],[Profit]]*Profit_per_point</f>
        <v>0</v>
      </c>
      <c r="M2938" s="7">
        <f>test_data[[#This Row],[Profit]]*Profit_per_point-ABS(test_data[[#This Row],[Action]])*Fee_per_trade</f>
        <v>-10000</v>
      </c>
    </row>
    <row r="2939" spans="1:13" x14ac:dyDescent="0.35">
      <c r="A2939" s="2">
        <v>43788.568055555559</v>
      </c>
      <c r="B2939">
        <v>929.1</v>
      </c>
      <c r="C2939">
        <v>0.44410121440887451</v>
      </c>
      <c r="D2939">
        <v>0.55589878559112549</v>
      </c>
      <c r="E2939">
        <f>IF(B2940&gt;0,B2940-test_data[[#This Row],[Price]],0)</f>
        <v>-0.30000000000006821</v>
      </c>
      <c r="F2939" s="2">
        <f>test_data[[#This Row],[Time]]-(Time_horizon-1)/24/60</f>
        <v>43788.554861111115</v>
      </c>
      <c r="G2939">
        <f>IF(test_data[[#This Row],[Long]]&gt;Action_Threshold,1,IF(test_data[[#This Row],[Short]]&gt;Action_Threshold,-1,0))</f>
        <v>-1</v>
      </c>
      <c r="H2939">
        <f>SUMIFS(test_data[Postion],test_data[Time],"&gt;="&amp;test_data[[#This Row],[Period Time]],test_data[Time],"&lt;="&amp;test_data[[#This Row],[Time]])</f>
        <v>-19</v>
      </c>
      <c r="I2939">
        <f>IFERROR(test_data[[#This Row],[Final_Position]]-H2938,test_data[[#This Row],[Final_Position]])</f>
        <v>0</v>
      </c>
      <c r="J2939">
        <f>ABS(test_data[[#This Row],[Action]])</f>
        <v>0</v>
      </c>
      <c r="K2939" s="7">
        <f>test_data[[#This Row],[Final_Position]]*test_data[[#This Row],[Change]]</f>
        <v>5.700000000001296</v>
      </c>
      <c r="L2939" s="7">
        <f>test_data[[#This Row],[Profit]]*Profit_per_point</f>
        <v>570000.00000012957</v>
      </c>
      <c r="M2939" s="7">
        <f>test_data[[#This Row],[Profit]]*Profit_per_point-ABS(test_data[[#This Row],[Action]])*Fee_per_trade</f>
        <v>570000.00000012957</v>
      </c>
    </row>
    <row r="2940" spans="1:13" x14ac:dyDescent="0.35">
      <c r="A2940" s="2">
        <v>43788.568749999999</v>
      </c>
      <c r="B2940">
        <v>928.8</v>
      </c>
      <c r="C2940">
        <v>0.4145672619342804</v>
      </c>
      <c r="D2940">
        <v>0.58543276786804199</v>
      </c>
      <c r="E2940">
        <f>IF(B2941&gt;0,B2941-test_data[[#This Row],[Price]],0)</f>
        <v>0</v>
      </c>
      <c r="F2940" s="2">
        <f>test_data[[#This Row],[Time]]-(Time_horizon-1)/24/60</f>
        <v>43788.555555555555</v>
      </c>
      <c r="G2940">
        <f>IF(test_data[[#This Row],[Long]]&gt;Action_Threshold,1,IF(test_data[[#This Row],[Short]]&gt;Action_Threshold,-1,0))</f>
        <v>-1</v>
      </c>
      <c r="H2940">
        <f>SUMIFS(test_data[Postion],test_data[Time],"&gt;="&amp;test_data[[#This Row],[Period Time]],test_data[Time],"&lt;="&amp;test_data[[#This Row],[Time]])</f>
        <v>-19</v>
      </c>
      <c r="I2940">
        <f>IFERROR(test_data[[#This Row],[Final_Position]]-H2939,test_data[[#This Row],[Final_Position]])</f>
        <v>0</v>
      </c>
      <c r="J2940">
        <f>ABS(test_data[[#This Row],[Action]])</f>
        <v>0</v>
      </c>
      <c r="K2940" s="7">
        <f>test_data[[#This Row],[Final_Position]]*test_data[[#This Row],[Change]]</f>
        <v>0</v>
      </c>
      <c r="L2940" s="7">
        <f>test_data[[#This Row],[Profit]]*Profit_per_point</f>
        <v>0</v>
      </c>
      <c r="M2940" s="7">
        <f>test_data[[#This Row],[Profit]]*Profit_per_point-ABS(test_data[[#This Row],[Action]])*Fee_per_trade</f>
        <v>0</v>
      </c>
    </row>
    <row r="2941" spans="1:13" x14ac:dyDescent="0.35">
      <c r="A2941" s="2">
        <v>43788.569444444445</v>
      </c>
      <c r="B2941">
        <v>928.8</v>
      </c>
      <c r="C2941">
        <v>0.4156900942325592</v>
      </c>
      <c r="D2941">
        <v>0.58430981636047363</v>
      </c>
      <c r="E2941">
        <f>IF(B2942&gt;0,B2942-test_data[[#This Row],[Price]],0)</f>
        <v>-0.29999999999995453</v>
      </c>
      <c r="F2941" s="2">
        <f>test_data[[#This Row],[Time]]-(Time_horizon-1)/24/60</f>
        <v>43788.556250000001</v>
      </c>
      <c r="G2941">
        <f>IF(test_data[[#This Row],[Long]]&gt;Action_Threshold,1,IF(test_data[[#This Row],[Short]]&gt;Action_Threshold,-1,0))</f>
        <v>-1</v>
      </c>
      <c r="H2941">
        <f>SUMIFS(test_data[Postion],test_data[Time],"&gt;="&amp;test_data[[#This Row],[Period Time]],test_data[Time],"&lt;="&amp;test_data[[#This Row],[Time]])</f>
        <v>-19</v>
      </c>
      <c r="I2941">
        <f>IFERROR(test_data[[#This Row],[Final_Position]]-H2940,test_data[[#This Row],[Final_Position]])</f>
        <v>0</v>
      </c>
      <c r="J2941">
        <f>ABS(test_data[[#This Row],[Action]])</f>
        <v>0</v>
      </c>
      <c r="K2941" s="7">
        <f>test_data[[#This Row],[Final_Position]]*test_data[[#This Row],[Change]]</f>
        <v>5.699999999999136</v>
      </c>
      <c r="L2941" s="7">
        <f>test_data[[#This Row],[Profit]]*Profit_per_point</f>
        <v>569999.99999991362</v>
      </c>
      <c r="M2941" s="7">
        <f>test_data[[#This Row],[Profit]]*Profit_per_point-ABS(test_data[[#This Row],[Action]])*Fee_per_trade</f>
        <v>569999.99999991362</v>
      </c>
    </row>
    <row r="2942" spans="1:13" x14ac:dyDescent="0.35">
      <c r="A2942" s="2">
        <v>43788.570138888892</v>
      </c>
      <c r="B2942">
        <v>928.5</v>
      </c>
      <c r="C2942">
        <v>0.41034451127052307</v>
      </c>
      <c r="D2942">
        <v>0.58965545892715454</v>
      </c>
      <c r="E2942">
        <f>IF(B2943&gt;0,B2943-test_data[[#This Row],[Price]],0)</f>
        <v>0</v>
      </c>
      <c r="F2942" s="2">
        <f>test_data[[#This Row],[Time]]-(Time_horizon-1)/24/60</f>
        <v>43788.556944444448</v>
      </c>
      <c r="G2942">
        <f>IF(test_data[[#This Row],[Long]]&gt;Action_Threshold,1,IF(test_data[[#This Row],[Short]]&gt;Action_Threshold,-1,0))</f>
        <v>-1</v>
      </c>
      <c r="H2942">
        <f>SUMIFS(test_data[Postion],test_data[Time],"&gt;="&amp;test_data[[#This Row],[Period Time]],test_data[Time],"&lt;="&amp;test_data[[#This Row],[Time]])</f>
        <v>-19</v>
      </c>
      <c r="I2942">
        <f>IFERROR(test_data[[#This Row],[Final_Position]]-H2941,test_data[[#This Row],[Final_Position]])</f>
        <v>0</v>
      </c>
      <c r="J2942">
        <f>ABS(test_data[[#This Row],[Action]])</f>
        <v>0</v>
      </c>
      <c r="K2942" s="7">
        <f>test_data[[#This Row],[Final_Position]]*test_data[[#This Row],[Change]]</f>
        <v>0</v>
      </c>
      <c r="L2942" s="7">
        <f>test_data[[#This Row],[Profit]]*Profit_per_point</f>
        <v>0</v>
      </c>
      <c r="M2942" s="7">
        <f>test_data[[#This Row],[Profit]]*Profit_per_point-ABS(test_data[[#This Row],[Action]])*Fee_per_trade</f>
        <v>0</v>
      </c>
    </row>
    <row r="2943" spans="1:13" x14ac:dyDescent="0.35">
      <c r="A2943" s="2">
        <v>43788.570833333331</v>
      </c>
      <c r="B2943">
        <v>928.5</v>
      </c>
      <c r="C2943">
        <v>0.40192458033561707</v>
      </c>
      <c r="D2943">
        <v>0.59807538986206055</v>
      </c>
      <c r="E2943">
        <f>IF(B2944&gt;0,B2944-test_data[[#This Row],[Price]],0)</f>
        <v>-0.20000000000004547</v>
      </c>
      <c r="F2943" s="2">
        <f>test_data[[#This Row],[Time]]-(Time_horizon-1)/24/60</f>
        <v>43788.557638888888</v>
      </c>
      <c r="G2943">
        <f>IF(test_data[[#This Row],[Long]]&gt;Action_Threshold,1,IF(test_data[[#This Row],[Short]]&gt;Action_Threshold,-1,0))</f>
        <v>-1</v>
      </c>
      <c r="H2943">
        <f>SUMIFS(test_data[Postion],test_data[Time],"&gt;="&amp;test_data[[#This Row],[Period Time]],test_data[Time],"&lt;="&amp;test_data[[#This Row],[Time]])</f>
        <v>-19</v>
      </c>
      <c r="I2943">
        <f>IFERROR(test_data[[#This Row],[Final_Position]]-H2942,test_data[[#This Row],[Final_Position]])</f>
        <v>0</v>
      </c>
      <c r="J2943">
        <f>ABS(test_data[[#This Row],[Action]])</f>
        <v>0</v>
      </c>
      <c r="K2943" s="7">
        <f>test_data[[#This Row],[Final_Position]]*test_data[[#This Row],[Change]]</f>
        <v>3.800000000000864</v>
      </c>
      <c r="L2943" s="7">
        <f>test_data[[#This Row],[Profit]]*Profit_per_point</f>
        <v>380000.00000008638</v>
      </c>
      <c r="M2943" s="7">
        <f>test_data[[#This Row],[Profit]]*Profit_per_point-ABS(test_data[[#This Row],[Action]])*Fee_per_trade</f>
        <v>380000.00000008638</v>
      </c>
    </row>
    <row r="2944" spans="1:13" x14ac:dyDescent="0.35">
      <c r="A2944" s="2">
        <v>43788.571527777778</v>
      </c>
      <c r="B2944">
        <v>928.3</v>
      </c>
      <c r="C2944">
        <v>0.41110444068908691</v>
      </c>
      <c r="D2944">
        <v>0.58889555931091309</v>
      </c>
      <c r="E2944">
        <f>IF(B2945&gt;0,B2945-test_data[[#This Row],[Price]],0)</f>
        <v>0.10000000000002274</v>
      </c>
      <c r="F2944" s="2">
        <f>test_data[[#This Row],[Time]]-(Time_horizon-1)/24/60</f>
        <v>43788.558333333334</v>
      </c>
      <c r="G2944">
        <f>IF(test_data[[#This Row],[Long]]&gt;Action_Threshold,1,IF(test_data[[#This Row],[Short]]&gt;Action_Threshold,-1,0))</f>
        <v>-1</v>
      </c>
      <c r="H2944">
        <f>SUMIFS(test_data[Postion],test_data[Time],"&gt;="&amp;test_data[[#This Row],[Period Time]],test_data[Time],"&lt;="&amp;test_data[[#This Row],[Time]])</f>
        <v>-19</v>
      </c>
      <c r="I2944">
        <f>IFERROR(test_data[[#This Row],[Final_Position]]-H2943,test_data[[#This Row],[Final_Position]])</f>
        <v>0</v>
      </c>
      <c r="J2944">
        <f>ABS(test_data[[#This Row],[Action]])</f>
        <v>0</v>
      </c>
      <c r="K2944" s="7">
        <f>test_data[[#This Row],[Final_Position]]*test_data[[#This Row],[Change]]</f>
        <v>-1.900000000000432</v>
      </c>
      <c r="L2944" s="7">
        <f>test_data[[#This Row],[Profit]]*Profit_per_point</f>
        <v>-190000.00000004319</v>
      </c>
      <c r="M2944" s="7">
        <f>test_data[[#This Row],[Profit]]*Profit_per_point-ABS(test_data[[#This Row],[Action]])*Fee_per_trade</f>
        <v>-190000.00000004319</v>
      </c>
    </row>
    <row r="2945" spans="1:13" x14ac:dyDescent="0.35">
      <c r="A2945" s="2">
        <v>43788.572222222225</v>
      </c>
      <c r="B2945">
        <v>928.4</v>
      </c>
      <c r="C2945">
        <v>0.40726366639137268</v>
      </c>
      <c r="D2945">
        <v>0.59273636341094971</v>
      </c>
      <c r="E2945">
        <f>IF(B2946&gt;0,B2946-test_data[[#This Row],[Price]],0)</f>
        <v>0</v>
      </c>
      <c r="F2945" s="2">
        <f>test_data[[#This Row],[Time]]-(Time_horizon-1)/24/60</f>
        <v>43788.559027777781</v>
      </c>
      <c r="G2945">
        <f>IF(test_data[[#This Row],[Long]]&gt;Action_Threshold,1,IF(test_data[[#This Row],[Short]]&gt;Action_Threshold,-1,0))</f>
        <v>-1</v>
      </c>
      <c r="H2945">
        <f>SUMIFS(test_data[Postion],test_data[Time],"&gt;="&amp;test_data[[#This Row],[Period Time]],test_data[Time],"&lt;="&amp;test_data[[#This Row],[Time]])</f>
        <v>-19</v>
      </c>
      <c r="I2945">
        <f>IFERROR(test_data[[#This Row],[Final_Position]]-H2944,test_data[[#This Row],[Final_Position]])</f>
        <v>0</v>
      </c>
      <c r="J2945">
        <f>ABS(test_data[[#This Row],[Action]])</f>
        <v>0</v>
      </c>
      <c r="K2945" s="7">
        <f>test_data[[#This Row],[Final_Position]]*test_data[[#This Row],[Change]]</f>
        <v>0</v>
      </c>
      <c r="L2945" s="7">
        <f>test_data[[#This Row],[Profit]]*Profit_per_point</f>
        <v>0</v>
      </c>
      <c r="M2945" s="7">
        <f>test_data[[#This Row],[Profit]]*Profit_per_point-ABS(test_data[[#This Row],[Action]])*Fee_per_trade</f>
        <v>0</v>
      </c>
    </row>
    <row r="2946" spans="1:13" x14ac:dyDescent="0.35">
      <c r="A2946" s="2">
        <v>43788.572916666664</v>
      </c>
      <c r="B2946">
        <v>928.4</v>
      </c>
      <c r="C2946">
        <v>0.41204404830932617</v>
      </c>
      <c r="D2946">
        <v>0.58795595169067383</v>
      </c>
      <c r="E2946">
        <f>IF(B2947&gt;0,B2947-test_data[[#This Row],[Price]],0)</f>
        <v>-0.19999999999993179</v>
      </c>
      <c r="F2946" s="2">
        <f>test_data[[#This Row],[Time]]-(Time_horizon-1)/24/60</f>
        <v>43788.55972222222</v>
      </c>
      <c r="G2946">
        <f>IF(test_data[[#This Row],[Long]]&gt;Action_Threshold,1,IF(test_data[[#This Row],[Short]]&gt;Action_Threshold,-1,0))</f>
        <v>-1</v>
      </c>
      <c r="H2946">
        <f>SUMIFS(test_data[Postion],test_data[Time],"&gt;="&amp;test_data[[#This Row],[Period Time]],test_data[Time],"&lt;="&amp;test_data[[#This Row],[Time]])</f>
        <v>-19</v>
      </c>
      <c r="I2946">
        <f>IFERROR(test_data[[#This Row],[Final_Position]]-H2945,test_data[[#This Row],[Final_Position]])</f>
        <v>0</v>
      </c>
      <c r="J2946">
        <f>ABS(test_data[[#This Row],[Action]])</f>
        <v>0</v>
      </c>
      <c r="K2946" s="7">
        <f>test_data[[#This Row],[Final_Position]]*test_data[[#This Row],[Change]]</f>
        <v>3.799999999998704</v>
      </c>
      <c r="L2946" s="7">
        <f>test_data[[#This Row],[Profit]]*Profit_per_point</f>
        <v>379999.99999987037</v>
      </c>
      <c r="M2946" s="7">
        <f>test_data[[#This Row],[Profit]]*Profit_per_point-ABS(test_data[[#This Row],[Action]])*Fee_per_trade</f>
        <v>379999.99999987037</v>
      </c>
    </row>
    <row r="2947" spans="1:13" x14ac:dyDescent="0.35">
      <c r="A2947" s="2">
        <v>43788.573611111111</v>
      </c>
      <c r="B2947">
        <v>928.2</v>
      </c>
      <c r="C2947">
        <v>0.44339117407798767</v>
      </c>
      <c r="D2947">
        <v>0.55660891532897949</v>
      </c>
      <c r="E2947">
        <f>IF(B2948&gt;0,B2948-test_data[[#This Row],[Price]],0)</f>
        <v>9.9999999999909051E-2</v>
      </c>
      <c r="F2947" s="2">
        <f>test_data[[#This Row],[Time]]-(Time_horizon-1)/24/60</f>
        <v>43788.560416666667</v>
      </c>
      <c r="G2947">
        <f>IF(test_data[[#This Row],[Long]]&gt;Action_Threshold,1,IF(test_data[[#This Row],[Short]]&gt;Action_Threshold,-1,0))</f>
        <v>-1</v>
      </c>
      <c r="H2947">
        <f>SUMIFS(test_data[Postion],test_data[Time],"&gt;="&amp;test_data[[#This Row],[Period Time]],test_data[Time],"&lt;="&amp;test_data[[#This Row],[Time]])</f>
        <v>-19</v>
      </c>
      <c r="I2947">
        <f>IFERROR(test_data[[#This Row],[Final_Position]]-H2946,test_data[[#This Row],[Final_Position]])</f>
        <v>0</v>
      </c>
      <c r="J2947">
        <f>ABS(test_data[[#This Row],[Action]])</f>
        <v>0</v>
      </c>
      <c r="K2947" s="7">
        <f>test_data[[#This Row],[Final_Position]]*test_data[[#This Row],[Change]]</f>
        <v>-1.899999999998272</v>
      </c>
      <c r="L2947" s="7">
        <f>test_data[[#This Row],[Profit]]*Profit_per_point</f>
        <v>-189999.99999982718</v>
      </c>
      <c r="M2947" s="7">
        <f>test_data[[#This Row],[Profit]]*Profit_per_point-ABS(test_data[[#This Row],[Action]])*Fee_per_trade</f>
        <v>-189999.99999982718</v>
      </c>
    </row>
    <row r="2948" spans="1:13" x14ac:dyDescent="0.35">
      <c r="A2948" s="2">
        <v>43788.574305555558</v>
      </c>
      <c r="B2948">
        <v>928.3</v>
      </c>
      <c r="C2948">
        <v>0.43931379914283752</v>
      </c>
      <c r="D2948">
        <v>0.56068623065948486</v>
      </c>
      <c r="E2948">
        <f>IF(B2949&gt;0,B2949-test_data[[#This Row],[Price]],0)</f>
        <v>1</v>
      </c>
      <c r="F2948" s="2">
        <f>test_data[[#This Row],[Time]]-(Time_horizon-1)/24/60</f>
        <v>43788.561111111114</v>
      </c>
      <c r="G2948">
        <f>IF(test_data[[#This Row],[Long]]&gt;Action_Threshold,1,IF(test_data[[#This Row],[Short]]&gt;Action_Threshold,-1,0))</f>
        <v>-1</v>
      </c>
      <c r="H2948">
        <f>SUMIFS(test_data[Postion],test_data[Time],"&gt;="&amp;test_data[[#This Row],[Period Time]],test_data[Time],"&lt;="&amp;test_data[[#This Row],[Time]])</f>
        <v>-19</v>
      </c>
      <c r="I2948">
        <f>IFERROR(test_data[[#This Row],[Final_Position]]-H2947,test_data[[#This Row],[Final_Position]])</f>
        <v>0</v>
      </c>
      <c r="J2948">
        <f>ABS(test_data[[#This Row],[Action]])</f>
        <v>0</v>
      </c>
      <c r="K2948" s="7">
        <f>test_data[[#This Row],[Final_Position]]*test_data[[#This Row],[Change]]</f>
        <v>-19</v>
      </c>
      <c r="L2948" s="7">
        <f>test_data[[#This Row],[Profit]]*Profit_per_point</f>
        <v>-1900000</v>
      </c>
      <c r="M2948" s="7">
        <f>test_data[[#This Row],[Profit]]*Profit_per_point-ABS(test_data[[#This Row],[Action]])*Fee_per_trade</f>
        <v>-1900000</v>
      </c>
    </row>
    <row r="2949" spans="1:13" x14ac:dyDescent="0.35">
      <c r="A2949" s="2">
        <v>43788.574999999997</v>
      </c>
      <c r="B2949">
        <v>929.3</v>
      </c>
      <c r="C2949">
        <v>0.42450258135795593</v>
      </c>
      <c r="D2949">
        <v>0.57549738883972168</v>
      </c>
      <c r="E2949">
        <f>IF(B2950&gt;0,B2950-test_data[[#This Row],[Price]],0)</f>
        <v>-0.19999999999993179</v>
      </c>
      <c r="F2949" s="2">
        <f>test_data[[#This Row],[Time]]-(Time_horizon-1)/24/60</f>
        <v>43788.561805555553</v>
      </c>
      <c r="G2949">
        <f>IF(test_data[[#This Row],[Long]]&gt;Action_Threshold,1,IF(test_data[[#This Row],[Short]]&gt;Action_Threshold,-1,0))</f>
        <v>-1</v>
      </c>
      <c r="H2949">
        <f>SUMIFS(test_data[Postion],test_data[Time],"&gt;="&amp;test_data[[#This Row],[Period Time]],test_data[Time],"&lt;="&amp;test_data[[#This Row],[Time]])</f>
        <v>-19</v>
      </c>
      <c r="I2949">
        <f>IFERROR(test_data[[#This Row],[Final_Position]]-H2948,test_data[[#This Row],[Final_Position]])</f>
        <v>0</v>
      </c>
      <c r="J2949">
        <f>ABS(test_data[[#This Row],[Action]])</f>
        <v>0</v>
      </c>
      <c r="K2949" s="7">
        <f>test_data[[#This Row],[Final_Position]]*test_data[[#This Row],[Change]]</f>
        <v>3.799999999998704</v>
      </c>
      <c r="L2949" s="7">
        <f>test_data[[#This Row],[Profit]]*Profit_per_point</f>
        <v>379999.99999987037</v>
      </c>
      <c r="M2949" s="7">
        <f>test_data[[#This Row],[Profit]]*Profit_per_point-ABS(test_data[[#This Row],[Action]])*Fee_per_trade</f>
        <v>379999.99999987037</v>
      </c>
    </row>
    <row r="2950" spans="1:13" x14ac:dyDescent="0.35">
      <c r="A2950" s="2">
        <v>43788.575694444444</v>
      </c>
      <c r="B2950">
        <v>929.1</v>
      </c>
      <c r="C2950">
        <v>0.41795170307159424</v>
      </c>
      <c r="D2950">
        <v>0.58204835653305054</v>
      </c>
      <c r="E2950">
        <f>IF(B2951&gt;0,B2951-test_data[[#This Row],[Price]],0)</f>
        <v>-0.20000000000004547</v>
      </c>
      <c r="F2950" s="2">
        <f>test_data[[#This Row],[Time]]-(Time_horizon-1)/24/60</f>
        <v>43788.5625</v>
      </c>
      <c r="G2950">
        <f>IF(test_data[[#This Row],[Long]]&gt;Action_Threshold,1,IF(test_data[[#This Row],[Short]]&gt;Action_Threshold,-1,0))</f>
        <v>-1</v>
      </c>
      <c r="H2950">
        <f>SUMIFS(test_data[Postion],test_data[Time],"&gt;="&amp;test_data[[#This Row],[Period Time]],test_data[Time],"&lt;="&amp;test_data[[#This Row],[Time]])</f>
        <v>-19</v>
      </c>
      <c r="I2950">
        <f>IFERROR(test_data[[#This Row],[Final_Position]]-H2949,test_data[[#This Row],[Final_Position]])</f>
        <v>0</v>
      </c>
      <c r="J2950">
        <f>ABS(test_data[[#This Row],[Action]])</f>
        <v>0</v>
      </c>
      <c r="K2950" s="7">
        <f>test_data[[#This Row],[Final_Position]]*test_data[[#This Row],[Change]]</f>
        <v>3.800000000000864</v>
      </c>
      <c r="L2950" s="7">
        <f>test_data[[#This Row],[Profit]]*Profit_per_point</f>
        <v>380000.00000008638</v>
      </c>
      <c r="M2950" s="7">
        <f>test_data[[#This Row],[Profit]]*Profit_per_point-ABS(test_data[[#This Row],[Action]])*Fee_per_trade</f>
        <v>380000.00000008638</v>
      </c>
    </row>
    <row r="2951" spans="1:13" x14ac:dyDescent="0.35">
      <c r="A2951" s="2">
        <v>43788.576388888891</v>
      </c>
      <c r="B2951">
        <v>928.9</v>
      </c>
      <c r="C2951">
        <v>0.40727940201759338</v>
      </c>
      <c r="D2951">
        <v>0.59272056818008423</v>
      </c>
      <c r="E2951">
        <f>IF(B2952&gt;0,B2952-test_data[[#This Row],[Price]],0)</f>
        <v>0.60000000000002274</v>
      </c>
      <c r="F2951" s="2">
        <f>test_data[[#This Row],[Time]]-(Time_horizon-1)/24/60</f>
        <v>43788.563194444447</v>
      </c>
      <c r="G2951">
        <f>IF(test_data[[#This Row],[Long]]&gt;Action_Threshold,1,IF(test_data[[#This Row],[Short]]&gt;Action_Threshold,-1,0))</f>
        <v>-1</v>
      </c>
      <c r="H2951">
        <f>SUMIFS(test_data[Postion],test_data[Time],"&gt;="&amp;test_data[[#This Row],[Period Time]],test_data[Time],"&lt;="&amp;test_data[[#This Row],[Time]])</f>
        <v>-19</v>
      </c>
      <c r="I2951">
        <f>IFERROR(test_data[[#This Row],[Final_Position]]-H2950,test_data[[#This Row],[Final_Position]])</f>
        <v>0</v>
      </c>
      <c r="J2951">
        <f>ABS(test_data[[#This Row],[Action]])</f>
        <v>0</v>
      </c>
      <c r="K2951" s="7">
        <f>test_data[[#This Row],[Final_Position]]*test_data[[#This Row],[Change]]</f>
        <v>-11.400000000000432</v>
      </c>
      <c r="L2951" s="7">
        <f>test_data[[#This Row],[Profit]]*Profit_per_point</f>
        <v>-1140000.0000000433</v>
      </c>
      <c r="M2951" s="7">
        <f>test_data[[#This Row],[Profit]]*Profit_per_point-ABS(test_data[[#This Row],[Action]])*Fee_per_trade</f>
        <v>-1140000.0000000433</v>
      </c>
    </row>
    <row r="2952" spans="1:13" x14ac:dyDescent="0.35">
      <c r="A2952" s="2">
        <v>43788.57708333333</v>
      </c>
      <c r="B2952">
        <v>929.5</v>
      </c>
      <c r="C2952">
        <v>0.39304494857788086</v>
      </c>
      <c r="D2952">
        <v>0.60695505142211914</v>
      </c>
      <c r="E2952">
        <f>IF(B2953&gt;0,B2953-test_data[[#This Row],[Price]],0)</f>
        <v>0.10000000000002274</v>
      </c>
      <c r="F2952" s="2">
        <f>test_data[[#This Row],[Time]]-(Time_horizon-1)/24/60</f>
        <v>43788.563888888886</v>
      </c>
      <c r="G2952">
        <f>IF(test_data[[#This Row],[Long]]&gt;Action_Threshold,1,IF(test_data[[#This Row],[Short]]&gt;Action_Threshold,-1,0))</f>
        <v>-1</v>
      </c>
      <c r="H2952">
        <f>SUMIFS(test_data[Postion],test_data[Time],"&gt;="&amp;test_data[[#This Row],[Period Time]],test_data[Time],"&lt;="&amp;test_data[[#This Row],[Time]])</f>
        <v>-19</v>
      </c>
      <c r="I2952">
        <f>IFERROR(test_data[[#This Row],[Final_Position]]-H2951,test_data[[#This Row],[Final_Position]])</f>
        <v>0</v>
      </c>
      <c r="J2952">
        <f>ABS(test_data[[#This Row],[Action]])</f>
        <v>0</v>
      </c>
      <c r="K2952" s="7">
        <f>test_data[[#This Row],[Final_Position]]*test_data[[#This Row],[Change]]</f>
        <v>-1.900000000000432</v>
      </c>
      <c r="L2952" s="7">
        <f>test_data[[#This Row],[Profit]]*Profit_per_point</f>
        <v>-190000.00000004319</v>
      </c>
      <c r="M2952" s="7">
        <f>test_data[[#This Row],[Profit]]*Profit_per_point-ABS(test_data[[#This Row],[Action]])*Fee_per_trade</f>
        <v>-190000.00000004319</v>
      </c>
    </row>
    <row r="2953" spans="1:13" x14ac:dyDescent="0.35">
      <c r="A2953" s="2">
        <v>43788.577777777777</v>
      </c>
      <c r="B2953">
        <v>929.6</v>
      </c>
      <c r="C2953">
        <v>0.40706321597099304</v>
      </c>
      <c r="D2953">
        <v>0.59293675422668457</v>
      </c>
      <c r="E2953">
        <f>IF(B2954&gt;0,B2954-test_data[[#This Row],[Price]],0)</f>
        <v>-0.39999999999997726</v>
      </c>
      <c r="F2953" s="2">
        <f>test_data[[#This Row],[Time]]-(Time_horizon-1)/24/60</f>
        <v>43788.564583333333</v>
      </c>
      <c r="G2953">
        <f>IF(test_data[[#This Row],[Long]]&gt;Action_Threshold,1,IF(test_data[[#This Row],[Short]]&gt;Action_Threshold,-1,0))</f>
        <v>-1</v>
      </c>
      <c r="H2953">
        <f>SUMIFS(test_data[Postion],test_data[Time],"&gt;="&amp;test_data[[#This Row],[Period Time]],test_data[Time],"&lt;="&amp;test_data[[#This Row],[Time]])</f>
        <v>-19</v>
      </c>
      <c r="I2953">
        <f>IFERROR(test_data[[#This Row],[Final_Position]]-H2952,test_data[[#This Row],[Final_Position]])</f>
        <v>0</v>
      </c>
      <c r="J2953">
        <f>ABS(test_data[[#This Row],[Action]])</f>
        <v>0</v>
      </c>
      <c r="K2953" s="7">
        <f>test_data[[#This Row],[Final_Position]]*test_data[[#This Row],[Change]]</f>
        <v>7.599999999999568</v>
      </c>
      <c r="L2953" s="7">
        <f>test_data[[#This Row],[Profit]]*Profit_per_point</f>
        <v>759999.99999995681</v>
      </c>
      <c r="M2953" s="7">
        <f>test_data[[#This Row],[Profit]]*Profit_per_point-ABS(test_data[[#This Row],[Action]])*Fee_per_trade</f>
        <v>759999.99999995681</v>
      </c>
    </row>
    <row r="2954" spans="1:13" x14ac:dyDescent="0.35">
      <c r="A2954" s="2">
        <v>43788.578472222223</v>
      </c>
      <c r="B2954">
        <v>929.2</v>
      </c>
      <c r="C2954">
        <v>0.38906189799308777</v>
      </c>
      <c r="D2954">
        <v>0.61093813180923462</v>
      </c>
      <c r="E2954">
        <f>IF(B2955&gt;0,B2955-test_data[[#This Row],[Price]],0)</f>
        <v>-0.10000000000002274</v>
      </c>
      <c r="F2954" s="2">
        <f>test_data[[#This Row],[Time]]-(Time_horizon-1)/24/60</f>
        <v>43788.56527777778</v>
      </c>
      <c r="G2954">
        <f>IF(test_data[[#This Row],[Long]]&gt;Action_Threshold,1,IF(test_data[[#This Row],[Short]]&gt;Action_Threshold,-1,0))</f>
        <v>-1</v>
      </c>
      <c r="H2954">
        <f>SUMIFS(test_data[Postion],test_data[Time],"&gt;="&amp;test_data[[#This Row],[Period Time]],test_data[Time],"&lt;="&amp;test_data[[#This Row],[Time]])</f>
        <v>-19</v>
      </c>
      <c r="I2954">
        <f>IFERROR(test_data[[#This Row],[Final_Position]]-H2953,test_data[[#This Row],[Final_Position]])</f>
        <v>0</v>
      </c>
      <c r="J2954">
        <f>ABS(test_data[[#This Row],[Action]])</f>
        <v>0</v>
      </c>
      <c r="K2954" s="7">
        <f>test_data[[#This Row],[Final_Position]]*test_data[[#This Row],[Change]]</f>
        <v>1.900000000000432</v>
      </c>
      <c r="L2954" s="7">
        <f>test_data[[#This Row],[Profit]]*Profit_per_point</f>
        <v>190000.00000004319</v>
      </c>
      <c r="M2954" s="7">
        <f>test_data[[#This Row],[Profit]]*Profit_per_point-ABS(test_data[[#This Row],[Action]])*Fee_per_trade</f>
        <v>190000.00000004319</v>
      </c>
    </row>
    <row r="2955" spans="1:13" x14ac:dyDescent="0.35">
      <c r="A2955" s="2">
        <v>43788.57916666667</v>
      </c>
      <c r="B2955">
        <v>929.1</v>
      </c>
      <c r="C2955">
        <v>0.38221272826194763</v>
      </c>
      <c r="D2955">
        <v>0.61778736114501953</v>
      </c>
      <c r="E2955">
        <f>IF(B2956&gt;0,B2956-test_data[[#This Row],[Price]],0)</f>
        <v>0.19999999999993179</v>
      </c>
      <c r="F2955" s="2">
        <f>test_data[[#This Row],[Time]]-(Time_horizon-1)/24/60</f>
        <v>43788.565972222226</v>
      </c>
      <c r="G2955">
        <f>IF(test_data[[#This Row],[Long]]&gt;Action_Threshold,1,IF(test_data[[#This Row],[Short]]&gt;Action_Threshold,-1,0))</f>
        <v>-1</v>
      </c>
      <c r="H2955">
        <f>SUMIFS(test_data[Postion],test_data[Time],"&gt;="&amp;test_data[[#This Row],[Period Time]],test_data[Time],"&lt;="&amp;test_data[[#This Row],[Time]])</f>
        <v>-19</v>
      </c>
      <c r="I2955">
        <f>IFERROR(test_data[[#This Row],[Final_Position]]-H2954,test_data[[#This Row],[Final_Position]])</f>
        <v>0</v>
      </c>
      <c r="J2955">
        <f>ABS(test_data[[#This Row],[Action]])</f>
        <v>0</v>
      </c>
      <c r="K2955" s="7">
        <f>test_data[[#This Row],[Final_Position]]*test_data[[#This Row],[Change]]</f>
        <v>-3.799999999998704</v>
      </c>
      <c r="L2955" s="7">
        <f>test_data[[#This Row],[Profit]]*Profit_per_point</f>
        <v>-379999.99999987037</v>
      </c>
      <c r="M2955" s="7">
        <f>test_data[[#This Row],[Profit]]*Profit_per_point-ABS(test_data[[#This Row],[Action]])*Fee_per_trade</f>
        <v>-379999.99999987037</v>
      </c>
    </row>
    <row r="2956" spans="1:13" x14ac:dyDescent="0.35">
      <c r="A2956" s="2">
        <v>43788.579861111109</v>
      </c>
      <c r="B2956">
        <v>929.3</v>
      </c>
      <c r="C2956">
        <v>0.38462984561920166</v>
      </c>
      <c r="D2956">
        <v>0.61537015438079834</v>
      </c>
      <c r="E2956">
        <f>IF(B2957&gt;0,B2957-test_data[[#This Row],[Price]],0)</f>
        <v>-9.9999999999909051E-2</v>
      </c>
      <c r="F2956" s="2">
        <f>test_data[[#This Row],[Time]]-(Time_horizon-1)/24/60</f>
        <v>43788.566666666666</v>
      </c>
      <c r="G2956">
        <f>IF(test_data[[#This Row],[Long]]&gt;Action_Threshold,1,IF(test_data[[#This Row],[Short]]&gt;Action_Threshold,-1,0))</f>
        <v>-1</v>
      </c>
      <c r="H2956">
        <f>SUMIFS(test_data[Postion],test_data[Time],"&gt;="&amp;test_data[[#This Row],[Period Time]],test_data[Time],"&lt;="&amp;test_data[[#This Row],[Time]])</f>
        <v>-19</v>
      </c>
      <c r="I2956">
        <f>IFERROR(test_data[[#This Row],[Final_Position]]-H2955,test_data[[#This Row],[Final_Position]])</f>
        <v>0</v>
      </c>
      <c r="J2956">
        <f>ABS(test_data[[#This Row],[Action]])</f>
        <v>0</v>
      </c>
      <c r="K2956" s="7">
        <f>test_data[[#This Row],[Final_Position]]*test_data[[#This Row],[Change]]</f>
        <v>1.899999999998272</v>
      </c>
      <c r="L2956" s="7">
        <f>test_data[[#This Row],[Profit]]*Profit_per_point</f>
        <v>189999.99999982718</v>
      </c>
      <c r="M2956" s="7">
        <f>test_data[[#This Row],[Profit]]*Profit_per_point-ABS(test_data[[#This Row],[Action]])*Fee_per_trade</f>
        <v>189999.99999982718</v>
      </c>
    </row>
    <row r="2957" spans="1:13" x14ac:dyDescent="0.35">
      <c r="A2957" s="2">
        <v>43788.580555555556</v>
      </c>
      <c r="B2957">
        <v>929.2</v>
      </c>
      <c r="C2957">
        <v>0.37902668118476868</v>
      </c>
      <c r="D2957">
        <v>0.62097328901290894</v>
      </c>
      <c r="E2957">
        <f>IF(B2958&gt;0,B2958-test_data[[#This Row],[Price]],0)</f>
        <v>-0.70000000000004547</v>
      </c>
      <c r="F2957" s="2">
        <f>test_data[[#This Row],[Time]]-(Time_horizon-1)/24/60</f>
        <v>43788.567361111112</v>
      </c>
      <c r="G2957">
        <f>IF(test_data[[#This Row],[Long]]&gt;Action_Threshold,1,IF(test_data[[#This Row],[Short]]&gt;Action_Threshold,-1,0))</f>
        <v>-1</v>
      </c>
      <c r="H2957">
        <f>SUMIFS(test_data[Postion],test_data[Time],"&gt;="&amp;test_data[[#This Row],[Period Time]],test_data[Time],"&lt;="&amp;test_data[[#This Row],[Time]])</f>
        <v>-20</v>
      </c>
      <c r="I2957">
        <f>IFERROR(test_data[[#This Row],[Final_Position]]-H2956,test_data[[#This Row],[Final_Position]])</f>
        <v>-1</v>
      </c>
      <c r="J2957">
        <f>ABS(test_data[[#This Row],[Action]])</f>
        <v>1</v>
      </c>
      <c r="K2957" s="7">
        <f>test_data[[#This Row],[Final_Position]]*test_data[[#This Row],[Change]]</f>
        <v>14.000000000000909</v>
      </c>
      <c r="L2957" s="7">
        <f>test_data[[#This Row],[Profit]]*Profit_per_point</f>
        <v>1400000.000000091</v>
      </c>
      <c r="M2957" s="7">
        <f>test_data[[#This Row],[Profit]]*Profit_per_point-ABS(test_data[[#This Row],[Action]])*Fee_per_trade</f>
        <v>1390000.000000091</v>
      </c>
    </row>
    <row r="2958" spans="1:13" x14ac:dyDescent="0.35">
      <c r="A2958" s="2">
        <v>43788.581250000003</v>
      </c>
      <c r="B2958">
        <v>928.5</v>
      </c>
      <c r="C2958">
        <v>0.3971804678440094</v>
      </c>
      <c r="D2958">
        <v>0.60281956195831299</v>
      </c>
      <c r="E2958">
        <f>IF(B2959&gt;0,B2959-test_data[[#This Row],[Price]],0)</f>
        <v>0.39999999999997726</v>
      </c>
      <c r="F2958" s="2">
        <f>test_data[[#This Row],[Time]]-(Time_horizon-1)/24/60</f>
        <v>43788.568055555559</v>
      </c>
      <c r="G2958">
        <f>IF(test_data[[#This Row],[Long]]&gt;Action_Threshold,1,IF(test_data[[#This Row],[Short]]&gt;Action_Threshold,-1,0))</f>
        <v>-1</v>
      </c>
      <c r="H2958">
        <f>SUMIFS(test_data[Postion],test_data[Time],"&gt;="&amp;test_data[[#This Row],[Period Time]],test_data[Time],"&lt;="&amp;test_data[[#This Row],[Time]])</f>
        <v>-20</v>
      </c>
      <c r="I2958">
        <f>IFERROR(test_data[[#This Row],[Final_Position]]-H2957,test_data[[#This Row],[Final_Position]])</f>
        <v>0</v>
      </c>
      <c r="J2958">
        <f>ABS(test_data[[#This Row],[Action]])</f>
        <v>0</v>
      </c>
      <c r="K2958" s="7">
        <f>test_data[[#This Row],[Final_Position]]*test_data[[#This Row],[Change]]</f>
        <v>-7.9999999999995453</v>
      </c>
      <c r="L2958" s="7">
        <f>test_data[[#This Row],[Profit]]*Profit_per_point</f>
        <v>-799999.99999995448</v>
      </c>
      <c r="M2958" s="7">
        <f>test_data[[#This Row],[Profit]]*Profit_per_point-ABS(test_data[[#This Row],[Action]])*Fee_per_trade</f>
        <v>-799999.99999995448</v>
      </c>
    </row>
    <row r="2959" spans="1:13" x14ac:dyDescent="0.35">
      <c r="A2959" s="2">
        <v>43788.581944444442</v>
      </c>
      <c r="B2959">
        <v>928.9</v>
      </c>
      <c r="C2959">
        <v>0.38311642408370972</v>
      </c>
      <c r="D2959">
        <v>0.61688357591629028</v>
      </c>
      <c r="E2959">
        <f>IF(B2960&gt;0,B2960-test_data[[#This Row],[Price]],0)</f>
        <v>-0.29999999999995453</v>
      </c>
      <c r="F2959" s="2">
        <f>test_data[[#This Row],[Time]]-(Time_horizon-1)/24/60</f>
        <v>43788.568749999999</v>
      </c>
      <c r="G2959">
        <f>IF(test_data[[#This Row],[Long]]&gt;Action_Threshold,1,IF(test_data[[#This Row],[Short]]&gt;Action_Threshold,-1,0))</f>
        <v>-1</v>
      </c>
      <c r="H2959">
        <f>SUMIFS(test_data[Postion],test_data[Time],"&gt;="&amp;test_data[[#This Row],[Period Time]],test_data[Time],"&lt;="&amp;test_data[[#This Row],[Time]])</f>
        <v>-20</v>
      </c>
      <c r="I2959">
        <f>IFERROR(test_data[[#This Row],[Final_Position]]-H2958,test_data[[#This Row],[Final_Position]])</f>
        <v>0</v>
      </c>
      <c r="J2959">
        <f>ABS(test_data[[#This Row],[Action]])</f>
        <v>0</v>
      </c>
      <c r="K2959" s="7">
        <f>test_data[[#This Row],[Final_Position]]*test_data[[#This Row],[Change]]</f>
        <v>5.9999999999990905</v>
      </c>
      <c r="L2959" s="7">
        <f>test_data[[#This Row],[Profit]]*Profit_per_point</f>
        <v>599999.99999990908</v>
      </c>
      <c r="M2959" s="7">
        <f>test_data[[#This Row],[Profit]]*Profit_per_point-ABS(test_data[[#This Row],[Action]])*Fee_per_trade</f>
        <v>599999.99999990908</v>
      </c>
    </row>
    <row r="2960" spans="1:13" x14ac:dyDescent="0.35">
      <c r="A2960" s="2">
        <v>43788.582638888889</v>
      </c>
      <c r="B2960">
        <v>928.6</v>
      </c>
      <c r="C2960">
        <v>0.39053955674171448</v>
      </c>
      <c r="D2960">
        <v>0.60946041345596313</v>
      </c>
      <c r="E2960">
        <f>IF(B2961&gt;0,B2961-test_data[[#This Row],[Price]],0)</f>
        <v>-0.20000000000004547</v>
      </c>
      <c r="F2960" s="2">
        <f>test_data[[#This Row],[Time]]-(Time_horizon-1)/24/60</f>
        <v>43788.569444444445</v>
      </c>
      <c r="G2960">
        <f>IF(test_data[[#This Row],[Long]]&gt;Action_Threshold,1,IF(test_data[[#This Row],[Short]]&gt;Action_Threshold,-1,0))</f>
        <v>-1</v>
      </c>
      <c r="H2960">
        <f>SUMIFS(test_data[Postion],test_data[Time],"&gt;="&amp;test_data[[#This Row],[Period Time]],test_data[Time],"&lt;="&amp;test_data[[#This Row],[Time]])</f>
        <v>-20</v>
      </c>
      <c r="I2960">
        <f>IFERROR(test_data[[#This Row],[Final_Position]]-H2959,test_data[[#This Row],[Final_Position]])</f>
        <v>0</v>
      </c>
      <c r="J2960">
        <f>ABS(test_data[[#This Row],[Action]])</f>
        <v>0</v>
      </c>
      <c r="K2960" s="7">
        <f>test_data[[#This Row],[Final_Position]]*test_data[[#This Row],[Change]]</f>
        <v>4.0000000000009095</v>
      </c>
      <c r="L2960" s="7">
        <f>test_data[[#This Row],[Profit]]*Profit_per_point</f>
        <v>400000.00000009092</v>
      </c>
      <c r="M2960" s="7">
        <f>test_data[[#This Row],[Profit]]*Profit_per_point-ABS(test_data[[#This Row],[Action]])*Fee_per_trade</f>
        <v>400000.00000009092</v>
      </c>
    </row>
    <row r="2961" spans="1:13" x14ac:dyDescent="0.35">
      <c r="A2961" s="2">
        <v>43788.583333333336</v>
      </c>
      <c r="B2961">
        <v>928.4</v>
      </c>
      <c r="C2961">
        <v>0.39615815877914429</v>
      </c>
      <c r="D2961">
        <v>0.60384184122085571</v>
      </c>
      <c r="E2961">
        <f>IF(B2962&gt;0,B2962-test_data[[#This Row],[Price]],0)</f>
        <v>0.20000000000004547</v>
      </c>
      <c r="F2961" s="2">
        <f>test_data[[#This Row],[Time]]-(Time_horizon-1)/24/60</f>
        <v>43788.570138888892</v>
      </c>
      <c r="G2961">
        <f>IF(test_data[[#This Row],[Long]]&gt;Action_Threshold,1,IF(test_data[[#This Row],[Short]]&gt;Action_Threshold,-1,0))</f>
        <v>-1</v>
      </c>
      <c r="H2961">
        <f>SUMIFS(test_data[Postion],test_data[Time],"&gt;="&amp;test_data[[#This Row],[Period Time]],test_data[Time],"&lt;="&amp;test_data[[#This Row],[Time]])</f>
        <v>-20</v>
      </c>
      <c r="I2961">
        <f>IFERROR(test_data[[#This Row],[Final_Position]]-H2960,test_data[[#This Row],[Final_Position]])</f>
        <v>0</v>
      </c>
      <c r="J2961">
        <f>ABS(test_data[[#This Row],[Action]])</f>
        <v>0</v>
      </c>
      <c r="K2961" s="7">
        <f>test_data[[#This Row],[Final_Position]]*test_data[[#This Row],[Change]]</f>
        <v>-4.0000000000009095</v>
      </c>
      <c r="L2961" s="7">
        <f>test_data[[#This Row],[Profit]]*Profit_per_point</f>
        <v>-400000.00000009092</v>
      </c>
      <c r="M2961" s="7">
        <f>test_data[[#This Row],[Profit]]*Profit_per_point-ABS(test_data[[#This Row],[Action]])*Fee_per_trade</f>
        <v>-400000.00000009092</v>
      </c>
    </row>
    <row r="2962" spans="1:13" x14ac:dyDescent="0.35">
      <c r="A2962" s="2">
        <v>43788.584027777775</v>
      </c>
      <c r="B2962">
        <v>928.6</v>
      </c>
      <c r="C2962">
        <v>0.39670228958129883</v>
      </c>
      <c r="D2962">
        <v>0.60329771041870117</v>
      </c>
      <c r="E2962">
        <f>IF(B2963&gt;0,B2963-test_data[[#This Row],[Price]],0)</f>
        <v>0</v>
      </c>
      <c r="F2962" s="2">
        <f>test_data[[#This Row],[Time]]-(Time_horizon-1)/24/60</f>
        <v>43788.570833333331</v>
      </c>
      <c r="G2962">
        <f>IF(test_data[[#This Row],[Long]]&gt;Action_Threshold,1,IF(test_data[[#This Row],[Short]]&gt;Action_Threshold,-1,0))</f>
        <v>-1</v>
      </c>
      <c r="H2962">
        <f>SUMIFS(test_data[Postion],test_data[Time],"&gt;="&amp;test_data[[#This Row],[Period Time]],test_data[Time],"&lt;="&amp;test_data[[#This Row],[Time]])</f>
        <v>-20</v>
      </c>
      <c r="I2962">
        <f>IFERROR(test_data[[#This Row],[Final_Position]]-H2961,test_data[[#This Row],[Final_Position]])</f>
        <v>0</v>
      </c>
      <c r="J2962">
        <f>ABS(test_data[[#This Row],[Action]])</f>
        <v>0</v>
      </c>
      <c r="K2962" s="7">
        <f>test_data[[#This Row],[Final_Position]]*test_data[[#This Row],[Change]]</f>
        <v>0</v>
      </c>
      <c r="L2962" s="7">
        <f>test_data[[#This Row],[Profit]]*Profit_per_point</f>
        <v>0</v>
      </c>
      <c r="M2962" s="7">
        <f>test_data[[#This Row],[Profit]]*Profit_per_point-ABS(test_data[[#This Row],[Action]])*Fee_per_trade</f>
        <v>0</v>
      </c>
    </row>
    <row r="2963" spans="1:13" x14ac:dyDescent="0.35">
      <c r="A2963" s="2">
        <v>43788.584722222222</v>
      </c>
      <c r="B2963">
        <v>928.6</v>
      </c>
      <c r="C2963">
        <v>0.40689387917518616</v>
      </c>
      <c r="D2963">
        <v>0.59310621023178101</v>
      </c>
      <c r="E2963">
        <f>IF(B2964&gt;0,B2964-test_data[[#This Row],[Price]],0)</f>
        <v>0.19999999999993179</v>
      </c>
      <c r="F2963" s="2">
        <f>test_data[[#This Row],[Time]]-(Time_horizon-1)/24/60</f>
        <v>43788.571527777778</v>
      </c>
      <c r="G2963">
        <f>IF(test_data[[#This Row],[Long]]&gt;Action_Threshold,1,IF(test_data[[#This Row],[Short]]&gt;Action_Threshold,-1,0))</f>
        <v>-1</v>
      </c>
      <c r="H2963">
        <f>SUMIFS(test_data[Postion],test_data[Time],"&gt;="&amp;test_data[[#This Row],[Period Time]],test_data[Time],"&lt;="&amp;test_data[[#This Row],[Time]])</f>
        <v>-20</v>
      </c>
      <c r="I2963">
        <f>IFERROR(test_data[[#This Row],[Final_Position]]-H2962,test_data[[#This Row],[Final_Position]])</f>
        <v>0</v>
      </c>
      <c r="J2963">
        <f>ABS(test_data[[#This Row],[Action]])</f>
        <v>0</v>
      </c>
      <c r="K2963" s="7">
        <f>test_data[[#This Row],[Final_Position]]*test_data[[#This Row],[Change]]</f>
        <v>-3.9999999999986358</v>
      </c>
      <c r="L2963" s="7">
        <f>test_data[[#This Row],[Profit]]*Profit_per_point</f>
        <v>-399999.99999986356</v>
      </c>
      <c r="M2963" s="7">
        <f>test_data[[#This Row],[Profit]]*Profit_per_point-ABS(test_data[[#This Row],[Action]])*Fee_per_trade</f>
        <v>-399999.99999986356</v>
      </c>
    </row>
    <row r="2964" spans="1:13" x14ac:dyDescent="0.35">
      <c r="A2964" s="2">
        <v>43788.585416666669</v>
      </c>
      <c r="B2964">
        <v>928.8</v>
      </c>
      <c r="C2964">
        <v>0.39817458391189575</v>
      </c>
      <c r="D2964">
        <v>0.60182541608810425</v>
      </c>
      <c r="E2964">
        <f>IF(B2965&gt;0,B2965-test_data[[#This Row],[Price]],0)</f>
        <v>0</v>
      </c>
      <c r="F2964" s="2">
        <f>test_data[[#This Row],[Time]]-(Time_horizon-1)/24/60</f>
        <v>43788.572222222225</v>
      </c>
      <c r="G2964">
        <f>IF(test_data[[#This Row],[Long]]&gt;Action_Threshold,1,IF(test_data[[#This Row],[Short]]&gt;Action_Threshold,-1,0))</f>
        <v>-1</v>
      </c>
      <c r="H2964">
        <f>SUMIFS(test_data[Postion],test_data[Time],"&gt;="&amp;test_data[[#This Row],[Period Time]],test_data[Time],"&lt;="&amp;test_data[[#This Row],[Time]])</f>
        <v>-20</v>
      </c>
      <c r="I2964">
        <f>IFERROR(test_data[[#This Row],[Final_Position]]-H2963,test_data[[#This Row],[Final_Position]])</f>
        <v>0</v>
      </c>
      <c r="J2964">
        <f>ABS(test_data[[#This Row],[Action]])</f>
        <v>0</v>
      </c>
      <c r="K2964" s="7">
        <f>test_data[[#This Row],[Final_Position]]*test_data[[#This Row],[Change]]</f>
        <v>0</v>
      </c>
      <c r="L2964" s="7">
        <f>test_data[[#This Row],[Profit]]*Profit_per_point</f>
        <v>0</v>
      </c>
      <c r="M2964" s="7">
        <f>test_data[[#This Row],[Profit]]*Profit_per_point-ABS(test_data[[#This Row],[Action]])*Fee_per_trade</f>
        <v>0</v>
      </c>
    </row>
    <row r="2965" spans="1:13" x14ac:dyDescent="0.35">
      <c r="A2965" s="2">
        <v>43788.586111111108</v>
      </c>
      <c r="B2965">
        <v>928.8</v>
      </c>
      <c r="C2965">
        <v>0.40638551115989685</v>
      </c>
      <c r="D2965">
        <v>0.59361451864242554</v>
      </c>
      <c r="E2965">
        <f>IF(B2966&gt;0,B2966-test_data[[#This Row],[Price]],0)</f>
        <v>0.20000000000004547</v>
      </c>
      <c r="F2965" s="2">
        <f>test_data[[#This Row],[Time]]-(Time_horizon-1)/24/60</f>
        <v>43788.572916666664</v>
      </c>
      <c r="G2965">
        <f>IF(test_data[[#This Row],[Long]]&gt;Action_Threshold,1,IF(test_data[[#This Row],[Short]]&gt;Action_Threshold,-1,0))</f>
        <v>-1</v>
      </c>
      <c r="H2965">
        <f>SUMIFS(test_data[Postion],test_data[Time],"&gt;="&amp;test_data[[#This Row],[Period Time]],test_data[Time],"&lt;="&amp;test_data[[#This Row],[Time]])</f>
        <v>-20</v>
      </c>
      <c r="I2965">
        <f>IFERROR(test_data[[#This Row],[Final_Position]]-H2964,test_data[[#This Row],[Final_Position]])</f>
        <v>0</v>
      </c>
      <c r="J2965">
        <f>ABS(test_data[[#This Row],[Action]])</f>
        <v>0</v>
      </c>
      <c r="K2965" s="7">
        <f>test_data[[#This Row],[Final_Position]]*test_data[[#This Row],[Change]]</f>
        <v>-4.0000000000009095</v>
      </c>
      <c r="L2965" s="7">
        <f>test_data[[#This Row],[Profit]]*Profit_per_point</f>
        <v>-400000.00000009092</v>
      </c>
      <c r="M2965" s="7">
        <f>test_data[[#This Row],[Profit]]*Profit_per_point-ABS(test_data[[#This Row],[Action]])*Fee_per_trade</f>
        <v>-400000.00000009092</v>
      </c>
    </row>
    <row r="2966" spans="1:13" x14ac:dyDescent="0.35">
      <c r="A2966" s="2">
        <v>43788.586805555555</v>
      </c>
      <c r="B2966">
        <v>929</v>
      </c>
      <c r="C2966">
        <v>0.40679278969764709</v>
      </c>
      <c r="D2966">
        <v>0.59320724010467529</v>
      </c>
      <c r="E2966">
        <f>IF(B2967&gt;0,B2967-test_data[[#This Row],[Price]],0)</f>
        <v>0.20000000000004547</v>
      </c>
      <c r="F2966" s="2">
        <f>test_data[[#This Row],[Time]]-(Time_horizon-1)/24/60</f>
        <v>43788.573611111111</v>
      </c>
      <c r="G2966">
        <f>IF(test_data[[#This Row],[Long]]&gt;Action_Threshold,1,IF(test_data[[#This Row],[Short]]&gt;Action_Threshold,-1,0))</f>
        <v>-1</v>
      </c>
      <c r="H2966">
        <f>SUMIFS(test_data[Postion],test_data[Time],"&gt;="&amp;test_data[[#This Row],[Period Time]],test_data[Time],"&lt;="&amp;test_data[[#This Row],[Time]])</f>
        <v>-20</v>
      </c>
      <c r="I2966">
        <f>IFERROR(test_data[[#This Row],[Final_Position]]-H2965,test_data[[#This Row],[Final_Position]])</f>
        <v>0</v>
      </c>
      <c r="J2966">
        <f>ABS(test_data[[#This Row],[Action]])</f>
        <v>0</v>
      </c>
      <c r="K2966" s="7">
        <f>test_data[[#This Row],[Final_Position]]*test_data[[#This Row],[Change]]</f>
        <v>-4.0000000000009095</v>
      </c>
      <c r="L2966" s="7">
        <f>test_data[[#This Row],[Profit]]*Profit_per_point</f>
        <v>-400000.00000009092</v>
      </c>
      <c r="M2966" s="7">
        <f>test_data[[#This Row],[Profit]]*Profit_per_point-ABS(test_data[[#This Row],[Action]])*Fee_per_trade</f>
        <v>-400000.00000009092</v>
      </c>
    </row>
    <row r="2967" spans="1:13" x14ac:dyDescent="0.35">
      <c r="A2967" s="2">
        <v>43788.587500000001</v>
      </c>
      <c r="B2967">
        <v>929.2</v>
      </c>
      <c r="C2967">
        <v>0.41102269291877747</v>
      </c>
      <c r="D2967">
        <v>0.5889773964881897</v>
      </c>
      <c r="E2967">
        <f>IF(B2968&gt;0,B2968-test_data[[#This Row],[Price]],0)</f>
        <v>9.9999999999909051E-2</v>
      </c>
      <c r="F2967" s="2">
        <f>test_data[[#This Row],[Time]]-(Time_horizon-1)/24/60</f>
        <v>43788.574305555558</v>
      </c>
      <c r="G2967">
        <f>IF(test_data[[#This Row],[Long]]&gt;Action_Threshold,1,IF(test_data[[#This Row],[Short]]&gt;Action_Threshold,-1,0))</f>
        <v>-1</v>
      </c>
      <c r="H2967">
        <f>SUMIFS(test_data[Postion],test_data[Time],"&gt;="&amp;test_data[[#This Row],[Period Time]],test_data[Time],"&lt;="&amp;test_data[[#This Row],[Time]])</f>
        <v>-20</v>
      </c>
      <c r="I2967">
        <f>IFERROR(test_data[[#This Row],[Final_Position]]-H2966,test_data[[#This Row],[Final_Position]])</f>
        <v>0</v>
      </c>
      <c r="J2967">
        <f>ABS(test_data[[#This Row],[Action]])</f>
        <v>0</v>
      </c>
      <c r="K2967" s="7">
        <f>test_data[[#This Row],[Final_Position]]*test_data[[#This Row],[Change]]</f>
        <v>-1.999999999998181</v>
      </c>
      <c r="L2967" s="7">
        <f>test_data[[#This Row],[Profit]]*Profit_per_point</f>
        <v>-199999.9999998181</v>
      </c>
      <c r="M2967" s="7">
        <f>test_data[[#This Row],[Profit]]*Profit_per_point-ABS(test_data[[#This Row],[Action]])*Fee_per_trade</f>
        <v>-199999.9999998181</v>
      </c>
    </row>
    <row r="2968" spans="1:13" x14ac:dyDescent="0.35">
      <c r="A2968" s="2">
        <v>43788.588194444441</v>
      </c>
      <c r="B2968">
        <v>929.3</v>
      </c>
      <c r="C2968">
        <v>0.39774912595748901</v>
      </c>
      <c r="D2968">
        <v>0.60225087404251099</v>
      </c>
      <c r="E2968">
        <f>IF(B2969&gt;0,B2969-test_data[[#This Row],[Price]],0)</f>
        <v>-0.29999999999995453</v>
      </c>
      <c r="F2968" s="2">
        <f>test_data[[#This Row],[Time]]-(Time_horizon-1)/24/60</f>
        <v>43788.574999999997</v>
      </c>
      <c r="G2968">
        <f>IF(test_data[[#This Row],[Long]]&gt;Action_Threshold,1,IF(test_data[[#This Row],[Short]]&gt;Action_Threshold,-1,0))</f>
        <v>-1</v>
      </c>
      <c r="H2968">
        <f>SUMIFS(test_data[Postion],test_data[Time],"&gt;="&amp;test_data[[#This Row],[Period Time]],test_data[Time],"&lt;="&amp;test_data[[#This Row],[Time]])</f>
        <v>-20</v>
      </c>
      <c r="I2968">
        <f>IFERROR(test_data[[#This Row],[Final_Position]]-H2967,test_data[[#This Row],[Final_Position]])</f>
        <v>0</v>
      </c>
      <c r="J2968">
        <f>ABS(test_data[[#This Row],[Action]])</f>
        <v>0</v>
      </c>
      <c r="K2968" s="7">
        <f>test_data[[#This Row],[Final_Position]]*test_data[[#This Row],[Change]]</f>
        <v>5.9999999999990905</v>
      </c>
      <c r="L2968" s="7">
        <f>test_data[[#This Row],[Profit]]*Profit_per_point</f>
        <v>599999.99999990908</v>
      </c>
      <c r="M2968" s="7">
        <f>test_data[[#This Row],[Profit]]*Profit_per_point-ABS(test_data[[#This Row],[Action]])*Fee_per_trade</f>
        <v>599999.99999990908</v>
      </c>
    </row>
    <row r="2969" spans="1:13" x14ac:dyDescent="0.35">
      <c r="A2969" s="2">
        <v>43788.588888888888</v>
      </c>
      <c r="B2969">
        <v>929</v>
      </c>
      <c r="C2969">
        <v>0.38970381021499634</v>
      </c>
      <c r="D2969">
        <v>0.61029618978500366</v>
      </c>
      <c r="E2969">
        <f>IF(B2970&gt;0,B2970-test_data[[#This Row],[Price]],0)</f>
        <v>-0.29999999999995453</v>
      </c>
      <c r="F2969" s="2">
        <f>test_data[[#This Row],[Time]]-(Time_horizon-1)/24/60</f>
        <v>43788.575694444444</v>
      </c>
      <c r="G2969">
        <f>IF(test_data[[#This Row],[Long]]&gt;Action_Threshold,1,IF(test_data[[#This Row],[Short]]&gt;Action_Threshold,-1,0))</f>
        <v>-1</v>
      </c>
      <c r="H2969">
        <f>SUMIFS(test_data[Postion],test_data[Time],"&gt;="&amp;test_data[[#This Row],[Period Time]],test_data[Time],"&lt;="&amp;test_data[[#This Row],[Time]])</f>
        <v>-20</v>
      </c>
      <c r="I2969">
        <f>IFERROR(test_data[[#This Row],[Final_Position]]-H2968,test_data[[#This Row],[Final_Position]])</f>
        <v>0</v>
      </c>
      <c r="J2969">
        <f>ABS(test_data[[#This Row],[Action]])</f>
        <v>0</v>
      </c>
      <c r="K2969" s="7">
        <f>test_data[[#This Row],[Final_Position]]*test_data[[#This Row],[Change]]</f>
        <v>5.9999999999990905</v>
      </c>
      <c r="L2969" s="7">
        <f>test_data[[#This Row],[Profit]]*Profit_per_point</f>
        <v>599999.99999990908</v>
      </c>
      <c r="M2969" s="7">
        <f>test_data[[#This Row],[Profit]]*Profit_per_point-ABS(test_data[[#This Row],[Action]])*Fee_per_trade</f>
        <v>599999.99999990908</v>
      </c>
    </row>
    <row r="2970" spans="1:13" x14ac:dyDescent="0.35">
      <c r="A2970" s="2">
        <v>43788.589583333334</v>
      </c>
      <c r="B2970">
        <v>928.7</v>
      </c>
      <c r="C2970">
        <v>0.39087602496147156</v>
      </c>
      <c r="D2970">
        <v>0.60912394523620605</v>
      </c>
      <c r="E2970">
        <f>IF(B2971&gt;0,B2971-test_data[[#This Row],[Price]],0)</f>
        <v>0</v>
      </c>
      <c r="F2970" s="2">
        <f>test_data[[#This Row],[Time]]-(Time_horizon-1)/24/60</f>
        <v>43788.576388888891</v>
      </c>
      <c r="G2970">
        <f>IF(test_data[[#This Row],[Long]]&gt;Action_Threshold,1,IF(test_data[[#This Row],[Short]]&gt;Action_Threshold,-1,0))</f>
        <v>-1</v>
      </c>
      <c r="H2970">
        <f>SUMIFS(test_data[Postion],test_data[Time],"&gt;="&amp;test_data[[#This Row],[Period Time]],test_data[Time],"&lt;="&amp;test_data[[#This Row],[Time]])</f>
        <v>-20</v>
      </c>
      <c r="I2970">
        <f>IFERROR(test_data[[#This Row],[Final_Position]]-H2969,test_data[[#This Row],[Final_Position]])</f>
        <v>0</v>
      </c>
      <c r="J2970">
        <f>ABS(test_data[[#This Row],[Action]])</f>
        <v>0</v>
      </c>
      <c r="K2970" s="7">
        <f>test_data[[#This Row],[Final_Position]]*test_data[[#This Row],[Change]]</f>
        <v>0</v>
      </c>
      <c r="L2970" s="7">
        <f>test_data[[#This Row],[Profit]]*Profit_per_point</f>
        <v>0</v>
      </c>
      <c r="M2970" s="7">
        <f>test_data[[#This Row],[Profit]]*Profit_per_point-ABS(test_data[[#This Row],[Action]])*Fee_per_trade</f>
        <v>0</v>
      </c>
    </row>
    <row r="2971" spans="1:13" x14ac:dyDescent="0.35">
      <c r="A2971" s="2">
        <v>43788.590277777781</v>
      </c>
      <c r="B2971">
        <v>928.7</v>
      </c>
      <c r="C2971">
        <v>0.3807741105556488</v>
      </c>
      <c r="D2971">
        <v>0.61922585964202881</v>
      </c>
      <c r="E2971">
        <f>IF(B2972&gt;0,B2972-test_data[[#This Row],[Price]],0)</f>
        <v>0</v>
      </c>
      <c r="F2971" s="2">
        <f>test_data[[#This Row],[Time]]-(Time_horizon-1)/24/60</f>
        <v>43788.577083333337</v>
      </c>
      <c r="G2971">
        <f>IF(test_data[[#This Row],[Long]]&gt;Action_Threshold,1,IF(test_data[[#This Row],[Short]]&gt;Action_Threshold,-1,0))</f>
        <v>-1</v>
      </c>
      <c r="H2971">
        <f>SUMIFS(test_data[Postion],test_data[Time],"&gt;="&amp;test_data[[#This Row],[Period Time]],test_data[Time],"&lt;="&amp;test_data[[#This Row],[Time]])</f>
        <v>-20</v>
      </c>
      <c r="I2971">
        <f>IFERROR(test_data[[#This Row],[Final_Position]]-H2970,test_data[[#This Row],[Final_Position]])</f>
        <v>0</v>
      </c>
      <c r="J2971">
        <f>ABS(test_data[[#This Row],[Action]])</f>
        <v>0</v>
      </c>
      <c r="K2971" s="7">
        <f>test_data[[#This Row],[Final_Position]]*test_data[[#This Row],[Change]]</f>
        <v>0</v>
      </c>
      <c r="L2971" s="7">
        <f>test_data[[#This Row],[Profit]]*Profit_per_point</f>
        <v>0</v>
      </c>
      <c r="M2971" s="7">
        <f>test_data[[#This Row],[Profit]]*Profit_per_point-ABS(test_data[[#This Row],[Action]])*Fee_per_trade</f>
        <v>0</v>
      </c>
    </row>
    <row r="2972" spans="1:13" x14ac:dyDescent="0.35">
      <c r="A2972" s="2">
        <v>43788.59097222222</v>
      </c>
      <c r="B2972">
        <v>928.7</v>
      </c>
      <c r="C2972">
        <v>0.38181677460670471</v>
      </c>
      <c r="D2972">
        <v>0.61818325519561768</v>
      </c>
      <c r="E2972">
        <f>IF(B2973&gt;0,B2973-test_data[[#This Row],[Price]],0)</f>
        <v>-0.10000000000002274</v>
      </c>
      <c r="F2972" s="2">
        <f>test_data[[#This Row],[Time]]-(Time_horizon-1)/24/60</f>
        <v>43788.577777777777</v>
      </c>
      <c r="G2972">
        <f>IF(test_data[[#This Row],[Long]]&gt;Action_Threshold,1,IF(test_data[[#This Row],[Short]]&gt;Action_Threshold,-1,0))</f>
        <v>-1</v>
      </c>
      <c r="H2972">
        <f>SUMIFS(test_data[Postion],test_data[Time],"&gt;="&amp;test_data[[#This Row],[Period Time]],test_data[Time],"&lt;="&amp;test_data[[#This Row],[Time]])</f>
        <v>-20</v>
      </c>
      <c r="I2972">
        <f>IFERROR(test_data[[#This Row],[Final_Position]]-H2971,test_data[[#This Row],[Final_Position]])</f>
        <v>0</v>
      </c>
      <c r="J2972">
        <f>ABS(test_data[[#This Row],[Action]])</f>
        <v>0</v>
      </c>
      <c r="K2972" s="7">
        <f>test_data[[#This Row],[Final_Position]]*test_data[[#This Row],[Change]]</f>
        <v>2.0000000000004547</v>
      </c>
      <c r="L2972" s="7">
        <f>test_data[[#This Row],[Profit]]*Profit_per_point</f>
        <v>200000.00000004546</v>
      </c>
      <c r="M2972" s="7">
        <f>test_data[[#This Row],[Profit]]*Profit_per_point-ABS(test_data[[#This Row],[Action]])*Fee_per_trade</f>
        <v>200000.00000004546</v>
      </c>
    </row>
    <row r="2973" spans="1:13" x14ac:dyDescent="0.35">
      <c r="A2973" s="2">
        <v>43788.591666666667</v>
      </c>
      <c r="B2973">
        <v>928.6</v>
      </c>
      <c r="C2973">
        <v>0.38096892833709717</v>
      </c>
      <c r="D2973">
        <v>0.61903107166290283</v>
      </c>
      <c r="E2973">
        <f>IF(B2974&gt;0,B2974-test_data[[#This Row],[Price]],0)</f>
        <v>-0.20000000000004547</v>
      </c>
      <c r="F2973" s="2">
        <f>test_data[[#This Row],[Time]]-(Time_horizon-1)/24/60</f>
        <v>43788.578472222223</v>
      </c>
      <c r="G2973">
        <f>IF(test_data[[#This Row],[Long]]&gt;Action_Threshold,1,IF(test_data[[#This Row],[Short]]&gt;Action_Threshold,-1,0))</f>
        <v>-1</v>
      </c>
      <c r="H2973">
        <f>SUMIFS(test_data[Postion],test_data[Time],"&gt;="&amp;test_data[[#This Row],[Period Time]],test_data[Time],"&lt;="&amp;test_data[[#This Row],[Time]])</f>
        <v>-20</v>
      </c>
      <c r="I2973">
        <f>IFERROR(test_data[[#This Row],[Final_Position]]-H2972,test_data[[#This Row],[Final_Position]])</f>
        <v>0</v>
      </c>
      <c r="J2973">
        <f>ABS(test_data[[#This Row],[Action]])</f>
        <v>0</v>
      </c>
      <c r="K2973" s="7">
        <f>test_data[[#This Row],[Final_Position]]*test_data[[#This Row],[Change]]</f>
        <v>4.0000000000009095</v>
      </c>
      <c r="L2973" s="7">
        <f>test_data[[#This Row],[Profit]]*Profit_per_point</f>
        <v>400000.00000009092</v>
      </c>
      <c r="M2973" s="7">
        <f>test_data[[#This Row],[Profit]]*Profit_per_point-ABS(test_data[[#This Row],[Action]])*Fee_per_trade</f>
        <v>400000.00000009092</v>
      </c>
    </row>
    <row r="2974" spans="1:13" x14ac:dyDescent="0.35">
      <c r="A2974" s="2">
        <v>43788.592361111114</v>
      </c>
      <c r="B2974">
        <v>928.4</v>
      </c>
      <c r="C2974">
        <v>0.38650500774383545</v>
      </c>
      <c r="D2974">
        <v>0.61349493265151978</v>
      </c>
      <c r="E2974">
        <f>IF(B2975&gt;0,B2975-test_data[[#This Row],[Price]],0)</f>
        <v>0.10000000000002274</v>
      </c>
      <c r="F2974" s="2">
        <f>test_data[[#This Row],[Time]]-(Time_horizon-1)/24/60</f>
        <v>43788.57916666667</v>
      </c>
      <c r="G2974">
        <f>IF(test_data[[#This Row],[Long]]&gt;Action_Threshold,1,IF(test_data[[#This Row],[Short]]&gt;Action_Threshold,-1,0))</f>
        <v>-1</v>
      </c>
      <c r="H2974">
        <f>SUMIFS(test_data[Postion],test_data[Time],"&gt;="&amp;test_data[[#This Row],[Period Time]],test_data[Time],"&lt;="&amp;test_data[[#This Row],[Time]])</f>
        <v>-20</v>
      </c>
      <c r="I2974">
        <f>IFERROR(test_data[[#This Row],[Final_Position]]-H2973,test_data[[#This Row],[Final_Position]])</f>
        <v>0</v>
      </c>
      <c r="J2974">
        <f>ABS(test_data[[#This Row],[Action]])</f>
        <v>0</v>
      </c>
      <c r="K2974" s="7">
        <f>test_data[[#This Row],[Final_Position]]*test_data[[#This Row],[Change]]</f>
        <v>-2.0000000000004547</v>
      </c>
      <c r="L2974" s="7">
        <f>test_data[[#This Row],[Profit]]*Profit_per_point</f>
        <v>-200000.00000004546</v>
      </c>
      <c r="M2974" s="7">
        <f>test_data[[#This Row],[Profit]]*Profit_per_point-ABS(test_data[[#This Row],[Action]])*Fee_per_trade</f>
        <v>-200000.00000004546</v>
      </c>
    </row>
    <row r="2975" spans="1:13" x14ac:dyDescent="0.35">
      <c r="A2975" s="2">
        <v>43788.593055555553</v>
      </c>
      <c r="B2975">
        <v>928.5</v>
      </c>
      <c r="C2975">
        <v>0.37733057141304016</v>
      </c>
      <c r="D2975">
        <v>0.62266945838928223</v>
      </c>
      <c r="E2975">
        <f>IF(B2976&gt;0,B2976-test_data[[#This Row],[Price]],0)</f>
        <v>-0.10000000000002274</v>
      </c>
      <c r="F2975" s="2">
        <f>test_data[[#This Row],[Time]]-(Time_horizon-1)/24/60</f>
        <v>43788.579861111109</v>
      </c>
      <c r="G2975">
        <f>IF(test_data[[#This Row],[Long]]&gt;Action_Threshold,1,IF(test_data[[#This Row],[Short]]&gt;Action_Threshold,-1,0))</f>
        <v>-1</v>
      </c>
      <c r="H2975">
        <f>SUMIFS(test_data[Postion],test_data[Time],"&gt;="&amp;test_data[[#This Row],[Period Time]],test_data[Time],"&lt;="&amp;test_data[[#This Row],[Time]])</f>
        <v>-20</v>
      </c>
      <c r="I2975">
        <f>IFERROR(test_data[[#This Row],[Final_Position]]-H2974,test_data[[#This Row],[Final_Position]])</f>
        <v>0</v>
      </c>
      <c r="J2975">
        <f>ABS(test_data[[#This Row],[Action]])</f>
        <v>0</v>
      </c>
      <c r="K2975" s="7">
        <f>test_data[[#This Row],[Final_Position]]*test_data[[#This Row],[Change]]</f>
        <v>2.0000000000004547</v>
      </c>
      <c r="L2975" s="7">
        <f>test_data[[#This Row],[Profit]]*Profit_per_point</f>
        <v>200000.00000004546</v>
      </c>
      <c r="M2975" s="7">
        <f>test_data[[#This Row],[Profit]]*Profit_per_point-ABS(test_data[[#This Row],[Action]])*Fee_per_trade</f>
        <v>200000.00000004546</v>
      </c>
    </row>
    <row r="2976" spans="1:13" x14ac:dyDescent="0.35">
      <c r="A2976" s="2">
        <v>43788.59375</v>
      </c>
      <c r="B2976">
        <v>928.4</v>
      </c>
      <c r="C2976">
        <v>0.41187259554862976</v>
      </c>
      <c r="D2976">
        <v>0.58812737464904785</v>
      </c>
      <c r="E2976">
        <f>IF(B2977&gt;0,B2977-test_data[[#This Row],[Price]],0)</f>
        <v>0.39999999999997726</v>
      </c>
      <c r="F2976" s="2">
        <f>test_data[[#This Row],[Time]]-(Time_horizon-1)/24/60</f>
        <v>43788.580555555556</v>
      </c>
      <c r="G2976">
        <f>IF(test_data[[#This Row],[Long]]&gt;Action_Threshold,1,IF(test_data[[#This Row],[Short]]&gt;Action_Threshold,-1,0))</f>
        <v>-1</v>
      </c>
      <c r="H2976">
        <f>SUMIFS(test_data[Postion],test_data[Time],"&gt;="&amp;test_data[[#This Row],[Period Time]],test_data[Time],"&lt;="&amp;test_data[[#This Row],[Time]])</f>
        <v>-20</v>
      </c>
      <c r="I2976">
        <f>IFERROR(test_data[[#This Row],[Final_Position]]-H2975,test_data[[#This Row],[Final_Position]])</f>
        <v>0</v>
      </c>
      <c r="J2976">
        <f>ABS(test_data[[#This Row],[Action]])</f>
        <v>0</v>
      </c>
      <c r="K2976" s="7">
        <f>test_data[[#This Row],[Final_Position]]*test_data[[#This Row],[Change]]</f>
        <v>-7.9999999999995453</v>
      </c>
      <c r="L2976" s="7">
        <f>test_data[[#This Row],[Profit]]*Profit_per_point</f>
        <v>-799999.99999995448</v>
      </c>
      <c r="M2976" s="7">
        <f>test_data[[#This Row],[Profit]]*Profit_per_point-ABS(test_data[[#This Row],[Action]])*Fee_per_trade</f>
        <v>-799999.99999995448</v>
      </c>
    </row>
    <row r="2977" spans="1:13" x14ac:dyDescent="0.35">
      <c r="A2977" s="2">
        <v>43788.594444444447</v>
      </c>
      <c r="B2977">
        <v>928.8</v>
      </c>
      <c r="C2977">
        <v>0.39117288589477539</v>
      </c>
      <c r="D2977">
        <v>0.60882717370986938</v>
      </c>
      <c r="E2977">
        <f>IF(B2978&gt;0,B2978-test_data[[#This Row],[Price]],0)</f>
        <v>-9.9999999999909051E-2</v>
      </c>
      <c r="F2977" s="2">
        <f>test_data[[#This Row],[Time]]-(Time_horizon-1)/24/60</f>
        <v>43788.581250000003</v>
      </c>
      <c r="G2977">
        <f>IF(test_data[[#This Row],[Long]]&gt;Action_Threshold,1,IF(test_data[[#This Row],[Short]]&gt;Action_Threshold,-1,0))</f>
        <v>-1</v>
      </c>
      <c r="H2977">
        <f>SUMIFS(test_data[Postion],test_data[Time],"&gt;="&amp;test_data[[#This Row],[Period Time]],test_data[Time],"&lt;="&amp;test_data[[#This Row],[Time]])</f>
        <v>-20</v>
      </c>
      <c r="I2977">
        <f>IFERROR(test_data[[#This Row],[Final_Position]]-H2976,test_data[[#This Row],[Final_Position]])</f>
        <v>0</v>
      </c>
      <c r="J2977">
        <f>ABS(test_data[[#This Row],[Action]])</f>
        <v>0</v>
      </c>
      <c r="K2977" s="7">
        <f>test_data[[#This Row],[Final_Position]]*test_data[[#This Row],[Change]]</f>
        <v>1.999999999998181</v>
      </c>
      <c r="L2977" s="7">
        <f>test_data[[#This Row],[Profit]]*Profit_per_point</f>
        <v>199999.9999998181</v>
      </c>
      <c r="M2977" s="7">
        <f>test_data[[#This Row],[Profit]]*Profit_per_point-ABS(test_data[[#This Row],[Action]])*Fee_per_trade</f>
        <v>199999.9999998181</v>
      </c>
    </row>
    <row r="2978" spans="1:13" x14ac:dyDescent="0.35">
      <c r="A2978" s="2">
        <v>43788.595138888886</v>
      </c>
      <c r="B2978">
        <v>928.7</v>
      </c>
      <c r="C2978">
        <v>0.40610283613204956</v>
      </c>
      <c r="D2978">
        <v>0.59389716386795044</v>
      </c>
      <c r="E2978">
        <f>IF(B2979&gt;0,B2979-test_data[[#This Row],[Price]],0)</f>
        <v>0.29999999999995453</v>
      </c>
      <c r="F2978" s="2">
        <f>test_data[[#This Row],[Time]]-(Time_horizon-1)/24/60</f>
        <v>43788.581944444442</v>
      </c>
      <c r="G2978">
        <f>IF(test_data[[#This Row],[Long]]&gt;Action_Threshold,1,IF(test_data[[#This Row],[Short]]&gt;Action_Threshold,-1,0))</f>
        <v>-1</v>
      </c>
      <c r="H2978">
        <f>SUMIFS(test_data[Postion],test_data[Time],"&gt;="&amp;test_data[[#This Row],[Period Time]],test_data[Time],"&lt;="&amp;test_data[[#This Row],[Time]])</f>
        <v>-20</v>
      </c>
      <c r="I2978">
        <f>IFERROR(test_data[[#This Row],[Final_Position]]-H2977,test_data[[#This Row],[Final_Position]])</f>
        <v>0</v>
      </c>
      <c r="J2978">
        <f>ABS(test_data[[#This Row],[Action]])</f>
        <v>0</v>
      </c>
      <c r="K2978" s="7">
        <f>test_data[[#This Row],[Final_Position]]*test_data[[#This Row],[Change]]</f>
        <v>-5.9999999999990905</v>
      </c>
      <c r="L2978" s="7">
        <f>test_data[[#This Row],[Profit]]*Profit_per_point</f>
        <v>-599999.99999990908</v>
      </c>
      <c r="M2978" s="7">
        <f>test_data[[#This Row],[Profit]]*Profit_per_point-ABS(test_data[[#This Row],[Action]])*Fee_per_trade</f>
        <v>-599999.99999990908</v>
      </c>
    </row>
    <row r="2979" spans="1:13" x14ac:dyDescent="0.35">
      <c r="A2979" s="2">
        <v>43788.595833333333</v>
      </c>
      <c r="B2979">
        <v>929</v>
      </c>
      <c r="C2979">
        <v>0.40101626515388489</v>
      </c>
      <c r="D2979">
        <v>0.5989837646484375</v>
      </c>
      <c r="E2979">
        <f>IF(B2980&gt;0,B2980-test_data[[#This Row],[Price]],0)</f>
        <v>-0.20000000000004547</v>
      </c>
      <c r="F2979" s="2">
        <f>test_data[[#This Row],[Time]]-(Time_horizon-1)/24/60</f>
        <v>43788.582638888889</v>
      </c>
      <c r="G2979">
        <f>IF(test_data[[#This Row],[Long]]&gt;Action_Threshold,1,IF(test_data[[#This Row],[Short]]&gt;Action_Threshold,-1,0))</f>
        <v>-1</v>
      </c>
      <c r="H2979">
        <f>SUMIFS(test_data[Postion],test_data[Time],"&gt;="&amp;test_data[[#This Row],[Period Time]],test_data[Time],"&lt;="&amp;test_data[[#This Row],[Time]])</f>
        <v>-20</v>
      </c>
      <c r="I2979">
        <f>IFERROR(test_data[[#This Row],[Final_Position]]-H2978,test_data[[#This Row],[Final_Position]])</f>
        <v>0</v>
      </c>
      <c r="J2979">
        <f>ABS(test_data[[#This Row],[Action]])</f>
        <v>0</v>
      </c>
      <c r="K2979" s="7">
        <f>test_data[[#This Row],[Final_Position]]*test_data[[#This Row],[Change]]</f>
        <v>4.0000000000009095</v>
      </c>
      <c r="L2979" s="7">
        <f>test_data[[#This Row],[Profit]]*Profit_per_point</f>
        <v>400000.00000009092</v>
      </c>
      <c r="M2979" s="7">
        <f>test_data[[#This Row],[Profit]]*Profit_per_point-ABS(test_data[[#This Row],[Action]])*Fee_per_trade</f>
        <v>400000.00000009092</v>
      </c>
    </row>
    <row r="2980" spans="1:13" x14ac:dyDescent="0.35">
      <c r="A2980" s="2">
        <v>43788.59652777778</v>
      </c>
      <c r="B2980">
        <v>928.8</v>
      </c>
      <c r="C2980">
        <v>0.38646304607391357</v>
      </c>
      <c r="D2980">
        <v>0.61353695392608643</v>
      </c>
      <c r="E2980">
        <f>IF(B2981&gt;0,B2981-test_data[[#This Row],[Price]],0)</f>
        <v>0.10000000000002274</v>
      </c>
      <c r="F2980" s="2">
        <f>test_data[[#This Row],[Time]]-(Time_horizon-1)/24/60</f>
        <v>43788.583333333336</v>
      </c>
      <c r="G2980">
        <f>IF(test_data[[#This Row],[Long]]&gt;Action_Threshold,1,IF(test_data[[#This Row],[Short]]&gt;Action_Threshold,-1,0))</f>
        <v>-1</v>
      </c>
      <c r="H2980">
        <f>SUMIFS(test_data[Postion],test_data[Time],"&gt;="&amp;test_data[[#This Row],[Period Time]],test_data[Time],"&lt;="&amp;test_data[[#This Row],[Time]])</f>
        <v>-20</v>
      </c>
      <c r="I2980">
        <f>IFERROR(test_data[[#This Row],[Final_Position]]-H2979,test_data[[#This Row],[Final_Position]])</f>
        <v>0</v>
      </c>
      <c r="J2980">
        <f>ABS(test_data[[#This Row],[Action]])</f>
        <v>0</v>
      </c>
      <c r="K2980" s="7">
        <f>test_data[[#This Row],[Final_Position]]*test_data[[#This Row],[Change]]</f>
        <v>-2.0000000000004547</v>
      </c>
      <c r="L2980" s="7">
        <f>test_data[[#This Row],[Profit]]*Profit_per_point</f>
        <v>-200000.00000004546</v>
      </c>
      <c r="M2980" s="7">
        <f>test_data[[#This Row],[Profit]]*Profit_per_point-ABS(test_data[[#This Row],[Action]])*Fee_per_trade</f>
        <v>-200000.00000004546</v>
      </c>
    </row>
    <row r="2981" spans="1:13" x14ac:dyDescent="0.35">
      <c r="A2981" s="2">
        <v>43788.597222222219</v>
      </c>
      <c r="B2981">
        <v>928.9</v>
      </c>
      <c r="C2981">
        <v>0.38711467385292053</v>
      </c>
      <c r="D2981">
        <v>0.61288529634475708</v>
      </c>
      <c r="E2981">
        <f>IF(B2982&gt;0,B2982-test_data[[#This Row],[Price]],0)</f>
        <v>0.20000000000004547</v>
      </c>
      <c r="F2981" s="2">
        <f>test_data[[#This Row],[Time]]-(Time_horizon-1)/24/60</f>
        <v>43788.584027777775</v>
      </c>
      <c r="G2981">
        <f>IF(test_data[[#This Row],[Long]]&gt;Action_Threshold,1,IF(test_data[[#This Row],[Short]]&gt;Action_Threshold,-1,0))</f>
        <v>-1</v>
      </c>
      <c r="H2981">
        <f>SUMIFS(test_data[Postion],test_data[Time],"&gt;="&amp;test_data[[#This Row],[Period Time]],test_data[Time],"&lt;="&amp;test_data[[#This Row],[Time]])</f>
        <v>-20</v>
      </c>
      <c r="I2981">
        <f>IFERROR(test_data[[#This Row],[Final_Position]]-H2980,test_data[[#This Row],[Final_Position]])</f>
        <v>0</v>
      </c>
      <c r="J2981">
        <f>ABS(test_data[[#This Row],[Action]])</f>
        <v>0</v>
      </c>
      <c r="K2981" s="7">
        <f>test_data[[#This Row],[Final_Position]]*test_data[[#This Row],[Change]]</f>
        <v>-4.0000000000009095</v>
      </c>
      <c r="L2981" s="7">
        <f>test_data[[#This Row],[Profit]]*Profit_per_point</f>
        <v>-400000.00000009092</v>
      </c>
      <c r="M2981" s="7">
        <f>test_data[[#This Row],[Profit]]*Profit_per_point-ABS(test_data[[#This Row],[Action]])*Fee_per_trade</f>
        <v>-400000.00000009092</v>
      </c>
    </row>
    <row r="2982" spans="1:13" x14ac:dyDescent="0.35">
      <c r="A2982" s="2">
        <v>43788.597916666666</v>
      </c>
      <c r="B2982">
        <v>929.1</v>
      </c>
      <c r="C2982">
        <v>0.37950682640075684</v>
      </c>
      <c r="D2982">
        <v>0.62049323320388794</v>
      </c>
      <c r="E2982">
        <f>IF(B2983&gt;0,B2983-test_data[[#This Row],[Price]],0)</f>
        <v>-0.10000000000002274</v>
      </c>
      <c r="F2982" s="2">
        <f>test_data[[#This Row],[Time]]-(Time_horizon-1)/24/60</f>
        <v>43788.584722222222</v>
      </c>
      <c r="G2982">
        <f>IF(test_data[[#This Row],[Long]]&gt;Action_Threshold,1,IF(test_data[[#This Row],[Short]]&gt;Action_Threshold,-1,0))</f>
        <v>-1</v>
      </c>
      <c r="H2982">
        <f>SUMIFS(test_data[Postion],test_data[Time],"&gt;="&amp;test_data[[#This Row],[Period Time]],test_data[Time],"&lt;="&amp;test_data[[#This Row],[Time]])</f>
        <v>-20</v>
      </c>
      <c r="I2982">
        <f>IFERROR(test_data[[#This Row],[Final_Position]]-H2981,test_data[[#This Row],[Final_Position]])</f>
        <v>0</v>
      </c>
      <c r="J2982">
        <f>ABS(test_data[[#This Row],[Action]])</f>
        <v>0</v>
      </c>
      <c r="K2982" s="7">
        <f>test_data[[#This Row],[Final_Position]]*test_data[[#This Row],[Change]]</f>
        <v>2.0000000000004547</v>
      </c>
      <c r="L2982" s="7">
        <f>test_data[[#This Row],[Profit]]*Profit_per_point</f>
        <v>200000.00000004546</v>
      </c>
      <c r="M2982" s="7">
        <f>test_data[[#This Row],[Profit]]*Profit_per_point-ABS(test_data[[#This Row],[Action]])*Fee_per_trade</f>
        <v>200000.00000004546</v>
      </c>
    </row>
    <row r="2983" spans="1:13" x14ac:dyDescent="0.35">
      <c r="A2983" s="2">
        <v>43788.598611111112</v>
      </c>
      <c r="B2983">
        <v>929</v>
      </c>
      <c r="C2983">
        <v>0.37719884514808655</v>
      </c>
      <c r="D2983">
        <v>0.62280118465423584</v>
      </c>
      <c r="E2983">
        <f>IF(B2984&gt;0,B2984-test_data[[#This Row],[Price]],0)</f>
        <v>0</v>
      </c>
      <c r="F2983" s="2">
        <f>test_data[[#This Row],[Time]]-(Time_horizon-1)/24/60</f>
        <v>43788.585416666669</v>
      </c>
      <c r="G2983">
        <f>IF(test_data[[#This Row],[Long]]&gt;Action_Threshold,1,IF(test_data[[#This Row],[Short]]&gt;Action_Threshold,-1,0))</f>
        <v>-1</v>
      </c>
      <c r="H2983">
        <f>SUMIFS(test_data[Postion],test_data[Time],"&gt;="&amp;test_data[[#This Row],[Period Time]],test_data[Time],"&lt;="&amp;test_data[[#This Row],[Time]])</f>
        <v>-20</v>
      </c>
      <c r="I2983">
        <f>IFERROR(test_data[[#This Row],[Final_Position]]-H2982,test_data[[#This Row],[Final_Position]])</f>
        <v>0</v>
      </c>
      <c r="J2983">
        <f>ABS(test_data[[#This Row],[Action]])</f>
        <v>0</v>
      </c>
      <c r="K2983" s="7">
        <f>test_data[[#This Row],[Final_Position]]*test_data[[#This Row],[Change]]</f>
        <v>0</v>
      </c>
      <c r="L2983" s="7">
        <f>test_data[[#This Row],[Profit]]*Profit_per_point</f>
        <v>0</v>
      </c>
      <c r="M2983" s="7">
        <f>test_data[[#This Row],[Profit]]*Profit_per_point-ABS(test_data[[#This Row],[Action]])*Fee_per_trade</f>
        <v>0</v>
      </c>
    </row>
    <row r="2984" spans="1:13" x14ac:dyDescent="0.35">
      <c r="A2984" s="2">
        <v>43788.599305555559</v>
      </c>
      <c r="B2984">
        <v>929</v>
      </c>
      <c r="C2984">
        <v>0.3715825080871582</v>
      </c>
      <c r="D2984">
        <v>0.6284174919128418</v>
      </c>
      <c r="E2984">
        <f>IF(B2985&gt;0,B2985-test_data[[#This Row],[Price]],0)</f>
        <v>-0.29999999999995453</v>
      </c>
      <c r="F2984" s="2">
        <f>test_data[[#This Row],[Time]]-(Time_horizon-1)/24/60</f>
        <v>43788.586111111115</v>
      </c>
      <c r="G2984">
        <f>IF(test_data[[#This Row],[Long]]&gt;Action_Threshold,1,IF(test_data[[#This Row],[Short]]&gt;Action_Threshold,-1,0))</f>
        <v>-1</v>
      </c>
      <c r="H2984">
        <f>SUMIFS(test_data[Postion],test_data[Time],"&gt;="&amp;test_data[[#This Row],[Period Time]],test_data[Time],"&lt;="&amp;test_data[[#This Row],[Time]])</f>
        <v>-20</v>
      </c>
      <c r="I2984">
        <f>IFERROR(test_data[[#This Row],[Final_Position]]-H2983,test_data[[#This Row],[Final_Position]])</f>
        <v>0</v>
      </c>
      <c r="J2984">
        <f>ABS(test_data[[#This Row],[Action]])</f>
        <v>0</v>
      </c>
      <c r="K2984" s="7">
        <f>test_data[[#This Row],[Final_Position]]*test_data[[#This Row],[Change]]</f>
        <v>5.9999999999990905</v>
      </c>
      <c r="L2984" s="7">
        <f>test_data[[#This Row],[Profit]]*Profit_per_point</f>
        <v>599999.99999990908</v>
      </c>
      <c r="M2984" s="7">
        <f>test_data[[#This Row],[Profit]]*Profit_per_point-ABS(test_data[[#This Row],[Action]])*Fee_per_trade</f>
        <v>599999.99999990908</v>
      </c>
    </row>
    <row r="2985" spans="1:13" x14ac:dyDescent="0.35">
      <c r="A2985" s="2">
        <v>43788.6</v>
      </c>
      <c r="B2985">
        <v>928.7</v>
      </c>
      <c r="C2985">
        <v>0.37084633111953735</v>
      </c>
      <c r="D2985">
        <v>0.62915366888046265</v>
      </c>
      <c r="E2985">
        <f>IF(B2986&gt;0,B2986-test_data[[#This Row],[Price]],0)</f>
        <v>0.19999999999993179</v>
      </c>
      <c r="F2985" s="2">
        <f>test_data[[#This Row],[Time]]-(Time_horizon-1)/24/60</f>
        <v>43788.586805555555</v>
      </c>
      <c r="G2985">
        <f>IF(test_data[[#This Row],[Long]]&gt;Action_Threshold,1,IF(test_data[[#This Row],[Short]]&gt;Action_Threshold,-1,0))</f>
        <v>-1</v>
      </c>
      <c r="H2985">
        <f>SUMIFS(test_data[Postion],test_data[Time],"&gt;="&amp;test_data[[#This Row],[Period Time]],test_data[Time],"&lt;="&amp;test_data[[#This Row],[Time]])</f>
        <v>-20</v>
      </c>
      <c r="I2985">
        <f>IFERROR(test_data[[#This Row],[Final_Position]]-H2984,test_data[[#This Row],[Final_Position]])</f>
        <v>0</v>
      </c>
      <c r="J2985">
        <f>ABS(test_data[[#This Row],[Action]])</f>
        <v>0</v>
      </c>
      <c r="K2985" s="7">
        <f>test_data[[#This Row],[Final_Position]]*test_data[[#This Row],[Change]]</f>
        <v>-3.9999999999986358</v>
      </c>
      <c r="L2985" s="7">
        <f>test_data[[#This Row],[Profit]]*Profit_per_point</f>
        <v>-399999.99999986356</v>
      </c>
      <c r="M2985" s="7">
        <f>test_data[[#This Row],[Profit]]*Profit_per_point-ABS(test_data[[#This Row],[Action]])*Fee_per_trade</f>
        <v>-399999.99999986356</v>
      </c>
    </row>
    <row r="2986" spans="1:13" x14ac:dyDescent="0.35">
      <c r="A2986" s="2">
        <v>43788.600694444445</v>
      </c>
      <c r="B2986">
        <v>928.9</v>
      </c>
      <c r="C2986">
        <v>0.36969411373138428</v>
      </c>
      <c r="D2986">
        <v>0.6303059458732605</v>
      </c>
      <c r="E2986">
        <f>IF(B2987&gt;0,B2987-test_data[[#This Row],[Price]],0)</f>
        <v>0.39999999999997726</v>
      </c>
      <c r="F2986" s="2">
        <f>test_data[[#This Row],[Time]]-(Time_horizon-1)/24/60</f>
        <v>43788.587500000001</v>
      </c>
      <c r="G2986">
        <f>IF(test_data[[#This Row],[Long]]&gt;Action_Threshold,1,IF(test_data[[#This Row],[Short]]&gt;Action_Threshold,-1,0))</f>
        <v>-1</v>
      </c>
      <c r="H2986">
        <f>SUMIFS(test_data[Postion],test_data[Time],"&gt;="&amp;test_data[[#This Row],[Period Time]],test_data[Time],"&lt;="&amp;test_data[[#This Row],[Time]])</f>
        <v>-20</v>
      </c>
      <c r="I2986">
        <f>IFERROR(test_data[[#This Row],[Final_Position]]-H2985,test_data[[#This Row],[Final_Position]])</f>
        <v>0</v>
      </c>
      <c r="J2986">
        <f>ABS(test_data[[#This Row],[Action]])</f>
        <v>0</v>
      </c>
      <c r="K2986" s="7">
        <f>test_data[[#This Row],[Final_Position]]*test_data[[#This Row],[Change]]</f>
        <v>-7.9999999999995453</v>
      </c>
      <c r="L2986" s="7">
        <f>test_data[[#This Row],[Profit]]*Profit_per_point</f>
        <v>-799999.99999995448</v>
      </c>
      <c r="M2986" s="7">
        <f>test_data[[#This Row],[Profit]]*Profit_per_point-ABS(test_data[[#This Row],[Action]])*Fee_per_trade</f>
        <v>-799999.99999995448</v>
      </c>
    </row>
    <row r="2987" spans="1:13" x14ac:dyDescent="0.35">
      <c r="A2987" s="2">
        <v>43788.601388888892</v>
      </c>
      <c r="B2987">
        <v>929.3</v>
      </c>
      <c r="C2987">
        <v>0.34317460656166077</v>
      </c>
      <c r="D2987">
        <v>0.65682542324066162</v>
      </c>
      <c r="E2987">
        <f>IF(B2988&gt;0,B2988-test_data[[#This Row],[Price]],0)</f>
        <v>-9.9999999999909051E-2</v>
      </c>
      <c r="F2987" s="2">
        <f>test_data[[#This Row],[Time]]-(Time_horizon-1)/24/60</f>
        <v>43788.588194444448</v>
      </c>
      <c r="G2987">
        <f>IF(test_data[[#This Row],[Long]]&gt;Action_Threshold,1,IF(test_data[[#This Row],[Short]]&gt;Action_Threshold,-1,0))</f>
        <v>-1</v>
      </c>
      <c r="H2987">
        <f>SUMIFS(test_data[Postion],test_data[Time],"&gt;="&amp;test_data[[#This Row],[Period Time]],test_data[Time],"&lt;="&amp;test_data[[#This Row],[Time]])</f>
        <v>-20</v>
      </c>
      <c r="I2987">
        <f>IFERROR(test_data[[#This Row],[Final_Position]]-H2986,test_data[[#This Row],[Final_Position]])</f>
        <v>0</v>
      </c>
      <c r="J2987">
        <f>ABS(test_data[[#This Row],[Action]])</f>
        <v>0</v>
      </c>
      <c r="K2987" s="7">
        <f>test_data[[#This Row],[Final_Position]]*test_data[[#This Row],[Change]]</f>
        <v>1.999999999998181</v>
      </c>
      <c r="L2987" s="7">
        <f>test_data[[#This Row],[Profit]]*Profit_per_point</f>
        <v>199999.9999998181</v>
      </c>
      <c r="M2987" s="7">
        <f>test_data[[#This Row],[Profit]]*Profit_per_point-ABS(test_data[[#This Row],[Action]])*Fee_per_trade</f>
        <v>199999.9999998181</v>
      </c>
    </row>
    <row r="2988" spans="1:13" x14ac:dyDescent="0.35">
      <c r="A2988" s="2">
        <v>43788.602083333331</v>
      </c>
      <c r="B2988">
        <v>929.2</v>
      </c>
      <c r="C2988">
        <v>0.35728546977043152</v>
      </c>
      <c r="D2988">
        <v>0.64271456003189087</v>
      </c>
      <c r="E2988">
        <f>IF(B2989&gt;0,B2989-test_data[[#This Row],[Price]],0)</f>
        <v>9.9999999999909051E-2</v>
      </c>
      <c r="F2988" s="2">
        <f>test_data[[#This Row],[Time]]-(Time_horizon-1)/24/60</f>
        <v>43788.588888888888</v>
      </c>
      <c r="G2988">
        <f>IF(test_data[[#This Row],[Long]]&gt;Action_Threshold,1,IF(test_data[[#This Row],[Short]]&gt;Action_Threshold,-1,0))</f>
        <v>-1</v>
      </c>
      <c r="H2988">
        <f>SUMIFS(test_data[Postion],test_data[Time],"&gt;="&amp;test_data[[#This Row],[Period Time]],test_data[Time],"&lt;="&amp;test_data[[#This Row],[Time]])</f>
        <v>-20</v>
      </c>
      <c r="I2988">
        <f>IFERROR(test_data[[#This Row],[Final_Position]]-H2987,test_data[[#This Row],[Final_Position]])</f>
        <v>0</v>
      </c>
      <c r="J2988">
        <f>ABS(test_data[[#This Row],[Action]])</f>
        <v>0</v>
      </c>
      <c r="K2988" s="7">
        <f>test_data[[#This Row],[Final_Position]]*test_data[[#This Row],[Change]]</f>
        <v>-1.999999999998181</v>
      </c>
      <c r="L2988" s="7">
        <f>test_data[[#This Row],[Profit]]*Profit_per_point</f>
        <v>-199999.9999998181</v>
      </c>
      <c r="M2988" s="7">
        <f>test_data[[#This Row],[Profit]]*Profit_per_point-ABS(test_data[[#This Row],[Action]])*Fee_per_trade</f>
        <v>-199999.9999998181</v>
      </c>
    </row>
    <row r="2989" spans="1:13" x14ac:dyDescent="0.35">
      <c r="A2989" s="2">
        <v>43788.602777777778</v>
      </c>
      <c r="B2989">
        <v>929.3</v>
      </c>
      <c r="C2989">
        <v>0.36505991220474243</v>
      </c>
      <c r="D2989">
        <v>0.63494014739990234</v>
      </c>
      <c r="E2989">
        <f>IF(B2990&gt;0,B2990-test_data[[#This Row],[Price]],0)</f>
        <v>-0.29999999999995453</v>
      </c>
      <c r="F2989" s="2">
        <f>test_data[[#This Row],[Time]]-(Time_horizon-1)/24/60</f>
        <v>43788.589583333334</v>
      </c>
      <c r="G2989">
        <f>IF(test_data[[#This Row],[Long]]&gt;Action_Threshold,1,IF(test_data[[#This Row],[Short]]&gt;Action_Threshold,-1,0))</f>
        <v>-1</v>
      </c>
      <c r="H2989">
        <f>SUMIFS(test_data[Postion],test_data[Time],"&gt;="&amp;test_data[[#This Row],[Period Time]],test_data[Time],"&lt;="&amp;test_data[[#This Row],[Time]])</f>
        <v>-20</v>
      </c>
      <c r="I2989">
        <f>IFERROR(test_data[[#This Row],[Final_Position]]-H2988,test_data[[#This Row],[Final_Position]])</f>
        <v>0</v>
      </c>
      <c r="J2989">
        <f>ABS(test_data[[#This Row],[Action]])</f>
        <v>0</v>
      </c>
      <c r="K2989" s="7">
        <f>test_data[[#This Row],[Final_Position]]*test_data[[#This Row],[Change]]</f>
        <v>5.9999999999990905</v>
      </c>
      <c r="L2989" s="7">
        <f>test_data[[#This Row],[Profit]]*Profit_per_point</f>
        <v>599999.99999990908</v>
      </c>
      <c r="M2989" s="7">
        <f>test_data[[#This Row],[Profit]]*Profit_per_point-ABS(test_data[[#This Row],[Action]])*Fee_per_trade</f>
        <v>599999.99999990908</v>
      </c>
    </row>
    <row r="2990" spans="1:13" x14ac:dyDescent="0.35">
      <c r="A2990" s="2">
        <v>43788.603472222225</v>
      </c>
      <c r="B2990">
        <v>929</v>
      </c>
      <c r="C2990">
        <v>0.36181935667991638</v>
      </c>
      <c r="D2990">
        <v>0.63818055391311646</v>
      </c>
      <c r="E2990">
        <f>IF(B2991&gt;0,B2991-test_data[[#This Row],[Price]],0)</f>
        <v>0</v>
      </c>
      <c r="F2990" s="2">
        <f>test_data[[#This Row],[Time]]-(Time_horizon-1)/24/60</f>
        <v>43788.590277777781</v>
      </c>
      <c r="G2990">
        <f>IF(test_data[[#This Row],[Long]]&gt;Action_Threshold,1,IF(test_data[[#This Row],[Short]]&gt;Action_Threshold,-1,0))</f>
        <v>-1</v>
      </c>
      <c r="H2990">
        <f>SUMIFS(test_data[Postion],test_data[Time],"&gt;="&amp;test_data[[#This Row],[Period Time]],test_data[Time],"&lt;="&amp;test_data[[#This Row],[Time]])</f>
        <v>-20</v>
      </c>
      <c r="I2990">
        <f>IFERROR(test_data[[#This Row],[Final_Position]]-H2989,test_data[[#This Row],[Final_Position]])</f>
        <v>0</v>
      </c>
      <c r="J2990">
        <f>ABS(test_data[[#This Row],[Action]])</f>
        <v>0</v>
      </c>
      <c r="K2990" s="7">
        <f>test_data[[#This Row],[Final_Position]]*test_data[[#This Row],[Change]]</f>
        <v>0</v>
      </c>
      <c r="L2990" s="7">
        <f>test_data[[#This Row],[Profit]]*Profit_per_point</f>
        <v>0</v>
      </c>
      <c r="M2990" s="7">
        <f>test_data[[#This Row],[Profit]]*Profit_per_point-ABS(test_data[[#This Row],[Action]])*Fee_per_trade</f>
        <v>0</v>
      </c>
    </row>
    <row r="2991" spans="1:13" x14ac:dyDescent="0.35">
      <c r="A2991" s="2">
        <v>43788.604166666664</v>
      </c>
      <c r="B2991">
        <v>929</v>
      </c>
      <c r="C2991">
        <v>0.35821500420570374</v>
      </c>
      <c r="D2991">
        <v>0.64178496599197388</v>
      </c>
      <c r="E2991">
        <f>IF(B2992&gt;0,B2992-test_data[[#This Row],[Price]],0)</f>
        <v>0.39999999999997726</v>
      </c>
      <c r="F2991" s="2">
        <f>test_data[[#This Row],[Time]]-(Time_horizon-1)/24/60</f>
        <v>43788.59097222222</v>
      </c>
      <c r="G2991">
        <f>IF(test_data[[#This Row],[Long]]&gt;Action_Threshold,1,IF(test_data[[#This Row],[Short]]&gt;Action_Threshold,-1,0))</f>
        <v>-1</v>
      </c>
      <c r="H2991">
        <f>SUMIFS(test_data[Postion],test_data[Time],"&gt;="&amp;test_data[[#This Row],[Period Time]],test_data[Time],"&lt;="&amp;test_data[[#This Row],[Time]])</f>
        <v>-20</v>
      </c>
      <c r="I2991">
        <f>IFERROR(test_data[[#This Row],[Final_Position]]-H2990,test_data[[#This Row],[Final_Position]])</f>
        <v>0</v>
      </c>
      <c r="J2991">
        <f>ABS(test_data[[#This Row],[Action]])</f>
        <v>0</v>
      </c>
      <c r="K2991" s="7">
        <f>test_data[[#This Row],[Final_Position]]*test_data[[#This Row],[Change]]</f>
        <v>-7.9999999999995453</v>
      </c>
      <c r="L2991" s="7">
        <f>test_data[[#This Row],[Profit]]*Profit_per_point</f>
        <v>-799999.99999995448</v>
      </c>
      <c r="M2991" s="7">
        <f>test_data[[#This Row],[Profit]]*Profit_per_point-ABS(test_data[[#This Row],[Action]])*Fee_per_trade</f>
        <v>-799999.99999995448</v>
      </c>
    </row>
    <row r="2992" spans="1:13" x14ac:dyDescent="0.35">
      <c r="A2992" s="2">
        <v>43789.375694444447</v>
      </c>
      <c r="B2992">
        <v>929.4</v>
      </c>
      <c r="C2992">
        <v>0.40200182795524597</v>
      </c>
      <c r="D2992">
        <v>0.59799820184707642</v>
      </c>
      <c r="E2992">
        <f>IF(B2993&gt;0,B2993-test_data[[#This Row],[Price]],0)</f>
        <v>0.20000000000004547</v>
      </c>
      <c r="F2992" s="2">
        <f>test_data[[#This Row],[Time]]-(Time_horizon-1)/24/60</f>
        <v>43789.362500000003</v>
      </c>
      <c r="G2992">
        <f>IF(test_data[[#This Row],[Long]]&gt;Action_Threshold,1,IF(test_data[[#This Row],[Short]]&gt;Action_Threshold,-1,0))</f>
        <v>-1</v>
      </c>
      <c r="H2992">
        <f>SUMIFS(test_data[Postion],test_data[Time],"&gt;="&amp;test_data[[#This Row],[Period Time]],test_data[Time],"&lt;="&amp;test_data[[#This Row],[Time]])</f>
        <v>-1</v>
      </c>
      <c r="I2992">
        <f>IFERROR(test_data[[#This Row],[Final_Position]]-H2991,test_data[[#This Row],[Final_Position]])</f>
        <v>19</v>
      </c>
      <c r="J2992">
        <f>ABS(test_data[[#This Row],[Action]])</f>
        <v>19</v>
      </c>
      <c r="K2992" s="7">
        <f>test_data[[#This Row],[Final_Position]]*test_data[[#This Row],[Change]]</f>
        <v>-0.20000000000004547</v>
      </c>
      <c r="L2992" s="7">
        <f>test_data[[#This Row],[Profit]]*Profit_per_point</f>
        <v>-20000.000000004547</v>
      </c>
      <c r="M2992" s="7">
        <f>test_data[[#This Row],[Profit]]*Profit_per_point-ABS(test_data[[#This Row],[Action]])*Fee_per_trade</f>
        <v>-210000.00000000454</v>
      </c>
    </row>
    <row r="2993" spans="1:13" x14ac:dyDescent="0.35">
      <c r="A2993" s="2">
        <v>43789.376388888886</v>
      </c>
      <c r="B2993">
        <v>929.6</v>
      </c>
      <c r="C2993">
        <v>0.39135429263114929</v>
      </c>
      <c r="D2993">
        <v>0.6086457371711731</v>
      </c>
      <c r="E2993">
        <f>IF(B2994&gt;0,B2994-test_data[[#This Row],[Price]],0)</f>
        <v>-0.30000000000006821</v>
      </c>
      <c r="F2993" s="2">
        <f>test_data[[#This Row],[Time]]-(Time_horizon-1)/24/60</f>
        <v>43789.363194444442</v>
      </c>
      <c r="G2993">
        <f>IF(test_data[[#This Row],[Long]]&gt;Action_Threshold,1,IF(test_data[[#This Row],[Short]]&gt;Action_Threshold,-1,0))</f>
        <v>-1</v>
      </c>
      <c r="H2993">
        <f>SUMIFS(test_data[Postion],test_data[Time],"&gt;="&amp;test_data[[#This Row],[Period Time]],test_data[Time],"&lt;="&amp;test_data[[#This Row],[Time]])</f>
        <v>-2</v>
      </c>
      <c r="I2993">
        <f>IFERROR(test_data[[#This Row],[Final_Position]]-H2992,test_data[[#This Row],[Final_Position]])</f>
        <v>-1</v>
      </c>
      <c r="J2993">
        <f>ABS(test_data[[#This Row],[Action]])</f>
        <v>1</v>
      </c>
      <c r="K2993" s="7">
        <f>test_data[[#This Row],[Final_Position]]*test_data[[#This Row],[Change]]</f>
        <v>0.60000000000013642</v>
      </c>
      <c r="L2993" s="7">
        <f>test_data[[#This Row],[Profit]]*Profit_per_point</f>
        <v>60000.000000013642</v>
      </c>
      <c r="M2993" s="7">
        <f>test_data[[#This Row],[Profit]]*Profit_per_point-ABS(test_data[[#This Row],[Action]])*Fee_per_trade</f>
        <v>50000.000000013642</v>
      </c>
    </row>
    <row r="2994" spans="1:13" x14ac:dyDescent="0.35">
      <c r="A2994" s="2">
        <v>43789.377083333333</v>
      </c>
      <c r="B2994">
        <v>929.3</v>
      </c>
      <c r="C2994">
        <v>0.4151131808757782</v>
      </c>
      <c r="D2994">
        <v>0.58488678932189941</v>
      </c>
      <c r="E2994">
        <f>IF(B2995&gt;0,B2995-test_data[[#This Row],[Price]],0)</f>
        <v>-9.9999999999909051E-2</v>
      </c>
      <c r="F2994" s="2">
        <f>test_data[[#This Row],[Time]]-(Time_horizon-1)/24/60</f>
        <v>43789.363888888889</v>
      </c>
      <c r="G2994">
        <f>IF(test_data[[#This Row],[Long]]&gt;Action_Threshold,1,IF(test_data[[#This Row],[Short]]&gt;Action_Threshold,-1,0))</f>
        <v>-1</v>
      </c>
      <c r="H2994">
        <f>SUMIFS(test_data[Postion],test_data[Time],"&gt;="&amp;test_data[[#This Row],[Period Time]],test_data[Time],"&lt;="&amp;test_data[[#This Row],[Time]])</f>
        <v>-3</v>
      </c>
      <c r="I2994">
        <f>IFERROR(test_data[[#This Row],[Final_Position]]-H2993,test_data[[#This Row],[Final_Position]])</f>
        <v>-1</v>
      </c>
      <c r="J2994">
        <f>ABS(test_data[[#This Row],[Action]])</f>
        <v>1</v>
      </c>
      <c r="K2994" s="7">
        <f>test_data[[#This Row],[Final_Position]]*test_data[[#This Row],[Change]]</f>
        <v>0.29999999999972715</v>
      </c>
      <c r="L2994" s="7">
        <f>test_data[[#This Row],[Profit]]*Profit_per_point</f>
        <v>29999.999999972715</v>
      </c>
      <c r="M2994" s="7">
        <f>test_data[[#This Row],[Profit]]*Profit_per_point-ABS(test_data[[#This Row],[Action]])*Fee_per_trade</f>
        <v>19999.999999972715</v>
      </c>
    </row>
    <row r="2995" spans="1:13" x14ac:dyDescent="0.35">
      <c r="A2995" s="2">
        <v>43789.37777777778</v>
      </c>
      <c r="B2995">
        <v>929.2</v>
      </c>
      <c r="C2995">
        <v>0.43019667267799377</v>
      </c>
      <c r="D2995">
        <v>0.56980329751968384</v>
      </c>
      <c r="E2995">
        <f>IF(B2996&gt;0,B2996-test_data[[#This Row],[Price]],0)</f>
        <v>9.9999999999909051E-2</v>
      </c>
      <c r="F2995" s="2">
        <f>test_data[[#This Row],[Time]]-(Time_horizon-1)/24/60</f>
        <v>43789.364583333336</v>
      </c>
      <c r="G2995">
        <f>IF(test_data[[#This Row],[Long]]&gt;Action_Threshold,1,IF(test_data[[#This Row],[Short]]&gt;Action_Threshold,-1,0))</f>
        <v>-1</v>
      </c>
      <c r="H2995">
        <f>SUMIFS(test_data[Postion],test_data[Time],"&gt;="&amp;test_data[[#This Row],[Period Time]],test_data[Time],"&lt;="&amp;test_data[[#This Row],[Time]])</f>
        <v>-4</v>
      </c>
      <c r="I2995">
        <f>IFERROR(test_data[[#This Row],[Final_Position]]-H2994,test_data[[#This Row],[Final_Position]])</f>
        <v>-1</v>
      </c>
      <c r="J2995">
        <f>ABS(test_data[[#This Row],[Action]])</f>
        <v>1</v>
      </c>
      <c r="K2995" s="7">
        <f>test_data[[#This Row],[Final_Position]]*test_data[[#This Row],[Change]]</f>
        <v>-0.3999999999996362</v>
      </c>
      <c r="L2995" s="7">
        <f>test_data[[#This Row],[Profit]]*Profit_per_point</f>
        <v>-39999.99999996362</v>
      </c>
      <c r="M2995" s="7">
        <f>test_data[[#This Row],[Profit]]*Profit_per_point-ABS(test_data[[#This Row],[Action]])*Fee_per_trade</f>
        <v>-49999.99999996362</v>
      </c>
    </row>
    <row r="2996" spans="1:13" x14ac:dyDescent="0.35">
      <c r="A2996" s="2">
        <v>43789.378472222219</v>
      </c>
      <c r="B2996">
        <v>929.3</v>
      </c>
      <c r="C2996">
        <v>0.41051861643791199</v>
      </c>
      <c r="D2996">
        <v>0.58948129415512085</v>
      </c>
      <c r="E2996">
        <f>IF(B2997&gt;0,B2997-test_data[[#This Row],[Price]],0)</f>
        <v>0</v>
      </c>
      <c r="F2996" s="2">
        <f>test_data[[#This Row],[Time]]-(Time_horizon-1)/24/60</f>
        <v>43789.365277777775</v>
      </c>
      <c r="G2996">
        <f>IF(test_data[[#This Row],[Long]]&gt;Action_Threshold,1,IF(test_data[[#This Row],[Short]]&gt;Action_Threshold,-1,0))</f>
        <v>-1</v>
      </c>
      <c r="H2996">
        <f>SUMIFS(test_data[Postion],test_data[Time],"&gt;="&amp;test_data[[#This Row],[Period Time]],test_data[Time],"&lt;="&amp;test_data[[#This Row],[Time]])</f>
        <v>-5</v>
      </c>
      <c r="I2996">
        <f>IFERROR(test_data[[#This Row],[Final_Position]]-H2995,test_data[[#This Row],[Final_Position]])</f>
        <v>-1</v>
      </c>
      <c r="J2996">
        <f>ABS(test_data[[#This Row],[Action]])</f>
        <v>1</v>
      </c>
      <c r="K2996" s="7">
        <f>test_data[[#This Row],[Final_Position]]*test_data[[#This Row],[Change]]</f>
        <v>0</v>
      </c>
      <c r="L2996" s="7">
        <f>test_data[[#This Row],[Profit]]*Profit_per_point</f>
        <v>0</v>
      </c>
      <c r="M2996" s="7">
        <f>test_data[[#This Row],[Profit]]*Profit_per_point-ABS(test_data[[#This Row],[Action]])*Fee_per_trade</f>
        <v>-10000</v>
      </c>
    </row>
    <row r="2997" spans="1:13" x14ac:dyDescent="0.35">
      <c r="A2997" s="2">
        <v>43789.379166666666</v>
      </c>
      <c r="B2997">
        <v>929.3</v>
      </c>
      <c r="C2997">
        <v>0.41181313991546631</v>
      </c>
      <c r="D2997">
        <v>0.58818686008453369</v>
      </c>
      <c r="E2997">
        <f>IF(B2998&gt;0,B2998-test_data[[#This Row],[Price]],0)</f>
        <v>0.10000000000002274</v>
      </c>
      <c r="F2997" s="2">
        <f>test_data[[#This Row],[Time]]-(Time_horizon-1)/24/60</f>
        <v>43789.365972222222</v>
      </c>
      <c r="G2997">
        <f>IF(test_data[[#This Row],[Long]]&gt;Action_Threshold,1,IF(test_data[[#This Row],[Short]]&gt;Action_Threshold,-1,0))</f>
        <v>-1</v>
      </c>
      <c r="H2997">
        <f>SUMIFS(test_data[Postion],test_data[Time],"&gt;="&amp;test_data[[#This Row],[Period Time]],test_data[Time],"&lt;="&amp;test_data[[#This Row],[Time]])</f>
        <v>-6</v>
      </c>
      <c r="I2997">
        <f>IFERROR(test_data[[#This Row],[Final_Position]]-H2996,test_data[[#This Row],[Final_Position]])</f>
        <v>-1</v>
      </c>
      <c r="J2997">
        <f>ABS(test_data[[#This Row],[Action]])</f>
        <v>1</v>
      </c>
      <c r="K2997" s="7">
        <f>test_data[[#This Row],[Final_Position]]*test_data[[#This Row],[Change]]</f>
        <v>-0.60000000000013642</v>
      </c>
      <c r="L2997" s="7">
        <f>test_data[[#This Row],[Profit]]*Profit_per_point</f>
        <v>-60000.000000013642</v>
      </c>
      <c r="M2997" s="7">
        <f>test_data[[#This Row],[Profit]]*Profit_per_point-ABS(test_data[[#This Row],[Action]])*Fee_per_trade</f>
        <v>-70000.00000001365</v>
      </c>
    </row>
    <row r="2998" spans="1:13" x14ac:dyDescent="0.35">
      <c r="A2998" s="2">
        <v>43789.379861111112</v>
      </c>
      <c r="B2998">
        <v>929.4</v>
      </c>
      <c r="C2998">
        <v>0.40056890249252319</v>
      </c>
      <c r="D2998">
        <v>0.59943103790283203</v>
      </c>
      <c r="E2998">
        <f>IF(B2999&gt;0,B2999-test_data[[#This Row],[Price]],0)</f>
        <v>0</v>
      </c>
      <c r="F2998" s="2">
        <f>test_data[[#This Row],[Time]]-(Time_horizon-1)/24/60</f>
        <v>43789.366666666669</v>
      </c>
      <c r="G2998">
        <f>IF(test_data[[#This Row],[Long]]&gt;Action_Threshold,1,IF(test_data[[#This Row],[Short]]&gt;Action_Threshold,-1,0))</f>
        <v>-1</v>
      </c>
      <c r="H2998">
        <f>SUMIFS(test_data[Postion],test_data[Time],"&gt;="&amp;test_data[[#This Row],[Period Time]],test_data[Time],"&lt;="&amp;test_data[[#This Row],[Time]])</f>
        <v>-7</v>
      </c>
      <c r="I2998">
        <f>IFERROR(test_data[[#This Row],[Final_Position]]-H2997,test_data[[#This Row],[Final_Position]])</f>
        <v>-1</v>
      </c>
      <c r="J2998">
        <f>ABS(test_data[[#This Row],[Action]])</f>
        <v>1</v>
      </c>
      <c r="K2998" s="7">
        <f>test_data[[#This Row],[Final_Position]]*test_data[[#This Row],[Change]]</f>
        <v>0</v>
      </c>
      <c r="L2998" s="7">
        <f>test_data[[#This Row],[Profit]]*Profit_per_point</f>
        <v>0</v>
      </c>
      <c r="M2998" s="7">
        <f>test_data[[#This Row],[Profit]]*Profit_per_point-ABS(test_data[[#This Row],[Action]])*Fee_per_trade</f>
        <v>-10000</v>
      </c>
    </row>
    <row r="2999" spans="1:13" x14ac:dyDescent="0.35">
      <c r="A2999" s="2">
        <v>43789.380555555559</v>
      </c>
      <c r="B2999">
        <v>929.4</v>
      </c>
      <c r="C2999">
        <v>0.41359171271324158</v>
      </c>
      <c r="D2999">
        <v>0.58640825748443604</v>
      </c>
      <c r="E2999">
        <f>IF(B3000&gt;0,B3000-test_data[[#This Row],[Price]],0)</f>
        <v>0</v>
      </c>
      <c r="F2999" s="2">
        <f>test_data[[#This Row],[Time]]-(Time_horizon-1)/24/60</f>
        <v>43789.367361111115</v>
      </c>
      <c r="G2999">
        <f>IF(test_data[[#This Row],[Long]]&gt;Action_Threshold,1,IF(test_data[[#This Row],[Short]]&gt;Action_Threshold,-1,0))</f>
        <v>-1</v>
      </c>
      <c r="H2999">
        <f>SUMIFS(test_data[Postion],test_data[Time],"&gt;="&amp;test_data[[#This Row],[Period Time]],test_data[Time],"&lt;="&amp;test_data[[#This Row],[Time]])</f>
        <v>-8</v>
      </c>
      <c r="I2999">
        <f>IFERROR(test_data[[#This Row],[Final_Position]]-H2998,test_data[[#This Row],[Final_Position]])</f>
        <v>-1</v>
      </c>
      <c r="J2999">
        <f>ABS(test_data[[#This Row],[Action]])</f>
        <v>1</v>
      </c>
      <c r="K2999" s="7">
        <f>test_data[[#This Row],[Final_Position]]*test_data[[#This Row],[Change]]</f>
        <v>0</v>
      </c>
      <c r="L2999" s="7">
        <f>test_data[[#This Row],[Profit]]*Profit_per_point</f>
        <v>0</v>
      </c>
      <c r="M2999" s="7">
        <f>test_data[[#This Row],[Profit]]*Profit_per_point-ABS(test_data[[#This Row],[Action]])*Fee_per_trade</f>
        <v>-10000</v>
      </c>
    </row>
    <row r="3000" spans="1:13" x14ac:dyDescent="0.35">
      <c r="A3000" s="2">
        <v>43789.381249999999</v>
      </c>
      <c r="B3000">
        <v>929.4</v>
      </c>
      <c r="C3000">
        <v>0.41672921180725098</v>
      </c>
      <c r="D3000">
        <v>0.58327078819274902</v>
      </c>
      <c r="E3000">
        <f>IF(B3001&gt;0,B3001-test_data[[#This Row],[Price]],0)</f>
        <v>0</v>
      </c>
      <c r="F3000" s="2">
        <f>test_data[[#This Row],[Time]]-(Time_horizon-1)/24/60</f>
        <v>43789.368055555555</v>
      </c>
      <c r="G3000">
        <f>IF(test_data[[#This Row],[Long]]&gt;Action_Threshold,1,IF(test_data[[#This Row],[Short]]&gt;Action_Threshold,-1,0))</f>
        <v>-1</v>
      </c>
      <c r="H3000">
        <f>SUMIFS(test_data[Postion],test_data[Time],"&gt;="&amp;test_data[[#This Row],[Period Time]],test_data[Time],"&lt;="&amp;test_data[[#This Row],[Time]])</f>
        <v>-9</v>
      </c>
      <c r="I3000">
        <f>IFERROR(test_data[[#This Row],[Final_Position]]-H2999,test_data[[#This Row],[Final_Position]])</f>
        <v>-1</v>
      </c>
      <c r="J3000">
        <f>ABS(test_data[[#This Row],[Action]])</f>
        <v>1</v>
      </c>
      <c r="K3000" s="7">
        <f>test_data[[#This Row],[Final_Position]]*test_data[[#This Row],[Change]]</f>
        <v>0</v>
      </c>
      <c r="L3000" s="7">
        <f>test_data[[#This Row],[Profit]]*Profit_per_point</f>
        <v>0</v>
      </c>
      <c r="M3000" s="7">
        <f>test_data[[#This Row],[Profit]]*Profit_per_point-ABS(test_data[[#This Row],[Action]])*Fee_per_trade</f>
        <v>-10000</v>
      </c>
    </row>
    <row r="3001" spans="1:13" x14ac:dyDescent="0.35">
      <c r="A3001" s="2">
        <v>43789.381944444445</v>
      </c>
      <c r="B3001">
        <v>929.4</v>
      </c>
      <c r="C3001">
        <v>0.41514310240745544</v>
      </c>
      <c r="D3001">
        <v>0.58485692739486694</v>
      </c>
      <c r="E3001">
        <f>IF(B3002&gt;0,B3002-test_data[[#This Row],[Price]],0)</f>
        <v>0</v>
      </c>
      <c r="F3001" s="2">
        <f>test_data[[#This Row],[Time]]-(Time_horizon-1)/24/60</f>
        <v>43789.368750000001</v>
      </c>
      <c r="G3001">
        <f>IF(test_data[[#This Row],[Long]]&gt;Action_Threshold,1,IF(test_data[[#This Row],[Short]]&gt;Action_Threshold,-1,0))</f>
        <v>-1</v>
      </c>
      <c r="H3001">
        <f>SUMIFS(test_data[Postion],test_data[Time],"&gt;="&amp;test_data[[#This Row],[Period Time]],test_data[Time],"&lt;="&amp;test_data[[#This Row],[Time]])</f>
        <v>-10</v>
      </c>
      <c r="I3001">
        <f>IFERROR(test_data[[#This Row],[Final_Position]]-H3000,test_data[[#This Row],[Final_Position]])</f>
        <v>-1</v>
      </c>
      <c r="J3001">
        <f>ABS(test_data[[#This Row],[Action]])</f>
        <v>1</v>
      </c>
      <c r="K3001" s="7">
        <f>test_data[[#This Row],[Final_Position]]*test_data[[#This Row],[Change]]</f>
        <v>0</v>
      </c>
      <c r="L3001" s="7">
        <f>test_data[[#This Row],[Profit]]*Profit_per_point</f>
        <v>0</v>
      </c>
      <c r="M3001" s="7">
        <f>test_data[[#This Row],[Profit]]*Profit_per_point-ABS(test_data[[#This Row],[Action]])*Fee_per_trade</f>
        <v>-10000</v>
      </c>
    </row>
    <row r="3002" spans="1:13" x14ac:dyDescent="0.35">
      <c r="A3002" s="2">
        <v>43789.382638888892</v>
      </c>
      <c r="B3002">
        <v>929.4</v>
      </c>
      <c r="C3002">
        <v>0.42621433734893799</v>
      </c>
      <c r="D3002">
        <v>0.57378566265106201</v>
      </c>
      <c r="E3002">
        <f>IF(B3003&gt;0,B3003-test_data[[#This Row],[Price]],0)</f>
        <v>-0.10000000000002274</v>
      </c>
      <c r="F3002" s="2">
        <f>test_data[[#This Row],[Time]]-(Time_horizon-1)/24/60</f>
        <v>43789.369444444448</v>
      </c>
      <c r="G3002">
        <f>IF(test_data[[#This Row],[Long]]&gt;Action_Threshold,1,IF(test_data[[#This Row],[Short]]&gt;Action_Threshold,-1,0))</f>
        <v>-1</v>
      </c>
      <c r="H3002">
        <f>SUMIFS(test_data[Postion],test_data[Time],"&gt;="&amp;test_data[[#This Row],[Period Time]],test_data[Time],"&lt;="&amp;test_data[[#This Row],[Time]])</f>
        <v>-11</v>
      </c>
      <c r="I3002">
        <f>IFERROR(test_data[[#This Row],[Final_Position]]-H3001,test_data[[#This Row],[Final_Position]])</f>
        <v>-1</v>
      </c>
      <c r="J3002">
        <f>ABS(test_data[[#This Row],[Action]])</f>
        <v>1</v>
      </c>
      <c r="K3002" s="7">
        <f>test_data[[#This Row],[Final_Position]]*test_data[[#This Row],[Change]]</f>
        <v>1.1000000000002501</v>
      </c>
      <c r="L3002" s="7">
        <f>test_data[[#This Row],[Profit]]*Profit_per_point</f>
        <v>110000.00000002501</v>
      </c>
      <c r="M3002" s="7">
        <f>test_data[[#This Row],[Profit]]*Profit_per_point-ABS(test_data[[#This Row],[Action]])*Fee_per_trade</f>
        <v>100000.00000002501</v>
      </c>
    </row>
    <row r="3003" spans="1:13" x14ac:dyDescent="0.35">
      <c r="A3003" s="2">
        <v>43789.383333333331</v>
      </c>
      <c r="B3003">
        <v>929.3</v>
      </c>
      <c r="C3003">
        <v>0.44323042035102844</v>
      </c>
      <c r="D3003">
        <v>0.55676960945129395</v>
      </c>
      <c r="E3003">
        <f>IF(B3004&gt;0,B3004-test_data[[#This Row],[Price]],0)</f>
        <v>-0.19999999999993179</v>
      </c>
      <c r="F3003" s="2">
        <f>test_data[[#This Row],[Time]]-(Time_horizon-1)/24/60</f>
        <v>43789.370138888888</v>
      </c>
      <c r="G3003">
        <f>IF(test_data[[#This Row],[Long]]&gt;Action_Threshold,1,IF(test_data[[#This Row],[Short]]&gt;Action_Threshold,-1,0))</f>
        <v>-1</v>
      </c>
      <c r="H3003">
        <f>SUMIFS(test_data[Postion],test_data[Time],"&gt;="&amp;test_data[[#This Row],[Period Time]],test_data[Time],"&lt;="&amp;test_data[[#This Row],[Time]])</f>
        <v>-12</v>
      </c>
      <c r="I3003">
        <f>IFERROR(test_data[[#This Row],[Final_Position]]-H3002,test_data[[#This Row],[Final_Position]])</f>
        <v>-1</v>
      </c>
      <c r="J3003">
        <f>ABS(test_data[[#This Row],[Action]])</f>
        <v>1</v>
      </c>
      <c r="K3003" s="7">
        <f>test_data[[#This Row],[Final_Position]]*test_data[[#This Row],[Change]]</f>
        <v>2.3999999999991815</v>
      </c>
      <c r="L3003" s="7">
        <f>test_data[[#This Row],[Profit]]*Profit_per_point</f>
        <v>239999.99999991816</v>
      </c>
      <c r="M3003" s="7">
        <f>test_data[[#This Row],[Profit]]*Profit_per_point-ABS(test_data[[#This Row],[Action]])*Fee_per_trade</f>
        <v>229999.99999991816</v>
      </c>
    </row>
    <row r="3004" spans="1:13" x14ac:dyDescent="0.35">
      <c r="A3004" s="2">
        <v>43789.384027777778</v>
      </c>
      <c r="B3004">
        <v>929.1</v>
      </c>
      <c r="C3004">
        <v>0.4856896698474884</v>
      </c>
      <c r="D3004">
        <v>0.51431030035018921</v>
      </c>
      <c r="E3004">
        <f>IF(B3005&gt;0,B3005-test_data[[#This Row],[Price]],0)</f>
        <v>0.10000000000002274</v>
      </c>
      <c r="F3004" s="2">
        <f>test_data[[#This Row],[Time]]-(Time_horizon-1)/24/60</f>
        <v>43789.370833333334</v>
      </c>
      <c r="G3004">
        <f>IF(test_data[[#This Row],[Long]]&gt;Action_Threshold,1,IF(test_data[[#This Row],[Short]]&gt;Action_Threshold,-1,0))</f>
        <v>-1</v>
      </c>
      <c r="H3004">
        <f>SUMIFS(test_data[Postion],test_data[Time],"&gt;="&amp;test_data[[#This Row],[Period Time]],test_data[Time],"&lt;="&amp;test_data[[#This Row],[Time]])</f>
        <v>-13</v>
      </c>
      <c r="I3004">
        <f>IFERROR(test_data[[#This Row],[Final_Position]]-H3003,test_data[[#This Row],[Final_Position]])</f>
        <v>-1</v>
      </c>
      <c r="J3004">
        <f>ABS(test_data[[#This Row],[Action]])</f>
        <v>1</v>
      </c>
      <c r="K3004" s="7">
        <f>test_data[[#This Row],[Final_Position]]*test_data[[#This Row],[Change]]</f>
        <v>-1.3000000000002956</v>
      </c>
      <c r="L3004" s="7">
        <f>test_data[[#This Row],[Profit]]*Profit_per_point</f>
        <v>-130000.00000002955</v>
      </c>
      <c r="M3004" s="7">
        <f>test_data[[#This Row],[Profit]]*Profit_per_point-ABS(test_data[[#This Row],[Action]])*Fee_per_trade</f>
        <v>-140000.00000002957</v>
      </c>
    </row>
    <row r="3005" spans="1:13" x14ac:dyDescent="0.35">
      <c r="A3005" s="2">
        <v>43789.384722222225</v>
      </c>
      <c r="B3005">
        <v>929.2</v>
      </c>
      <c r="C3005">
        <v>0.47092732787132263</v>
      </c>
      <c r="D3005">
        <v>0.52907264232635498</v>
      </c>
      <c r="E3005">
        <f>IF(B3006&gt;0,B3006-test_data[[#This Row],[Price]],0)</f>
        <v>0</v>
      </c>
      <c r="F3005" s="2">
        <f>test_data[[#This Row],[Time]]-(Time_horizon-1)/24/60</f>
        <v>43789.371527777781</v>
      </c>
      <c r="G3005">
        <f>IF(test_data[[#This Row],[Long]]&gt;Action_Threshold,1,IF(test_data[[#This Row],[Short]]&gt;Action_Threshold,-1,0))</f>
        <v>-1</v>
      </c>
      <c r="H3005">
        <f>SUMIFS(test_data[Postion],test_data[Time],"&gt;="&amp;test_data[[#This Row],[Period Time]],test_data[Time],"&lt;="&amp;test_data[[#This Row],[Time]])</f>
        <v>-14</v>
      </c>
      <c r="I3005">
        <f>IFERROR(test_data[[#This Row],[Final_Position]]-H3004,test_data[[#This Row],[Final_Position]])</f>
        <v>-1</v>
      </c>
      <c r="J3005">
        <f>ABS(test_data[[#This Row],[Action]])</f>
        <v>1</v>
      </c>
      <c r="K3005" s="7">
        <f>test_data[[#This Row],[Final_Position]]*test_data[[#This Row],[Change]]</f>
        <v>0</v>
      </c>
      <c r="L3005" s="7">
        <f>test_data[[#This Row],[Profit]]*Profit_per_point</f>
        <v>0</v>
      </c>
      <c r="M3005" s="7">
        <f>test_data[[#This Row],[Profit]]*Profit_per_point-ABS(test_data[[#This Row],[Action]])*Fee_per_trade</f>
        <v>-10000</v>
      </c>
    </row>
    <row r="3006" spans="1:13" x14ac:dyDescent="0.35">
      <c r="A3006" s="2">
        <v>43789.385416666664</v>
      </c>
      <c r="B3006">
        <v>929.2</v>
      </c>
      <c r="C3006">
        <v>0.48396077752113342</v>
      </c>
      <c r="D3006">
        <v>0.51603925228118896</v>
      </c>
      <c r="E3006">
        <f>IF(B3007&gt;0,B3007-test_data[[#This Row],[Price]],0)</f>
        <v>9.9999999999909051E-2</v>
      </c>
      <c r="F3006" s="2">
        <f>test_data[[#This Row],[Time]]-(Time_horizon-1)/24/60</f>
        <v>43789.37222222222</v>
      </c>
      <c r="G3006">
        <f>IF(test_data[[#This Row],[Long]]&gt;Action_Threshold,1,IF(test_data[[#This Row],[Short]]&gt;Action_Threshold,-1,0))</f>
        <v>-1</v>
      </c>
      <c r="H3006">
        <f>SUMIFS(test_data[Postion],test_data[Time],"&gt;="&amp;test_data[[#This Row],[Period Time]],test_data[Time],"&lt;="&amp;test_data[[#This Row],[Time]])</f>
        <v>-15</v>
      </c>
      <c r="I3006">
        <f>IFERROR(test_data[[#This Row],[Final_Position]]-H3005,test_data[[#This Row],[Final_Position]])</f>
        <v>-1</v>
      </c>
      <c r="J3006">
        <f>ABS(test_data[[#This Row],[Action]])</f>
        <v>1</v>
      </c>
      <c r="K3006" s="7">
        <f>test_data[[#This Row],[Final_Position]]*test_data[[#This Row],[Change]]</f>
        <v>-1.4999999999986358</v>
      </c>
      <c r="L3006" s="7">
        <f>test_data[[#This Row],[Profit]]*Profit_per_point</f>
        <v>-149999.99999986356</v>
      </c>
      <c r="M3006" s="7">
        <f>test_data[[#This Row],[Profit]]*Profit_per_point-ABS(test_data[[#This Row],[Action]])*Fee_per_trade</f>
        <v>-159999.99999986356</v>
      </c>
    </row>
    <row r="3007" spans="1:13" x14ac:dyDescent="0.35">
      <c r="A3007" s="2">
        <v>43789.386111111111</v>
      </c>
      <c r="B3007">
        <v>929.3</v>
      </c>
      <c r="C3007">
        <v>0.45860195159912109</v>
      </c>
      <c r="D3007">
        <v>0.54139798879623413</v>
      </c>
      <c r="E3007">
        <f>IF(B3008&gt;0,B3008-test_data[[#This Row],[Price]],0)</f>
        <v>-9.9999999999909051E-2</v>
      </c>
      <c r="F3007" s="2">
        <f>test_data[[#This Row],[Time]]-(Time_horizon-1)/24/60</f>
        <v>43789.372916666667</v>
      </c>
      <c r="G3007">
        <f>IF(test_data[[#This Row],[Long]]&gt;Action_Threshold,1,IF(test_data[[#This Row],[Short]]&gt;Action_Threshold,-1,0))</f>
        <v>-1</v>
      </c>
      <c r="H3007">
        <f>SUMIFS(test_data[Postion],test_data[Time],"&gt;="&amp;test_data[[#This Row],[Period Time]],test_data[Time],"&lt;="&amp;test_data[[#This Row],[Time]])</f>
        <v>-16</v>
      </c>
      <c r="I3007">
        <f>IFERROR(test_data[[#This Row],[Final_Position]]-H3006,test_data[[#This Row],[Final_Position]])</f>
        <v>-1</v>
      </c>
      <c r="J3007">
        <f>ABS(test_data[[#This Row],[Action]])</f>
        <v>1</v>
      </c>
      <c r="K3007" s="7">
        <f>test_data[[#This Row],[Final_Position]]*test_data[[#This Row],[Change]]</f>
        <v>1.5999999999985448</v>
      </c>
      <c r="L3007" s="7">
        <f>test_data[[#This Row],[Profit]]*Profit_per_point</f>
        <v>159999.99999985448</v>
      </c>
      <c r="M3007" s="7">
        <f>test_data[[#This Row],[Profit]]*Profit_per_point-ABS(test_data[[#This Row],[Action]])*Fee_per_trade</f>
        <v>149999.99999985448</v>
      </c>
    </row>
    <row r="3008" spans="1:13" x14ac:dyDescent="0.35">
      <c r="A3008" s="2">
        <v>43789.386805555558</v>
      </c>
      <c r="B3008">
        <v>929.2</v>
      </c>
      <c r="C3008">
        <v>0.49325820803642273</v>
      </c>
      <c r="D3008">
        <v>0.50674176216125488</v>
      </c>
      <c r="E3008">
        <f>IF(B3009&gt;0,B3009-test_data[[#This Row],[Price]],0)</f>
        <v>9.9999999999909051E-2</v>
      </c>
      <c r="F3008" s="2">
        <f>test_data[[#This Row],[Time]]-(Time_horizon-1)/24/60</f>
        <v>43789.373611111114</v>
      </c>
      <c r="G3008">
        <f>IF(test_data[[#This Row],[Long]]&gt;Action_Threshold,1,IF(test_data[[#This Row],[Short]]&gt;Action_Threshold,-1,0))</f>
        <v>-1</v>
      </c>
      <c r="H3008">
        <f>SUMIFS(test_data[Postion],test_data[Time],"&gt;="&amp;test_data[[#This Row],[Period Time]],test_data[Time],"&lt;="&amp;test_data[[#This Row],[Time]])</f>
        <v>-17</v>
      </c>
      <c r="I3008">
        <f>IFERROR(test_data[[#This Row],[Final_Position]]-H3007,test_data[[#This Row],[Final_Position]])</f>
        <v>-1</v>
      </c>
      <c r="J3008">
        <f>ABS(test_data[[#This Row],[Action]])</f>
        <v>1</v>
      </c>
      <c r="K3008" s="7">
        <f>test_data[[#This Row],[Final_Position]]*test_data[[#This Row],[Change]]</f>
        <v>-1.6999999999984539</v>
      </c>
      <c r="L3008" s="7">
        <f>test_data[[#This Row],[Profit]]*Profit_per_point</f>
        <v>-169999.9999998454</v>
      </c>
      <c r="M3008" s="7">
        <f>test_data[[#This Row],[Profit]]*Profit_per_point-ABS(test_data[[#This Row],[Action]])*Fee_per_trade</f>
        <v>-179999.9999998454</v>
      </c>
    </row>
    <row r="3009" spans="1:13" x14ac:dyDescent="0.35">
      <c r="A3009" s="2">
        <v>43789.387499999997</v>
      </c>
      <c r="B3009">
        <v>929.3</v>
      </c>
      <c r="C3009">
        <v>0.45594173669815063</v>
      </c>
      <c r="D3009">
        <v>0.54405826330184937</v>
      </c>
      <c r="E3009">
        <f>IF(B3010&gt;0,B3010-test_data[[#This Row],[Price]],0)</f>
        <v>-9.9999999999909051E-2</v>
      </c>
      <c r="F3009" s="2">
        <f>test_data[[#This Row],[Time]]-(Time_horizon-1)/24/60</f>
        <v>43789.374305555553</v>
      </c>
      <c r="G3009">
        <f>IF(test_data[[#This Row],[Long]]&gt;Action_Threshold,1,IF(test_data[[#This Row],[Short]]&gt;Action_Threshold,-1,0))</f>
        <v>-1</v>
      </c>
      <c r="H3009">
        <f>SUMIFS(test_data[Postion],test_data[Time],"&gt;="&amp;test_data[[#This Row],[Period Time]],test_data[Time],"&lt;="&amp;test_data[[#This Row],[Time]])</f>
        <v>-18</v>
      </c>
      <c r="I3009">
        <f>IFERROR(test_data[[#This Row],[Final_Position]]-H3008,test_data[[#This Row],[Final_Position]])</f>
        <v>-1</v>
      </c>
      <c r="J3009">
        <f>ABS(test_data[[#This Row],[Action]])</f>
        <v>1</v>
      </c>
      <c r="K3009" s="7">
        <f>test_data[[#This Row],[Final_Position]]*test_data[[#This Row],[Change]]</f>
        <v>1.7999999999983629</v>
      </c>
      <c r="L3009" s="7">
        <f>test_data[[#This Row],[Profit]]*Profit_per_point</f>
        <v>179999.99999983629</v>
      </c>
      <c r="M3009" s="7">
        <f>test_data[[#This Row],[Profit]]*Profit_per_point-ABS(test_data[[#This Row],[Action]])*Fee_per_trade</f>
        <v>169999.99999983629</v>
      </c>
    </row>
    <row r="3010" spans="1:13" x14ac:dyDescent="0.35">
      <c r="A3010" s="2">
        <v>43789.388194444444</v>
      </c>
      <c r="B3010">
        <v>929.2</v>
      </c>
      <c r="C3010">
        <v>0.49118587374687195</v>
      </c>
      <c r="D3010">
        <v>0.50881415605545044</v>
      </c>
      <c r="E3010">
        <f>IF(B3011&gt;0,B3011-test_data[[#This Row],[Price]],0)</f>
        <v>-0.10000000000002274</v>
      </c>
      <c r="F3010" s="2">
        <f>test_data[[#This Row],[Time]]-(Time_horizon-1)/24/60</f>
        <v>43789.375</v>
      </c>
      <c r="G3010">
        <f>IF(test_data[[#This Row],[Long]]&gt;Action_Threshold,1,IF(test_data[[#This Row],[Short]]&gt;Action_Threshold,-1,0))</f>
        <v>-1</v>
      </c>
      <c r="H3010">
        <f>SUMIFS(test_data[Postion],test_data[Time],"&gt;="&amp;test_data[[#This Row],[Period Time]],test_data[Time],"&lt;="&amp;test_data[[#This Row],[Time]])</f>
        <v>-19</v>
      </c>
      <c r="I3010">
        <f>IFERROR(test_data[[#This Row],[Final_Position]]-H3009,test_data[[#This Row],[Final_Position]])</f>
        <v>-1</v>
      </c>
      <c r="J3010">
        <f>ABS(test_data[[#This Row],[Action]])</f>
        <v>1</v>
      </c>
      <c r="K3010" s="7">
        <f>test_data[[#This Row],[Final_Position]]*test_data[[#This Row],[Change]]</f>
        <v>1.900000000000432</v>
      </c>
      <c r="L3010" s="7">
        <f>test_data[[#This Row],[Profit]]*Profit_per_point</f>
        <v>190000.00000004319</v>
      </c>
      <c r="M3010" s="7">
        <f>test_data[[#This Row],[Profit]]*Profit_per_point-ABS(test_data[[#This Row],[Action]])*Fee_per_trade</f>
        <v>180000.00000004319</v>
      </c>
    </row>
    <row r="3011" spans="1:13" x14ac:dyDescent="0.35">
      <c r="A3011" s="2">
        <v>43789.388888888891</v>
      </c>
      <c r="B3011">
        <v>929.1</v>
      </c>
      <c r="C3011">
        <v>0.51704162359237671</v>
      </c>
      <c r="D3011">
        <v>0.48295840620994568</v>
      </c>
      <c r="E3011">
        <f>IF(B3012&gt;0,B3012-test_data[[#This Row],[Price]],0)</f>
        <v>-0.10000000000002274</v>
      </c>
      <c r="F3011" s="2">
        <f>test_data[[#This Row],[Time]]-(Time_horizon-1)/24/60</f>
        <v>43789.375694444447</v>
      </c>
      <c r="G3011">
        <f>IF(test_data[[#This Row],[Long]]&gt;Action_Threshold,1,IF(test_data[[#This Row],[Short]]&gt;Action_Threshold,-1,0))</f>
        <v>1</v>
      </c>
      <c r="H3011">
        <f>SUMIFS(test_data[Postion],test_data[Time],"&gt;="&amp;test_data[[#This Row],[Period Time]],test_data[Time],"&lt;="&amp;test_data[[#This Row],[Time]])</f>
        <v>-18</v>
      </c>
      <c r="I3011">
        <f>IFERROR(test_data[[#This Row],[Final_Position]]-H3010,test_data[[#This Row],[Final_Position]])</f>
        <v>1</v>
      </c>
      <c r="J3011">
        <f>ABS(test_data[[#This Row],[Action]])</f>
        <v>1</v>
      </c>
      <c r="K3011" s="7">
        <f>test_data[[#This Row],[Final_Position]]*test_data[[#This Row],[Change]]</f>
        <v>1.8000000000004093</v>
      </c>
      <c r="L3011" s="7">
        <f>test_data[[#This Row],[Profit]]*Profit_per_point</f>
        <v>180000.00000004092</v>
      </c>
      <c r="M3011" s="7">
        <f>test_data[[#This Row],[Profit]]*Profit_per_point-ABS(test_data[[#This Row],[Action]])*Fee_per_trade</f>
        <v>170000.00000004092</v>
      </c>
    </row>
    <row r="3012" spans="1:13" x14ac:dyDescent="0.35">
      <c r="A3012" s="2">
        <v>43789.38958333333</v>
      </c>
      <c r="B3012">
        <v>929</v>
      </c>
      <c r="C3012">
        <v>0.52515184879302979</v>
      </c>
      <c r="D3012">
        <v>0.47484806180000305</v>
      </c>
      <c r="E3012">
        <f>IF(B3013&gt;0,B3013-test_data[[#This Row],[Price]],0)</f>
        <v>0</v>
      </c>
      <c r="F3012" s="2">
        <f>test_data[[#This Row],[Time]]-(Time_horizon-1)/24/60</f>
        <v>43789.376388888886</v>
      </c>
      <c r="G3012">
        <f>IF(test_data[[#This Row],[Long]]&gt;Action_Threshold,1,IF(test_data[[#This Row],[Short]]&gt;Action_Threshold,-1,0))</f>
        <v>1</v>
      </c>
      <c r="H3012">
        <f>SUMIFS(test_data[Postion],test_data[Time],"&gt;="&amp;test_data[[#This Row],[Period Time]],test_data[Time],"&lt;="&amp;test_data[[#This Row],[Time]])</f>
        <v>-16</v>
      </c>
      <c r="I3012">
        <f>IFERROR(test_data[[#This Row],[Final_Position]]-H3011,test_data[[#This Row],[Final_Position]])</f>
        <v>2</v>
      </c>
      <c r="J3012">
        <f>ABS(test_data[[#This Row],[Action]])</f>
        <v>2</v>
      </c>
      <c r="K3012" s="7">
        <f>test_data[[#This Row],[Final_Position]]*test_data[[#This Row],[Change]]</f>
        <v>0</v>
      </c>
      <c r="L3012" s="7">
        <f>test_data[[#This Row],[Profit]]*Profit_per_point</f>
        <v>0</v>
      </c>
      <c r="M3012" s="7">
        <f>test_data[[#This Row],[Profit]]*Profit_per_point-ABS(test_data[[#This Row],[Action]])*Fee_per_trade</f>
        <v>-20000</v>
      </c>
    </row>
    <row r="3013" spans="1:13" x14ac:dyDescent="0.35">
      <c r="A3013" s="2">
        <v>43789.390277777777</v>
      </c>
      <c r="B3013">
        <v>929</v>
      </c>
      <c r="C3013">
        <v>0.51961737871170044</v>
      </c>
      <c r="D3013">
        <v>0.48038259148597717</v>
      </c>
      <c r="E3013">
        <f>IF(B3014&gt;0,B3014-test_data[[#This Row],[Price]],0)</f>
        <v>0.10000000000002274</v>
      </c>
      <c r="F3013" s="2">
        <f>test_data[[#This Row],[Time]]-(Time_horizon-1)/24/60</f>
        <v>43789.377083333333</v>
      </c>
      <c r="G3013">
        <f>IF(test_data[[#This Row],[Long]]&gt;Action_Threshold,1,IF(test_data[[#This Row],[Short]]&gt;Action_Threshold,-1,0))</f>
        <v>1</v>
      </c>
      <c r="H3013">
        <f>SUMIFS(test_data[Postion],test_data[Time],"&gt;="&amp;test_data[[#This Row],[Period Time]],test_data[Time],"&lt;="&amp;test_data[[#This Row],[Time]])</f>
        <v>-14</v>
      </c>
      <c r="I3013">
        <f>IFERROR(test_data[[#This Row],[Final_Position]]-H3012,test_data[[#This Row],[Final_Position]])</f>
        <v>2</v>
      </c>
      <c r="J3013">
        <f>ABS(test_data[[#This Row],[Action]])</f>
        <v>2</v>
      </c>
      <c r="K3013" s="7">
        <f>test_data[[#This Row],[Final_Position]]*test_data[[#This Row],[Change]]</f>
        <v>-1.4000000000003183</v>
      </c>
      <c r="L3013" s="7">
        <f>test_data[[#This Row],[Profit]]*Profit_per_point</f>
        <v>-140000.00000003184</v>
      </c>
      <c r="M3013" s="7">
        <f>test_data[[#This Row],[Profit]]*Profit_per_point-ABS(test_data[[#This Row],[Action]])*Fee_per_trade</f>
        <v>-160000.00000003184</v>
      </c>
    </row>
    <row r="3014" spans="1:13" x14ac:dyDescent="0.35">
      <c r="A3014" s="2">
        <v>43789.390972222223</v>
      </c>
      <c r="B3014">
        <v>929.1</v>
      </c>
      <c r="C3014">
        <v>0.49600338935852051</v>
      </c>
      <c r="D3014">
        <v>0.50399667024612427</v>
      </c>
      <c r="E3014">
        <f>IF(B3015&gt;0,B3015-test_data[[#This Row],[Price]],0)</f>
        <v>-0.10000000000002274</v>
      </c>
      <c r="F3014" s="2">
        <f>test_data[[#This Row],[Time]]-(Time_horizon-1)/24/60</f>
        <v>43789.37777777778</v>
      </c>
      <c r="G3014">
        <f>IF(test_data[[#This Row],[Long]]&gt;Action_Threshold,1,IF(test_data[[#This Row],[Short]]&gt;Action_Threshold,-1,0))</f>
        <v>-1</v>
      </c>
      <c r="H3014">
        <f>SUMIFS(test_data[Postion],test_data[Time],"&gt;="&amp;test_data[[#This Row],[Period Time]],test_data[Time],"&lt;="&amp;test_data[[#This Row],[Time]])</f>
        <v>-14</v>
      </c>
      <c r="I3014">
        <f>IFERROR(test_data[[#This Row],[Final_Position]]-H3013,test_data[[#This Row],[Final_Position]])</f>
        <v>0</v>
      </c>
      <c r="J3014">
        <f>ABS(test_data[[#This Row],[Action]])</f>
        <v>0</v>
      </c>
      <c r="K3014" s="7">
        <f>test_data[[#This Row],[Final_Position]]*test_data[[#This Row],[Change]]</f>
        <v>1.4000000000003183</v>
      </c>
      <c r="L3014" s="7">
        <f>test_data[[#This Row],[Profit]]*Profit_per_point</f>
        <v>140000.00000003184</v>
      </c>
      <c r="M3014" s="7">
        <f>test_data[[#This Row],[Profit]]*Profit_per_point-ABS(test_data[[#This Row],[Action]])*Fee_per_trade</f>
        <v>140000.00000003184</v>
      </c>
    </row>
    <row r="3015" spans="1:13" x14ac:dyDescent="0.35">
      <c r="A3015" s="2">
        <v>43789.39166666667</v>
      </c>
      <c r="B3015">
        <v>929</v>
      </c>
      <c r="C3015">
        <v>0.51712530851364136</v>
      </c>
      <c r="D3015">
        <v>0.48287475109100342</v>
      </c>
      <c r="E3015">
        <f>IF(B3016&gt;0,B3016-test_data[[#This Row],[Price]],0)</f>
        <v>0.10000000000002274</v>
      </c>
      <c r="F3015" s="2">
        <f>test_data[[#This Row],[Time]]-(Time_horizon-1)/24/60</f>
        <v>43789.378472222226</v>
      </c>
      <c r="G3015">
        <f>IF(test_data[[#This Row],[Long]]&gt;Action_Threshold,1,IF(test_data[[#This Row],[Short]]&gt;Action_Threshold,-1,0))</f>
        <v>1</v>
      </c>
      <c r="H3015">
        <f>SUMIFS(test_data[Postion],test_data[Time],"&gt;="&amp;test_data[[#This Row],[Period Time]],test_data[Time],"&lt;="&amp;test_data[[#This Row],[Time]])</f>
        <v>-12</v>
      </c>
      <c r="I3015">
        <f>IFERROR(test_data[[#This Row],[Final_Position]]-H3014,test_data[[#This Row],[Final_Position]])</f>
        <v>2</v>
      </c>
      <c r="J3015">
        <f>ABS(test_data[[#This Row],[Action]])</f>
        <v>2</v>
      </c>
      <c r="K3015" s="7">
        <f>test_data[[#This Row],[Final_Position]]*test_data[[#This Row],[Change]]</f>
        <v>-1.2000000000002728</v>
      </c>
      <c r="L3015" s="7">
        <f>test_data[[#This Row],[Profit]]*Profit_per_point</f>
        <v>-120000.00000002728</v>
      </c>
      <c r="M3015" s="7">
        <f>test_data[[#This Row],[Profit]]*Profit_per_point-ABS(test_data[[#This Row],[Action]])*Fee_per_trade</f>
        <v>-140000.0000000273</v>
      </c>
    </row>
    <row r="3016" spans="1:13" x14ac:dyDescent="0.35">
      <c r="A3016" s="2">
        <v>43789.392361111109</v>
      </c>
      <c r="B3016">
        <v>929.1</v>
      </c>
      <c r="C3016">
        <v>0.49524256587028503</v>
      </c>
      <c r="D3016">
        <v>0.50475740432739258</v>
      </c>
      <c r="E3016">
        <f>IF(B3017&gt;0,B3017-test_data[[#This Row],[Price]],0)</f>
        <v>0</v>
      </c>
      <c r="F3016" s="2">
        <f>test_data[[#This Row],[Time]]-(Time_horizon-1)/24/60</f>
        <v>43789.379166666666</v>
      </c>
      <c r="G3016">
        <f>IF(test_data[[#This Row],[Long]]&gt;Action_Threshold,1,IF(test_data[[#This Row],[Short]]&gt;Action_Threshold,-1,0))</f>
        <v>-1</v>
      </c>
      <c r="H3016">
        <f>SUMIFS(test_data[Postion],test_data[Time],"&gt;="&amp;test_data[[#This Row],[Period Time]],test_data[Time],"&lt;="&amp;test_data[[#This Row],[Time]])</f>
        <v>-12</v>
      </c>
      <c r="I3016">
        <f>IFERROR(test_data[[#This Row],[Final_Position]]-H3015,test_data[[#This Row],[Final_Position]])</f>
        <v>0</v>
      </c>
      <c r="J3016">
        <f>ABS(test_data[[#This Row],[Action]])</f>
        <v>0</v>
      </c>
      <c r="K3016" s="7">
        <f>test_data[[#This Row],[Final_Position]]*test_data[[#This Row],[Change]]</f>
        <v>0</v>
      </c>
      <c r="L3016" s="7">
        <f>test_data[[#This Row],[Profit]]*Profit_per_point</f>
        <v>0</v>
      </c>
      <c r="M3016" s="7">
        <f>test_data[[#This Row],[Profit]]*Profit_per_point-ABS(test_data[[#This Row],[Action]])*Fee_per_trade</f>
        <v>0</v>
      </c>
    </row>
    <row r="3017" spans="1:13" x14ac:dyDescent="0.35">
      <c r="A3017" s="2">
        <v>43789.393055555556</v>
      </c>
      <c r="B3017">
        <v>929.1</v>
      </c>
      <c r="C3017">
        <v>0.48979160189628601</v>
      </c>
      <c r="D3017">
        <v>0.51020842790603638</v>
      </c>
      <c r="E3017">
        <f>IF(B3018&gt;0,B3018-test_data[[#This Row],[Price]],0)</f>
        <v>-0.10000000000002274</v>
      </c>
      <c r="F3017" s="2">
        <f>test_data[[#This Row],[Time]]-(Time_horizon-1)/24/60</f>
        <v>43789.379861111112</v>
      </c>
      <c r="G3017">
        <f>IF(test_data[[#This Row],[Long]]&gt;Action_Threshold,1,IF(test_data[[#This Row],[Short]]&gt;Action_Threshold,-1,0))</f>
        <v>-1</v>
      </c>
      <c r="H3017">
        <f>SUMIFS(test_data[Postion],test_data[Time],"&gt;="&amp;test_data[[#This Row],[Period Time]],test_data[Time],"&lt;="&amp;test_data[[#This Row],[Time]])</f>
        <v>-12</v>
      </c>
      <c r="I3017">
        <f>IFERROR(test_data[[#This Row],[Final_Position]]-H3016,test_data[[#This Row],[Final_Position]])</f>
        <v>0</v>
      </c>
      <c r="J3017">
        <f>ABS(test_data[[#This Row],[Action]])</f>
        <v>0</v>
      </c>
      <c r="K3017" s="7">
        <f>test_data[[#This Row],[Final_Position]]*test_data[[#This Row],[Change]]</f>
        <v>1.2000000000002728</v>
      </c>
      <c r="L3017" s="7">
        <f>test_data[[#This Row],[Profit]]*Profit_per_point</f>
        <v>120000.00000002728</v>
      </c>
      <c r="M3017" s="7">
        <f>test_data[[#This Row],[Profit]]*Profit_per_point-ABS(test_data[[#This Row],[Action]])*Fee_per_trade</f>
        <v>120000.00000002728</v>
      </c>
    </row>
    <row r="3018" spans="1:13" x14ac:dyDescent="0.35">
      <c r="A3018" s="2">
        <v>43789.393750000003</v>
      </c>
      <c r="B3018">
        <v>929</v>
      </c>
      <c r="C3018">
        <v>0.50978010892868042</v>
      </c>
      <c r="D3018">
        <v>0.4902198314666748</v>
      </c>
      <c r="E3018">
        <f>IF(B3019&gt;0,B3019-test_data[[#This Row],[Price]],0)</f>
        <v>-0.10000000000002274</v>
      </c>
      <c r="F3018" s="2">
        <f>test_data[[#This Row],[Time]]-(Time_horizon-1)/24/60</f>
        <v>43789.380555555559</v>
      </c>
      <c r="G3018">
        <f>IF(test_data[[#This Row],[Long]]&gt;Action_Threshold,1,IF(test_data[[#This Row],[Short]]&gt;Action_Threshold,-1,0))</f>
        <v>1</v>
      </c>
      <c r="H3018">
        <f>SUMIFS(test_data[Postion],test_data[Time],"&gt;="&amp;test_data[[#This Row],[Period Time]],test_data[Time],"&lt;="&amp;test_data[[#This Row],[Time]])</f>
        <v>-10</v>
      </c>
      <c r="I3018">
        <f>IFERROR(test_data[[#This Row],[Final_Position]]-H3017,test_data[[#This Row],[Final_Position]])</f>
        <v>2</v>
      </c>
      <c r="J3018">
        <f>ABS(test_data[[#This Row],[Action]])</f>
        <v>2</v>
      </c>
      <c r="K3018" s="7">
        <f>test_data[[#This Row],[Final_Position]]*test_data[[#This Row],[Change]]</f>
        <v>1.0000000000002274</v>
      </c>
      <c r="L3018" s="7">
        <f>test_data[[#This Row],[Profit]]*Profit_per_point</f>
        <v>100000.00000002273</v>
      </c>
      <c r="M3018" s="7">
        <f>test_data[[#This Row],[Profit]]*Profit_per_point-ABS(test_data[[#This Row],[Action]])*Fee_per_trade</f>
        <v>80000.00000002273</v>
      </c>
    </row>
    <row r="3019" spans="1:13" x14ac:dyDescent="0.35">
      <c r="A3019" s="2">
        <v>43789.394444444442</v>
      </c>
      <c r="B3019">
        <v>928.9</v>
      </c>
      <c r="C3019">
        <v>0.51626372337341309</v>
      </c>
      <c r="D3019">
        <v>0.4837363064289093</v>
      </c>
      <c r="E3019">
        <f>IF(B3020&gt;0,B3020-test_data[[#This Row],[Price]],0)</f>
        <v>-0.10000000000002274</v>
      </c>
      <c r="F3019" s="2">
        <f>test_data[[#This Row],[Time]]-(Time_horizon-1)/24/60</f>
        <v>43789.381249999999</v>
      </c>
      <c r="G3019">
        <f>IF(test_data[[#This Row],[Long]]&gt;Action_Threshold,1,IF(test_data[[#This Row],[Short]]&gt;Action_Threshold,-1,0))</f>
        <v>1</v>
      </c>
      <c r="H3019">
        <f>SUMIFS(test_data[Postion],test_data[Time],"&gt;="&amp;test_data[[#This Row],[Period Time]],test_data[Time],"&lt;="&amp;test_data[[#This Row],[Time]])</f>
        <v>-8</v>
      </c>
      <c r="I3019">
        <f>IFERROR(test_data[[#This Row],[Final_Position]]-H3018,test_data[[#This Row],[Final_Position]])</f>
        <v>2</v>
      </c>
      <c r="J3019">
        <f>ABS(test_data[[#This Row],[Action]])</f>
        <v>2</v>
      </c>
      <c r="K3019" s="7">
        <f>test_data[[#This Row],[Final_Position]]*test_data[[#This Row],[Change]]</f>
        <v>0.8000000000001819</v>
      </c>
      <c r="L3019" s="7">
        <f>test_data[[#This Row],[Profit]]*Profit_per_point</f>
        <v>80000.00000001819</v>
      </c>
      <c r="M3019" s="7">
        <f>test_data[[#This Row],[Profit]]*Profit_per_point-ABS(test_data[[#This Row],[Action]])*Fee_per_trade</f>
        <v>60000.00000001819</v>
      </c>
    </row>
    <row r="3020" spans="1:13" x14ac:dyDescent="0.35">
      <c r="A3020" s="2">
        <v>43789.395138888889</v>
      </c>
      <c r="B3020">
        <v>928.8</v>
      </c>
      <c r="C3020">
        <v>0.51340150833129883</v>
      </c>
      <c r="D3020">
        <v>0.48659849166870117</v>
      </c>
      <c r="E3020">
        <f>IF(B3021&gt;0,B3021-test_data[[#This Row],[Price]],0)</f>
        <v>0</v>
      </c>
      <c r="F3020" s="2">
        <f>test_data[[#This Row],[Time]]-(Time_horizon-1)/24/60</f>
        <v>43789.381944444445</v>
      </c>
      <c r="G3020">
        <f>IF(test_data[[#This Row],[Long]]&gt;Action_Threshold,1,IF(test_data[[#This Row],[Short]]&gt;Action_Threshold,-1,0))</f>
        <v>1</v>
      </c>
      <c r="H3020">
        <f>SUMIFS(test_data[Postion],test_data[Time],"&gt;="&amp;test_data[[#This Row],[Period Time]],test_data[Time],"&lt;="&amp;test_data[[#This Row],[Time]])</f>
        <v>-6</v>
      </c>
      <c r="I3020">
        <f>IFERROR(test_data[[#This Row],[Final_Position]]-H3019,test_data[[#This Row],[Final_Position]])</f>
        <v>2</v>
      </c>
      <c r="J3020">
        <f>ABS(test_data[[#This Row],[Action]])</f>
        <v>2</v>
      </c>
      <c r="K3020" s="7">
        <f>test_data[[#This Row],[Final_Position]]*test_data[[#This Row],[Change]]</f>
        <v>0</v>
      </c>
      <c r="L3020" s="7">
        <f>test_data[[#This Row],[Profit]]*Profit_per_point</f>
        <v>0</v>
      </c>
      <c r="M3020" s="7">
        <f>test_data[[#This Row],[Profit]]*Profit_per_point-ABS(test_data[[#This Row],[Action]])*Fee_per_trade</f>
        <v>-20000</v>
      </c>
    </row>
    <row r="3021" spans="1:13" x14ac:dyDescent="0.35">
      <c r="A3021" s="2">
        <v>43789.395833333336</v>
      </c>
      <c r="B3021">
        <v>928.8</v>
      </c>
      <c r="C3021">
        <v>0.49961388111114502</v>
      </c>
      <c r="D3021">
        <v>0.50038611888885498</v>
      </c>
      <c r="E3021">
        <f>IF(B3022&gt;0,B3022-test_data[[#This Row],[Price]],0)</f>
        <v>0</v>
      </c>
      <c r="F3021" s="2">
        <f>test_data[[#This Row],[Time]]-(Time_horizon-1)/24/60</f>
        <v>43789.382638888892</v>
      </c>
      <c r="G3021">
        <f>IF(test_data[[#This Row],[Long]]&gt;Action_Threshold,1,IF(test_data[[#This Row],[Short]]&gt;Action_Threshold,-1,0))</f>
        <v>-1</v>
      </c>
      <c r="H3021">
        <f>SUMIFS(test_data[Postion],test_data[Time],"&gt;="&amp;test_data[[#This Row],[Period Time]],test_data[Time],"&lt;="&amp;test_data[[#This Row],[Time]])</f>
        <v>-6</v>
      </c>
      <c r="I3021">
        <f>IFERROR(test_data[[#This Row],[Final_Position]]-H3020,test_data[[#This Row],[Final_Position]])</f>
        <v>0</v>
      </c>
      <c r="J3021">
        <f>ABS(test_data[[#This Row],[Action]])</f>
        <v>0</v>
      </c>
      <c r="K3021" s="7">
        <f>test_data[[#This Row],[Final_Position]]*test_data[[#This Row],[Change]]</f>
        <v>0</v>
      </c>
      <c r="L3021" s="7">
        <f>test_data[[#This Row],[Profit]]*Profit_per_point</f>
        <v>0</v>
      </c>
      <c r="M3021" s="7">
        <f>test_data[[#This Row],[Profit]]*Profit_per_point-ABS(test_data[[#This Row],[Action]])*Fee_per_trade</f>
        <v>0</v>
      </c>
    </row>
    <row r="3022" spans="1:13" x14ac:dyDescent="0.35">
      <c r="A3022" s="2">
        <v>43789.396527777775</v>
      </c>
      <c r="B3022">
        <v>928.8</v>
      </c>
      <c r="C3022">
        <v>0.5007089376449585</v>
      </c>
      <c r="D3022">
        <v>0.49929103255271912</v>
      </c>
      <c r="E3022">
        <f>IF(B3023&gt;0,B3023-test_data[[#This Row],[Price]],0)</f>
        <v>0</v>
      </c>
      <c r="F3022" s="2">
        <f>test_data[[#This Row],[Time]]-(Time_horizon-1)/24/60</f>
        <v>43789.383333333331</v>
      </c>
      <c r="G3022">
        <f>IF(test_data[[#This Row],[Long]]&gt;Action_Threshold,1,IF(test_data[[#This Row],[Short]]&gt;Action_Threshold,-1,0))</f>
        <v>1</v>
      </c>
      <c r="H3022">
        <f>SUMIFS(test_data[Postion],test_data[Time],"&gt;="&amp;test_data[[#This Row],[Period Time]],test_data[Time],"&lt;="&amp;test_data[[#This Row],[Time]])</f>
        <v>-4</v>
      </c>
      <c r="I3022">
        <f>IFERROR(test_data[[#This Row],[Final_Position]]-H3021,test_data[[#This Row],[Final_Position]])</f>
        <v>2</v>
      </c>
      <c r="J3022">
        <f>ABS(test_data[[#This Row],[Action]])</f>
        <v>2</v>
      </c>
      <c r="K3022" s="7">
        <f>test_data[[#This Row],[Final_Position]]*test_data[[#This Row],[Change]]</f>
        <v>0</v>
      </c>
      <c r="L3022" s="7">
        <f>test_data[[#This Row],[Profit]]*Profit_per_point</f>
        <v>0</v>
      </c>
      <c r="M3022" s="7">
        <f>test_data[[#This Row],[Profit]]*Profit_per_point-ABS(test_data[[#This Row],[Action]])*Fee_per_trade</f>
        <v>-20000</v>
      </c>
    </row>
    <row r="3023" spans="1:13" x14ac:dyDescent="0.35">
      <c r="A3023" s="2">
        <v>43789.397222222222</v>
      </c>
      <c r="B3023">
        <v>928.8</v>
      </c>
      <c r="C3023">
        <v>0.51112663745880127</v>
      </c>
      <c r="D3023">
        <v>0.48887342214584351</v>
      </c>
      <c r="E3023">
        <f>IF(B3024&gt;0,B3024-test_data[[#This Row],[Price]],0)</f>
        <v>-9.9999999999909051E-2</v>
      </c>
      <c r="F3023" s="2">
        <f>test_data[[#This Row],[Time]]-(Time_horizon-1)/24/60</f>
        <v>43789.384027777778</v>
      </c>
      <c r="G3023">
        <f>IF(test_data[[#This Row],[Long]]&gt;Action_Threshold,1,IF(test_data[[#This Row],[Short]]&gt;Action_Threshold,-1,0))</f>
        <v>1</v>
      </c>
      <c r="H3023">
        <f>SUMIFS(test_data[Postion],test_data[Time],"&gt;="&amp;test_data[[#This Row],[Period Time]],test_data[Time],"&lt;="&amp;test_data[[#This Row],[Time]])</f>
        <v>-2</v>
      </c>
      <c r="I3023">
        <f>IFERROR(test_data[[#This Row],[Final_Position]]-H3022,test_data[[#This Row],[Final_Position]])</f>
        <v>2</v>
      </c>
      <c r="J3023">
        <f>ABS(test_data[[#This Row],[Action]])</f>
        <v>2</v>
      </c>
      <c r="K3023" s="7">
        <f>test_data[[#This Row],[Final_Position]]*test_data[[#This Row],[Change]]</f>
        <v>0.1999999999998181</v>
      </c>
      <c r="L3023" s="7">
        <f>test_data[[#This Row],[Profit]]*Profit_per_point</f>
        <v>19999.99999998181</v>
      </c>
      <c r="M3023" s="7">
        <f>test_data[[#This Row],[Profit]]*Profit_per_point-ABS(test_data[[#This Row],[Action]])*Fee_per_trade</f>
        <v>-1.8189894035458565E-8</v>
      </c>
    </row>
    <row r="3024" spans="1:13" x14ac:dyDescent="0.35">
      <c r="A3024" s="2">
        <v>43789.397916666669</v>
      </c>
      <c r="B3024">
        <v>928.7</v>
      </c>
      <c r="C3024">
        <v>0.51862752437591553</v>
      </c>
      <c r="D3024">
        <v>0.48137244582176208</v>
      </c>
      <c r="E3024">
        <f>IF(B3025&gt;0,B3025-test_data[[#This Row],[Price]],0)</f>
        <v>0</v>
      </c>
      <c r="F3024" s="2">
        <f>test_data[[#This Row],[Time]]-(Time_horizon-1)/24/60</f>
        <v>43789.384722222225</v>
      </c>
      <c r="G3024">
        <f>IF(test_data[[#This Row],[Long]]&gt;Action_Threshold,1,IF(test_data[[#This Row],[Short]]&gt;Action_Threshold,-1,0))</f>
        <v>1</v>
      </c>
      <c r="H3024">
        <f>SUMIFS(test_data[Postion],test_data[Time],"&gt;="&amp;test_data[[#This Row],[Period Time]],test_data[Time],"&lt;="&amp;test_data[[#This Row],[Time]])</f>
        <v>0</v>
      </c>
      <c r="I3024">
        <f>IFERROR(test_data[[#This Row],[Final_Position]]-H3023,test_data[[#This Row],[Final_Position]])</f>
        <v>2</v>
      </c>
      <c r="J3024">
        <f>ABS(test_data[[#This Row],[Action]])</f>
        <v>2</v>
      </c>
      <c r="K3024" s="7">
        <f>test_data[[#This Row],[Final_Position]]*test_data[[#This Row],[Change]]</f>
        <v>0</v>
      </c>
      <c r="L3024" s="7">
        <f>test_data[[#This Row],[Profit]]*Profit_per_point</f>
        <v>0</v>
      </c>
      <c r="M3024" s="7">
        <f>test_data[[#This Row],[Profit]]*Profit_per_point-ABS(test_data[[#This Row],[Action]])*Fee_per_trade</f>
        <v>-20000</v>
      </c>
    </row>
    <row r="3025" spans="1:13" x14ac:dyDescent="0.35">
      <c r="A3025" s="2">
        <v>43789.398611111108</v>
      </c>
      <c r="B3025">
        <v>928.7</v>
      </c>
      <c r="C3025">
        <v>0.53811150789260864</v>
      </c>
      <c r="D3025">
        <v>0.46188858151435852</v>
      </c>
      <c r="E3025">
        <f>IF(B3026&gt;0,B3026-test_data[[#This Row],[Price]],0)</f>
        <v>0</v>
      </c>
      <c r="F3025" s="2">
        <f>test_data[[#This Row],[Time]]-(Time_horizon-1)/24/60</f>
        <v>43789.385416666664</v>
      </c>
      <c r="G3025">
        <f>IF(test_data[[#This Row],[Long]]&gt;Action_Threshold,1,IF(test_data[[#This Row],[Short]]&gt;Action_Threshold,-1,0))</f>
        <v>1</v>
      </c>
      <c r="H3025">
        <f>SUMIFS(test_data[Postion],test_data[Time],"&gt;="&amp;test_data[[#This Row],[Period Time]],test_data[Time],"&lt;="&amp;test_data[[#This Row],[Time]])</f>
        <v>2</v>
      </c>
      <c r="I3025">
        <f>IFERROR(test_data[[#This Row],[Final_Position]]-H3024,test_data[[#This Row],[Final_Position]])</f>
        <v>2</v>
      </c>
      <c r="J3025">
        <f>ABS(test_data[[#This Row],[Action]])</f>
        <v>2</v>
      </c>
      <c r="K3025" s="7">
        <f>test_data[[#This Row],[Final_Position]]*test_data[[#This Row],[Change]]</f>
        <v>0</v>
      </c>
      <c r="L3025" s="7">
        <f>test_data[[#This Row],[Profit]]*Profit_per_point</f>
        <v>0</v>
      </c>
      <c r="M3025" s="7">
        <f>test_data[[#This Row],[Profit]]*Profit_per_point-ABS(test_data[[#This Row],[Action]])*Fee_per_trade</f>
        <v>-20000</v>
      </c>
    </row>
    <row r="3026" spans="1:13" x14ac:dyDescent="0.35">
      <c r="A3026" s="2">
        <v>43789.399305555555</v>
      </c>
      <c r="B3026">
        <v>928.7</v>
      </c>
      <c r="C3026">
        <v>0.53676557540893555</v>
      </c>
      <c r="D3026">
        <v>0.46323442459106445</v>
      </c>
      <c r="E3026">
        <f>IF(B3027&gt;0,B3027-test_data[[#This Row],[Price]],0)</f>
        <v>-0.10000000000002274</v>
      </c>
      <c r="F3026" s="2">
        <f>test_data[[#This Row],[Time]]-(Time_horizon-1)/24/60</f>
        <v>43789.386111111111</v>
      </c>
      <c r="G3026">
        <f>IF(test_data[[#This Row],[Long]]&gt;Action_Threshold,1,IF(test_data[[#This Row],[Short]]&gt;Action_Threshold,-1,0))</f>
        <v>1</v>
      </c>
      <c r="H3026">
        <f>SUMIFS(test_data[Postion],test_data[Time],"&gt;="&amp;test_data[[#This Row],[Period Time]],test_data[Time],"&lt;="&amp;test_data[[#This Row],[Time]])</f>
        <v>4</v>
      </c>
      <c r="I3026">
        <f>IFERROR(test_data[[#This Row],[Final_Position]]-H3025,test_data[[#This Row],[Final_Position]])</f>
        <v>2</v>
      </c>
      <c r="J3026">
        <f>ABS(test_data[[#This Row],[Action]])</f>
        <v>2</v>
      </c>
      <c r="K3026" s="7">
        <f>test_data[[#This Row],[Final_Position]]*test_data[[#This Row],[Change]]</f>
        <v>-0.40000000000009095</v>
      </c>
      <c r="L3026" s="7">
        <f>test_data[[#This Row],[Profit]]*Profit_per_point</f>
        <v>-40000.000000009095</v>
      </c>
      <c r="M3026" s="7">
        <f>test_data[[#This Row],[Profit]]*Profit_per_point-ABS(test_data[[#This Row],[Action]])*Fee_per_trade</f>
        <v>-60000.000000009095</v>
      </c>
    </row>
    <row r="3027" spans="1:13" x14ac:dyDescent="0.35">
      <c r="A3027" s="2">
        <v>43789.4</v>
      </c>
      <c r="B3027">
        <v>928.6</v>
      </c>
      <c r="C3027">
        <v>0.53851735591888428</v>
      </c>
      <c r="D3027">
        <v>0.46148264408111572</v>
      </c>
      <c r="E3027">
        <f>IF(B3028&gt;0,B3028-test_data[[#This Row],[Price]],0)</f>
        <v>0</v>
      </c>
      <c r="F3027" s="2">
        <f>test_data[[#This Row],[Time]]-(Time_horizon-1)/24/60</f>
        <v>43789.386805555558</v>
      </c>
      <c r="G3027">
        <f>IF(test_data[[#This Row],[Long]]&gt;Action_Threshold,1,IF(test_data[[#This Row],[Short]]&gt;Action_Threshold,-1,0))</f>
        <v>1</v>
      </c>
      <c r="H3027">
        <f>SUMIFS(test_data[Postion],test_data[Time],"&gt;="&amp;test_data[[#This Row],[Period Time]],test_data[Time],"&lt;="&amp;test_data[[#This Row],[Time]])</f>
        <v>6</v>
      </c>
      <c r="I3027">
        <f>IFERROR(test_data[[#This Row],[Final_Position]]-H3026,test_data[[#This Row],[Final_Position]])</f>
        <v>2</v>
      </c>
      <c r="J3027">
        <f>ABS(test_data[[#This Row],[Action]])</f>
        <v>2</v>
      </c>
      <c r="K3027" s="7">
        <f>test_data[[#This Row],[Final_Position]]*test_data[[#This Row],[Change]]</f>
        <v>0</v>
      </c>
      <c r="L3027" s="7">
        <f>test_data[[#This Row],[Profit]]*Profit_per_point</f>
        <v>0</v>
      </c>
      <c r="M3027" s="7">
        <f>test_data[[#This Row],[Profit]]*Profit_per_point-ABS(test_data[[#This Row],[Action]])*Fee_per_trade</f>
        <v>-20000</v>
      </c>
    </row>
    <row r="3028" spans="1:13" x14ac:dyDescent="0.35">
      <c r="A3028" s="2">
        <v>43789.400694444441</v>
      </c>
      <c r="B3028">
        <v>928.6</v>
      </c>
      <c r="C3028">
        <v>0.53304815292358398</v>
      </c>
      <c r="D3028">
        <v>0.46695175766944885</v>
      </c>
      <c r="E3028">
        <f>IF(B3029&gt;0,B3029-test_data[[#This Row],[Price]],0)</f>
        <v>-0.10000000000002274</v>
      </c>
      <c r="F3028" s="2">
        <f>test_data[[#This Row],[Time]]-(Time_horizon-1)/24/60</f>
        <v>43789.387499999997</v>
      </c>
      <c r="G3028">
        <f>IF(test_data[[#This Row],[Long]]&gt;Action_Threshold,1,IF(test_data[[#This Row],[Short]]&gt;Action_Threshold,-1,0))</f>
        <v>1</v>
      </c>
      <c r="H3028">
        <f>SUMIFS(test_data[Postion],test_data[Time],"&gt;="&amp;test_data[[#This Row],[Period Time]],test_data[Time],"&lt;="&amp;test_data[[#This Row],[Time]])</f>
        <v>8</v>
      </c>
      <c r="I3028">
        <f>IFERROR(test_data[[#This Row],[Final_Position]]-H3027,test_data[[#This Row],[Final_Position]])</f>
        <v>2</v>
      </c>
      <c r="J3028">
        <f>ABS(test_data[[#This Row],[Action]])</f>
        <v>2</v>
      </c>
      <c r="K3028" s="7">
        <f>test_data[[#This Row],[Final_Position]]*test_data[[#This Row],[Change]]</f>
        <v>-0.8000000000001819</v>
      </c>
      <c r="L3028" s="7">
        <f>test_data[[#This Row],[Profit]]*Profit_per_point</f>
        <v>-80000.00000001819</v>
      </c>
      <c r="M3028" s="7">
        <f>test_data[[#This Row],[Profit]]*Profit_per_point-ABS(test_data[[#This Row],[Action]])*Fee_per_trade</f>
        <v>-100000.00000001819</v>
      </c>
    </row>
    <row r="3029" spans="1:13" x14ac:dyDescent="0.35">
      <c r="A3029" s="2">
        <v>43789.401388888888</v>
      </c>
      <c r="B3029">
        <v>928.5</v>
      </c>
      <c r="C3029">
        <v>0.53748041391372681</v>
      </c>
      <c r="D3029">
        <v>0.46251967549324036</v>
      </c>
      <c r="E3029">
        <f>IF(B3030&gt;0,B3030-test_data[[#This Row],[Price]],0)</f>
        <v>-0.20000000000004547</v>
      </c>
      <c r="F3029" s="2">
        <f>test_data[[#This Row],[Time]]-(Time_horizon-1)/24/60</f>
        <v>43789.388194444444</v>
      </c>
      <c r="G3029">
        <f>IF(test_data[[#This Row],[Long]]&gt;Action_Threshold,1,IF(test_data[[#This Row],[Short]]&gt;Action_Threshold,-1,0))</f>
        <v>1</v>
      </c>
      <c r="H3029">
        <f>SUMIFS(test_data[Postion],test_data[Time],"&gt;="&amp;test_data[[#This Row],[Period Time]],test_data[Time],"&lt;="&amp;test_data[[#This Row],[Time]])</f>
        <v>10</v>
      </c>
      <c r="I3029">
        <f>IFERROR(test_data[[#This Row],[Final_Position]]-H3028,test_data[[#This Row],[Final_Position]])</f>
        <v>2</v>
      </c>
      <c r="J3029">
        <f>ABS(test_data[[#This Row],[Action]])</f>
        <v>2</v>
      </c>
      <c r="K3029" s="7">
        <f>test_data[[#This Row],[Final_Position]]*test_data[[#This Row],[Change]]</f>
        <v>-2.0000000000004547</v>
      </c>
      <c r="L3029" s="7">
        <f>test_data[[#This Row],[Profit]]*Profit_per_point</f>
        <v>-200000.00000004546</v>
      </c>
      <c r="M3029" s="7">
        <f>test_data[[#This Row],[Profit]]*Profit_per_point-ABS(test_data[[#This Row],[Action]])*Fee_per_trade</f>
        <v>-220000.00000004546</v>
      </c>
    </row>
    <row r="3030" spans="1:13" x14ac:dyDescent="0.35">
      <c r="A3030" s="2">
        <v>43789.402083333334</v>
      </c>
      <c r="B3030">
        <v>928.3</v>
      </c>
      <c r="C3030">
        <v>0.53704565763473511</v>
      </c>
      <c r="D3030">
        <v>0.46295434236526489</v>
      </c>
      <c r="E3030">
        <f>IF(B3031&gt;0,B3031-test_data[[#This Row],[Price]],0)</f>
        <v>-0.19999999999993179</v>
      </c>
      <c r="F3030" s="2">
        <f>test_data[[#This Row],[Time]]-(Time_horizon-1)/24/60</f>
        <v>43789.388888888891</v>
      </c>
      <c r="G3030">
        <f>IF(test_data[[#This Row],[Long]]&gt;Action_Threshold,1,IF(test_data[[#This Row],[Short]]&gt;Action_Threshold,-1,0))</f>
        <v>1</v>
      </c>
      <c r="H3030">
        <f>SUMIFS(test_data[Postion],test_data[Time],"&gt;="&amp;test_data[[#This Row],[Period Time]],test_data[Time],"&lt;="&amp;test_data[[#This Row],[Time]])</f>
        <v>12</v>
      </c>
      <c r="I3030">
        <f>IFERROR(test_data[[#This Row],[Final_Position]]-H3029,test_data[[#This Row],[Final_Position]])</f>
        <v>2</v>
      </c>
      <c r="J3030">
        <f>ABS(test_data[[#This Row],[Action]])</f>
        <v>2</v>
      </c>
      <c r="K3030" s="7">
        <f>test_data[[#This Row],[Final_Position]]*test_data[[#This Row],[Change]]</f>
        <v>-2.3999999999991815</v>
      </c>
      <c r="L3030" s="7">
        <f>test_data[[#This Row],[Profit]]*Profit_per_point</f>
        <v>-239999.99999991816</v>
      </c>
      <c r="M3030" s="7">
        <f>test_data[[#This Row],[Profit]]*Profit_per_point-ABS(test_data[[#This Row],[Action]])*Fee_per_trade</f>
        <v>-259999.99999991816</v>
      </c>
    </row>
    <row r="3031" spans="1:13" x14ac:dyDescent="0.35">
      <c r="A3031" s="2">
        <v>43789.402777777781</v>
      </c>
      <c r="B3031">
        <v>928.1</v>
      </c>
      <c r="C3031">
        <v>0.53226155042648315</v>
      </c>
      <c r="D3031">
        <v>0.46773838996887207</v>
      </c>
      <c r="E3031">
        <f>IF(B3032&gt;0,B3032-test_data[[#This Row],[Price]],0)</f>
        <v>0</v>
      </c>
      <c r="F3031" s="2">
        <f>test_data[[#This Row],[Time]]-(Time_horizon-1)/24/60</f>
        <v>43789.389583333337</v>
      </c>
      <c r="G3031">
        <f>IF(test_data[[#This Row],[Long]]&gt;Action_Threshold,1,IF(test_data[[#This Row],[Short]]&gt;Action_Threshold,-1,0))</f>
        <v>1</v>
      </c>
      <c r="H3031">
        <f>SUMIFS(test_data[Postion],test_data[Time],"&gt;="&amp;test_data[[#This Row],[Period Time]],test_data[Time],"&lt;="&amp;test_data[[#This Row],[Time]])</f>
        <v>12</v>
      </c>
      <c r="I3031">
        <f>IFERROR(test_data[[#This Row],[Final_Position]]-H3030,test_data[[#This Row],[Final_Position]])</f>
        <v>0</v>
      </c>
      <c r="J3031">
        <f>ABS(test_data[[#This Row],[Action]])</f>
        <v>0</v>
      </c>
      <c r="K3031" s="7">
        <f>test_data[[#This Row],[Final_Position]]*test_data[[#This Row],[Change]]</f>
        <v>0</v>
      </c>
      <c r="L3031" s="7">
        <f>test_data[[#This Row],[Profit]]*Profit_per_point</f>
        <v>0</v>
      </c>
      <c r="M3031" s="7">
        <f>test_data[[#This Row],[Profit]]*Profit_per_point-ABS(test_data[[#This Row],[Action]])*Fee_per_trade</f>
        <v>0</v>
      </c>
    </row>
    <row r="3032" spans="1:13" x14ac:dyDescent="0.35">
      <c r="A3032" s="2">
        <v>43789.40347222222</v>
      </c>
      <c r="B3032">
        <v>928.1</v>
      </c>
      <c r="C3032">
        <v>0.52615851163864136</v>
      </c>
      <c r="D3032">
        <v>0.47384154796600342</v>
      </c>
      <c r="E3032">
        <f>IF(B3033&gt;0,B3033-test_data[[#This Row],[Price]],0)</f>
        <v>0.19999999999993179</v>
      </c>
      <c r="F3032" s="2">
        <f>test_data[[#This Row],[Time]]-(Time_horizon-1)/24/60</f>
        <v>43789.390277777777</v>
      </c>
      <c r="G3032">
        <f>IF(test_data[[#This Row],[Long]]&gt;Action_Threshold,1,IF(test_data[[#This Row],[Short]]&gt;Action_Threshold,-1,0))</f>
        <v>1</v>
      </c>
      <c r="H3032">
        <f>SUMIFS(test_data[Postion],test_data[Time],"&gt;="&amp;test_data[[#This Row],[Period Time]],test_data[Time],"&lt;="&amp;test_data[[#This Row],[Time]])</f>
        <v>12</v>
      </c>
      <c r="I3032">
        <f>IFERROR(test_data[[#This Row],[Final_Position]]-H3031,test_data[[#This Row],[Final_Position]])</f>
        <v>0</v>
      </c>
      <c r="J3032">
        <f>ABS(test_data[[#This Row],[Action]])</f>
        <v>0</v>
      </c>
      <c r="K3032" s="7">
        <f>test_data[[#This Row],[Final_Position]]*test_data[[#This Row],[Change]]</f>
        <v>2.3999999999991815</v>
      </c>
      <c r="L3032" s="7">
        <f>test_data[[#This Row],[Profit]]*Profit_per_point</f>
        <v>239999.99999991816</v>
      </c>
      <c r="M3032" s="7">
        <f>test_data[[#This Row],[Profit]]*Profit_per_point-ABS(test_data[[#This Row],[Action]])*Fee_per_trade</f>
        <v>239999.99999991816</v>
      </c>
    </row>
    <row r="3033" spans="1:13" x14ac:dyDescent="0.35">
      <c r="A3033" s="2">
        <v>43789.404166666667</v>
      </c>
      <c r="B3033">
        <v>928.3</v>
      </c>
      <c r="C3033">
        <v>0.47782155871391296</v>
      </c>
      <c r="D3033">
        <v>0.52217847108840942</v>
      </c>
      <c r="E3033">
        <f>IF(B3034&gt;0,B3034-test_data[[#This Row],[Price]],0)</f>
        <v>-9.9999999999909051E-2</v>
      </c>
      <c r="F3033" s="2">
        <f>test_data[[#This Row],[Time]]-(Time_horizon-1)/24/60</f>
        <v>43789.390972222223</v>
      </c>
      <c r="G3033">
        <f>IF(test_data[[#This Row],[Long]]&gt;Action_Threshold,1,IF(test_data[[#This Row],[Short]]&gt;Action_Threshold,-1,0))</f>
        <v>-1</v>
      </c>
      <c r="H3033">
        <f>SUMIFS(test_data[Postion],test_data[Time],"&gt;="&amp;test_data[[#This Row],[Period Time]],test_data[Time],"&lt;="&amp;test_data[[#This Row],[Time]])</f>
        <v>10</v>
      </c>
      <c r="I3033">
        <f>IFERROR(test_data[[#This Row],[Final_Position]]-H3032,test_data[[#This Row],[Final_Position]])</f>
        <v>-2</v>
      </c>
      <c r="J3033">
        <f>ABS(test_data[[#This Row],[Action]])</f>
        <v>2</v>
      </c>
      <c r="K3033" s="7">
        <f>test_data[[#This Row],[Final_Position]]*test_data[[#This Row],[Change]]</f>
        <v>-0.99999999999909051</v>
      </c>
      <c r="L3033" s="7">
        <f>test_data[[#This Row],[Profit]]*Profit_per_point</f>
        <v>-99999.999999909051</v>
      </c>
      <c r="M3033" s="7">
        <f>test_data[[#This Row],[Profit]]*Profit_per_point-ABS(test_data[[#This Row],[Action]])*Fee_per_trade</f>
        <v>-119999.99999990905</v>
      </c>
    </row>
    <row r="3034" spans="1:13" x14ac:dyDescent="0.35">
      <c r="A3034" s="2">
        <v>43789.404861111114</v>
      </c>
      <c r="B3034">
        <v>928.2</v>
      </c>
      <c r="C3034">
        <v>0.49219956994056702</v>
      </c>
      <c r="D3034">
        <v>0.5078004002571106</v>
      </c>
      <c r="E3034">
        <f>IF(B3035&gt;0,B3035-test_data[[#This Row],[Price]],0)</f>
        <v>-0.10000000000002274</v>
      </c>
      <c r="F3034" s="2">
        <f>test_data[[#This Row],[Time]]-(Time_horizon-1)/24/60</f>
        <v>43789.39166666667</v>
      </c>
      <c r="G3034">
        <f>IF(test_data[[#This Row],[Long]]&gt;Action_Threshold,1,IF(test_data[[#This Row],[Short]]&gt;Action_Threshold,-1,0))</f>
        <v>-1</v>
      </c>
      <c r="H3034">
        <f>SUMIFS(test_data[Postion],test_data[Time],"&gt;="&amp;test_data[[#This Row],[Period Time]],test_data[Time],"&lt;="&amp;test_data[[#This Row],[Time]])</f>
        <v>10</v>
      </c>
      <c r="I3034">
        <f>IFERROR(test_data[[#This Row],[Final_Position]]-H3033,test_data[[#This Row],[Final_Position]])</f>
        <v>0</v>
      </c>
      <c r="J3034">
        <f>ABS(test_data[[#This Row],[Action]])</f>
        <v>0</v>
      </c>
      <c r="K3034" s="7">
        <f>test_data[[#This Row],[Final_Position]]*test_data[[#This Row],[Change]]</f>
        <v>-1.0000000000002274</v>
      </c>
      <c r="L3034" s="7">
        <f>test_data[[#This Row],[Profit]]*Profit_per_point</f>
        <v>-100000.00000002273</v>
      </c>
      <c r="M3034" s="7">
        <f>test_data[[#This Row],[Profit]]*Profit_per_point-ABS(test_data[[#This Row],[Action]])*Fee_per_trade</f>
        <v>-100000.00000002273</v>
      </c>
    </row>
    <row r="3035" spans="1:13" x14ac:dyDescent="0.35">
      <c r="A3035" s="2">
        <v>43789.405555555553</v>
      </c>
      <c r="B3035">
        <v>928.1</v>
      </c>
      <c r="C3035">
        <v>0.49786439538002014</v>
      </c>
      <c r="D3035">
        <v>0.50213557481765747</v>
      </c>
      <c r="E3035">
        <f>IF(B3036&gt;0,B3036-test_data[[#This Row],[Price]],0)</f>
        <v>0.10000000000002274</v>
      </c>
      <c r="F3035" s="2">
        <f>test_data[[#This Row],[Time]]-(Time_horizon-1)/24/60</f>
        <v>43789.392361111109</v>
      </c>
      <c r="G3035">
        <f>IF(test_data[[#This Row],[Long]]&gt;Action_Threshold,1,IF(test_data[[#This Row],[Short]]&gt;Action_Threshold,-1,0))</f>
        <v>-1</v>
      </c>
      <c r="H3035">
        <f>SUMIFS(test_data[Postion],test_data[Time],"&gt;="&amp;test_data[[#This Row],[Period Time]],test_data[Time],"&lt;="&amp;test_data[[#This Row],[Time]])</f>
        <v>8</v>
      </c>
      <c r="I3035">
        <f>IFERROR(test_data[[#This Row],[Final_Position]]-H3034,test_data[[#This Row],[Final_Position]])</f>
        <v>-2</v>
      </c>
      <c r="J3035">
        <f>ABS(test_data[[#This Row],[Action]])</f>
        <v>2</v>
      </c>
      <c r="K3035" s="7">
        <f>test_data[[#This Row],[Final_Position]]*test_data[[#This Row],[Change]]</f>
        <v>0.8000000000001819</v>
      </c>
      <c r="L3035" s="7">
        <f>test_data[[#This Row],[Profit]]*Profit_per_point</f>
        <v>80000.00000001819</v>
      </c>
      <c r="M3035" s="7">
        <f>test_data[[#This Row],[Profit]]*Profit_per_point-ABS(test_data[[#This Row],[Action]])*Fee_per_trade</f>
        <v>60000.00000001819</v>
      </c>
    </row>
    <row r="3036" spans="1:13" x14ac:dyDescent="0.35">
      <c r="A3036" s="2">
        <v>43789.40625</v>
      </c>
      <c r="B3036">
        <v>928.2</v>
      </c>
      <c r="C3036">
        <v>0.48337626457214355</v>
      </c>
      <c r="D3036">
        <v>0.51662367582321167</v>
      </c>
      <c r="E3036">
        <f>IF(B3037&gt;0,B3037-test_data[[#This Row],[Price]],0)</f>
        <v>9.9999999999909051E-2</v>
      </c>
      <c r="F3036" s="2">
        <f>test_data[[#This Row],[Time]]-(Time_horizon-1)/24/60</f>
        <v>43789.393055555556</v>
      </c>
      <c r="G3036">
        <f>IF(test_data[[#This Row],[Long]]&gt;Action_Threshold,1,IF(test_data[[#This Row],[Short]]&gt;Action_Threshold,-1,0))</f>
        <v>-1</v>
      </c>
      <c r="H3036">
        <f>SUMIFS(test_data[Postion],test_data[Time],"&gt;="&amp;test_data[[#This Row],[Period Time]],test_data[Time],"&lt;="&amp;test_data[[#This Row],[Time]])</f>
        <v>8</v>
      </c>
      <c r="I3036">
        <f>IFERROR(test_data[[#This Row],[Final_Position]]-H3035,test_data[[#This Row],[Final_Position]])</f>
        <v>0</v>
      </c>
      <c r="J3036">
        <f>ABS(test_data[[#This Row],[Action]])</f>
        <v>0</v>
      </c>
      <c r="K3036" s="7">
        <f>test_data[[#This Row],[Final_Position]]*test_data[[#This Row],[Change]]</f>
        <v>0.7999999999992724</v>
      </c>
      <c r="L3036" s="7">
        <f>test_data[[#This Row],[Profit]]*Profit_per_point</f>
        <v>79999.99999992724</v>
      </c>
      <c r="M3036" s="7">
        <f>test_data[[#This Row],[Profit]]*Profit_per_point-ABS(test_data[[#This Row],[Action]])*Fee_per_trade</f>
        <v>79999.99999992724</v>
      </c>
    </row>
    <row r="3037" spans="1:13" x14ac:dyDescent="0.35">
      <c r="A3037" s="2">
        <v>43789.406944444447</v>
      </c>
      <c r="B3037">
        <v>928.3</v>
      </c>
      <c r="C3037">
        <v>0.47822344303131104</v>
      </c>
      <c r="D3037">
        <v>0.52177655696868896</v>
      </c>
      <c r="E3037">
        <f>IF(B3038&gt;0,B3038-test_data[[#This Row],[Price]],0)</f>
        <v>0</v>
      </c>
      <c r="F3037" s="2">
        <f>test_data[[#This Row],[Time]]-(Time_horizon-1)/24/60</f>
        <v>43789.393750000003</v>
      </c>
      <c r="G3037">
        <f>IF(test_data[[#This Row],[Long]]&gt;Action_Threshold,1,IF(test_data[[#This Row],[Short]]&gt;Action_Threshold,-1,0))</f>
        <v>-1</v>
      </c>
      <c r="H3037">
        <f>SUMIFS(test_data[Postion],test_data[Time],"&gt;="&amp;test_data[[#This Row],[Period Time]],test_data[Time],"&lt;="&amp;test_data[[#This Row],[Time]])</f>
        <v>8</v>
      </c>
      <c r="I3037">
        <f>IFERROR(test_data[[#This Row],[Final_Position]]-H3036,test_data[[#This Row],[Final_Position]])</f>
        <v>0</v>
      </c>
      <c r="J3037">
        <f>ABS(test_data[[#This Row],[Action]])</f>
        <v>0</v>
      </c>
      <c r="K3037" s="7">
        <f>test_data[[#This Row],[Final_Position]]*test_data[[#This Row],[Change]]</f>
        <v>0</v>
      </c>
      <c r="L3037" s="7">
        <f>test_data[[#This Row],[Profit]]*Profit_per_point</f>
        <v>0</v>
      </c>
      <c r="M3037" s="7">
        <f>test_data[[#This Row],[Profit]]*Profit_per_point-ABS(test_data[[#This Row],[Action]])*Fee_per_trade</f>
        <v>0</v>
      </c>
    </row>
    <row r="3038" spans="1:13" x14ac:dyDescent="0.35">
      <c r="A3038" s="2">
        <v>43789.407638888886</v>
      </c>
      <c r="B3038">
        <v>928.3</v>
      </c>
      <c r="C3038">
        <v>0.47989740967750549</v>
      </c>
      <c r="D3038">
        <v>0.52010262012481689</v>
      </c>
      <c r="E3038">
        <f>IF(B3039&gt;0,B3039-test_data[[#This Row],[Price]],0)</f>
        <v>-9.9999999999909051E-2</v>
      </c>
      <c r="F3038" s="2">
        <f>test_data[[#This Row],[Time]]-(Time_horizon-1)/24/60</f>
        <v>43789.394444444442</v>
      </c>
      <c r="G3038">
        <f>IF(test_data[[#This Row],[Long]]&gt;Action_Threshold,1,IF(test_data[[#This Row],[Short]]&gt;Action_Threshold,-1,0))</f>
        <v>-1</v>
      </c>
      <c r="H3038">
        <f>SUMIFS(test_data[Postion],test_data[Time],"&gt;="&amp;test_data[[#This Row],[Period Time]],test_data[Time],"&lt;="&amp;test_data[[#This Row],[Time]])</f>
        <v>6</v>
      </c>
      <c r="I3038">
        <f>IFERROR(test_data[[#This Row],[Final_Position]]-H3037,test_data[[#This Row],[Final_Position]])</f>
        <v>-2</v>
      </c>
      <c r="J3038">
        <f>ABS(test_data[[#This Row],[Action]])</f>
        <v>2</v>
      </c>
      <c r="K3038" s="7">
        <f>test_data[[#This Row],[Final_Position]]*test_data[[#This Row],[Change]]</f>
        <v>-0.5999999999994543</v>
      </c>
      <c r="L3038" s="7">
        <f>test_data[[#This Row],[Profit]]*Profit_per_point</f>
        <v>-59999.99999994543</v>
      </c>
      <c r="M3038" s="7">
        <f>test_data[[#This Row],[Profit]]*Profit_per_point-ABS(test_data[[#This Row],[Action]])*Fee_per_trade</f>
        <v>-79999.99999994543</v>
      </c>
    </row>
    <row r="3039" spans="1:13" x14ac:dyDescent="0.35">
      <c r="A3039" s="2">
        <v>43789.408333333333</v>
      </c>
      <c r="B3039">
        <v>928.2</v>
      </c>
      <c r="C3039">
        <v>0.48007106781005859</v>
      </c>
      <c r="D3039">
        <v>0.51992899179458618</v>
      </c>
      <c r="E3039">
        <f>IF(B3040&gt;0,B3040-test_data[[#This Row],[Price]],0)</f>
        <v>0</v>
      </c>
      <c r="F3039" s="2">
        <f>test_data[[#This Row],[Time]]-(Time_horizon-1)/24/60</f>
        <v>43789.395138888889</v>
      </c>
      <c r="G3039">
        <f>IF(test_data[[#This Row],[Long]]&gt;Action_Threshold,1,IF(test_data[[#This Row],[Short]]&gt;Action_Threshold,-1,0))</f>
        <v>-1</v>
      </c>
      <c r="H3039">
        <f>SUMIFS(test_data[Postion],test_data[Time],"&gt;="&amp;test_data[[#This Row],[Period Time]],test_data[Time],"&lt;="&amp;test_data[[#This Row],[Time]])</f>
        <v>4</v>
      </c>
      <c r="I3039">
        <f>IFERROR(test_data[[#This Row],[Final_Position]]-H3038,test_data[[#This Row],[Final_Position]])</f>
        <v>-2</v>
      </c>
      <c r="J3039">
        <f>ABS(test_data[[#This Row],[Action]])</f>
        <v>2</v>
      </c>
      <c r="K3039" s="7">
        <f>test_data[[#This Row],[Final_Position]]*test_data[[#This Row],[Change]]</f>
        <v>0</v>
      </c>
      <c r="L3039" s="7">
        <f>test_data[[#This Row],[Profit]]*Profit_per_point</f>
        <v>0</v>
      </c>
      <c r="M3039" s="7">
        <f>test_data[[#This Row],[Profit]]*Profit_per_point-ABS(test_data[[#This Row],[Action]])*Fee_per_trade</f>
        <v>-20000</v>
      </c>
    </row>
    <row r="3040" spans="1:13" x14ac:dyDescent="0.35">
      <c r="A3040" s="2">
        <v>43789.40902777778</v>
      </c>
      <c r="B3040">
        <v>928.2</v>
      </c>
      <c r="C3040">
        <v>0.47247540950775146</v>
      </c>
      <c r="D3040">
        <v>0.52752459049224854</v>
      </c>
      <c r="E3040">
        <f>IF(B3041&gt;0,B3041-test_data[[#This Row],[Price]],0)</f>
        <v>9.9999999999909051E-2</v>
      </c>
      <c r="F3040" s="2">
        <f>test_data[[#This Row],[Time]]-(Time_horizon-1)/24/60</f>
        <v>43789.395833333336</v>
      </c>
      <c r="G3040">
        <f>IF(test_data[[#This Row],[Long]]&gt;Action_Threshold,1,IF(test_data[[#This Row],[Short]]&gt;Action_Threshold,-1,0))</f>
        <v>-1</v>
      </c>
      <c r="H3040">
        <f>SUMIFS(test_data[Postion],test_data[Time],"&gt;="&amp;test_data[[#This Row],[Period Time]],test_data[Time],"&lt;="&amp;test_data[[#This Row],[Time]])</f>
        <v>2</v>
      </c>
      <c r="I3040">
        <f>IFERROR(test_data[[#This Row],[Final_Position]]-H3039,test_data[[#This Row],[Final_Position]])</f>
        <v>-2</v>
      </c>
      <c r="J3040">
        <f>ABS(test_data[[#This Row],[Action]])</f>
        <v>2</v>
      </c>
      <c r="K3040" s="7">
        <f>test_data[[#This Row],[Final_Position]]*test_data[[#This Row],[Change]]</f>
        <v>0.1999999999998181</v>
      </c>
      <c r="L3040" s="7">
        <f>test_data[[#This Row],[Profit]]*Profit_per_point</f>
        <v>19999.99999998181</v>
      </c>
      <c r="M3040" s="7">
        <f>test_data[[#This Row],[Profit]]*Profit_per_point-ABS(test_data[[#This Row],[Action]])*Fee_per_trade</f>
        <v>-1.8189894035458565E-8</v>
      </c>
    </row>
    <row r="3041" spans="1:13" x14ac:dyDescent="0.35">
      <c r="A3041" s="2">
        <v>43789.409722222219</v>
      </c>
      <c r="B3041">
        <v>928.3</v>
      </c>
      <c r="C3041">
        <v>0.46132510900497437</v>
      </c>
      <c r="D3041">
        <v>0.53867483139038086</v>
      </c>
      <c r="E3041">
        <f>IF(B3042&gt;0,B3042-test_data[[#This Row],[Price]],0)</f>
        <v>0.10000000000002274</v>
      </c>
      <c r="F3041" s="2">
        <f>test_data[[#This Row],[Time]]-(Time_horizon-1)/24/60</f>
        <v>43789.396527777775</v>
      </c>
      <c r="G3041">
        <f>IF(test_data[[#This Row],[Long]]&gt;Action_Threshold,1,IF(test_data[[#This Row],[Short]]&gt;Action_Threshold,-1,0))</f>
        <v>-1</v>
      </c>
      <c r="H3041">
        <f>SUMIFS(test_data[Postion],test_data[Time],"&gt;="&amp;test_data[[#This Row],[Period Time]],test_data[Time],"&lt;="&amp;test_data[[#This Row],[Time]])</f>
        <v>2</v>
      </c>
      <c r="I3041">
        <f>IFERROR(test_data[[#This Row],[Final_Position]]-H3040,test_data[[#This Row],[Final_Position]])</f>
        <v>0</v>
      </c>
      <c r="J3041">
        <f>ABS(test_data[[#This Row],[Action]])</f>
        <v>0</v>
      </c>
      <c r="K3041" s="7">
        <f>test_data[[#This Row],[Final_Position]]*test_data[[#This Row],[Change]]</f>
        <v>0.20000000000004547</v>
      </c>
      <c r="L3041" s="7">
        <f>test_data[[#This Row],[Profit]]*Profit_per_point</f>
        <v>20000.000000004547</v>
      </c>
      <c r="M3041" s="7">
        <f>test_data[[#This Row],[Profit]]*Profit_per_point-ABS(test_data[[#This Row],[Action]])*Fee_per_trade</f>
        <v>20000.000000004547</v>
      </c>
    </row>
    <row r="3042" spans="1:13" x14ac:dyDescent="0.35">
      <c r="A3042" s="2">
        <v>43789.410416666666</v>
      </c>
      <c r="B3042">
        <v>928.4</v>
      </c>
      <c r="C3042">
        <v>0.45384269952774048</v>
      </c>
      <c r="D3042">
        <v>0.5461573600769043</v>
      </c>
      <c r="E3042">
        <f>IF(B3043&gt;0,B3043-test_data[[#This Row],[Price]],0)</f>
        <v>0.10000000000002274</v>
      </c>
      <c r="F3042" s="2">
        <f>test_data[[#This Row],[Time]]-(Time_horizon-1)/24/60</f>
        <v>43789.397222222222</v>
      </c>
      <c r="G3042">
        <f>IF(test_data[[#This Row],[Long]]&gt;Action_Threshold,1,IF(test_data[[#This Row],[Short]]&gt;Action_Threshold,-1,0))</f>
        <v>-1</v>
      </c>
      <c r="H3042">
        <f>SUMIFS(test_data[Postion],test_data[Time],"&gt;="&amp;test_data[[#This Row],[Period Time]],test_data[Time],"&lt;="&amp;test_data[[#This Row],[Time]])</f>
        <v>0</v>
      </c>
      <c r="I3042">
        <f>IFERROR(test_data[[#This Row],[Final_Position]]-H3041,test_data[[#This Row],[Final_Position]])</f>
        <v>-2</v>
      </c>
      <c r="J3042">
        <f>ABS(test_data[[#This Row],[Action]])</f>
        <v>2</v>
      </c>
      <c r="K3042" s="7">
        <f>test_data[[#This Row],[Final_Position]]*test_data[[#This Row],[Change]]</f>
        <v>0</v>
      </c>
      <c r="L3042" s="7">
        <f>test_data[[#This Row],[Profit]]*Profit_per_point</f>
        <v>0</v>
      </c>
      <c r="M3042" s="7">
        <f>test_data[[#This Row],[Profit]]*Profit_per_point-ABS(test_data[[#This Row],[Action]])*Fee_per_trade</f>
        <v>-20000</v>
      </c>
    </row>
    <row r="3043" spans="1:13" x14ac:dyDescent="0.35">
      <c r="A3043" s="2">
        <v>43789.411111111112</v>
      </c>
      <c r="B3043">
        <v>928.5</v>
      </c>
      <c r="C3043">
        <v>0.44721731543540955</v>
      </c>
      <c r="D3043">
        <v>0.55278265476226807</v>
      </c>
      <c r="E3043">
        <f>IF(B3044&gt;0,B3044-test_data[[#This Row],[Price]],0)</f>
        <v>0</v>
      </c>
      <c r="F3043" s="2">
        <f>test_data[[#This Row],[Time]]-(Time_horizon-1)/24/60</f>
        <v>43789.397916666669</v>
      </c>
      <c r="G3043">
        <f>IF(test_data[[#This Row],[Long]]&gt;Action_Threshold,1,IF(test_data[[#This Row],[Short]]&gt;Action_Threshold,-1,0))</f>
        <v>-1</v>
      </c>
      <c r="H3043">
        <f>SUMIFS(test_data[Postion],test_data[Time],"&gt;="&amp;test_data[[#This Row],[Period Time]],test_data[Time],"&lt;="&amp;test_data[[#This Row],[Time]])</f>
        <v>-2</v>
      </c>
      <c r="I3043">
        <f>IFERROR(test_data[[#This Row],[Final_Position]]-H3042,test_data[[#This Row],[Final_Position]])</f>
        <v>-2</v>
      </c>
      <c r="J3043">
        <f>ABS(test_data[[#This Row],[Action]])</f>
        <v>2</v>
      </c>
      <c r="K3043" s="7">
        <f>test_data[[#This Row],[Final_Position]]*test_data[[#This Row],[Change]]</f>
        <v>0</v>
      </c>
      <c r="L3043" s="7">
        <f>test_data[[#This Row],[Profit]]*Profit_per_point</f>
        <v>0</v>
      </c>
      <c r="M3043" s="7">
        <f>test_data[[#This Row],[Profit]]*Profit_per_point-ABS(test_data[[#This Row],[Action]])*Fee_per_trade</f>
        <v>-20000</v>
      </c>
    </row>
    <row r="3044" spans="1:13" x14ac:dyDescent="0.35">
      <c r="A3044" s="2">
        <v>43789.411805555559</v>
      </c>
      <c r="B3044">
        <v>928.5</v>
      </c>
      <c r="C3044">
        <v>0.43847092986106873</v>
      </c>
      <c r="D3044">
        <v>0.56152909994125366</v>
      </c>
      <c r="E3044">
        <f>IF(B3045&gt;0,B3045-test_data[[#This Row],[Price]],0)</f>
        <v>-0.10000000000002274</v>
      </c>
      <c r="F3044" s="2">
        <f>test_data[[#This Row],[Time]]-(Time_horizon-1)/24/60</f>
        <v>43789.398611111115</v>
      </c>
      <c r="G3044">
        <f>IF(test_data[[#This Row],[Long]]&gt;Action_Threshold,1,IF(test_data[[#This Row],[Short]]&gt;Action_Threshold,-1,0))</f>
        <v>-1</v>
      </c>
      <c r="H3044">
        <f>SUMIFS(test_data[Postion],test_data[Time],"&gt;="&amp;test_data[[#This Row],[Period Time]],test_data[Time],"&lt;="&amp;test_data[[#This Row],[Time]])</f>
        <v>-4</v>
      </c>
      <c r="I3044">
        <f>IFERROR(test_data[[#This Row],[Final_Position]]-H3043,test_data[[#This Row],[Final_Position]])</f>
        <v>-2</v>
      </c>
      <c r="J3044">
        <f>ABS(test_data[[#This Row],[Action]])</f>
        <v>2</v>
      </c>
      <c r="K3044" s="7">
        <f>test_data[[#This Row],[Final_Position]]*test_data[[#This Row],[Change]]</f>
        <v>0.40000000000009095</v>
      </c>
      <c r="L3044" s="7">
        <f>test_data[[#This Row],[Profit]]*Profit_per_point</f>
        <v>40000.000000009095</v>
      </c>
      <c r="M3044" s="7">
        <f>test_data[[#This Row],[Profit]]*Profit_per_point-ABS(test_data[[#This Row],[Action]])*Fee_per_trade</f>
        <v>20000.000000009095</v>
      </c>
    </row>
    <row r="3045" spans="1:13" x14ac:dyDescent="0.35">
      <c r="A3045" s="2">
        <v>43789.412499999999</v>
      </c>
      <c r="B3045">
        <v>928.4</v>
      </c>
      <c r="C3045">
        <v>0.44804000854492188</v>
      </c>
      <c r="D3045">
        <v>0.55195993185043335</v>
      </c>
      <c r="E3045">
        <f>IF(B3046&gt;0,B3046-test_data[[#This Row],[Price]],0)</f>
        <v>0</v>
      </c>
      <c r="F3045" s="2">
        <f>test_data[[#This Row],[Time]]-(Time_horizon-1)/24/60</f>
        <v>43789.399305555555</v>
      </c>
      <c r="G3045">
        <f>IF(test_data[[#This Row],[Long]]&gt;Action_Threshold,1,IF(test_data[[#This Row],[Short]]&gt;Action_Threshold,-1,0))</f>
        <v>-1</v>
      </c>
      <c r="H3045">
        <f>SUMIFS(test_data[Postion],test_data[Time],"&gt;="&amp;test_data[[#This Row],[Period Time]],test_data[Time],"&lt;="&amp;test_data[[#This Row],[Time]])</f>
        <v>-6</v>
      </c>
      <c r="I3045">
        <f>IFERROR(test_data[[#This Row],[Final_Position]]-H3044,test_data[[#This Row],[Final_Position]])</f>
        <v>-2</v>
      </c>
      <c r="J3045">
        <f>ABS(test_data[[#This Row],[Action]])</f>
        <v>2</v>
      </c>
      <c r="K3045" s="7">
        <f>test_data[[#This Row],[Final_Position]]*test_data[[#This Row],[Change]]</f>
        <v>0</v>
      </c>
      <c r="L3045" s="7">
        <f>test_data[[#This Row],[Profit]]*Profit_per_point</f>
        <v>0</v>
      </c>
      <c r="M3045" s="7">
        <f>test_data[[#This Row],[Profit]]*Profit_per_point-ABS(test_data[[#This Row],[Action]])*Fee_per_trade</f>
        <v>-20000</v>
      </c>
    </row>
    <row r="3046" spans="1:13" x14ac:dyDescent="0.35">
      <c r="A3046" s="2">
        <v>43789.413194444445</v>
      </c>
      <c r="B3046">
        <v>928.4</v>
      </c>
      <c r="C3046">
        <v>0.44011542201042175</v>
      </c>
      <c r="D3046">
        <v>0.55988460779190063</v>
      </c>
      <c r="E3046">
        <f>IF(B3047&gt;0,B3047-test_data[[#This Row],[Price]],0)</f>
        <v>0.10000000000002274</v>
      </c>
      <c r="F3046" s="2">
        <f>test_data[[#This Row],[Time]]-(Time_horizon-1)/24/60</f>
        <v>43789.4</v>
      </c>
      <c r="G3046">
        <f>IF(test_data[[#This Row],[Long]]&gt;Action_Threshold,1,IF(test_data[[#This Row],[Short]]&gt;Action_Threshold,-1,0))</f>
        <v>-1</v>
      </c>
      <c r="H3046">
        <f>SUMIFS(test_data[Postion],test_data[Time],"&gt;="&amp;test_data[[#This Row],[Period Time]],test_data[Time],"&lt;="&amp;test_data[[#This Row],[Time]])</f>
        <v>-8</v>
      </c>
      <c r="I3046">
        <f>IFERROR(test_data[[#This Row],[Final_Position]]-H3045,test_data[[#This Row],[Final_Position]])</f>
        <v>-2</v>
      </c>
      <c r="J3046">
        <f>ABS(test_data[[#This Row],[Action]])</f>
        <v>2</v>
      </c>
      <c r="K3046" s="7">
        <f>test_data[[#This Row],[Final_Position]]*test_data[[#This Row],[Change]]</f>
        <v>-0.8000000000001819</v>
      </c>
      <c r="L3046" s="7">
        <f>test_data[[#This Row],[Profit]]*Profit_per_point</f>
        <v>-80000.00000001819</v>
      </c>
      <c r="M3046" s="7">
        <f>test_data[[#This Row],[Profit]]*Profit_per_point-ABS(test_data[[#This Row],[Action]])*Fee_per_trade</f>
        <v>-100000.00000001819</v>
      </c>
    </row>
    <row r="3047" spans="1:13" x14ac:dyDescent="0.35">
      <c r="A3047" s="2">
        <v>43789.413888888892</v>
      </c>
      <c r="B3047">
        <v>928.5</v>
      </c>
      <c r="C3047">
        <v>0.42297756671905518</v>
      </c>
      <c r="D3047">
        <v>0.57702243328094482</v>
      </c>
      <c r="E3047">
        <f>IF(B3048&gt;0,B3048-test_data[[#This Row],[Price]],0)</f>
        <v>0.10000000000002274</v>
      </c>
      <c r="F3047" s="2">
        <f>test_data[[#This Row],[Time]]-(Time_horizon-1)/24/60</f>
        <v>43789.400694444448</v>
      </c>
      <c r="G3047">
        <f>IF(test_data[[#This Row],[Long]]&gt;Action_Threshold,1,IF(test_data[[#This Row],[Short]]&gt;Action_Threshold,-1,0))</f>
        <v>-1</v>
      </c>
      <c r="H3047">
        <f>SUMIFS(test_data[Postion],test_data[Time],"&gt;="&amp;test_data[[#This Row],[Period Time]],test_data[Time],"&lt;="&amp;test_data[[#This Row],[Time]])</f>
        <v>-10</v>
      </c>
      <c r="I3047">
        <f>IFERROR(test_data[[#This Row],[Final_Position]]-H3046,test_data[[#This Row],[Final_Position]])</f>
        <v>-2</v>
      </c>
      <c r="J3047">
        <f>ABS(test_data[[#This Row],[Action]])</f>
        <v>2</v>
      </c>
      <c r="K3047" s="7">
        <f>test_data[[#This Row],[Final_Position]]*test_data[[#This Row],[Change]]</f>
        <v>-1.0000000000002274</v>
      </c>
      <c r="L3047" s="7">
        <f>test_data[[#This Row],[Profit]]*Profit_per_point</f>
        <v>-100000.00000002273</v>
      </c>
      <c r="M3047" s="7">
        <f>test_data[[#This Row],[Profit]]*Profit_per_point-ABS(test_data[[#This Row],[Action]])*Fee_per_trade</f>
        <v>-120000.00000002273</v>
      </c>
    </row>
    <row r="3048" spans="1:13" x14ac:dyDescent="0.35">
      <c r="A3048" s="2">
        <v>43789.414583333331</v>
      </c>
      <c r="B3048">
        <v>928.6</v>
      </c>
      <c r="C3048">
        <v>0.4037843644618988</v>
      </c>
      <c r="D3048">
        <v>0.59621566534042358</v>
      </c>
      <c r="E3048">
        <f>IF(B3049&gt;0,B3049-test_data[[#This Row],[Price]],0)</f>
        <v>-0.10000000000002274</v>
      </c>
      <c r="F3048" s="2">
        <f>test_data[[#This Row],[Time]]-(Time_horizon-1)/24/60</f>
        <v>43789.401388888888</v>
      </c>
      <c r="G3048">
        <f>IF(test_data[[#This Row],[Long]]&gt;Action_Threshold,1,IF(test_data[[#This Row],[Short]]&gt;Action_Threshold,-1,0))</f>
        <v>-1</v>
      </c>
      <c r="H3048">
        <f>SUMIFS(test_data[Postion],test_data[Time],"&gt;="&amp;test_data[[#This Row],[Period Time]],test_data[Time],"&lt;="&amp;test_data[[#This Row],[Time]])</f>
        <v>-12</v>
      </c>
      <c r="I3048">
        <f>IFERROR(test_data[[#This Row],[Final_Position]]-H3047,test_data[[#This Row],[Final_Position]])</f>
        <v>-2</v>
      </c>
      <c r="J3048">
        <f>ABS(test_data[[#This Row],[Action]])</f>
        <v>2</v>
      </c>
      <c r="K3048" s="7">
        <f>test_data[[#This Row],[Final_Position]]*test_data[[#This Row],[Change]]</f>
        <v>1.2000000000002728</v>
      </c>
      <c r="L3048" s="7">
        <f>test_data[[#This Row],[Profit]]*Profit_per_point</f>
        <v>120000.00000002728</v>
      </c>
      <c r="M3048" s="7">
        <f>test_data[[#This Row],[Profit]]*Profit_per_point-ABS(test_data[[#This Row],[Action]])*Fee_per_trade</f>
        <v>100000.00000002728</v>
      </c>
    </row>
    <row r="3049" spans="1:13" x14ac:dyDescent="0.35">
      <c r="A3049" s="2">
        <v>43789.415277777778</v>
      </c>
      <c r="B3049">
        <v>928.5</v>
      </c>
      <c r="C3049">
        <v>0.40827202796936035</v>
      </c>
      <c r="D3049">
        <v>0.59172797203063965</v>
      </c>
      <c r="E3049">
        <f>IF(B3050&gt;0,B3050-test_data[[#This Row],[Price]],0)</f>
        <v>0</v>
      </c>
      <c r="F3049" s="2">
        <f>test_data[[#This Row],[Time]]-(Time_horizon-1)/24/60</f>
        <v>43789.402083333334</v>
      </c>
      <c r="G3049">
        <f>IF(test_data[[#This Row],[Long]]&gt;Action_Threshold,1,IF(test_data[[#This Row],[Short]]&gt;Action_Threshold,-1,0))</f>
        <v>-1</v>
      </c>
      <c r="H3049">
        <f>SUMIFS(test_data[Postion],test_data[Time],"&gt;="&amp;test_data[[#This Row],[Period Time]],test_data[Time],"&lt;="&amp;test_data[[#This Row],[Time]])</f>
        <v>-14</v>
      </c>
      <c r="I3049">
        <f>IFERROR(test_data[[#This Row],[Final_Position]]-H3048,test_data[[#This Row],[Final_Position]])</f>
        <v>-2</v>
      </c>
      <c r="J3049">
        <f>ABS(test_data[[#This Row],[Action]])</f>
        <v>2</v>
      </c>
      <c r="K3049" s="7">
        <f>test_data[[#This Row],[Final_Position]]*test_data[[#This Row],[Change]]</f>
        <v>0</v>
      </c>
      <c r="L3049" s="7">
        <f>test_data[[#This Row],[Profit]]*Profit_per_point</f>
        <v>0</v>
      </c>
      <c r="M3049" s="7">
        <f>test_data[[#This Row],[Profit]]*Profit_per_point-ABS(test_data[[#This Row],[Action]])*Fee_per_trade</f>
        <v>-20000</v>
      </c>
    </row>
    <row r="3050" spans="1:13" x14ac:dyDescent="0.35">
      <c r="A3050" s="2">
        <v>43789.415972222225</v>
      </c>
      <c r="B3050">
        <v>928.5</v>
      </c>
      <c r="C3050">
        <v>0.40621668100357056</v>
      </c>
      <c r="D3050">
        <v>0.59378325939178467</v>
      </c>
      <c r="E3050">
        <f>IF(B3051&gt;0,B3051-test_data[[#This Row],[Price]],0)</f>
        <v>-0.20000000000004547</v>
      </c>
      <c r="F3050" s="2">
        <f>test_data[[#This Row],[Time]]-(Time_horizon-1)/24/60</f>
        <v>43789.402777777781</v>
      </c>
      <c r="G3050">
        <f>IF(test_data[[#This Row],[Long]]&gt;Action_Threshold,1,IF(test_data[[#This Row],[Short]]&gt;Action_Threshold,-1,0))</f>
        <v>-1</v>
      </c>
      <c r="H3050">
        <f>SUMIFS(test_data[Postion],test_data[Time],"&gt;="&amp;test_data[[#This Row],[Period Time]],test_data[Time],"&lt;="&amp;test_data[[#This Row],[Time]])</f>
        <v>-16</v>
      </c>
      <c r="I3050">
        <f>IFERROR(test_data[[#This Row],[Final_Position]]-H3049,test_data[[#This Row],[Final_Position]])</f>
        <v>-2</v>
      </c>
      <c r="J3050">
        <f>ABS(test_data[[#This Row],[Action]])</f>
        <v>2</v>
      </c>
      <c r="K3050" s="7">
        <f>test_data[[#This Row],[Final_Position]]*test_data[[#This Row],[Change]]</f>
        <v>3.2000000000007276</v>
      </c>
      <c r="L3050" s="7">
        <f>test_data[[#This Row],[Profit]]*Profit_per_point</f>
        <v>320000.00000007276</v>
      </c>
      <c r="M3050" s="7">
        <f>test_data[[#This Row],[Profit]]*Profit_per_point-ABS(test_data[[#This Row],[Action]])*Fee_per_trade</f>
        <v>300000.00000007276</v>
      </c>
    </row>
    <row r="3051" spans="1:13" x14ac:dyDescent="0.35">
      <c r="A3051" s="2">
        <v>43789.416666666664</v>
      </c>
      <c r="B3051">
        <v>928.3</v>
      </c>
      <c r="C3051">
        <v>0.44383072853088379</v>
      </c>
      <c r="D3051">
        <v>0.55616927146911621</v>
      </c>
      <c r="E3051">
        <f>IF(B3052&gt;0,B3052-test_data[[#This Row],[Price]],0)</f>
        <v>-9.9999999999909051E-2</v>
      </c>
      <c r="F3051" s="2">
        <f>test_data[[#This Row],[Time]]-(Time_horizon-1)/24/60</f>
        <v>43789.40347222222</v>
      </c>
      <c r="G3051">
        <f>IF(test_data[[#This Row],[Long]]&gt;Action_Threshold,1,IF(test_data[[#This Row],[Short]]&gt;Action_Threshold,-1,0))</f>
        <v>-1</v>
      </c>
      <c r="H3051">
        <f>SUMIFS(test_data[Postion],test_data[Time],"&gt;="&amp;test_data[[#This Row],[Period Time]],test_data[Time],"&lt;="&amp;test_data[[#This Row],[Time]])</f>
        <v>-18</v>
      </c>
      <c r="I3051">
        <f>IFERROR(test_data[[#This Row],[Final_Position]]-H3050,test_data[[#This Row],[Final_Position]])</f>
        <v>-2</v>
      </c>
      <c r="J3051">
        <f>ABS(test_data[[#This Row],[Action]])</f>
        <v>2</v>
      </c>
      <c r="K3051" s="7">
        <f>test_data[[#This Row],[Final_Position]]*test_data[[#This Row],[Change]]</f>
        <v>1.7999999999983629</v>
      </c>
      <c r="L3051" s="7">
        <f>test_data[[#This Row],[Profit]]*Profit_per_point</f>
        <v>179999.99999983629</v>
      </c>
      <c r="M3051" s="7">
        <f>test_data[[#This Row],[Profit]]*Profit_per_point-ABS(test_data[[#This Row],[Action]])*Fee_per_trade</f>
        <v>159999.99999983629</v>
      </c>
    </row>
    <row r="3052" spans="1:13" x14ac:dyDescent="0.35">
      <c r="A3052" s="2">
        <v>43789.417361111111</v>
      </c>
      <c r="B3052">
        <v>928.2</v>
      </c>
      <c r="C3052">
        <v>0.47064670920372009</v>
      </c>
      <c r="D3052">
        <v>0.52935332059860229</v>
      </c>
      <c r="E3052">
        <f>IF(B3053&gt;0,B3053-test_data[[#This Row],[Price]],0)</f>
        <v>0</v>
      </c>
      <c r="F3052" s="2">
        <f>test_data[[#This Row],[Time]]-(Time_horizon-1)/24/60</f>
        <v>43789.404166666667</v>
      </c>
      <c r="G3052">
        <f>IF(test_data[[#This Row],[Long]]&gt;Action_Threshold,1,IF(test_data[[#This Row],[Short]]&gt;Action_Threshold,-1,0))</f>
        <v>-1</v>
      </c>
      <c r="H3052">
        <f>SUMIFS(test_data[Postion],test_data[Time],"&gt;="&amp;test_data[[#This Row],[Period Time]],test_data[Time],"&lt;="&amp;test_data[[#This Row],[Time]])</f>
        <v>-20</v>
      </c>
      <c r="I3052">
        <f>IFERROR(test_data[[#This Row],[Final_Position]]-H3051,test_data[[#This Row],[Final_Position]])</f>
        <v>-2</v>
      </c>
      <c r="J3052">
        <f>ABS(test_data[[#This Row],[Action]])</f>
        <v>2</v>
      </c>
      <c r="K3052" s="7">
        <f>test_data[[#This Row],[Final_Position]]*test_data[[#This Row],[Change]]</f>
        <v>0</v>
      </c>
      <c r="L3052" s="7">
        <f>test_data[[#This Row],[Profit]]*Profit_per_point</f>
        <v>0</v>
      </c>
      <c r="M3052" s="7">
        <f>test_data[[#This Row],[Profit]]*Profit_per_point-ABS(test_data[[#This Row],[Action]])*Fee_per_trade</f>
        <v>-20000</v>
      </c>
    </row>
    <row r="3053" spans="1:13" x14ac:dyDescent="0.35">
      <c r="A3053" s="2">
        <v>43789.418055555558</v>
      </c>
      <c r="B3053">
        <v>928.2</v>
      </c>
      <c r="C3053">
        <v>0.47400546073913574</v>
      </c>
      <c r="D3053">
        <v>0.52599459886550903</v>
      </c>
      <c r="E3053">
        <f>IF(B3054&gt;0,B3054-test_data[[#This Row],[Price]],0)</f>
        <v>0</v>
      </c>
      <c r="F3053" s="2">
        <f>test_data[[#This Row],[Time]]-(Time_horizon-1)/24/60</f>
        <v>43789.404861111114</v>
      </c>
      <c r="G3053">
        <f>IF(test_data[[#This Row],[Long]]&gt;Action_Threshold,1,IF(test_data[[#This Row],[Short]]&gt;Action_Threshold,-1,0))</f>
        <v>-1</v>
      </c>
      <c r="H3053">
        <f>SUMIFS(test_data[Postion],test_data[Time],"&gt;="&amp;test_data[[#This Row],[Period Time]],test_data[Time],"&lt;="&amp;test_data[[#This Row],[Time]])</f>
        <v>-20</v>
      </c>
      <c r="I3053">
        <f>IFERROR(test_data[[#This Row],[Final_Position]]-H3052,test_data[[#This Row],[Final_Position]])</f>
        <v>0</v>
      </c>
      <c r="J3053">
        <f>ABS(test_data[[#This Row],[Action]])</f>
        <v>0</v>
      </c>
      <c r="K3053" s="7">
        <f>test_data[[#This Row],[Final_Position]]*test_data[[#This Row],[Change]]</f>
        <v>0</v>
      </c>
      <c r="L3053" s="7">
        <f>test_data[[#This Row],[Profit]]*Profit_per_point</f>
        <v>0</v>
      </c>
      <c r="M3053" s="7">
        <f>test_data[[#This Row],[Profit]]*Profit_per_point-ABS(test_data[[#This Row],[Action]])*Fee_per_trade</f>
        <v>0</v>
      </c>
    </row>
    <row r="3054" spans="1:13" x14ac:dyDescent="0.35">
      <c r="A3054" s="2">
        <v>43789.418749999997</v>
      </c>
      <c r="B3054">
        <v>928.2</v>
      </c>
      <c r="C3054">
        <v>0.47506514191627502</v>
      </c>
      <c r="D3054">
        <v>0.52493482828140259</v>
      </c>
      <c r="E3054">
        <f>IF(B3055&gt;0,B3055-test_data[[#This Row],[Price]],0)</f>
        <v>-0.30000000000006821</v>
      </c>
      <c r="F3054" s="2">
        <f>test_data[[#This Row],[Time]]-(Time_horizon-1)/24/60</f>
        <v>43789.405555555553</v>
      </c>
      <c r="G3054">
        <f>IF(test_data[[#This Row],[Long]]&gt;Action_Threshold,1,IF(test_data[[#This Row],[Short]]&gt;Action_Threshold,-1,0))</f>
        <v>-1</v>
      </c>
      <c r="H3054">
        <f>SUMIFS(test_data[Postion],test_data[Time],"&gt;="&amp;test_data[[#This Row],[Period Time]],test_data[Time],"&lt;="&amp;test_data[[#This Row],[Time]])</f>
        <v>-20</v>
      </c>
      <c r="I3054">
        <f>IFERROR(test_data[[#This Row],[Final_Position]]-H3053,test_data[[#This Row],[Final_Position]])</f>
        <v>0</v>
      </c>
      <c r="J3054">
        <f>ABS(test_data[[#This Row],[Action]])</f>
        <v>0</v>
      </c>
      <c r="K3054" s="7">
        <f>test_data[[#This Row],[Final_Position]]*test_data[[#This Row],[Change]]</f>
        <v>6.0000000000013642</v>
      </c>
      <c r="L3054" s="7">
        <f>test_data[[#This Row],[Profit]]*Profit_per_point</f>
        <v>600000.00000013644</v>
      </c>
      <c r="M3054" s="7">
        <f>test_data[[#This Row],[Profit]]*Profit_per_point-ABS(test_data[[#This Row],[Action]])*Fee_per_trade</f>
        <v>600000.00000013644</v>
      </c>
    </row>
    <row r="3055" spans="1:13" x14ac:dyDescent="0.35">
      <c r="A3055" s="2">
        <v>43789.419444444444</v>
      </c>
      <c r="B3055">
        <v>927.9</v>
      </c>
      <c r="C3055">
        <v>0.50873434543609619</v>
      </c>
      <c r="D3055">
        <v>0.49126559495925903</v>
      </c>
      <c r="E3055">
        <f>IF(B3056&gt;0,B3056-test_data[[#This Row],[Price]],0)</f>
        <v>0</v>
      </c>
      <c r="F3055" s="2">
        <f>test_data[[#This Row],[Time]]-(Time_horizon-1)/24/60</f>
        <v>43789.40625</v>
      </c>
      <c r="G3055">
        <f>IF(test_data[[#This Row],[Long]]&gt;Action_Threshold,1,IF(test_data[[#This Row],[Short]]&gt;Action_Threshold,-1,0))</f>
        <v>1</v>
      </c>
      <c r="H3055">
        <f>SUMIFS(test_data[Postion],test_data[Time],"&gt;="&amp;test_data[[#This Row],[Period Time]],test_data[Time],"&lt;="&amp;test_data[[#This Row],[Time]])</f>
        <v>-18</v>
      </c>
      <c r="I3055">
        <f>IFERROR(test_data[[#This Row],[Final_Position]]-H3054,test_data[[#This Row],[Final_Position]])</f>
        <v>2</v>
      </c>
      <c r="J3055">
        <f>ABS(test_data[[#This Row],[Action]])</f>
        <v>2</v>
      </c>
      <c r="K3055" s="7">
        <f>test_data[[#This Row],[Final_Position]]*test_data[[#This Row],[Change]]</f>
        <v>0</v>
      </c>
      <c r="L3055" s="7">
        <f>test_data[[#This Row],[Profit]]*Profit_per_point</f>
        <v>0</v>
      </c>
      <c r="M3055" s="7">
        <f>test_data[[#This Row],[Profit]]*Profit_per_point-ABS(test_data[[#This Row],[Action]])*Fee_per_trade</f>
        <v>-20000</v>
      </c>
    </row>
    <row r="3056" spans="1:13" x14ac:dyDescent="0.35">
      <c r="A3056" s="2">
        <v>43789.420138888891</v>
      </c>
      <c r="B3056">
        <v>927.9</v>
      </c>
      <c r="C3056">
        <v>0.5071447491645813</v>
      </c>
      <c r="D3056">
        <v>0.49285522103309631</v>
      </c>
      <c r="E3056">
        <f>IF(B3057&gt;0,B3057-test_data[[#This Row],[Price]],0)</f>
        <v>0.10000000000002274</v>
      </c>
      <c r="F3056" s="2">
        <f>test_data[[#This Row],[Time]]-(Time_horizon-1)/24/60</f>
        <v>43789.406944444447</v>
      </c>
      <c r="G3056">
        <f>IF(test_data[[#This Row],[Long]]&gt;Action_Threshold,1,IF(test_data[[#This Row],[Short]]&gt;Action_Threshold,-1,0))</f>
        <v>1</v>
      </c>
      <c r="H3056">
        <f>SUMIFS(test_data[Postion],test_data[Time],"&gt;="&amp;test_data[[#This Row],[Period Time]],test_data[Time],"&lt;="&amp;test_data[[#This Row],[Time]])</f>
        <v>-16</v>
      </c>
      <c r="I3056">
        <f>IFERROR(test_data[[#This Row],[Final_Position]]-H3055,test_data[[#This Row],[Final_Position]])</f>
        <v>2</v>
      </c>
      <c r="J3056">
        <f>ABS(test_data[[#This Row],[Action]])</f>
        <v>2</v>
      </c>
      <c r="K3056" s="7">
        <f>test_data[[#This Row],[Final_Position]]*test_data[[#This Row],[Change]]</f>
        <v>-1.6000000000003638</v>
      </c>
      <c r="L3056" s="7">
        <f>test_data[[#This Row],[Profit]]*Profit_per_point</f>
        <v>-160000.00000003638</v>
      </c>
      <c r="M3056" s="7">
        <f>test_data[[#This Row],[Profit]]*Profit_per_point-ABS(test_data[[#This Row],[Action]])*Fee_per_trade</f>
        <v>-180000.00000003638</v>
      </c>
    </row>
    <row r="3057" spans="1:13" x14ac:dyDescent="0.35">
      <c r="A3057" s="2">
        <v>43789.42083333333</v>
      </c>
      <c r="B3057">
        <v>928</v>
      </c>
      <c r="C3057">
        <v>0.49275165796279907</v>
      </c>
      <c r="D3057">
        <v>0.5072484016418457</v>
      </c>
      <c r="E3057">
        <f>IF(B3058&gt;0,B3058-test_data[[#This Row],[Price]],0)</f>
        <v>0.10000000000002274</v>
      </c>
      <c r="F3057" s="2">
        <f>test_data[[#This Row],[Time]]-(Time_horizon-1)/24/60</f>
        <v>43789.407638888886</v>
      </c>
      <c r="G3057">
        <f>IF(test_data[[#This Row],[Long]]&gt;Action_Threshold,1,IF(test_data[[#This Row],[Short]]&gt;Action_Threshold,-1,0))</f>
        <v>-1</v>
      </c>
      <c r="H3057">
        <f>SUMIFS(test_data[Postion],test_data[Time],"&gt;="&amp;test_data[[#This Row],[Period Time]],test_data[Time],"&lt;="&amp;test_data[[#This Row],[Time]])</f>
        <v>-16</v>
      </c>
      <c r="I3057">
        <f>IFERROR(test_data[[#This Row],[Final_Position]]-H3056,test_data[[#This Row],[Final_Position]])</f>
        <v>0</v>
      </c>
      <c r="J3057">
        <f>ABS(test_data[[#This Row],[Action]])</f>
        <v>0</v>
      </c>
      <c r="K3057" s="7">
        <f>test_data[[#This Row],[Final_Position]]*test_data[[#This Row],[Change]]</f>
        <v>-1.6000000000003638</v>
      </c>
      <c r="L3057" s="7">
        <f>test_data[[#This Row],[Profit]]*Profit_per_point</f>
        <v>-160000.00000003638</v>
      </c>
      <c r="M3057" s="7">
        <f>test_data[[#This Row],[Profit]]*Profit_per_point-ABS(test_data[[#This Row],[Action]])*Fee_per_trade</f>
        <v>-160000.00000003638</v>
      </c>
    </row>
    <row r="3058" spans="1:13" x14ac:dyDescent="0.35">
      <c r="A3058" s="2">
        <v>43789.421527777777</v>
      </c>
      <c r="B3058">
        <v>928.1</v>
      </c>
      <c r="C3058">
        <v>0.48246794939041138</v>
      </c>
      <c r="D3058">
        <v>0.51753199100494385</v>
      </c>
      <c r="E3058">
        <f>IF(B3059&gt;0,B3059-test_data[[#This Row],[Price]],0)</f>
        <v>-0.10000000000002274</v>
      </c>
      <c r="F3058" s="2">
        <f>test_data[[#This Row],[Time]]-(Time_horizon-1)/24/60</f>
        <v>43789.408333333333</v>
      </c>
      <c r="G3058">
        <f>IF(test_data[[#This Row],[Long]]&gt;Action_Threshold,1,IF(test_data[[#This Row],[Short]]&gt;Action_Threshold,-1,0))</f>
        <v>-1</v>
      </c>
      <c r="H3058">
        <f>SUMIFS(test_data[Postion],test_data[Time],"&gt;="&amp;test_data[[#This Row],[Period Time]],test_data[Time],"&lt;="&amp;test_data[[#This Row],[Time]])</f>
        <v>-16</v>
      </c>
      <c r="I3058">
        <f>IFERROR(test_data[[#This Row],[Final_Position]]-H3057,test_data[[#This Row],[Final_Position]])</f>
        <v>0</v>
      </c>
      <c r="J3058">
        <f>ABS(test_data[[#This Row],[Action]])</f>
        <v>0</v>
      </c>
      <c r="K3058" s="7">
        <f>test_data[[#This Row],[Final_Position]]*test_data[[#This Row],[Change]]</f>
        <v>1.6000000000003638</v>
      </c>
      <c r="L3058" s="7">
        <f>test_data[[#This Row],[Profit]]*Profit_per_point</f>
        <v>160000.00000003638</v>
      </c>
      <c r="M3058" s="7">
        <f>test_data[[#This Row],[Profit]]*Profit_per_point-ABS(test_data[[#This Row],[Action]])*Fee_per_trade</f>
        <v>160000.00000003638</v>
      </c>
    </row>
    <row r="3059" spans="1:13" x14ac:dyDescent="0.35">
      <c r="A3059" s="2">
        <v>43789.422222222223</v>
      </c>
      <c r="B3059">
        <v>928</v>
      </c>
      <c r="C3059">
        <v>0.49493622779846191</v>
      </c>
      <c r="D3059">
        <v>0.50506377220153809</v>
      </c>
      <c r="E3059">
        <f>IF(B3060&gt;0,B3060-test_data[[#This Row],[Price]],0)</f>
        <v>-0.10000000000002274</v>
      </c>
      <c r="F3059" s="2">
        <f>test_data[[#This Row],[Time]]-(Time_horizon-1)/24/60</f>
        <v>43789.40902777778</v>
      </c>
      <c r="G3059">
        <f>IF(test_data[[#This Row],[Long]]&gt;Action_Threshold,1,IF(test_data[[#This Row],[Short]]&gt;Action_Threshold,-1,0))</f>
        <v>-1</v>
      </c>
      <c r="H3059">
        <f>SUMIFS(test_data[Postion],test_data[Time],"&gt;="&amp;test_data[[#This Row],[Period Time]],test_data[Time],"&lt;="&amp;test_data[[#This Row],[Time]])</f>
        <v>-16</v>
      </c>
      <c r="I3059">
        <f>IFERROR(test_data[[#This Row],[Final_Position]]-H3058,test_data[[#This Row],[Final_Position]])</f>
        <v>0</v>
      </c>
      <c r="J3059">
        <f>ABS(test_data[[#This Row],[Action]])</f>
        <v>0</v>
      </c>
      <c r="K3059" s="7">
        <f>test_data[[#This Row],[Final_Position]]*test_data[[#This Row],[Change]]</f>
        <v>1.6000000000003638</v>
      </c>
      <c r="L3059" s="7">
        <f>test_data[[#This Row],[Profit]]*Profit_per_point</f>
        <v>160000.00000003638</v>
      </c>
      <c r="M3059" s="7">
        <f>test_data[[#This Row],[Profit]]*Profit_per_point-ABS(test_data[[#This Row],[Action]])*Fee_per_trade</f>
        <v>160000.00000003638</v>
      </c>
    </row>
    <row r="3060" spans="1:13" x14ac:dyDescent="0.35">
      <c r="A3060" s="2">
        <v>43789.42291666667</v>
      </c>
      <c r="B3060">
        <v>927.9</v>
      </c>
      <c r="C3060">
        <v>0.49294775724411011</v>
      </c>
      <c r="D3060">
        <v>0.50705224275588989</v>
      </c>
      <c r="E3060">
        <f>IF(B3061&gt;0,B3061-test_data[[#This Row],[Price]],0)</f>
        <v>-0.10000000000002274</v>
      </c>
      <c r="F3060" s="2">
        <f>test_data[[#This Row],[Time]]-(Time_horizon-1)/24/60</f>
        <v>43789.409722222226</v>
      </c>
      <c r="G3060">
        <f>IF(test_data[[#This Row],[Long]]&gt;Action_Threshold,1,IF(test_data[[#This Row],[Short]]&gt;Action_Threshold,-1,0))</f>
        <v>-1</v>
      </c>
      <c r="H3060">
        <f>SUMIFS(test_data[Postion],test_data[Time],"&gt;="&amp;test_data[[#This Row],[Period Time]],test_data[Time],"&lt;="&amp;test_data[[#This Row],[Time]])</f>
        <v>-16</v>
      </c>
      <c r="I3060">
        <f>IFERROR(test_data[[#This Row],[Final_Position]]-H3059,test_data[[#This Row],[Final_Position]])</f>
        <v>0</v>
      </c>
      <c r="J3060">
        <f>ABS(test_data[[#This Row],[Action]])</f>
        <v>0</v>
      </c>
      <c r="K3060" s="7">
        <f>test_data[[#This Row],[Final_Position]]*test_data[[#This Row],[Change]]</f>
        <v>1.6000000000003638</v>
      </c>
      <c r="L3060" s="7">
        <f>test_data[[#This Row],[Profit]]*Profit_per_point</f>
        <v>160000.00000003638</v>
      </c>
      <c r="M3060" s="7">
        <f>test_data[[#This Row],[Profit]]*Profit_per_point-ABS(test_data[[#This Row],[Action]])*Fee_per_trade</f>
        <v>160000.00000003638</v>
      </c>
    </row>
    <row r="3061" spans="1:13" x14ac:dyDescent="0.35">
      <c r="A3061" s="2">
        <v>43789.423611111109</v>
      </c>
      <c r="B3061">
        <v>927.8</v>
      </c>
      <c r="C3061">
        <v>0.48716801404953003</v>
      </c>
      <c r="D3061">
        <v>0.51283204555511475</v>
      </c>
      <c r="E3061">
        <f>IF(B3062&gt;0,B3062-test_data[[#This Row],[Price]],0)</f>
        <v>0</v>
      </c>
      <c r="F3061" s="2">
        <f>test_data[[#This Row],[Time]]-(Time_horizon-1)/24/60</f>
        <v>43789.410416666666</v>
      </c>
      <c r="G3061">
        <f>IF(test_data[[#This Row],[Long]]&gt;Action_Threshold,1,IF(test_data[[#This Row],[Short]]&gt;Action_Threshold,-1,0))</f>
        <v>-1</v>
      </c>
      <c r="H3061">
        <f>SUMIFS(test_data[Postion],test_data[Time],"&gt;="&amp;test_data[[#This Row],[Period Time]],test_data[Time],"&lt;="&amp;test_data[[#This Row],[Time]])</f>
        <v>-16</v>
      </c>
      <c r="I3061">
        <f>IFERROR(test_data[[#This Row],[Final_Position]]-H3060,test_data[[#This Row],[Final_Position]])</f>
        <v>0</v>
      </c>
      <c r="J3061">
        <f>ABS(test_data[[#This Row],[Action]])</f>
        <v>0</v>
      </c>
      <c r="K3061" s="7">
        <f>test_data[[#This Row],[Final_Position]]*test_data[[#This Row],[Change]]</f>
        <v>0</v>
      </c>
      <c r="L3061" s="7">
        <f>test_data[[#This Row],[Profit]]*Profit_per_point</f>
        <v>0</v>
      </c>
      <c r="M3061" s="7">
        <f>test_data[[#This Row],[Profit]]*Profit_per_point-ABS(test_data[[#This Row],[Action]])*Fee_per_trade</f>
        <v>0</v>
      </c>
    </row>
    <row r="3062" spans="1:13" x14ac:dyDescent="0.35">
      <c r="A3062" s="2">
        <v>43789.424305555556</v>
      </c>
      <c r="B3062">
        <v>927.8</v>
      </c>
      <c r="C3062">
        <v>0.47846987843513489</v>
      </c>
      <c r="D3062">
        <v>0.5215301513671875</v>
      </c>
      <c r="E3062">
        <f>IF(B3063&gt;0,B3063-test_data[[#This Row],[Price]],0)</f>
        <v>0.20000000000004547</v>
      </c>
      <c r="F3062" s="2">
        <f>test_data[[#This Row],[Time]]-(Time_horizon-1)/24/60</f>
        <v>43789.411111111112</v>
      </c>
      <c r="G3062">
        <f>IF(test_data[[#This Row],[Long]]&gt;Action_Threshold,1,IF(test_data[[#This Row],[Short]]&gt;Action_Threshold,-1,0))</f>
        <v>-1</v>
      </c>
      <c r="H3062">
        <f>SUMIFS(test_data[Postion],test_data[Time],"&gt;="&amp;test_data[[#This Row],[Period Time]],test_data[Time],"&lt;="&amp;test_data[[#This Row],[Time]])</f>
        <v>-16</v>
      </c>
      <c r="I3062">
        <f>IFERROR(test_data[[#This Row],[Final_Position]]-H3061,test_data[[#This Row],[Final_Position]])</f>
        <v>0</v>
      </c>
      <c r="J3062">
        <f>ABS(test_data[[#This Row],[Action]])</f>
        <v>0</v>
      </c>
      <c r="K3062" s="7">
        <f>test_data[[#This Row],[Final_Position]]*test_data[[#This Row],[Change]]</f>
        <v>-3.2000000000007276</v>
      </c>
      <c r="L3062" s="7">
        <f>test_data[[#This Row],[Profit]]*Profit_per_point</f>
        <v>-320000.00000007276</v>
      </c>
      <c r="M3062" s="7">
        <f>test_data[[#This Row],[Profit]]*Profit_per_point-ABS(test_data[[#This Row],[Action]])*Fee_per_trade</f>
        <v>-320000.00000007276</v>
      </c>
    </row>
    <row r="3063" spans="1:13" x14ac:dyDescent="0.35">
      <c r="A3063" s="2">
        <v>43789.425000000003</v>
      </c>
      <c r="B3063">
        <v>928</v>
      </c>
      <c r="C3063">
        <v>0.46982768177986145</v>
      </c>
      <c r="D3063">
        <v>0.53017240762710571</v>
      </c>
      <c r="E3063">
        <f>IF(B3064&gt;0,B3064-test_data[[#This Row],[Price]],0)</f>
        <v>0</v>
      </c>
      <c r="F3063" s="2">
        <f>test_data[[#This Row],[Time]]-(Time_horizon-1)/24/60</f>
        <v>43789.411805555559</v>
      </c>
      <c r="G3063">
        <f>IF(test_data[[#This Row],[Long]]&gt;Action_Threshold,1,IF(test_data[[#This Row],[Short]]&gt;Action_Threshold,-1,0))</f>
        <v>-1</v>
      </c>
      <c r="H3063">
        <f>SUMIFS(test_data[Postion],test_data[Time],"&gt;="&amp;test_data[[#This Row],[Period Time]],test_data[Time],"&lt;="&amp;test_data[[#This Row],[Time]])</f>
        <v>-16</v>
      </c>
      <c r="I3063">
        <f>IFERROR(test_data[[#This Row],[Final_Position]]-H3062,test_data[[#This Row],[Final_Position]])</f>
        <v>0</v>
      </c>
      <c r="J3063">
        <f>ABS(test_data[[#This Row],[Action]])</f>
        <v>0</v>
      </c>
      <c r="K3063" s="7">
        <f>test_data[[#This Row],[Final_Position]]*test_data[[#This Row],[Change]]</f>
        <v>0</v>
      </c>
      <c r="L3063" s="7">
        <f>test_data[[#This Row],[Profit]]*Profit_per_point</f>
        <v>0</v>
      </c>
      <c r="M3063" s="7">
        <f>test_data[[#This Row],[Profit]]*Profit_per_point-ABS(test_data[[#This Row],[Action]])*Fee_per_trade</f>
        <v>0</v>
      </c>
    </row>
    <row r="3064" spans="1:13" x14ac:dyDescent="0.35">
      <c r="A3064" s="2">
        <v>43789.425694444442</v>
      </c>
      <c r="B3064">
        <v>928</v>
      </c>
      <c r="C3064">
        <v>0.46997028589248657</v>
      </c>
      <c r="D3064">
        <v>0.53002971410751343</v>
      </c>
      <c r="E3064">
        <f>IF(B3065&gt;0,B3065-test_data[[#This Row],[Price]],0)</f>
        <v>0</v>
      </c>
      <c r="F3064" s="2">
        <f>test_data[[#This Row],[Time]]-(Time_horizon-1)/24/60</f>
        <v>43789.412499999999</v>
      </c>
      <c r="G3064">
        <f>IF(test_data[[#This Row],[Long]]&gt;Action_Threshold,1,IF(test_data[[#This Row],[Short]]&gt;Action_Threshold,-1,0))</f>
        <v>-1</v>
      </c>
      <c r="H3064">
        <f>SUMIFS(test_data[Postion],test_data[Time],"&gt;="&amp;test_data[[#This Row],[Period Time]],test_data[Time],"&lt;="&amp;test_data[[#This Row],[Time]])</f>
        <v>-16</v>
      </c>
      <c r="I3064">
        <f>IFERROR(test_data[[#This Row],[Final_Position]]-H3063,test_data[[#This Row],[Final_Position]])</f>
        <v>0</v>
      </c>
      <c r="J3064">
        <f>ABS(test_data[[#This Row],[Action]])</f>
        <v>0</v>
      </c>
      <c r="K3064" s="7">
        <f>test_data[[#This Row],[Final_Position]]*test_data[[#This Row],[Change]]</f>
        <v>0</v>
      </c>
      <c r="L3064" s="7">
        <f>test_data[[#This Row],[Profit]]*Profit_per_point</f>
        <v>0</v>
      </c>
      <c r="M3064" s="7">
        <f>test_data[[#This Row],[Profit]]*Profit_per_point-ABS(test_data[[#This Row],[Action]])*Fee_per_trade</f>
        <v>0</v>
      </c>
    </row>
    <row r="3065" spans="1:13" x14ac:dyDescent="0.35">
      <c r="A3065" s="2">
        <v>43789.426388888889</v>
      </c>
      <c r="B3065">
        <v>928</v>
      </c>
      <c r="C3065">
        <v>0.46881434321403503</v>
      </c>
      <c r="D3065">
        <v>0.53118568658828735</v>
      </c>
      <c r="E3065">
        <f>IF(B3066&gt;0,B3066-test_data[[#This Row],[Price]],0)</f>
        <v>-0.10000000000002274</v>
      </c>
      <c r="F3065" s="2">
        <f>test_data[[#This Row],[Time]]-(Time_horizon-1)/24/60</f>
        <v>43789.413194444445</v>
      </c>
      <c r="G3065">
        <f>IF(test_data[[#This Row],[Long]]&gt;Action_Threshold,1,IF(test_data[[#This Row],[Short]]&gt;Action_Threshold,-1,0))</f>
        <v>-1</v>
      </c>
      <c r="H3065">
        <f>SUMIFS(test_data[Postion],test_data[Time],"&gt;="&amp;test_data[[#This Row],[Period Time]],test_data[Time],"&lt;="&amp;test_data[[#This Row],[Time]])</f>
        <v>-16</v>
      </c>
      <c r="I3065">
        <f>IFERROR(test_data[[#This Row],[Final_Position]]-H3064,test_data[[#This Row],[Final_Position]])</f>
        <v>0</v>
      </c>
      <c r="J3065">
        <f>ABS(test_data[[#This Row],[Action]])</f>
        <v>0</v>
      </c>
      <c r="K3065" s="7">
        <f>test_data[[#This Row],[Final_Position]]*test_data[[#This Row],[Change]]</f>
        <v>1.6000000000003638</v>
      </c>
      <c r="L3065" s="7">
        <f>test_data[[#This Row],[Profit]]*Profit_per_point</f>
        <v>160000.00000003638</v>
      </c>
      <c r="M3065" s="7">
        <f>test_data[[#This Row],[Profit]]*Profit_per_point-ABS(test_data[[#This Row],[Action]])*Fee_per_trade</f>
        <v>160000.00000003638</v>
      </c>
    </row>
    <row r="3066" spans="1:13" x14ac:dyDescent="0.35">
      <c r="A3066" s="2">
        <v>43789.427083333336</v>
      </c>
      <c r="B3066">
        <v>927.9</v>
      </c>
      <c r="C3066">
        <v>0.46402212977409363</v>
      </c>
      <c r="D3066">
        <v>0.53597778081893921</v>
      </c>
      <c r="E3066">
        <f>IF(B3067&gt;0,B3067-test_data[[#This Row],[Price]],0)</f>
        <v>0</v>
      </c>
      <c r="F3066" s="2">
        <f>test_data[[#This Row],[Time]]-(Time_horizon-1)/24/60</f>
        <v>43789.413888888892</v>
      </c>
      <c r="G3066">
        <f>IF(test_data[[#This Row],[Long]]&gt;Action_Threshold,1,IF(test_data[[#This Row],[Short]]&gt;Action_Threshold,-1,0))</f>
        <v>-1</v>
      </c>
      <c r="H3066">
        <f>SUMIFS(test_data[Postion],test_data[Time],"&gt;="&amp;test_data[[#This Row],[Period Time]],test_data[Time],"&lt;="&amp;test_data[[#This Row],[Time]])</f>
        <v>-16</v>
      </c>
      <c r="I3066">
        <f>IFERROR(test_data[[#This Row],[Final_Position]]-H3065,test_data[[#This Row],[Final_Position]])</f>
        <v>0</v>
      </c>
      <c r="J3066">
        <f>ABS(test_data[[#This Row],[Action]])</f>
        <v>0</v>
      </c>
      <c r="K3066" s="7">
        <f>test_data[[#This Row],[Final_Position]]*test_data[[#This Row],[Change]]</f>
        <v>0</v>
      </c>
      <c r="L3066" s="7">
        <f>test_data[[#This Row],[Profit]]*Profit_per_point</f>
        <v>0</v>
      </c>
      <c r="M3066" s="7">
        <f>test_data[[#This Row],[Profit]]*Profit_per_point-ABS(test_data[[#This Row],[Action]])*Fee_per_trade</f>
        <v>0</v>
      </c>
    </row>
    <row r="3067" spans="1:13" x14ac:dyDescent="0.35">
      <c r="A3067" s="2">
        <v>43789.427777777775</v>
      </c>
      <c r="B3067">
        <v>927.9</v>
      </c>
      <c r="C3067">
        <v>0.46845152974128723</v>
      </c>
      <c r="D3067">
        <v>0.53154850006103516</v>
      </c>
      <c r="E3067">
        <f>IF(B3068&gt;0,B3068-test_data[[#This Row],[Price]],0)</f>
        <v>-0.10000000000002274</v>
      </c>
      <c r="F3067" s="2">
        <f>test_data[[#This Row],[Time]]-(Time_horizon-1)/24/60</f>
        <v>43789.414583333331</v>
      </c>
      <c r="G3067">
        <f>IF(test_data[[#This Row],[Long]]&gt;Action_Threshold,1,IF(test_data[[#This Row],[Short]]&gt;Action_Threshold,-1,0))</f>
        <v>-1</v>
      </c>
      <c r="H3067">
        <f>SUMIFS(test_data[Postion],test_data[Time],"&gt;="&amp;test_data[[#This Row],[Period Time]],test_data[Time],"&lt;="&amp;test_data[[#This Row],[Time]])</f>
        <v>-16</v>
      </c>
      <c r="I3067">
        <f>IFERROR(test_data[[#This Row],[Final_Position]]-H3066,test_data[[#This Row],[Final_Position]])</f>
        <v>0</v>
      </c>
      <c r="J3067">
        <f>ABS(test_data[[#This Row],[Action]])</f>
        <v>0</v>
      </c>
      <c r="K3067" s="7">
        <f>test_data[[#This Row],[Final_Position]]*test_data[[#This Row],[Change]]</f>
        <v>1.6000000000003638</v>
      </c>
      <c r="L3067" s="7">
        <f>test_data[[#This Row],[Profit]]*Profit_per_point</f>
        <v>160000.00000003638</v>
      </c>
      <c r="M3067" s="7">
        <f>test_data[[#This Row],[Profit]]*Profit_per_point-ABS(test_data[[#This Row],[Action]])*Fee_per_trade</f>
        <v>160000.00000003638</v>
      </c>
    </row>
    <row r="3068" spans="1:13" x14ac:dyDescent="0.35">
      <c r="A3068" s="2">
        <v>43789.428472222222</v>
      </c>
      <c r="B3068">
        <v>927.8</v>
      </c>
      <c r="C3068">
        <v>0.47091647982597351</v>
      </c>
      <c r="D3068">
        <v>0.52908354997634888</v>
      </c>
      <c r="E3068">
        <f>IF(B3069&gt;0,B3069-test_data[[#This Row],[Price]],0)</f>
        <v>-9.9999999999909051E-2</v>
      </c>
      <c r="F3068" s="2">
        <f>test_data[[#This Row],[Time]]-(Time_horizon-1)/24/60</f>
        <v>43789.415277777778</v>
      </c>
      <c r="G3068">
        <f>IF(test_data[[#This Row],[Long]]&gt;Action_Threshold,1,IF(test_data[[#This Row],[Short]]&gt;Action_Threshold,-1,0))</f>
        <v>-1</v>
      </c>
      <c r="H3068">
        <f>SUMIFS(test_data[Postion],test_data[Time],"&gt;="&amp;test_data[[#This Row],[Period Time]],test_data[Time],"&lt;="&amp;test_data[[#This Row],[Time]])</f>
        <v>-16</v>
      </c>
      <c r="I3068">
        <f>IFERROR(test_data[[#This Row],[Final_Position]]-H3067,test_data[[#This Row],[Final_Position]])</f>
        <v>0</v>
      </c>
      <c r="J3068">
        <f>ABS(test_data[[#This Row],[Action]])</f>
        <v>0</v>
      </c>
      <c r="K3068" s="7">
        <f>test_data[[#This Row],[Final_Position]]*test_data[[#This Row],[Change]]</f>
        <v>1.5999999999985448</v>
      </c>
      <c r="L3068" s="7">
        <f>test_data[[#This Row],[Profit]]*Profit_per_point</f>
        <v>159999.99999985448</v>
      </c>
      <c r="M3068" s="7">
        <f>test_data[[#This Row],[Profit]]*Profit_per_point-ABS(test_data[[#This Row],[Action]])*Fee_per_trade</f>
        <v>159999.99999985448</v>
      </c>
    </row>
    <row r="3069" spans="1:13" x14ac:dyDescent="0.35">
      <c r="A3069" s="2">
        <v>43789.429166666669</v>
      </c>
      <c r="B3069">
        <v>927.7</v>
      </c>
      <c r="C3069">
        <v>0.47414955496788025</v>
      </c>
      <c r="D3069">
        <v>0.52585047483444214</v>
      </c>
      <c r="E3069">
        <f>IF(B3070&gt;0,B3070-test_data[[#This Row],[Price]],0)</f>
        <v>0</v>
      </c>
      <c r="F3069" s="2">
        <f>test_data[[#This Row],[Time]]-(Time_horizon-1)/24/60</f>
        <v>43789.415972222225</v>
      </c>
      <c r="G3069">
        <f>IF(test_data[[#This Row],[Long]]&gt;Action_Threshold,1,IF(test_data[[#This Row],[Short]]&gt;Action_Threshold,-1,0))</f>
        <v>-1</v>
      </c>
      <c r="H3069">
        <f>SUMIFS(test_data[Postion],test_data[Time],"&gt;="&amp;test_data[[#This Row],[Period Time]],test_data[Time],"&lt;="&amp;test_data[[#This Row],[Time]])</f>
        <v>-16</v>
      </c>
      <c r="I3069">
        <f>IFERROR(test_data[[#This Row],[Final_Position]]-H3068,test_data[[#This Row],[Final_Position]])</f>
        <v>0</v>
      </c>
      <c r="J3069">
        <f>ABS(test_data[[#This Row],[Action]])</f>
        <v>0</v>
      </c>
      <c r="K3069" s="7">
        <f>test_data[[#This Row],[Final_Position]]*test_data[[#This Row],[Change]]</f>
        <v>0</v>
      </c>
      <c r="L3069" s="7">
        <f>test_data[[#This Row],[Profit]]*Profit_per_point</f>
        <v>0</v>
      </c>
      <c r="M3069" s="7">
        <f>test_data[[#This Row],[Profit]]*Profit_per_point-ABS(test_data[[#This Row],[Action]])*Fee_per_trade</f>
        <v>0</v>
      </c>
    </row>
    <row r="3070" spans="1:13" x14ac:dyDescent="0.35">
      <c r="A3070" s="2">
        <v>43789.429861111108</v>
      </c>
      <c r="B3070">
        <v>927.7</v>
      </c>
      <c r="C3070">
        <v>0.4792686402797699</v>
      </c>
      <c r="D3070">
        <v>0.52073138952255249</v>
      </c>
      <c r="E3070">
        <f>IF(B3071&gt;0,B3071-test_data[[#This Row],[Price]],0)</f>
        <v>0</v>
      </c>
      <c r="F3070" s="2">
        <f>test_data[[#This Row],[Time]]-(Time_horizon-1)/24/60</f>
        <v>43789.416666666664</v>
      </c>
      <c r="G3070">
        <f>IF(test_data[[#This Row],[Long]]&gt;Action_Threshold,1,IF(test_data[[#This Row],[Short]]&gt;Action_Threshold,-1,0))</f>
        <v>-1</v>
      </c>
      <c r="H3070">
        <f>SUMIFS(test_data[Postion],test_data[Time],"&gt;="&amp;test_data[[#This Row],[Period Time]],test_data[Time],"&lt;="&amp;test_data[[#This Row],[Time]])</f>
        <v>-16</v>
      </c>
      <c r="I3070">
        <f>IFERROR(test_data[[#This Row],[Final_Position]]-H3069,test_data[[#This Row],[Final_Position]])</f>
        <v>0</v>
      </c>
      <c r="J3070">
        <f>ABS(test_data[[#This Row],[Action]])</f>
        <v>0</v>
      </c>
      <c r="K3070" s="7">
        <f>test_data[[#This Row],[Final_Position]]*test_data[[#This Row],[Change]]</f>
        <v>0</v>
      </c>
      <c r="L3070" s="7">
        <f>test_data[[#This Row],[Profit]]*Profit_per_point</f>
        <v>0</v>
      </c>
      <c r="M3070" s="7">
        <f>test_data[[#This Row],[Profit]]*Profit_per_point-ABS(test_data[[#This Row],[Action]])*Fee_per_trade</f>
        <v>0</v>
      </c>
    </row>
    <row r="3071" spans="1:13" x14ac:dyDescent="0.35">
      <c r="A3071" s="2">
        <v>43789.430555555555</v>
      </c>
      <c r="B3071">
        <v>927.7</v>
      </c>
      <c r="C3071">
        <v>0.48233705759048462</v>
      </c>
      <c r="D3071">
        <v>0.51766294240951538</v>
      </c>
      <c r="E3071">
        <f>IF(B3072&gt;0,B3072-test_data[[#This Row],[Price]],0)</f>
        <v>-0.20000000000004547</v>
      </c>
      <c r="F3071" s="2">
        <f>test_data[[#This Row],[Time]]-(Time_horizon-1)/24/60</f>
        <v>43789.417361111111</v>
      </c>
      <c r="G3071">
        <f>IF(test_data[[#This Row],[Long]]&gt;Action_Threshold,1,IF(test_data[[#This Row],[Short]]&gt;Action_Threshold,-1,0))</f>
        <v>-1</v>
      </c>
      <c r="H3071">
        <f>SUMIFS(test_data[Postion],test_data[Time],"&gt;="&amp;test_data[[#This Row],[Period Time]],test_data[Time],"&lt;="&amp;test_data[[#This Row],[Time]])</f>
        <v>-16</v>
      </c>
      <c r="I3071">
        <f>IFERROR(test_data[[#This Row],[Final_Position]]-H3070,test_data[[#This Row],[Final_Position]])</f>
        <v>0</v>
      </c>
      <c r="J3071">
        <f>ABS(test_data[[#This Row],[Action]])</f>
        <v>0</v>
      </c>
      <c r="K3071" s="7">
        <f>test_data[[#This Row],[Final_Position]]*test_data[[#This Row],[Change]]</f>
        <v>3.2000000000007276</v>
      </c>
      <c r="L3071" s="7">
        <f>test_data[[#This Row],[Profit]]*Profit_per_point</f>
        <v>320000.00000007276</v>
      </c>
      <c r="M3071" s="7">
        <f>test_data[[#This Row],[Profit]]*Profit_per_point-ABS(test_data[[#This Row],[Action]])*Fee_per_trade</f>
        <v>320000.00000007276</v>
      </c>
    </row>
    <row r="3072" spans="1:13" x14ac:dyDescent="0.35">
      <c r="A3072" s="2">
        <v>43789.431250000001</v>
      </c>
      <c r="B3072">
        <v>927.5</v>
      </c>
      <c r="C3072">
        <v>0.52724254131317139</v>
      </c>
      <c r="D3072">
        <v>0.47275745868682861</v>
      </c>
      <c r="E3072">
        <f>IF(B3073&gt;0,B3073-test_data[[#This Row],[Price]],0)</f>
        <v>-0.29999999999995453</v>
      </c>
      <c r="F3072" s="2">
        <f>test_data[[#This Row],[Time]]-(Time_horizon-1)/24/60</f>
        <v>43789.418055555558</v>
      </c>
      <c r="G3072">
        <f>IF(test_data[[#This Row],[Long]]&gt;Action_Threshold,1,IF(test_data[[#This Row],[Short]]&gt;Action_Threshold,-1,0))</f>
        <v>1</v>
      </c>
      <c r="H3072">
        <f>SUMIFS(test_data[Postion],test_data[Time],"&gt;="&amp;test_data[[#This Row],[Period Time]],test_data[Time],"&lt;="&amp;test_data[[#This Row],[Time]])</f>
        <v>-14</v>
      </c>
      <c r="I3072">
        <f>IFERROR(test_data[[#This Row],[Final_Position]]-H3071,test_data[[#This Row],[Final_Position]])</f>
        <v>2</v>
      </c>
      <c r="J3072">
        <f>ABS(test_data[[#This Row],[Action]])</f>
        <v>2</v>
      </c>
      <c r="K3072" s="7">
        <f>test_data[[#This Row],[Final_Position]]*test_data[[#This Row],[Change]]</f>
        <v>4.1999999999993634</v>
      </c>
      <c r="L3072" s="7">
        <f>test_data[[#This Row],[Profit]]*Profit_per_point</f>
        <v>419999.99999993632</v>
      </c>
      <c r="M3072" s="7">
        <f>test_data[[#This Row],[Profit]]*Profit_per_point-ABS(test_data[[#This Row],[Action]])*Fee_per_trade</f>
        <v>399999.99999993632</v>
      </c>
    </row>
    <row r="3073" spans="1:13" x14ac:dyDescent="0.35">
      <c r="A3073" s="2">
        <v>43789.431944444441</v>
      </c>
      <c r="B3073">
        <v>927.2</v>
      </c>
      <c r="C3073">
        <v>0.53106790781021118</v>
      </c>
      <c r="D3073">
        <v>0.46893215179443359</v>
      </c>
      <c r="E3073">
        <f>IF(B3074&gt;0,B3074-test_data[[#This Row],[Price]],0)</f>
        <v>-0.20000000000004547</v>
      </c>
      <c r="F3073" s="2">
        <f>test_data[[#This Row],[Time]]-(Time_horizon-1)/24/60</f>
        <v>43789.418749999997</v>
      </c>
      <c r="G3073">
        <f>IF(test_data[[#This Row],[Long]]&gt;Action_Threshold,1,IF(test_data[[#This Row],[Short]]&gt;Action_Threshold,-1,0))</f>
        <v>1</v>
      </c>
      <c r="H3073">
        <f>SUMIFS(test_data[Postion],test_data[Time],"&gt;="&amp;test_data[[#This Row],[Period Time]],test_data[Time],"&lt;="&amp;test_data[[#This Row],[Time]])</f>
        <v>-12</v>
      </c>
      <c r="I3073">
        <f>IFERROR(test_data[[#This Row],[Final_Position]]-H3072,test_data[[#This Row],[Final_Position]])</f>
        <v>2</v>
      </c>
      <c r="J3073">
        <f>ABS(test_data[[#This Row],[Action]])</f>
        <v>2</v>
      </c>
      <c r="K3073" s="7">
        <f>test_data[[#This Row],[Final_Position]]*test_data[[#This Row],[Change]]</f>
        <v>2.4000000000005457</v>
      </c>
      <c r="L3073" s="7">
        <f>test_data[[#This Row],[Profit]]*Profit_per_point</f>
        <v>240000.00000005457</v>
      </c>
      <c r="M3073" s="7">
        <f>test_data[[#This Row],[Profit]]*Profit_per_point-ABS(test_data[[#This Row],[Action]])*Fee_per_trade</f>
        <v>220000.00000005457</v>
      </c>
    </row>
    <row r="3074" spans="1:13" x14ac:dyDescent="0.35">
      <c r="A3074" s="2">
        <v>43789.432638888888</v>
      </c>
      <c r="B3074">
        <v>927</v>
      </c>
      <c r="C3074">
        <v>0.52391320466995239</v>
      </c>
      <c r="D3074">
        <v>0.47608682513237</v>
      </c>
      <c r="E3074">
        <f>IF(B3075&gt;0,B3075-test_data[[#This Row],[Price]],0)</f>
        <v>0.29999999999995453</v>
      </c>
      <c r="F3074" s="2">
        <f>test_data[[#This Row],[Time]]-(Time_horizon-1)/24/60</f>
        <v>43789.419444444444</v>
      </c>
      <c r="G3074">
        <f>IF(test_data[[#This Row],[Long]]&gt;Action_Threshold,1,IF(test_data[[#This Row],[Short]]&gt;Action_Threshold,-1,0))</f>
        <v>1</v>
      </c>
      <c r="H3074">
        <f>SUMIFS(test_data[Postion],test_data[Time],"&gt;="&amp;test_data[[#This Row],[Period Time]],test_data[Time],"&lt;="&amp;test_data[[#This Row],[Time]])</f>
        <v>-10</v>
      </c>
      <c r="I3074">
        <f>IFERROR(test_data[[#This Row],[Final_Position]]-H3073,test_data[[#This Row],[Final_Position]])</f>
        <v>2</v>
      </c>
      <c r="J3074">
        <f>ABS(test_data[[#This Row],[Action]])</f>
        <v>2</v>
      </c>
      <c r="K3074" s="7">
        <f>test_data[[#This Row],[Final_Position]]*test_data[[#This Row],[Change]]</f>
        <v>-2.9999999999995453</v>
      </c>
      <c r="L3074" s="7">
        <f>test_data[[#This Row],[Profit]]*Profit_per_point</f>
        <v>-299999.99999995454</v>
      </c>
      <c r="M3074" s="7">
        <f>test_data[[#This Row],[Profit]]*Profit_per_point-ABS(test_data[[#This Row],[Action]])*Fee_per_trade</f>
        <v>-319999.99999995454</v>
      </c>
    </row>
    <row r="3075" spans="1:13" x14ac:dyDescent="0.35">
      <c r="A3075" s="2">
        <v>43789.433333333334</v>
      </c>
      <c r="B3075">
        <v>927.3</v>
      </c>
      <c r="C3075">
        <v>0.48194712400436401</v>
      </c>
      <c r="D3075">
        <v>0.51805287599563599</v>
      </c>
      <c r="E3075">
        <f>IF(B3076&gt;0,B3076-test_data[[#This Row],[Price]],0)</f>
        <v>0.10000000000002274</v>
      </c>
      <c r="F3075" s="2">
        <f>test_data[[#This Row],[Time]]-(Time_horizon-1)/24/60</f>
        <v>43789.420138888891</v>
      </c>
      <c r="G3075">
        <f>IF(test_data[[#This Row],[Long]]&gt;Action_Threshold,1,IF(test_data[[#This Row],[Short]]&gt;Action_Threshold,-1,0))</f>
        <v>-1</v>
      </c>
      <c r="H3075">
        <f>SUMIFS(test_data[Postion],test_data[Time],"&gt;="&amp;test_data[[#This Row],[Period Time]],test_data[Time],"&lt;="&amp;test_data[[#This Row],[Time]])</f>
        <v>-12</v>
      </c>
      <c r="I3075">
        <f>IFERROR(test_data[[#This Row],[Final_Position]]-H3074,test_data[[#This Row],[Final_Position]])</f>
        <v>-2</v>
      </c>
      <c r="J3075">
        <f>ABS(test_data[[#This Row],[Action]])</f>
        <v>2</v>
      </c>
      <c r="K3075" s="7">
        <f>test_data[[#This Row],[Final_Position]]*test_data[[#This Row],[Change]]</f>
        <v>-1.2000000000002728</v>
      </c>
      <c r="L3075" s="7">
        <f>test_data[[#This Row],[Profit]]*Profit_per_point</f>
        <v>-120000.00000002728</v>
      </c>
      <c r="M3075" s="7">
        <f>test_data[[#This Row],[Profit]]*Profit_per_point-ABS(test_data[[#This Row],[Action]])*Fee_per_trade</f>
        <v>-140000.0000000273</v>
      </c>
    </row>
    <row r="3076" spans="1:13" x14ac:dyDescent="0.35">
      <c r="A3076" s="2">
        <v>43789.43472222222</v>
      </c>
      <c r="B3076">
        <v>927.4</v>
      </c>
      <c r="C3076">
        <v>0.47648850083351135</v>
      </c>
      <c r="D3076">
        <v>0.52351140975952148</v>
      </c>
      <c r="E3076">
        <f>IF(B3077&gt;0,B3077-test_data[[#This Row],[Price]],0)</f>
        <v>-0.10000000000002274</v>
      </c>
      <c r="F3076" s="2">
        <f>test_data[[#This Row],[Time]]-(Time_horizon-1)/24/60</f>
        <v>43789.421527777777</v>
      </c>
      <c r="G3076">
        <f>IF(test_data[[#This Row],[Long]]&gt;Action_Threshold,1,IF(test_data[[#This Row],[Short]]&gt;Action_Threshold,-1,0))</f>
        <v>-1</v>
      </c>
      <c r="H3076">
        <f>SUMIFS(test_data[Postion],test_data[Time],"&gt;="&amp;test_data[[#This Row],[Period Time]],test_data[Time],"&lt;="&amp;test_data[[#This Row],[Time]])</f>
        <v>-13</v>
      </c>
      <c r="I3076">
        <f>IFERROR(test_data[[#This Row],[Final_Position]]-H3075,test_data[[#This Row],[Final_Position]])</f>
        <v>-1</v>
      </c>
      <c r="J3076">
        <f>ABS(test_data[[#This Row],[Action]])</f>
        <v>1</v>
      </c>
      <c r="K3076" s="7">
        <f>test_data[[#This Row],[Final_Position]]*test_data[[#This Row],[Change]]</f>
        <v>1.3000000000002956</v>
      </c>
      <c r="L3076" s="7">
        <f>test_data[[#This Row],[Profit]]*Profit_per_point</f>
        <v>130000.00000002955</v>
      </c>
      <c r="M3076" s="7">
        <f>test_data[[#This Row],[Profit]]*Profit_per_point-ABS(test_data[[#This Row],[Action]])*Fee_per_trade</f>
        <v>120000.00000002955</v>
      </c>
    </row>
    <row r="3077" spans="1:13" x14ac:dyDescent="0.35">
      <c r="A3077" s="2">
        <v>43789.435416666667</v>
      </c>
      <c r="B3077">
        <v>927.3</v>
      </c>
      <c r="C3077">
        <v>0.48014315962791443</v>
      </c>
      <c r="D3077">
        <v>0.51985681056976318</v>
      </c>
      <c r="E3077">
        <f>IF(B3078&gt;0,B3078-test_data[[#This Row],[Price]],0)</f>
        <v>-9.9999999999909051E-2</v>
      </c>
      <c r="F3077" s="2">
        <f>test_data[[#This Row],[Time]]-(Time_horizon-1)/24/60</f>
        <v>43789.422222222223</v>
      </c>
      <c r="G3077">
        <f>IF(test_data[[#This Row],[Long]]&gt;Action_Threshold,1,IF(test_data[[#This Row],[Short]]&gt;Action_Threshold,-1,0))</f>
        <v>-1</v>
      </c>
      <c r="H3077">
        <f>SUMIFS(test_data[Postion],test_data[Time],"&gt;="&amp;test_data[[#This Row],[Period Time]],test_data[Time],"&lt;="&amp;test_data[[#This Row],[Time]])</f>
        <v>-13</v>
      </c>
      <c r="I3077">
        <f>IFERROR(test_data[[#This Row],[Final_Position]]-H3076,test_data[[#This Row],[Final_Position]])</f>
        <v>0</v>
      </c>
      <c r="J3077">
        <f>ABS(test_data[[#This Row],[Action]])</f>
        <v>0</v>
      </c>
      <c r="K3077" s="7">
        <f>test_data[[#This Row],[Final_Position]]*test_data[[#This Row],[Change]]</f>
        <v>1.2999999999988177</v>
      </c>
      <c r="L3077" s="7">
        <f>test_data[[#This Row],[Profit]]*Profit_per_point</f>
        <v>129999.99999988177</v>
      </c>
      <c r="M3077" s="7">
        <f>test_data[[#This Row],[Profit]]*Profit_per_point-ABS(test_data[[#This Row],[Action]])*Fee_per_trade</f>
        <v>129999.99999988177</v>
      </c>
    </row>
    <row r="3078" spans="1:13" x14ac:dyDescent="0.35">
      <c r="A3078" s="2">
        <v>43789.436111111114</v>
      </c>
      <c r="B3078">
        <v>927.2</v>
      </c>
      <c r="C3078">
        <v>0.48686131834983826</v>
      </c>
      <c r="D3078">
        <v>0.51313865184783936</v>
      </c>
      <c r="E3078">
        <f>IF(B3079&gt;0,B3079-test_data[[#This Row],[Price]],0)</f>
        <v>-0.60000000000002274</v>
      </c>
      <c r="F3078" s="2">
        <f>test_data[[#This Row],[Time]]-(Time_horizon-1)/24/60</f>
        <v>43789.42291666667</v>
      </c>
      <c r="G3078">
        <f>IF(test_data[[#This Row],[Long]]&gt;Action_Threshold,1,IF(test_data[[#This Row],[Short]]&gt;Action_Threshold,-1,0))</f>
        <v>-1</v>
      </c>
      <c r="H3078">
        <f>SUMIFS(test_data[Postion],test_data[Time],"&gt;="&amp;test_data[[#This Row],[Period Time]],test_data[Time],"&lt;="&amp;test_data[[#This Row],[Time]])</f>
        <v>-13</v>
      </c>
      <c r="I3078">
        <f>IFERROR(test_data[[#This Row],[Final_Position]]-H3077,test_data[[#This Row],[Final_Position]])</f>
        <v>0</v>
      </c>
      <c r="J3078">
        <f>ABS(test_data[[#This Row],[Action]])</f>
        <v>0</v>
      </c>
      <c r="K3078" s="7">
        <f>test_data[[#This Row],[Final_Position]]*test_data[[#This Row],[Change]]</f>
        <v>7.8000000000002956</v>
      </c>
      <c r="L3078" s="7">
        <f>test_data[[#This Row],[Profit]]*Profit_per_point</f>
        <v>780000.00000002957</v>
      </c>
      <c r="M3078" s="7">
        <f>test_data[[#This Row],[Profit]]*Profit_per_point-ABS(test_data[[#This Row],[Action]])*Fee_per_trade</f>
        <v>780000.00000002957</v>
      </c>
    </row>
    <row r="3079" spans="1:13" x14ac:dyDescent="0.35">
      <c r="A3079" s="2">
        <v>43789.436805555553</v>
      </c>
      <c r="B3079">
        <v>926.6</v>
      </c>
      <c r="C3079">
        <v>0.48888123035430908</v>
      </c>
      <c r="D3079">
        <v>0.51111882925033569</v>
      </c>
      <c r="E3079">
        <f>IF(B3080&gt;0,B3080-test_data[[#This Row],[Price]],0)</f>
        <v>0</v>
      </c>
      <c r="F3079" s="2">
        <f>test_data[[#This Row],[Time]]-(Time_horizon-1)/24/60</f>
        <v>43789.423611111109</v>
      </c>
      <c r="G3079">
        <f>IF(test_data[[#This Row],[Long]]&gt;Action_Threshold,1,IF(test_data[[#This Row],[Short]]&gt;Action_Threshold,-1,0))</f>
        <v>-1</v>
      </c>
      <c r="H3079">
        <f>SUMIFS(test_data[Postion],test_data[Time],"&gt;="&amp;test_data[[#This Row],[Period Time]],test_data[Time],"&lt;="&amp;test_data[[#This Row],[Time]])</f>
        <v>-13</v>
      </c>
      <c r="I3079">
        <f>IFERROR(test_data[[#This Row],[Final_Position]]-H3078,test_data[[#This Row],[Final_Position]])</f>
        <v>0</v>
      </c>
      <c r="J3079">
        <f>ABS(test_data[[#This Row],[Action]])</f>
        <v>0</v>
      </c>
      <c r="K3079" s="7">
        <f>test_data[[#This Row],[Final_Position]]*test_data[[#This Row],[Change]]</f>
        <v>0</v>
      </c>
      <c r="L3079" s="7">
        <f>test_data[[#This Row],[Profit]]*Profit_per_point</f>
        <v>0</v>
      </c>
      <c r="M3079" s="7">
        <f>test_data[[#This Row],[Profit]]*Profit_per_point-ABS(test_data[[#This Row],[Action]])*Fee_per_trade</f>
        <v>0</v>
      </c>
    </row>
    <row r="3080" spans="1:13" x14ac:dyDescent="0.35">
      <c r="A3080" s="2">
        <v>43789.4375</v>
      </c>
      <c r="B3080">
        <v>926.6</v>
      </c>
      <c r="C3080">
        <v>0.48514902591705322</v>
      </c>
      <c r="D3080">
        <v>0.51485103368759155</v>
      </c>
      <c r="E3080">
        <f>IF(B3081&gt;0,B3081-test_data[[#This Row],[Price]],0)</f>
        <v>0.19999999999993179</v>
      </c>
      <c r="F3080" s="2">
        <f>test_data[[#This Row],[Time]]-(Time_horizon-1)/24/60</f>
        <v>43789.424305555556</v>
      </c>
      <c r="G3080">
        <f>IF(test_data[[#This Row],[Long]]&gt;Action_Threshold,1,IF(test_data[[#This Row],[Short]]&gt;Action_Threshold,-1,0))</f>
        <v>-1</v>
      </c>
      <c r="H3080">
        <f>SUMIFS(test_data[Postion],test_data[Time],"&gt;="&amp;test_data[[#This Row],[Period Time]],test_data[Time],"&lt;="&amp;test_data[[#This Row],[Time]])</f>
        <v>-13</v>
      </c>
      <c r="I3080">
        <f>IFERROR(test_data[[#This Row],[Final_Position]]-H3079,test_data[[#This Row],[Final_Position]])</f>
        <v>0</v>
      </c>
      <c r="J3080">
        <f>ABS(test_data[[#This Row],[Action]])</f>
        <v>0</v>
      </c>
      <c r="K3080" s="7">
        <f>test_data[[#This Row],[Final_Position]]*test_data[[#This Row],[Change]]</f>
        <v>-2.5999999999991132</v>
      </c>
      <c r="L3080" s="7">
        <f>test_data[[#This Row],[Profit]]*Profit_per_point</f>
        <v>-259999.99999991132</v>
      </c>
      <c r="M3080" s="7">
        <f>test_data[[#This Row],[Profit]]*Profit_per_point-ABS(test_data[[#This Row],[Action]])*Fee_per_trade</f>
        <v>-259999.99999991132</v>
      </c>
    </row>
    <row r="3081" spans="1:13" x14ac:dyDescent="0.35">
      <c r="A3081" s="2">
        <v>43789.438194444447</v>
      </c>
      <c r="B3081">
        <v>926.8</v>
      </c>
      <c r="C3081">
        <v>0.45636308193206787</v>
      </c>
      <c r="D3081">
        <v>0.54363691806793213</v>
      </c>
      <c r="E3081">
        <f>IF(B3082&gt;0,B3082-test_data[[#This Row],[Price]],0)</f>
        <v>-0.39999999999997726</v>
      </c>
      <c r="F3081" s="2">
        <f>test_data[[#This Row],[Time]]-(Time_horizon-1)/24/60</f>
        <v>43789.425000000003</v>
      </c>
      <c r="G3081">
        <f>IF(test_data[[#This Row],[Long]]&gt;Action_Threshold,1,IF(test_data[[#This Row],[Short]]&gt;Action_Threshold,-1,0))</f>
        <v>-1</v>
      </c>
      <c r="H3081">
        <f>SUMIFS(test_data[Postion],test_data[Time],"&gt;="&amp;test_data[[#This Row],[Period Time]],test_data[Time],"&lt;="&amp;test_data[[#This Row],[Time]])</f>
        <v>-13</v>
      </c>
      <c r="I3081">
        <f>IFERROR(test_data[[#This Row],[Final_Position]]-H3080,test_data[[#This Row],[Final_Position]])</f>
        <v>0</v>
      </c>
      <c r="J3081">
        <f>ABS(test_data[[#This Row],[Action]])</f>
        <v>0</v>
      </c>
      <c r="K3081" s="7">
        <f>test_data[[#This Row],[Final_Position]]*test_data[[#This Row],[Change]]</f>
        <v>5.1999999999997044</v>
      </c>
      <c r="L3081" s="7">
        <f>test_data[[#This Row],[Profit]]*Profit_per_point</f>
        <v>519999.99999997043</v>
      </c>
      <c r="M3081" s="7">
        <f>test_data[[#This Row],[Profit]]*Profit_per_point-ABS(test_data[[#This Row],[Action]])*Fee_per_trade</f>
        <v>519999.99999997043</v>
      </c>
    </row>
    <row r="3082" spans="1:13" x14ac:dyDescent="0.35">
      <c r="A3082" s="2">
        <v>43789.438888888886</v>
      </c>
      <c r="B3082">
        <v>926.4</v>
      </c>
      <c r="C3082">
        <v>0.48035937547683716</v>
      </c>
      <c r="D3082">
        <v>0.51964056491851807</v>
      </c>
      <c r="E3082">
        <f>IF(B3083&gt;0,B3083-test_data[[#This Row],[Price]],0)</f>
        <v>-0.5</v>
      </c>
      <c r="F3082" s="2">
        <f>test_data[[#This Row],[Time]]-(Time_horizon-1)/24/60</f>
        <v>43789.425694444442</v>
      </c>
      <c r="G3082">
        <f>IF(test_data[[#This Row],[Long]]&gt;Action_Threshold,1,IF(test_data[[#This Row],[Short]]&gt;Action_Threshold,-1,0))</f>
        <v>-1</v>
      </c>
      <c r="H3082">
        <f>SUMIFS(test_data[Postion],test_data[Time],"&gt;="&amp;test_data[[#This Row],[Period Time]],test_data[Time],"&lt;="&amp;test_data[[#This Row],[Time]])</f>
        <v>-13</v>
      </c>
      <c r="I3082">
        <f>IFERROR(test_data[[#This Row],[Final_Position]]-H3081,test_data[[#This Row],[Final_Position]])</f>
        <v>0</v>
      </c>
      <c r="J3082">
        <f>ABS(test_data[[#This Row],[Action]])</f>
        <v>0</v>
      </c>
      <c r="K3082" s="7">
        <f>test_data[[#This Row],[Final_Position]]*test_data[[#This Row],[Change]]</f>
        <v>6.5</v>
      </c>
      <c r="L3082" s="7">
        <f>test_data[[#This Row],[Profit]]*Profit_per_point</f>
        <v>650000</v>
      </c>
      <c r="M3082" s="7">
        <f>test_data[[#This Row],[Profit]]*Profit_per_point-ABS(test_data[[#This Row],[Action]])*Fee_per_trade</f>
        <v>650000</v>
      </c>
    </row>
    <row r="3083" spans="1:13" x14ac:dyDescent="0.35">
      <c r="A3083" s="2">
        <v>43789.439583333333</v>
      </c>
      <c r="B3083">
        <v>925.9</v>
      </c>
      <c r="C3083">
        <v>0.45920452475547791</v>
      </c>
      <c r="D3083">
        <v>0.54079550504684448</v>
      </c>
      <c r="E3083">
        <f>IF(B3084&gt;0,B3084-test_data[[#This Row],[Price]],0)</f>
        <v>0.20000000000004547</v>
      </c>
      <c r="F3083" s="2">
        <f>test_data[[#This Row],[Time]]-(Time_horizon-1)/24/60</f>
        <v>43789.426388888889</v>
      </c>
      <c r="G3083">
        <f>IF(test_data[[#This Row],[Long]]&gt;Action_Threshold,1,IF(test_data[[#This Row],[Short]]&gt;Action_Threshold,-1,0))</f>
        <v>-1</v>
      </c>
      <c r="H3083">
        <f>SUMIFS(test_data[Postion],test_data[Time],"&gt;="&amp;test_data[[#This Row],[Period Time]],test_data[Time],"&lt;="&amp;test_data[[#This Row],[Time]])</f>
        <v>-13</v>
      </c>
      <c r="I3083">
        <f>IFERROR(test_data[[#This Row],[Final_Position]]-H3082,test_data[[#This Row],[Final_Position]])</f>
        <v>0</v>
      </c>
      <c r="J3083">
        <f>ABS(test_data[[#This Row],[Action]])</f>
        <v>0</v>
      </c>
      <c r="K3083" s="7">
        <f>test_data[[#This Row],[Final_Position]]*test_data[[#This Row],[Change]]</f>
        <v>-2.6000000000005912</v>
      </c>
      <c r="L3083" s="7">
        <f>test_data[[#This Row],[Profit]]*Profit_per_point</f>
        <v>-260000.00000005911</v>
      </c>
      <c r="M3083" s="7">
        <f>test_data[[#This Row],[Profit]]*Profit_per_point-ABS(test_data[[#This Row],[Action]])*Fee_per_trade</f>
        <v>-260000.00000005911</v>
      </c>
    </row>
    <row r="3084" spans="1:13" x14ac:dyDescent="0.35">
      <c r="A3084" s="2">
        <v>43789.44027777778</v>
      </c>
      <c r="B3084">
        <v>926.1</v>
      </c>
      <c r="C3084">
        <v>0.44901666045188904</v>
      </c>
      <c r="D3084">
        <v>0.55098336935043335</v>
      </c>
      <c r="E3084">
        <f>IF(B3085&gt;0,B3085-test_data[[#This Row],[Price]],0)</f>
        <v>0.10000000000002274</v>
      </c>
      <c r="F3084" s="2">
        <f>test_data[[#This Row],[Time]]-(Time_horizon-1)/24/60</f>
        <v>43789.427083333336</v>
      </c>
      <c r="G3084">
        <f>IF(test_data[[#This Row],[Long]]&gt;Action_Threshold,1,IF(test_data[[#This Row],[Short]]&gt;Action_Threshold,-1,0))</f>
        <v>-1</v>
      </c>
      <c r="H3084">
        <f>SUMIFS(test_data[Postion],test_data[Time],"&gt;="&amp;test_data[[#This Row],[Period Time]],test_data[Time],"&lt;="&amp;test_data[[#This Row],[Time]])</f>
        <v>-13</v>
      </c>
      <c r="I3084">
        <f>IFERROR(test_data[[#This Row],[Final_Position]]-H3083,test_data[[#This Row],[Final_Position]])</f>
        <v>0</v>
      </c>
      <c r="J3084">
        <f>ABS(test_data[[#This Row],[Action]])</f>
        <v>0</v>
      </c>
      <c r="K3084" s="7">
        <f>test_data[[#This Row],[Final_Position]]*test_data[[#This Row],[Change]]</f>
        <v>-1.3000000000002956</v>
      </c>
      <c r="L3084" s="7">
        <f>test_data[[#This Row],[Profit]]*Profit_per_point</f>
        <v>-130000.00000002955</v>
      </c>
      <c r="M3084" s="7">
        <f>test_data[[#This Row],[Profit]]*Profit_per_point-ABS(test_data[[#This Row],[Action]])*Fee_per_trade</f>
        <v>-130000.00000002955</v>
      </c>
    </row>
    <row r="3085" spans="1:13" x14ac:dyDescent="0.35">
      <c r="A3085" s="2">
        <v>43789.440972222219</v>
      </c>
      <c r="B3085">
        <v>926.2</v>
      </c>
      <c r="C3085">
        <v>0.47995534539222717</v>
      </c>
      <c r="D3085">
        <v>0.52004462480545044</v>
      </c>
      <c r="E3085">
        <f>IF(B3086&gt;0,B3086-test_data[[#This Row],[Price]],0)</f>
        <v>0.19999999999993179</v>
      </c>
      <c r="F3085" s="2">
        <f>test_data[[#This Row],[Time]]-(Time_horizon-1)/24/60</f>
        <v>43789.427777777775</v>
      </c>
      <c r="G3085">
        <f>IF(test_data[[#This Row],[Long]]&gt;Action_Threshold,1,IF(test_data[[#This Row],[Short]]&gt;Action_Threshold,-1,0))</f>
        <v>-1</v>
      </c>
      <c r="H3085">
        <f>SUMIFS(test_data[Postion],test_data[Time],"&gt;="&amp;test_data[[#This Row],[Period Time]],test_data[Time],"&lt;="&amp;test_data[[#This Row],[Time]])</f>
        <v>-13</v>
      </c>
      <c r="I3085">
        <f>IFERROR(test_data[[#This Row],[Final_Position]]-H3084,test_data[[#This Row],[Final_Position]])</f>
        <v>0</v>
      </c>
      <c r="J3085">
        <f>ABS(test_data[[#This Row],[Action]])</f>
        <v>0</v>
      </c>
      <c r="K3085" s="7">
        <f>test_data[[#This Row],[Final_Position]]*test_data[[#This Row],[Change]]</f>
        <v>-2.5999999999991132</v>
      </c>
      <c r="L3085" s="7">
        <f>test_data[[#This Row],[Profit]]*Profit_per_point</f>
        <v>-259999.99999991132</v>
      </c>
      <c r="M3085" s="7">
        <f>test_data[[#This Row],[Profit]]*Profit_per_point-ABS(test_data[[#This Row],[Action]])*Fee_per_trade</f>
        <v>-259999.99999991132</v>
      </c>
    </row>
    <row r="3086" spans="1:13" x14ac:dyDescent="0.35">
      <c r="A3086" s="2">
        <v>43789.441666666666</v>
      </c>
      <c r="B3086">
        <v>926.4</v>
      </c>
      <c r="C3086">
        <v>0.46346727013587952</v>
      </c>
      <c r="D3086">
        <v>0.53653275966644287</v>
      </c>
      <c r="E3086">
        <f>IF(B3087&gt;0,B3087-test_data[[#This Row],[Price]],0)</f>
        <v>-0.10000000000002274</v>
      </c>
      <c r="F3086" s="2">
        <f>test_data[[#This Row],[Time]]-(Time_horizon-1)/24/60</f>
        <v>43789.428472222222</v>
      </c>
      <c r="G3086">
        <f>IF(test_data[[#This Row],[Long]]&gt;Action_Threshold,1,IF(test_data[[#This Row],[Short]]&gt;Action_Threshold,-1,0))</f>
        <v>-1</v>
      </c>
      <c r="H3086">
        <f>SUMIFS(test_data[Postion],test_data[Time],"&gt;="&amp;test_data[[#This Row],[Period Time]],test_data[Time],"&lt;="&amp;test_data[[#This Row],[Time]])</f>
        <v>-13</v>
      </c>
      <c r="I3086">
        <f>IFERROR(test_data[[#This Row],[Final_Position]]-H3085,test_data[[#This Row],[Final_Position]])</f>
        <v>0</v>
      </c>
      <c r="J3086">
        <f>ABS(test_data[[#This Row],[Action]])</f>
        <v>0</v>
      </c>
      <c r="K3086" s="7">
        <f>test_data[[#This Row],[Final_Position]]*test_data[[#This Row],[Change]]</f>
        <v>1.3000000000002956</v>
      </c>
      <c r="L3086" s="7">
        <f>test_data[[#This Row],[Profit]]*Profit_per_point</f>
        <v>130000.00000002955</v>
      </c>
      <c r="M3086" s="7">
        <f>test_data[[#This Row],[Profit]]*Profit_per_point-ABS(test_data[[#This Row],[Action]])*Fee_per_trade</f>
        <v>130000.00000002955</v>
      </c>
    </row>
    <row r="3087" spans="1:13" x14ac:dyDescent="0.35">
      <c r="A3087" s="2">
        <v>43789.442361111112</v>
      </c>
      <c r="B3087">
        <v>926.3</v>
      </c>
      <c r="C3087">
        <v>0.47284010052680969</v>
      </c>
      <c r="D3087">
        <v>0.5271599292755127</v>
      </c>
      <c r="E3087">
        <f>IF(B3088&gt;0,B3088-test_data[[#This Row],[Price]],0)</f>
        <v>0</v>
      </c>
      <c r="F3087" s="2">
        <f>test_data[[#This Row],[Time]]-(Time_horizon-1)/24/60</f>
        <v>43789.429166666669</v>
      </c>
      <c r="G3087">
        <f>IF(test_data[[#This Row],[Long]]&gt;Action_Threshold,1,IF(test_data[[#This Row],[Short]]&gt;Action_Threshold,-1,0))</f>
        <v>-1</v>
      </c>
      <c r="H3087">
        <f>SUMIFS(test_data[Postion],test_data[Time],"&gt;="&amp;test_data[[#This Row],[Period Time]],test_data[Time],"&lt;="&amp;test_data[[#This Row],[Time]])</f>
        <v>-13</v>
      </c>
      <c r="I3087">
        <f>IFERROR(test_data[[#This Row],[Final_Position]]-H3086,test_data[[#This Row],[Final_Position]])</f>
        <v>0</v>
      </c>
      <c r="J3087">
        <f>ABS(test_data[[#This Row],[Action]])</f>
        <v>0</v>
      </c>
      <c r="K3087" s="7">
        <f>test_data[[#This Row],[Final_Position]]*test_data[[#This Row],[Change]]</f>
        <v>0</v>
      </c>
      <c r="L3087" s="7">
        <f>test_data[[#This Row],[Profit]]*Profit_per_point</f>
        <v>0</v>
      </c>
      <c r="M3087" s="7">
        <f>test_data[[#This Row],[Profit]]*Profit_per_point-ABS(test_data[[#This Row],[Action]])*Fee_per_trade</f>
        <v>0</v>
      </c>
    </row>
    <row r="3088" spans="1:13" x14ac:dyDescent="0.35">
      <c r="A3088" s="2">
        <v>43789.443055555559</v>
      </c>
      <c r="B3088">
        <v>926.3</v>
      </c>
      <c r="C3088">
        <v>0.46376481652259827</v>
      </c>
      <c r="D3088">
        <v>0.53623521327972412</v>
      </c>
      <c r="E3088">
        <f>IF(B3089&gt;0,B3089-test_data[[#This Row],[Price]],0)</f>
        <v>-9.9999999999909051E-2</v>
      </c>
      <c r="F3088" s="2">
        <f>test_data[[#This Row],[Time]]-(Time_horizon-1)/24/60</f>
        <v>43789.429861111115</v>
      </c>
      <c r="G3088">
        <f>IF(test_data[[#This Row],[Long]]&gt;Action_Threshold,1,IF(test_data[[#This Row],[Short]]&gt;Action_Threshold,-1,0))</f>
        <v>-1</v>
      </c>
      <c r="H3088">
        <f>SUMIFS(test_data[Postion],test_data[Time],"&gt;="&amp;test_data[[#This Row],[Period Time]],test_data[Time],"&lt;="&amp;test_data[[#This Row],[Time]])</f>
        <v>-13</v>
      </c>
      <c r="I3088">
        <f>IFERROR(test_data[[#This Row],[Final_Position]]-H3087,test_data[[#This Row],[Final_Position]])</f>
        <v>0</v>
      </c>
      <c r="J3088">
        <f>ABS(test_data[[#This Row],[Action]])</f>
        <v>0</v>
      </c>
      <c r="K3088" s="7">
        <f>test_data[[#This Row],[Final_Position]]*test_data[[#This Row],[Change]]</f>
        <v>1.2999999999988177</v>
      </c>
      <c r="L3088" s="7">
        <f>test_data[[#This Row],[Profit]]*Profit_per_point</f>
        <v>129999.99999988177</v>
      </c>
      <c r="M3088" s="7">
        <f>test_data[[#This Row],[Profit]]*Profit_per_point-ABS(test_data[[#This Row],[Action]])*Fee_per_trade</f>
        <v>129999.99999988177</v>
      </c>
    </row>
    <row r="3089" spans="1:13" x14ac:dyDescent="0.35">
      <c r="A3089" s="2">
        <v>43789.443749999999</v>
      </c>
      <c r="B3089">
        <v>926.2</v>
      </c>
      <c r="C3089">
        <v>0.46521279215812683</v>
      </c>
      <c r="D3089">
        <v>0.53478723764419556</v>
      </c>
      <c r="E3089">
        <f>IF(B3090&gt;0,B3090-test_data[[#This Row],[Price]],0)</f>
        <v>0</v>
      </c>
      <c r="F3089" s="2">
        <f>test_data[[#This Row],[Time]]-(Time_horizon-1)/24/60</f>
        <v>43789.430555555555</v>
      </c>
      <c r="G3089">
        <f>IF(test_data[[#This Row],[Long]]&gt;Action_Threshold,1,IF(test_data[[#This Row],[Short]]&gt;Action_Threshold,-1,0))</f>
        <v>-1</v>
      </c>
      <c r="H3089">
        <f>SUMIFS(test_data[Postion],test_data[Time],"&gt;="&amp;test_data[[#This Row],[Period Time]],test_data[Time],"&lt;="&amp;test_data[[#This Row],[Time]])</f>
        <v>-13</v>
      </c>
      <c r="I3089">
        <f>IFERROR(test_data[[#This Row],[Final_Position]]-H3088,test_data[[#This Row],[Final_Position]])</f>
        <v>0</v>
      </c>
      <c r="J3089">
        <f>ABS(test_data[[#This Row],[Action]])</f>
        <v>0</v>
      </c>
      <c r="K3089" s="7">
        <f>test_data[[#This Row],[Final_Position]]*test_data[[#This Row],[Change]]</f>
        <v>0</v>
      </c>
      <c r="L3089" s="7">
        <f>test_data[[#This Row],[Profit]]*Profit_per_point</f>
        <v>0</v>
      </c>
      <c r="M3089" s="7">
        <f>test_data[[#This Row],[Profit]]*Profit_per_point-ABS(test_data[[#This Row],[Action]])*Fee_per_trade</f>
        <v>0</v>
      </c>
    </row>
    <row r="3090" spans="1:13" x14ac:dyDescent="0.35">
      <c r="A3090" s="2">
        <v>43789.444444444445</v>
      </c>
      <c r="B3090">
        <v>926.2</v>
      </c>
      <c r="C3090">
        <v>0.46432110667228699</v>
      </c>
      <c r="D3090">
        <v>0.5356789231300354</v>
      </c>
      <c r="E3090">
        <f>IF(B3091&gt;0,B3091-test_data[[#This Row],[Price]],0)</f>
        <v>9.9999999999909051E-2</v>
      </c>
      <c r="F3090" s="2">
        <f>test_data[[#This Row],[Time]]-(Time_horizon-1)/24/60</f>
        <v>43789.431250000001</v>
      </c>
      <c r="G3090">
        <f>IF(test_data[[#This Row],[Long]]&gt;Action_Threshold,1,IF(test_data[[#This Row],[Short]]&gt;Action_Threshold,-1,0))</f>
        <v>-1</v>
      </c>
      <c r="H3090">
        <f>SUMIFS(test_data[Postion],test_data[Time],"&gt;="&amp;test_data[[#This Row],[Period Time]],test_data[Time],"&lt;="&amp;test_data[[#This Row],[Time]])</f>
        <v>-13</v>
      </c>
      <c r="I3090">
        <f>IFERROR(test_data[[#This Row],[Final_Position]]-H3089,test_data[[#This Row],[Final_Position]])</f>
        <v>0</v>
      </c>
      <c r="J3090">
        <f>ABS(test_data[[#This Row],[Action]])</f>
        <v>0</v>
      </c>
      <c r="K3090" s="7">
        <f>test_data[[#This Row],[Final_Position]]*test_data[[#This Row],[Change]]</f>
        <v>-1.2999999999988177</v>
      </c>
      <c r="L3090" s="7">
        <f>test_data[[#This Row],[Profit]]*Profit_per_point</f>
        <v>-129999.99999988177</v>
      </c>
      <c r="M3090" s="7">
        <f>test_data[[#This Row],[Profit]]*Profit_per_point-ABS(test_data[[#This Row],[Action]])*Fee_per_trade</f>
        <v>-129999.99999988177</v>
      </c>
    </row>
    <row r="3091" spans="1:13" x14ac:dyDescent="0.35">
      <c r="A3091" s="2">
        <v>43789.445138888892</v>
      </c>
      <c r="B3091">
        <v>926.3</v>
      </c>
      <c r="C3091">
        <v>0.45860722661018372</v>
      </c>
      <c r="D3091">
        <v>0.5413927435874939</v>
      </c>
      <c r="E3091">
        <f>IF(B3092&gt;0,B3092-test_data[[#This Row],[Price]],0)</f>
        <v>0</v>
      </c>
      <c r="F3091" s="2">
        <f>test_data[[#This Row],[Time]]-(Time_horizon-1)/24/60</f>
        <v>43789.431944444448</v>
      </c>
      <c r="G3091">
        <f>IF(test_data[[#This Row],[Long]]&gt;Action_Threshold,1,IF(test_data[[#This Row],[Short]]&gt;Action_Threshold,-1,0))</f>
        <v>-1</v>
      </c>
      <c r="H3091">
        <f>SUMIFS(test_data[Postion],test_data[Time],"&gt;="&amp;test_data[[#This Row],[Period Time]],test_data[Time],"&lt;="&amp;test_data[[#This Row],[Time]])</f>
        <v>-15</v>
      </c>
      <c r="I3091">
        <f>IFERROR(test_data[[#This Row],[Final_Position]]-H3090,test_data[[#This Row],[Final_Position]])</f>
        <v>-2</v>
      </c>
      <c r="J3091">
        <f>ABS(test_data[[#This Row],[Action]])</f>
        <v>2</v>
      </c>
      <c r="K3091" s="7">
        <f>test_data[[#This Row],[Final_Position]]*test_data[[#This Row],[Change]]</f>
        <v>0</v>
      </c>
      <c r="L3091" s="7">
        <f>test_data[[#This Row],[Profit]]*Profit_per_point</f>
        <v>0</v>
      </c>
      <c r="M3091" s="7">
        <f>test_data[[#This Row],[Profit]]*Profit_per_point-ABS(test_data[[#This Row],[Action]])*Fee_per_trade</f>
        <v>-20000</v>
      </c>
    </row>
    <row r="3092" spans="1:13" x14ac:dyDescent="0.35">
      <c r="A3092" s="2">
        <v>43789.445833333331</v>
      </c>
      <c r="B3092">
        <v>926.3</v>
      </c>
      <c r="C3092">
        <v>0.45020642876625061</v>
      </c>
      <c r="D3092">
        <v>0.54979360103607178</v>
      </c>
      <c r="E3092">
        <f>IF(B3093&gt;0,B3093-test_data[[#This Row],[Price]],0)</f>
        <v>0</v>
      </c>
      <c r="F3092" s="2">
        <f>test_data[[#This Row],[Time]]-(Time_horizon-1)/24/60</f>
        <v>43789.432638888888</v>
      </c>
      <c r="G3092">
        <f>IF(test_data[[#This Row],[Long]]&gt;Action_Threshold,1,IF(test_data[[#This Row],[Short]]&gt;Action_Threshold,-1,0))</f>
        <v>-1</v>
      </c>
      <c r="H3092">
        <f>SUMIFS(test_data[Postion],test_data[Time],"&gt;="&amp;test_data[[#This Row],[Period Time]],test_data[Time],"&lt;="&amp;test_data[[#This Row],[Time]])</f>
        <v>-17</v>
      </c>
      <c r="I3092">
        <f>IFERROR(test_data[[#This Row],[Final_Position]]-H3091,test_data[[#This Row],[Final_Position]])</f>
        <v>-2</v>
      </c>
      <c r="J3092">
        <f>ABS(test_data[[#This Row],[Action]])</f>
        <v>2</v>
      </c>
      <c r="K3092" s="7">
        <f>test_data[[#This Row],[Final_Position]]*test_data[[#This Row],[Change]]</f>
        <v>0</v>
      </c>
      <c r="L3092" s="7">
        <f>test_data[[#This Row],[Profit]]*Profit_per_point</f>
        <v>0</v>
      </c>
      <c r="M3092" s="7">
        <f>test_data[[#This Row],[Profit]]*Profit_per_point-ABS(test_data[[#This Row],[Action]])*Fee_per_trade</f>
        <v>-20000</v>
      </c>
    </row>
    <row r="3093" spans="1:13" x14ac:dyDescent="0.35">
      <c r="A3093" s="2">
        <v>43789.446527777778</v>
      </c>
      <c r="B3093">
        <v>926.3</v>
      </c>
      <c r="C3093">
        <v>0.45036816596984863</v>
      </c>
      <c r="D3093">
        <v>0.54963189363479614</v>
      </c>
      <c r="E3093">
        <f>IF(B3094&gt;0,B3094-test_data[[#This Row],[Price]],0)</f>
        <v>-0.29999999999995453</v>
      </c>
      <c r="F3093" s="2">
        <f>test_data[[#This Row],[Time]]-(Time_horizon-1)/24/60</f>
        <v>43789.433333333334</v>
      </c>
      <c r="G3093">
        <f>IF(test_data[[#This Row],[Long]]&gt;Action_Threshold,1,IF(test_data[[#This Row],[Short]]&gt;Action_Threshold,-1,0))</f>
        <v>-1</v>
      </c>
      <c r="H3093">
        <f>SUMIFS(test_data[Postion],test_data[Time],"&gt;="&amp;test_data[[#This Row],[Period Time]],test_data[Time],"&lt;="&amp;test_data[[#This Row],[Time]])</f>
        <v>-19</v>
      </c>
      <c r="I3093">
        <f>IFERROR(test_data[[#This Row],[Final_Position]]-H3092,test_data[[#This Row],[Final_Position]])</f>
        <v>-2</v>
      </c>
      <c r="J3093">
        <f>ABS(test_data[[#This Row],[Action]])</f>
        <v>2</v>
      </c>
      <c r="K3093" s="7">
        <f>test_data[[#This Row],[Final_Position]]*test_data[[#This Row],[Change]]</f>
        <v>5.699999999999136</v>
      </c>
      <c r="L3093" s="7">
        <f>test_data[[#This Row],[Profit]]*Profit_per_point</f>
        <v>569999.99999991362</v>
      </c>
      <c r="M3093" s="7">
        <f>test_data[[#This Row],[Profit]]*Profit_per_point-ABS(test_data[[#This Row],[Action]])*Fee_per_trade</f>
        <v>549999.99999991362</v>
      </c>
    </row>
    <row r="3094" spans="1:13" x14ac:dyDescent="0.35">
      <c r="A3094" s="2">
        <v>43789.447222222225</v>
      </c>
      <c r="B3094">
        <v>926</v>
      </c>
      <c r="C3094">
        <v>0.46681898832321167</v>
      </c>
      <c r="D3094">
        <v>0.53318101167678833</v>
      </c>
      <c r="E3094">
        <f>IF(B3095&gt;0,B3095-test_data[[#This Row],[Price]],0)</f>
        <v>0.10000000000002274</v>
      </c>
      <c r="F3094" s="2">
        <f>test_data[[#This Row],[Time]]-(Time_horizon-1)/24/60</f>
        <v>43789.434027777781</v>
      </c>
      <c r="G3094">
        <f>IF(test_data[[#This Row],[Long]]&gt;Action_Threshold,1,IF(test_data[[#This Row],[Short]]&gt;Action_Threshold,-1,0))</f>
        <v>-1</v>
      </c>
      <c r="H3094">
        <f>SUMIFS(test_data[Postion],test_data[Time],"&gt;="&amp;test_data[[#This Row],[Period Time]],test_data[Time],"&lt;="&amp;test_data[[#This Row],[Time]])</f>
        <v>-19</v>
      </c>
      <c r="I3094">
        <f>IFERROR(test_data[[#This Row],[Final_Position]]-H3093,test_data[[#This Row],[Final_Position]])</f>
        <v>0</v>
      </c>
      <c r="J3094">
        <f>ABS(test_data[[#This Row],[Action]])</f>
        <v>0</v>
      </c>
      <c r="K3094" s="7">
        <f>test_data[[#This Row],[Final_Position]]*test_data[[#This Row],[Change]]</f>
        <v>-1.900000000000432</v>
      </c>
      <c r="L3094" s="7">
        <f>test_data[[#This Row],[Profit]]*Profit_per_point</f>
        <v>-190000.00000004319</v>
      </c>
      <c r="M3094" s="7">
        <f>test_data[[#This Row],[Profit]]*Profit_per_point-ABS(test_data[[#This Row],[Action]])*Fee_per_trade</f>
        <v>-190000.00000004319</v>
      </c>
    </row>
    <row r="3095" spans="1:13" x14ac:dyDescent="0.35">
      <c r="A3095" s="2">
        <v>43789.447916666664</v>
      </c>
      <c r="B3095">
        <v>926.1</v>
      </c>
      <c r="C3095">
        <v>0.46865725517272949</v>
      </c>
      <c r="D3095">
        <v>0.53134274482727051</v>
      </c>
      <c r="E3095">
        <f>IF(B3096&gt;0,B3096-test_data[[#This Row],[Price]],0)</f>
        <v>0</v>
      </c>
      <c r="F3095" s="2">
        <f>test_data[[#This Row],[Time]]-(Time_horizon-1)/24/60</f>
        <v>43789.43472222222</v>
      </c>
      <c r="G3095">
        <f>IF(test_data[[#This Row],[Long]]&gt;Action_Threshold,1,IF(test_data[[#This Row],[Short]]&gt;Action_Threshold,-1,0))</f>
        <v>-1</v>
      </c>
      <c r="H3095">
        <f>SUMIFS(test_data[Postion],test_data[Time],"&gt;="&amp;test_data[[#This Row],[Period Time]],test_data[Time],"&lt;="&amp;test_data[[#This Row],[Time]])</f>
        <v>-20</v>
      </c>
      <c r="I3095">
        <f>IFERROR(test_data[[#This Row],[Final_Position]]-H3094,test_data[[#This Row],[Final_Position]])</f>
        <v>-1</v>
      </c>
      <c r="J3095">
        <f>ABS(test_data[[#This Row],[Action]])</f>
        <v>1</v>
      </c>
      <c r="K3095" s="7">
        <f>test_data[[#This Row],[Final_Position]]*test_data[[#This Row],[Change]]</f>
        <v>0</v>
      </c>
      <c r="L3095" s="7">
        <f>test_data[[#This Row],[Profit]]*Profit_per_point</f>
        <v>0</v>
      </c>
      <c r="M3095" s="7">
        <f>test_data[[#This Row],[Profit]]*Profit_per_point-ABS(test_data[[#This Row],[Action]])*Fee_per_trade</f>
        <v>-10000</v>
      </c>
    </row>
    <row r="3096" spans="1:13" x14ac:dyDescent="0.35">
      <c r="A3096" s="2">
        <v>43789.448611111111</v>
      </c>
      <c r="B3096">
        <v>926.1</v>
      </c>
      <c r="C3096">
        <v>0.47502964735031128</v>
      </c>
      <c r="D3096">
        <v>0.52497035264968872</v>
      </c>
      <c r="E3096">
        <f>IF(B3097&gt;0,B3097-test_data[[#This Row],[Price]],0)</f>
        <v>0.19999999999993179</v>
      </c>
      <c r="F3096" s="2">
        <f>test_data[[#This Row],[Time]]-(Time_horizon-1)/24/60</f>
        <v>43789.435416666667</v>
      </c>
      <c r="G3096">
        <f>IF(test_data[[#This Row],[Long]]&gt;Action_Threshold,1,IF(test_data[[#This Row],[Short]]&gt;Action_Threshold,-1,0))</f>
        <v>-1</v>
      </c>
      <c r="H3096">
        <f>SUMIFS(test_data[Postion],test_data[Time],"&gt;="&amp;test_data[[#This Row],[Period Time]],test_data[Time],"&lt;="&amp;test_data[[#This Row],[Time]])</f>
        <v>-20</v>
      </c>
      <c r="I3096">
        <f>IFERROR(test_data[[#This Row],[Final_Position]]-H3095,test_data[[#This Row],[Final_Position]])</f>
        <v>0</v>
      </c>
      <c r="J3096">
        <f>ABS(test_data[[#This Row],[Action]])</f>
        <v>0</v>
      </c>
      <c r="K3096" s="7">
        <f>test_data[[#This Row],[Final_Position]]*test_data[[#This Row],[Change]]</f>
        <v>-3.9999999999986358</v>
      </c>
      <c r="L3096" s="7">
        <f>test_data[[#This Row],[Profit]]*Profit_per_point</f>
        <v>-399999.99999986356</v>
      </c>
      <c r="M3096" s="7">
        <f>test_data[[#This Row],[Profit]]*Profit_per_point-ABS(test_data[[#This Row],[Action]])*Fee_per_trade</f>
        <v>-399999.99999986356</v>
      </c>
    </row>
    <row r="3097" spans="1:13" x14ac:dyDescent="0.35">
      <c r="A3097" s="2">
        <v>43789.449305555558</v>
      </c>
      <c r="B3097">
        <v>926.3</v>
      </c>
      <c r="C3097">
        <v>0.4576190710067749</v>
      </c>
      <c r="D3097">
        <v>0.5423809289932251</v>
      </c>
      <c r="E3097">
        <f>IF(B3098&gt;0,B3098-test_data[[#This Row],[Price]],0)</f>
        <v>0</v>
      </c>
      <c r="F3097" s="2">
        <f>test_data[[#This Row],[Time]]-(Time_horizon-1)/24/60</f>
        <v>43789.436111111114</v>
      </c>
      <c r="G3097">
        <f>IF(test_data[[#This Row],[Long]]&gt;Action_Threshold,1,IF(test_data[[#This Row],[Short]]&gt;Action_Threshold,-1,0))</f>
        <v>-1</v>
      </c>
      <c r="H3097">
        <f>SUMIFS(test_data[Postion],test_data[Time],"&gt;="&amp;test_data[[#This Row],[Period Time]],test_data[Time],"&lt;="&amp;test_data[[#This Row],[Time]])</f>
        <v>-20</v>
      </c>
      <c r="I3097">
        <f>IFERROR(test_data[[#This Row],[Final_Position]]-H3096,test_data[[#This Row],[Final_Position]])</f>
        <v>0</v>
      </c>
      <c r="J3097">
        <f>ABS(test_data[[#This Row],[Action]])</f>
        <v>0</v>
      </c>
      <c r="K3097" s="7">
        <f>test_data[[#This Row],[Final_Position]]*test_data[[#This Row],[Change]]</f>
        <v>0</v>
      </c>
      <c r="L3097" s="7">
        <f>test_data[[#This Row],[Profit]]*Profit_per_point</f>
        <v>0</v>
      </c>
      <c r="M3097" s="7">
        <f>test_data[[#This Row],[Profit]]*Profit_per_point-ABS(test_data[[#This Row],[Action]])*Fee_per_trade</f>
        <v>0</v>
      </c>
    </row>
    <row r="3098" spans="1:13" x14ac:dyDescent="0.35">
      <c r="A3098" s="2">
        <v>43789.45</v>
      </c>
      <c r="B3098">
        <v>926.3</v>
      </c>
      <c r="C3098">
        <v>0.45948880910873413</v>
      </c>
      <c r="D3098">
        <v>0.54051119089126587</v>
      </c>
      <c r="E3098">
        <f>IF(B3099&gt;0,B3099-test_data[[#This Row],[Price]],0)</f>
        <v>0</v>
      </c>
      <c r="F3098" s="2">
        <f>test_data[[#This Row],[Time]]-(Time_horizon-1)/24/60</f>
        <v>43789.436805555553</v>
      </c>
      <c r="G3098">
        <f>IF(test_data[[#This Row],[Long]]&gt;Action_Threshold,1,IF(test_data[[#This Row],[Short]]&gt;Action_Threshold,-1,0))</f>
        <v>-1</v>
      </c>
      <c r="H3098">
        <f>SUMIFS(test_data[Postion],test_data[Time],"&gt;="&amp;test_data[[#This Row],[Period Time]],test_data[Time],"&lt;="&amp;test_data[[#This Row],[Time]])</f>
        <v>-20</v>
      </c>
      <c r="I3098">
        <f>IFERROR(test_data[[#This Row],[Final_Position]]-H3097,test_data[[#This Row],[Final_Position]])</f>
        <v>0</v>
      </c>
      <c r="J3098">
        <f>ABS(test_data[[#This Row],[Action]])</f>
        <v>0</v>
      </c>
      <c r="K3098" s="7">
        <f>test_data[[#This Row],[Final_Position]]*test_data[[#This Row],[Change]]</f>
        <v>0</v>
      </c>
      <c r="L3098" s="7">
        <f>test_data[[#This Row],[Profit]]*Profit_per_point</f>
        <v>0</v>
      </c>
      <c r="M3098" s="7">
        <f>test_data[[#This Row],[Profit]]*Profit_per_point-ABS(test_data[[#This Row],[Action]])*Fee_per_trade</f>
        <v>0</v>
      </c>
    </row>
    <row r="3099" spans="1:13" x14ac:dyDescent="0.35">
      <c r="A3099" s="2">
        <v>43789.450694444444</v>
      </c>
      <c r="B3099">
        <v>926.3</v>
      </c>
      <c r="C3099">
        <v>0.45714372396469116</v>
      </c>
      <c r="D3099">
        <v>0.54285627603530884</v>
      </c>
      <c r="E3099">
        <f>IF(B3100&gt;0,B3100-test_data[[#This Row],[Price]],0)</f>
        <v>0</v>
      </c>
      <c r="F3099" s="2">
        <f>test_data[[#This Row],[Time]]-(Time_horizon-1)/24/60</f>
        <v>43789.4375</v>
      </c>
      <c r="G3099">
        <f>IF(test_data[[#This Row],[Long]]&gt;Action_Threshold,1,IF(test_data[[#This Row],[Short]]&gt;Action_Threshold,-1,0))</f>
        <v>-1</v>
      </c>
      <c r="H3099">
        <f>SUMIFS(test_data[Postion],test_data[Time],"&gt;="&amp;test_data[[#This Row],[Period Time]],test_data[Time],"&lt;="&amp;test_data[[#This Row],[Time]])</f>
        <v>-20</v>
      </c>
      <c r="I3099">
        <f>IFERROR(test_data[[#This Row],[Final_Position]]-H3098,test_data[[#This Row],[Final_Position]])</f>
        <v>0</v>
      </c>
      <c r="J3099">
        <f>ABS(test_data[[#This Row],[Action]])</f>
        <v>0</v>
      </c>
      <c r="K3099" s="7">
        <f>test_data[[#This Row],[Final_Position]]*test_data[[#This Row],[Change]]</f>
        <v>0</v>
      </c>
      <c r="L3099" s="7">
        <f>test_data[[#This Row],[Profit]]*Profit_per_point</f>
        <v>0</v>
      </c>
      <c r="M3099" s="7">
        <f>test_data[[#This Row],[Profit]]*Profit_per_point-ABS(test_data[[#This Row],[Action]])*Fee_per_trade</f>
        <v>0</v>
      </c>
    </row>
    <row r="3100" spans="1:13" x14ac:dyDescent="0.35">
      <c r="A3100" s="2">
        <v>43789.451388888891</v>
      </c>
      <c r="B3100">
        <v>926.3</v>
      </c>
      <c r="C3100">
        <v>0.45475897192955017</v>
      </c>
      <c r="D3100">
        <v>0.54524105787277222</v>
      </c>
      <c r="E3100">
        <f>IF(B3101&gt;0,B3101-test_data[[#This Row],[Price]],0)</f>
        <v>0.10000000000002274</v>
      </c>
      <c r="F3100" s="2">
        <f>test_data[[#This Row],[Time]]-(Time_horizon-1)/24/60</f>
        <v>43789.438194444447</v>
      </c>
      <c r="G3100">
        <f>IF(test_data[[#This Row],[Long]]&gt;Action_Threshold,1,IF(test_data[[#This Row],[Short]]&gt;Action_Threshold,-1,0))</f>
        <v>-1</v>
      </c>
      <c r="H3100">
        <f>SUMIFS(test_data[Postion],test_data[Time],"&gt;="&amp;test_data[[#This Row],[Period Time]],test_data[Time],"&lt;="&amp;test_data[[#This Row],[Time]])</f>
        <v>-20</v>
      </c>
      <c r="I3100">
        <f>IFERROR(test_data[[#This Row],[Final_Position]]-H3099,test_data[[#This Row],[Final_Position]])</f>
        <v>0</v>
      </c>
      <c r="J3100">
        <f>ABS(test_data[[#This Row],[Action]])</f>
        <v>0</v>
      </c>
      <c r="K3100" s="7">
        <f>test_data[[#This Row],[Final_Position]]*test_data[[#This Row],[Change]]</f>
        <v>-2.0000000000004547</v>
      </c>
      <c r="L3100" s="7">
        <f>test_data[[#This Row],[Profit]]*Profit_per_point</f>
        <v>-200000.00000004546</v>
      </c>
      <c r="M3100" s="7">
        <f>test_data[[#This Row],[Profit]]*Profit_per_point-ABS(test_data[[#This Row],[Action]])*Fee_per_trade</f>
        <v>-200000.00000004546</v>
      </c>
    </row>
    <row r="3101" spans="1:13" x14ac:dyDescent="0.35">
      <c r="A3101" s="2">
        <v>43789.45208333333</v>
      </c>
      <c r="B3101">
        <v>926.4</v>
      </c>
      <c r="C3101">
        <v>0.42729005217552185</v>
      </c>
      <c r="D3101">
        <v>0.57270997762680054</v>
      </c>
      <c r="E3101">
        <f>IF(B3102&gt;0,B3102-test_data[[#This Row],[Price]],0)</f>
        <v>-0.10000000000002274</v>
      </c>
      <c r="F3101" s="2">
        <f>test_data[[#This Row],[Time]]-(Time_horizon-1)/24/60</f>
        <v>43789.438888888886</v>
      </c>
      <c r="G3101">
        <f>IF(test_data[[#This Row],[Long]]&gt;Action_Threshold,1,IF(test_data[[#This Row],[Short]]&gt;Action_Threshold,-1,0))</f>
        <v>-1</v>
      </c>
      <c r="H3101">
        <f>SUMIFS(test_data[Postion],test_data[Time],"&gt;="&amp;test_data[[#This Row],[Period Time]],test_data[Time],"&lt;="&amp;test_data[[#This Row],[Time]])</f>
        <v>-20</v>
      </c>
      <c r="I3101">
        <f>IFERROR(test_data[[#This Row],[Final_Position]]-H3100,test_data[[#This Row],[Final_Position]])</f>
        <v>0</v>
      </c>
      <c r="J3101">
        <f>ABS(test_data[[#This Row],[Action]])</f>
        <v>0</v>
      </c>
      <c r="K3101" s="7">
        <f>test_data[[#This Row],[Final_Position]]*test_data[[#This Row],[Change]]</f>
        <v>2.0000000000004547</v>
      </c>
      <c r="L3101" s="7">
        <f>test_data[[#This Row],[Profit]]*Profit_per_point</f>
        <v>200000.00000004546</v>
      </c>
      <c r="M3101" s="7">
        <f>test_data[[#This Row],[Profit]]*Profit_per_point-ABS(test_data[[#This Row],[Action]])*Fee_per_trade</f>
        <v>200000.00000004546</v>
      </c>
    </row>
    <row r="3102" spans="1:13" x14ac:dyDescent="0.35">
      <c r="A3102" s="2">
        <v>43789.452777777777</v>
      </c>
      <c r="B3102">
        <v>926.3</v>
      </c>
      <c r="C3102">
        <v>0.43526211380958557</v>
      </c>
      <c r="D3102">
        <v>0.56473791599273682</v>
      </c>
      <c r="E3102">
        <f>IF(B3103&gt;0,B3103-test_data[[#This Row],[Price]],0)</f>
        <v>0</v>
      </c>
      <c r="F3102" s="2">
        <f>test_data[[#This Row],[Time]]-(Time_horizon-1)/24/60</f>
        <v>43789.439583333333</v>
      </c>
      <c r="G3102">
        <f>IF(test_data[[#This Row],[Long]]&gt;Action_Threshold,1,IF(test_data[[#This Row],[Short]]&gt;Action_Threshold,-1,0))</f>
        <v>-1</v>
      </c>
      <c r="H3102">
        <f>SUMIFS(test_data[Postion],test_data[Time],"&gt;="&amp;test_data[[#This Row],[Period Time]],test_data[Time],"&lt;="&amp;test_data[[#This Row],[Time]])</f>
        <v>-20</v>
      </c>
      <c r="I3102">
        <f>IFERROR(test_data[[#This Row],[Final_Position]]-H3101,test_data[[#This Row],[Final_Position]])</f>
        <v>0</v>
      </c>
      <c r="J3102">
        <f>ABS(test_data[[#This Row],[Action]])</f>
        <v>0</v>
      </c>
      <c r="K3102" s="7">
        <f>test_data[[#This Row],[Final_Position]]*test_data[[#This Row],[Change]]</f>
        <v>0</v>
      </c>
      <c r="L3102" s="7">
        <f>test_data[[#This Row],[Profit]]*Profit_per_point</f>
        <v>0</v>
      </c>
      <c r="M3102" s="7">
        <f>test_data[[#This Row],[Profit]]*Profit_per_point-ABS(test_data[[#This Row],[Action]])*Fee_per_trade</f>
        <v>0</v>
      </c>
    </row>
    <row r="3103" spans="1:13" x14ac:dyDescent="0.35">
      <c r="A3103" s="2">
        <v>43789.453472222223</v>
      </c>
      <c r="B3103">
        <v>926.3</v>
      </c>
      <c r="C3103">
        <v>0.44053483009338379</v>
      </c>
      <c r="D3103">
        <v>0.55946516990661621</v>
      </c>
      <c r="E3103">
        <f>IF(B3104&gt;0,B3104-test_data[[#This Row],[Price]],0)</f>
        <v>-9.9999999999909051E-2</v>
      </c>
      <c r="F3103" s="2">
        <f>test_data[[#This Row],[Time]]-(Time_horizon-1)/24/60</f>
        <v>43789.44027777778</v>
      </c>
      <c r="G3103">
        <f>IF(test_data[[#This Row],[Long]]&gt;Action_Threshold,1,IF(test_data[[#This Row],[Short]]&gt;Action_Threshold,-1,0))</f>
        <v>-1</v>
      </c>
      <c r="H3103">
        <f>SUMIFS(test_data[Postion],test_data[Time],"&gt;="&amp;test_data[[#This Row],[Period Time]],test_data[Time],"&lt;="&amp;test_data[[#This Row],[Time]])</f>
        <v>-20</v>
      </c>
      <c r="I3103">
        <f>IFERROR(test_data[[#This Row],[Final_Position]]-H3102,test_data[[#This Row],[Final_Position]])</f>
        <v>0</v>
      </c>
      <c r="J3103">
        <f>ABS(test_data[[#This Row],[Action]])</f>
        <v>0</v>
      </c>
      <c r="K3103" s="7">
        <f>test_data[[#This Row],[Final_Position]]*test_data[[#This Row],[Change]]</f>
        <v>1.999999999998181</v>
      </c>
      <c r="L3103" s="7">
        <f>test_data[[#This Row],[Profit]]*Profit_per_point</f>
        <v>199999.9999998181</v>
      </c>
      <c r="M3103" s="7">
        <f>test_data[[#This Row],[Profit]]*Profit_per_point-ABS(test_data[[#This Row],[Action]])*Fee_per_trade</f>
        <v>199999.9999998181</v>
      </c>
    </row>
    <row r="3104" spans="1:13" x14ac:dyDescent="0.35">
      <c r="A3104" s="2">
        <v>43789.45416666667</v>
      </c>
      <c r="B3104">
        <v>926.2</v>
      </c>
      <c r="C3104">
        <v>0.46107837557792664</v>
      </c>
      <c r="D3104">
        <v>0.53892159461975098</v>
      </c>
      <c r="E3104">
        <f>IF(B3105&gt;0,B3105-test_data[[#This Row],[Price]],0)</f>
        <v>-0.10000000000002274</v>
      </c>
      <c r="F3104" s="2">
        <f>test_data[[#This Row],[Time]]-(Time_horizon-1)/24/60</f>
        <v>43789.440972222226</v>
      </c>
      <c r="G3104">
        <f>IF(test_data[[#This Row],[Long]]&gt;Action_Threshold,1,IF(test_data[[#This Row],[Short]]&gt;Action_Threshold,-1,0))</f>
        <v>-1</v>
      </c>
      <c r="H3104">
        <f>SUMIFS(test_data[Postion],test_data[Time],"&gt;="&amp;test_data[[#This Row],[Period Time]],test_data[Time],"&lt;="&amp;test_data[[#This Row],[Time]])</f>
        <v>-20</v>
      </c>
      <c r="I3104">
        <f>IFERROR(test_data[[#This Row],[Final_Position]]-H3103,test_data[[#This Row],[Final_Position]])</f>
        <v>0</v>
      </c>
      <c r="J3104">
        <f>ABS(test_data[[#This Row],[Action]])</f>
        <v>0</v>
      </c>
      <c r="K3104" s="7">
        <f>test_data[[#This Row],[Final_Position]]*test_data[[#This Row],[Change]]</f>
        <v>2.0000000000004547</v>
      </c>
      <c r="L3104" s="7">
        <f>test_data[[#This Row],[Profit]]*Profit_per_point</f>
        <v>200000.00000004546</v>
      </c>
      <c r="M3104" s="7">
        <f>test_data[[#This Row],[Profit]]*Profit_per_point-ABS(test_data[[#This Row],[Action]])*Fee_per_trade</f>
        <v>200000.00000004546</v>
      </c>
    </row>
    <row r="3105" spans="1:13" x14ac:dyDescent="0.35">
      <c r="A3105" s="2">
        <v>43789.454861111109</v>
      </c>
      <c r="B3105">
        <v>926.1</v>
      </c>
      <c r="C3105">
        <v>0.46669024229049683</v>
      </c>
      <c r="D3105">
        <v>0.53330981731414795</v>
      </c>
      <c r="E3105">
        <f>IF(B3106&gt;0,B3106-test_data[[#This Row],[Price]],0)</f>
        <v>0</v>
      </c>
      <c r="F3105" s="2">
        <f>test_data[[#This Row],[Time]]-(Time_horizon-1)/24/60</f>
        <v>43789.441666666666</v>
      </c>
      <c r="G3105">
        <f>IF(test_data[[#This Row],[Long]]&gt;Action_Threshold,1,IF(test_data[[#This Row],[Short]]&gt;Action_Threshold,-1,0))</f>
        <v>-1</v>
      </c>
      <c r="H3105">
        <f>SUMIFS(test_data[Postion],test_data[Time],"&gt;="&amp;test_data[[#This Row],[Period Time]],test_data[Time],"&lt;="&amp;test_data[[#This Row],[Time]])</f>
        <v>-20</v>
      </c>
      <c r="I3105">
        <f>IFERROR(test_data[[#This Row],[Final_Position]]-H3104,test_data[[#This Row],[Final_Position]])</f>
        <v>0</v>
      </c>
      <c r="J3105">
        <f>ABS(test_data[[#This Row],[Action]])</f>
        <v>0</v>
      </c>
      <c r="K3105" s="7">
        <f>test_data[[#This Row],[Final_Position]]*test_data[[#This Row],[Change]]</f>
        <v>0</v>
      </c>
      <c r="L3105" s="7">
        <f>test_data[[#This Row],[Profit]]*Profit_per_point</f>
        <v>0</v>
      </c>
      <c r="M3105" s="7">
        <f>test_data[[#This Row],[Profit]]*Profit_per_point-ABS(test_data[[#This Row],[Action]])*Fee_per_trade</f>
        <v>0</v>
      </c>
    </row>
    <row r="3106" spans="1:13" x14ac:dyDescent="0.35">
      <c r="A3106" s="2">
        <v>43789.455555555556</v>
      </c>
      <c r="B3106">
        <v>926.1</v>
      </c>
      <c r="C3106">
        <v>0.48497390747070313</v>
      </c>
      <c r="D3106">
        <v>0.51502615213394165</v>
      </c>
      <c r="E3106">
        <f>IF(B3107&gt;0,B3107-test_data[[#This Row],[Price]],0)</f>
        <v>-0.10000000000002274</v>
      </c>
      <c r="F3106" s="2">
        <f>test_data[[#This Row],[Time]]-(Time_horizon-1)/24/60</f>
        <v>43789.442361111112</v>
      </c>
      <c r="G3106">
        <f>IF(test_data[[#This Row],[Long]]&gt;Action_Threshold,1,IF(test_data[[#This Row],[Short]]&gt;Action_Threshold,-1,0))</f>
        <v>-1</v>
      </c>
      <c r="H3106">
        <f>SUMIFS(test_data[Postion],test_data[Time],"&gt;="&amp;test_data[[#This Row],[Period Time]],test_data[Time],"&lt;="&amp;test_data[[#This Row],[Time]])</f>
        <v>-20</v>
      </c>
      <c r="I3106">
        <f>IFERROR(test_data[[#This Row],[Final_Position]]-H3105,test_data[[#This Row],[Final_Position]])</f>
        <v>0</v>
      </c>
      <c r="J3106">
        <f>ABS(test_data[[#This Row],[Action]])</f>
        <v>0</v>
      </c>
      <c r="K3106" s="7">
        <f>test_data[[#This Row],[Final_Position]]*test_data[[#This Row],[Change]]</f>
        <v>2.0000000000004547</v>
      </c>
      <c r="L3106" s="7">
        <f>test_data[[#This Row],[Profit]]*Profit_per_point</f>
        <v>200000.00000004546</v>
      </c>
      <c r="M3106" s="7">
        <f>test_data[[#This Row],[Profit]]*Profit_per_point-ABS(test_data[[#This Row],[Action]])*Fee_per_trade</f>
        <v>200000.00000004546</v>
      </c>
    </row>
    <row r="3107" spans="1:13" x14ac:dyDescent="0.35">
      <c r="A3107" s="2">
        <v>43789.456250000003</v>
      </c>
      <c r="B3107">
        <v>926</v>
      </c>
      <c r="C3107">
        <v>0.49979203939437866</v>
      </c>
      <c r="D3107">
        <v>0.50020790100097656</v>
      </c>
      <c r="E3107">
        <f>IF(B3108&gt;0,B3108-test_data[[#This Row],[Price]],0)</f>
        <v>-0.20000000000004547</v>
      </c>
      <c r="F3107" s="2">
        <f>test_data[[#This Row],[Time]]-(Time_horizon-1)/24/60</f>
        <v>43789.443055555559</v>
      </c>
      <c r="G3107">
        <f>IF(test_data[[#This Row],[Long]]&gt;Action_Threshold,1,IF(test_data[[#This Row],[Short]]&gt;Action_Threshold,-1,0))</f>
        <v>-1</v>
      </c>
      <c r="H3107">
        <f>SUMIFS(test_data[Postion],test_data[Time],"&gt;="&amp;test_data[[#This Row],[Period Time]],test_data[Time],"&lt;="&amp;test_data[[#This Row],[Time]])</f>
        <v>-20</v>
      </c>
      <c r="I3107">
        <f>IFERROR(test_data[[#This Row],[Final_Position]]-H3106,test_data[[#This Row],[Final_Position]])</f>
        <v>0</v>
      </c>
      <c r="J3107">
        <f>ABS(test_data[[#This Row],[Action]])</f>
        <v>0</v>
      </c>
      <c r="K3107" s="7">
        <f>test_data[[#This Row],[Final_Position]]*test_data[[#This Row],[Change]]</f>
        <v>4.0000000000009095</v>
      </c>
      <c r="L3107" s="7">
        <f>test_data[[#This Row],[Profit]]*Profit_per_point</f>
        <v>400000.00000009092</v>
      </c>
      <c r="M3107" s="7">
        <f>test_data[[#This Row],[Profit]]*Profit_per_point-ABS(test_data[[#This Row],[Action]])*Fee_per_trade</f>
        <v>400000.00000009092</v>
      </c>
    </row>
    <row r="3108" spans="1:13" x14ac:dyDescent="0.35">
      <c r="A3108" s="2">
        <v>43789.456944444442</v>
      </c>
      <c r="B3108">
        <v>925.8</v>
      </c>
      <c r="C3108">
        <v>0.51836574077606201</v>
      </c>
      <c r="D3108">
        <v>0.48163425922393799</v>
      </c>
      <c r="E3108">
        <f>IF(B3109&gt;0,B3109-test_data[[#This Row],[Price]],0)</f>
        <v>-9.9999999999909051E-2</v>
      </c>
      <c r="F3108" s="2">
        <f>test_data[[#This Row],[Time]]-(Time_horizon-1)/24/60</f>
        <v>43789.443749999999</v>
      </c>
      <c r="G3108">
        <f>IF(test_data[[#This Row],[Long]]&gt;Action_Threshold,1,IF(test_data[[#This Row],[Short]]&gt;Action_Threshold,-1,0))</f>
        <v>1</v>
      </c>
      <c r="H3108">
        <f>SUMIFS(test_data[Postion],test_data[Time],"&gt;="&amp;test_data[[#This Row],[Period Time]],test_data[Time],"&lt;="&amp;test_data[[#This Row],[Time]])</f>
        <v>-18</v>
      </c>
      <c r="I3108">
        <f>IFERROR(test_data[[#This Row],[Final_Position]]-H3107,test_data[[#This Row],[Final_Position]])</f>
        <v>2</v>
      </c>
      <c r="J3108">
        <f>ABS(test_data[[#This Row],[Action]])</f>
        <v>2</v>
      </c>
      <c r="K3108" s="7">
        <f>test_data[[#This Row],[Final_Position]]*test_data[[#This Row],[Change]]</f>
        <v>1.7999999999983629</v>
      </c>
      <c r="L3108" s="7">
        <f>test_data[[#This Row],[Profit]]*Profit_per_point</f>
        <v>179999.99999983629</v>
      </c>
      <c r="M3108" s="7">
        <f>test_data[[#This Row],[Profit]]*Profit_per_point-ABS(test_data[[#This Row],[Action]])*Fee_per_trade</f>
        <v>159999.99999983629</v>
      </c>
    </row>
    <row r="3109" spans="1:13" x14ac:dyDescent="0.35">
      <c r="A3109" s="2">
        <v>43789.457638888889</v>
      </c>
      <c r="B3109">
        <v>925.7</v>
      </c>
      <c r="C3109">
        <v>0.51484447717666626</v>
      </c>
      <c r="D3109">
        <v>0.48515552282333374</v>
      </c>
      <c r="E3109">
        <f>IF(B3110&gt;0,B3110-test_data[[#This Row],[Price]],0)</f>
        <v>9.9999999999909051E-2</v>
      </c>
      <c r="F3109" s="2">
        <f>test_data[[#This Row],[Time]]-(Time_horizon-1)/24/60</f>
        <v>43789.444444444445</v>
      </c>
      <c r="G3109">
        <f>IF(test_data[[#This Row],[Long]]&gt;Action_Threshold,1,IF(test_data[[#This Row],[Short]]&gt;Action_Threshold,-1,0))</f>
        <v>1</v>
      </c>
      <c r="H3109">
        <f>SUMIFS(test_data[Postion],test_data[Time],"&gt;="&amp;test_data[[#This Row],[Period Time]],test_data[Time],"&lt;="&amp;test_data[[#This Row],[Time]])</f>
        <v>-16</v>
      </c>
      <c r="I3109">
        <f>IFERROR(test_data[[#This Row],[Final_Position]]-H3108,test_data[[#This Row],[Final_Position]])</f>
        <v>2</v>
      </c>
      <c r="J3109">
        <f>ABS(test_data[[#This Row],[Action]])</f>
        <v>2</v>
      </c>
      <c r="K3109" s="7">
        <f>test_data[[#This Row],[Final_Position]]*test_data[[#This Row],[Change]]</f>
        <v>-1.5999999999985448</v>
      </c>
      <c r="L3109" s="7">
        <f>test_data[[#This Row],[Profit]]*Profit_per_point</f>
        <v>-159999.99999985448</v>
      </c>
      <c r="M3109" s="7">
        <f>test_data[[#This Row],[Profit]]*Profit_per_point-ABS(test_data[[#This Row],[Action]])*Fee_per_trade</f>
        <v>-179999.99999985448</v>
      </c>
    </row>
    <row r="3110" spans="1:13" x14ac:dyDescent="0.35">
      <c r="A3110" s="2">
        <v>43789.458333333336</v>
      </c>
      <c r="B3110">
        <v>925.8</v>
      </c>
      <c r="C3110">
        <v>0.4994712769985199</v>
      </c>
      <c r="D3110">
        <v>0.50052869319915771</v>
      </c>
      <c r="E3110">
        <f>IF(B3111&gt;0,B3111-test_data[[#This Row],[Price]],0)</f>
        <v>0.10000000000002274</v>
      </c>
      <c r="F3110" s="2">
        <f>test_data[[#This Row],[Time]]-(Time_horizon-1)/24/60</f>
        <v>43789.445138888892</v>
      </c>
      <c r="G3110">
        <f>IF(test_data[[#This Row],[Long]]&gt;Action_Threshold,1,IF(test_data[[#This Row],[Short]]&gt;Action_Threshold,-1,0))</f>
        <v>-1</v>
      </c>
      <c r="H3110">
        <f>SUMIFS(test_data[Postion],test_data[Time],"&gt;="&amp;test_data[[#This Row],[Period Time]],test_data[Time],"&lt;="&amp;test_data[[#This Row],[Time]])</f>
        <v>-16</v>
      </c>
      <c r="I3110">
        <f>IFERROR(test_data[[#This Row],[Final_Position]]-H3109,test_data[[#This Row],[Final_Position]])</f>
        <v>0</v>
      </c>
      <c r="J3110">
        <f>ABS(test_data[[#This Row],[Action]])</f>
        <v>0</v>
      </c>
      <c r="K3110" s="7">
        <f>test_data[[#This Row],[Final_Position]]*test_data[[#This Row],[Change]]</f>
        <v>-1.6000000000003638</v>
      </c>
      <c r="L3110" s="7">
        <f>test_data[[#This Row],[Profit]]*Profit_per_point</f>
        <v>-160000.00000003638</v>
      </c>
      <c r="M3110" s="7">
        <f>test_data[[#This Row],[Profit]]*Profit_per_point-ABS(test_data[[#This Row],[Action]])*Fee_per_trade</f>
        <v>-160000.00000003638</v>
      </c>
    </row>
    <row r="3111" spans="1:13" x14ac:dyDescent="0.35">
      <c r="A3111" s="2">
        <v>43789.459027777775</v>
      </c>
      <c r="B3111">
        <v>925.9</v>
      </c>
      <c r="C3111">
        <v>0.47896462678909302</v>
      </c>
      <c r="D3111">
        <v>0.52103543281555176</v>
      </c>
      <c r="E3111">
        <f>IF(B3112&gt;0,B3112-test_data[[#This Row],[Price]],0)</f>
        <v>-0.39999999999997726</v>
      </c>
      <c r="F3111" s="2">
        <f>test_data[[#This Row],[Time]]-(Time_horizon-1)/24/60</f>
        <v>43789.445833333331</v>
      </c>
      <c r="G3111">
        <f>IF(test_data[[#This Row],[Long]]&gt;Action_Threshold,1,IF(test_data[[#This Row],[Short]]&gt;Action_Threshold,-1,0))</f>
        <v>-1</v>
      </c>
      <c r="H3111">
        <f>SUMIFS(test_data[Postion],test_data[Time],"&gt;="&amp;test_data[[#This Row],[Period Time]],test_data[Time],"&lt;="&amp;test_data[[#This Row],[Time]])</f>
        <v>-16</v>
      </c>
      <c r="I3111">
        <f>IFERROR(test_data[[#This Row],[Final_Position]]-H3110,test_data[[#This Row],[Final_Position]])</f>
        <v>0</v>
      </c>
      <c r="J3111">
        <f>ABS(test_data[[#This Row],[Action]])</f>
        <v>0</v>
      </c>
      <c r="K3111" s="7">
        <f>test_data[[#This Row],[Final_Position]]*test_data[[#This Row],[Change]]</f>
        <v>6.3999999999996362</v>
      </c>
      <c r="L3111" s="7">
        <f>test_data[[#This Row],[Profit]]*Profit_per_point</f>
        <v>639999.99999996368</v>
      </c>
      <c r="M3111" s="7">
        <f>test_data[[#This Row],[Profit]]*Profit_per_point-ABS(test_data[[#This Row],[Action]])*Fee_per_trade</f>
        <v>639999.99999996368</v>
      </c>
    </row>
    <row r="3112" spans="1:13" x14ac:dyDescent="0.35">
      <c r="A3112" s="2">
        <v>43789.459722222222</v>
      </c>
      <c r="B3112">
        <v>925.5</v>
      </c>
      <c r="C3112">
        <v>0.5123017430305481</v>
      </c>
      <c r="D3112">
        <v>0.48769828677177429</v>
      </c>
      <c r="E3112">
        <f>IF(B3113&gt;0,B3113-test_data[[#This Row],[Price]],0)</f>
        <v>-0.70000000000004547</v>
      </c>
      <c r="F3112" s="2">
        <f>test_data[[#This Row],[Time]]-(Time_horizon-1)/24/60</f>
        <v>43789.446527777778</v>
      </c>
      <c r="G3112">
        <f>IF(test_data[[#This Row],[Long]]&gt;Action_Threshold,1,IF(test_data[[#This Row],[Short]]&gt;Action_Threshold,-1,0))</f>
        <v>1</v>
      </c>
      <c r="H3112">
        <f>SUMIFS(test_data[Postion],test_data[Time],"&gt;="&amp;test_data[[#This Row],[Period Time]],test_data[Time],"&lt;="&amp;test_data[[#This Row],[Time]])</f>
        <v>-14</v>
      </c>
      <c r="I3112">
        <f>IFERROR(test_data[[#This Row],[Final_Position]]-H3111,test_data[[#This Row],[Final_Position]])</f>
        <v>2</v>
      </c>
      <c r="J3112">
        <f>ABS(test_data[[#This Row],[Action]])</f>
        <v>2</v>
      </c>
      <c r="K3112" s="7">
        <f>test_data[[#This Row],[Final_Position]]*test_data[[#This Row],[Change]]</f>
        <v>9.8000000000006366</v>
      </c>
      <c r="L3112" s="7">
        <f>test_data[[#This Row],[Profit]]*Profit_per_point</f>
        <v>980000.00000006368</v>
      </c>
      <c r="M3112" s="7">
        <f>test_data[[#This Row],[Profit]]*Profit_per_point-ABS(test_data[[#This Row],[Action]])*Fee_per_trade</f>
        <v>960000.00000006368</v>
      </c>
    </row>
    <row r="3113" spans="1:13" x14ac:dyDescent="0.35">
      <c r="A3113" s="2">
        <v>43789.460416666669</v>
      </c>
      <c r="B3113">
        <v>924.8</v>
      </c>
      <c r="C3113">
        <v>0.50468587875366211</v>
      </c>
      <c r="D3113">
        <v>0.49531406164169312</v>
      </c>
      <c r="E3113">
        <f>IF(B3114&gt;0,B3114-test_data[[#This Row],[Price]],0)</f>
        <v>0.20000000000004547</v>
      </c>
      <c r="F3113" s="2">
        <f>test_data[[#This Row],[Time]]-(Time_horizon-1)/24/60</f>
        <v>43789.447222222225</v>
      </c>
      <c r="G3113">
        <f>IF(test_data[[#This Row],[Long]]&gt;Action_Threshold,1,IF(test_data[[#This Row],[Short]]&gt;Action_Threshold,-1,0))</f>
        <v>1</v>
      </c>
      <c r="H3113">
        <f>SUMIFS(test_data[Postion],test_data[Time],"&gt;="&amp;test_data[[#This Row],[Period Time]],test_data[Time],"&lt;="&amp;test_data[[#This Row],[Time]])</f>
        <v>-12</v>
      </c>
      <c r="I3113">
        <f>IFERROR(test_data[[#This Row],[Final_Position]]-H3112,test_data[[#This Row],[Final_Position]])</f>
        <v>2</v>
      </c>
      <c r="J3113">
        <f>ABS(test_data[[#This Row],[Action]])</f>
        <v>2</v>
      </c>
      <c r="K3113" s="7">
        <f>test_data[[#This Row],[Final_Position]]*test_data[[#This Row],[Change]]</f>
        <v>-2.4000000000005457</v>
      </c>
      <c r="L3113" s="7">
        <f>test_data[[#This Row],[Profit]]*Profit_per_point</f>
        <v>-240000.00000005457</v>
      </c>
      <c r="M3113" s="7">
        <f>test_data[[#This Row],[Profit]]*Profit_per_point-ABS(test_data[[#This Row],[Action]])*Fee_per_trade</f>
        <v>-260000.00000005457</v>
      </c>
    </row>
    <row r="3114" spans="1:13" x14ac:dyDescent="0.35">
      <c r="A3114" s="2">
        <v>43789.461111111108</v>
      </c>
      <c r="B3114">
        <v>925</v>
      </c>
      <c r="C3114">
        <v>0.47909680008888245</v>
      </c>
      <c r="D3114">
        <v>0.52090317010879517</v>
      </c>
      <c r="E3114">
        <f>IF(B3115&gt;0,B3115-test_data[[#This Row],[Price]],0)</f>
        <v>0.10000000000002274</v>
      </c>
      <c r="F3114" s="2">
        <f>test_data[[#This Row],[Time]]-(Time_horizon-1)/24/60</f>
        <v>43789.447916666664</v>
      </c>
      <c r="G3114">
        <f>IF(test_data[[#This Row],[Long]]&gt;Action_Threshold,1,IF(test_data[[#This Row],[Short]]&gt;Action_Threshold,-1,0))</f>
        <v>-1</v>
      </c>
      <c r="H3114">
        <f>SUMIFS(test_data[Postion],test_data[Time],"&gt;="&amp;test_data[[#This Row],[Period Time]],test_data[Time],"&lt;="&amp;test_data[[#This Row],[Time]])</f>
        <v>-12</v>
      </c>
      <c r="I3114">
        <f>IFERROR(test_data[[#This Row],[Final_Position]]-H3113,test_data[[#This Row],[Final_Position]])</f>
        <v>0</v>
      </c>
      <c r="J3114">
        <f>ABS(test_data[[#This Row],[Action]])</f>
        <v>0</v>
      </c>
      <c r="K3114" s="7">
        <f>test_data[[#This Row],[Final_Position]]*test_data[[#This Row],[Change]]</f>
        <v>-1.2000000000002728</v>
      </c>
      <c r="L3114" s="7">
        <f>test_data[[#This Row],[Profit]]*Profit_per_point</f>
        <v>-120000.00000002728</v>
      </c>
      <c r="M3114" s="7">
        <f>test_data[[#This Row],[Profit]]*Profit_per_point-ABS(test_data[[#This Row],[Action]])*Fee_per_trade</f>
        <v>-120000.00000002728</v>
      </c>
    </row>
    <row r="3115" spans="1:13" x14ac:dyDescent="0.35">
      <c r="A3115" s="2">
        <v>43789.461805555555</v>
      </c>
      <c r="B3115">
        <v>925.1</v>
      </c>
      <c r="C3115">
        <v>0.48744016885757446</v>
      </c>
      <c r="D3115">
        <v>0.51255989074707031</v>
      </c>
      <c r="E3115">
        <f>IF(B3116&gt;0,B3116-test_data[[#This Row],[Price]],0)</f>
        <v>-0.39999999999997726</v>
      </c>
      <c r="F3115" s="2">
        <f>test_data[[#This Row],[Time]]-(Time_horizon-1)/24/60</f>
        <v>43789.448611111111</v>
      </c>
      <c r="G3115">
        <f>IF(test_data[[#This Row],[Long]]&gt;Action_Threshold,1,IF(test_data[[#This Row],[Short]]&gt;Action_Threshold,-1,0))</f>
        <v>-1</v>
      </c>
      <c r="H3115">
        <f>SUMIFS(test_data[Postion],test_data[Time],"&gt;="&amp;test_data[[#This Row],[Period Time]],test_data[Time],"&lt;="&amp;test_data[[#This Row],[Time]])</f>
        <v>-12</v>
      </c>
      <c r="I3115">
        <f>IFERROR(test_data[[#This Row],[Final_Position]]-H3114,test_data[[#This Row],[Final_Position]])</f>
        <v>0</v>
      </c>
      <c r="J3115">
        <f>ABS(test_data[[#This Row],[Action]])</f>
        <v>0</v>
      </c>
      <c r="K3115" s="7">
        <f>test_data[[#This Row],[Final_Position]]*test_data[[#This Row],[Change]]</f>
        <v>4.7999999999997272</v>
      </c>
      <c r="L3115" s="7">
        <f>test_data[[#This Row],[Profit]]*Profit_per_point</f>
        <v>479999.9999999727</v>
      </c>
      <c r="M3115" s="7">
        <f>test_data[[#This Row],[Profit]]*Profit_per_point-ABS(test_data[[#This Row],[Action]])*Fee_per_trade</f>
        <v>479999.9999999727</v>
      </c>
    </row>
    <row r="3116" spans="1:13" x14ac:dyDescent="0.35">
      <c r="A3116" s="2">
        <v>43789.462500000001</v>
      </c>
      <c r="B3116">
        <v>924.7</v>
      </c>
      <c r="C3116">
        <v>0.50399160385131836</v>
      </c>
      <c r="D3116">
        <v>0.49600833654403687</v>
      </c>
      <c r="E3116">
        <f>IF(B3117&gt;0,B3117-test_data[[#This Row],[Price]],0)</f>
        <v>-0.70000000000004547</v>
      </c>
      <c r="F3116" s="2">
        <f>test_data[[#This Row],[Time]]-(Time_horizon-1)/24/60</f>
        <v>43789.449305555558</v>
      </c>
      <c r="G3116">
        <f>IF(test_data[[#This Row],[Long]]&gt;Action_Threshold,1,IF(test_data[[#This Row],[Short]]&gt;Action_Threshold,-1,0))</f>
        <v>1</v>
      </c>
      <c r="H3116">
        <f>SUMIFS(test_data[Postion],test_data[Time],"&gt;="&amp;test_data[[#This Row],[Period Time]],test_data[Time],"&lt;="&amp;test_data[[#This Row],[Time]])</f>
        <v>-10</v>
      </c>
      <c r="I3116">
        <f>IFERROR(test_data[[#This Row],[Final_Position]]-H3115,test_data[[#This Row],[Final_Position]])</f>
        <v>2</v>
      </c>
      <c r="J3116">
        <f>ABS(test_data[[#This Row],[Action]])</f>
        <v>2</v>
      </c>
      <c r="K3116" s="7">
        <f>test_data[[#This Row],[Final_Position]]*test_data[[#This Row],[Change]]</f>
        <v>7.0000000000004547</v>
      </c>
      <c r="L3116" s="7">
        <f>test_data[[#This Row],[Profit]]*Profit_per_point</f>
        <v>700000.00000004552</v>
      </c>
      <c r="M3116" s="7">
        <f>test_data[[#This Row],[Profit]]*Profit_per_point-ABS(test_data[[#This Row],[Action]])*Fee_per_trade</f>
        <v>680000.00000004552</v>
      </c>
    </row>
    <row r="3117" spans="1:13" x14ac:dyDescent="0.35">
      <c r="A3117" s="2">
        <v>43789.463194444441</v>
      </c>
      <c r="B3117">
        <v>924</v>
      </c>
      <c r="C3117">
        <v>0.4699464738368988</v>
      </c>
      <c r="D3117">
        <v>0.53005361557006836</v>
      </c>
      <c r="E3117">
        <f>IF(B3118&gt;0,B3118-test_data[[#This Row],[Price]],0)</f>
        <v>0.5</v>
      </c>
      <c r="F3117" s="2">
        <f>test_data[[#This Row],[Time]]-(Time_horizon-1)/24/60</f>
        <v>43789.45</v>
      </c>
      <c r="G3117">
        <f>IF(test_data[[#This Row],[Long]]&gt;Action_Threshold,1,IF(test_data[[#This Row],[Short]]&gt;Action_Threshold,-1,0))</f>
        <v>-1</v>
      </c>
      <c r="H3117">
        <f>SUMIFS(test_data[Postion],test_data[Time],"&gt;="&amp;test_data[[#This Row],[Period Time]],test_data[Time],"&lt;="&amp;test_data[[#This Row],[Time]])</f>
        <v>-10</v>
      </c>
      <c r="I3117">
        <f>IFERROR(test_data[[#This Row],[Final_Position]]-H3116,test_data[[#This Row],[Final_Position]])</f>
        <v>0</v>
      </c>
      <c r="J3117">
        <f>ABS(test_data[[#This Row],[Action]])</f>
        <v>0</v>
      </c>
      <c r="K3117" s="7">
        <f>test_data[[#This Row],[Final_Position]]*test_data[[#This Row],[Change]]</f>
        <v>-5</v>
      </c>
      <c r="L3117" s="7">
        <f>test_data[[#This Row],[Profit]]*Profit_per_point</f>
        <v>-500000</v>
      </c>
      <c r="M3117" s="7">
        <f>test_data[[#This Row],[Profit]]*Profit_per_point-ABS(test_data[[#This Row],[Action]])*Fee_per_trade</f>
        <v>-500000</v>
      </c>
    </row>
    <row r="3118" spans="1:13" x14ac:dyDescent="0.35">
      <c r="A3118" s="2">
        <v>43789.463888888888</v>
      </c>
      <c r="B3118">
        <v>924.5</v>
      </c>
      <c r="C3118">
        <v>0.46627312898635864</v>
      </c>
      <c r="D3118">
        <v>0.53372681140899658</v>
      </c>
      <c r="E3118">
        <f>IF(B3119&gt;0,B3119-test_data[[#This Row],[Price]],0)</f>
        <v>0.10000000000002274</v>
      </c>
      <c r="F3118" s="2">
        <f>test_data[[#This Row],[Time]]-(Time_horizon-1)/24/60</f>
        <v>43789.450694444444</v>
      </c>
      <c r="G3118">
        <f>IF(test_data[[#This Row],[Long]]&gt;Action_Threshold,1,IF(test_data[[#This Row],[Short]]&gt;Action_Threshold,-1,0))</f>
        <v>-1</v>
      </c>
      <c r="H3118">
        <f>SUMIFS(test_data[Postion],test_data[Time],"&gt;="&amp;test_data[[#This Row],[Period Time]],test_data[Time],"&lt;="&amp;test_data[[#This Row],[Time]])</f>
        <v>-10</v>
      </c>
      <c r="I3118">
        <f>IFERROR(test_data[[#This Row],[Final_Position]]-H3117,test_data[[#This Row],[Final_Position]])</f>
        <v>0</v>
      </c>
      <c r="J3118">
        <f>ABS(test_data[[#This Row],[Action]])</f>
        <v>0</v>
      </c>
      <c r="K3118" s="7">
        <f>test_data[[#This Row],[Final_Position]]*test_data[[#This Row],[Change]]</f>
        <v>-1.0000000000002274</v>
      </c>
      <c r="L3118" s="7">
        <f>test_data[[#This Row],[Profit]]*Profit_per_point</f>
        <v>-100000.00000002273</v>
      </c>
      <c r="M3118" s="7">
        <f>test_data[[#This Row],[Profit]]*Profit_per_point-ABS(test_data[[#This Row],[Action]])*Fee_per_trade</f>
        <v>-100000.00000002273</v>
      </c>
    </row>
    <row r="3119" spans="1:13" x14ac:dyDescent="0.35">
      <c r="A3119" s="2">
        <v>43789.464583333334</v>
      </c>
      <c r="B3119">
        <v>924.6</v>
      </c>
      <c r="C3119">
        <v>0.47771212458610535</v>
      </c>
      <c r="D3119">
        <v>0.52228790521621704</v>
      </c>
      <c r="E3119">
        <f>IF(B3120&gt;0,B3120-test_data[[#This Row],[Price]],0)</f>
        <v>0.29999999999995453</v>
      </c>
      <c r="F3119" s="2">
        <f>test_data[[#This Row],[Time]]-(Time_horizon-1)/24/60</f>
        <v>43789.451388888891</v>
      </c>
      <c r="G3119">
        <f>IF(test_data[[#This Row],[Long]]&gt;Action_Threshold,1,IF(test_data[[#This Row],[Short]]&gt;Action_Threshold,-1,0))</f>
        <v>-1</v>
      </c>
      <c r="H3119">
        <f>SUMIFS(test_data[Postion],test_data[Time],"&gt;="&amp;test_data[[#This Row],[Period Time]],test_data[Time],"&lt;="&amp;test_data[[#This Row],[Time]])</f>
        <v>-10</v>
      </c>
      <c r="I3119">
        <f>IFERROR(test_data[[#This Row],[Final_Position]]-H3118,test_data[[#This Row],[Final_Position]])</f>
        <v>0</v>
      </c>
      <c r="J3119">
        <f>ABS(test_data[[#This Row],[Action]])</f>
        <v>0</v>
      </c>
      <c r="K3119" s="7">
        <f>test_data[[#This Row],[Final_Position]]*test_data[[#This Row],[Change]]</f>
        <v>-2.9999999999995453</v>
      </c>
      <c r="L3119" s="7">
        <f>test_data[[#This Row],[Profit]]*Profit_per_point</f>
        <v>-299999.99999995454</v>
      </c>
      <c r="M3119" s="7">
        <f>test_data[[#This Row],[Profit]]*Profit_per_point-ABS(test_data[[#This Row],[Action]])*Fee_per_trade</f>
        <v>-299999.99999995454</v>
      </c>
    </row>
    <row r="3120" spans="1:13" x14ac:dyDescent="0.35">
      <c r="A3120" s="2">
        <v>43789.465277777781</v>
      </c>
      <c r="B3120">
        <v>924.9</v>
      </c>
      <c r="C3120">
        <v>0.47507119178771973</v>
      </c>
      <c r="D3120">
        <v>0.5249287486076355</v>
      </c>
      <c r="E3120">
        <f>IF(B3121&gt;0,B3121-test_data[[#This Row],[Price]],0)</f>
        <v>-0.10000000000002274</v>
      </c>
      <c r="F3120" s="2">
        <f>test_data[[#This Row],[Time]]-(Time_horizon-1)/24/60</f>
        <v>43789.452083333337</v>
      </c>
      <c r="G3120">
        <f>IF(test_data[[#This Row],[Long]]&gt;Action_Threshold,1,IF(test_data[[#This Row],[Short]]&gt;Action_Threshold,-1,0))</f>
        <v>-1</v>
      </c>
      <c r="H3120">
        <f>SUMIFS(test_data[Postion],test_data[Time],"&gt;="&amp;test_data[[#This Row],[Period Time]],test_data[Time],"&lt;="&amp;test_data[[#This Row],[Time]])</f>
        <v>-10</v>
      </c>
      <c r="I3120">
        <f>IFERROR(test_data[[#This Row],[Final_Position]]-H3119,test_data[[#This Row],[Final_Position]])</f>
        <v>0</v>
      </c>
      <c r="J3120">
        <f>ABS(test_data[[#This Row],[Action]])</f>
        <v>0</v>
      </c>
      <c r="K3120" s="7">
        <f>test_data[[#This Row],[Final_Position]]*test_data[[#This Row],[Change]]</f>
        <v>1.0000000000002274</v>
      </c>
      <c r="L3120" s="7">
        <f>test_data[[#This Row],[Profit]]*Profit_per_point</f>
        <v>100000.00000002273</v>
      </c>
      <c r="M3120" s="7">
        <f>test_data[[#This Row],[Profit]]*Profit_per_point-ABS(test_data[[#This Row],[Action]])*Fee_per_trade</f>
        <v>100000.00000002273</v>
      </c>
    </row>
    <row r="3121" spans="1:13" x14ac:dyDescent="0.35">
      <c r="A3121" s="2">
        <v>43789.46597222222</v>
      </c>
      <c r="B3121">
        <v>924.8</v>
      </c>
      <c r="C3121">
        <v>0.47314611077308655</v>
      </c>
      <c r="D3121">
        <v>0.52685391902923584</v>
      </c>
      <c r="E3121">
        <f>IF(B3122&gt;0,B3122-test_data[[#This Row],[Price]],0)</f>
        <v>0</v>
      </c>
      <c r="F3121" s="2">
        <f>test_data[[#This Row],[Time]]-(Time_horizon-1)/24/60</f>
        <v>43789.452777777777</v>
      </c>
      <c r="G3121">
        <f>IF(test_data[[#This Row],[Long]]&gt;Action_Threshold,1,IF(test_data[[#This Row],[Short]]&gt;Action_Threshold,-1,0))</f>
        <v>-1</v>
      </c>
      <c r="H3121">
        <f>SUMIFS(test_data[Postion],test_data[Time],"&gt;="&amp;test_data[[#This Row],[Period Time]],test_data[Time],"&lt;="&amp;test_data[[#This Row],[Time]])</f>
        <v>-10</v>
      </c>
      <c r="I3121">
        <f>IFERROR(test_data[[#This Row],[Final_Position]]-H3120,test_data[[#This Row],[Final_Position]])</f>
        <v>0</v>
      </c>
      <c r="J3121">
        <f>ABS(test_data[[#This Row],[Action]])</f>
        <v>0</v>
      </c>
      <c r="K3121" s="7">
        <f>test_data[[#This Row],[Final_Position]]*test_data[[#This Row],[Change]]</f>
        <v>0</v>
      </c>
      <c r="L3121" s="7">
        <f>test_data[[#This Row],[Profit]]*Profit_per_point</f>
        <v>0</v>
      </c>
      <c r="M3121" s="7">
        <f>test_data[[#This Row],[Profit]]*Profit_per_point-ABS(test_data[[#This Row],[Action]])*Fee_per_trade</f>
        <v>0</v>
      </c>
    </row>
    <row r="3122" spans="1:13" x14ac:dyDescent="0.35">
      <c r="A3122" s="2">
        <v>43789.466666666667</v>
      </c>
      <c r="B3122">
        <v>924.8</v>
      </c>
      <c r="C3122">
        <v>0.46058341860771179</v>
      </c>
      <c r="D3122">
        <v>0.53941655158996582</v>
      </c>
      <c r="E3122">
        <f>IF(B3123&gt;0,B3123-test_data[[#This Row],[Price]],0)</f>
        <v>-9.9999999999909051E-2</v>
      </c>
      <c r="F3122" s="2">
        <f>test_data[[#This Row],[Time]]-(Time_horizon-1)/24/60</f>
        <v>43789.453472222223</v>
      </c>
      <c r="G3122">
        <f>IF(test_data[[#This Row],[Long]]&gt;Action_Threshold,1,IF(test_data[[#This Row],[Short]]&gt;Action_Threshold,-1,0))</f>
        <v>-1</v>
      </c>
      <c r="H3122">
        <f>SUMIFS(test_data[Postion],test_data[Time],"&gt;="&amp;test_data[[#This Row],[Period Time]],test_data[Time],"&lt;="&amp;test_data[[#This Row],[Time]])</f>
        <v>-10</v>
      </c>
      <c r="I3122">
        <f>IFERROR(test_data[[#This Row],[Final_Position]]-H3121,test_data[[#This Row],[Final_Position]])</f>
        <v>0</v>
      </c>
      <c r="J3122">
        <f>ABS(test_data[[#This Row],[Action]])</f>
        <v>0</v>
      </c>
      <c r="K3122" s="7">
        <f>test_data[[#This Row],[Final_Position]]*test_data[[#This Row],[Change]]</f>
        <v>0.99999999999909051</v>
      </c>
      <c r="L3122" s="7">
        <f>test_data[[#This Row],[Profit]]*Profit_per_point</f>
        <v>99999.999999909051</v>
      </c>
      <c r="M3122" s="7">
        <f>test_data[[#This Row],[Profit]]*Profit_per_point-ABS(test_data[[#This Row],[Action]])*Fee_per_trade</f>
        <v>99999.999999909051</v>
      </c>
    </row>
    <row r="3123" spans="1:13" x14ac:dyDescent="0.35">
      <c r="A3123" s="2">
        <v>43789.467361111114</v>
      </c>
      <c r="B3123">
        <v>924.7</v>
      </c>
      <c r="C3123">
        <v>0.46164679527282715</v>
      </c>
      <c r="D3123">
        <v>0.53835320472717285</v>
      </c>
      <c r="E3123">
        <f>IF(B3124&gt;0,B3124-test_data[[#This Row],[Price]],0)</f>
        <v>0.19999999999993179</v>
      </c>
      <c r="F3123" s="2">
        <f>test_data[[#This Row],[Time]]-(Time_horizon-1)/24/60</f>
        <v>43789.45416666667</v>
      </c>
      <c r="G3123">
        <f>IF(test_data[[#This Row],[Long]]&gt;Action_Threshold,1,IF(test_data[[#This Row],[Short]]&gt;Action_Threshold,-1,0))</f>
        <v>-1</v>
      </c>
      <c r="H3123">
        <f>SUMIFS(test_data[Postion],test_data[Time],"&gt;="&amp;test_data[[#This Row],[Period Time]],test_data[Time],"&lt;="&amp;test_data[[#This Row],[Time]])</f>
        <v>-10</v>
      </c>
      <c r="I3123">
        <f>IFERROR(test_data[[#This Row],[Final_Position]]-H3122,test_data[[#This Row],[Final_Position]])</f>
        <v>0</v>
      </c>
      <c r="J3123">
        <f>ABS(test_data[[#This Row],[Action]])</f>
        <v>0</v>
      </c>
      <c r="K3123" s="7">
        <f>test_data[[#This Row],[Final_Position]]*test_data[[#This Row],[Change]]</f>
        <v>-1.9999999999993179</v>
      </c>
      <c r="L3123" s="7">
        <f>test_data[[#This Row],[Profit]]*Profit_per_point</f>
        <v>-199999.99999993178</v>
      </c>
      <c r="M3123" s="7">
        <f>test_data[[#This Row],[Profit]]*Profit_per_point-ABS(test_data[[#This Row],[Action]])*Fee_per_trade</f>
        <v>-199999.99999993178</v>
      </c>
    </row>
    <row r="3124" spans="1:13" x14ac:dyDescent="0.35">
      <c r="A3124" s="2">
        <v>43789.468055555553</v>
      </c>
      <c r="B3124">
        <v>924.9</v>
      </c>
      <c r="C3124">
        <v>0.45814591646194458</v>
      </c>
      <c r="D3124">
        <v>0.54185408353805542</v>
      </c>
      <c r="E3124">
        <f>IF(B3125&gt;0,B3125-test_data[[#This Row],[Price]],0)</f>
        <v>0.10000000000002274</v>
      </c>
      <c r="F3124" s="2">
        <f>test_data[[#This Row],[Time]]-(Time_horizon-1)/24/60</f>
        <v>43789.454861111109</v>
      </c>
      <c r="G3124">
        <f>IF(test_data[[#This Row],[Long]]&gt;Action_Threshold,1,IF(test_data[[#This Row],[Short]]&gt;Action_Threshold,-1,0))</f>
        <v>-1</v>
      </c>
      <c r="H3124">
        <f>SUMIFS(test_data[Postion],test_data[Time],"&gt;="&amp;test_data[[#This Row],[Period Time]],test_data[Time],"&lt;="&amp;test_data[[#This Row],[Time]])</f>
        <v>-10</v>
      </c>
      <c r="I3124">
        <f>IFERROR(test_data[[#This Row],[Final_Position]]-H3123,test_data[[#This Row],[Final_Position]])</f>
        <v>0</v>
      </c>
      <c r="J3124">
        <f>ABS(test_data[[#This Row],[Action]])</f>
        <v>0</v>
      </c>
      <c r="K3124" s="7">
        <f>test_data[[#This Row],[Final_Position]]*test_data[[#This Row],[Change]]</f>
        <v>-1.0000000000002274</v>
      </c>
      <c r="L3124" s="7">
        <f>test_data[[#This Row],[Profit]]*Profit_per_point</f>
        <v>-100000.00000002273</v>
      </c>
      <c r="M3124" s="7">
        <f>test_data[[#This Row],[Profit]]*Profit_per_point-ABS(test_data[[#This Row],[Action]])*Fee_per_trade</f>
        <v>-100000.00000002273</v>
      </c>
    </row>
    <row r="3125" spans="1:13" x14ac:dyDescent="0.35">
      <c r="A3125" s="2">
        <v>43789.46875</v>
      </c>
      <c r="B3125">
        <v>925</v>
      </c>
      <c r="C3125">
        <v>0.45056259632110596</v>
      </c>
      <c r="D3125">
        <v>0.54943746328353882</v>
      </c>
      <c r="E3125">
        <f>IF(B3126&gt;0,B3126-test_data[[#This Row],[Price]],0)</f>
        <v>-0.10000000000002274</v>
      </c>
      <c r="F3125" s="2">
        <f>test_data[[#This Row],[Time]]-(Time_horizon-1)/24/60</f>
        <v>43789.455555555556</v>
      </c>
      <c r="G3125">
        <f>IF(test_data[[#This Row],[Long]]&gt;Action_Threshold,1,IF(test_data[[#This Row],[Short]]&gt;Action_Threshold,-1,0))</f>
        <v>-1</v>
      </c>
      <c r="H3125">
        <f>SUMIFS(test_data[Postion],test_data[Time],"&gt;="&amp;test_data[[#This Row],[Period Time]],test_data[Time],"&lt;="&amp;test_data[[#This Row],[Time]])</f>
        <v>-10</v>
      </c>
      <c r="I3125">
        <f>IFERROR(test_data[[#This Row],[Final_Position]]-H3124,test_data[[#This Row],[Final_Position]])</f>
        <v>0</v>
      </c>
      <c r="J3125">
        <f>ABS(test_data[[#This Row],[Action]])</f>
        <v>0</v>
      </c>
      <c r="K3125" s="7">
        <f>test_data[[#This Row],[Final_Position]]*test_data[[#This Row],[Change]]</f>
        <v>1.0000000000002274</v>
      </c>
      <c r="L3125" s="7">
        <f>test_data[[#This Row],[Profit]]*Profit_per_point</f>
        <v>100000.00000002273</v>
      </c>
      <c r="M3125" s="7">
        <f>test_data[[#This Row],[Profit]]*Profit_per_point-ABS(test_data[[#This Row],[Action]])*Fee_per_trade</f>
        <v>100000.00000002273</v>
      </c>
    </row>
    <row r="3126" spans="1:13" x14ac:dyDescent="0.35">
      <c r="A3126" s="2">
        <v>43789.469444444447</v>
      </c>
      <c r="B3126">
        <v>924.9</v>
      </c>
      <c r="C3126">
        <v>0.44383442401885986</v>
      </c>
      <c r="D3126">
        <v>0.55616557598114014</v>
      </c>
      <c r="E3126">
        <f>IF(B3127&gt;0,B3127-test_data[[#This Row],[Price]],0)</f>
        <v>-0.10000000000002274</v>
      </c>
      <c r="F3126" s="2">
        <f>test_data[[#This Row],[Time]]-(Time_horizon-1)/24/60</f>
        <v>43789.456250000003</v>
      </c>
      <c r="G3126">
        <f>IF(test_data[[#This Row],[Long]]&gt;Action_Threshold,1,IF(test_data[[#This Row],[Short]]&gt;Action_Threshold,-1,0))</f>
        <v>-1</v>
      </c>
      <c r="H3126">
        <f>SUMIFS(test_data[Postion],test_data[Time],"&gt;="&amp;test_data[[#This Row],[Period Time]],test_data[Time],"&lt;="&amp;test_data[[#This Row],[Time]])</f>
        <v>-10</v>
      </c>
      <c r="I3126">
        <f>IFERROR(test_data[[#This Row],[Final_Position]]-H3125,test_data[[#This Row],[Final_Position]])</f>
        <v>0</v>
      </c>
      <c r="J3126">
        <f>ABS(test_data[[#This Row],[Action]])</f>
        <v>0</v>
      </c>
      <c r="K3126" s="7">
        <f>test_data[[#This Row],[Final_Position]]*test_data[[#This Row],[Change]]</f>
        <v>1.0000000000002274</v>
      </c>
      <c r="L3126" s="7">
        <f>test_data[[#This Row],[Profit]]*Profit_per_point</f>
        <v>100000.00000002273</v>
      </c>
      <c r="M3126" s="7">
        <f>test_data[[#This Row],[Profit]]*Profit_per_point-ABS(test_data[[#This Row],[Action]])*Fee_per_trade</f>
        <v>100000.00000002273</v>
      </c>
    </row>
    <row r="3127" spans="1:13" x14ac:dyDescent="0.35">
      <c r="A3127" s="2">
        <v>43789.470138888886</v>
      </c>
      <c r="B3127">
        <v>924.8</v>
      </c>
      <c r="C3127">
        <v>0.45271781086921692</v>
      </c>
      <c r="D3127">
        <v>0.54728221893310547</v>
      </c>
      <c r="E3127">
        <f>IF(B3128&gt;0,B3128-test_data[[#This Row],[Price]],0)</f>
        <v>0</v>
      </c>
      <c r="F3127" s="2">
        <f>test_data[[#This Row],[Time]]-(Time_horizon-1)/24/60</f>
        <v>43789.456944444442</v>
      </c>
      <c r="G3127">
        <f>IF(test_data[[#This Row],[Long]]&gt;Action_Threshold,1,IF(test_data[[#This Row],[Short]]&gt;Action_Threshold,-1,0))</f>
        <v>-1</v>
      </c>
      <c r="H3127">
        <f>SUMIFS(test_data[Postion],test_data[Time],"&gt;="&amp;test_data[[#This Row],[Period Time]],test_data[Time],"&lt;="&amp;test_data[[#This Row],[Time]])</f>
        <v>-10</v>
      </c>
      <c r="I3127">
        <f>IFERROR(test_data[[#This Row],[Final_Position]]-H3126,test_data[[#This Row],[Final_Position]])</f>
        <v>0</v>
      </c>
      <c r="J3127">
        <f>ABS(test_data[[#This Row],[Action]])</f>
        <v>0</v>
      </c>
      <c r="K3127" s="7">
        <f>test_data[[#This Row],[Final_Position]]*test_data[[#This Row],[Change]]</f>
        <v>0</v>
      </c>
      <c r="L3127" s="7">
        <f>test_data[[#This Row],[Profit]]*Profit_per_point</f>
        <v>0</v>
      </c>
      <c r="M3127" s="7">
        <f>test_data[[#This Row],[Profit]]*Profit_per_point-ABS(test_data[[#This Row],[Action]])*Fee_per_trade</f>
        <v>0</v>
      </c>
    </row>
    <row r="3128" spans="1:13" x14ac:dyDescent="0.35">
      <c r="A3128" s="2">
        <v>43789.470833333333</v>
      </c>
      <c r="B3128">
        <v>924.8</v>
      </c>
      <c r="C3128">
        <v>0.45387476682662964</v>
      </c>
      <c r="D3128">
        <v>0.54612523317337036</v>
      </c>
      <c r="E3128">
        <f>IF(B3129&gt;0,B3129-test_data[[#This Row],[Price]],0)</f>
        <v>0.20000000000004547</v>
      </c>
      <c r="F3128" s="2">
        <f>test_data[[#This Row],[Time]]-(Time_horizon-1)/24/60</f>
        <v>43789.457638888889</v>
      </c>
      <c r="G3128">
        <f>IF(test_data[[#This Row],[Long]]&gt;Action_Threshold,1,IF(test_data[[#This Row],[Short]]&gt;Action_Threshold,-1,0))</f>
        <v>-1</v>
      </c>
      <c r="H3128">
        <f>SUMIFS(test_data[Postion],test_data[Time],"&gt;="&amp;test_data[[#This Row],[Period Time]],test_data[Time],"&lt;="&amp;test_data[[#This Row],[Time]])</f>
        <v>-12</v>
      </c>
      <c r="I3128">
        <f>IFERROR(test_data[[#This Row],[Final_Position]]-H3127,test_data[[#This Row],[Final_Position]])</f>
        <v>-2</v>
      </c>
      <c r="J3128">
        <f>ABS(test_data[[#This Row],[Action]])</f>
        <v>2</v>
      </c>
      <c r="K3128" s="7">
        <f>test_data[[#This Row],[Final_Position]]*test_data[[#This Row],[Change]]</f>
        <v>-2.4000000000005457</v>
      </c>
      <c r="L3128" s="7">
        <f>test_data[[#This Row],[Profit]]*Profit_per_point</f>
        <v>-240000.00000005457</v>
      </c>
      <c r="M3128" s="7">
        <f>test_data[[#This Row],[Profit]]*Profit_per_point-ABS(test_data[[#This Row],[Action]])*Fee_per_trade</f>
        <v>-260000.00000005457</v>
      </c>
    </row>
    <row r="3129" spans="1:13" x14ac:dyDescent="0.35">
      <c r="A3129" s="2">
        <v>43789.47152777778</v>
      </c>
      <c r="B3129">
        <v>925</v>
      </c>
      <c r="C3129">
        <v>0.45087286829948425</v>
      </c>
      <c r="D3129">
        <v>0.54912716150283813</v>
      </c>
      <c r="E3129">
        <f>IF(B3130&gt;0,B3130-test_data[[#This Row],[Price]],0)</f>
        <v>0.20000000000004547</v>
      </c>
      <c r="F3129" s="2">
        <f>test_data[[#This Row],[Time]]-(Time_horizon-1)/24/60</f>
        <v>43789.458333333336</v>
      </c>
      <c r="G3129">
        <f>IF(test_data[[#This Row],[Long]]&gt;Action_Threshold,1,IF(test_data[[#This Row],[Short]]&gt;Action_Threshold,-1,0))</f>
        <v>-1</v>
      </c>
      <c r="H3129">
        <f>SUMIFS(test_data[Postion],test_data[Time],"&gt;="&amp;test_data[[#This Row],[Period Time]],test_data[Time],"&lt;="&amp;test_data[[#This Row],[Time]])</f>
        <v>-14</v>
      </c>
      <c r="I3129">
        <f>IFERROR(test_data[[#This Row],[Final_Position]]-H3128,test_data[[#This Row],[Final_Position]])</f>
        <v>-2</v>
      </c>
      <c r="J3129">
        <f>ABS(test_data[[#This Row],[Action]])</f>
        <v>2</v>
      </c>
      <c r="K3129" s="7">
        <f>test_data[[#This Row],[Final_Position]]*test_data[[#This Row],[Change]]</f>
        <v>-2.8000000000006366</v>
      </c>
      <c r="L3129" s="7">
        <f>test_data[[#This Row],[Profit]]*Profit_per_point</f>
        <v>-280000.00000006368</v>
      </c>
      <c r="M3129" s="7">
        <f>test_data[[#This Row],[Profit]]*Profit_per_point-ABS(test_data[[#This Row],[Action]])*Fee_per_trade</f>
        <v>-300000.00000006368</v>
      </c>
    </row>
    <row r="3130" spans="1:13" x14ac:dyDescent="0.35">
      <c r="A3130" s="2">
        <v>43789.472222222219</v>
      </c>
      <c r="B3130">
        <v>925.2</v>
      </c>
      <c r="C3130">
        <v>0.43818190693855286</v>
      </c>
      <c r="D3130">
        <v>0.56181818246841431</v>
      </c>
      <c r="E3130">
        <f>IF(B3131&gt;0,B3131-test_data[[#This Row],[Price]],0)</f>
        <v>0.19999999999993179</v>
      </c>
      <c r="F3130" s="2">
        <f>test_data[[#This Row],[Time]]-(Time_horizon-1)/24/60</f>
        <v>43789.459027777775</v>
      </c>
      <c r="G3130">
        <f>IF(test_data[[#This Row],[Long]]&gt;Action_Threshold,1,IF(test_data[[#This Row],[Short]]&gt;Action_Threshold,-1,0))</f>
        <v>-1</v>
      </c>
      <c r="H3130">
        <f>SUMIFS(test_data[Postion],test_data[Time],"&gt;="&amp;test_data[[#This Row],[Period Time]],test_data[Time],"&lt;="&amp;test_data[[#This Row],[Time]])</f>
        <v>-14</v>
      </c>
      <c r="I3130">
        <f>IFERROR(test_data[[#This Row],[Final_Position]]-H3129,test_data[[#This Row],[Final_Position]])</f>
        <v>0</v>
      </c>
      <c r="J3130">
        <f>ABS(test_data[[#This Row],[Action]])</f>
        <v>0</v>
      </c>
      <c r="K3130" s="7">
        <f>test_data[[#This Row],[Final_Position]]*test_data[[#This Row],[Change]]</f>
        <v>-2.799999999999045</v>
      </c>
      <c r="L3130" s="7">
        <f>test_data[[#This Row],[Profit]]*Profit_per_point</f>
        <v>-279999.99999990448</v>
      </c>
      <c r="M3130" s="7">
        <f>test_data[[#This Row],[Profit]]*Profit_per_point-ABS(test_data[[#This Row],[Action]])*Fee_per_trade</f>
        <v>-279999.99999990448</v>
      </c>
    </row>
    <row r="3131" spans="1:13" x14ac:dyDescent="0.35">
      <c r="A3131" s="2">
        <v>43789.472916666666</v>
      </c>
      <c r="B3131">
        <v>925.4</v>
      </c>
      <c r="C3131">
        <v>0.43166500329971313</v>
      </c>
      <c r="D3131">
        <v>0.56833505630493164</v>
      </c>
      <c r="E3131">
        <f>IF(B3132&gt;0,B3132-test_data[[#This Row],[Price]],0)</f>
        <v>-0.19999999999993179</v>
      </c>
      <c r="F3131" s="2">
        <f>test_data[[#This Row],[Time]]-(Time_horizon-1)/24/60</f>
        <v>43789.459722222222</v>
      </c>
      <c r="G3131">
        <f>IF(test_data[[#This Row],[Long]]&gt;Action_Threshold,1,IF(test_data[[#This Row],[Short]]&gt;Action_Threshold,-1,0))</f>
        <v>-1</v>
      </c>
      <c r="H3131">
        <f>SUMIFS(test_data[Postion],test_data[Time],"&gt;="&amp;test_data[[#This Row],[Period Time]],test_data[Time],"&lt;="&amp;test_data[[#This Row],[Time]])</f>
        <v>-14</v>
      </c>
      <c r="I3131">
        <f>IFERROR(test_data[[#This Row],[Final_Position]]-H3130,test_data[[#This Row],[Final_Position]])</f>
        <v>0</v>
      </c>
      <c r="J3131">
        <f>ABS(test_data[[#This Row],[Action]])</f>
        <v>0</v>
      </c>
      <c r="K3131" s="7">
        <f>test_data[[#This Row],[Final_Position]]*test_data[[#This Row],[Change]]</f>
        <v>2.799999999999045</v>
      </c>
      <c r="L3131" s="7">
        <f>test_data[[#This Row],[Profit]]*Profit_per_point</f>
        <v>279999.99999990448</v>
      </c>
      <c r="M3131" s="7">
        <f>test_data[[#This Row],[Profit]]*Profit_per_point-ABS(test_data[[#This Row],[Action]])*Fee_per_trade</f>
        <v>279999.99999990448</v>
      </c>
    </row>
    <row r="3132" spans="1:13" x14ac:dyDescent="0.35">
      <c r="A3132" s="2">
        <v>43789.473611111112</v>
      </c>
      <c r="B3132">
        <v>925.2</v>
      </c>
      <c r="C3132">
        <v>0.43343076109886169</v>
      </c>
      <c r="D3132">
        <v>0.56656926870346069</v>
      </c>
      <c r="E3132">
        <f>IF(B3133&gt;0,B3133-test_data[[#This Row],[Price]],0)</f>
        <v>0</v>
      </c>
      <c r="F3132" s="2">
        <f>test_data[[#This Row],[Time]]-(Time_horizon-1)/24/60</f>
        <v>43789.460416666669</v>
      </c>
      <c r="G3132">
        <f>IF(test_data[[#This Row],[Long]]&gt;Action_Threshold,1,IF(test_data[[#This Row],[Short]]&gt;Action_Threshold,-1,0))</f>
        <v>-1</v>
      </c>
      <c r="H3132">
        <f>SUMIFS(test_data[Postion],test_data[Time],"&gt;="&amp;test_data[[#This Row],[Period Time]],test_data[Time],"&lt;="&amp;test_data[[#This Row],[Time]])</f>
        <v>-16</v>
      </c>
      <c r="I3132">
        <f>IFERROR(test_data[[#This Row],[Final_Position]]-H3131,test_data[[#This Row],[Final_Position]])</f>
        <v>-2</v>
      </c>
      <c r="J3132">
        <f>ABS(test_data[[#This Row],[Action]])</f>
        <v>2</v>
      </c>
      <c r="K3132" s="7">
        <f>test_data[[#This Row],[Final_Position]]*test_data[[#This Row],[Change]]</f>
        <v>0</v>
      </c>
      <c r="L3132" s="7">
        <f>test_data[[#This Row],[Profit]]*Profit_per_point</f>
        <v>0</v>
      </c>
      <c r="M3132" s="7">
        <f>test_data[[#This Row],[Profit]]*Profit_per_point-ABS(test_data[[#This Row],[Action]])*Fee_per_trade</f>
        <v>-20000</v>
      </c>
    </row>
    <row r="3133" spans="1:13" x14ac:dyDescent="0.35">
      <c r="A3133" s="2">
        <v>43789.474305555559</v>
      </c>
      <c r="B3133">
        <v>925.2</v>
      </c>
      <c r="C3133">
        <v>0.43264982104301453</v>
      </c>
      <c r="D3133">
        <v>0.56735014915466309</v>
      </c>
      <c r="E3133">
        <f>IF(B3134&gt;0,B3134-test_data[[#This Row],[Price]],0)</f>
        <v>9.9999999999909051E-2</v>
      </c>
      <c r="F3133" s="2">
        <f>test_data[[#This Row],[Time]]-(Time_horizon-1)/24/60</f>
        <v>43789.461111111115</v>
      </c>
      <c r="G3133">
        <f>IF(test_data[[#This Row],[Long]]&gt;Action_Threshold,1,IF(test_data[[#This Row],[Short]]&gt;Action_Threshold,-1,0))</f>
        <v>-1</v>
      </c>
      <c r="H3133">
        <f>SUMIFS(test_data[Postion],test_data[Time],"&gt;="&amp;test_data[[#This Row],[Period Time]],test_data[Time],"&lt;="&amp;test_data[[#This Row],[Time]])</f>
        <v>-18</v>
      </c>
      <c r="I3133">
        <f>IFERROR(test_data[[#This Row],[Final_Position]]-H3132,test_data[[#This Row],[Final_Position]])</f>
        <v>-2</v>
      </c>
      <c r="J3133">
        <f>ABS(test_data[[#This Row],[Action]])</f>
        <v>2</v>
      </c>
      <c r="K3133" s="7">
        <f>test_data[[#This Row],[Final_Position]]*test_data[[#This Row],[Change]]</f>
        <v>-1.7999999999983629</v>
      </c>
      <c r="L3133" s="7">
        <f>test_data[[#This Row],[Profit]]*Profit_per_point</f>
        <v>-179999.99999983629</v>
      </c>
      <c r="M3133" s="7">
        <f>test_data[[#This Row],[Profit]]*Profit_per_point-ABS(test_data[[#This Row],[Action]])*Fee_per_trade</f>
        <v>-199999.99999983629</v>
      </c>
    </row>
    <row r="3134" spans="1:13" x14ac:dyDescent="0.35">
      <c r="A3134" s="2">
        <v>43789.474999999999</v>
      </c>
      <c r="B3134">
        <v>925.3</v>
      </c>
      <c r="C3134">
        <v>0.42811301350593567</v>
      </c>
      <c r="D3134">
        <v>0.57188695669174194</v>
      </c>
      <c r="E3134">
        <f>IF(B3135&gt;0,B3135-test_data[[#This Row],[Price]],0)</f>
        <v>-9.9999999999909051E-2</v>
      </c>
      <c r="F3134" s="2">
        <f>test_data[[#This Row],[Time]]-(Time_horizon-1)/24/60</f>
        <v>43789.461805555555</v>
      </c>
      <c r="G3134">
        <f>IF(test_data[[#This Row],[Long]]&gt;Action_Threshold,1,IF(test_data[[#This Row],[Short]]&gt;Action_Threshold,-1,0))</f>
        <v>-1</v>
      </c>
      <c r="H3134">
        <f>SUMIFS(test_data[Postion],test_data[Time],"&gt;="&amp;test_data[[#This Row],[Period Time]],test_data[Time],"&lt;="&amp;test_data[[#This Row],[Time]])</f>
        <v>-18</v>
      </c>
      <c r="I3134">
        <f>IFERROR(test_data[[#This Row],[Final_Position]]-H3133,test_data[[#This Row],[Final_Position]])</f>
        <v>0</v>
      </c>
      <c r="J3134">
        <f>ABS(test_data[[#This Row],[Action]])</f>
        <v>0</v>
      </c>
      <c r="K3134" s="7">
        <f>test_data[[#This Row],[Final_Position]]*test_data[[#This Row],[Change]]</f>
        <v>1.7999999999983629</v>
      </c>
      <c r="L3134" s="7">
        <f>test_data[[#This Row],[Profit]]*Profit_per_point</f>
        <v>179999.99999983629</v>
      </c>
      <c r="M3134" s="7">
        <f>test_data[[#This Row],[Profit]]*Profit_per_point-ABS(test_data[[#This Row],[Action]])*Fee_per_trade</f>
        <v>179999.99999983629</v>
      </c>
    </row>
    <row r="3135" spans="1:13" x14ac:dyDescent="0.35">
      <c r="A3135" s="2">
        <v>43789.475694444445</v>
      </c>
      <c r="B3135">
        <v>925.2</v>
      </c>
      <c r="C3135">
        <v>0.42960333824157715</v>
      </c>
      <c r="D3135">
        <v>0.57039672136306763</v>
      </c>
      <c r="E3135">
        <f>IF(B3136&gt;0,B3136-test_data[[#This Row],[Price]],0)</f>
        <v>-0.10000000000002274</v>
      </c>
      <c r="F3135" s="2">
        <f>test_data[[#This Row],[Time]]-(Time_horizon-1)/24/60</f>
        <v>43789.462500000001</v>
      </c>
      <c r="G3135">
        <f>IF(test_data[[#This Row],[Long]]&gt;Action_Threshold,1,IF(test_data[[#This Row],[Short]]&gt;Action_Threshold,-1,0))</f>
        <v>-1</v>
      </c>
      <c r="H3135">
        <f>SUMIFS(test_data[Postion],test_data[Time],"&gt;="&amp;test_data[[#This Row],[Period Time]],test_data[Time],"&lt;="&amp;test_data[[#This Row],[Time]])</f>
        <v>-18</v>
      </c>
      <c r="I3135">
        <f>IFERROR(test_data[[#This Row],[Final_Position]]-H3134,test_data[[#This Row],[Final_Position]])</f>
        <v>0</v>
      </c>
      <c r="J3135">
        <f>ABS(test_data[[#This Row],[Action]])</f>
        <v>0</v>
      </c>
      <c r="K3135" s="7">
        <f>test_data[[#This Row],[Final_Position]]*test_data[[#This Row],[Change]]</f>
        <v>1.8000000000004093</v>
      </c>
      <c r="L3135" s="7">
        <f>test_data[[#This Row],[Profit]]*Profit_per_point</f>
        <v>180000.00000004092</v>
      </c>
      <c r="M3135" s="7">
        <f>test_data[[#This Row],[Profit]]*Profit_per_point-ABS(test_data[[#This Row],[Action]])*Fee_per_trade</f>
        <v>180000.00000004092</v>
      </c>
    </row>
    <row r="3136" spans="1:13" x14ac:dyDescent="0.35">
      <c r="A3136" s="2">
        <v>43789.476388888892</v>
      </c>
      <c r="B3136">
        <v>925.1</v>
      </c>
      <c r="C3136">
        <v>0.42404261231422424</v>
      </c>
      <c r="D3136">
        <v>0.57595735788345337</v>
      </c>
      <c r="E3136">
        <f>IF(B3137&gt;0,B3137-test_data[[#This Row],[Price]],0)</f>
        <v>-0.10000000000002274</v>
      </c>
      <c r="F3136" s="2">
        <f>test_data[[#This Row],[Time]]-(Time_horizon-1)/24/60</f>
        <v>43789.463194444448</v>
      </c>
      <c r="G3136">
        <f>IF(test_data[[#This Row],[Long]]&gt;Action_Threshold,1,IF(test_data[[#This Row],[Short]]&gt;Action_Threshold,-1,0))</f>
        <v>-1</v>
      </c>
      <c r="H3136">
        <f>SUMIFS(test_data[Postion],test_data[Time],"&gt;="&amp;test_data[[#This Row],[Period Time]],test_data[Time],"&lt;="&amp;test_data[[#This Row],[Time]])</f>
        <v>-20</v>
      </c>
      <c r="I3136">
        <f>IFERROR(test_data[[#This Row],[Final_Position]]-H3135,test_data[[#This Row],[Final_Position]])</f>
        <v>-2</v>
      </c>
      <c r="J3136">
        <f>ABS(test_data[[#This Row],[Action]])</f>
        <v>2</v>
      </c>
      <c r="K3136" s="7">
        <f>test_data[[#This Row],[Final_Position]]*test_data[[#This Row],[Change]]</f>
        <v>2.0000000000004547</v>
      </c>
      <c r="L3136" s="7">
        <f>test_data[[#This Row],[Profit]]*Profit_per_point</f>
        <v>200000.00000004546</v>
      </c>
      <c r="M3136" s="7">
        <f>test_data[[#This Row],[Profit]]*Profit_per_point-ABS(test_data[[#This Row],[Action]])*Fee_per_trade</f>
        <v>180000.00000004546</v>
      </c>
    </row>
    <row r="3137" spans="1:13" x14ac:dyDescent="0.35">
      <c r="A3137" s="2">
        <v>43789.477083333331</v>
      </c>
      <c r="B3137">
        <v>925</v>
      </c>
      <c r="C3137">
        <v>0.42698994278907776</v>
      </c>
      <c r="D3137">
        <v>0.5730101466178894</v>
      </c>
      <c r="E3137">
        <f>IF(B3138&gt;0,B3138-test_data[[#This Row],[Price]],0)</f>
        <v>0.10000000000002274</v>
      </c>
      <c r="F3137" s="2">
        <f>test_data[[#This Row],[Time]]-(Time_horizon-1)/24/60</f>
        <v>43789.463888888888</v>
      </c>
      <c r="G3137">
        <f>IF(test_data[[#This Row],[Long]]&gt;Action_Threshold,1,IF(test_data[[#This Row],[Short]]&gt;Action_Threshold,-1,0))</f>
        <v>-1</v>
      </c>
      <c r="H3137">
        <f>SUMIFS(test_data[Postion],test_data[Time],"&gt;="&amp;test_data[[#This Row],[Period Time]],test_data[Time],"&lt;="&amp;test_data[[#This Row],[Time]])</f>
        <v>-20</v>
      </c>
      <c r="I3137">
        <f>IFERROR(test_data[[#This Row],[Final_Position]]-H3136,test_data[[#This Row],[Final_Position]])</f>
        <v>0</v>
      </c>
      <c r="J3137">
        <f>ABS(test_data[[#This Row],[Action]])</f>
        <v>0</v>
      </c>
      <c r="K3137" s="7">
        <f>test_data[[#This Row],[Final_Position]]*test_data[[#This Row],[Change]]</f>
        <v>-2.0000000000004547</v>
      </c>
      <c r="L3137" s="7">
        <f>test_data[[#This Row],[Profit]]*Profit_per_point</f>
        <v>-200000.00000004546</v>
      </c>
      <c r="M3137" s="7">
        <f>test_data[[#This Row],[Profit]]*Profit_per_point-ABS(test_data[[#This Row],[Action]])*Fee_per_trade</f>
        <v>-200000.00000004546</v>
      </c>
    </row>
    <row r="3138" spans="1:13" x14ac:dyDescent="0.35">
      <c r="A3138" s="2">
        <v>43789.477777777778</v>
      </c>
      <c r="B3138">
        <v>925.1</v>
      </c>
      <c r="C3138">
        <v>0.42730632424354553</v>
      </c>
      <c r="D3138">
        <v>0.57269370555877686</v>
      </c>
      <c r="E3138">
        <f>IF(B3139&gt;0,B3139-test_data[[#This Row],[Price]],0)</f>
        <v>-0.30000000000006821</v>
      </c>
      <c r="F3138" s="2">
        <f>test_data[[#This Row],[Time]]-(Time_horizon-1)/24/60</f>
        <v>43789.464583333334</v>
      </c>
      <c r="G3138">
        <f>IF(test_data[[#This Row],[Long]]&gt;Action_Threshold,1,IF(test_data[[#This Row],[Short]]&gt;Action_Threshold,-1,0))</f>
        <v>-1</v>
      </c>
      <c r="H3138">
        <f>SUMIFS(test_data[Postion],test_data[Time],"&gt;="&amp;test_data[[#This Row],[Period Time]],test_data[Time],"&lt;="&amp;test_data[[#This Row],[Time]])</f>
        <v>-20</v>
      </c>
      <c r="I3138">
        <f>IFERROR(test_data[[#This Row],[Final_Position]]-H3137,test_data[[#This Row],[Final_Position]])</f>
        <v>0</v>
      </c>
      <c r="J3138">
        <f>ABS(test_data[[#This Row],[Action]])</f>
        <v>0</v>
      </c>
      <c r="K3138" s="7">
        <f>test_data[[#This Row],[Final_Position]]*test_data[[#This Row],[Change]]</f>
        <v>6.0000000000013642</v>
      </c>
      <c r="L3138" s="7">
        <f>test_data[[#This Row],[Profit]]*Profit_per_point</f>
        <v>600000.00000013644</v>
      </c>
      <c r="M3138" s="7">
        <f>test_data[[#This Row],[Profit]]*Profit_per_point-ABS(test_data[[#This Row],[Action]])*Fee_per_trade</f>
        <v>600000.00000013644</v>
      </c>
    </row>
    <row r="3139" spans="1:13" x14ac:dyDescent="0.35">
      <c r="A3139" s="2">
        <v>43789.478472222225</v>
      </c>
      <c r="B3139">
        <v>924.8</v>
      </c>
      <c r="C3139">
        <v>0.46318900585174561</v>
      </c>
      <c r="D3139">
        <v>0.53681099414825439</v>
      </c>
      <c r="E3139">
        <f>IF(B3140&gt;0,B3140-test_data[[#This Row],[Price]],0)</f>
        <v>0</v>
      </c>
      <c r="F3139" s="2">
        <f>test_data[[#This Row],[Time]]-(Time_horizon-1)/24/60</f>
        <v>43789.465277777781</v>
      </c>
      <c r="G3139">
        <f>IF(test_data[[#This Row],[Long]]&gt;Action_Threshold,1,IF(test_data[[#This Row],[Short]]&gt;Action_Threshold,-1,0))</f>
        <v>-1</v>
      </c>
      <c r="H3139">
        <f>SUMIFS(test_data[Postion],test_data[Time],"&gt;="&amp;test_data[[#This Row],[Period Time]],test_data[Time],"&lt;="&amp;test_data[[#This Row],[Time]])</f>
        <v>-20</v>
      </c>
      <c r="I3139">
        <f>IFERROR(test_data[[#This Row],[Final_Position]]-H3138,test_data[[#This Row],[Final_Position]])</f>
        <v>0</v>
      </c>
      <c r="J3139">
        <f>ABS(test_data[[#This Row],[Action]])</f>
        <v>0</v>
      </c>
      <c r="K3139" s="7">
        <f>test_data[[#This Row],[Final_Position]]*test_data[[#This Row],[Change]]</f>
        <v>0</v>
      </c>
      <c r="L3139" s="7">
        <f>test_data[[#This Row],[Profit]]*Profit_per_point</f>
        <v>0</v>
      </c>
      <c r="M3139" s="7">
        <f>test_data[[#This Row],[Profit]]*Profit_per_point-ABS(test_data[[#This Row],[Action]])*Fee_per_trade</f>
        <v>0</v>
      </c>
    </row>
    <row r="3140" spans="1:13" x14ac:dyDescent="0.35">
      <c r="A3140" s="2">
        <v>43789.479166666664</v>
      </c>
      <c r="B3140">
        <v>924.8</v>
      </c>
      <c r="C3140">
        <v>0.47346207499504089</v>
      </c>
      <c r="D3140">
        <v>0.52653789520263672</v>
      </c>
      <c r="E3140">
        <f>IF(B3141&gt;0,B3141-test_data[[#This Row],[Price]],0)</f>
        <v>-9.9999999999909051E-2</v>
      </c>
      <c r="F3140" s="2">
        <f>test_data[[#This Row],[Time]]-(Time_horizon-1)/24/60</f>
        <v>43789.46597222222</v>
      </c>
      <c r="G3140">
        <f>IF(test_data[[#This Row],[Long]]&gt;Action_Threshold,1,IF(test_data[[#This Row],[Short]]&gt;Action_Threshold,-1,0))</f>
        <v>-1</v>
      </c>
      <c r="H3140">
        <f>SUMIFS(test_data[Postion],test_data[Time],"&gt;="&amp;test_data[[#This Row],[Period Time]],test_data[Time],"&lt;="&amp;test_data[[#This Row],[Time]])</f>
        <v>-20</v>
      </c>
      <c r="I3140">
        <f>IFERROR(test_data[[#This Row],[Final_Position]]-H3139,test_data[[#This Row],[Final_Position]])</f>
        <v>0</v>
      </c>
      <c r="J3140">
        <f>ABS(test_data[[#This Row],[Action]])</f>
        <v>0</v>
      </c>
      <c r="K3140" s="7">
        <f>test_data[[#This Row],[Final_Position]]*test_data[[#This Row],[Change]]</f>
        <v>1.999999999998181</v>
      </c>
      <c r="L3140" s="7">
        <f>test_data[[#This Row],[Profit]]*Profit_per_point</f>
        <v>199999.9999998181</v>
      </c>
      <c r="M3140" s="7">
        <f>test_data[[#This Row],[Profit]]*Profit_per_point-ABS(test_data[[#This Row],[Action]])*Fee_per_trade</f>
        <v>199999.9999998181</v>
      </c>
    </row>
    <row r="3141" spans="1:13" x14ac:dyDescent="0.35">
      <c r="A3141" s="2">
        <v>43789.541666666664</v>
      </c>
      <c r="B3141">
        <v>924.7</v>
      </c>
      <c r="C3141">
        <v>0.49230363965034485</v>
      </c>
      <c r="D3141">
        <v>0.50769627094268799</v>
      </c>
      <c r="E3141">
        <f>IF(B3142&gt;0,B3142-test_data[[#This Row],[Price]],0)</f>
        <v>9.9999999999909051E-2</v>
      </c>
      <c r="F3141" s="2">
        <f>test_data[[#This Row],[Time]]-(Time_horizon-1)/24/60</f>
        <v>43789.52847222222</v>
      </c>
      <c r="G3141">
        <f>IF(test_data[[#This Row],[Long]]&gt;Action_Threshold,1,IF(test_data[[#This Row],[Short]]&gt;Action_Threshold,-1,0))</f>
        <v>-1</v>
      </c>
      <c r="H3141">
        <f>SUMIFS(test_data[Postion],test_data[Time],"&gt;="&amp;test_data[[#This Row],[Period Time]],test_data[Time],"&lt;="&amp;test_data[[#This Row],[Time]])</f>
        <v>-1</v>
      </c>
      <c r="I3141">
        <f>IFERROR(test_data[[#This Row],[Final_Position]]-H3140,test_data[[#This Row],[Final_Position]])</f>
        <v>19</v>
      </c>
      <c r="J3141">
        <f>ABS(test_data[[#This Row],[Action]])</f>
        <v>19</v>
      </c>
      <c r="K3141" s="7">
        <f>test_data[[#This Row],[Final_Position]]*test_data[[#This Row],[Change]]</f>
        <v>-9.9999999999909051E-2</v>
      </c>
      <c r="L3141" s="7">
        <f>test_data[[#This Row],[Profit]]*Profit_per_point</f>
        <v>-9999.9999999909051</v>
      </c>
      <c r="M3141" s="7">
        <f>test_data[[#This Row],[Profit]]*Profit_per_point-ABS(test_data[[#This Row],[Action]])*Fee_per_trade</f>
        <v>-199999.99999999092</v>
      </c>
    </row>
    <row r="3142" spans="1:13" x14ac:dyDescent="0.35">
      <c r="A3142" s="2">
        <v>43789.542361111111</v>
      </c>
      <c r="B3142">
        <v>924.8</v>
      </c>
      <c r="C3142">
        <v>0.47541454434394836</v>
      </c>
      <c r="D3142">
        <v>0.52458542585372925</v>
      </c>
      <c r="E3142">
        <f>IF(B3143&gt;0,B3143-test_data[[#This Row],[Price]],0)</f>
        <v>-0.5</v>
      </c>
      <c r="F3142" s="2">
        <f>test_data[[#This Row],[Time]]-(Time_horizon-1)/24/60</f>
        <v>43789.529166666667</v>
      </c>
      <c r="G3142">
        <f>IF(test_data[[#This Row],[Long]]&gt;Action_Threshold,1,IF(test_data[[#This Row],[Short]]&gt;Action_Threshold,-1,0))</f>
        <v>-1</v>
      </c>
      <c r="H3142">
        <f>SUMIFS(test_data[Postion],test_data[Time],"&gt;="&amp;test_data[[#This Row],[Period Time]],test_data[Time],"&lt;="&amp;test_data[[#This Row],[Time]])</f>
        <v>-2</v>
      </c>
      <c r="I3142">
        <f>IFERROR(test_data[[#This Row],[Final_Position]]-H3141,test_data[[#This Row],[Final_Position]])</f>
        <v>-1</v>
      </c>
      <c r="J3142">
        <f>ABS(test_data[[#This Row],[Action]])</f>
        <v>1</v>
      </c>
      <c r="K3142" s="7">
        <f>test_data[[#This Row],[Final_Position]]*test_data[[#This Row],[Change]]</f>
        <v>1</v>
      </c>
      <c r="L3142" s="7">
        <f>test_data[[#This Row],[Profit]]*Profit_per_point</f>
        <v>100000</v>
      </c>
      <c r="M3142" s="7">
        <f>test_data[[#This Row],[Profit]]*Profit_per_point-ABS(test_data[[#This Row],[Action]])*Fee_per_trade</f>
        <v>90000</v>
      </c>
    </row>
    <row r="3143" spans="1:13" x14ac:dyDescent="0.35">
      <c r="A3143" s="2">
        <v>43789.543055555558</v>
      </c>
      <c r="B3143">
        <v>924.3</v>
      </c>
      <c r="C3143">
        <v>0.49560695886611938</v>
      </c>
      <c r="D3143">
        <v>0.50439298152923584</v>
      </c>
      <c r="E3143">
        <f>IF(B3144&gt;0,B3144-test_data[[#This Row],[Price]],0)</f>
        <v>0.40000000000009095</v>
      </c>
      <c r="F3143" s="2">
        <f>test_data[[#This Row],[Time]]-(Time_horizon-1)/24/60</f>
        <v>43789.529861111114</v>
      </c>
      <c r="G3143">
        <f>IF(test_data[[#This Row],[Long]]&gt;Action_Threshold,1,IF(test_data[[#This Row],[Short]]&gt;Action_Threshold,-1,0))</f>
        <v>-1</v>
      </c>
      <c r="H3143">
        <f>SUMIFS(test_data[Postion],test_data[Time],"&gt;="&amp;test_data[[#This Row],[Period Time]],test_data[Time],"&lt;="&amp;test_data[[#This Row],[Time]])</f>
        <v>-3</v>
      </c>
      <c r="I3143">
        <f>IFERROR(test_data[[#This Row],[Final_Position]]-H3142,test_data[[#This Row],[Final_Position]])</f>
        <v>-1</v>
      </c>
      <c r="J3143">
        <f>ABS(test_data[[#This Row],[Action]])</f>
        <v>1</v>
      </c>
      <c r="K3143" s="7">
        <f>test_data[[#This Row],[Final_Position]]*test_data[[#This Row],[Change]]</f>
        <v>-1.2000000000002728</v>
      </c>
      <c r="L3143" s="7">
        <f>test_data[[#This Row],[Profit]]*Profit_per_point</f>
        <v>-120000.00000002728</v>
      </c>
      <c r="M3143" s="7">
        <f>test_data[[#This Row],[Profit]]*Profit_per_point-ABS(test_data[[#This Row],[Action]])*Fee_per_trade</f>
        <v>-130000.00000002728</v>
      </c>
    </row>
    <row r="3144" spans="1:13" x14ac:dyDescent="0.35">
      <c r="A3144" s="2">
        <v>43789.543749999997</v>
      </c>
      <c r="B3144">
        <v>924.7</v>
      </c>
      <c r="C3144">
        <v>0.46864110231399536</v>
      </c>
      <c r="D3144">
        <v>0.53135883808135986</v>
      </c>
      <c r="E3144">
        <f>IF(B3145&gt;0,B3145-test_data[[#This Row],[Price]],0)</f>
        <v>-0.10000000000002274</v>
      </c>
      <c r="F3144" s="2">
        <f>test_data[[#This Row],[Time]]-(Time_horizon-1)/24/60</f>
        <v>43789.530555555553</v>
      </c>
      <c r="G3144">
        <f>IF(test_data[[#This Row],[Long]]&gt;Action_Threshold,1,IF(test_data[[#This Row],[Short]]&gt;Action_Threshold,-1,0))</f>
        <v>-1</v>
      </c>
      <c r="H3144">
        <f>SUMIFS(test_data[Postion],test_data[Time],"&gt;="&amp;test_data[[#This Row],[Period Time]],test_data[Time],"&lt;="&amp;test_data[[#This Row],[Time]])</f>
        <v>-4</v>
      </c>
      <c r="I3144">
        <f>IFERROR(test_data[[#This Row],[Final_Position]]-H3143,test_data[[#This Row],[Final_Position]])</f>
        <v>-1</v>
      </c>
      <c r="J3144">
        <f>ABS(test_data[[#This Row],[Action]])</f>
        <v>1</v>
      </c>
      <c r="K3144" s="7">
        <f>test_data[[#This Row],[Final_Position]]*test_data[[#This Row],[Change]]</f>
        <v>0.40000000000009095</v>
      </c>
      <c r="L3144" s="7">
        <f>test_data[[#This Row],[Profit]]*Profit_per_point</f>
        <v>40000.000000009095</v>
      </c>
      <c r="M3144" s="7">
        <f>test_data[[#This Row],[Profit]]*Profit_per_point-ABS(test_data[[#This Row],[Action]])*Fee_per_trade</f>
        <v>30000.000000009095</v>
      </c>
    </row>
    <row r="3145" spans="1:13" x14ac:dyDescent="0.35">
      <c r="A3145" s="2">
        <v>43789.544444444444</v>
      </c>
      <c r="B3145">
        <v>924.6</v>
      </c>
      <c r="C3145">
        <v>0.48456412553787231</v>
      </c>
      <c r="D3145">
        <v>0.51543587446212769</v>
      </c>
      <c r="E3145">
        <f>IF(B3146&gt;0,B3146-test_data[[#This Row],[Price]],0)</f>
        <v>-0.10000000000002274</v>
      </c>
      <c r="F3145" s="2">
        <f>test_data[[#This Row],[Time]]-(Time_horizon-1)/24/60</f>
        <v>43789.53125</v>
      </c>
      <c r="G3145">
        <f>IF(test_data[[#This Row],[Long]]&gt;Action_Threshold,1,IF(test_data[[#This Row],[Short]]&gt;Action_Threshold,-1,0))</f>
        <v>-1</v>
      </c>
      <c r="H3145">
        <f>SUMIFS(test_data[Postion],test_data[Time],"&gt;="&amp;test_data[[#This Row],[Period Time]],test_data[Time],"&lt;="&amp;test_data[[#This Row],[Time]])</f>
        <v>-5</v>
      </c>
      <c r="I3145">
        <f>IFERROR(test_data[[#This Row],[Final_Position]]-H3144,test_data[[#This Row],[Final_Position]])</f>
        <v>-1</v>
      </c>
      <c r="J3145">
        <f>ABS(test_data[[#This Row],[Action]])</f>
        <v>1</v>
      </c>
      <c r="K3145" s="7">
        <f>test_data[[#This Row],[Final_Position]]*test_data[[#This Row],[Change]]</f>
        <v>0.50000000000011369</v>
      </c>
      <c r="L3145" s="7">
        <f>test_data[[#This Row],[Profit]]*Profit_per_point</f>
        <v>50000.000000011365</v>
      </c>
      <c r="M3145" s="7">
        <f>test_data[[#This Row],[Profit]]*Profit_per_point-ABS(test_data[[#This Row],[Action]])*Fee_per_trade</f>
        <v>40000.000000011365</v>
      </c>
    </row>
    <row r="3146" spans="1:13" x14ac:dyDescent="0.35">
      <c r="A3146" s="2">
        <v>43789.545138888891</v>
      </c>
      <c r="B3146">
        <v>924.5</v>
      </c>
      <c r="C3146">
        <v>0.48140102624893188</v>
      </c>
      <c r="D3146">
        <v>0.51859897375106812</v>
      </c>
      <c r="E3146">
        <f>IF(B3147&gt;0,B3147-test_data[[#This Row],[Price]],0)</f>
        <v>0.10000000000002274</v>
      </c>
      <c r="F3146" s="2">
        <f>test_data[[#This Row],[Time]]-(Time_horizon-1)/24/60</f>
        <v>43789.531944444447</v>
      </c>
      <c r="G3146">
        <f>IF(test_data[[#This Row],[Long]]&gt;Action_Threshold,1,IF(test_data[[#This Row],[Short]]&gt;Action_Threshold,-1,0))</f>
        <v>-1</v>
      </c>
      <c r="H3146">
        <f>SUMIFS(test_data[Postion],test_data[Time],"&gt;="&amp;test_data[[#This Row],[Period Time]],test_data[Time],"&lt;="&amp;test_data[[#This Row],[Time]])</f>
        <v>-6</v>
      </c>
      <c r="I3146">
        <f>IFERROR(test_data[[#This Row],[Final_Position]]-H3145,test_data[[#This Row],[Final_Position]])</f>
        <v>-1</v>
      </c>
      <c r="J3146">
        <f>ABS(test_data[[#This Row],[Action]])</f>
        <v>1</v>
      </c>
      <c r="K3146" s="7">
        <f>test_data[[#This Row],[Final_Position]]*test_data[[#This Row],[Change]]</f>
        <v>-0.60000000000013642</v>
      </c>
      <c r="L3146" s="7">
        <f>test_data[[#This Row],[Profit]]*Profit_per_point</f>
        <v>-60000.000000013642</v>
      </c>
      <c r="M3146" s="7">
        <f>test_data[[#This Row],[Profit]]*Profit_per_point-ABS(test_data[[#This Row],[Action]])*Fee_per_trade</f>
        <v>-70000.00000001365</v>
      </c>
    </row>
    <row r="3147" spans="1:13" x14ac:dyDescent="0.35">
      <c r="A3147" s="2">
        <v>43789.54583333333</v>
      </c>
      <c r="B3147">
        <v>924.6</v>
      </c>
      <c r="C3147">
        <v>0.47630229592323303</v>
      </c>
      <c r="D3147">
        <v>0.52369767427444458</v>
      </c>
      <c r="E3147">
        <f>IF(B3148&gt;0,B3148-test_data[[#This Row],[Price]],0)</f>
        <v>-0.20000000000004547</v>
      </c>
      <c r="F3147" s="2">
        <f>test_data[[#This Row],[Time]]-(Time_horizon-1)/24/60</f>
        <v>43789.532638888886</v>
      </c>
      <c r="G3147">
        <f>IF(test_data[[#This Row],[Long]]&gt;Action_Threshold,1,IF(test_data[[#This Row],[Short]]&gt;Action_Threshold,-1,0))</f>
        <v>-1</v>
      </c>
      <c r="H3147">
        <f>SUMIFS(test_data[Postion],test_data[Time],"&gt;="&amp;test_data[[#This Row],[Period Time]],test_data[Time],"&lt;="&amp;test_data[[#This Row],[Time]])</f>
        <v>-7</v>
      </c>
      <c r="I3147">
        <f>IFERROR(test_data[[#This Row],[Final_Position]]-H3146,test_data[[#This Row],[Final_Position]])</f>
        <v>-1</v>
      </c>
      <c r="J3147">
        <f>ABS(test_data[[#This Row],[Action]])</f>
        <v>1</v>
      </c>
      <c r="K3147" s="7">
        <f>test_data[[#This Row],[Final_Position]]*test_data[[#This Row],[Change]]</f>
        <v>1.4000000000003183</v>
      </c>
      <c r="L3147" s="7">
        <f>test_data[[#This Row],[Profit]]*Profit_per_point</f>
        <v>140000.00000003184</v>
      </c>
      <c r="M3147" s="7">
        <f>test_data[[#This Row],[Profit]]*Profit_per_point-ABS(test_data[[#This Row],[Action]])*Fee_per_trade</f>
        <v>130000.00000003184</v>
      </c>
    </row>
    <row r="3148" spans="1:13" x14ac:dyDescent="0.35">
      <c r="A3148" s="2">
        <v>43789.546527777777</v>
      </c>
      <c r="B3148">
        <v>924.4</v>
      </c>
      <c r="C3148">
        <v>0.48082289099693298</v>
      </c>
      <c r="D3148">
        <v>0.5191771388053894</v>
      </c>
      <c r="E3148">
        <f>IF(B3149&gt;0,B3149-test_data[[#This Row],[Price]],0)</f>
        <v>-0.19999999999993179</v>
      </c>
      <c r="F3148" s="2">
        <f>test_data[[#This Row],[Time]]-(Time_horizon-1)/24/60</f>
        <v>43789.533333333333</v>
      </c>
      <c r="G3148">
        <f>IF(test_data[[#This Row],[Long]]&gt;Action_Threshold,1,IF(test_data[[#This Row],[Short]]&gt;Action_Threshold,-1,0))</f>
        <v>-1</v>
      </c>
      <c r="H3148">
        <f>SUMIFS(test_data[Postion],test_data[Time],"&gt;="&amp;test_data[[#This Row],[Period Time]],test_data[Time],"&lt;="&amp;test_data[[#This Row],[Time]])</f>
        <v>-8</v>
      </c>
      <c r="I3148">
        <f>IFERROR(test_data[[#This Row],[Final_Position]]-H3147,test_data[[#This Row],[Final_Position]])</f>
        <v>-1</v>
      </c>
      <c r="J3148">
        <f>ABS(test_data[[#This Row],[Action]])</f>
        <v>1</v>
      </c>
      <c r="K3148" s="7">
        <f>test_data[[#This Row],[Final_Position]]*test_data[[#This Row],[Change]]</f>
        <v>1.5999999999994543</v>
      </c>
      <c r="L3148" s="7">
        <f>test_data[[#This Row],[Profit]]*Profit_per_point</f>
        <v>159999.99999994543</v>
      </c>
      <c r="M3148" s="7">
        <f>test_data[[#This Row],[Profit]]*Profit_per_point-ABS(test_data[[#This Row],[Action]])*Fee_per_trade</f>
        <v>149999.99999994543</v>
      </c>
    </row>
    <row r="3149" spans="1:13" x14ac:dyDescent="0.35">
      <c r="A3149" s="2">
        <v>43789.547222222223</v>
      </c>
      <c r="B3149">
        <v>924.2</v>
      </c>
      <c r="C3149">
        <v>0.47322982549667358</v>
      </c>
      <c r="D3149">
        <v>0.52677011489868164</v>
      </c>
      <c r="E3149">
        <f>IF(B3150&gt;0,B3150-test_data[[#This Row],[Price]],0)</f>
        <v>-0.30000000000006821</v>
      </c>
      <c r="F3149" s="2">
        <f>test_data[[#This Row],[Time]]-(Time_horizon-1)/24/60</f>
        <v>43789.53402777778</v>
      </c>
      <c r="G3149">
        <f>IF(test_data[[#This Row],[Long]]&gt;Action_Threshold,1,IF(test_data[[#This Row],[Short]]&gt;Action_Threshold,-1,0))</f>
        <v>-1</v>
      </c>
      <c r="H3149">
        <f>SUMIFS(test_data[Postion],test_data[Time],"&gt;="&amp;test_data[[#This Row],[Period Time]],test_data[Time],"&lt;="&amp;test_data[[#This Row],[Time]])</f>
        <v>-9</v>
      </c>
      <c r="I3149">
        <f>IFERROR(test_data[[#This Row],[Final_Position]]-H3148,test_data[[#This Row],[Final_Position]])</f>
        <v>-1</v>
      </c>
      <c r="J3149">
        <f>ABS(test_data[[#This Row],[Action]])</f>
        <v>1</v>
      </c>
      <c r="K3149" s="7">
        <f>test_data[[#This Row],[Final_Position]]*test_data[[#This Row],[Change]]</f>
        <v>2.7000000000006139</v>
      </c>
      <c r="L3149" s="7">
        <f>test_data[[#This Row],[Profit]]*Profit_per_point</f>
        <v>270000.00000006141</v>
      </c>
      <c r="M3149" s="7">
        <f>test_data[[#This Row],[Profit]]*Profit_per_point-ABS(test_data[[#This Row],[Action]])*Fee_per_trade</f>
        <v>260000.00000006141</v>
      </c>
    </row>
    <row r="3150" spans="1:13" x14ac:dyDescent="0.35">
      <c r="A3150" s="2">
        <v>43789.54791666667</v>
      </c>
      <c r="B3150">
        <v>923.9</v>
      </c>
      <c r="C3150">
        <v>0.4554191529750824</v>
      </c>
      <c r="D3150">
        <v>0.54458075761795044</v>
      </c>
      <c r="E3150">
        <f>IF(B3151&gt;0,B3151-test_data[[#This Row],[Price]],0)</f>
        <v>-0.10000000000002274</v>
      </c>
      <c r="F3150" s="2">
        <f>test_data[[#This Row],[Time]]-(Time_horizon-1)/24/60</f>
        <v>43789.534722222226</v>
      </c>
      <c r="G3150">
        <f>IF(test_data[[#This Row],[Long]]&gt;Action_Threshold,1,IF(test_data[[#This Row],[Short]]&gt;Action_Threshold,-1,0))</f>
        <v>-1</v>
      </c>
      <c r="H3150">
        <f>SUMIFS(test_data[Postion],test_data[Time],"&gt;="&amp;test_data[[#This Row],[Period Time]],test_data[Time],"&lt;="&amp;test_data[[#This Row],[Time]])</f>
        <v>-10</v>
      </c>
      <c r="I3150">
        <f>IFERROR(test_data[[#This Row],[Final_Position]]-H3149,test_data[[#This Row],[Final_Position]])</f>
        <v>-1</v>
      </c>
      <c r="J3150">
        <f>ABS(test_data[[#This Row],[Action]])</f>
        <v>1</v>
      </c>
      <c r="K3150" s="7">
        <f>test_data[[#This Row],[Final_Position]]*test_data[[#This Row],[Change]]</f>
        <v>1.0000000000002274</v>
      </c>
      <c r="L3150" s="7">
        <f>test_data[[#This Row],[Profit]]*Profit_per_point</f>
        <v>100000.00000002273</v>
      </c>
      <c r="M3150" s="7">
        <f>test_data[[#This Row],[Profit]]*Profit_per_point-ABS(test_data[[#This Row],[Action]])*Fee_per_trade</f>
        <v>90000.00000002273</v>
      </c>
    </row>
    <row r="3151" spans="1:13" x14ac:dyDescent="0.35">
      <c r="A3151" s="2">
        <v>43789.549305555556</v>
      </c>
      <c r="B3151">
        <v>923.8</v>
      </c>
      <c r="C3151">
        <v>0.4747566282749176</v>
      </c>
      <c r="D3151">
        <v>0.52524340152740479</v>
      </c>
      <c r="E3151">
        <f>IF(B3152&gt;0,B3152-test_data[[#This Row],[Price]],0)</f>
        <v>0.10000000000002274</v>
      </c>
      <c r="F3151" s="2">
        <f>test_data[[#This Row],[Time]]-(Time_horizon-1)/24/60</f>
        <v>43789.536111111112</v>
      </c>
      <c r="G3151">
        <f>IF(test_data[[#This Row],[Long]]&gt;Action_Threshold,1,IF(test_data[[#This Row],[Short]]&gt;Action_Threshold,-1,0))</f>
        <v>-1</v>
      </c>
      <c r="H3151">
        <f>SUMIFS(test_data[Postion],test_data[Time],"&gt;="&amp;test_data[[#This Row],[Period Time]],test_data[Time],"&lt;="&amp;test_data[[#This Row],[Time]])</f>
        <v>-11</v>
      </c>
      <c r="I3151">
        <f>IFERROR(test_data[[#This Row],[Final_Position]]-H3150,test_data[[#This Row],[Final_Position]])</f>
        <v>-1</v>
      </c>
      <c r="J3151">
        <f>ABS(test_data[[#This Row],[Action]])</f>
        <v>1</v>
      </c>
      <c r="K3151" s="7">
        <f>test_data[[#This Row],[Final_Position]]*test_data[[#This Row],[Change]]</f>
        <v>-1.1000000000002501</v>
      </c>
      <c r="L3151" s="7">
        <f>test_data[[#This Row],[Profit]]*Profit_per_point</f>
        <v>-110000.00000002501</v>
      </c>
      <c r="M3151" s="7">
        <f>test_data[[#This Row],[Profit]]*Profit_per_point-ABS(test_data[[#This Row],[Action]])*Fee_per_trade</f>
        <v>-120000.00000002501</v>
      </c>
    </row>
    <row r="3152" spans="1:13" x14ac:dyDescent="0.35">
      <c r="A3152" s="2">
        <v>43789.55</v>
      </c>
      <c r="B3152">
        <v>923.9</v>
      </c>
      <c r="C3152">
        <v>0.48130974173545837</v>
      </c>
      <c r="D3152">
        <v>0.51869028806686401</v>
      </c>
      <c r="E3152">
        <f>IF(B3153&gt;0,B3153-test_data[[#This Row],[Price]],0)</f>
        <v>-0.5</v>
      </c>
      <c r="F3152" s="2">
        <f>test_data[[#This Row],[Time]]-(Time_horizon-1)/24/60</f>
        <v>43789.536805555559</v>
      </c>
      <c r="G3152">
        <f>IF(test_data[[#This Row],[Long]]&gt;Action_Threshold,1,IF(test_data[[#This Row],[Short]]&gt;Action_Threshold,-1,0))</f>
        <v>-1</v>
      </c>
      <c r="H3152">
        <f>SUMIFS(test_data[Postion],test_data[Time],"&gt;="&amp;test_data[[#This Row],[Period Time]],test_data[Time],"&lt;="&amp;test_data[[#This Row],[Time]])</f>
        <v>-12</v>
      </c>
      <c r="I3152">
        <f>IFERROR(test_data[[#This Row],[Final_Position]]-H3151,test_data[[#This Row],[Final_Position]])</f>
        <v>-1</v>
      </c>
      <c r="J3152">
        <f>ABS(test_data[[#This Row],[Action]])</f>
        <v>1</v>
      </c>
      <c r="K3152" s="7">
        <f>test_data[[#This Row],[Final_Position]]*test_data[[#This Row],[Change]]</f>
        <v>6</v>
      </c>
      <c r="L3152" s="7">
        <f>test_data[[#This Row],[Profit]]*Profit_per_point</f>
        <v>600000</v>
      </c>
      <c r="M3152" s="7">
        <f>test_data[[#This Row],[Profit]]*Profit_per_point-ABS(test_data[[#This Row],[Action]])*Fee_per_trade</f>
        <v>590000</v>
      </c>
    </row>
    <row r="3153" spans="1:13" x14ac:dyDescent="0.35">
      <c r="A3153" s="2">
        <v>43789.550694444442</v>
      </c>
      <c r="B3153">
        <v>923.4</v>
      </c>
      <c r="C3153">
        <v>0.48694998025894165</v>
      </c>
      <c r="D3153">
        <v>0.51305007934570313</v>
      </c>
      <c r="E3153">
        <f>IF(B3154&gt;0,B3154-test_data[[#This Row],[Price]],0)</f>
        <v>0</v>
      </c>
      <c r="F3153" s="2">
        <f>test_data[[#This Row],[Time]]-(Time_horizon-1)/24/60</f>
        <v>43789.537499999999</v>
      </c>
      <c r="G3153">
        <f>IF(test_data[[#This Row],[Long]]&gt;Action_Threshold,1,IF(test_data[[#This Row],[Short]]&gt;Action_Threshold,-1,0))</f>
        <v>-1</v>
      </c>
      <c r="H3153">
        <f>SUMIFS(test_data[Postion],test_data[Time],"&gt;="&amp;test_data[[#This Row],[Period Time]],test_data[Time],"&lt;="&amp;test_data[[#This Row],[Time]])</f>
        <v>-13</v>
      </c>
      <c r="I3153">
        <f>IFERROR(test_data[[#This Row],[Final_Position]]-H3152,test_data[[#This Row],[Final_Position]])</f>
        <v>-1</v>
      </c>
      <c r="J3153">
        <f>ABS(test_data[[#This Row],[Action]])</f>
        <v>1</v>
      </c>
      <c r="K3153" s="7">
        <f>test_data[[#This Row],[Final_Position]]*test_data[[#This Row],[Change]]</f>
        <v>0</v>
      </c>
      <c r="L3153" s="7">
        <f>test_data[[#This Row],[Profit]]*Profit_per_point</f>
        <v>0</v>
      </c>
      <c r="M3153" s="7">
        <f>test_data[[#This Row],[Profit]]*Profit_per_point-ABS(test_data[[#This Row],[Action]])*Fee_per_trade</f>
        <v>-10000</v>
      </c>
    </row>
    <row r="3154" spans="1:13" x14ac:dyDescent="0.35">
      <c r="A3154" s="2">
        <v>43789.551388888889</v>
      </c>
      <c r="B3154">
        <v>923.4</v>
      </c>
      <c r="C3154">
        <v>0.4868394136428833</v>
      </c>
      <c r="D3154">
        <v>0.5131605863571167</v>
      </c>
      <c r="E3154">
        <f>IF(B3155&gt;0,B3155-test_data[[#This Row],[Price]],0)</f>
        <v>0.20000000000004547</v>
      </c>
      <c r="F3154" s="2">
        <f>test_data[[#This Row],[Time]]-(Time_horizon-1)/24/60</f>
        <v>43789.538194444445</v>
      </c>
      <c r="G3154">
        <f>IF(test_data[[#This Row],[Long]]&gt;Action_Threshold,1,IF(test_data[[#This Row],[Short]]&gt;Action_Threshold,-1,0))</f>
        <v>-1</v>
      </c>
      <c r="H3154">
        <f>SUMIFS(test_data[Postion],test_data[Time],"&gt;="&amp;test_data[[#This Row],[Period Time]],test_data[Time],"&lt;="&amp;test_data[[#This Row],[Time]])</f>
        <v>-14</v>
      </c>
      <c r="I3154">
        <f>IFERROR(test_data[[#This Row],[Final_Position]]-H3153,test_data[[#This Row],[Final_Position]])</f>
        <v>-1</v>
      </c>
      <c r="J3154">
        <f>ABS(test_data[[#This Row],[Action]])</f>
        <v>1</v>
      </c>
      <c r="K3154" s="7">
        <f>test_data[[#This Row],[Final_Position]]*test_data[[#This Row],[Change]]</f>
        <v>-2.8000000000006366</v>
      </c>
      <c r="L3154" s="7">
        <f>test_data[[#This Row],[Profit]]*Profit_per_point</f>
        <v>-280000.00000006368</v>
      </c>
      <c r="M3154" s="7">
        <f>test_data[[#This Row],[Profit]]*Profit_per_point-ABS(test_data[[#This Row],[Action]])*Fee_per_trade</f>
        <v>-290000.00000006368</v>
      </c>
    </row>
    <row r="3155" spans="1:13" x14ac:dyDescent="0.35">
      <c r="A3155" s="2">
        <v>43789.552083333336</v>
      </c>
      <c r="B3155">
        <v>923.6</v>
      </c>
      <c r="C3155">
        <v>0.48306992650032043</v>
      </c>
      <c r="D3155">
        <v>0.51693010330200195</v>
      </c>
      <c r="E3155">
        <f>IF(B3156&gt;0,B3156-test_data[[#This Row],[Price]],0)</f>
        <v>-0.60000000000002274</v>
      </c>
      <c r="F3155" s="2">
        <f>test_data[[#This Row],[Time]]-(Time_horizon-1)/24/60</f>
        <v>43789.538888888892</v>
      </c>
      <c r="G3155">
        <f>IF(test_data[[#This Row],[Long]]&gt;Action_Threshold,1,IF(test_data[[#This Row],[Short]]&gt;Action_Threshold,-1,0))</f>
        <v>-1</v>
      </c>
      <c r="H3155">
        <f>SUMIFS(test_data[Postion],test_data[Time],"&gt;="&amp;test_data[[#This Row],[Period Time]],test_data[Time],"&lt;="&amp;test_data[[#This Row],[Time]])</f>
        <v>-15</v>
      </c>
      <c r="I3155">
        <f>IFERROR(test_data[[#This Row],[Final_Position]]-H3154,test_data[[#This Row],[Final_Position]])</f>
        <v>-1</v>
      </c>
      <c r="J3155">
        <f>ABS(test_data[[#This Row],[Action]])</f>
        <v>1</v>
      </c>
      <c r="K3155" s="7">
        <f>test_data[[#This Row],[Final_Position]]*test_data[[#This Row],[Change]]</f>
        <v>9.0000000000003411</v>
      </c>
      <c r="L3155" s="7">
        <f>test_data[[#This Row],[Profit]]*Profit_per_point</f>
        <v>900000.00000003411</v>
      </c>
      <c r="M3155" s="7">
        <f>test_data[[#This Row],[Profit]]*Profit_per_point-ABS(test_data[[#This Row],[Action]])*Fee_per_trade</f>
        <v>890000.00000003411</v>
      </c>
    </row>
    <row r="3156" spans="1:13" x14ac:dyDescent="0.35">
      <c r="A3156" s="2">
        <v>43789.553472222222</v>
      </c>
      <c r="B3156">
        <v>923</v>
      </c>
      <c r="C3156">
        <v>0.47996211051940918</v>
      </c>
      <c r="D3156">
        <v>0.5200379490852356</v>
      </c>
      <c r="E3156">
        <f>IF(B3157&gt;0,B3157-test_data[[#This Row],[Price]],0)</f>
        <v>0.5</v>
      </c>
      <c r="F3156" s="2">
        <f>test_data[[#This Row],[Time]]-(Time_horizon-1)/24/60</f>
        <v>43789.540277777778</v>
      </c>
      <c r="G3156">
        <f>IF(test_data[[#This Row],[Long]]&gt;Action_Threshold,1,IF(test_data[[#This Row],[Short]]&gt;Action_Threshold,-1,0))</f>
        <v>-1</v>
      </c>
      <c r="H3156">
        <f>SUMIFS(test_data[Postion],test_data[Time],"&gt;="&amp;test_data[[#This Row],[Period Time]],test_data[Time],"&lt;="&amp;test_data[[#This Row],[Time]])</f>
        <v>-16</v>
      </c>
      <c r="I3156">
        <f>IFERROR(test_data[[#This Row],[Final_Position]]-H3155,test_data[[#This Row],[Final_Position]])</f>
        <v>-1</v>
      </c>
      <c r="J3156">
        <f>ABS(test_data[[#This Row],[Action]])</f>
        <v>1</v>
      </c>
      <c r="K3156" s="7">
        <f>test_data[[#This Row],[Final_Position]]*test_data[[#This Row],[Change]]</f>
        <v>-8</v>
      </c>
      <c r="L3156" s="7">
        <f>test_data[[#This Row],[Profit]]*Profit_per_point</f>
        <v>-800000</v>
      </c>
      <c r="M3156" s="7">
        <f>test_data[[#This Row],[Profit]]*Profit_per_point-ABS(test_data[[#This Row],[Action]])*Fee_per_trade</f>
        <v>-810000</v>
      </c>
    </row>
    <row r="3157" spans="1:13" x14ac:dyDescent="0.35">
      <c r="A3157" s="2">
        <v>43789.554861111108</v>
      </c>
      <c r="B3157">
        <v>923.5</v>
      </c>
      <c r="C3157">
        <v>0.44157522916793823</v>
      </c>
      <c r="D3157">
        <v>0.55842477083206177</v>
      </c>
      <c r="E3157">
        <f>IF(B3158&gt;0,B3158-test_data[[#This Row],[Price]],0)</f>
        <v>-0.10000000000002274</v>
      </c>
      <c r="F3157" s="2">
        <f>test_data[[#This Row],[Time]]-(Time_horizon-1)/24/60</f>
        <v>43789.541666666664</v>
      </c>
      <c r="G3157">
        <f>IF(test_data[[#This Row],[Long]]&gt;Action_Threshold,1,IF(test_data[[#This Row],[Short]]&gt;Action_Threshold,-1,0))</f>
        <v>-1</v>
      </c>
      <c r="H3157">
        <f>SUMIFS(test_data[Postion],test_data[Time],"&gt;="&amp;test_data[[#This Row],[Period Time]],test_data[Time],"&lt;="&amp;test_data[[#This Row],[Time]])</f>
        <v>-17</v>
      </c>
      <c r="I3157">
        <f>IFERROR(test_data[[#This Row],[Final_Position]]-H3156,test_data[[#This Row],[Final_Position]])</f>
        <v>-1</v>
      </c>
      <c r="J3157">
        <f>ABS(test_data[[#This Row],[Action]])</f>
        <v>1</v>
      </c>
      <c r="K3157" s="7">
        <f>test_data[[#This Row],[Final_Position]]*test_data[[#This Row],[Change]]</f>
        <v>1.7000000000003865</v>
      </c>
      <c r="L3157" s="7">
        <f>test_data[[#This Row],[Profit]]*Profit_per_point</f>
        <v>170000.00000003865</v>
      </c>
      <c r="M3157" s="7">
        <f>test_data[[#This Row],[Profit]]*Profit_per_point-ABS(test_data[[#This Row],[Action]])*Fee_per_trade</f>
        <v>160000.00000003865</v>
      </c>
    </row>
    <row r="3158" spans="1:13" x14ac:dyDescent="0.35">
      <c r="A3158" s="2">
        <v>43789.555555555555</v>
      </c>
      <c r="B3158">
        <v>923.4</v>
      </c>
      <c r="C3158">
        <v>0.49252891540527344</v>
      </c>
      <c r="D3158">
        <v>0.50747108459472656</v>
      </c>
      <c r="E3158">
        <f>IF(B3159&gt;0,B3159-test_data[[#This Row],[Price]],0)</f>
        <v>-0.10000000000002274</v>
      </c>
      <c r="F3158" s="2">
        <f>test_data[[#This Row],[Time]]-(Time_horizon-1)/24/60</f>
        <v>43789.542361111111</v>
      </c>
      <c r="G3158">
        <f>IF(test_data[[#This Row],[Long]]&gt;Action_Threshold,1,IF(test_data[[#This Row],[Short]]&gt;Action_Threshold,-1,0))</f>
        <v>-1</v>
      </c>
      <c r="H3158">
        <f>SUMIFS(test_data[Postion],test_data[Time],"&gt;="&amp;test_data[[#This Row],[Period Time]],test_data[Time],"&lt;="&amp;test_data[[#This Row],[Time]])</f>
        <v>-17</v>
      </c>
      <c r="I3158">
        <f>IFERROR(test_data[[#This Row],[Final_Position]]-H3157,test_data[[#This Row],[Final_Position]])</f>
        <v>0</v>
      </c>
      <c r="J3158">
        <f>ABS(test_data[[#This Row],[Action]])</f>
        <v>0</v>
      </c>
      <c r="K3158" s="7">
        <f>test_data[[#This Row],[Final_Position]]*test_data[[#This Row],[Change]]</f>
        <v>1.7000000000003865</v>
      </c>
      <c r="L3158" s="7">
        <f>test_data[[#This Row],[Profit]]*Profit_per_point</f>
        <v>170000.00000003865</v>
      </c>
      <c r="M3158" s="7">
        <f>test_data[[#This Row],[Profit]]*Profit_per_point-ABS(test_data[[#This Row],[Action]])*Fee_per_trade</f>
        <v>170000.00000003865</v>
      </c>
    </row>
    <row r="3159" spans="1:13" x14ac:dyDescent="0.35">
      <c r="A3159" s="2">
        <v>43789.556250000001</v>
      </c>
      <c r="B3159">
        <v>923.3</v>
      </c>
      <c r="C3159">
        <v>0.48126852512359619</v>
      </c>
      <c r="D3159">
        <v>0.51873147487640381</v>
      </c>
      <c r="E3159">
        <f>IF(B3160&gt;0,B3160-test_data[[#This Row],[Price]],0)</f>
        <v>0</v>
      </c>
      <c r="F3159" s="2">
        <f>test_data[[#This Row],[Time]]-(Time_horizon-1)/24/60</f>
        <v>43789.543055555558</v>
      </c>
      <c r="G3159">
        <f>IF(test_data[[#This Row],[Long]]&gt;Action_Threshold,1,IF(test_data[[#This Row],[Short]]&gt;Action_Threshold,-1,0))</f>
        <v>-1</v>
      </c>
      <c r="H3159">
        <f>SUMIFS(test_data[Postion],test_data[Time],"&gt;="&amp;test_data[[#This Row],[Period Time]],test_data[Time],"&lt;="&amp;test_data[[#This Row],[Time]])</f>
        <v>-17</v>
      </c>
      <c r="I3159">
        <f>IFERROR(test_data[[#This Row],[Final_Position]]-H3158,test_data[[#This Row],[Final_Position]])</f>
        <v>0</v>
      </c>
      <c r="J3159">
        <f>ABS(test_data[[#This Row],[Action]])</f>
        <v>0</v>
      </c>
      <c r="K3159" s="7">
        <f>test_data[[#This Row],[Final_Position]]*test_data[[#This Row],[Change]]</f>
        <v>0</v>
      </c>
      <c r="L3159" s="7">
        <f>test_data[[#This Row],[Profit]]*Profit_per_point</f>
        <v>0</v>
      </c>
      <c r="M3159" s="7">
        <f>test_data[[#This Row],[Profit]]*Profit_per_point-ABS(test_data[[#This Row],[Action]])*Fee_per_trade</f>
        <v>0</v>
      </c>
    </row>
    <row r="3160" spans="1:13" x14ac:dyDescent="0.35">
      <c r="A3160" s="2">
        <v>43789.556944444441</v>
      </c>
      <c r="B3160">
        <v>923.3</v>
      </c>
      <c r="C3160">
        <v>0.48042425513267517</v>
      </c>
      <c r="D3160">
        <v>0.51957571506500244</v>
      </c>
      <c r="E3160">
        <f>IF(B3161&gt;0,B3161-test_data[[#This Row],[Price]],0)</f>
        <v>0</v>
      </c>
      <c r="F3160" s="2">
        <f>test_data[[#This Row],[Time]]-(Time_horizon-1)/24/60</f>
        <v>43789.543749999997</v>
      </c>
      <c r="G3160">
        <f>IF(test_data[[#This Row],[Long]]&gt;Action_Threshold,1,IF(test_data[[#This Row],[Short]]&gt;Action_Threshold,-1,0))</f>
        <v>-1</v>
      </c>
      <c r="H3160">
        <f>SUMIFS(test_data[Postion],test_data[Time],"&gt;="&amp;test_data[[#This Row],[Period Time]],test_data[Time],"&lt;="&amp;test_data[[#This Row],[Time]])</f>
        <v>-17</v>
      </c>
      <c r="I3160">
        <f>IFERROR(test_data[[#This Row],[Final_Position]]-H3159,test_data[[#This Row],[Final_Position]])</f>
        <v>0</v>
      </c>
      <c r="J3160">
        <f>ABS(test_data[[#This Row],[Action]])</f>
        <v>0</v>
      </c>
      <c r="K3160" s="7">
        <f>test_data[[#This Row],[Final_Position]]*test_data[[#This Row],[Change]]</f>
        <v>0</v>
      </c>
      <c r="L3160" s="7">
        <f>test_data[[#This Row],[Profit]]*Profit_per_point</f>
        <v>0</v>
      </c>
      <c r="M3160" s="7">
        <f>test_data[[#This Row],[Profit]]*Profit_per_point-ABS(test_data[[#This Row],[Action]])*Fee_per_trade</f>
        <v>0</v>
      </c>
    </row>
    <row r="3161" spans="1:13" x14ac:dyDescent="0.35">
      <c r="A3161" s="2">
        <v>43789.557638888888</v>
      </c>
      <c r="B3161">
        <v>923.3</v>
      </c>
      <c r="C3161">
        <v>0.47785386443138123</v>
      </c>
      <c r="D3161">
        <v>0.52214616537094116</v>
      </c>
      <c r="E3161">
        <f>IF(B3162&gt;0,B3162-test_data[[#This Row],[Price]],0)</f>
        <v>-0.29999999999995453</v>
      </c>
      <c r="F3161" s="2">
        <f>test_data[[#This Row],[Time]]-(Time_horizon-1)/24/60</f>
        <v>43789.544444444444</v>
      </c>
      <c r="G3161">
        <f>IF(test_data[[#This Row],[Long]]&gt;Action_Threshold,1,IF(test_data[[#This Row],[Short]]&gt;Action_Threshold,-1,0))</f>
        <v>-1</v>
      </c>
      <c r="H3161">
        <f>SUMIFS(test_data[Postion],test_data[Time],"&gt;="&amp;test_data[[#This Row],[Period Time]],test_data[Time],"&lt;="&amp;test_data[[#This Row],[Time]])</f>
        <v>-17</v>
      </c>
      <c r="I3161">
        <f>IFERROR(test_data[[#This Row],[Final_Position]]-H3160,test_data[[#This Row],[Final_Position]])</f>
        <v>0</v>
      </c>
      <c r="J3161">
        <f>ABS(test_data[[#This Row],[Action]])</f>
        <v>0</v>
      </c>
      <c r="K3161" s="7">
        <f>test_data[[#This Row],[Final_Position]]*test_data[[#This Row],[Change]]</f>
        <v>5.0999999999992269</v>
      </c>
      <c r="L3161" s="7">
        <f>test_data[[#This Row],[Profit]]*Profit_per_point</f>
        <v>509999.9999999227</v>
      </c>
      <c r="M3161" s="7">
        <f>test_data[[#This Row],[Profit]]*Profit_per_point-ABS(test_data[[#This Row],[Action]])*Fee_per_trade</f>
        <v>509999.9999999227</v>
      </c>
    </row>
    <row r="3162" spans="1:13" x14ac:dyDescent="0.35">
      <c r="A3162" s="2">
        <v>43789.558333333334</v>
      </c>
      <c r="B3162">
        <v>923</v>
      </c>
      <c r="C3162">
        <v>0.47761520743370056</v>
      </c>
      <c r="D3162">
        <v>0.52238476276397705</v>
      </c>
      <c r="E3162">
        <f>IF(B3163&gt;0,B3163-test_data[[#This Row],[Price]],0)</f>
        <v>-0.10000000000002274</v>
      </c>
      <c r="F3162" s="2">
        <f>test_data[[#This Row],[Time]]-(Time_horizon-1)/24/60</f>
        <v>43789.545138888891</v>
      </c>
      <c r="G3162">
        <f>IF(test_data[[#This Row],[Long]]&gt;Action_Threshold,1,IF(test_data[[#This Row],[Short]]&gt;Action_Threshold,-1,0))</f>
        <v>-1</v>
      </c>
      <c r="H3162">
        <f>SUMIFS(test_data[Postion],test_data[Time],"&gt;="&amp;test_data[[#This Row],[Period Time]],test_data[Time],"&lt;="&amp;test_data[[#This Row],[Time]])</f>
        <v>-17</v>
      </c>
      <c r="I3162">
        <f>IFERROR(test_data[[#This Row],[Final_Position]]-H3161,test_data[[#This Row],[Final_Position]])</f>
        <v>0</v>
      </c>
      <c r="J3162">
        <f>ABS(test_data[[#This Row],[Action]])</f>
        <v>0</v>
      </c>
      <c r="K3162" s="7">
        <f>test_data[[#This Row],[Final_Position]]*test_data[[#This Row],[Change]]</f>
        <v>1.7000000000003865</v>
      </c>
      <c r="L3162" s="7">
        <f>test_data[[#This Row],[Profit]]*Profit_per_point</f>
        <v>170000.00000003865</v>
      </c>
      <c r="M3162" s="7">
        <f>test_data[[#This Row],[Profit]]*Profit_per_point-ABS(test_data[[#This Row],[Action]])*Fee_per_trade</f>
        <v>170000.00000003865</v>
      </c>
    </row>
    <row r="3163" spans="1:13" x14ac:dyDescent="0.35">
      <c r="A3163" s="2">
        <v>43789.559027777781</v>
      </c>
      <c r="B3163">
        <v>922.9</v>
      </c>
      <c r="C3163">
        <v>0.47038277983665466</v>
      </c>
      <c r="D3163">
        <v>0.52961724996566772</v>
      </c>
      <c r="E3163">
        <f>IF(B3164&gt;0,B3164-test_data[[#This Row],[Price]],0)</f>
        <v>-0.10000000000002274</v>
      </c>
      <c r="F3163" s="2">
        <f>test_data[[#This Row],[Time]]-(Time_horizon-1)/24/60</f>
        <v>43789.545833333337</v>
      </c>
      <c r="G3163">
        <f>IF(test_data[[#This Row],[Long]]&gt;Action_Threshold,1,IF(test_data[[#This Row],[Short]]&gt;Action_Threshold,-1,0))</f>
        <v>-1</v>
      </c>
      <c r="H3163">
        <f>SUMIFS(test_data[Postion],test_data[Time],"&gt;="&amp;test_data[[#This Row],[Period Time]],test_data[Time],"&lt;="&amp;test_data[[#This Row],[Time]])</f>
        <v>-17</v>
      </c>
      <c r="I3163">
        <f>IFERROR(test_data[[#This Row],[Final_Position]]-H3162,test_data[[#This Row],[Final_Position]])</f>
        <v>0</v>
      </c>
      <c r="J3163">
        <f>ABS(test_data[[#This Row],[Action]])</f>
        <v>0</v>
      </c>
      <c r="K3163" s="7">
        <f>test_data[[#This Row],[Final_Position]]*test_data[[#This Row],[Change]]</f>
        <v>1.7000000000003865</v>
      </c>
      <c r="L3163" s="7">
        <f>test_data[[#This Row],[Profit]]*Profit_per_point</f>
        <v>170000.00000003865</v>
      </c>
      <c r="M3163" s="7">
        <f>test_data[[#This Row],[Profit]]*Profit_per_point-ABS(test_data[[#This Row],[Action]])*Fee_per_trade</f>
        <v>170000.00000003865</v>
      </c>
    </row>
    <row r="3164" spans="1:13" x14ac:dyDescent="0.35">
      <c r="A3164" s="2">
        <v>43789.55972222222</v>
      </c>
      <c r="B3164">
        <v>922.8</v>
      </c>
      <c r="C3164">
        <v>0.47786569595336914</v>
      </c>
      <c r="D3164">
        <v>0.52213430404663086</v>
      </c>
      <c r="E3164">
        <f>IF(B3165&gt;0,B3165-test_data[[#This Row],[Price]],0)</f>
        <v>-0.29999999999995453</v>
      </c>
      <c r="F3164" s="2">
        <f>test_data[[#This Row],[Time]]-(Time_horizon-1)/24/60</f>
        <v>43789.546527777777</v>
      </c>
      <c r="G3164">
        <f>IF(test_data[[#This Row],[Long]]&gt;Action_Threshold,1,IF(test_data[[#This Row],[Short]]&gt;Action_Threshold,-1,0))</f>
        <v>-1</v>
      </c>
      <c r="H3164">
        <f>SUMIFS(test_data[Postion],test_data[Time],"&gt;="&amp;test_data[[#This Row],[Period Time]],test_data[Time],"&lt;="&amp;test_data[[#This Row],[Time]])</f>
        <v>-17</v>
      </c>
      <c r="I3164">
        <f>IFERROR(test_data[[#This Row],[Final_Position]]-H3163,test_data[[#This Row],[Final_Position]])</f>
        <v>0</v>
      </c>
      <c r="J3164">
        <f>ABS(test_data[[#This Row],[Action]])</f>
        <v>0</v>
      </c>
      <c r="K3164" s="7">
        <f>test_data[[#This Row],[Final_Position]]*test_data[[#This Row],[Change]]</f>
        <v>5.0999999999992269</v>
      </c>
      <c r="L3164" s="7">
        <f>test_data[[#This Row],[Profit]]*Profit_per_point</f>
        <v>509999.9999999227</v>
      </c>
      <c r="M3164" s="7">
        <f>test_data[[#This Row],[Profit]]*Profit_per_point-ABS(test_data[[#This Row],[Action]])*Fee_per_trade</f>
        <v>509999.9999999227</v>
      </c>
    </row>
    <row r="3165" spans="1:13" x14ac:dyDescent="0.35">
      <c r="A3165" s="2">
        <v>43789.560416666667</v>
      </c>
      <c r="B3165">
        <v>922.5</v>
      </c>
      <c r="C3165">
        <v>0.48486322164535522</v>
      </c>
      <c r="D3165">
        <v>0.51513677835464478</v>
      </c>
      <c r="E3165">
        <f>IF(B3166&gt;0,B3166-test_data[[#This Row],[Price]],0)</f>
        <v>0.39999999999997726</v>
      </c>
      <c r="F3165" s="2">
        <f>test_data[[#This Row],[Time]]-(Time_horizon-1)/24/60</f>
        <v>43789.547222222223</v>
      </c>
      <c r="G3165">
        <f>IF(test_data[[#This Row],[Long]]&gt;Action_Threshold,1,IF(test_data[[#This Row],[Short]]&gt;Action_Threshold,-1,0))</f>
        <v>-1</v>
      </c>
      <c r="H3165">
        <f>SUMIFS(test_data[Postion],test_data[Time],"&gt;="&amp;test_data[[#This Row],[Period Time]],test_data[Time],"&lt;="&amp;test_data[[#This Row],[Time]])</f>
        <v>-17</v>
      </c>
      <c r="I3165">
        <f>IFERROR(test_data[[#This Row],[Final_Position]]-H3164,test_data[[#This Row],[Final_Position]])</f>
        <v>0</v>
      </c>
      <c r="J3165">
        <f>ABS(test_data[[#This Row],[Action]])</f>
        <v>0</v>
      </c>
      <c r="K3165" s="7">
        <f>test_data[[#This Row],[Final_Position]]*test_data[[#This Row],[Change]]</f>
        <v>-6.7999999999996135</v>
      </c>
      <c r="L3165" s="7">
        <f>test_data[[#This Row],[Profit]]*Profit_per_point</f>
        <v>-679999.99999996135</v>
      </c>
      <c r="M3165" s="7">
        <f>test_data[[#This Row],[Profit]]*Profit_per_point-ABS(test_data[[#This Row],[Action]])*Fee_per_trade</f>
        <v>-679999.99999996135</v>
      </c>
    </row>
    <row r="3166" spans="1:13" x14ac:dyDescent="0.35">
      <c r="A3166" s="2">
        <v>43789.561111111114</v>
      </c>
      <c r="B3166">
        <v>922.9</v>
      </c>
      <c r="C3166">
        <v>0.47120773792266846</v>
      </c>
      <c r="D3166">
        <v>0.52879226207733154</v>
      </c>
      <c r="E3166">
        <f>IF(B3167&gt;0,B3167-test_data[[#This Row],[Price]],0)</f>
        <v>0.20000000000004547</v>
      </c>
      <c r="F3166" s="2">
        <f>test_data[[#This Row],[Time]]-(Time_horizon-1)/24/60</f>
        <v>43789.54791666667</v>
      </c>
      <c r="G3166">
        <f>IF(test_data[[#This Row],[Long]]&gt;Action_Threshold,1,IF(test_data[[#This Row],[Short]]&gt;Action_Threshold,-1,0))</f>
        <v>-1</v>
      </c>
      <c r="H3166">
        <f>SUMIFS(test_data[Postion],test_data[Time],"&gt;="&amp;test_data[[#This Row],[Period Time]],test_data[Time],"&lt;="&amp;test_data[[#This Row],[Time]])</f>
        <v>-17</v>
      </c>
      <c r="I3166">
        <f>IFERROR(test_data[[#This Row],[Final_Position]]-H3165,test_data[[#This Row],[Final_Position]])</f>
        <v>0</v>
      </c>
      <c r="J3166">
        <f>ABS(test_data[[#This Row],[Action]])</f>
        <v>0</v>
      </c>
      <c r="K3166" s="7">
        <f>test_data[[#This Row],[Final_Position]]*test_data[[#This Row],[Change]]</f>
        <v>-3.4000000000007731</v>
      </c>
      <c r="L3166" s="7">
        <f>test_data[[#This Row],[Profit]]*Profit_per_point</f>
        <v>-340000.0000000773</v>
      </c>
      <c r="M3166" s="7">
        <f>test_data[[#This Row],[Profit]]*Profit_per_point-ABS(test_data[[#This Row],[Action]])*Fee_per_trade</f>
        <v>-340000.0000000773</v>
      </c>
    </row>
    <row r="3167" spans="1:13" x14ac:dyDescent="0.35">
      <c r="A3167" s="2">
        <v>43789.561805555553</v>
      </c>
      <c r="B3167">
        <v>923.1</v>
      </c>
      <c r="C3167">
        <v>0.48311066627502441</v>
      </c>
      <c r="D3167">
        <v>0.51688939332962036</v>
      </c>
      <c r="E3167">
        <f>IF(B3168&gt;0,B3168-test_data[[#This Row],[Price]],0)</f>
        <v>0.10000000000002274</v>
      </c>
      <c r="F3167" s="2">
        <f>test_data[[#This Row],[Time]]-(Time_horizon-1)/24/60</f>
        <v>43789.548611111109</v>
      </c>
      <c r="G3167">
        <f>IF(test_data[[#This Row],[Long]]&gt;Action_Threshold,1,IF(test_data[[#This Row],[Short]]&gt;Action_Threshold,-1,0))</f>
        <v>-1</v>
      </c>
      <c r="H3167">
        <f>SUMIFS(test_data[Postion],test_data[Time],"&gt;="&amp;test_data[[#This Row],[Period Time]],test_data[Time],"&lt;="&amp;test_data[[#This Row],[Time]])</f>
        <v>-17</v>
      </c>
      <c r="I3167">
        <f>IFERROR(test_data[[#This Row],[Final_Position]]-H3166,test_data[[#This Row],[Final_Position]])</f>
        <v>0</v>
      </c>
      <c r="J3167">
        <f>ABS(test_data[[#This Row],[Action]])</f>
        <v>0</v>
      </c>
      <c r="K3167" s="7">
        <f>test_data[[#This Row],[Final_Position]]*test_data[[#This Row],[Change]]</f>
        <v>-1.7000000000003865</v>
      </c>
      <c r="L3167" s="7">
        <f>test_data[[#This Row],[Profit]]*Profit_per_point</f>
        <v>-170000.00000003865</v>
      </c>
      <c r="M3167" s="7">
        <f>test_data[[#This Row],[Profit]]*Profit_per_point-ABS(test_data[[#This Row],[Action]])*Fee_per_trade</f>
        <v>-170000.00000003865</v>
      </c>
    </row>
    <row r="3168" spans="1:13" x14ac:dyDescent="0.35">
      <c r="A3168" s="2">
        <v>43789.5625</v>
      </c>
      <c r="B3168">
        <v>923.2</v>
      </c>
      <c r="C3168">
        <v>0.47948372364044189</v>
      </c>
      <c r="D3168">
        <v>0.52051633596420288</v>
      </c>
      <c r="E3168">
        <f>IF(B3169&gt;0,B3169-test_data[[#This Row],[Price]],0)</f>
        <v>-0.30000000000006821</v>
      </c>
      <c r="F3168" s="2">
        <f>test_data[[#This Row],[Time]]-(Time_horizon-1)/24/60</f>
        <v>43789.549305555556</v>
      </c>
      <c r="G3168">
        <f>IF(test_data[[#This Row],[Long]]&gt;Action_Threshold,1,IF(test_data[[#This Row],[Short]]&gt;Action_Threshold,-1,0))</f>
        <v>-1</v>
      </c>
      <c r="H3168">
        <f>SUMIFS(test_data[Postion],test_data[Time],"&gt;="&amp;test_data[[#This Row],[Period Time]],test_data[Time],"&lt;="&amp;test_data[[#This Row],[Time]])</f>
        <v>-18</v>
      </c>
      <c r="I3168">
        <f>IFERROR(test_data[[#This Row],[Final_Position]]-H3167,test_data[[#This Row],[Final_Position]])</f>
        <v>-1</v>
      </c>
      <c r="J3168">
        <f>ABS(test_data[[#This Row],[Action]])</f>
        <v>1</v>
      </c>
      <c r="K3168" s="7">
        <f>test_data[[#This Row],[Final_Position]]*test_data[[#This Row],[Change]]</f>
        <v>5.4000000000012278</v>
      </c>
      <c r="L3168" s="7">
        <f>test_data[[#This Row],[Profit]]*Profit_per_point</f>
        <v>540000.00000012282</v>
      </c>
      <c r="M3168" s="7">
        <f>test_data[[#This Row],[Profit]]*Profit_per_point-ABS(test_data[[#This Row],[Action]])*Fee_per_trade</f>
        <v>530000.00000012282</v>
      </c>
    </row>
    <row r="3169" spans="1:13" x14ac:dyDescent="0.35">
      <c r="A3169" s="2">
        <v>43789.563194444447</v>
      </c>
      <c r="B3169">
        <v>922.9</v>
      </c>
      <c r="C3169">
        <v>0.48821592330932617</v>
      </c>
      <c r="D3169">
        <v>0.51178401708602905</v>
      </c>
      <c r="E3169">
        <f>IF(B3170&gt;0,B3170-test_data[[#This Row],[Price]],0)</f>
        <v>0.30000000000006821</v>
      </c>
      <c r="F3169" s="2">
        <f>test_data[[#This Row],[Time]]-(Time_horizon-1)/24/60</f>
        <v>43789.55</v>
      </c>
      <c r="G3169">
        <f>IF(test_data[[#This Row],[Long]]&gt;Action_Threshold,1,IF(test_data[[#This Row],[Short]]&gt;Action_Threshold,-1,0))</f>
        <v>-1</v>
      </c>
      <c r="H3169">
        <f>SUMIFS(test_data[Postion],test_data[Time],"&gt;="&amp;test_data[[#This Row],[Period Time]],test_data[Time],"&lt;="&amp;test_data[[#This Row],[Time]])</f>
        <v>-18</v>
      </c>
      <c r="I3169">
        <f>IFERROR(test_data[[#This Row],[Final_Position]]-H3168,test_data[[#This Row],[Final_Position]])</f>
        <v>0</v>
      </c>
      <c r="J3169">
        <f>ABS(test_data[[#This Row],[Action]])</f>
        <v>0</v>
      </c>
      <c r="K3169" s="7">
        <f>test_data[[#This Row],[Final_Position]]*test_data[[#This Row],[Change]]</f>
        <v>-5.4000000000012278</v>
      </c>
      <c r="L3169" s="7">
        <f>test_data[[#This Row],[Profit]]*Profit_per_point</f>
        <v>-540000.00000012282</v>
      </c>
      <c r="M3169" s="7">
        <f>test_data[[#This Row],[Profit]]*Profit_per_point-ABS(test_data[[#This Row],[Action]])*Fee_per_trade</f>
        <v>-540000.00000012282</v>
      </c>
    </row>
    <row r="3170" spans="1:13" x14ac:dyDescent="0.35">
      <c r="A3170" s="2">
        <v>43789.563888888886</v>
      </c>
      <c r="B3170">
        <v>923.2</v>
      </c>
      <c r="C3170">
        <v>0.47602242231369019</v>
      </c>
      <c r="D3170">
        <v>0.52397763729095459</v>
      </c>
      <c r="E3170">
        <f>IF(B3171&gt;0,B3171-test_data[[#This Row],[Price]],0)</f>
        <v>0.19999999999993179</v>
      </c>
      <c r="F3170" s="2">
        <f>test_data[[#This Row],[Time]]-(Time_horizon-1)/24/60</f>
        <v>43789.550694444442</v>
      </c>
      <c r="G3170">
        <f>IF(test_data[[#This Row],[Long]]&gt;Action_Threshold,1,IF(test_data[[#This Row],[Short]]&gt;Action_Threshold,-1,0))</f>
        <v>-1</v>
      </c>
      <c r="H3170">
        <f>SUMIFS(test_data[Postion],test_data[Time],"&gt;="&amp;test_data[[#This Row],[Period Time]],test_data[Time],"&lt;="&amp;test_data[[#This Row],[Time]])</f>
        <v>-18</v>
      </c>
      <c r="I3170">
        <f>IFERROR(test_data[[#This Row],[Final_Position]]-H3169,test_data[[#This Row],[Final_Position]])</f>
        <v>0</v>
      </c>
      <c r="J3170">
        <f>ABS(test_data[[#This Row],[Action]])</f>
        <v>0</v>
      </c>
      <c r="K3170" s="7">
        <f>test_data[[#This Row],[Final_Position]]*test_data[[#This Row],[Change]]</f>
        <v>-3.5999999999987722</v>
      </c>
      <c r="L3170" s="7">
        <f>test_data[[#This Row],[Profit]]*Profit_per_point</f>
        <v>-359999.99999987724</v>
      </c>
      <c r="M3170" s="7">
        <f>test_data[[#This Row],[Profit]]*Profit_per_point-ABS(test_data[[#This Row],[Action]])*Fee_per_trade</f>
        <v>-359999.99999987724</v>
      </c>
    </row>
    <row r="3171" spans="1:13" x14ac:dyDescent="0.35">
      <c r="A3171" s="2">
        <v>43789.564583333333</v>
      </c>
      <c r="B3171">
        <v>923.4</v>
      </c>
      <c r="C3171">
        <v>0.45849946141242981</v>
      </c>
      <c r="D3171">
        <v>0.54150044918060303</v>
      </c>
      <c r="E3171">
        <f>IF(B3172&gt;0,B3172-test_data[[#This Row],[Price]],0)</f>
        <v>0.10000000000002274</v>
      </c>
      <c r="F3171" s="2">
        <f>test_data[[#This Row],[Time]]-(Time_horizon-1)/24/60</f>
        <v>43789.551388888889</v>
      </c>
      <c r="G3171">
        <f>IF(test_data[[#This Row],[Long]]&gt;Action_Threshold,1,IF(test_data[[#This Row],[Short]]&gt;Action_Threshold,-1,0))</f>
        <v>-1</v>
      </c>
      <c r="H3171">
        <f>SUMIFS(test_data[Postion],test_data[Time],"&gt;="&amp;test_data[[#This Row],[Period Time]],test_data[Time],"&lt;="&amp;test_data[[#This Row],[Time]])</f>
        <v>-18</v>
      </c>
      <c r="I3171">
        <f>IFERROR(test_data[[#This Row],[Final_Position]]-H3170,test_data[[#This Row],[Final_Position]])</f>
        <v>0</v>
      </c>
      <c r="J3171">
        <f>ABS(test_data[[#This Row],[Action]])</f>
        <v>0</v>
      </c>
      <c r="K3171" s="7">
        <f>test_data[[#This Row],[Final_Position]]*test_data[[#This Row],[Change]]</f>
        <v>-1.8000000000004093</v>
      </c>
      <c r="L3171" s="7">
        <f>test_data[[#This Row],[Profit]]*Profit_per_point</f>
        <v>-180000.00000004092</v>
      </c>
      <c r="M3171" s="7">
        <f>test_data[[#This Row],[Profit]]*Profit_per_point-ABS(test_data[[#This Row],[Action]])*Fee_per_trade</f>
        <v>-180000.00000004092</v>
      </c>
    </row>
    <row r="3172" spans="1:13" x14ac:dyDescent="0.35">
      <c r="A3172" s="2">
        <v>43789.56527777778</v>
      </c>
      <c r="B3172">
        <v>923.5</v>
      </c>
      <c r="C3172">
        <v>0.45701086521148682</v>
      </c>
      <c r="D3172">
        <v>0.54298913478851318</v>
      </c>
      <c r="E3172">
        <f>IF(B3173&gt;0,B3173-test_data[[#This Row],[Price]],0)</f>
        <v>-0.10000000000002274</v>
      </c>
      <c r="F3172" s="2">
        <f>test_data[[#This Row],[Time]]-(Time_horizon-1)/24/60</f>
        <v>43789.552083333336</v>
      </c>
      <c r="G3172">
        <f>IF(test_data[[#This Row],[Long]]&gt;Action_Threshold,1,IF(test_data[[#This Row],[Short]]&gt;Action_Threshold,-1,0))</f>
        <v>-1</v>
      </c>
      <c r="H3172">
        <f>SUMIFS(test_data[Postion],test_data[Time],"&gt;="&amp;test_data[[#This Row],[Period Time]],test_data[Time],"&lt;="&amp;test_data[[#This Row],[Time]])</f>
        <v>-18</v>
      </c>
      <c r="I3172">
        <f>IFERROR(test_data[[#This Row],[Final_Position]]-H3171,test_data[[#This Row],[Final_Position]])</f>
        <v>0</v>
      </c>
      <c r="J3172">
        <f>ABS(test_data[[#This Row],[Action]])</f>
        <v>0</v>
      </c>
      <c r="K3172" s="7">
        <f>test_data[[#This Row],[Final_Position]]*test_data[[#This Row],[Change]]</f>
        <v>1.8000000000004093</v>
      </c>
      <c r="L3172" s="7">
        <f>test_data[[#This Row],[Profit]]*Profit_per_point</f>
        <v>180000.00000004092</v>
      </c>
      <c r="M3172" s="7">
        <f>test_data[[#This Row],[Profit]]*Profit_per_point-ABS(test_data[[#This Row],[Action]])*Fee_per_trade</f>
        <v>180000.00000004092</v>
      </c>
    </row>
    <row r="3173" spans="1:13" x14ac:dyDescent="0.35">
      <c r="A3173" s="2">
        <v>43789.565972222219</v>
      </c>
      <c r="B3173">
        <v>923.4</v>
      </c>
      <c r="C3173">
        <v>0.44586488604545593</v>
      </c>
      <c r="D3173">
        <v>0.55413508415222168</v>
      </c>
      <c r="E3173">
        <f>IF(B3174&gt;0,B3174-test_data[[#This Row],[Price]],0)</f>
        <v>0.20000000000004547</v>
      </c>
      <c r="F3173" s="2">
        <f>test_data[[#This Row],[Time]]-(Time_horizon-1)/24/60</f>
        <v>43789.552777777775</v>
      </c>
      <c r="G3173">
        <f>IF(test_data[[#This Row],[Long]]&gt;Action_Threshold,1,IF(test_data[[#This Row],[Short]]&gt;Action_Threshold,-1,0))</f>
        <v>-1</v>
      </c>
      <c r="H3173">
        <f>SUMIFS(test_data[Postion],test_data[Time],"&gt;="&amp;test_data[[#This Row],[Period Time]],test_data[Time],"&lt;="&amp;test_data[[#This Row],[Time]])</f>
        <v>-18</v>
      </c>
      <c r="I3173">
        <f>IFERROR(test_data[[#This Row],[Final_Position]]-H3172,test_data[[#This Row],[Final_Position]])</f>
        <v>0</v>
      </c>
      <c r="J3173">
        <f>ABS(test_data[[#This Row],[Action]])</f>
        <v>0</v>
      </c>
      <c r="K3173" s="7">
        <f>test_data[[#This Row],[Final_Position]]*test_data[[#This Row],[Change]]</f>
        <v>-3.6000000000008185</v>
      </c>
      <c r="L3173" s="7">
        <f>test_data[[#This Row],[Profit]]*Profit_per_point</f>
        <v>-360000.00000008184</v>
      </c>
      <c r="M3173" s="7">
        <f>test_data[[#This Row],[Profit]]*Profit_per_point-ABS(test_data[[#This Row],[Action]])*Fee_per_trade</f>
        <v>-360000.00000008184</v>
      </c>
    </row>
    <row r="3174" spans="1:13" x14ac:dyDescent="0.35">
      <c r="A3174" s="2">
        <v>43789.566666666666</v>
      </c>
      <c r="B3174">
        <v>923.6</v>
      </c>
      <c r="C3174">
        <v>0.4376656711101532</v>
      </c>
      <c r="D3174">
        <v>0.56233435869216919</v>
      </c>
      <c r="E3174">
        <f>IF(B3175&gt;0,B3175-test_data[[#This Row],[Price]],0)</f>
        <v>0</v>
      </c>
      <c r="F3174" s="2">
        <f>test_data[[#This Row],[Time]]-(Time_horizon-1)/24/60</f>
        <v>43789.553472222222</v>
      </c>
      <c r="G3174">
        <f>IF(test_data[[#This Row],[Long]]&gt;Action_Threshold,1,IF(test_data[[#This Row],[Short]]&gt;Action_Threshold,-1,0))</f>
        <v>-1</v>
      </c>
      <c r="H3174">
        <f>SUMIFS(test_data[Postion],test_data[Time],"&gt;="&amp;test_data[[#This Row],[Period Time]],test_data[Time],"&lt;="&amp;test_data[[#This Row],[Time]])</f>
        <v>-19</v>
      </c>
      <c r="I3174">
        <f>IFERROR(test_data[[#This Row],[Final_Position]]-H3173,test_data[[#This Row],[Final_Position]])</f>
        <v>-1</v>
      </c>
      <c r="J3174">
        <f>ABS(test_data[[#This Row],[Action]])</f>
        <v>1</v>
      </c>
      <c r="K3174" s="7">
        <f>test_data[[#This Row],[Final_Position]]*test_data[[#This Row],[Change]]</f>
        <v>0</v>
      </c>
      <c r="L3174" s="7">
        <f>test_data[[#This Row],[Profit]]*Profit_per_point</f>
        <v>0</v>
      </c>
      <c r="M3174" s="7">
        <f>test_data[[#This Row],[Profit]]*Profit_per_point-ABS(test_data[[#This Row],[Action]])*Fee_per_trade</f>
        <v>-10000</v>
      </c>
    </row>
    <row r="3175" spans="1:13" x14ac:dyDescent="0.35">
      <c r="A3175" s="2">
        <v>43789.567361111112</v>
      </c>
      <c r="B3175">
        <v>923.6</v>
      </c>
      <c r="C3175">
        <v>0.43429097533226013</v>
      </c>
      <c r="D3175">
        <v>0.56570905447006226</v>
      </c>
      <c r="E3175">
        <f>IF(B3176&gt;0,B3176-test_data[[#This Row],[Price]],0)</f>
        <v>0.10000000000002274</v>
      </c>
      <c r="F3175" s="2">
        <f>test_data[[#This Row],[Time]]-(Time_horizon-1)/24/60</f>
        <v>43789.554166666669</v>
      </c>
      <c r="G3175">
        <f>IF(test_data[[#This Row],[Long]]&gt;Action_Threshold,1,IF(test_data[[#This Row],[Short]]&gt;Action_Threshold,-1,0))</f>
        <v>-1</v>
      </c>
      <c r="H3175">
        <f>SUMIFS(test_data[Postion],test_data[Time],"&gt;="&amp;test_data[[#This Row],[Period Time]],test_data[Time],"&lt;="&amp;test_data[[#This Row],[Time]])</f>
        <v>-19</v>
      </c>
      <c r="I3175">
        <f>IFERROR(test_data[[#This Row],[Final_Position]]-H3174,test_data[[#This Row],[Final_Position]])</f>
        <v>0</v>
      </c>
      <c r="J3175">
        <f>ABS(test_data[[#This Row],[Action]])</f>
        <v>0</v>
      </c>
      <c r="K3175" s="7">
        <f>test_data[[#This Row],[Final_Position]]*test_data[[#This Row],[Change]]</f>
        <v>-1.900000000000432</v>
      </c>
      <c r="L3175" s="7">
        <f>test_data[[#This Row],[Profit]]*Profit_per_point</f>
        <v>-190000.00000004319</v>
      </c>
      <c r="M3175" s="7">
        <f>test_data[[#This Row],[Profit]]*Profit_per_point-ABS(test_data[[#This Row],[Action]])*Fee_per_trade</f>
        <v>-190000.00000004319</v>
      </c>
    </row>
    <row r="3176" spans="1:13" x14ac:dyDescent="0.35">
      <c r="A3176" s="2">
        <v>43789.568055555559</v>
      </c>
      <c r="B3176">
        <v>923.7</v>
      </c>
      <c r="C3176">
        <v>0.42860418558120728</v>
      </c>
      <c r="D3176">
        <v>0.57139581441879272</v>
      </c>
      <c r="E3176">
        <f>IF(B3177&gt;0,B3177-test_data[[#This Row],[Price]],0)</f>
        <v>0.5</v>
      </c>
      <c r="F3176" s="2">
        <f>test_data[[#This Row],[Time]]-(Time_horizon-1)/24/60</f>
        <v>43789.554861111115</v>
      </c>
      <c r="G3176">
        <f>IF(test_data[[#This Row],[Long]]&gt;Action_Threshold,1,IF(test_data[[#This Row],[Short]]&gt;Action_Threshold,-1,0))</f>
        <v>-1</v>
      </c>
      <c r="H3176">
        <f>SUMIFS(test_data[Postion],test_data[Time],"&gt;="&amp;test_data[[#This Row],[Period Time]],test_data[Time],"&lt;="&amp;test_data[[#This Row],[Time]])</f>
        <v>-20</v>
      </c>
      <c r="I3176">
        <f>IFERROR(test_data[[#This Row],[Final_Position]]-H3175,test_data[[#This Row],[Final_Position]])</f>
        <v>-1</v>
      </c>
      <c r="J3176">
        <f>ABS(test_data[[#This Row],[Action]])</f>
        <v>1</v>
      </c>
      <c r="K3176" s="7">
        <f>test_data[[#This Row],[Final_Position]]*test_data[[#This Row],[Change]]</f>
        <v>-10</v>
      </c>
      <c r="L3176" s="7">
        <f>test_data[[#This Row],[Profit]]*Profit_per_point</f>
        <v>-1000000</v>
      </c>
      <c r="M3176" s="7">
        <f>test_data[[#This Row],[Profit]]*Profit_per_point-ABS(test_data[[#This Row],[Action]])*Fee_per_trade</f>
        <v>-1010000</v>
      </c>
    </row>
    <row r="3177" spans="1:13" x14ac:dyDescent="0.35">
      <c r="A3177" s="2">
        <v>43789.568749999999</v>
      </c>
      <c r="B3177">
        <v>924.2</v>
      </c>
      <c r="C3177">
        <v>0.40912741422653198</v>
      </c>
      <c r="D3177">
        <v>0.59087258577346802</v>
      </c>
      <c r="E3177">
        <f>IF(B3178&gt;0,B3178-test_data[[#This Row],[Price]],0)</f>
        <v>-0.10000000000002274</v>
      </c>
      <c r="F3177" s="2">
        <f>test_data[[#This Row],[Time]]-(Time_horizon-1)/24/60</f>
        <v>43789.555555555555</v>
      </c>
      <c r="G3177">
        <f>IF(test_data[[#This Row],[Long]]&gt;Action_Threshold,1,IF(test_data[[#This Row],[Short]]&gt;Action_Threshold,-1,0))</f>
        <v>-1</v>
      </c>
      <c r="H3177">
        <f>SUMIFS(test_data[Postion],test_data[Time],"&gt;="&amp;test_data[[#This Row],[Period Time]],test_data[Time],"&lt;="&amp;test_data[[#This Row],[Time]])</f>
        <v>-20</v>
      </c>
      <c r="I3177">
        <f>IFERROR(test_data[[#This Row],[Final_Position]]-H3176,test_data[[#This Row],[Final_Position]])</f>
        <v>0</v>
      </c>
      <c r="J3177">
        <f>ABS(test_data[[#This Row],[Action]])</f>
        <v>0</v>
      </c>
      <c r="K3177" s="7">
        <f>test_data[[#This Row],[Final_Position]]*test_data[[#This Row],[Change]]</f>
        <v>2.0000000000004547</v>
      </c>
      <c r="L3177" s="7">
        <f>test_data[[#This Row],[Profit]]*Profit_per_point</f>
        <v>200000.00000004546</v>
      </c>
      <c r="M3177" s="7">
        <f>test_data[[#This Row],[Profit]]*Profit_per_point-ABS(test_data[[#This Row],[Action]])*Fee_per_trade</f>
        <v>200000.00000004546</v>
      </c>
    </row>
    <row r="3178" spans="1:13" x14ac:dyDescent="0.35">
      <c r="A3178" s="2">
        <v>43789.569444444445</v>
      </c>
      <c r="B3178">
        <v>924.1</v>
      </c>
      <c r="C3178">
        <v>0.42307397723197937</v>
      </c>
      <c r="D3178">
        <v>0.57692611217498779</v>
      </c>
      <c r="E3178">
        <f>IF(B3179&gt;0,B3179-test_data[[#This Row],[Price]],0)</f>
        <v>0.19999999999993179</v>
      </c>
      <c r="F3178" s="2">
        <f>test_data[[#This Row],[Time]]-(Time_horizon-1)/24/60</f>
        <v>43789.556250000001</v>
      </c>
      <c r="G3178">
        <f>IF(test_data[[#This Row],[Long]]&gt;Action_Threshold,1,IF(test_data[[#This Row],[Short]]&gt;Action_Threshold,-1,0))</f>
        <v>-1</v>
      </c>
      <c r="H3178">
        <f>SUMIFS(test_data[Postion],test_data[Time],"&gt;="&amp;test_data[[#This Row],[Period Time]],test_data[Time],"&lt;="&amp;test_data[[#This Row],[Time]])</f>
        <v>-20</v>
      </c>
      <c r="I3178">
        <f>IFERROR(test_data[[#This Row],[Final_Position]]-H3177,test_data[[#This Row],[Final_Position]])</f>
        <v>0</v>
      </c>
      <c r="J3178">
        <f>ABS(test_data[[#This Row],[Action]])</f>
        <v>0</v>
      </c>
      <c r="K3178" s="7">
        <f>test_data[[#This Row],[Final_Position]]*test_data[[#This Row],[Change]]</f>
        <v>-3.9999999999986358</v>
      </c>
      <c r="L3178" s="7">
        <f>test_data[[#This Row],[Profit]]*Profit_per_point</f>
        <v>-399999.99999986356</v>
      </c>
      <c r="M3178" s="7">
        <f>test_data[[#This Row],[Profit]]*Profit_per_point-ABS(test_data[[#This Row],[Action]])*Fee_per_trade</f>
        <v>-399999.99999986356</v>
      </c>
    </row>
    <row r="3179" spans="1:13" x14ac:dyDescent="0.35">
      <c r="A3179" s="2">
        <v>43789.570138888892</v>
      </c>
      <c r="B3179">
        <v>924.3</v>
      </c>
      <c r="C3179">
        <v>0.42222553491592407</v>
      </c>
      <c r="D3179">
        <v>0.57777446508407593</v>
      </c>
      <c r="E3179">
        <f>IF(B3180&gt;0,B3180-test_data[[#This Row],[Price]],0)</f>
        <v>-9.9999999999909051E-2</v>
      </c>
      <c r="F3179" s="2">
        <f>test_data[[#This Row],[Time]]-(Time_horizon-1)/24/60</f>
        <v>43789.556944444448</v>
      </c>
      <c r="G3179">
        <f>IF(test_data[[#This Row],[Long]]&gt;Action_Threshold,1,IF(test_data[[#This Row],[Short]]&gt;Action_Threshold,-1,0))</f>
        <v>-1</v>
      </c>
      <c r="H3179">
        <f>SUMIFS(test_data[Postion],test_data[Time],"&gt;="&amp;test_data[[#This Row],[Period Time]],test_data[Time],"&lt;="&amp;test_data[[#This Row],[Time]])</f>
        <v>-20</v>
      </c>
      <c r="I3179">
        <f>IFERROR(test_data[[#This Row],[Final_Position]]-H3178,test_data[[#This Row],[Final_Position]])</f>
        <v>0</v>
      </c>
      <c r="J3179">
        <f>ABS(test_data[[#This Row],[Action]])</f>
        <v>0</v>
      </c>
      <c r="K3179" s="7">
        <f>test_data[[#This Row],[Final_Position]]*test_data[[#This Row],[Change]]</f>
        <v>1.999999999998181</v>
      </c>
      <c r="L3179" s="7">
        <f>test_data[[#This Row],[Profit]]*Profit_per_point</f>
        <v>199999.9999998181</v>
      </c>
      <c r="M3179" s="7">
        <f>test_data[[#This Row],[Profit]]*Profit_per_point-ABS(test_data[[#This Row],[Action]])*Fee_per_trade</f>
        <v>199999.9999998181</v>
      </c>
    </row>
    <row r="3180" spans="1:13" x14ac:dyDescent="0.35">
      <c r="A3180" s="2">
        <v>43789.570833333331</v>
      </c>
      <c r="B3180">
        <v>924.2</v>
      </c>
      <c r="C3180">
        <v>0.42620840668678284</v>
      </c>
      <c r="D3180">
        <v>0.57379156351089478</v>
      </c>
      <c r="E3180">
        <f>IF(B3181&gt;0,B3181-test_data[[#This Row],[Price]],0)</f>
        <v>-0.20000000000004547</v>
      </c>
      <c r="F3180" s="2">
        <f>test_data[[#This Row],[Time]]-(Time_horizon-1)/24/60</f>
        <v>43789.557638888888</v>
      </c>
      <c r="G3180">
        <f>IF(test_data[[#This Row],[Long]]&gt;Action_Threshold,1,IF(test_data[[#This Row],[Short]]&gt;Action_Threshold,-1,0))</f>
        <v>-1</v>
      </c>
      <c r="H3180">
        <f>SUMIFS(test_data[Postion],test_data[Time],"&gt;="&amp;test_data[[#This Row],[Period Time]],test_data[Time],"&lt;="&amp;test_data[[#This Row],[Time]])</f>
        <v>-20</v>
      </c>
      <c r="I3180">
        <f>IFERROR(test_data[[#This Row],[Final_Position]]-H3179,test_data[[#This Row],[Final_Position]])</f>
        <v>0</v>
      </c>
      <c r="J3180">
        <f>ABS(test_data[[#This Row],[Action]])</f>
        <v>0</v>
      </c>
      <c r="K3180" s="7">
        <f>test_data[[#This Row],[Final_Position]]*test_data[[#This Row],[Change]]</f>
        <v>4.0000000000009095</v>
      </c>
      <c r="L3180" s="7">
        <f>test_data[[#This Row],[Profit]]*Profit_per_point</f>
        <v>400000.00000009092</v>
      </c>
      <c r="M3180" s="7">
        <f>test_data[[#This Row],[Profit]]*Profit_per_point-ABS(test_data[[#This Row],[Action]])*Fee_per_trade</f>
        <v>400000.00000009092</v>
      </c>
    </row>
    <row r="3181" spans="1:13" x14ac:dyDescent="0.35">
      <c r="A3181" s="2">
        <v>43789.571527777778</v>
      </c>
      <c r="B3181">
        <v>924</v>
      </c>
      <c r="C3181">
        <v>0.41657882928848267</v>
      </c>
      <c r="D3181">
        <v>0.58342117071151733</v>
      </c>
      <c r="E3181">
        <f>IF(B3182&gt;0,B3182-test_data[[#This Row],[Price]],0)</f>
        <v>0</v>
      </c>
      <c r="F3181" s="2">
        <f>test_data[[#This Row],[Time]]-(Time_horizon-1)/24/60</f>
        <v>43789.558333333334</v>
      </c>
      <c r="G3181">
        <f>IF(test_data[[#This Row],[Long]]&gt;Action_Threshold,1,IF(test_data[[#This Row],[Short]]&gt;Action_Threshold,-1,0))</f>
        <v>-1</v>
      </c>
      <c r="H3181">
        <f>SUMIFS(test_data[Postion],test_data[Time],"&gt;="&amp;test_data[[#This Row],[Period Time]],test_data[Time],"&lt;="&amp;test_data[[#This Row],[Time]])</f>
        <v>-20</v>
      </c>
      <c r="I3181">
        <f>IFERROR(test_data[[#This Row],[Final_Position]]-H3180,test_data[[#This Row],[Final_Position]])</f>
        <v>0</v>
      </c>
      <c r="J3181">
        <f>ABS(test_data[[#This Row],[Action]])</f>
        <v>0</v>
      </c>
      <c r="K3181" s="7">
        <f>test_data[[#This Row],[Final_Position]]*test_data[[#This Row],[Change]]</f>
        <v>0</v>
      </c>
      <c r="L3181" s="7">
        <f>test_data[[#This Row],[Profit]]*Profit_per_point</f>
        <v>0</v>
      </c>
      <c r="M3181" s="7">
        <f>test_data[[#This Row],[Profit]]*Profit_per_point-ABS(test_data[[#This Row],[Action]])*Fee_per_trade</f>
        <v>0</v>
      </c>
    </row>
    <row r="3182" spans="1:13" x14ac:dyDescent="0.35">
      <c r="A3182" s="2">
        <v>43789.572222222225</v>
      </c>
      <c r="B3182">
        <v>924</v>
      </c>
      <c r="C3182">
        <v>0.41805115342140198</v>
      </c>
      <c r="D3182">
        <v>0.58194881677627563</v>
      </c>
      <c r="E3182">
        <f>IF(B3183&gt;0,B3183-test_data[[#This Row],[Price]],0)</f>
        <v>0.20000000000004547</v>
      </c>
      <c r="F3182" s="2">
        <f>test_data[[#This Row],[Time]]-(Time_horizon-1)/24/60</f>
        <v>43789.559027777781</v>
      </c>
      <c r="G3182">
        <f>IF(test_data[[#This Row],[Long]]&gt;Action_Threshold,1,IF(test_data[[#This Row],[Short]]&gt;Action_Threshold,-1,0))</f>
        <v>-1</v>
      </c>
      <c r="H3182">
        <f>SUMIFS(test_data[Postion],test_data[Time],"&gt;="&amp;test_data[[#This Row],[Period Time]],test_data[Time],"&lt;="&amp;test_data[[#This Row],[Time]])</f>
        <v>-20</v>
      </c>
      <c r="I3182">
        <f>IFERROR(test_data[[#This Row],[Final_Position]]-H3181,test_data[[#This Row],[Final_Position]])</f>
        <v>0</v>
      </c>
      <c r="J3182">
        <f>ABS(test_data[[#This Row],[Action]])</f>
        <v>0</v>
      </c>
      <c r="K3182" s="7">
        <f>test_data[[#This Row],[Final_Position]]*test_data[[#This Row],[Change]]</f>
        <v>-4.0000000000009095</v>
      </c>
      <c r="L3182" s="7">
        <f>test_data[[#This Row],[Profit]]*Profit_per_point</f>
        <v>-400000.00000009092</v>
      </c>
      <c r="M3182" s="7">
        <f>test_data[[#This Row],[Profit]]*Profit_per_point-ABS(test_data[[#This Row],[Action]])*Fee_per_trade</f>
        <v>-400000.00000009092</v>
      </c>
    </row>
    <row r="3183" spans="1:13" x14ac:dyDescent="0.35">
      <c r="A3183" s="2">
        <v>43789.572916666664</v>
      </c>
      <c r="B3183">
        <v>924.2</v>
      </c>
      <c r="C3183">
        <v>0.42836883664131165</v>
      </c>
      <c r="D3183">
        <v>0.57163119316101074</v>
      </c>
      <c r="E3183">
        <f>IF(B3184&gt;0,B3184-test_data[[#This Row],[Price]],0)</f>
        <v>0</v>
      </c>
      <c r="F3183" s="2">
        <f>test_data[[#This Row],[Time]]-(Time_horizon-1)/24/60</f>
        <v>43789.55972222222</v>
      </c>
      <c r="G3183">
        <f>IF(test_data[[#This Row],[Long]]&gt;Action_Threshold,1,IF(test_data[[#This Row],[Short]]&gt;Action_Threshold,-1,0))</f>
        <v>-1</v>
      </c>
      <c r="H3183">
        <f>SUMIFS(test_data[Postion],test_data[Time],"&gt;="&amp;test_data[[#This Row],[Period Time]],test_data[Time],"&lt;="&amp;test_data[[#This Row],[Time]])</f>
        <v>-20</v>
      </c>
      <c r="I3183">
        <f>IFERROR(test_data[[#This Row],[Final_Position]]-H3182,test_data[[#This Row],[Final_Position]])</f>
        <v>0</v>
      </c>
      <c r="J3183">
        <f>ABS(test_data[[#This Row],[Action]])</f>
        <v>0</v>
      </c>
      <c r="K3183" s="7">
        <f>test_data[[#This Row],[Final_Position]]*test_data[[#This Row],[Change]]</f>
        <v>0</v>
      </c>
      <c r="L3183" s="7">
        <f>test_data[[#This Row],[Profit]]*Profit_per_point</f>
        <v>0</v>
      </c>
      <c r="M3183" s="7">
        <f>test_data[[#This Row],[Profit]]*Profit_per_point-ABS(test_data[[#This Row],[Action]])*Fee_per_trade</f>
        <v>0</v>
      </c>
    </row>
    <row r="3184" spans="1:13" x14ac:dyDescent="0.35">
      <c r="A3184" s="2">
        <v>43789.573611111111</v>
      </c>
      <c r="B3184">
        <v>924.2</v>
      </c>
      <c r="C3184">
        <v>0.41683456301689148</v>
      </c>
      <c r="D3184">
        <v>0.58316540718078613</v>
      </c>
      <c r="E3184">
        <f>IF(B3185&gt;0,B3185-test_data[[#This Row],[Price]],0)</f>
        <v>0</v>
      </c>
      <c r="F3184" s="2">
        <f>test_data[[#This Row],[Time]]-(Time_horizon-1)/24/60</f>
        <v>43789.560416666667</v>
      </c>
      <c r="G3184">
        <f>IF(test_data[[#This Row],[Long]]&gt;Action_Threshold,1,IF(test_data[[#This Row],[Short]]&gt;Action_Threshold,-1,0))</f>
        <v>-1</v>
      </c>
      <c r="H3184">
        <f>SUMIFS(test_data[Postion],test_data[Time],"&gt;="&amp;test_data[[#This Row],[Period Time]],test_data[Time],"&lt;="&amp;test_data[[#This Row],[Time]])</f>
        <v>-20</v>
      </c>
      <c r="I3184">
        <f>IFERROR(test_data[[#This Row],[Final_Position]]-H3183,test_data[[#This Row],[Final_Position]])</f>
        <v>0</v>
      </c>
      <c r="J3184">
        <f>ABS(test_data[[#This Row],[Action]])</f>
        <v>0</v>
      </c>
      <c r="K3184" s="7">
        <f>test_data[[#This Row],[Final_Position]]*test_data[[#This Row],[Change]]</f>
        <v>0</v>
      </c>
      <c r="L3184" s="7">
        <f>test_data[[#This Row],[Profit]]*Profit_per_point</f>
        <v>0</v>
      </c>
      <c r="M3184" s="7">
        <f>test_data[[#This Row],[Profit]]*Profit_per_point-ABS(test_data[[#This Row],[Action]])*Fee_per_trade</f>
        <v>0</v>
      </c>
    </row>
    <row r="3185" spans="1:13" x14ac:dyDescent="0.35">
      <c r="A3185" s="2">
        <v>43789.574305555558</v>
      </c>
      <c r="B3185">
        <v>924.2</v>
      </c>
      <c r="C3185">
        <v>0.42388370633125305</v>
      </c>
      <c r="D3185">
        <v>0.57611626386642456</v>
      </c>
      <c r="E3185">
        <f>IF(B3186&gt;0,B3186-test_data[[#This Row],[Price]],0)</f>
        <v>9.9999999999909051E-2</v>
      </c>
      <c r="F3185" s="2">
        <f>test_data[[#This Row],[Time]]-(Time_horizon-1)/24/60</f>
        <v>43789.561111111114</v>
      </c>
      <c r="G3185">
        <f>IF(test_data[[#This Row],[Long]]&gt;Action_Threshold,1,IF(test_data[[#This Row],[Short]]&gt;Action_Threshold,-1,0))</f>
        <v>-1</v>
      </c>
      <c r="H3185">
        <f>SUMIFS(test_data[Postion],test_data[Time],"&gt;="&amp;test_data[[#This Row],[Period Time]],test_data[Time],"&lt;="&amp;test_data[[#This Row],[Time]])</f>
        <v>-20</v>
      </c>
      <c r="I3185">
        <f>IFERROR(test_data[[#This Row],[Final_Position]]-H3184,test_data[[#This Row],[Final_Position]])</f>
        <v>0</v>
      </c>
      <c r="J3185">
        <f>ABS(test_data[[#This Row],[Action]])</f>
        <v>0</v>
      </c>
      <c r="K3185" s="7">
        <f>test_data[[#This Row],[Final_Position]]*test_data[[#This Row],[Change]]</f>
        <v>-1.999999999998181</v>
      </c>
      <c r="L3185" s="7">
        <f>test_data[[#This Row],[Profit]]*Profit_per_point</f>
        <v>-199999.9999998181</v>
      </c>
      <c r="M3185" s="7">
        <f>test_data[[#This Row],[Profit]]*Profit_per_point-ABS(test_data[[#This Row],[Action]])*Fee_per_trade</f>
        <v>-199999.9999998181</v>
      </c>
    </row>
    <row r="3186" spans="1:13" x14ac:dyDescent="0.35">
      <c r="A3186" s="2">
        <v>43789.574999999997</v>
      </c>
      <c r="B3186">
        <v>924.3</v>
      </c>
      <c r="C3186">
        <v>0.41828778386116028</v>
      </c>
      <c r="D3186">
        <v>0.58171212673187256</v>
      </c>
      <c r="E3186">
        <f>IF(B3187&gt;0,B3187-test_data[[#This Row],[Price]],0)</f>
        <v>-9.9999999999909051E-2</v>
      </c>
      <c r="F3186" s="2">
        <f>test_data[[#This Row],[Time]]-(Time_horizon-1)/24/60</f>
        <v>43789.561805555553</v>
      </c>
      <c r="G3186">
        <f>IF(test_data[[#This Row],[Long]]&gt;Action_Threshold,1,IF(test_data[[#This Row],[Short]]&gt;Action_Threshold,-1,0))</f>
        <v>-1</v>
      </c>
      <c r="H3186">
        <f>SUMIFS(test_data[Postion],test_data[Time],"&gt;="&amp;test_data[[#This Row],[Period Time]],test_data[Time],"&lt;="&amp;test_data[[#This Row],[Time]])</f>
        <v>-20</v>
      </c>
      <c r="I3186">
        <f>IFERROR(test_data[[#This Row],[Final_Position]]-H3185,test_data[[#This Row],[Final_Position]])</f>
        <v>0</v>
      </c>
      <c r="J3186">
        <f>ABS(test_data[[#This Row],[Action]])</f>
        <v>0</v>
      </c>
      <c r="K3186" s="7">
        <f>test_data[[#This Row],[Final_Position]]*test_data[[#This Row],[Change]]</f>
        <v>1.999999999998181</v>
      </c>
      <c r="L3186" s="7">
        <f>test_data[[#This Row],[Profit]]*Profit_per_point</f>
        <v>199999.9999998181</v>
      </c>
      <c r="M3186" s="7">
        <f>test_data[[#This Row],[Profit]]*Profit_per_point-ABS(test_data[[#This Row],[Action]])*Fee_per_trade</f>
        <v>199999.9999998181</v>
      </c>
    </row>
    <row r="3187" spans="1:13" x14ac:dyDescent="0.35">
      <c r="A3187" s="2">
        <v>43789.575694444444</v>
      </c>
      <c r="B3187">
        <v>924.2</v>
      </c>
      <c r="C3187">
        <v>0.41320648789405823</v>
      </c>
      <c r="D3187">
        <v>0.58679354190826416</v>
      </c>
      <c r="E3187">
        <f>IF(B3188&gt;0,B3188-test_data[[#This Row],[Price]],0)</f>
        <v>9.9999999999909051E-2</v>
      </c>
      <c r="F3187" s="2">
        <f>test_data[[#This Row],[Time]]-(Time_horizon-1)/24/60</f>
        <v>43789.5625</v>
      </c>
      <c r="G3187">
        <f>IF(test_data[[#This Row],[Long]]&gt;Action_Threshold,1,IF(test_data[[#This Row],[Short]]&gt;Action_Threshold,-1,0))</f>
        <v>-1</v>
      </c>
      <c r="H3187">
        <f>SUMIFS(test_data[Postion],test_data[Time],"&gt;="&amp;test_data[[#This Row],[Period Time]],test_data[Time],"&lt;="&amp;test_data[[#This Row],[Time]])</f>
        <v>-20</v>
      </c>
      <c r="I3187">
        <f>IFERROR(test_data[[#This Row],[Final_Position]]-H3186,test_data[[#This Row],[Final_Position]])</f>
        <v>0</v>
      </c>
      <c r="J3187">
        <f>ABS(test_data[[#This Row],[Action]])</f>
        <v>0</v>
      </c>
      <c r="K3187" s="7">
        <f>test_data[[#This Row],[Final_Position]]*test_data[[#This Row],[Change]]</f>
        <v>-1.999999999998181</v>
      </c>
      <c r="L3187" s="7">
        <f>test_data[[#This Row],[Profit]]*Profit_per_point</f>
        <v>-199999.9999998181</v>
      </c>
      <c r="M3187" s="7">
        <f>test_data[[#This Row],[Profit]]*Profit_per_point-ABS(test_data[[#This Row],[Action]])*Fee_per_trade</f>
        <v>-199999.9999998181</v>
      </c>
    </row>
    <row r="3188" spans="1:13" x14ac:dyDescent="0.35">
      <c r="A3188" s="2">
        <v>43789.576388888891</v>
      </c>
      <c r="B3188">
        <v>924.3</v>
      </c>
      <c r="C3188">
        <v>0.41204863786697388</v>
      </c>
      <c r="D3188">
        <v>0.58795136213302612</v>
      </c>
      <c r="E3188">
        <f>IF(B3189&gt;0,B3189-test_data[[#This Row],[Price]],0)</f>
        <v>-9.9999999999909051E-2</v>
      </c>
      <c r="F3188" s="2">
        <f>test_data[[#This Row],[Time]]-(Time_horizon-1)/24/60</f>
        <v>43789.563194444447</v>
      </c>
      <c r="G3188">
        <f>IF(test_data[[#This Row],[Long]]&gt;Action_Threshold,1,IF(test_data[[#This Row],[Short]]&gt;Action_Threshold,-1,0))</f>
        <v>-1</v>
      </c>
      <c r="H3188">
        <f>SUMIFS(test_data[Postion],test_data[Time],"&gt;="&amp;test_data[[#This Row],[Period Time]],test_data[Time],"&lt;="&amp;test_data[[#This Row],[Time]])</f>
        <v>-20</v>
      </c>
      <c r="I3188">
        <f>IFERROR(test_data[[#This Row],[Final_Position]]-H3187,test_data[[#This Row],[Final_Position]])</f>
        <v>0</v>
      </c>
      <c r="J3188">
        <f>ABS(test_data[[#This Row],[Action]])</f>
        <v>0</v>
      </c>
      <c r="K3188" s="7">
        <f>test_data[[#This Row],[Final_Position]]*test_data[[#This Row],[Change]]</f>
        <v>1.999999999998181</v>
      </c>
      <c r="L3188" s="7">
        <f>test_data[[#This Row],[Profit]]*Profit_per_point</f>
        <v>199999.9999998181</v>
      </c>
      <c r="M3188" s="7">
        <f>test_data[[#This Row],[Profit]]*Profit_per_point-ABS(test_data[[#This Row],[Action]])*Fee_per_trade</f>
        <v>199999.9999998181</v>
      </c>
    </row>
    <row r="3189" spans="1:13" x14ac:dyDescent="0.35">
      <c r="A3189" s="2">
        <v>43789.57708333333</v>
      </c>
      <c r="B3189">
        <v>924.2</v>
      </c>
      <c r="C3189">
        <v>0.40919366478919983</v>
      </c>
      <c r="D3189">
        <v>0.59080636501312256</v>
      </c>
      <c r="E3189">
        <f>IF(B3190&gt;0,B3190-test_data[[#This Row],[Price]],0)</f>
        <v>0</v>
      </c>
      <c r="F3189" s="2">
        <f>test_data[[#This Row],[Time]]-(Time_horizon-1)/24/60</f>
        <v>43789.563888888886</v>
      </c>
      <c r="G3189">
        <f>IF(test_data[[#This Row],[Long]]&gt;Action_Threshold,1,IF(test_data[[#This Row],[Short]]&gt;Action_Threshold,-1,0))</f>
        <v>-1</v>
      </c>
      <c r="H3189">
        <f>SUMIFS(test_data[Postion],test_data[Time],"&gt;="&amp;test_data[[#This Row],[Period Time]],test_data[Time],"&lt;="&amp;test_data[[#This Row],[Time]])</f>
        <v>-20</v>
      </c>
      <c r="I3189">
        <f>IFERROR(test_data[[#This Row],[Final_Position]]-H3188,test_data[[#This Row],[Final_Position]])</f>
        <v>0</v>
      </c>
      <c r="J3189">
        <f>ABS(test_data[[#This Row],[Action]])</f>
        <v>0</v>
      </c>
      <c r="K3189" s="7">
        <f>test_data[[#This Row],[Final_Position]]*test_data[[#This Row],[Change]]</f>
        <v>0</v>
      </c>
      <c r="L3189" s="7">
        <f>test_data[[#This Row],[Profit]]*Profit_per_point</f>
        <v>0</v>
      </c>
      <c r="M3189" s="7">
        <f>test_data[[#This Row],[Profit]]*Profit_per_point-ABS(test_data[[#This Row],[Action]])*Fee_per_trade</f>
        <v>0</v>
      </c>
    </row>
    <row r="3190" spans="1:13" x14ac:dyDescent="0.35">
      <c r="A3190" s="2">
        <v>43789.577777777777</v>
      </c>
      <c r="B3190">
        <v>924.2</v>
      </c>
      <c r="C3190">
        <v>0.41515719890594482</v>
      </c>
      <c r="D3190">
        <v>0.58484286069869995</v>
      </c>
      <c r="E3190">
        <f>IF(B3191&gt;0,B3191-test_data[[#This Row],[Price]],0)</f>
        <v>-0.5</v>
      </c>
      <c r="F3190" s="2">
        <f>test_data[[#This Row],[Time]]-(Time_horizon-1)/24/60</f>
        <v>43789.564583333333</v>
      </c>
      <c r="G3190">
        <f>IF(test_data[[#This Row],[Long]]&gt;Action_Threshold,1,IF(test_data[[#This Row],[Short]]&gt;Action_Threshold,-1,0))</f>
        <v>-1</v>
      </c>
      <c r="H3190">
        <f>SUMIFS(test_data[Postion],test_data[Time],"&gt;="&amp;test_data[[#This Row],[Period Time]],test_data[Time],"&lt;="&amp;test_data[[#This Row],[Time]])</f>
        <v>-20</v>
      </c>
      <c r="I3190">
        <f>IFERROR(test_data[[#This Row],[Final_Position]]-H3189,test_data[[#This Row],[Final_Position]])</f>
        <v>0</v>
      </c>
      <c r="J3190">
        <f>ABS(test_data[[#This Row],[Action]])</f>
        <v>0</v>
      </c>
      <c r="K3190" s="7">
        <f>test_data[[#This Row],[Final_Position]]*test_data[[#This Row],[Change]]</f>
        <v>10</v>
      </c>
      <c r="L3190" s="7">
        <f>test_data[[#This Row],[Profit]]*Profit_per_point</f>
        <v>1000000</v>
      </c>
      <c r="M3190" s="7">
        <f>test_data[[#This Row],[Profit]]*Profit_per_point-ABS(test_data[[#This Row],[Action]])*Fee_per_trade</f>
        <v>1000000</v>
      </c>
    </row>
    <row r="3191" spans="1:13" x14ac:dyDescent="0.35">
      <c r="A3191" s="2">
        <v>43789.578472222223</v>
      </c>
      <c r="B3191">
        <v>923.7</v>
      </c>
      <c r="C3191">
        <v>0.42091917991638184</v>
      </c>
      <c r="D3191">
        <v>0.57908076047897339</v>
      </c>
      <c r="E3191">
        <f>IF(B3192&gt;0,B3192-test_data[[#This Row],[Price]],0)</f>
        <v>9.9999999999909051E-2</v>
      </c>
      <c r="F3191" s="2">
        <f>test_data[[#This Row],[Time]]-(Time_horizon-1)/24/60</f>
        <v>43789.56527777778</v>
      </c>
      <c r="G3191">
        <f>IF(test_data[[#This Row],[Long]]&gt;Action_Threshold,1,IF(test_data[[#This Row],[Short]]&gt;Action_Threshold,-1,0))</f>
        <v>-1</v>
      </c>
      <c r="H3191">
        <f>SUMIFS(test_data[Postion],test_data[Time],"&gt;="&amp;test_data[[#This Row],[Period Time]],test_data[Time],"&lt;="&amp;test_data[[#This Row],[Time]])</f>
        <v>-20</v>
      </c>
      <c r="I3191">
        <f>IFERROR(test_data[[#This Row],[Final_Position]]-H3190,test_data[[#This Row],[Final_Position]])</f>
        <v>0</v>
      </c>
      <c r="J3191">
        <f>ABS(test_data[[#This Row],[Action]])</f>
        <v>0</v>
      </c>
      <c r="K3191" s="7">
        <f>test_data[[#This Row],[Final_Position]]*test_data[[#This Row],[Change]]</f>
        <v>-1.999999999998181</v>
      </c>
      <c r="L3191" s="7">
        <f>test_data[[#This Row],[Profit]]*Profit_per_point</f>
        <v>-199999.9999998181</v>
      </c>
      <c r="M3191" s="7">
        <f>test_data[[#This Row],[Profit]]*Profit_per_point-ABS(test_data[[#This Row],[Action]])*Fee_per_trade</f>
        <v>-199999.9999998181</v>
      </c>
    </row>
    <row r="3192" spans="1:13" x14ac:dyDescent="0.35">
      <c r="A3192" s="2">
        <v>43789.57916666667</v>
      </c>
      <c r="B3192">
        <v>923.8</v>
      </c>
      <c r="C3192">
        <v>0.41779226064682007</v>
      </c>
      <c r="D3192">
        <v>0.58220779895782471</v>
      </c>
      <c r="E3192">
        <f>IF(B3193&gt;0,B3193-test_data[[#This Row],[Price]],0)</f>
        <v>0</v>
      </c>
      <c r="F3192" s="2">
        <f>test_data[[#This Row],[Time]]-(Time_horizon-1)/24/60</f>
        <v>43789.565972222226</v>
      </c>
      <c r="G3192">
        <f>IF(test_data[[#This Row],[Long]]&gt;Action_Threshold,1,IF(test_data[[#This Row],[Short]]&gt;Action_Threshold,-1,0))</f>
        <v>-1</v>
      </c>
      <c r="H3192">
        <f>SUMIFS(test_data[Postion],test_data[Time],"&gt;="&amp;test_data[[#This Row],[Period Time]],test_data[Time],"&lt;="&amp;test_data[[#This Row],[Time]])</f>
        <v>-20</v>
      </c>
      <c r="I3192">
        <f>IFERROR(test_data[[#This Row],[Final_Position]]-H3191,test_data[[#This Row],[Final_Position]])</f>
        <v>0</v>
      </c>
      <c r="J3192">
        <f>ABS(test_data[[#This Row],[Action]])</f>
        <v>0</v>
      </c>
      <c r="K3192" s="7">
        <f>test_data[[#This Row],[Final_Position]]*test_data[[#This Row],[Change]]</f>
        <v>0</v>
      </c>
      <c r="L3192" s="7">
        <f>test_data[[#This Row],[Profit]]*Profit_per_point</f>
        <v>0</v>
      </c>
      <c r="M3192" s="7">
        <f>test_data[[#This Row],[Profit]]*Profit_per_point-ABS(test_data[[#This Row],[Action]])*Fee_per_trade</f>
        <v>0</v>
      </c>
    </row>
    <row r="3193" spans="1:13" x14ac:dyDescent="0.35">
      <c r="A3193" s="2">
        <v>43789.579861111109</v>
      </c>
      <c r="B3193">
        <v>923.8</v>
      </c>
      <c r="C3193">
        <v>0.43102467060089111</v>
      </c>
      <c r="D3193">
        <v>0.56897532939910889</v>
      </c>
      <c r="E3193">
        <f>IF(B3194&gt;0,B3194-test_data[[#This Row],[Price]],0)</f>
        <v>0.20000000000004547</v>
      </c>
      <c r="F3193" s="2">
        <f>test_data[[#This Row],[Time]]-(Time_horizon-1)/24/60</f>
        <v>43789.566666666666</v>
      </c>
      <c r="G3193">
        <f>IF(test_data[[#This Row],[Long]]&gt;Action_Threshold,1,IF(test_data[[#This Row],[Short]]&gt;Action_Threshold,-1,0))</f>
        <v>-1</v>
      </c>
      <c r="H3193">
        <f>SUMIFS(test_data[Postion],test_data[Time],"&gt;="&amp;test_data[[#This Row],[Period Time]],test_data[Time],"&lt;="&amp;test_data[[#This Row],[Time]])</f>
        <v>-20</v>
      </c>
      <c r="I3193">
        <f>IFERROR(test_data[[#This Row],[Final_Position]]-H3192,test_data[[#This Row],[Final_Position]])</f>
        <v>0</v>
      </c>
      <c r="J3193">
        <f>ABS(test_data[[#This Row],[Action]])</f>
        <v>0</v>
      </c>
      <c r="K3193" s="7">
        <f>test_data[[#This Row],[Final_Position]]*test_data[[#This Row],[Change]]</f>
        <v>-4.0000000000009095</v>
      </c>
      <c r="L3193" s="7">
        <f>test_data[[#This Row],[Profit]]*Profit_per_point</f>
        <v>-400000.00000009092</v>
      </c>
      <c r="M3193" s="7">
        <f>test_data[[#This Row],[Profit]]*Profit_per_point-ABS(test_data[[#This Row],[Action]])*Fee_per_trade</f>
        <v>-400000.00000009092</v>
      </c>
    </row>
    <row r="3194" spans="1:13" x14ac:dyDescent="0.35">
      <c r="A3194" s="2">
        <v>43789.580555555556</v>
      </c>
      <c r="B3194">
        <v>924</v>
      </c>
      <c r="C3194">
        <v>0.43076226115226746</v>
      </c>
      <c r="D3194">
        <v>0.56923770904541016</v>
      </c>
      <c r="E3194">
        <f>IF(B3195&gt;0,B3195-test_data[[#This Row],[Price]],0)</f>
        <v>-0.20000000000004547</v>
      </c>
      <c r="F3194" s="2">
        <f>test_data[[#This Row],[Time]]-(Time_horizon-1)/24/60</f>
        <v>43789.567361111112</v>
      </c>
      <c r="G3194">
        <f>IF(test_data[[#This Row],[Long]]&gt;Action_Threshold,1,IF(test_data[[#This Row],[Short]]&gt;Action_Threshold,-1,0))</f>
        <v>-1</v>
      </c>
      <c r="H3194">
        <f>SUMIFS(test_data[Postion],test_data[Time],"&gt;="&amp;test_data[[#This Row],[Period Time]],test_data[Time],"&lt;="&amp;test_data[[#This Row],[Time]])</f>
        <v>-20</v>
      </c>
      <c r="I3194">
        <f>IFERROR(test_data[[#This Row],[Final_Position]]-H3193,test_data[[#This Row],[Final_Position]])</f>
        <v>0</v>
      </c>
      <c r="J3194">
        <f>ABS(test_data[[#This Row],[Action]])</f>
        <v>0</v>
      </c>
      <c r="K3194" s="7">
        <f>test_data[[#This Row],[Final_Position]]*test_data[[#This Row],[Change]]</f>
        <v>4.0000000000009095</v>
      </c>
      <c r="L3194" s="7">
        <f>test_data[[#This Row],[Profit]]*Profit_per_point</f>
        <v>400000.00000009092</v>
      </c>
      <c r="M3194" s="7">
        <f>test_data[[#This Row],[Profit]]*Profit_per_point-ABS(test_data[[#This Row],[Action]])*Fee_per_trade</f>
        <v>400000.00000009092</v>
      </c>
    </row>
    <row r="3195" spans="1:13" x14ac:dyDescent="0.35">
      <c r="A3195" s="2">
        <v>43789.581250000003</v>
      </c>
      <c r="B3195">
        <v>923.8</v>
      </c>
      <c r="C3195">
        <v>0.45161715149879456</v>
      </c>
      <c r="D3195">
        <v>0.54838281869888306</v>
      </c>
      <c r="E3195">
        <f>IF(B3196&gt;0,B3196-test_data[[#This Row],[Price]],0)</f>
        <v>0.30000000000006821</v>
      </c>
      <c r="F3195" s="2">
        <f>test_data[[#This Row],[Time]]-(Time_horizon-1)/24/60</f>
        <v>43789.568055555559</v>
      </c>
      <c r="G3195">
        <f>IF(test_data[[#This Row],[Long]]&gt;Action_Threshold,1,IF(test_data[[#This Row],[Short]]&gt;Action_Threshold,-1,0))</f>
        <v>-1</v>
      </c>
      <c r="H3195">
        <f>SUMIFS(test_data[Postion],test_data[Time],"&gt;="&amp;test_data[[#This Row],[Period Time]],test_data[Time],"&lt;="&amp;test_data[[#This Row],[Time]])</f>
        <v>-20</v>
      </c>
      <c r="I3195">
        <f>IFERROR(test_data[[#This Row],[Final_Position]]-H3194,test_data[[#This Row],[Final_Position]])</f>
        <v>0</v>
      </c>
      <c r="J3195">
        <f>ABS(test_data[[#This Row],[Action]])</f>
        <v>0</v>
      </c>
      <c r="K3195" s="7">
        <f>test_data[[#This Row],[Final_Position]]*test_data[[#This Row],[Change]]</f>
        <v>-6.0000000000013642</v>
      </c>
      <c r="L3195" s="7">
        <f>test_data[[#This Row],[Profit]]*Profit_per_point</f>
        <v>-600000.00000013644</v>
      </c>
      <c r="M3195" s="7">
        <f>test_data[[#This Row],[Profit]]*Profit_per_point-ABS(test_data[[#This Row],[Action]])*Fee_per_trade</f>
        <v>-600000.00000013644</v>
      </c>
    </row>
    <row r="3196" spans="1:13" x14ac:dyDescent="0.35">
      <c r="A3196" s="2">
        <v>43789.581944444442</v>
      </c>
      <c r="B3196">
        <v>924.1</v>
      </c>
      <c r="C3196">
        <v>0.43984532356262207</v>
      </c>
      <c r="D3196">
        <v>0.56015467643737793</v>
      </c>
      <c r="E3196">
        <f>IF(B3197&gt;0,B3197-test_data[[#This Row],[Price]],0)</f>
        <v>0</v>
      </c>
      <c r="F3196" s="2">
        <f>test_data[[#This Row],[Time]]-(Time_horizon-1)/24/60</f>
        <v>43789.568749999999</v>
      </c>
      <c r="G3196">
        <f>IF(test_data[[#This Row],[Long]]&gt;Action_Threshold,1,IF(test_data[[#This Row],[Short]]&gt;Action_Threshold,-1,0))</f>
        <v>-1</v>
      </c>
      <c r="H3196">
        <f>SUMIFS(test_data[Postion],test_data[Time],"&gt;="&amp;test_data[[#This Row],[Period Time]],test_data[Time],"&lt;="&amp;test_data[[#This Row],[Time]])</f>
        <v>-20</v>
      </c>
      <c r="I3196">
        <f>IFERROR(test_data[[#This Row],[Final_Position]]-H3195,test_data[[#This Row],[Final_Position]])</f>
        <v>0</v>
      </c>
      <c r="J3196">
        <f>ABS(test_data[[#This Row],[Action]])</f>
        <v>0</v>
      </c>
      <c r="K3196" s="7">
        <f>test_data[[#This Row],[Final_Position]]*test_data[[#This Row],[Change]]</f>
        <v>0</v>
      </c>
      <c r="L3196" s="7">
        <f>test_data[[#This Row],[Profit]]*Profit_per_point</f>
        <v>0</v>
      </c>
      <c r="M3196" s="7">
        <f>test_data[[#This Row],[Profit]]*Profit_per_point-ABS(test_data[[#This Row],[Action]])*Fee_per_trade</f>
        <v>0</v>
      </c>
    </row>
    <row r="3197" spans="1:13" x14ac:dyDescent="0.35">
      <c r="A3197" s="2">
        <v>43789.582638888889</v>
      </c>
      <c r="B3197">
        <v>924.1</v>
      </c>
      <c r="C3197">
        <v>0.4379553496837616</v>
      </c>
      <c r="D3197">
        <v>0.56204468011856079</v>
      </c>
      <c r="E3197">
        <f>IF(B3198&gt;0,B3198-test_data[[#This Row],[Price]],0)</f>
        <v>-0.20000000000004547</v>
      </c>
      <c r="F3197" s="2">
        <f>test_data[[#This Row],[Time]]-(Time_horizon-1)/24/60</f>
        <v>43789.569444444445</v>
      </c>
      <c r="G3197">
        <f>IF(test_data[[#This Row],[Long]]&gt;Action_Threshold,1,IF(test_data[[#This Row],[Short]]&gt;Action_Threshold,-1,0))</f>
        <v>-1</v>
      </c>
      <c r="H3197">
        <f>SUMIFS(test_data[Postion],test_data[Time],"&gt;="&amp;test_data[[#This Row],[Period Time]],test_data[Time],"&lt;="&amp;test_data[[#This Row],[Time]])</f>
        <v>-20</v>
      </c>
      <c r="I3197">
        <f>IFERROR(test_data[[#This Row],[Final_Position]]-H3196,test_data[[#This Row],[Final_Position]])</f>
        <v>0</v>
      </c>
      <c r="J3197">
        <f>ABS(test_data[[#This Row],[Action]])</f>
        <v>0</v>
      </c>
      <c r="K3197" s="7">
        <f>test_data[[#This Row],[Final_Position]]*test_data[[#This Row],[Change]]</f>
        <v>4.0000000000009095</v>
      </c>
      <c r="L3197" s="7">
        <f>test_data[[#This Row],[Profit]]*Profit_per_point</f>
        <v>400000.00000009092</v>
      </c>
      <c r="M3197" s="7">
        <f>test_data[[#This Row],[Profit]]*Profit_per_point-ABS(test_data[[#This Row],[Action]])*Fee_per_trade</f>
        <v>400000.00000009092</v>
      </c>
    </row>
    <row r="3198" spans="1:13" x14ac:dyDescent="0.35">
      <c r="A3198" s="2">
        <v>43789.583333333336</v>
      </c>
      <c r="B3198">
        <v>923.9</v>
      </c>
      <c r="C3198">
        <v>0.43746304512023926</v>
      </c>
      <c r="D3198">
        <v>0.56253695487976074</v>
      </c>
      <c r="E3198">
        <f>IF(B3199&gt;0,B3199-test_data[[#This Row],[Price]],0)</f>
        <v>-0.5</v>
      </c>
      <c r="F3198" s="2">
        <f>test_data[[#This Row],[Time]]-(Time_horizon-1)/24/60</f>
        <v>43789.570138888892</v>
      </c>
      <c r="G3198">
        <f>IF(test_data[[#This Row],[Long]]&gt;Action_Threshold,1,IF(test_data[[#This Row],[Short]]&gt;Action_Threshold,-1,0))</f>
        <v>-1</v>
      </c>
      <c r="H3198">
        <f>SUMIFS(test_data[Postion],test_data[Time],"&gt;="&amp;test_data[[#This Row],[Period Time]],test_data[Time],"&lt;="&amp;test_data[[#This Row],[Time]])</f>
        <v>-20</v>
      </c>
      <c r="I3198">
        <f>IFERROR(test_data[[#This Row],[Final_Position]]-H3197,test_data[[#This Row],[Final_Position]])</f>
        <v>0</v>
      </c>
      <c r="J3198">
        <f>ABS(test_data[[#This Row],[Action]])</f>
        <v>0</v>
      </c>
      <c r="K3198" s="7">
        <f>test_data[[#This Row],[Final_Position]]*test_data[[#This Row],[Change]]</f>
        <v>10</v>
      </c>
      <c r="L3198" s="7">
        <f>test_data[[#This Row],[Profit]]*Profit_per_point</f>
        <v>1000000</v>
      </c>
      <c r="M3198" s="7">
        <f>test_data[[#This Row],[Profit]]*Profit_per_point-ABS(test_data[[#This Row],[Action]])*Fee_per_trade</f>
        <v>1000000</v>
      </c>
    </row>
    <row r="3199" spans="1:13" x14ac:dyDescent="0.35">
      <c r="A3199" s="2">
        <v>43789.584027777775</v>
      </c>
      <c r="B3199">
        <v>923.4</v>
      </c>
      <c r="C3199">
        <v>0.44807493686676025</v>
      </c>
      <c r="D3199">
        <v>0.55192512273788452</v>
      </c>
      <c r="E3199">
        <f>IF(B3200&gt;0,B3200-test_data[[#This Row],[Price]],0)</f>
        <v>0.30000000000006821</v>
      </c>
      <c r="F3199" s="2">
        <f>test_data[[#This Row],[Time]]-(Time_horizon-1)/24/60</f>
        <v>43789.570833333331</v>
      </c>
      <c r="G3199">
        <f>IF(test_data[[#This Row],[Long]]&gt;Action_Threshold,1,IF(test_data[[#This Row],[Short]]&gt;Action_Threshold,-1,0))</f>
        <v>-1</v>
      </c>
      <c r="H3199">
        <f>SUMIFS(test_data[Postion],test_data[Time],"&gt;="&amp;test_data[[#This Row],[Period Time]],test_data[Time],"&lt;="&amp;test_data[[#This Row],[Time]])</f>
        <v>-20</v>
      </c>
      <c r="I3199">
        <f>IFERROR(test_data[[#This Row],[Final_Position]]-H3198,test_data[[#This Row],[Final_Position]])</f>
        <v>0</v>
      </c>
      <c r="J3199">
        <f>ABS(test_data[[#This Row],[Action]])</f>
        <v>0</v>
      </c>
      <c r="K3199" s="7">
        <f>test_data[[#This Row],[Final_Position]]*test_data[[#This Row],[Change]]</f>
        <v>-6.0000000000013642</v>
      </c>
      <c r="L3199" s="7">
        <f>test_data[[#This Row],[Profit]]*Profit_per_point</f>
        <v>-600000.00000013644</v>
      </c>
      <c r="M3199" s="7">
        <f>test_data[[#This Row],[Profit]]*Profit_per_point-ABS(test_data[[#This Row],[Action]])*Fee_per_trade</f>
        <v>-600000.00000013644</v>
      </c>
    </row>
    <row r="3200" spans="1:13" x14ac:dyDescent="0.35">
      <c r="A3200" s="2">
        <v>43789.584722222222</v>
      </c>
      <c r="B3200">
        <v>923.7</v>
      </c>
      <c r="C3200">
        <v>0.43428647518157959</v>
      </c>
      <c r="D3200">
        <v>0.56571352481842041</v>
      </c>
      <c r="E3200">
        <f>IF(B3201&gt;0,B3201-test_data[[#This Row],[Price]],0)</f>
        <v>-0.20000000000004547</v>
      </c>
      <c r="F3200" s="2">
        <f>test_data[[#This Row],[Time]]-(Time_horizon-1)/24/60</f>
        <v>43789.571527777778</v>
      </c>
      <c r="G3200">
        <f>IF(test_data[[#This Row],[Long]]&gt;Action_Threshold,1,IF(test_data[[#This Row],[Short]]&gt;Action_Threshold,-1,0))</f>
        <v>-1</v>
      </c>
      <c r="H3200">
        <f>SUMIFS(test_data[Postion],test_data[Time],"&gt;="&amp;test_data[[#This Row],[Period Time]],test_data[Time],"&lt;="&amp;test_data[[#This Row],[Time]])</f>
        <v>-20</v>
      </c>
      <c r="I3200">
        <f>IFERROR(test_data[[#This Row],[Final_Position]]-H3199,test_data[[#This Row],[Final_Position]])</f>
        <v>0</v>
      </c>
      <c r="J3200">
        <f>ABS(test_data[[#This Row],[Action]])</f>
        <v>0</v>
      </c>
      <c r="K3200" s="7">
        <f>test_data[[#This Row],[Final_Position]]*test_data[[#This Row],[Change]]</f>
        <v>4.0000000000009095</v>
      </c>
      <c r="L3200" s="7">
        <f>test_data[[#This Row],[Profit]]*Profit_per_point</f>
        <v>400000.00000009092</v>
      </c>
      <c r="M3200" s="7">
        <f>test_data[[#This Row],[Profit]]*Profit_per_point-ABS(test_data[[#This Row],[Action]])*Fee_per_trade</f>
        <v>400000.00000009092</v>
      </c>
    </row>
    <row r="3201" spans="1:13" x14ac:dyDescent="0.35">
      <c r="A3201" s="2">
        <v>43789.585416666669</v>
      </c>
      <c r="B3201">
        <v>923.5</v>
      </c>
      <c r="C3201">
        <v>0.43198898434638977</v>
      </c>
      <c r="D3201">
        <v>0.56801098585128784</v>
      </c>
      <c r="E3201">
        <f>IF(B3202&gt;0,B3202-test_data[[#This Row],[Price]],0)</f>
        <v>0.10000000000002274</v>
      </c>
      <c r="F3201" s="2">
        <f>test_data[[#This Row],[Time]]-(Time_horizon-1)/24/60</f>
        <v>43789.572222222225</v>
      </c>
      <c r="G3201">
        <f>IF(test_data[[#This Row],[Long]]&gt;Action_Threshold,1,IF(test_data[[#This Row],[Short]]&gt;Action_Threshold,-1,0))</f>
        <v>-1</v>
      </c>
      <c r="H3201">
        <f>SUMIFS(test_data[Postion],test_data[Time],"&gt;="&amp;test_data[[#This Row],[Period Time]],test_data[Time],"&lt;="&amp;test_data[[#This Row],[Time]])</f>
        <v>-20</v>
      </c>
      <c r="I3201">
        <f>IFERROR(test_data[[#This Row],[Final_Position]]-H3200,test_data[[#This Row],[Final_Position]])</f>
        <v>0</v>
      </c>
      <c r="J3201">
        <f>ABS(test_data[[#This Row],[Action]])</f>
        <v>0</v>
      </c>
      <c r="K3201" s="7">
        <f>test_data[[#This Row],[Final_Position]]*test_data[[#This Row],[Change]]</f>
        <v>-2.0000000000004547</v>
      </c>
      <c r="L3201" s="7">
        <f>test_data[[#This Row],[Profit]]*Profit_per_point</f>
        <v>-200000.00000004546</v>
      </c>
      <c r="M3201" s="7">
        <f>test_data[[#This Row],[Profit]]*Profit_per_point-ABS(test_data[[#This Row],[Action]])*Fee_per_trade</f>
        <v>-200000.00000004546</v>
      </c>
    </row>
    <row r="3202" spans="1:13" x14ac:dyDescent="0.35">
      <c r="A3202" s="2">
        <v>43789.586111111108</v>
      </c>
      <c r="B3202">
        <v>923.6</v>
      </c>
      <c r="C3202">
        <v>0.42509397864341736</v>
      </c>
      <c r="D3202">
        <v>0.57490605115890503</v>
      </c>
      <c r="E3202">
        <f>IF(B3203&gt;0,B3203-test_data[[#This Row],[Price]],0)</f>
        <v>-0.5</v>
      </c>
      <c r="F3202" s="2">
        <f>test_data[[#This Row],[Time]]-(Time_horizon-1)/24/60</f>
        <v>43789.572916666664</v>
      </c>
      <c r="G3202">
        <f>IF(test_data[[#This Row],[Long]]&gt;Action_Threshold,1,IF(test_data[[#This Row],[Short]]&gt;Action_Threshold,-1,0))</f>
        <v>-1</v>
      </c>
      <c r="H3202">
        <f>SUMIFS(test_data[Postion],test_data[Time],"&gt;="&amp;test_data[[#This Row],[Period Time]],test_data[Time],"&lt;="&amp;test_data[[#This Row],[Time]])</f>
        <v>-20</v>
      </c>
      <c r="I3202">
        <f>IFERROR(test_data[[#This Row],[Final_Position]]-H3201,test_data[[#This Row],[Final_Position]])</f>
        <v>0</v>
      </c>
      <c r="J3202">
        <f>ABS(test_data[[#This Row],[Action]])</f>
        <v>0</v>
      </c>
      <c r="K3202" s="7">
        <f>test_data[[#This Row],[Final_Position]]*test_data[[#This Row],[Change]]</f>
        <v>10</v>
      </c>
      <c r="L3202" s="7">
        <f>test_data[[#This Row],[Profit]]*Profit_per_point</f>
        <v>1000000</v>
      </c>
      <c r="M3202" s="7">
        <f>test_data[[#This Row],[Profit]]*Profit_per_point-ABS(test_data[[#This Row],[Action]])*Fee_per_trade</f>
        <v>1000000</v>
      </c>
    </row>
    <row r="3203" spans="1:13" x14ac:dyDescent="0.35">
      <c r="A3203" s="2">
        <v>43789.586805555555</v>
      </c>
      <c r="B3203">
        <v>923.1</v>
      </c>
      <c r="C3203">
        <v>0.44529712200164795</v>
      </c>
      <c r="D3203">
        <v>0.55470293760299683</v>
      </c>
      <c r="E3203">
        <f>IF(B3204&gt;0,B3204-test_data[[#This Row],[Price]],0)</f>
        <v>-0.20000000000004547</v>
      </c>
      <c r="F3203" s="2">
        <f>test_data[[#This Row],[Time]]-(Time_horizon-1)/24/60</f>
        <v>43789.573611111111</v>
      </c>
      <c r="G3203">
        <f>IF(test_data[[#This Row],[Long]]&gt;Action_Threshold,1,IF(test_data[[#This Row],[Short]]&gt;Action_Threshold,-1,0))</f>
        <v>-1</v>
      </c>
      <c r="H3203">
        <f>SUMIFS(test_data[Postion],test_data[Time],"&gt;="&amp;test_data[[#This Row],[Period Time]],test_data[Time],"&lt;="&amp;test_data[[#This Row],[Time]])</f>
        <v>-20</v>
      </c>
      <c r="I3203">
        <f>IFERROR(test_data[[#This Row],[Final_Position]]-H3202,test_data[[#This Row],[Final_Position]])</f>
        <v>0</v>
      </c>
      <c r="J3203">
        <f>ABS(test_data[[#This Row],[Action]])</f>
        <v>0</v>
      </c>
      <c r="K3203" s="7">
        <f>test_data[[#This Row],[Final_Position]]*test_data[[#This Row],[Change]]</f>
        <v>4.0000000000009095</v>
      </c>
      <c r="L3203" s="7">
        <f>test_data[[#This Row],[Profit]]*Profit_per_point</f>
        <v>400000.00000009092</v>
      </c>
      <c r="M3203" s="7">
        <f>test_data[[#This Row],[Profit]]*Profit_per_point-ABS(test_data[[#This Row],[Action]])*Fee_per_trade</f>
        <v>400000.00000009092</v>
      </c>
    </row>
    <row r="3204" spans="1:13" x14ac:dyDescent="0.35">
      <c r="A3204" s="2">
        <v>43789.587500000001</v>
      </c>
      <c r="B3204">
        <v>922.9</v>
      </c>
      <c r="C3204">
        <v>0.44794699549674988</v>
      </c>
      <c r="D3204">
        <v>0.55205303430557251</v>
      </c>
      <c r="E3204">
        <f>IF(B3205&gt;0,B3205-test_data[[#This Row],[Price]],0)</f>
        <v>0.20000000000004547</v>
      </c>
      <c r="F3204" s="2">
        <f>test_data[[#This Row],[Time]]-(Time_horizon-1)/24/60</f>
        <v>43789.574305555558</v>
      </c>
      <c r="G3204">
        <f>IF(test_data[[#This Row],[Long]]&gt;Action_Threshold,1,IF(test_data[[#This Row],[Short]]&gt;Action_Threshold,-1,0))</f>
        <v>-1</v>
      </c>
      <c r="H3204">
        <f>SUMIFS(test_data[Postion],test_data[Time],"&gt;="&amp;test_data[[#This Row],[Period Time]],test_data[Time],"&lt;="&amp;test_data[[#This Row],[Time]])</f>
        <v>-20</v>
      </c>
      <c r="I3204">
        <f>IFERROR(test_data[[#This Row],[Final_Position]]-H3203,test_data[[#This Row],[Final_Position]])</f>
        <v>0</v>
      </c>
      <c r="J3204">
        <f>ABS(test_data[[#This Row],[Action]])</f>
        <v>0</v>
      </c>
      <c r="K3204" s="7">
        <f>test_data[[#This Row],[Final_Position]]*test_data[[#This Row],[Change]]</f>
        <v>-4.0000000000009095</v>
      </c>
      <c r="L3204" s="7">
        <f>test_data[[#This Row],[Profit]]*Profit_per_point</f>
        <v>-400000.00000009092</v>
      </c>
      <c r="M3204" s="7">
        <f>test_data[[#This Row],[Profit]]*Profit_per_point-ABS(test_data[[#This Row],[Action]])*Fee_per_trade</f>
        <v>-400000.00000009092</v>
      </c>
    </row>
    <row r="3205" spans="1:13" x14ac:dyDescent="0.35">
      <c r="A3205" s="2">
        <v>43789.588194444441</v>
      </c>
      <c r="B3205">
        <v>923.1</v>
      </c>
      <c r="C3205">
        <v>0.43857237696647644</v>
      </c>
      <c r="D3205">
        <v>0.56142765283584595</v>
      </c>
      <c r="E3205">
        <f>IF(B3206&gt;0,B3206-test_data[[#This Row],[Price]],0)</f>
        <v>-0.30000000000006821</v>
      </c>
      <c r="F3205" s="2">
        <f>test_data[[#This Row],[Time]]-(Time_horizon-1)/24/60</f>
        <v>43789.574999999997</v>
      </c>
      <c r="G3205">
        <f>IF(test_data[[#This Row],[Long]]&gt;Action_Threshold,1,IF(test_data[[#This Row],[Short]]&gt;Action_Threshold,-1,0))</f>
        <v>-1</v>
      </c>
      <c r="H3205">
        <f>SUMIFS(test_data[Postion],test_data[Time],"&gt;="&amp;test_data[[#This Row],[Period Time]],test_data[Time],"&lt;="&amp;test_data[[#This Row],[Time]])</f>
        <v>-20</v>
      </c>
      <c r="I3205">
        <f>IFERROR(test_data[[#This Row],[Final_Position]]-H3204,test_data[[#This Row],[Final_Position]])</f>
        <v>0</v>
      </c>
      <c r="J3205">
        <f>ABS(test_data[[#This Row],[Action]])</f>
        <v>0</v>
      </c>
      <c r="K3205" s="7">
        <f>test_data[[#This Row],[Final_Position]]*test_data[[#This Row],[Change]]</f>
        <v>6.0000000000013642</v>
      </c>
      <c r="L3205" s="7">
        <f>test_data[[#This Row],[Profit]]*Profit_per_point</f>
        <v>600000.00000013644</v>
      </c>
      <c r="M3205" s="7">
        <f>test_data[[#This Row],[Profit]]*Profit_per_point-ABS(test_data[[#This Row],[Action]])*Fee_per_trade</f>
        <v>600000.00000013644</v>
      </c>
    </row>
    <row r="3206" spans="1:13" x14ac:dyDescent="0.35">
      <c r="A3206" s="2">
        <v>43789.588888888888</v>
      </c>
      <c r="B3206">
        <v>922.8</v>
      </c>
      <c r="C3206">
        <v>0.45853275060653687</v>
      </c>
      <c r="D3206">
        <v>0.54146718978881836</v>
      </c>
      <c r="E3206">
        <f>IF(B3207&gt;0,B3207-test_data[[#This Row],[Price]],0)</f>
        <v>0.10000000000002274</v>
      </c>
      <c r="F3206" s="2">
        <f>test_data[[#This Row],[Time]]-(Time_horizon-1)/24/60</f>
        <v>43789.575694444444</v>
      </c>
      <c r="G3206">
        <f>IF(test_data[[#This Row],[Long]]&gt;Action_Threshold,1,IF(test_data[[#This Row],[Short]]&gt;Action_Threshold,-1,0))</f>
        <v>-1</v>
      </c>
      <c r="H3206">
        <f>SUMIFS(test_data[Postion],test_data[Time],"&gt;="&amp;test_data[[#This Row],[Period Time]],test_data[Time],"&lt;="&amp;test_data[[#This Row],[Time]])</f>
        <v>-20</v>
      </c>
      <c r="I3206">
        <f>IFERROR(test_data[[#This Row],[Final_Position]]-H3205,test_data[[#This Row],[Final_Position]])</f>
        <v>0</v>
      </c>
      <c r="J3206">
        <f>ABS(test_data[[#This Row],[Action]])</f>
        <v>0</v>
      </c>
      <c r="K3206" s="7">
        <f>test_data[[#This Row],[Final_Position]]*test_data[[#This Row],[Change]]</f>
        <v>-2.0000000000004547</v>
      </c>
      <c r="L3206" s="7">
        <f>test_data[[#This Row],[Profit]]*Profit_per_point</f>
        <v>-200000.00000004546</v>
      </c>
      <c r="M3206" s="7">
        <f>test_data[[#This Row],[Profit]]*Profit_per_point-ABS(test_data[[#This Row],[Action]])*Fee_per_trade</f>
        <v>-200000.00000004546</v>
      </c>
    </row>
    <row r="3207" spans="1:13" x14ac:dyDescent="0.35">
      <c r="A3207" s="2">
        <v>43789.589583333334</v>
      </c>
      <c r="B3207">
        <v>922.9</v>
      </c>
      <c r="C3207">
        <v>0.45086407661437988</v>
      </c>
      <c r="D3207">
        <v>0.54913598299026489</v>
      </c>
      <c r="E3207">
        <f>IF(B3208&gt;0,B3208-test_data[[#This Row],[Price]],0)</f>
        <v>-0.79999999999995453</v>
      </c>
      <c r="F3207" s="2">
        <f>test_data[[#This Row],[Time]]-(Time_horizon-1)/24/60</f>
        <v>43789.576388888891</v>
      </c>
      <c r="G3207">
        <f>IF(test_data[[#This Row],[Long]]&gt;Action_Threshold,1,IF(test_data[[#This Row],[Short]]&gt;Action_Threshold,-1,0))</f>
        <v>-1</v>
      </c>
      <c r="H3207">
        <f>SUMIFS(test_data[Postion],test_data[Time],"&gt;="&amp;test_data[[#This Row],[Period Time]],test_data[Time],"&lt;="&amp;test_data[[#This Row],[Time]])</f>
        <v>-20</v>
      </c>
      <c r="I3207">
        <f>IFERROR(test_data[[#This Row],[Final_Position]]-H3206,test_data[[#This Row],[Final_Position]])</f>
        <v>0</v>
      </c>
      <c r="J3207">
        <f>ABS(test_data[[#This Row],[Action]])</f>
        <v>0</v>
      </c>
      <c r="K3207" s="7">
        <f>test_data[[#This Row],[Final_Position]]*test_data[[#This Row],[Change]]</f>
        <v>15.999999999999091</v>
      </c>
      <c r="L3207" s="7">
        <f>test_data[[#This Row],[Profit]]*Profit_per_point</f>
        <v>1599999.999999909</v>
      </c>
      <c r="M3207" s="7">
        <f>test_data[[#This Row],[Profit]]*Profit_per_point-ABS(test_data[[#This Row],[Action]])*Fee_per_trade</f>
        <v>1599999.999999909</v>
      </c>
    </row>
    <row r="3208" spans="1:13" x14ac:dyDescent="0.35">
      <c r="A3208" s="2">
        <v>43789.590277777781</v>
      </c>
      <c r="B3208">
        <v>922.1</v>
      </c>
      <c r="C3208">
        <v>0.46924799680709839</v>
      </c>
      <c r="D3208">
        <v>0.53075200319290161</v>
      </c>
      <c r="E3208">
        <f>IF(B3209&gt;0,B3209-test_data[[#This Row],[Price]],0)</f>
        <v>0.29999999999995453</v>
      </c>
      <c r="F3208" s="2">
        <f>test_data[[#This Row],[Time]]-(Time_horizon-1)/24/60</f>
        <v>43789.577083333337</v>
      </c>
      <c r="G3208">
        <f>IF(test_data[[#This Row],[Long]]&gt;Action_Threshold,1,IF(test_data[[#This Row],[Short]]&gt;Action_Threshold,-1,0))</f>
        <v>-1</v>
      </c>
      <c r="H3208">
        <f>SUMIFS(test_data[Postion],test_data[Time],"&gt;="&amp;test_data[[#This Row],[Period Time]],test_data[Time],"&lt;="&amp;test_data[[#This Row],[Time]])</f>
        <v>-20</v>
      </c>
      <c r="I3208">
        <f>IFERROR(test_data[[#This Row],[Final_Position]]-H3207,test_data[[#This Row],[Final_Position]])</f>
        <v>0</v>
      </c>
      <c r="J3208">
        <f>ABS(test_data[[#This Row],[Action]])</f>
        <v>0</v>
      </c>
      <c r="K3208" s="7">
        <f>test_data[[#This Row],[Final_Position]]*test_data[[#This Row],[Change]]</f>
        <v>-5.9999999999990905</v>
      </c>
      <c r="L3208" s="7">
        <f>test_data[[#This Row],[Profit]]*Profit_per_point</f>
        <v>-599999.99999990908</v>
      </c>
      <c r="M3208" s="7">
        <f>test_data[[#This Row],[Profit]]*Profit_per_point-ABS(test_data[[#This Row],[Action]])*Fee_per_trade</f>
        <v>-599999.99999990908</v>
      </c>
    </row>
    <row r="3209" spans="1:13" x14ac:dyDescent="0.35">
      <c r="A3209" s="2">
        <v>43789.59097222222</v>
      </c>
      <c r="B3209">
        <v>922.4</v>
      </c>
      <c r="C3209">
        <v>0.44228962063789368</v>
      </c>
      <c r="D3209">
        <v>0.55771034955978394</v>
      </c>
      <c r="E3209">
        <f>IF(B3210&gt;0,B3210-test_data[[#This Row],[Price]],0)</f>
        <v>0</v>
      </c>
      <c r="F3209" s="2">
        <f>test_data[[#This Row],[Time]]-(Time_horizon-1)/24/60</f>
        <v>43789.577777777777</v>
      </c>
      <c r="G3209">
        <f>IF(test_data[[#This Row],[Long]]&gt;Action_Threshold,1,IF(test_data[[#This Row],[Short]]&gt;Action_Threshold,-1,0))</f>
        <v>-1</v>
      </c>
      <c r="H3209">
        <f>SUMIFS(test_data[Postion],test_data[Time],"&gt;="&amp;test_data[[#This Row],[Period Time]],test_data[Time],"&lt;="&amp;test_data[[#This Row],[Time]])</f>
        <v>-20</v>
      </c>
      <c r="I3209">
        <f>IFERROR(test_data[[#This Row],[Final_Position]]-H3208,test_data[[#This Row],[Final_Position]])</f>
        <v>0</v>
      </c>
      <c r="J3209">
        <f>ABS(test_data[[#This Row],[Action]])</f>
        <v>0</v>
      </c>
      <c r="K3209" s="7">
        <f>test_data[[#This Row],[Final_Position]]*test_data[[#This Row],[Change]]</f>
        <v>0</v>
      </c>
      <c r="L3209" s="7">
        <f>test_data[[#This Row],[Profit]]*Profit_per_point</f>
        <v>0</v>
      </c>
      <c r="M3209" s="7">
        <f>test_data[[#This Row],[Profit]]*Profit_per_point-ABS(test_data[[#This Row],[Action]])*Fee_per_trade</f>
        <v>0</v>
      </c>
    </row>
    <row r="3210" spans="1:13" x14ac:dyDescent="0.35">
      <c r="A3210" s="2">
        <v>43789.591666666667</v>
      </c>
      <c r="B3210">
        <v>922.4</v>
      </c>
      <c r="C3210">
        <v>0.46821609139442444</v>
      </c>
      <c r="D3210">
        <v>0.53178387880325317</v>
      </c>
      <c r="E3210">
        <f>IF(B3211&gt;0,B3211-test_data[[#This Row],[Price]],0)</f>
        <v>-0.29999999999995453</v>
      </c>
      <c r="F3210" s="2">
        <f>test_data[[#This Row],[Time]]-(Time_horizon-1)/24/60</f>
        <v>43789.578472222223</v>
      </c>
      <c r="G3210">
        <f>IF(test_data[[#This Row],[Long]]&gt;Action_Threshold,1,IF(test_data[[#This Row],[Short]]&gt;Action_Threshold,-1,0))</f>
        <v>-1</v>
      </c>
      <c r="H3210">
        <f>SUMIFS(test_data[Postion],test_data[Time],"&gt;="&amp;test_data[[#This Row],[Period Time]],test_data[Time],"&lt;="&amp;test_data[[#This Row],[Time]])</f>
        <v>-20</v>
      </c>
      <c r="I3210">
        <f>IFERROR(test_data[[#This Row],[Final_Position]]-H3209,test_data[[#This Row],[Final_Position]])</f>
        <v>0</v>
      </c>
      <c r="J3210">
        <f>ABS(test_data[[#This Row],[Action]])</f>
        <v>0</v>
      </c>
      <c r="K3210" s="7">
        <f>test_data[[#This Row],[Final_Position]]*test_data[[#This Row],[Change]]</f>
        <v>5.9999999999990905</v>
      </c>
      <c r="L3210" s="7">
        <f>test_data[[#This Row],[Profit]]*Profit_per_point</f>
        <v>599999.99999990908</v>
      </c>
      <c r="M3210" s="7">
        <f>test_data[[#This Row],[Profit]]*Profit_per_point-ABS(test_data[[#This Row],[Action]])*Fee_per_trade</f>
        <v>599999.99999990908</v>
      </c>
    </row>
    <row r="3211" spans="1:13" x14ac:dyDescent="0.35">
      <c r="A3211" s="2">
        <v>43789.592361111114</v>
      </c>
      <c r="B3211">
        <v>922.1</v>
      </c>
      <c r="C3211">
        <v>0.46421203017234802</v>
      </c>
      <c r="D3211">
        <v>0.53578799962997437</v>
      </c>
      <c r="E3211">
        <f>IF(B3212&gt;0,B3212-test_data[[#This Row],[Price]],0)</f>
        <v>-0.5</v>
      </c>
      <c r="F3211" s="2">
        <f>test_data[[#This Row],[Time]]-(Time_horizon-1)/24/60</f>
        <v>43789.57916666667</v>
      </c>
      <c r="G3211">
        <f>IF(test_data[[#This Row],[Long]]&gt;Action_Threshold,1,IF(test_data[[#This Row],[Short]]&gt;Action_Threshold,-1,0))</f>
        <v>-1</v>
      </c>
      <c r="H3211">
        <f>SUMIFS(test_data[Postion],test_data[Time],"&gt;="&amp;test_data[[#This Row],[Period Time]],test_data[Time],"&lt;="&amp;test_data[[#This Row],[Time]])</f>
        <v>-20</v>
      </c>
      <c r="I3211">
        <f>IFERROR(test_data[[#This Row],[Final_Position]]-H3210,test_data[[#This Row],[Final_Position]])</f>
        <v>0</v>
      </c>
      <c r="J3211">
        <f>ABS(test_data[[#This Row],[Action]])</f>
        <v>0</v>
      </c>
      <c r="K3211" s="7">
        <f>test_data[[#This Row],[Final_Position]]*test_data[[#This Row],[Change]]</f>
        <v>10</v>
      </c>
      <c r="L3211" s="7">
        <f>test_data[[#This Row],[Profit]]*Profit_per_point</f>
        <v>1000000</v>
      </c>
      <c r="M3211" s="7">
        <f>test_data[[#This Row],[Profit]]*Profit_per_point-ABS(test_data[[#This Row],[Action]])*Fee_per_trade</f>
        <v>1000000</v>
      </c>
    </row>
    <row r="3212" spans="1:13" x14ac:dyDescent="0.35">
      <c r="A3212" s="2">
        <v>43789.593055555553</v>
      </c>
      <c r="B3212">
        <v>921.6</v>
      </c>
      <c r="C3212">
        <v>0.47402900457382202</v>
      </c>
      <c r="D3212">
        <v>0.52597105503082275</v>
      </c>
      <c r="E3212">
        <f>IF(B3213&gt;0,B3213-test_data[[#This Row],[Price]],0)</f>
        <v>0.60000000000002274</v>
      </c>
      <c r="F3212" s="2">
        <f>test_data[[#This Row],[Time]]-(Time_horizon-1)/24/60</f>
        <v>43789.579861111109</v>
      </c>
      <c r="G3212">
        <f>IF(test_data[[#This Row],[Long]]&gt;Action_Threshold,1,IF(test_data[[#This Row],[Short]]&gt;Action_Threshold,-1,0))</f>
        <v>-1</v>
      </c>
      <c r="H3212">
        <f>SUMIFS(test_data[Postion],test_data[Time],"&gt;="&amp;test_data[[#This Row],[Period Time]],test_data[Time],"&lt;="&amp;test_data[[#This Row],[Time]])</f>
        <v>-20</v>
      </c>
      <c r="I3212">
        <f>IFERROR(test_data[[#This Row],[Final_Position]]-H3211,test_data[[#This Row],[Final_Position]])</f>
        <v>0</v>
      </c>
      <c r="J3212">
        <f>ABS(test_data[[#This Row],[Action]])</f>
        <v>0</v>
      </c>
      <c r="K3212" s="7">
        <f>test_data[[#This Row],[Final_Position]]*test_data[[#This Row],[Change]]</f>
        <v>-12.000000000000455</v>
      </c>
      <c r="L3212" s="7">
        <f>test_data[[#This Row],[Profit]]*Profit_per_point</f>
        <v>-1200000.0000000454</v>
      </c>
      <c r="M3212" s="7">
        <f>test_data[[#This Row],[Profit]]*Profit_per_point-ABS(test_data[[#This Row],[Action]])*Fee_per_trade</f>
        <v>-1200000.0000000454</v>
      </c>
    </row>
    <row r="3213" spans="1:13" x14ac:dyDescent="0.35">
      <c r="A3213" s="2">
        <v>43789.59375</v>
      </c>
      <c r="B3213">
        <v>922.2</v>
      </c>
      <c r="C3213">
        <v>0.45762515068054199</v>
      </c>
      <c r="D3213">
        <v>0.54237490892410278</v>
      </c>
      <c r="E3213">
        <f>IF(B3214&gt;0,B3214-test_data[[#This Row],[Price]],0)</f>
        <v>0</v>
      </c>
      <c r="F3213" s="2">
        <f>test_data[[#This Row],[Time]]-(Time_horizon-1)/24/60</f>
        <v>43789.580555555556</v>
      </c>
      <c r="G3213">
        <f>IF(test_data[[#This Row],[Long]]&gt;Action_Threshold,1,IF(test_data[[#This Row],[Short]]&gt;Action_Threshold,-1,0))</f>
        <v>-1</v>
      </c>
      <c r="H3213">
        <f>SUMIFS(test_data[Postion],test_data[Time],"&gt;="&amp;test_data[[#This Row],[Period Time]],test_data[Time],"&lt;="&amp;test_data[[#This Row],[Time]])</f>
        <v>-20</v>
      </c>
      <c r="I3213">
        <f>IFERROR(test_data[[#This Row],[Final_Position]]-H3212,test_data[[#This Row],[Final_Position]])</f>
        <v>0</v>
      </c>
      <c r="J3213">
        <f>ABS(test_data[[#This Row],[Action]])</f>
        <v>0</v>
      </c>
      <c r="K3213" s="7">
        <f>test_data[[#This Row],[Final_Position]]*test_data[[#This Row],[Change]]</f>
        <v>0</v>
      </c>
      <c r="L3213" s="7">
        <f>test_data[[#This Row],[Profit]]*Profit_per_point</f>
        <v>0</v>
      </c>
      <c r="M3213" s="7">
        <f>test_data[[#This Row],[Profit]]*Profit_per_point-ABS(test_data[[#This Row],[Action]])*Fee_per_trade</f>
        <v>0</v>
      </c>
    </row>
    <row r="3214" spans="1:13" x14ac:dyDescent="0.35">
      <c r="A3214" s="2">
        <v>43789.594444444447</v>
      </c>
      <c r="B3214">
        <v>922.2</v>
      </c>
      <c r="C3214">
        <v>0.46211150288581848</v>
      </c>
      <c r="D3214">
        <v>0.53788846731185913</v>
      </c>
      <c r="E3214">
        <f>IF(B3215&gt;0,B3215-test_data[[#This Row],[Price]],0)</f>
        <v>9.9999999999909051E-2</v>
      </c>
      <c r="F3214" s="2">
        <f>test_data[[#This Row],[Time]]-(Time_horizon-1)/24/60</f>
        <v>43789.581250000003</v>
      </c>
      <c r="G3214">
        <f>IF(test_data[[#This Row],[Long]]&gt;Action_Threshold,1,IF(test_data[[#This Row],[Short]]&gt;Action_Threshold,-1,0))</f>
        <v>-1</v>
      </c>
      <c r="H3214">
        <f>SUMIFS(test_data[Postion],test_data[Time],"&gt;="&amp;test_data[[#This Row],[Period Time]],test_data[Time],"&lt;="&amp;test_data[[#This Row],[Time]])</f>
        <v>-20</v>
      </c>
      <c r="I3214">
        <f>IFERROR(test_data[[#This Row],[Final_Position]]-H3213,test_data[[#This Row],[Final_Position]])</f>
        <v>0</v>
      </c>
      <c r="J3214">
        <f>ABS(test_data[[#This Row],[Action]])</f>
        <v>0</v>
      </c>
      <c r="K3214" s="7">
        <f>test_data[[#This Row],[Final_Position]]*test_data[[#This Row],[Change]]</f>
        <v>-1.999999999998181</v>
      </c>
      <c r="L3214" s="7">
        <f>test_data[[#This Row],[Profit]]*Profit_per_point</f>
        <v>-199999.9999998181</v>
      </c>
      <c r="M3214" s="7">
        <f>test_data[[#This Row],[Profit]]*Profit_per_point-ABS(test_data[[#This Row],[Action]])*Fee_per_trade</f>
        <v>-199999.9999998181</v>
      </c>
    </row>
    <row r="3215" spans="1:13" x14ac:dyDescent="0.35">
      <c r="A3215" s="2">
        <v>43789.595138888886</v>
      </c>
      <c r="B3215">
        <v>922.3</v>
      </c>
      <c r="C3215">
        <v>0.46712446212768555</v>
      </c>
      <c r="D3215">
        <v>0.53287547826766968</v>
      </c>
      <c r="E3215">
        <f>IF(B3216&gt;0,B3216-test_data[[#This Row],[Price]],0)</f>
        <v>0.20000000000004547</v>
      </c>
      <c r="F3215" s="2">
        <f>test_data[[#This Row],[Time]]-(Time_horizon-1)/24/60</f>
        <v>43789.581944444442</v>
      </c>
      <c r="G3215">
        <f>IF(test_data[[#This Row],[Long]]&gt;Action_Threshold,1,IF(test_data[[#This Row],[Short]]&gt;Action_Threshold,-1,0))</f>
        <v>-1</v>
      </c>
      <c r="H3215">
        <f>SUMIFS(test_data[Postion],test_data[Time],"&gt;="&amp;test_data[[#This Row],[Period Time]],test_data[Time],"&lt;="&amp;test_data[[#This Row],[Time]])</f>
        <v>-20</v>
      </c>
      <c r="I3215">
        <f>IFERROR(test_data[[#This Row],[Final_Position]]-H3214,test_data[[#This Row],[Final_Position]])</f>
        <v>0</v>
      </c>
      <c r="J3215">
        <f>ABS(test_data[[#This Row],[Action]])</f>
        <v>0</v>
      </c>
      <c r="K3215" s="7">
        <f>test_data[[#This Row],[Final_Position]]*test_data[[#This Row],[Change]]</f>
        <v>-4.0000000000009095</v>
      </c>
      <c r="L3215" s="7">
        <f>test_data[[#This Row],[Profit]]*Profit_per_point</f>
        <v>-400000.00000009092</v>
      </c>
      <c r="M3215" s="7">
        <f>test_data[[#This Row],[Profit]]*Profit_per_point-ABS(test_data[[#This Row],[Action]])*Fee_per_trade</f>
        <v>-400000.00000009092</v>
      </c>
    </row>
    <row r="3216" spans="1:13" x14ac:dyDescent="0.35">
      <c r="A3216" s="2">
        <v>43789.595833333333</v>
      </c>
      <c r="B3216">
        <v>922.5</v>
      </c>
      <c r="C3216">
        <v>0.46416741609573364</v>
      </c>
      <c r="D3216">
        <v>0.53583264350891113</v>
      </c>
      <c r="E3216">
        <f>IF(B3217&gt;0,B3217-test_data[[#This Row],[Price]],0)</f>
        <v>0.39999999999997726</v>
      </c>
      <c r="F3216" s="2">
        <f>test_data[[#This Row],[Time]]-(Time_horizon-1)/24/60</f>
        <v>43789.582638888889</v>
      </c>
      <c r="G3216">
        <f>IF(test_data[[#This Row],[Long]]&gt;Action_Threshold,1,IF(test_data[[#This Row],[Short]]&gt;Action_Threshold,-1,0))</f>
        <v>-1</v>
      </c>
      <c r="H3216">
        <f>SUMIFS(test_data[Postion],test_data[Time],"&gt;="&amp;test_data[[#This Row],[Period Time]],test_data[Time],"&lt;="&amp;test_data[[#This Row],[Time]])</f>
        <v>-20</v>
      </c>
      <c r="I3216">
        <f>IFERROR(test_data[[#This Row],[Final_Position]]-H3215,test_data[[#This Row],[Final_Position]])</f>
        <v>0</v>
      </c>
      <c r="J3216">
        <f>ABS(test_data[[#This Row],[Action]])</f>
        <v>0</v>
      </c>
      <c r="K3216" s="7">
        <f>test_data[[#This Row],[Final_Position]]*test_data[[#This Row],[Change]]</f>
        <v>-7.9999999999995453</v>
      </c>
      <c r="L3216" s="7">
        <f>test_data[[#This Row],[Profit]]*Profit_per_point</f>
        <v>-799999.99999995448</v>
      </c>
      <c r="M3216" s="7">
        <f>test_data[[#This Row],[Profit]]*Profit_per_point-ABS(test_data[[#This Row],[Action]])*Fee_per_trade</f>
        <v>-799999.99999995448</v>
      </c>
    </row>
    <row r="3217" spans="1:13" x14ac:dyDescent="0.35">
      <c r="A3217" s="2">
        <v>43789.59652777778</v>
      </c>
      <c r="B3217">
        <v>922.9</v>
      </c>
      <c r="C3217">
        <v>0.45392712950706482</v>
      </c>
      <c r="D3217">
        <v>0.54607290029525757</v>
      </c>
      <c r="E3217">
        <f>IF(B3218&gt;0,B3218-test_data[[#This Row],[Price]],0)</f>
        <v>0.30000000000006821</v>
      </c>
      <c r="F3217" s="2">
        <f>test_data[[#This Row],[Time]]-(Time_horizon-1)/24/60</f>
        <v>43789.583333333336</v>
      </c>
      <c r="G3217">
        <f>IF(test_data[[#This Row],[Long]]&gt;Action_Threshold,1,IF(test_data[[#This Row],[Short]]&gt;Action_Threshold,-1,0))</f>
        <v>-1</v>
      </c>
      <c r="H3217">
        <f>SUMIFS(test_data[Postion],test_data[Time],"&gt;="&amp;test_data[[#This Row],[Period Time]],test_data[Time],"&lt;="&amp;test_data[[#This Row],[Time]])</f>
        <v>-20</v>
      </c>
      <c r="I3217">
        <f>IFERROR(test_data[[#This Row],[Final_Position]]-H3216,test_data[[#This Row],[Final_Position]])</f>
        <v>0</v>
      </c>
      <c r="J3217">
        <f>ABS(test_data[[#This Row],[Action]])</f>
        <v>0</v>
      </c>
      <c r="K3217" s="7">
        <f>test_data[[#This Row],[Final_Position]]*test_data[[#This Row],[Change]]</f>
        <v>-6.0000000000013642</v>
      </c>
      <c r="L3217" s="7">
        <f>test_data[[#This Row],[Profit]]*Profit_per_point</f>
        <v>-600000.00000013644</v>
      </c>
      <c r="M3217" s="7">
        <f>test_data[[#This Row],[Profit]]*Profit_per_point-ABS(test_data[[#This Row],[Action]])*Fee_per_trade</f>
        <v>-600000.00000013644</v>
      </c>
    </row>
    <row r="3218" spans="1:13" x14ac:dyDescent="0.35">
      <c r="A3218" s="2">
        <v>43789.597222222219</v>
      </c>
      <c r="B3218">
        <v>923.2</v>
      </c>
      <c r="C3218">
        <v>0.44752293825149536</v>
      </c>
      <c r="D3218">
        <v>0.55247706174850464</v>
      </c>
      <c r="E3218">
        <f>IF(B3219&gt;0,B3219-test_data[[#This Row],[Price]],0)</f>
        <v>-0.20000000000004547</v>
      </c>
      <c r="F3218" s="2">
        <f>test_data[[#This Row],[Time]]-(Time_horizon-1)/24/60</f>
        <v>43789.584027777775</v>
      </c>
      <c r="G3218">
        <f>IF(test_data[[#This Row],[Long]]&gt;Action_Threshold,1,IF(test_data[[#This Row],[Short]]&gt;Action_Threshold,-1,0))</f>
        <v>-1</v>
      </c>
      <c r="H3218">
        <f>SUMIFS(test_data[Postion],test_data[Time],"&gt;="&amp;test_data[[#This Row],[Period Time]],test_data[Time],"&lt;="&amp;test_data[[#This Row],[Time]])</f>
        <v>-20</v>
      </c>
      <c r="I3218">
        <f>IFERROR(test_data[[#This Row],[Final_Position]]-H3217,test_data[[#This Row],[Final_Position]])</f>
        <v>0</v>
      </c>
      <c r="J3218">
        <f>ABS(test_data[[#This Row],[Action]])</f>
        <v>0</v>
      </c>
      <c r="K3218" s="7">
        <f>test_data[[#This Row],[Final_Position]]*test_data[[#This Row],[Change]]</f>
        <v>4.0000000000009095</v>
      </c>
      <c r="L3218" s="7">
        <f>test_data[[#This Row],[Profit]]*Profit_per_point</f>
        <v>400000.00000009092</v>
      </c>
      <c r="M3218" s="7">
        <f>test_data[[#This Row],[Profit]]*Profit_per_point-ABS(test_data[[#This Row],[Action]])*Fee_per_trade</f>
        <v>400000.00000009092</v>
      </c>
    </row>
    <row r="3219" spans="1:13" x14ac:dyDescent="0.35">
      <c r="A3219" s="2">
        <v>43789.597916666666</v>
      </c>
      <c r="B3219">
        <v>923</v>
      </c>
      <c r="C3219">
        <v>0.44816505908966064</v>
      </c>
      <c r="D3219">
        <v>0.55183494091033936</v>
      </c>
      <c r="E3219">
        <f>IF(B3220&gt;0,B3220-test_data[[#This Row],[Price]],0)</f>
        <v>-0.20000000000004547</v>
      </c>
      <c r="F3219" s="2">
        <f>test_data[[#This Row],[Time]]-(Time_horizon-1)/24/60</f>
        <v>43789.584722222222</v>
      </c>
      <c r="G3219">
        <f>IF(test_data[[#This Row],[Long]]&gt;Action_Threshold,1,IF(test_data[[#This Row],[Short]]&gt;Action_Threshold,-1,0))</f>
        <v>-1</v>
      </c>
      <c r="H3219">
        <f>SUMIFS(test_data[Postion],test_data[Time],"&gt;="&amp;test_data[[#This Row],[Period Time]],test_data[Time],"&lt;="&amp;test_data[[#This Row],[Time]])</f>
        <v>-20</v>
      </c>
      <c r="I3219">
        <f>IFERROR(test_data[[#This Row],[Final_Position]]-H3218,test_data[[#This Row],[Final_Position]])</f>
        <v>0</v>
      </c>
      <c r="J3219">
        <f>ABS(test_data[[#This Row],[Action]])</f>
        <v>0</v>
      </c>
      <c r="K3219" s="7">
        <f>test_data[[#This Row],[Final_Position]]*test_data[[#This Row],[Change]]</f>
        <v>4.0000000000009095</v>
      </c>
      <c r="L3219" s="7">
        <f>test_data[[#This Row],[Profit]]*Profit_per_point</f>
        <v>400000.00000009092</v>
      </c>
      <c r="M3219" s="7">
        <f>test_data[[#This Row],[Profit]]*Profit_per_point-ABS(test_data[[#This Row],[Action]])*Fee_per_trade</f>
        <v>400000.00000009092</v>
      </c>
    </row>
    <row r="3220" spans="1:13" x14ac:dyDescent="0.35">
      <c r="A3220" s="2">
        <v>43789.598611111112</v>
      </c>
      <c r="B3220">
        <v>922.8</v>
      </c>
      <c r="C3220">
        <v>0.44054523110389709</v>
      </c>
      <c r="D3220">
        <v>0.55945473909378052</v>
      </c>
      <c r="E3220">
        <f>IF(B3221&gt;0,B3221-test_data[[#This Row],[Price]],0)</f>
        <v>0.10000000000002274</v>
      </c>
      <c r="F3220" s="2">
        <f>test_data[[#This Row],[Time]]-(Time_horizon-1)/24/60</f>
        <v>43789.585416666669</v>
      </c>
      <c r="G3220">
        <f>IF(test_data[[#This Row],[Long]]&gt;Action_Threshold,1,IF(test_data[[#This Row],[Short]]&gt;Action_Threshold,-1,0))</f>
        <v>-1</v>
      </c>
      <c r="H3220">
        <f>SUMIFS(test_data[Postion],test_data[Time],"&gt;="&amp;test_data[[#This Row],[Period Time]],test_data[Time],"&lt;="&amp;test_data[[#This Row],[Time]])</f>
        <v>-20</v>
      </c>
      <c r="I3220">
        <f>IFERROR(test_data[[#This Row],[Final_Position]]-H3219,test_data[[#This Row],[Final_Position]])</f>
        <v>0</v>
      </c>
      <c r="J3220">
        <f>ABS(test_data[[#This Row],[Action]])</f>
        <v>0</v>
      </c>
      <c r="K3220" s="7">
        <f>test_data[[#This Row],[Final_Position]]*test_data[[#This Row],[Change]]</f>
        <v>-2.0000000000004547</v>
      </c>
      <c r="L3220" s="7">
        <f>test_data[[#This Row],[Profit]]*Profit_per_point</f>
        <v>-200000.00000004546</v>
      </c>
      <c r="M3220" s="7">
        <f>test_data[[#This Row],[Profit]]*Profit_per_point-ABS(test_data[[#This Row],[Action]])*Fee_per_trade</f>
        <v>-200000.00000004546</v>
      </c>
    </row>
    <row r="3221" spans="1:13" x14ac:dyDescent="0.35">
      <c r="A3221" s="2">
        <v>43789.599305555559</v>
      </c>
      <c r="B3221">
        <v>922.9</v>
      </c>
      <c r="C3221">
        <v>0.42662641406059265</v>
      </c>
      <c r="D3221">
        <v>0.57337355613708496</v>
      </c>
      <c r="E3221">
        <f>IF(B3222&gt;0,B3222-test_data[[#This Row],[Price]],0)</f>
        <v>-0.19999999999993179</v>
      </c>
      <c r="F3221" s="2">
        <f>test_data[[#This Row],[Time]]-(Time_horizon-1)/24/60</f>
        <v>43789.586111111115</v>
      </c>
      <c r="G3221">
        <f>IF(test_data[[#This Row],[Long]]&gt;Action_Threshold,1,IF(test_data[[#This Row],[Short]]&gt;Action_Threshold,-1,0))</f>
        <v>-1</v>
      </c>
      <c r="H3221">
        <f>SUMIFS(test_data[Postion],test_data[Time],"&gt;="&amp;test_data[[#This Row],[Period Time]],test_data[Time],"&lt;="&amp;test_data[[#This Row],[Time]])</f>
        <v>-20</v>
      </c>
      <c r="I3221">
        <f>IFERROR(test_data[[#This Row],[Final_Position]]-H3220,test_data[[#This Row],[Final_Position]])</f>
        <v>0</v>
      </c>
      <c r="J3221">
        <f>ABS(test_data[[#This Row],[Action]])</f>
        <v>0</v>
      </c>
      <c r="K3221" s="7">
        <f>test_data[[#This Row],[Final_Position]]*test_data[[#This Row],[Change]]</f>
        <v>3.9999999999986358</v>
      </c>
      <c r="L3221" s="7">
        <f>test_data[[#This Row],[Profit]]*Profit_per_point</f>
        <v>399999.99999986356</v>
      </c>
      <c r="M3221" s="7">
        <f>test_data[[#This Row],[Profit]]*Profit_per_point-ABS(test_data[[#This Row],[Action]])*Fee_per_trade</f>
        <v>399999.99999986356</v>
      </c>
    </row>
    <row r="3222" spans="1:13" x14ac:dyDescent="0.35">
      <c r="A3222" s="2">
        <v>43789.599999999999</v>
      </c>
      <c r="B3222">
        <v>922.7</v>
      </c>
      <c r="C3222">
        <v>0.42054739594459534</v>
      </c>
      <c r="D3222">
        <v>0.57945263385772705</v>
      </c>
      <c r="E3222">
        <f>IF(B3223&gt;0,B3223-test_data[[#This Row],[Price]],0)</f>
        <v>-0.60000000000002274</v>
      </c>
      <c r="F3222" s="2">
        <f>test_data[[#This Row],[Time]]-(Time_horizon-1)/24/60</f>
        <v>43789.586805555555</v>
      </c>
      <c r="G3222">
        <f>IF(test_data[[#This Row],[Long]]&gt;Action_Threshold,1,IF(test_data[[#This Row],[Short]]&gt;Action_Threshold,-1,0))</f>
        <v>-1</v>
      </c>
      <c r="H3222">
        <f>SUMIFS(test_data[Postion],test_data[Time],"&gt;="&amp;test_data[[#This Row],[Period Time]],test_data[Time],"&lt;="&amp;test_data[[#This Row],[Time]])</f>
        <v>-20</v>
      </c>
      <c r="I3222">
        <f>IFERROR(test_data[[#This Row],[Final_Position]]-H3221,test_data[[#This Row],[Final_Position]])</f>
        <v>0</v>
      </c>
      <c r="J3222">
        <f>ABS(test_data[[#This Row],[Action]])</f>
        <v>0</v>
      </c>
      <c r="K3222" s="7">
        <f>test_data[[#This Row],[Final_Position]]*test_data[[#This Row],[Change]]</f>
        <v>12.000000000000455</v>
      </c>
      <c r="L3222" s="7">
        <f>test_data[[#This Row],[Profit]]*Profit_per_point</f>
        <v>1200000.0000000454</v>
      </c>
      <c r="M3222" s="7">
        <f>test_data[[#This Row],[Profit]]*Profit_per_point-ABS(test_data[[#This Row],[Action]])*Fee_per_trade</f>
        <v>1200000.0000000454</v>
      </c>
    </row>
    <row r="3223" spans="1:13" x14ac:dyDescent="0.35">
      <c r="A3223" s="2">
        <v>43789.600694444445</v>
      </c>
      <c r="B3223">
        <v>922.1</v>
      </c>
      <c r="C3223">
        <v>0.41887736320495605</v>
      </c>
      <c r="D3223">
        <v>0.58112269639968872</v>
      </c>
      <c r="E3223">
        <f>IF(B3224&gt;0,B3224-test_data[[#This Row],[Price]],0)</f>
        <v>0.5</v>
      </c>
      <c r="F3223" s="2">
        <f>test_data[[#This Row],[Time]]-(Time_horizon-1)/24/60</f>
        <v>43789.587500000001</v>
      </c>
      <c r="G3223">
        <f>IF(test_data[[#This Row],[Long]]&gt;Action_Threshold,1,IF(test_data[[#This Row],[Short]]&gt;Action_Threshold,-1,0))</f>
        <v>-1</v>
      </c>
      <c r="H3223">
        <f>SUMIFS(test_data[Postion],test_data[Time],"&gt;="&amp;test_data[[#This Row],[Period Time]],test_data[Time],"&lt;="&amp;test_data[[#This Row],[Time]])</f>
        <v>-20</v>
      </c>
      <c r="I3223">
        <f>IFERROR(test_data[[#This Row],[Final_Position]]-H3222,test_data[[#This Row],[Final_Position]])</f>
        <v>0</v>
      </c>
      <c r="J3223">
        <f>ABS(test_data[[#This Row],[Action]])</f>
        <v>0</v>
      </c>
      <c r="K3223" s="7">
        <f>test_data[[#This Row],[Final_Position]]*test_data[[#This Row],[Change]]</f>
        <v>-10</v>
      </c>
      <c r="L3223" s="7">
        <f>test_data[[#This Row],[Profit]]*Profit_per_point</f>
        <v>-1000000</v>
      </c>
      <c r="M3223" s="7">
        <f>test_data[[#This Row],[Profit]]*Profit_per_point-ABS(test_data[[#This Row],[Action]])*Fee_per_trade</f>
        <v>-1000000</v>
      </c>
    </row>
    <row r="3224" spans="1:13" x14ac:dyDescent="0.35">
      <c r="A3224" s="2">
        <v>43789.601388888892</v>
      </c>
      <c r="B3224">
        <v>922.6</v>
      </c>
      <c r="C3224">
        <v>0.40803781151771545</v>
      </c>
      <c r="D3224">
        <v>0.59196215867996216</v>
      </c>
      <c r="E3224">
        <f>IF(B3225&gt;0,B3225-test_data[[#This Row],[Price]],0)</f>
        <v>-0.10000000000002274</v>
      </c>
      <c r="F3224" s="2">
        <f>test_data[[#This Row],[Time]]-(Time_horizon-1)/24/60</f>
        <v>43789.588194444448</v>
      </c>
      <c r="G3224">
        <f>IF(test_data[[#This Row],[Long]]&gt;Action_Threshold,1,IF(test_data[[#This Row],[Short]]&gt;Action_Threshold,-1,0))</f>
        <v>-1</v>
      </c>
      <c r="H3224">
        <f>SUMIFS(test_data[Postion],test_data[Time],"&gt;="&amp;test_data[[#This Row],[Period Time]],test_data[Time],"&lt;="&amp;test_data[[#This Row],[Time]])</f>
        <v>-20</v>
      </c>
      <c r="I3224">
        <f>IFERROR(test_data[[#This Row],[Final_Position]]-H3223,test_data[[#This Row],[Final_Position]])</f>
        <v>0</v>
      </c>
      <c r="J3224">
        <f>ABS(test_data[[#This Row],[Action]])</f>
        <v>0</v>
      </c>
      <c r="K3224" s="7">
        <f>test_data[[#This Row],[Final_Position]]*test_data[[#This Row],[Change]]</f>
        <v>2.0000000000004547</v>
      </c>
      <c r="L3224" s="7">
        <f>test_data[[#This Row],[Profit]]*Profit_per_point</f>
        <v>200000.00000004546</v>
      </c>
      <c r="M3224" s="7">
        <f>test_data[[#This Row],[Profit]]*Profit_per_point-ABS(test_data[[#This Row],[Action]])*Fee_per_trade</f>
        <v>200000.00000004546</v>
      </c>
    </row>
    <row r="3225" spans="1:13" x14ac:dyDescent="0.35">
      <c r="A3225" s="2">
        <v>43789.602083333331</v>
      </c>
      <c r="B3225">
        <v>922.5</v>
      </c>
      <c r="C3225">
        <v>0.42678645253181458</v>
      </c>
      <c r="D3225">
        <v>0.57321351766586304</v>
      </c>
      <c r="E3225">
        <f>IF(B3226&gt;0,B3226-test_data[[#This Row],[Price]],0)</f>
        <v>-0.5</v>
      </c>
      <c r="F3225" s="2">
        <f>test_data[[#This Row],[Time]]-(Time_horizon-1)/24/60</f>
        <v>43789.588888888888</v>
      </c>
      <c r="G3225">
        <f>IF(test_data[[#This Row],[Long]]&gt;Action_Threshold,1,IF(test_data[[#This Row],[Short]]&gt;Action_Threshold,-1,0))</f>
        <v>-1</v>
      </c>
      <c r="H3225">
        <f>SUMIFS(test_data[Postion],test_data[Time],"&gt;="&amp;test_data[[#This Row],[Period Time]],test_data[Time],"&lt;="&amp;test_data[[#This Row],[Time]])</f>
        <v>-20</v>
      </c>
      <c r="I3225">
        <f>IFERROR(test_data[[#This Row],[Final_Position]]-H3224,test_data[[#This Row],[Final_Position]])</f>
        <v>0</v>
      </c>
      <c r="J3225">
        <f>ABS(test_data[[#This Row],[Action]])</f>
        <v>0</v>
      </c>
      <c r="K3225" s="7">
        <f>test_data[[#This Row],[Final_Position]]*test_data[[#This Row],[Change]]</f>
        <v>10</v>
      </c>
      <c r="L3225" s="7">
        <f>test_data[[#This Row],[Profit]]*Profit_per_point</f>
        <v>1000000</v>
      </c>
      <c r="M3225" s="7">
        <f>test_data[[#This Row],[Profit]]*Profit_per_point-ABS(test_data[[#This Row],[Action]])*Fee_per_trade</f>
        <v>1000000</v>
      </c>
    </row>
    <row r="3226" spans="1:13" x14ac:dyDescent="0.35">
      <c r="A3226" s="2">
        <v>43789.602777777778</v>
      </c>
      <c r="B3226">
        <v>922</v>
      </c>
      <c r="C3226">
        <v>0.42516264319419861</v>
      </c>
      <c r="D3226">
        <v>0.57483738660812378</v>
      </c>
      <c r="E3226">
        <f>IF(B3227&gt;0,B3227-test_data[[#This Row],[Price]],0)</f>
        <v>0</v>
      </c>
      <c r="F3226" s="2">
        <f>test_data[[#This Row],[Time]]-(Time_horizon-1)/24/60</f>
        <v>43789.589583333334</v>
      </c>
      <c r="G3226">
        <f>IF(test_data[[#This Row],[Long]]&gt;Action_Threshold,1,IF(test_data[[#This Row],[Short]]&gt;Action_Threshold,-1,0))</f>
        <v>-1</v>
      </c>
      <c r="H3226">
        <f>SUMIFS(test_data[Postion],test_data[Time],"&gt;="&amp;test_data[[#This Row],[Period Time]],test_data[Time],"&lt;="&amp;test_data[[#This Row],[Time]])</f>
        <v>-20</v>
      </c>
      <c r="I3226">
        <f>IFERROR(test_data[[#This Row],[Final_Position]]-H3225,test_data[[#This Row],[Final_Position]])</f>
        <v>0</v>
      </c>
      <c r="J3226">
        <f>ABS(test_data[[#This Row],[Action]])</f>
        <v>0</v>
      </c>
      <c r="K3226" s="7">
        <f>test_data[[#This Row],[Final_Position]]*test_data[[#This Row],[Change]]</f>
        <v>0</v>
      </c>
      <c r="L3226" s="7">
        <f>test_data[[#This Row],[Profit]]*Profit_per_point</f>
        <v>0</v>
      </c>
      <c r="M3226" s="7">
        <f>test_data[[#This Row],[Profit]]*Profit_per_point-ABS(test_data[[#This Row],[Action]])*Fee_per_trade</f>
        <v>0</v>
      </c>
    </row>
    <row r="3227" spans="1:13" x14ac:dyDescent="0.35">
      <c r="A3227" s="2">
        <v>43789.603472222225</v>
      </c>
      <c r="B3227">
        <v>922</v>
      </c>
      <c r="C3227">
        <v>0.43111830949783325</v>
      </c>
      <c r="D3227">
        <v>0.56888169050216675</v>
      </c>
      <c r="E3227">
        <f>IF(B3228&gt;0,B3228-test_data[[#This Row],[Price]],0)</f>
        <v>0.39999999999997726</v>
      </c>
      <c r="F3227" s="2">
        <f>test_data[[#This Row],[Time]]-(Time_horizon-1)/24/60</f>
        <v>43789.590277777781</v>
      </c>
      <c r="G3227">
        <f>IF(test_data[[#This Row],[Long]]&gt;Action_Threshold,1,IF(test_data[[#This Row],[Short]]&gt;Action_Threshold,-1,0))</f>
        <v>-1</v>
      </c>
      <c r="H3227">
        <f>SUMIFS(test_data[Postion],test_data[Time],"&gt;="&amp;test_data[[#This Row],[Period Time]],test_data[Time],"&lt;="&amp;test_data[[#This Row],[Time]])</f>
        <v>-20</v>
      </c>
      <c r="I3227">
        <f>IFERROR(test_data[[#This Row],[Final_Position]]-H3226,test_data[[#This Row],[Final_Position]])</f>
        <v>0</v>
      </c>
      <c r="J3227">
        <f>ABS(test_data[[#This Row],[Action]])</f>
        <v>0</v>
      </c>
      <c r="K3227" s="7">
        <f>test_data[[#This Row],[Final_Position]]*test_data[[#This Row],[Change]]</f>
        <v>-7.9999999999995453</v>
      </c>
      <c r="L3227" s="7">
        <f>test_data[[#This Row],[Profit]]*Profit_per_point</f>
        <v>-799999.99999995448</v>
      </c>
      <c r="M3227" s="7">
        <f>test_data[[#This Row],[Profit]]*Profit_per_point-ABS(test_data[[#This Row],[Action]])*Fee_per_trade</f>
        <v>-799999.99999995448</v>
      </c>
    </row>
    <row r="3228" spans="1:13" x14ac:dyDescent="0.35">
      <c r="A3228" s="2">
        <v>43789.604166666664</v>
      </c>
      <c r="B3228">
        <v>922.4</v>
      </c>
      <c r="C3228">
        <v>0.43545663356781006</v>
      </c>
      <c r="D3228">
        <v>0.56454336643218994</v>
      </c>
      <c r="E3228">
        <f>IF(B3229&gt;0,B3229-test_data[[#This Row],[Price]],0)</f>
        <v>-4.2999999999999545</v>
      </c>
      <c r="F3228" s="2">
        <f>test_data[[#This Row],[Time]]-(Time_horizon-1)/24/60</f>
        <v>43789.59097222222</v>
      </c>
      <c r="G3228">
        <f>IF(test_data[[#This Row],[Long]]&gt;Action_Threshold,1,IF(test_data[[#This Row],[Short]]&gt;Action_Threshold,-1,0))</f>
        <v>-1</v>
      </c>
      <c r="H3228">
        <f>SUMIFS(test_data[Postion],test_data[Time],"&gt;="&amp;test_data[[#This Row],[Period Time]],test_data[Time],"&lt;="&amp;test_data[[#This Row],[Time]])</f>
        <v>-20</v>
      </c>
      <c r="I3228">
        <f>IFERROR(test_data[[#This Row],[Final_Position]]-H3227,test_data[[#This Row],[Final_Position]])</f>
        <v>0</v>
      </c>
      <c r="J3228">
        <f>ABS(test_data[[#This Row],[Action]])</f>
        <v>0</v>
      </c>
      <c r="K3228" s="7">
        <f>test_data[[#This Row],[Final_Position]]*test_data[[#This Row],[Change]]</f>
        <v>85.999999999999091</v>
      </c>
      <c r="L3228" s="7">
        <f>test_data[[#This Row],[Profit]]*Profit_per_point</f>
        <v>8599999.9999999087</v>
      </c>
      <c r="M3228" s="7">
        <f>test_data[[#This Row],[Profit]]*Profit_per_point-ABS(test_data[[#This Row],[Action]])*Fee_per_trade</f>
        <v>8599999.9999999087</v>
      </c>
    </row>
    <row r="3229" spans="1:13" x14ac:dyDescent="0.35">
      <c r="A3229" s="2">
        <v>43790.375694444447</v>
      </c>
      <c r="B3229">
        <v>918.1</v>
      </c>
      <c r="C3229">
        <v>0.54173934459686279</v>
      </c>
      <c r="D3229">
        <v>0.45826062560081482</v>
      </c>
      <c r="E3229">
        <f>IF(B3230&gt;0,B3230-test_data[[#This Row],[Price]],0)</f>
        <v>0</v>
      </c>
      <c r="F3229" s="2">
        <f>test_data[[#This Row],[Time]]-(Time_horizon-1)/24/60</f>
        <v>43790.362500000003</v>
      </c>
      <c r="G3229">
        <f>IF(test_data[[#This Row],[Long]]&gt;Action_Threshold,1,IF(test_data[[#This Row],[Short]]&gt;Action_Threshold,-1,0))</f>
        <v>1</v>
      </c>
      <c r="H3229">
        <f>SUMIFS(test_data[Postion],test_data[Time],"&gt;="&amp;test_data[[#This Row],[Period Time]],test_data[Time],"&lt;="&amp;test_data[[#This Row],[Time]])</f>
        <v>1</v>
      </c>
      <c r="I3229">
        <f>IFERROR(test_data[[#This Row],[Final_Position]]-H3228,test_data[[#This Row],[Final_Position]])</f>
        <v>21</v>
      </c>
      <c r="J3229">
        <f>ABS(test_data[[#This Row],[Action]])</f>
        <v>21</v>
      </c>
      <c r="K3229" s="7">
        <f>test_data[[#This Row],[Final_Position]]*test_data[[#This Row],[Change]]</f>
        <v>0</v>
      </c>
      <c r="L3229" s="7">
        <f>test_data[[#This Row],[Profit]]*Profit_per_point</f>
        <v>0</v>
      </c>
      <c r="M3229" s="7">
        <f>test_data[[#This Row],[Profit]]*Profit_per_point-ABS(test_data[[#This Row],[Action]])*Fee_per_trade</f>
        <v>-210000</v>
      </c>
    </row>
    <row r="3230" spans="1:13" x14ac:dyDescent="0.35">
      <c r="A3230" s="2">
        <v>43790.376388888886</v>
      </c>
      <c r="B3230">
        <v>918.1</v>
      </c>
      <c r="C3230">
        <v>0.50938677787780762</v>
      </c>
      <c r="D3230">
        <v>0.49061319231987</v>
      </c>
      <c r="E3230">
        <f>IF(B3231&gt;0,B3231-test_data[[#This Row],[Price]],0)</f>
        <v>-0.20000000000004547</v>
      </c>
      <c r="F3230" s="2">
        <f>test_data[[#This Row],[Time]]-(Time_horizon-1)/24/60</f>
        <v>43790.363194444442</v>
      </c>
      <c r="G3230">
        <f>IF(test_data[[#This Row],[Long]]&gt;Action_Threshold,1,IF(test_data[[#This Row],[Short]]&gt;Action_Threshold,-1,0))</f>
        <v>1</v>
      </c>
      <c r="H3230">
        <f>SUMIFS(test_data[Postion],test_data[Time],"&gt;="&amp;test_data[[#This Row],[Period Time]],test_data[Time],"&lt;="&amp;test_data[[#This Row],[Time]])</f>
        <v>2</v>
      </c>
      <c r="I3230">
        <f>IFERROR(test_data[[#This Row],[Final_Position]]-H3229,test_data[[#This Row],[Final_Position]])</f>
        <v>1</v>
      </c>
      <c r="J3230">
        <f>ABS(test_data[[#This Row],[Action]])</f>
        <v>1</v>
      </c>
      <c r="K3230" s="7">
        <f>test_data[[#This Row],[Final_Position]]*test_data[[#This Row],[Change]]</f>
        <v>-0.40000000000009095</v>
      </c>
      <c r="L3230" s="7">
        <f>test_data[[#This Row],[Profit]]*Profit_per_point</f>
        <v>-40000.000000009095</v>
      </c>
      <c r="M3230" s="7">
        <f>test_data[[#This Row],[Profit]]*Profit_per_point-ABS(test_data[[#This Row],[Action]])*Fee_per_trade</f>
        <v>-50000.000000009095</v>
      </c>
    </row>
    <row r="3231" spans="1:13" x14ac:dyDescent="0.35">
      <c r="A3231" s="2">
        <v>43790.377083333333</v>
      </c>
      <c r="B3231">
        <v>917.9</v>
      </c>
      <c r="C3231">
        <v>0.49829393625259399</v>
      </c>
      <c r="D3231">
        <v>0.50170600414276123</v>
      </c>
      <c r="E3231">
        <f>IF(B3232&gt;0,B3232-test_data[[#This Row],[Price]],0)</f>
        <v>0.10000000000002274</v>
      </c>
      <c r="F3231" s="2">
        <f>test_data[[#This Row],[Time]]-(Time_horizon-1)/24/60</f>
        <v>43790.363888888889</v>
      </c>
      <c r="G3231">
        <f>IF(test_data[[#This Row],[Long]]&gt;Action_Threshold,1,IF(test_data[[#This Row],[Short]]&gt;Action_Threshold,-1,0))</f>
        <v>-1</v>
      </c>
      <c r="H3231">
        <f>SUMIFS(test_data[Postion],test_data[Time],"&gt;="&amp;test_data[[#This Row],[Period Time]],test_data[Time],"&lt;="&amp;test_data[[#This Row],[Time]])</f>
        <v>1</v>
      </c>
      <c r="I3231">
        <f>IFERROR(test_data[[#This Row],[Final_Position]]-H3230,test_data[[#This Row],[Final_Position]])</f>
        <v>-1</v>
      </c>
      <c r="J3231">
        <f>ABS(test_data[[#This Row],[Action]])</f>
        <v>1</v>
      </c>
      <c r="K3231" s="7">
        <f>test_data[[#This Row],[Final_Position]]*test_data[[#This Row],[Change]]</f>
        <v>0.10000000000002274</v>
      </c>
      <c r="L3231" s="7">
        <f>test_data[[#This Row],[Profit]]*Profit_per_point</f>
        <v>10000.000000002274</v>
      </c>
      <c r="M3231" s="7">
        <f>test_data[[#This Row],[Profit]]*Profit_per_point-ABS(test_data[[#This Row],[Action]])*Fee_per_trade</f>
        <v>2.2737367544323206E-9</v>
      </c>
    </row>
    <row r="3232" spans="1:13" x14ac:dyDescent="0.35">
      <c r="A3232" s="2">
        <v>43790.37777777778</v>
      </c>
      <c r="B3232">
        <v>918</v>
      </c>
      <c r="C3232">
        <v>0.49552524089813232</v>
      </c>
      <c r="D3232">
        <v>0.50447475910186768</v>
      </c>
      <c r="E3232">
        <f>IF(B3233&gt;0,B3233-test_data[[#This Row],[Price]],0)</f>
        <v>0.10000000000002274</v>
      </c>
      <c r="F3232" s="2">
        <f>test_data[[#This Row],[Time]]-(Time_horizon-1)/24/60</f>
        <v>43790.364583333336</v>
      </c>
      <c r="G3232">
        <f>IF(test_data[[#This Row],[Long]]&gt;Action_Threshold,1,IF(test_data[[#This Row],[Short]]&gt;Action_Threshold,-1,0))</f>
        <v>-1</v>
      </c>
      <c r="H3232">
        <f>SUMIFS(test_data[Postion],test_data[Time],"&gt;="&amp;test_data[[#This Row],[Period Time]],test_data[Time],"&lt;="&amp;test_data[[#This Row],[Time]])</f>
        <v>0</v>
      </c>
      <c r="I3232">
        <f>IFERROR(test_data[[#This Row],[Final_Position]]-H3231,test_data[[#This Row],[Final_Position]])</f>
        <v>-1</v>
      </c>
      <c r="J3232">
        <f>ABS(test_data[[#This Row],[Action]])</f>
        <v>1</v>
      </c>
      <c r="K3232" s="7">
        <f>test_data[[#This Row],[Final_Position]]*test_data[[#This Row],[Change]]</f>
        <v>0</v>
      </c>
      <c r="L3232" s="7">
        <f>test_data[[#This Row],[Profit]]*Profit_per_point</f>
        <v>0</v>
      </c>
      <c r="M3232" s="7">
        <f>test_data[[#This Row],[Profit]]*Profit_per_point-ABS(test_data[[#This Row],[Action]])*Fee_per_trade</f>
        <v>-10000</v>
      </c>
    </row>
    <row r="3233" spans="1:13" x14ac:dyDescent="0.35">
      <c r="A3233" s="2">
        <v>43790.378472222219</v>
      </c>
      <c r="B3233">
        <v>918.1</v>
      </c>
      <c r="C3233">
        <v>0.50800776481628418</v>
      </c>
      <c r="D3233">
        <v>0.49199226498603821</v>
      </c>
      <c r="E3233">
        <f>IF(B3234&gt;0,B3234-test_data[[#This Row],[Price]],0)</f>
        <v>0</v>
      </c>
      <c r="F3233" s="2">
        <f>test_data[[#This Row],[Time]]-(Time_horizon-1)/24/60</f>
        <v>43790.365277777775</v>
      </c>
      <c r="G3233">
        <f>IF(test_data[[#This Row],[Long]]&gt;Action_Threshold,1,IF(test_data[[#This Row],[Short]]&gt;Action_Threshold,-1,0))</f>
        <v>1</v>
      </c>
      <c r="H3233">
        <f>SUMIFS(test_data[Postion],test_data[Time],"&gt;="&amp;test_data[[#This Row],[Period Time]],test_data[Time],"&lt;="&amp;test_data[[#This Row],[Time]])</f>
        <v>1</v>
      </c>
      <c r="I3233">
        <f>IFERROR(test_data[[#This Row],[Final_Position]]-H3232,test_data[[#This Row],[Final_Position]])</f>
        <v>1</v>
      </c>
      <c r="J3233">
        <f>ABS(test_data[[#This Row],[Action]])</f>
        <v>1</v>
      </c>
      <c r="K3233" s="7">
        <f>test_data[[#This Row],[Final_Position]]*test_data[[#This Row],[Change]]</f>
        <v>0</v>
      </c>
      <c r="L3233" s="7">
        <f>test_data[[#This Row],[Profit]]*Profit_per_point</f>
        <v>0</v>
      </c>
      <c r="M3233" s="7">
        <f>test_data[[#This Row],[Profit]]*Profit_per_point-ABS(test_data[[#This Row],[Action]])*Fee_per_trade</f>
        <v>-10000</v>
      </c>
    </row>
    <row r="3234" spans="1:13" x14ac:dyDescent="0.35">
      <c r="A3234" s="2">
        <v>43790.379166666666</v>
      </c>
      <c r="B3234">
        <v>918.1</v>
      </c>
      <c r="C3234">
        <v>0.51873528957366943</v>
      </c>
      <c r="D3234">
        <v>0.48126479983329773</v>
      </c>
      <c r="E3234">
        <f>IF(B3235&gt;0,B3235-test_data[[#This Row],[Price]],0)</f>
        <v>0</v>
      </c>
      <c r="F3234" s="2">
        <f>test_data[[#This Row],[Time]]-(Time_horizon-1)/24/60</f>
        <v>43790.365972222222</v>
      </c>
      <c r="G3234">
        <f>IF(test_data[[#This Row],[Long]]&gt;Action_Threshold,1,IF(test_data[[#This Row],[Short]]&gt;Action_Threshold,-1,0))</f>
        <v>1</v>
      </c>
      <c r="H3234">
        <f>SUMIFS(test_data[Postion],test_data[Time],"&gt;="&amp;test_data[[#This Row],[Period Time]],test_data[Time],"&lt;="&amp;test_data[[#This Row],[Time]])</f>
        <v>2</v>
      </c>
      <c r="I3234">
        <f>IFERROR(test_data[[#This Row],[Final_Position]]-H3233,test_data[[#This Row],[Final_Position]])</f>
        <v>1</v>
      </c>
      <c r="J3234">
        <f>ABS(test_data[[#This Row],[Action]])</f>
        <v>1</v>
      </c>
      <c r="K3234" s="7">
        <f>test_data[[#This Row],[Final_Position]]*test_data[[#This Row],[Change]]</f>
        <v>0</v>
      </c>
      <c r="L3234" s="7">
        <f>test_data[[#This Row],[Profit]]*Profit_per_point</f>
        <v>0</v>
      </c>
      <c r="M3234" s="7">
        <f>test_data[[#This Row],[Profit]]*Profit_per_point-ABS(test_data[[#This Row],[Action]])*Fee_per_trade</f>
        <v>-10000</v>
      </c>
    </row>
    <row r="3235" spans="1:13" x14ac:dyDescent="0.35">
      <c r="A3235" s="2">
        <v>43790.379861111112</v>
      </c>
      <c r="B3235">
        <v>918.1</v>
      </c>
      <c r="C3235">
        <v>0.51776748895645142</v>
      </c>
      <c r="D3235">
        <v>0.4822324812412262</v>
      </c>
      <c r="E3235">
        <f>IF(B3236&gt;0,B3236-test_data[[#This Row],[Price]],0)</f>
        <v>0.10000000000002274</v>
      </c>
      <c r="F3235" s="2">
        <f>test_data[[#This Row],[Time]]-(Time_horizon-1)/24/60</f>
        <v>43790.366666666669</v>
      </c>
      <c r="G3235">
        <f>IF(test_data[[#This Row],[Long]]&gt;Action_Threshold,1,IF(test_data[[#This Row],[Short]]&gt;Action_Threshold,-1,0))</f>
        <v>1</v>
      </c>
      <c r="H3235">
        <f>SUMIFS(test_data[Postion],test_data[Time],"&gt;="&amp;test_data[[#This Row],[Period Time]],test_data[Time],"&lt;="&amp;test_data[[#This Row],[Time]])</f>
        <v>3</v>
      </c>
      <c r="I3235">
        <f>IFERROR(test_data[[#This Row],[Final_Position]]-H3234,test_data[[#This Row],[Final_Position]])</f>
        <v>1</v>
      </c>
      <c r="J3235">
        <f>ABS(test_data[[#This Row],[Action]])</f>
        <v>1</v>
      </c>
      <c r="K3235" s="7">
        <f>test_data[[#This Row],[Final_Position]]*test_data[[#This Row],[Change]]</f>
        <v>0.30000000000006821</v>
      </c>
      <c r="L3235" s="7">
        <f>test_data[[#This Row],[Profit]]*Profit_per_point</f>
        <v>30000.000000006821</v>
      </c>
      <c r="M3235" s="7">
        <f>test_data[[#This Row],[Profit]]*Profit_per_point-ABS(test_data[[#This Row],[Action]])*Fee_per_trade</f>
        <v>20000.000000006821</v>
      </c>
    </row>
    <row r="3236" spans="1:13" x14ac:dyDescent="0.35">
      <c r="A3236" s="2">
        <v>43790.380555555559</v>
      </c>
      <c r="B3236">
        <v>918.2</v>
      </c>
      <c r="C3236">
        <v>0.51286786794662476</v>
      </c>
      <c r="D3236">
        <v>0.48713216185569763</v>
      </c>
      <c r="E3236">
        <f>IF(B3237&gt;0,B3237-test_data[[#This Row],[Price]],0)</f>
        <v>0</v>
      </c>
      <c r="F3236" s="2">
        <f>test_data[[#This Row],[Time]]-(Time_horizon-1)/24/60</f>
        <v>43790.367361111115</v>
      </c>
      <c r="G3236">
        <f>IF(test_data[[#This Row],[Long]]&gt;Action_Threshold,1,IF(test_data[[#This Row],[Short]]&gt;Action_Threshold,-1,0))</f>
        <v>1</v>
      </c>
      <c r="H3236">
        <f>SUMIFS(test_data[Postion],test_data[Time],"&gt;="&amp;test_data[[#This Row],[Period Time]],test_data[Time],"&lt;="&amp;test_data[[#This Row],[Time]])</f>
        <v>4</v>
      </c>
      <c r="I3236">
        <f>IFERROR(test_data[[#This Row],[Final_Position]]-H3235,test_data[[#This Row],[Final_Position]])</f>
        <v>1</v>
      </c>
      <c r="J3236">
        <f>ABS(test_data[[#This Row],[Action]])</f>
        <v>1</v>
      </c>
      <c r="K3236" s="7">
        <f>test_data[[#This Row],[Final_Position]]*test_data[[#This Row],[Change]]</f>
        <v>0</v>
      </c>
      <c r="L3236" s="7">
        <f>test_data[[#This Row],[Profit]]*Profit_per_point</f>
        <v>0</v>
      </c>
      <c r="M3236" s="7">
        <f>test_data[[#This Row],[Profit]]*Profit_per_point-ABS(test_data[[#This Row],[Action]])*Fee_per_trade</f>
        <v>-10000</v>
      </c>
    </row>
    <row r="3237" spans="1:13" x14ac:dyDescent="0.35">
      <c r="A3237" s="2">
        <v>43790.381249999999</v>
      </c>
      <c r="B3237">
        <v>918.2</v>
      </c>
      <c r="C3237">
        <v>0.5306854248046875</v>
      </c>
      <c r="D3237">
        <v>0.46931454539299011</v>
      </c>
      <c r="E3237">
        <f>IF(B3238&gt;0,B3238-test_data[[#This Row],[Price]],0)</f>
        <v>0</v>
      </c>
      <c r="F3237" s="2">
        <f>test_data[[#This Row],[Time]]-(Time_horizon-1)/24/60</f>
        <v>43790.368055555555</v>
      </c>
      <c r="G3237">
        <f>IF(test_data[[#This Row],[Long]]&gt;Action_Threshold,1,IF(test_data[[#This Row],[Short]]&gt;Action_Threshold,-1,0))</f>
        <v>1</v>
      </c>
      <c r="H3237">
        <f>SUMIFS(test_data[Postion],test_data[Time],"&gt;="&amp;test_data[[#This Row],[Period Time]],test_data[Time],"&lt;="&amp;test_data[[#This Row],[Time]])</f>
        <v>5</v>
      </c>
      <c r="I3237">
        <f>IFERROR(test_data[[#This Row],[Final_Position]]-H3236,test_data[[#This Row],[Final_Position]])</f>
        <v>1</v>
      </c>
      <c r="J3237">
        <f>ABS(test_data[[#This Row],[Action]])</f>
        <v>1</v>
      </c>
      <c r="K3237" s="7">
        <f>test_data[[#This Row],[Final_Position]]*test_data[[#This Row],[Change]]</f>
        <v>0</v>
      </c>
      <c r="L3237" s="7">
        <f>test_data[[#This Row],[Profit]]*Profit_per_point</f>
        <v>0</v>
      </c>
      <c r="M3237" s="7">
        <f>test_data[[#This Row],[Profit]]*Profit_per_point-ABS(test_data[[#This Row],[Action]])*Fee_per_trade</f>
        <v>-10000</v>
      </c>
    </row>
    <row r="3238" spans="1:13" x14ac:dyDescent="0.35">
      <c r="A3238" s="2">
        <v>43790.381944444445</v>
      </c>
      <c r="B3238">
        <v>918.2</v>
      </c>
      <c r="C3238">
        <v>0.49959909915924072</v>
      </c>
      <c r="D3238">
        <v>0.50040090084075928</v>
      </c>
      <c r="E3238">
        <f>IF(B3239&gt;0,B3239-test_data[[#This Row],[Price]],0)</f>
        <v>-0.10000000000002274</v>
      </c>
      <c r="F3238" s="2">
        <f>test_data[[#This Row],[Time]]-(Time_horizon-1)/24/60</f>
        <v>43790.368750000001</v>
      </c>
      <c r="G3238">
        <f>IF(test_data[[#This Row],[Long]]&gt;Action_Threshold,1,IF(test_data[[#This Row],[Short]]&gt;Action_Threshold,-1,0))</f>
        <v>-1</v>
      </c>
      <c r="H3238">
        <f>SUMIFS(test_data[Postion],test_data[Time],"&gt;="&amp;test_data[[#This Row],[Period Time]],test_data[Time],"&lt;="&amp;test_data[[#This Row],[Time]])</f>
        <v>4</v>
      </c>
      <c r="I3238">
        <f>IFERROR(test_data[[#This Row],[Final_Position]]-H3237,test_data[[#This Row],[Final_Position]])</f>
        <v>-1</v>
      </c>
      <c r="J3238">
        <f>ABS(test_data[[#This Row],[Action]])</f>
        <v>1</v>
      </c>
      <c r="K3238" s="7">
        <f>test_data[[#This Row],[Final_Position]]*test_data[[#This Row],[Change]]</f>
        <v>-0.40000000000009095</v>
      </c>
      <c r="L3238" s="7">
        <f>test_data[[#This Row],[Profit]]*Profit_per_point</f>
        <v>-40000.000000009095</v>
      </c>
      <c r="M3238" s="7">
        <f>test_data[[#This Row],[Profit]]*Profit_per_point-ABS(test_data[[#This Row],[Action]])*Fee_per_trade</f>
        <v>-50000.000000009095</v>
      </c>
    </row>
    <row r="3239" spans="1:13" x14ac:dyDescent="0.35">
      <c r="A3239" s="2">
        <v>43790.382638888892</v>
      </c>
      <c r="B3239">
        <v>918.1</v>
      </c>
      <c r="C3239">
        <v>0.49310818314552307</v>
      </c>
      <c r="D3239">
        <v>0.50689178705215454</v>
      </c>
      <c r="E3239">
        <f>IF(B3240&gt;0,B3240-test_data[[#This Row],[Price]],0)</f>
        <v>-0.30000000000006821</v>
      </c>
      <c r="F3239" s="2">
        <f>test_data[[#This Row],[Time]]-(Time_horizon-1)/24/60</f>
        <v>43790.369444444448</v>
      </c>
      <c r="G3239">
        <f>IF(test_data[[#This Row],[Long]]&gt;Action_Threshold,1,IF(test_data[[#This Row],[Short]]&gt;Action_Threshold,-1,0))</f>
        <v>-1</v>
      </c>
      <c r="H3239">
        <f>SUMIFS(test_data[Postion],test_data[Time],"&gt;="&amp;test_data[[#This Row],[Period Time]],test_data[Time],"&lt;="&amp;test_data[[#This Row],[Time]])</f>
        <v>3</v>
      </c>
      <c r="I3239">
        <f>IFERROR(test_data[[#This Row],[Final_Position]]-H3238,test_data[[#This Row],[Final_Position]])</f>
        <v>-1</v>
      </c>
      <c r="J3239">
        <f>ABS(test_data[[#This Row],[Action]])</f>
        <v>1</v>
      </c>
      <c r="K3239" s="7">
        <f>test_data[[#This Row],[Final_Position]]*test_data[[#This Row],[Change]]</f>
        <v>-0.90000000000020464</v>
      </c>
      <c r="L3239" s="7">
        <f>test_data[[#This Row],[Profit]]*Profit_per_point</f>
        <v>-90000.00000002046</v>
      </c>
      <c r="M3239" s="7">
        <f>test_data[[#This Row],[Profit]]*Profit_per_point-ABS(test_data[[#This Row],[Action]])*Fee_per_trade</f>
        <v>-100000.00000002046</v>
      </c>
    </row>
    <row r="3240" spans="1:13" x14ac:dyDescent="0.35">
      <c r="A3240" s="2">
        <v>43790.383333333331</v>
      </c>
      <c r="B3240">
        <v>917.8</v>
      </c>
      <c r="C3240">
        <v>0.49849480390548706</v>
      </c>
      <c r="D3240">
        <v>0.50150525569915771</v>
      </c>
      <c r="E3240">
        <f>IF(B3241&gt;0,B3241-test_data[[#This Row],[Price]],0)</f>
        <v>0.10000000000002274</v>
      </c>
      <c r="F3240" s="2">
        <f>test_data[[#This Row],[Time]]-(Time_horizon-1)/24/60</f>
        <v>43790.370138888888</v>
      </c>
      <c r="G3240">
        <f>IF(test_data[[#This Row],[Long]]&gt;Action_Threshold,1,IF(test_data[[#This Row],[Short]]&gt;Action_Threshold,-1,0))</f>
        <v>-1</v>
      </c>
      <c r="H3240">
        <f>SUMIFS(test_data[Postion],test_data[Time],"&gt;="&amp;test_data[[#This Row],[Period Time]],test_data[Time],"&lt;="&amp;test_data[[#This Row],[Time]])</f>
        <v>2</v>
      </c>
      <c r="I3240">
        <f>IFERROR(test_data[[#This Row],[Final_Position]]-H3239,test_data[[#This Row],[Final_Position]])</f>
        <v>-1</v>
      </c>
      <c r="J3240">
        <f>ABS(test_data[[#This Row],[Action]])</f>
        <v>1</v>
      </c>
      <c r="K3240" s="7">
        <f>test_data[[#This Row],[Final_Position]]*test_data[[#This Row],[Change]]</f>
        <v>0.20000000000004547</v>
      </c>
      <c r="L3240" s="7">
        <f>test_data[[#This Row],[Profit]]*Profit_per_point</f>
        <v>20000.000000004547</v>
      </c>
      <c r="M3240" s="7">
        <f>test_data[[#This Row],[Profit]]*Profit_per_point-ABS(test_data[[#This Row],[Action]])*Fee_per_trade</f>
        <v>10000.000000004547</v>
      </c>
    </row>
    <row r="3241" spans="1:13" x14ac:dyDescent="0.35">
      <c r="A3241" s="2">
        <v>43790.384027777778</v>
      </c>
      <c r="B3241">
        <v>917.9</v>
      </c>
      <c r="C3241">
        <v>0.48488900065422058</v>
      </c>
      <c r="D3241">
        <v>0.51511096954345703</v>
      </c>
      <c r="E3241">
        <f>IF(B3242&gt;0,B3242-test_data[[#This Row],[Price]],0)</f>
        <v>-0.10000000000002274</v>
      </c>
      <c r="F3241" s="2">
        <f>test_data[[#This Row],[Time]]-(Time_horizon-1)/24/60</f>
        <v>43790.370833333334</v>
      </c>
      <c r="G3241">
        <f>IF(test_data[[#This Row],[Long]]&gt;Action_Threshold,1,IF(test_data[[#This Row],[Short]]&gt;Action_Threshold,-1,0))</f>
        <v>-1</v>
      </c>
      <c r="H3241">
        <f>SUMIFS(test_data[Postion],test_data[Time],"&gt;="&amp;test_data[[#This Row],[Period Time]],test_data[Time],"&lt;="&amp;test_data[[#This Row],[Time]])</f>
        <v>1</v>
      </c>
      <c r="I3241">
        <f>IFERROR(test_data[[#This Row],[Final_Position]]-H3240,test_data[[#This Row],[Final_Position]])</f>
        <v>-1</v>
      </c>
      <c r="J3241">
        <f>ABS(test_data[[#This Row],[Action]])</f>
        <v>1</v>
      </c>
      <c r="K3241" s="7">
        <f>test_data[[#This Row],[Final_Position]]*test_data[[#This Row],[Change]]</f>
        <v>-0.10000000000002274</v>
      </c>
      <c r="L3241" s="7">
        <f>test_data[[#This Row],[Profit]]*Profit_per_point</f>
        <v>-10000.000000002274</v>
      </c>
      <c r="M3241" s="7">
        <f>test_data[[#This Row],[Profit]]*Profit_per_point-ABS(test_data[[#This Row],[Action]])*Fee_per_trade</f>
        <v>-20000.000000002274</v>
      </c>
    </row>
    <row r="3242" spans="1:13" x14ac:dyDescent="0.35">
      <c r="A3242" s="2">
        <v>43790.384722222225</v>
      </c>
      <c r="B3242">
        <v>917.8</v>
      </c>
      <c r="C3242">
        <v>0.5096275806427002</v>
      </c>
      <c r="D3242">
        <v>0.4903724193572998</v>
      </c>
      <c r="E3242">
        <f>IF(B3243&gt;0,B3243-test_data[[#This Row],[Price]],0)</f>
        <v>-0.19999999999993179</v>
      </c>
      <c r="F3242" s="2">
        <f>test_data[[#This Row],[Time]]-(Time_horizon-1)/24/60</f>
        <v>43790.371527777781</v>
      </c>
      <c r="G3242">
        <f>IF(test_data[[#This Row],[Long]]&gt;Action_Threshold,1,IF(test_data[[#This Row],[Short]]&gt;Action_Threshold,-1,0))</f>
        <v>1</v>
      </c>
      <c r="H3242">
        <f>SUMIFS(test_data[Postion],test_data[Time],"&gt;="&amp;test_data[[#This Row],[Period Time]],test_data[Time],"&lt;="&amp;test_data[[#This Row],[Time]])</f>
        <v>2</v>
      </c>
      <c r="I3242">
        <f>IFERROR(test_data[[#This Row],[Final_Position]]-H3241,test_data[[#This Row],[Final_Position]])</f>
        <v>1</v>
      </c>
      <c r="J3242">
        <f>ABS(test_data[[#This Row],[Action]])</f>
        <v>1</v>
      </c>
      <c r="K3242" s="7">
        <f>test_data[[#This Row],[Final_Position]]*test_data[[#This Row],[Change]]</f>
        <v>-0.39999999999986358</v>
      </c>
      <c r="L3242" s="7">
        <f>test_data[[#This Row],[Profit]]*Profit_per_point</f>
        <v>-39999.999999986358</v>
      </c>
      <c r="M3242" s="7">
        <f>test_data[[#This Row],[Profit]]*Profit_per_point-ABS(test_data[[#This Row],[Action]])*Fee_per_trade</f>
        <v>-49999.999999986358</v>
      </c>
    </row>
    <row r="3243" spans="1:13" x14ac:dyDescent="0.35">
      <c r="A3243" s="2">
        <v>43790.385416666664</v>
      </c>
      <c r="B3243">
        <v>917.6</v>
      </c>
      <c r="C3243">
        <v>0.50657302141189575</v>
      </c>
      <c r="D3243">
        <v>0.49342700839042664</v>
      </c>
      <c r="E3243">
        <f>IF(B3244&gt;0,B3244-test_data[[#This Row],[Price]],0)</f>
        <v>0.10000000000002274</v>
      </c>
      <c r="F3243" s="2">
        <f>test_data[[#This Row],[Time]]-(Time_horizon-1)/24/60</f>
        <v>43790.37222222222</v>
      </c>
      <c r="G3243">
        <f>IF(test_data[[#This Row],[Long]]&gt;Action_Threshold,1,IF(test_data[[#This Row],[Short]]&gt;Action_Threshold,-1,0))</f>
        <v>1</v>
      </c>
      <c r="H3243">
        <f>SUMIFS(test_data[Postion],test_data[Time],"&gt;="&amp;test_data[[#This Row],[Period Time]],test_data[Time],"&lt;="&amp;test_data[[#This Row],[Time]])</f>
        <v>3</v>
      </c>
      <c r="I3243">
        <f>IFERROR(test_data[[#This Row],[Final_Position]]-H3242,test_data[[#This Row],[Final_Position]])</f>
        <v>1</v>
      </c>
      <c r="J3243">
        <f>ABS(test_data[[#This Row],[Action]])</f>
        <v>1</v>
      </c>
      <c r="K3243" s="7">
        <f>test_data[[#This Row],[Final_Position]]*test_data[[#This Row],[Change]]</f>
        <v>0.30000000000006821</v>
      </c>
      <c r="L3243" s="7">
        <f>test_data[[#This Row],[Profit]]*Profit_per_point</f>
        <v>30000.000000006821</v>
      </c>
      <c r="M3243" s="7">
        <f>test_data[[#This Row],[Profit]]*Profit_per_point-ABS(test_data[[#This Row],[Action]])*Fee_per_trade</f>
        <v>20000.000000006821</v>
      </c>
    </row>
    <row r="3244" spans="1:13" x14ac:dyDescent="0.35">
      <c r="A3244" s="2">
        <v>43790.386111111111</v>
      </c>
      <c r="B3244">
        <v>917.7</v>
      </c>
      <c r="C3244">
        <v>0.48408547043800354</v>
      </c>
      <c r="D3244">
        <v>0.51591449975967407</v>
      </c>
      <c r="E3244">
        <f>IF(B3245&gt;0,B3245-test_data[[#This Row],[Price]],0)</f>
        <v>-0.10000000000002274</v>
      </c>
      <c r="F3244" s="2">
        <f>test_data[[#This Row],[Time]]-(Time_horizon-1)/24/60</f>
        <v>43790.372916666667</v>
      </c>
      <c r="G3244">
        <f>IF(test_data[[#This Row],[Long]]&gt;Action_Threshold,1,IF(test_data[[#This Row],[Short]]&gt;Action_Threshold,-1,0))</f>
        <v>-1</v>
      </c>
      <c r="H3244">
        <f>SUMIFS(test_data[Postion],test_data[Time],"&gt;="&amp;test_data[[#This Row],[Period Time]],test_data[Time],"&lt;="&amp;test_data[[#This Row],[Time]])</f>
        <v>2</v>
      </c>
      <c r="I3244">
        <f>IFERROR(test_data[[#This Row],[Final_Position]]-H3243,test_data[[#This Row],[Final_Position]])</f>
        <v>-1</v>
      </c>
      <c r="J3244">
        <f>ABS(test_data[[#This Row],[Action]])</f>
        <v>1</v>
      </c>
      <c r="K3244" s="7">
        <f>test_data[[#This Row],[Final_Position]]*test_data[[#This Row],[Change]]</f>
        <v>-0.20000000000004547</v>
      </c>
      <c r="L3244" s="7">
        <f>test_data[[#This Row],[Profit]]*Profit_per_point</f>
        <v>-20000.000000004547</v>
      </c>
      <c r="M3244" s="7">
        <f>test_data[[#This Row],[Profit]]*Profit_per_point-ABS(test_data[[#This Row],[Action]])*Fee_per_trade</f>
        <v>-30000.000000004547</v>
      </c>
    </row>
    <row r="3245" spans="1:13" x14ac:dyDescent="0.35">
      <c r="A3245" s="2">
        <v>43790.386805555558</v>
      </c>
      <c r="B3245">
        <v>917.6</v>
      </c>
      <c r="C3245">
        <v>0.49843278527259827</v>
      </c>
      <c r="D3245">
        <v>0.50156724452972412</v>
      </c>
      <c r="E3245">
        <f>IF(B3246&gt;0,B3246-test_data[[#This Row],[Price]],0)</f>
        <v>0.19999999999993179</v>
      </c>
      <c r="F3245" s="2">
        <f>test_data[[#This Row],[Time]]-(Time_horizon-1)/24/60</f>
        <v>43790.373611111114</v>
      </c>
      <c r="G3245">
        <f>IF(test_data[[#This Row],[Long]]&gt;Action_Threshold,1,IF(test_data[[#This Row],[Short]]&gt;Action_Threshold,-1,0))</f>
        <v>-1</v>
      </c>
      <c r="H3245">
        <f>SUMIFS(test_data[Postion],test_data[Time],"&gt;="&amp;test_data[[#This Row],[Period Time]],test_data[Time],"&lt;="&amp;test_data[[#This Row],[Time]])</f>
        <v>1</v>
      </c>
      <c r="I3245">
        <f>IFERROR(test_data[[#This Row],[Final_Position]]-H3244,test_data[[#This Row],[Final_Position]])</f>
        <v>-1</v>
      </c>
      <c r="J3245">
        <f>ABS(test_data[[#This Row],[Action]])</f>
        <v>1</v>
      </c>
      <c r="K3245" s="7">
        <f>test_data[[#This Row],[Final_Position]]*test_data[[#This Row],[Change]]</f>
        <v>0.19999999999993179</v>
      </c>
      <c r="L3245" s="7">
        <f>test_data[[#This Row],[Profit]]*Profit_per_point</f>
        <v>19999.999999993179</v>
      </c>
      <c r="M3245" s="7">
        <f>test_data[[#This Row],[Profit]]*Profit_per_point-ABS(test_data[[#This Row],[Action]])*Fee_per_trade</f>
        <v>9999.9999999931788</v>
      </c>
    </row>
    <row r="3246" spans="1:13" x14ac:dyDescent="0.35">
      <c r="A3246" s="2">
        <v>43790.387499999997</v>
      </c>
      <c r="B3246">
        <v>917.8</v>
      </c>
      <c r="C3246">
        <v>0.46226641535758972</v>
      </c>
      <c r="D3246">
        <v>0.53773355484008789</v>
      </c>
      <c r="E3246">
        <f>IF(B3247&gt;0,B3247-test_data[[#This Row],[Price]],0)</f>
        <v>0</v>
      </c>
      <c r="F3246" s="2">
        <f>test_data[[#This Row],[Time]]-(Time_horizon-1)/24/60</f>
        <v>43790.374305555553</v>
      </c>
      <c r="G3246">
        <f>IF(test_data[[#This Row],[Long]]&gt;Action_Threshold,1,IF(test_data[[#This Row],[Short]]&gt;Action_Threshold,-1,0))</f>
        <v>-1</v>
      </c>
      <c r="H3246">
        <f>SUMIFS(test_data[Postion],test_data[Time],"&gt;="&amp;test_data[[#This Row],[Period Time]],test_data[Time],"&lt;="&amp;test_data[[#This Row],[Time]])</f>
        <v>0</v>
      </c>
      <c r="I3246">
        <f>IFERROR(test_data[[#This Row],[Final_Position]]-H3245,test_data[[#This Row],[Final_Position]])</f>
        <v>-1</v>
      </c>
      <c r="J3246">
        <f>ABS(test_data[[#This Row],[Action]])</f>
        <v>1</v>
      </c>
      <c r="K3246" s="7">
        <f>test_data[[#This Row],[Final_Position]]*test_data[[#This Row],[Change]]</f>
        <v>0</v>
      </c>
      <c r="L3246" s="7">
        <f>test_data[[#This Row],[Profit]]*Profit_per_point</f>
        <v>0</v>
      </c>
      <c r="M3246" s="7">
        <f>test_data[[#This Row],[Profit]]*Profit_per_point-ABS(test_data[[#This Row],[Action]])*Fee_per_trade</f>
        <v>-10000</v>
      </c>
    </row>
    <row r="3247" spans="1:13" x14ac:dyDescent="0.35">
      <c r="A3247" s="2">
        <v>43790.388194444444</v>
      </c>
      <c r="B3247">
        <v>917.8</v>
      </c>
      <c r="C3247">
        <v>0.46414193511009216</v>
      </c>
      <c r="D3247">
        <v>0.53585809469223022</v>
      </c>
      <c r="E3247">
        <f>IF(B3248&gt;0,B3248-test_data[[#This Row],[Price]],0)</f>
        <v>-9.9999999999909051E-2</v>
      </c>
      <c r="F3247" s="2">
        <f>test_data[[#This Row],[Time]]-(Time_horizon-1)/24/60</f>
        <v>43790.375</v>
      </c>
      <c r="G3247">
        <f>IF(test_data[[#This Row],[Long]]&gt;Action_Threshold,1,IF(test_data[[#This Row],[Short]]&gt;Action_Threshold,-1,0))</f>
        <v>-1</v>
      </c>
      <c r="H3247">
        <f>SUMIFS(test_data[Postion],test_data[Time],"&gt;="&amp;test_data[[#This Row],[Period Time]],test_data[Time],"&lt;="&amp;test_data[[#This Row],[Time]])</f>
        <v>-1</v>
      </c>
      <c r="I3247">
        <f>IFERROR(test_data[[#This Row],[Final_Position]]-H3246,test_data[[#This Row],[Final_Position]])</f>
        <v>-1</v>
      </c>
      <c r="J3247">
        <f>ABS(test_data[[#This Row],[Action]])</f>
        <v>1</v>
      </c>
      <c r="K3247" s="7">
        <f>test_data[[#This Row],[Final_Position]]*test_data[[#This Row],[Change]]</f>
        <v>9.9999999999909051E-2</v>
      </c>
      <c r="L3247" s="7">
        <f>test_data[[#This Row],[Profit]]*Profit_per_point</f>
        <v>9999.9999999909051</v>
      </c>
      <c r="M3247" s="7">
        <f>test_data[[#This Row],[Profit]]*Profit_per_point-ABS(test_data[[#This Row],[Action]])*Fee_per_trade</f>
        <v>-9.0949470177292824E-9</v>
      </c>
    </row>
    <row r="3248" spans="1:13" x14ac:dyDescent="0.35">
      <c r="A3248" s="2">
        <v>43790.388888888891</v>
      </c>
      <c r="B3248">
        <v>917.7</v>
      </c>
      <c r="C3248">
        <v>0.50256204605102539</v>
      </c>
      <c r="D3248">
        <v>0.497437983751297</v>
      </c>
      <c r="E3248">
        <f>IF(B3249&gt;0,B3249-test_data[[#This Row],[Price]],0)</f>
        <v>-0.30000000000006821</v>
      </c>
      <c r="F3248" s="2">
        <f>test_data[[#This Row],[Time]]-(Time_horizon-1)/24/60</f>
        <v>43790.375694444447</v>
      </c>
      <c r="G3248">
        <f>IF(test_data[[#This Row],[Long]]&gt;Action_Threshold,1,IF(test_data[[#This Row],[Short]]&gt;Action_Threshold,-1,0))</f>
        <v>1</v>
      </c>
      <c r="H3248">
        <f>SUMIFS(test_data[Postion],test_data[Time],"&gt;="&amp;test_data[[#This Row],[Period Time]],test_data[Time],"&lt;="&amp;test_data[[#This Row],[Time]])</f>
        <v>0</v>
      </c>
      <c r="I3248">
        <f>IFERROR(test_data[[#This Row],[Final_Position]]-H3247,test_data[[#This Row],[Final_Position]])</f>
        <v>1</v>
      </c>
      <c r="J3248">
        <f>ABS(test_data[[#This Row],[Action]])</f>
        <v>1</v>
      </c>
      <c r="K3248" s="7">
        <f>test_data[[#This Row],[Final_Position]]*test_data[[#This Row],[Change]]</f>
        <v>0</v>
      </c>
      <c r="L3248" s="7">
        <f>test_data[[#This Row],[Profit]]*Profit_per_point</f>
        <v>0</v>
      </c>
      <c r="M3248" s="7">
        <f>test_data[[#This Row],[Profit]]*Profit_per_point-ABS(test_data[[#This Row],[Action]])*Fee_per_trade</f>
        <v>-10000</v>
      </c>
    </row>
    <row r="3249" spans="1:13" x14ac:dyDescent="0.35">
      <c r="A3249" s="2">
        <v>43790.38958333333</v>
      </c>
      <c r="B3249">
        <v>917.4</v>
      </c>
      <c r="C3249">
        <v>0.50828313827514648</v>
      </c>
      <c r="D3249">
        <v>0.49171686172485352</v>
      </c>
      <c r="E3249">
        <f>IF(B3250&gt;0,B3250-test_data[[#This Row],[Price]],0)</f>
        <v>-0.79999999999995453</v>
      </c>
      <c r="F3249" s="2">
        <f>test_data[[#This Row],[Time]]-(Time_horizon-1)/24/60</f>
        <v>43790.376388888886</v>
      </c>
      <c r="G3249">
        <f>IF(test_data[[#This Row],[Long]]&gt;Action_Threshold,1,IF(test_data[[#This Row],[Short]]&gt;Action_Threshold,-1,0))</f>
        <v>1</v>
      </c>
      <c r="H3249">
        <f>SUMIFS(test_data[Postion],test_data[Time],"&gt;="&amp;test_data[[#This Row],[Period Time]],test_data[Time],"&lt;="&amp;test_data[[#This Row],[Time]])</f>
        <v>0</v>
      </c>
      <c r="I3249">
        <f>IFERROR(test_data[[#This Row],[Final_Position]]-H3248,test_data[[#This Row],[Final_Position]])</f>
        <v>0</v>
      </c>
      <c r="J3249">
        <f>ABS(test_data[[#This Row],[Action]])</f>
        <v>0</v>
      </c>
      <c r="K3249" s="7">
        <f>test_data[[#This Row],[Final_Position]]*test_data[[#This Row],[Change]]</f>
        <v>0</v>
      </c>
      <c r="L3249" s="7">
        <f>test_data[[#This Row],[Profit]]*Profit_per_point</f>
        <v>0</v>
      </c>
      <c r="M3249" s="7">
        <f>test_data[[#This Row],[Profit]]*Profit_per_point-ABS(test_data[[#This Row],[Action]])*Fee_per_trade</f>
        <v>0</v>
      </c>
    </row>
    <row r="3250" spans="1:13" x14ac:dyDescent="0.35">
      <c r="A3250" s="2">
        <v>43790.390277777777</v>
      </c>
      <c r="B3250">
        <v>916.6</v>
      </c>
      <c r="C3250">
        <v>0.5331043004989624</v>
      </c>
      <c r="D3250">
        <v>0.46689572930335999</v>
      </c>
      <c r="E3250">
        <f>IF(B3251&gt;0,B3251-test_data[[#This Row],[Price]],0)</f>
        <v>-0.30000000000006821</v>
      </c>
      <c r="F3250" s="2">
        <f>test_data[[#This Row],[Time]]-(Time_horizon-1)/24/60</f>
        <v>43790.377083333333</v>
      </c>
      <c r="G3250">
        <f>IF(test_data[[#This Row],[Long]]&gt;Action_Threshold,1,IF(test_data[[#This Row],[Short]]&gt;Action_Threshold,-1,0))</f>
        <v>1</v>
      </c>
      <c r="H3250">
        <f>SUMIFS(test_data[Postion],test_data[Time],"&gt;="&amp;test_data[[#This Row],[Period Time]],test_data[Time],"&lt;="&amp;test_data[[#This Row],[Time]])</f>
        <v>0</v>
      </c>
      <c r="I3250">
        <f>IFERROR(test_data[[#This Row],[Final_Position]]-H3249,test_data[[#This Row],[Final_Position]])</f>
        <v>0</v>
      </c>
      <c r="J3250">
        <f>ABS(test_data[[#This Row],[Action]])</f>
        <v>0</v>
      </c>
      <c r="K3250" s="7">
        <f>test_data[[#This Row],[Final_Position]]*test_data[[#This Row],[Change]]</f>
        <v>0</v>
      </c>
      <c r="L3250" s="7">
        <f>test_data[[#This Row],[Profit]]*Profit_per_point</f>
        <v>0</v>
      </c>
      <c r="M3250" s="7">
        <f>test_data[[#This Row],[Profit]]*Profit_per_point-ABS(test_data[[#This Row],[Action]])*Fee_per_trade</f>
        <v>0</v>
      </c>
    </row>
    <row r="3251" spans="1:13" x14ac:dyDescent="0.35">
      <c r="A3251" s="2">
        <v>43790.390972222223</v>
      </c>
      <c r="B3251">
        <v>916.3</v>
      </c>
      <c r="C3251">
        <v>0.51917266845703125</v>
      </c>
      <c r="D3251">
        <v>0.48082739114761353</v>
      </c>
      <c r="E3251">
        <f>IF(B3252&gt;0,B3252-test_data[[#This Row],[Price]],0)</f>
        <v>-1</v>
      </c>
      <c r="F3251" s="2">
        <f>test_data[[#This Row],[Time]]-(Time_horizon-1)/24/60</f>
        <v>43790.37777777778</v>
      </c>
      <c r="G3251">
        <f>IF(test_data[[#This Row],[Long]]&gt;Action_Threshold,1,IF(test_data[[#This Row],[Short]]&gt;Action_Threshold,-1,0))</f>
        <v>1</v>
      </c>
      <c r="H3251">
        <f>SUMIFS(test_data[Postion],test_data[Time],"&gt;="&amp;test_data[[#This Row],[Period Time]],test_data[Time],"&lt;="&amp;test_data[[#This Row],[Time]])</f>
        <v>2</v>
      </c>
      <c r="I3251">
        <f>IFERROR(test_data[[#This Row],[Final_Position]]-H3250,test_data[[#This Row],[Final_Position]])</f>
        <v>2</v>
      </c>
      <c r="J3251">
        <f>ABS(test_data[[#This Row],[Action]])</f>
        <v>2</v>
      </c>
      <c r="K3251" s="7">
        <f>test_data[[#This Row],[Final_Position]]*test_data[[#This Row],[Change]]</f>
        <v>-2</v>
      </c>
      <c r="L3251" s="7">
        <f>test_data[[#This Row],[Profit]]*Profit_per_point</f>
        <v>-200000</v>
      </c>
      <c r="M3251" s="7">
        <f>test_data[[#This Row],[Profit]]*Profit_per_point-ABS(test_data[[#This Row],[Action]])*Fee_per_trade</f>
        <v>-220000</v>
      </c>
    </row>
    <row r="3252" spans="1:13" x14ac:dyDescent="0.35">
      <c r="A3252" s="2">
        <v>43790.39166666667</v>
      </c>
      <c r="B3252">
        <v>915.3</v>
      </c>
      <c r="C3252">
        <v>0.52725857496261597</v>
      </c>
      <c r="D3252">
        <v>0.47274142503738403</v>
      </c>
      <c r="E3252">
        <f>IF(B3253&gt;0,B3253-test_data[[#This Row],[Price]],0)</f>
        <v>0.20000000000004547</v>
      </c>
      <c r="F3252" s="2">
        <f>test_data[[#This Row],[Time]]-(Time_horizon-1)/24/60</f>
        <v>43790.378472222226</v>
      </c>
      <c r="G3252">
        <f>IF(test_data[[#This Row],[Long]]&gt;Action_Threshold,1,IF(test_data[[#This Row],[Short]]&gt;Action_Threshold,-1,0))</f>
        <v>1</v>
      </c>
      <c r="H3252">
        <f>SUMIFS(test_data[Postion],test_data[Time],"&gt;="&amp;test_data[[#This Row],[Period Time]],test_data[Time],"&lt;="&amp;test_data[[#This Row],[Time]])</f>
        <v>4</v>
      </c>
      <c r="I3252">
        <f>IFERROR(test_data[[#This Row],[Final_Position]]-H3251,test_data[[#This Row],[Final_Position]])</f>
        <v>2</v>
      </c>
      <c r="J3252">
        <f>ABS(test_data[[#This Row],[Action]])</f>
        <v>2</v>
      </c>
      <c r="K3252" s="7">
        <f>test_data[[#This Row],[Final_Position]]*test_data[[#This Row],[Change]]</f>
        <v>0.8000000000001819</v>
      </c>
      <c r="L3252" s="7">
        <f>test_data[[#This Row],[Profit]]*Profit_per_point</f>
        <v>80000.00000001819</v>
      </c>
      <c r="M3252" s="7">
        <f>test_data[[#This Row],[Profit]]*Profit_per_point-ABS(test_data[[#This Row],[Action]])*Fee_per_trade</f>
        <v>60000.00000001819</v>
      </c>
    </row>
    <row r="3253" spans="1:13" x14ac:dyDescent="0.35">
      <c r="A3253" s="2">
        <v>43790.392361111109</v>
      </c>
      <c r="B3253">
        <v>915.5</v>
      </c>
      <c r="C3253">
        <v>0.50385010242462158</v>
      </c>
      <c r="D3253">
        <v>0.49614998698234558</v>
      </c>
      <c r="E3253">
        <f>IF(B3254&gt;0,B3254-test_data[[#This Row],[Price]],0)</f>
        <v>0</v>
      </c>
      <c r="F3253" s="2">
        <f>test_data[[#This Row],[Time]]-(Time_horizon-1)/24/60</f>
        <v>43790.379166666666</v>
      </c>
      <c r="G3253">
        <f>IF(test_data[[#This Row],[Long]]&gt;Action_Threshold,1,IF(test_data[[#This Row],[Short]]&gt;Action_Threshold,-1,0))</f>
        <v>1</v>
      </c>
      <c r="H3253">
        <f>SUMIFS(test_data[Postion],test_data[Time],"&gt;="&amp;test_data[[#This Row],[Period Time]],test_data[Time],"&lt;="&amp;test_data[[#This Row],[Time]])</f>
        <v>4</v>
      </c>
      <c r="I3253">
        <f>IFERROR(test_data[[#This Row],[Final_Position]]-H3252,test_data[[#This Row],[Final_Position]])</f>
        <v>0</v>
      </c>
      <c r="J3253">
        <f>ABS(test_data[[#This Row],[Action]])</f>
        <v>0</v>
      </c>
      <c r="K3253" s="7">
        <f>test_data[[#This Row],[Final_Position]]*test_data[[#This Row],[Change]]</f>
        <v>0</v>
      </c>
      <c r="L3253" s="7">
        <f>test_data[[#This Row],[Profit]]*Profit_per_point</f>
        <v>0</v>
      </c>
      <c r="M3253" s="7">
        <f>test_data[[#This Row],[Profit]]*Profit_per_point-ABS(test_data[[#This Row],[Action]])*Fee_per_trade</f>
        <v>0</v>
      </c>
    </row>
    <row r="3254" spans="1:13" x14ac:dyDescent="0.35">
      <c r="A3254" s="2">
        <v>43790.393055555556</v>
      </c>
      <c r="B3254">
        <v>915.5</v>
      </c>
      <c r="C3254">
        <v>0.52117353677749634</v>
      </c>
      <c r="D3254">
        <v>0.47882646322250366</v>
      </c>
      <c r="E3254">
        <f>IF(B3255&gt;0,B3255-test_data[[#This Row],[Price]],0)</f>
        <v>-0.79999999999995453</v>
      </c>
      <c r="F3254" s="2">
        <f>test_data[[#This Row],[Time]]-(Time_horizon-1)/24/60</f>
        <v>43790.379861111112</v>
      </c>
      <c r="G3254">
        <f>IF(test_data[[#This Row],[Long]]&gt;Action_Threshold,1,IF(test_data[[#This Row],[Short]]&gt;Action_Threshold,-1,0))</f>
        <v>1</v>
      </c>
      <c r="H3254">
        <f>SUMIFS(test_data[Postion],test_data[Time],"&gt;="&amp;test_data[[#This Row],[Period Time]],test_data[Time],"&lt;="&amp;test_data[[#This Row],[Time]])</f>
        <v>4</v>
      </c>
      <c r="I3254">
        <f>IFERROR(test_data[[#This Row],[Final_Position]]-H3253,test_data[[#This Row],[Final_Position]])</f>
        <v>0</v>
      </c>
      <c r="J3254">
        <f>ABS(test_data[[#This Row],[Action]])</f>
        <v>0</v>
      </c>
      <c r="K3254" s="7">
        <f>test_data[[#This Row],[Final_Position]]*test_data[[#This Row],[Change]]</f>
        <v>-3.1999999999998181</v>
      </c>
      <c r="L3254" s="7">
        <f>test_data[[#This Row],[Profit]]*Profit_per_point</f>
        <v>-319999.99999998184</v>
      </c>
      <c r="M3254" s="7">
        <f>test_data[[#This Row],[Profit]]*Profit_per_point-ABS(test_data[[#This Row],[Action]])*Fee_per_trade</f>
        <v>-319999.99999998184</v>
      </c>
    </row>
    <row r="3255" spans="1:13" x14ac:dyDescent="0.35">
      <c r="A3255" s="2">
        <v>43790.393750000003</v>
      </c>
      <c r="B3255">
        <v>914.7</v>
      </c>
      <c r="C3255">
        <v>0.51774579286575317</v>
      </c>
      <c r="D3255">
        <v>0.48225429654121399</v>
      </c>
      <c r="E3255">
        <f>IF(B3256&gt;0,B3256-test_data[[#This Row],[Price]],0)</f>
        <v>-0.80000000000006821</v>
      </c>
      <c r="F3255" s="2">
        <f>test_data[[#This Row],[Time]]-(Time_horizon-1)/24/60</f>
        <v>43790.380555555559</v>
      </c>
      <c r="G3255">
        <f>IF(test_data[[#This Row],[Long]]&gt;Action_Threshold,1,IF(test_data[[#This Row],[Short]]&gt;Action_Threshold,-1,0))</f>
        <v>1</v>
      </c>
      <c r="H3255">
        <f>SUMIFS(test_data[Postion],test_data[Time],"&gt;="&amp;test_data[[#This Row],[Period Time]],test_data[Time],"&lt;="&amp;test_data[[#This Row],[Time]])</f>
        <v>4</v>
      </c>
      <c r="I3255">
        <f>IFERROR(test_data[[#This Row],[Final_Position]]-H3254,test_data[[#This Row],[Final_Position]])</f>
        <v>0</v>
      </c>
      <c r="J3255">
        <f>ABS(test_data[[#This Row],[Action]])</f>
        <v>0</v>
      </c>
      <c r="K3255" s="7">
        <f>test_data[[#This Row],[Final_Position]]*test_data[[#This Row],[Change]]</f>
        <v>-3.2000000000002728</v>
      </c>
      <c r="L3255" s="7">
        <f>test_data[[#This Row],[Profit]]*Profit_per_point</f>
        <v>-320000.0000000273</v>
      </c>
      <c r="M3255" s="7">
        <f>test_data[[#This Row],[Profit]]*Profit_per_point-ABS(test_data[[#This Row],[Action]])*Fee_per_trade</f>
        <v>-320000.0000000273</v>
      </c>
    </row>
    <row r="3256" spans="1:13" x14ac:dyDescent="0.35">
      <c r="A3256" s="2">
        <v>43790.394444444442</v>
      </c>
      <c r="B3256">
        <v>913.9</v>
      </c>
      <c r="C3256">
        <v>0.52724552154541016</v>
      </c>
      <c r="D3256">
        <v>0.47275441884994507</v>
      </c>
      <c r="E3256">
        <f>IF(B3257&gt;0,B3257-test_data[[#This Row],[Price]],0)</f>
        <v>-0.29999999999995453</v>
      </c>
      <c r="F3256" s="2">
        <f>test_data[[#This Row],[Time]]-(Time_horizon-1)/24/60</f>
        <v>43790.381249999999</v>
      </c>
      <c r="G3256">
        <f>IF(test_data[[#This Row],[Long]]&gt;Action_Threshold,1,IF(test_data[[#This Row],[Short]]&gt;Action_Threshold,-1,0))</f>
        <v>1</v>
      </c>
      <c r="H3256">
        <f>SUMIFS(test_data[Postion],test_data[Time],"&gt;="&amp;test_data[[#This Row],[Period Time]],test_data[Time],"&lt;="&amp;test_data[[#This Row],[Time]])</f>
        <v>4</v>
      </c>
      <c r="I3256">
        <f>IFERROR(test_data[[#This Row],[Final_Position]]-H3255,test_data[[#This Row],[Final_Position]])</f>
        <v>0</v>
      </c>
      <c r="J3256">
        <f>ABS(test_data[[#This Row],[Action]])</f>
        <v>0</v>
      </c>
      <c r="K3256" s="7">
        <f>test_data[[#This Row],[Final_Position]]*test_data[[#This Row],[Change]]</f>
        <v>-1.1999999999998181</v>
      </c>
      <c r="L3256" s="7">
        <f>test_data[[#This Row],[Profit]]*Profit_per_point</f>
        <v>-119999.99999998181</v>
      </c>
      <c r="M3256" s="7">
        <f>test_data[[#This Row],[Profit]]*Profit_per_point-ABS(test_data[[#This Row],[Action]])*Fee_per_trade</f>
        <v>-119999.99999998181</v>
      </c>
    </row>
    <row r="3257" spans="1:13" x14ac:dyDescent="0.35">
      <c r="A3257" s="2">
        <v>43790.395138888889</v>
      </c>
      <c r="B3257">
        <v>913.6</v>
      </c>
      <c r="C3257">
        <v>0.5289386510848999</v>
      </c>
      <c r="D3257">
        <v>0.47106131911277771</v>
      </c>
      <c r="E3257">
        <f>IF(B3258&gt;0,B3258-test_data[[#This Row],[Price]],0)</f>
        <v>0.10000000000002274</v>
      </c>
      <c r="F3257" s="2">
        <f>test_data[[#This Row],[Time]]-(Time_horizon-1)/24/60</f>
        <v>43790.381944444445</v>
      </c>
      <c r="G3257">
        <f>IF(test_data[[#This Row],[Long]]&gt;Action_Threshold,1,IF(test_data[[#This Row],[Short]]&gt;Action_Threshold,-1,0))</f>
        <v>1</v>
      </c>
      <c r="H3257">
        <f>SUMIFS(test_data[Postion],test_data[Time],"&gt;="&amp;test_data[[#This Row],[Period Time]],test_data[Time],"&lt;="&amp;test_data[[#This Row],[Time]])</f>
        <v>4</v>
      </c>
      <c r="I3257">
        <f>IFERROR(test_data[[#This Row],[Final_Position]]-H3256,test_data[[#This Row],[Final_Position]])</f>
        <v>0</v>
      </c>
      <c r="J3257">
        <f>ABS(test_data[[#This Row],[Action]])</f>
        <v>0</v>
      </c>
      <c r="K3257" s="7">
        <f>test_data[[#This Row],[Final_Position]]*test_data[[#This Row],[Change]]</f>
        <v>0.40000000000009095</v>
      </c>
      <c r="L3257" s="7">
        <f>test_data[[#This Row],[Profit]]*Profit_per_point</f>
        <v>40000.000000009095</v>
      </c>
      <c r="M3257" s="7">
        <f>test_data[[#This Row],[Profit]]*Profit_per_point-ABS(test_data[[#This Row],[Action]])*Fee_per_trade</f>
        <v>40000.000000009095</v>
      </c>
    </row>
    <row r="3258" spans="1:13" x14ac:dyDescent="0.35">
      <c r="A3258" s="2">
        <v>43790.395833333336</v>
      </c>
      <c r="B3258">
        <v>913.7</v>
      </c>
      <c r="C3258">
        <v>0.52325499057769775</v>
      </c>
      <c r="D3258">
        <v>0.47674509882926941</v>
      </c>
      <c r="E3258">
        <f>IF(B3259&gt;0,B3259-test_data[[#This Row],[Price]],0)</f>
        <v>0.59999999999990905</v>
      </c>
      <c r="F3258" s="2">
        <f>test_data[[#This Row],[Time]]-(Time_horizon-1)/24/60</f>
        <v>43790.382638888892</v>
      </c>
      <c r="G3258">
        <f>IF(test_data[[#This Row],[Long]]&gt;Action_Threshold,1,IF(test_data[[#This Row],[Short]]&gt;Action_Threshold,-1,0))</f>
        <v>1</v>
      </c>
      <c r="H3258">
        <f>SUMIFS(test_data[Postion],test_data[Time],"&gt;="&amp;test_data[[#This Row],[Period Time]],test_data[Time],"&lt;="&amp;test_data[[#This Row],[Time]])</f>
        <v>6</v>
      </c>
      <c r="I3258">
        <f>IFERROR(test_data[[#This Row],[Final_Position]]-H3257,test_data[[#This Row],[Final_Position]])</f>
        <v>2</v>
      </c>
      <c r="J3258">
        <f>ABS(test_data[[#This Row],[Action]])</f>
        <v>2</v>
      </c>
      <c r="K3258" s="7">
        <f>test_data[[#This Row],[Final_Position]]*test_data[[#This Row],[Change]]</f>
        <v>3.5999999999994543</v>
      </c>
      <c r="L3258" s="7">
        <f>test_data[[#This Row],[Profit]]*Profit_per_point</f>
        <v>359999.9999999454</v>
      </c>
      <c r="M3258" s="7">
        <f>test_data[[#This Row],[Profit]]*Profit_per_point-ABS(test_data[[#This Row],[Action]])*Fee_per_trade</f>
        <v>339999.9999999454</v>
      </c>
    </row>
    <row r="3259" spans="1:13" x14ac:dyDescent="0.35">
      <c r="A3259" s="2">
        <v>43790.396527777775</v>
      </c>
      <c r="B3259">
        <v>914.3</v>
      </c>
      <c r="C3259">
        <v>0.50981789827346802</v>
      </c>
      <c r="D3259">
        <v>0.49018216133117676</v>
      </c>
      <c r="E3259">
        <f>IF(B3260&gt;0,B3260-test_data[[#This Row],[Price]],0)</f>
        <v>0</v>
      </c>
      <c r="F3259" s="2">
        <f>test_data[[#This Row],[Time]]-(Time_horizon-1)/24/60</f>
        <v>43790.383333333331</v>
      </c>
      <c r="G3259">
        <f>IF(test_data[[#This Row],[Long]]&gt;Action_Threshold,1,IF(test_data[[#This Row],[Short]]&gt;Action_Threshold,-1,0))</f>
        <v>1</v>
      </c>
      <c r="H3259">
        <f>SUMIFS(test_data[Postion],test_data[Time],"&gt;="&amp;test_data[[#This Row],[Period Time]],test_data[Time],"&lt;="&amp;test_data[[#This Row],[Time]])</f>
        <v>8</v>
      </c>
      <c r="I3259">
        <f>IFERROR(test_data[[#This Row],[Final_Position]]-H3258,test_data[[#This Row],[Final_Position]])</f>
        <v>2</v>
      </c>
      <c r="J3259">
        <f>ABS(test_data[[#This Row],[Action]])</f>
        <v>2</v>
      </c>
      <c r="K3259" s="7">
        <f>test_data[[#This Row],[Final_Position]]*test_data[[#This Row],[Change]]</f>
        <v>0</v>
      </c>
      <c r="L3259" s="7">
        <f>test_data[[#This Row],[Profit]]*Profit_per_point</f>
        <v>0</v>
      </c>
      <c r="M3259" s="7">
        <f>test_data[[#This Row],[Profit]]*Profit_per_point-ABS(test_data[[#This Row],[Action]])*Fee_per_trade</f>
        <v>-20000</v>
      </c>
    </row>
    <row r="3260" spans="1:13" x14ac:dyDescent="0.35">
      <c r="A3260" s="2">
        <v>43790.397222222222</v>
      </c>
      <c r="B3260">
        <v>914.3</v>
      </c>
      <c r="C3260">
        <v>0.51716423034667969</v>
      </c>
      <c r="D3260">
        <v>0.48283576965332031</v>
      </c>
      <c r="E3260">
        <f>IF(B3261&gt;0,B3261-test_data[[#This Row],[Price]],0)</f>
        <v>-0.19999999999993179</v>
      </c>
      <c r="F3260" s="2">
        <f>test_data[[#This Row],[Time]]-(Time_horizon-1)/24/60</f>
        <v>43790.384027777778</v>
      </c>
      <c r="G3260">
        <f>IF(test_data[[#This Row],[Long]]&gt;Action_Threshold,1,IF(test_data[[#This Row],[Short]]&gt;Action_Threshold,-1,0))</f>
        <v>1</v>
      </c>
      <c r="H3260">
        <f>SUMIFS(test_data[Postion],test_data[Time],"&gt;="&amp;test_data[[#This Row],[Period Time]],test_data[Time],"&lt;="&amp;test_data[[#This Row],[Time]])</f>
        <v>10</v>
      </c>
      <c r="I3260">
        <f>IFERROR(test_data[[#This Row],[Final_Position]]-H3259,test_data[[#This Row],[Final_Position]])</f>
        <v>2</v>
      </c>
      <c r="J3260">
        <f>ABS(test_data[[#This Row],[Action]])</f>
        <v>2</v>
      </c>
      <c r="K3260" s="7">
        <f>test_data[[#This Row],[Final_Position]]*test_data[[#This Row],[Change]]</f>
        <v>-1.9999999999993179</v>
      </c>
      <c r="L3260" s="7">
        <f>test_data[[#This Row],[Profit]]*Profit_per_point</f>
        <v>-199999.99999993178</v>
      </c>
      <c r="M3260" s="7">
        <f>test_data[[#This Row],[Profit]]*Profit_per_point-ABS(test_data[[#This Row],[Action]])*Fee_per_trade</f>
        <v>-219999.99999993178</v>
      </c>
    </row>
    <row r="3261" spans="1:13" x14ac:dyDescent="0.35">
      <c r="A3261" s="2">
        <v>43790.397916666669</v>
      </c>
      <c r="B3261">
        <v>914.1</v>
      </c>
      <c r="C3261">
        <v>0.50978165864944458</v>
      </c>
      <c r="D3261">
        <v>0.49021837115287781</v>
      </c>
      <c r="E3261">
        <f>IF(B3262&gt;0,B3262-test_data[[#This Row],[Price]],0)</f>
        <v>0.19999999999993179</v>
      </c>
      <c r="F3261" s="2">
        <f>test_data[[#This Row],[Time]]-(Time_horizon-1)/24/60</f>
        <v>43790.384722222225</v>
      </c>
      <c r="G3261">
        <f>IF(test_data[[#This Row],[Long]]&gt;Action_Threshold,1,IF(test_data[[#This Row],[Short]]&gt;Action_Threshold,-1,0))</f>
        <v>1</v>
      </c>
      <c r="H3261">
        <f>SUMIFS(test_data[Postion],test_data[Time],"&gt;="&amp;test_data[[#This Row],[Period Time]],test_data[Time],"&lt;="&amp;test_data[[#This Row],[Time]])</f>
        <v>12</v>
      </c>
      <c r="I3261">
        <f>IFERROR(test_data[[#This Row],[Final_Position]]-H3260,test_data[[#This Row],[Final_Position]])</f>
        <v>2</v>
      </c>
      <c r="J3261">
        <f>ABS(test_data[[#This Row],[Action]])</f>
        <v>2</v>
      </c>
      <c r="K3261" s="7">
        <f>test_data[[#This Row],[Final_Position]]*test_data[[#This Row],[Change]]</f>
        <v>2.3999999999991815</v>
      </c>
      <c r="L3261" s="7">
        <f>test_data[[#This Row],[Profit]]*Profit_per_point</f>
        <v>239999.99999991816</v>
      </c>
      <c r="M3261" s="7">
        <f>test_data[[#This Row],[Profit]]*Profit_per_point-ABS(test_data[[#This Row],[Action]])*Fee_per_trade</f>
        <v>219999.99999991816</v>
      </c>
    </row>
    <row r="3262" spans="1:13" x14ac:dyDescent="0.35">
      <c r="A3262" s="2">
        <v>43790.398611111108</v>
      </c>
      <c r="B3262">
        <v>914.3</v>
      </c>
      <c r="C3262">
        <v>0.48466110229492188</v>
      </c>
      <c r="D3262">
        <v>0.51533889770507813</v>
      </c>
      <c r="E3262">
        <f>IF(B3263&gt;0,B3263-test_data[[#This Row],[Price]],0)</f>
        <v>0</v>
      </c>
      <c r="F3262" s="2">
        <f>test_data[[#This Row],[Time]]-(Time_horizon-1)/24/60</f>
        <v>43790.385416666664</v>
      </c>
      <c r="G3262">
        <f>IF(test_data[[#This Row],[Long]]&gt;Action_Threshold,1,IF(test_data[[#This Row],[Short]]&gt;Action_Threshold,-1,0))</f>
        <v>-1</v>
      </c>
      <c r="H3262">
        <f>SUMIFS(test_data[Postion],test_data[Time],"&gt;="&amp;test_data[[#This Row],[Period Time]],test_data[Time],"&lt;="&amp;test_data[[#This Row],[Time]])</f>
        <v>10</v>
      </c>
      <c r="I3262">
        <f>IFERROR(test_data[[#This Row],[Final_Position]]-H3261,test_data[[#This Row],[Final_Position]])</f>
        <v>-2</v>
      </c>
      <c r="J3262">
        <f>ABS(test_data[[#This Row],[Action]])</f>
        <v>2</v>
      </c>
      <c r="K3262" s="7">
        <f>test_data[[#This Row],[Final_Position]]*test_data[[#This Row],[Change]]</f>
        <v>0</v>
      </c>
      <c r="L3262" s="7">
        <f>test_data[[#This Row],[Profit]]*Profit_per_point</f>
        <v>0</v>
      </c>
      <c r="M3262" s="7">
        <f>test_data[[#This Row],[Profit]]*Profit_per_point-ABS(test_data[[#This Row],[Action]])*Fee_per_trade</f>
        <v>-20000</v>
      </c>
    </row>
    <row r="3263" spans="1:13" x14ac:dyDescent="0.35">
      <c r="A3263" s="2">
        <v>43790.399305555555</v>
      </c>
      <c r="B3263">
        <v>914.3</v>
      </c>
      <c r="C3263">
        <v>0.48365530371665955</v>
      </c>
      <c r="D3263">
        <v>0.51634466648101807</v>
      </c>
      <c r="E3263">
        <f>IF(B3264&gt;0,B3264-test_data[[#This Row],[Price]],0)</f>
        <v>-0.79999999999995453</v>
      </c>
      <c r="F3263" s="2">
        <f>test_data[[#This Row],[Time]]-(Time_horizon-1)/24/60</f>
        <v>43790.386111111111</v>
      </c>
      <c r="G3263">
        <f>IF(test_data[[#This Row],[Long]]&gt;Action_Threshold,1,IF(test_data[[#This Row],[Short]]&gt;Action_Threshold,-1,0))</f>
        <v>-1</v>
      </c>
      <c r="H3263">
        <f>SUMIFS(test_data[Postion],test_data[Time],"&gt;="&amp;test_data[[#This Row],[Period Time]],test_data[Time],"&lt;="&amp;test_data[[#This Row],[Time]])</f>
        <v>8</v>
      </c>
      <c r="I3263">
        <f>IFERROR(test_data[[#This Row],[Final_Position]]-H3262,test_data[[#This Row],[Final_Position]])</f>
        <v>-2</v>
      </c>
      <c r="J3263">
        <f>ABS(test_data[[#This Row],[Action]])</f>
        <v>2</v>
      </c>
      <c r="K3263" s="7">
        <f>test_data[[#This Row],[Final_Position]]*test_data[[#This Row],[Change]]</f>
        <v>-6.3999999999996362</v>
      </c>
      <c r="L3263" s="7">
        <f>test_data[[#This Row],[Profit]]*Profit_per_point</f>
        <v>-639999.99999996368</v>
      </c>
      <c r="M3263" s="7">
        <f>test_data[[#This Row],[Profit]]*Profit_per_point-ABS(test_data[[#This Row],[Action]])*Fee_per_trade</f>
        <v>-659999.99999996368</v>
      </c>
    </row>
    <row r="3264" spans="1:13" x14ac:dyDescent="0.35">
      <c r="A3264" s="2">
        <v>43790.400000000001</v>
      </c>
      <c r="B3264">
        <v>913.5</v>
      </c>
      <c r="C3264">
        <v>0.49316930770874023</v>
      </c>
      <c r="D3264">
        <v>0.50683069229125977</v>
      </c>
      <c r="E3264">
        <f>IF(B3265&gt;0,B3265-test_data[[#This Row],[Price]],0)</f>
        <v>0.60000000000002274</v>
      </c>
      <c r="F3264" s="2">
        <f>test_data[[#This Row],[Time]]-(Time_horizon-1)/24/60</f>
        <v>43790.386805555558</v>
      </c>
      <c r="G3264">
        <f>IF(test_data[[#This Row],[Long]]&gt;Action_Threshold,1,IF(test_data[[#This Row],[Short]]&gt;Action_Threshold,-1,0))</f>
        <v>-1</v>
      </c>
      <c r="H3264">
        <f>SUMIFS(test_data[Postion],test_data[Time],"&gt;="&amp;test_data[[#This Row],[Period Time]],test_data[Time],"&lt;="&amp;test_data[[#This Row],[Time]])</f>
        <v>8</v>
      </c>
      <c r="I3264">
        <f>IFERROR(test_data[[#This Row],[Final_Position]]-H3263,test_data[[#This Row],[Final_Position]])</f>
        <v>0</v>
      </c>
      <c r="J3264">
        <f>ABS(test_data[[#This Row],[Action]])</f>
        <v>0</v>
      </c>
      <c r="K3264" s="7">
        <f>test_data[[#This Row],[Final_Position]]*test_data[[#This Row],[Change]]</f>
        <v>4.8000000000001819</v>
      </c>
      <c r="L3264" s="7">
        <f>test_data[[#This Row],[Profit]]*Profit_per_point</f>
        <v>480000.00000001816</v>
      </c>
      <c r="M3264" s="7">
        <f>test_data[[#This Row],[Profit]]*Profit_per_point-ABS(test_data[[#This Row],[Action]])*Fee_per_trade</f>
        <v>480000.00000001816</v>
      </c>
    </row>
    <row r="3265" spans="1:13" x14ac:dyDescent="0.35">
      <c r="A3265" s="2">
        <v>43790.400694444441</v>
      </c>
      <c r="B3265">
        <v>914.1</v>
      </c>
      <c r="C3265">
        <v>0.4466845691204071</v>
      </c>
      <c r="D3265">
        <v>0.55331546068191528</v>
      </c>
      <c r="E3265">
        <f>IF(B3266&gt;0,B3266-test_data[[#This Row],[Price]],0)</f>
        <v>0.19999999999993179</v>
      </c>
      <c r="F3265" s="2">
        <f>test_data[[#This Row],[Time]]-(Time_horizon-1)/24/60</f>
        <v>43790.387499999997</v>
      </c>
      <c r="G3265">
        <f>IF(test_data[[#This Row],[Long]]&gt;Action_Threshold,1,IF(test_data[[#This Row],[Short]]&gt;Action_Threshold,-1,0))</f>
        <v>-1</v>
      </c>
      <c r="H3265">
        <f>SUMIFS(test_data[Postion],test_data[Time],"&gt;="&amp;test_data[[#This Row],[Period Time]],test_data[Time],"&lt;="&amp;test_data[[#This Row],[Time]])</f>
        <v>8</v>
      </c>
      <c r="I3265">
        <f>IFERROR(test_data[[#This Row],[Final_Position]]-H3264,test_data[[#This Row],[Final_Position]])</f>
        <v>0</v>
      </c>
      <c r="J3265">
        <f>ABS(test_data[[#This Row],[Action]])</f>
        <v>0</v>
      </c>
      <c r="K3265" s="7">
        <f>test_data[[#This Row],[Final_Position]]*test_data[[#This Row],[Change]]</f>
        <v>1.5999999999994543</v>
      </c>
      <c r="L3265" s="7">
        <f>test_data[[#This Row],[Profit]]*Profit_per_point</f>
        <v>159999.99999994543</v>
      </c>
      <c r="M3265" s="7">
        <f>test_data[[#This Row],[Profit]]*Profit_per_point-ABS(test_data[[#This Row],[Action]])*Fee_per_trade</f>
        <v>159999.99999994543</v>
      </c>
    </row>
    <row r="3266" spans="1:13" x14ac:dyDescent="0.35">
      <c r="A3266" s="2">
        <v>43790.401388888888</v>
      </c>
      <c r="B3266">
        <v>914.3</v>
      </c>
      <c r="C3266">
        <v>0.43796277046203613</v>
      </c>
      <c r="D3266">
        <v>0.56203722953796387</v>
      </c>
      <c r="E3266">
        <f>IF(B3267&gt;0,B3267-test_data[[#This Row],[Price]],0)</f>
        <v>-9.9999999999909051E-2</v>
      </c>
      <c r="F3266" s="2">
        <f>test_data[[#This Row],[Time]]-(Time_horizon-1)/24/60</f>
        <v>43790.388194444444</v>
      </c>
      <c r="G3266">
        <f>IF(test_data[[#This Row],[Long]]&gt;Action_Threshold,1,IF(test_data[[#This Row],[Short]]&gt;Action_Threshold,-1,0))</f>
        <v>-1</v>
      </c>
      <c r="H3266">
        <f>SUMIFS(test_data[Postion],test_data[Time],"&gt;="&amp;test_data[[#This Row],[Period Time]],test_data[Time],"&lt;="&amp;test_data[[#This Row],[Time]])</f>
        <v>8</v>
      </c>
      <c r="I3266">
        <f>IFERROR(test_data[[#This Row],[Final_Position]]-H3265,test_data[[#This Row],[Final_Position]])</f>
        <v>0</v>
      </c>
      <c r="J3266">
        <f>ABS(test_data[[#This Row],[Action]])</f>
        <v>0</v>
      </c>
      <c r="K3266" s="7">
        <f>test_data[[#This Row],[Final_Position]]*test_data[[#This Row],[Change]]</f>
        <v>-0.7999999999992724</v>
      </c>
      <c r="L3266" s="7">
        <f>test_data[[#This Row],[Profit]]*Profit_per_point</f>
        <v>-79999.99999992724</v>
      </c>
      <c r="M3266" s="7">
        <f>test_data[[#This Row],[Profit]]*Profit_per_point-ABS(test_data[[#This Row],[Action]])*Fee_per_trade</f>
        <v>-79999.99999992724</v>
      </c>
    </row>
    <row r="3267" spans="1:13" x14ac:dyDescent="0.35">
      <c r="A3267" s="2">
        <v>43790.402083333334</v>
      </c>
      <c r="B3267">
        <v>914.2</v>
      </c>
      <c r="C3267">
        <v>0.44159671664237976</v>
      </c>
      <c r="D3267">
        <v>0.55840325355529785</v>
      </c>
      <c r="E3267">
        <f>IF(B3268&gt;0,B3268-test_data[[#This Row],[Price]],0)</f>
        <v>0.19999999999993179</v>
      </c>
      <c r="F3267" s="2">
        <f>test_data[[#This Row],[Time]]-(Time_horizon-1)/24/60</f>
        <v>43790.388888888891</v>
      </c>
      <c r="G3267">
        <f>IF(test_data[[#This Row],[Long]]&gt;Action_Threshold,1,IF(test_data[[#This Row],[Short]]&gt;Action_Threshold,-1,0))</f>
        <v>-1</v>
      </c>
      <c r="H3267">
        <f>SUMIFS(test_data[Postion],test_data[Time],"&gt;="&amp;test_data[[#This Row],[Period Time]],test_data[Time],"&lt;="&amp;test_data[[#This Row],[Time]])</f>
        <v>8</v>
      </c>
      <c r="I3267">
        <f>IFERROR(test_data[[#This Row],[Final_Position]]-H3266,test_data[[#This Row],[Final_Position]])</f>
        <v>0</v>
      </c>
      <c r="J3267">
        <f>ABS(test_data[[#This Row],[Action]])</f>
        <v>0</v>
      </c>
      <c r="K3267" s="7">
        <f>test_data[[#This Row],[Final_Position]]*test_data[[#This Row],[Change]]</f>
        <v>1.5999999999994543</v>
      </c>
      <c r="L3267" s="7">
        <f>test_data[[#This Row],[Profit]]*Profit_per_point</f>
        <v>159999.99999994543</v>
      </c>
      <c r="M3267" s="7">
        <f>test_data[[#This Row],[Profit]]*Profit_per_point-ABS(test_data[[#This Row],[Action]])*Fee_per_trade</f>
        <v>159999.99999994543</v>
      </c>
    </row>
    <row r="3268" spans="1:13" x14ac:dyDescent="0.35">
      <c r="A3268" s="2">
        <v>43790.402777777781</v>
      </c>
      <c r="B3268">
        <v>914.4</v>
      </c>
      <c r="C3268">
        <v>0.43391594290733337</v>
      </c>
      <c r="D3268">
        <v>0.56608402729034424</v>
      </c>
      <c r="E3268">
        <f>IF(B3269&gt;0,B3269-test_data[[#This Row],[Price]],0)</f>
        <v>0</v>
      </c>
      <c r="F3268" s="2">
        <f>test_data[[#This Row],[Time]]-(Time_horizon-1)/24/60</f>
        <v>43790.389583333337</v>
      </c>
      <c r="G3268">
        <f>IF(test_data[[#This Row],[Long]]&gt;Action_Threshold,1,IF(test_data[[#This Row],[Short]]&gt;Action_Threshold,-1,0))</f>
        <v>-1</v>
      </c>
      <c r="H3268">
        <f>SUMIFS(test_data[Postion],test_data[Time],"&gt;="&amp;test_data[[#This Row],[Period Time]],test_data[Time],"&lt;="&amp;test_data[[#This Row],[Time]])</f>
        <v>6</v>
      </c>
      <c r="I3268">
        <f>IFERROR(test_data[[#This Row],[Final_Position]]-H3267,test_data[[#This Row],[Final_Position]])</f>
        <v>-2</v>
      </c>
      <c r="J3268">
        <f>ABS(test_data[[#This Row],[Action]])</f>
        <v>2</v>
      </c>
      <c r="K3268" s="7">
        <f>test_data[[#This Row],[Final_Position]]*test_data[[#This Row],[Change]]</f>
        <v>0</v>
      </c>
      <c r="L3268" s="7">
        <f>test_data[[#This Row],[Profit]]*Profit_per_point</f>
        <v>0</v>
      </c>
      <c r="M3268" s="7">
        <f>test_data[[#This Row],[Profit]]*Profit_per_point-ABS(test_data[[#This Row],[Action]])*Fee_per_trade</f>
        <v>-20000</v>
      </c>
    </row>
    <row r="3269" spans="1:13" x14ac:dyDescent="0.35">
      <c r="A3269" s="2">
        <v>43790.40347222222</v>
      </c>
      <c r="B3269">
        <v>914.4</v>
      </c>
      <c r="C3269">
        <v>0.44527220726013184</v>
      </c>
      <c r="D3269">
        <v>0.55472779273986816</v>
      </c>
      <c r="E3269">
        <f>IF(B3270&gt;0,B3270-test_data[[#This Row],[Price]],0)</f>
        <v>0</v>
      </c>
      <c r="F3269" s="2">
        <f>test_data[[#This Row],[Time]]-(Time_horizon-1)/24/60</f>
        <v>43790.390277777777</v>
      </c>
      <c r="G3269">
        <f>IF(test_data[[#This Row],[Long]]&gt;Action_Threshold,1,IF(test_data[[#This Row],[Short]]&gt;Action_Threshold,-1,0))</f>
        <v>-1</v>
      </c>
      <c r="H3269">
        <f>SUMIFS(test_data[Postion],test_data[Time],"&gt;="&amp;test_data[[#This Row],[Period Time]],test_data[Time],"&lt;="&amp;test_data[[#This Row],[Time]])</f>
        <v>4</v>
      </c>
      <c r="I3269">
        <f>IFERROR(test_data[[#This Row],[Final_Position]]-H3268,test_data[[#This Row],[Final_Position]])</f>
        <v>-2</v>
      </c>
      <c r="J3269">
        <f>ABS(test_data[[#This Row],[Action]])</f>
        <v>2</v>
      </c>
      <c r="K3269" s="7">
        <f>test_data[[#This Row],[Final_Position]]*test_data[[#This Row],[Change]]</f>
        <v>0</v>
      </c>
      <c r="L3269" s="7">
        <f>test_data[[#This Row],[Profit]]*Profit_per_point</f>
        <v>0</v>
      </c>
      <c r="M3269" s="7">
        <f>test_data[[#This Row],[Profit]]*Profit_per_point-ABS(test_data[[#This Row],[Action]])*Fee_per_trade</f>
        <v>-20000</v>
      </c>
    </row>
    <row r="3270" spans="1:13" x14ac:dyDescent="0.35">
      <c r="A3270" s="2">
        <v>43790.404166666667</v>
      </c>
      <c r="B3270">
        <v>914.4</v>
      </c>
      <c r="C3270">
        <v>0.43727770447731018</v>
      </c>
      <c r="D3270">
        <v>0.56272226572036743</v>
      </c>
      <c r="E3270">
        <f>IF(B3271&gt;0,B3271-test_data[[#This Row],[Price]],0)</f>
        <v>0.30000000000006821</v>
      </c>
      <c r="F3270" s="2">
        <f>test_data[[#This Row],[Time]]-(Time_horizon-1)/24/60</f>
        <v>43790.390972222223</v>
      </c>
      <c r="G3270">
        <f>IF(test_data[[#This Row],[Long]]&gt;Action_Threshold,1,IF(test_data[[#This Row],[Short]]&gt;Action_Threshold,-1,0))</f>
        <v>-1</v>
      </c>
      <c r="H3270">
        <f>SUMIFS(test_data[Postion],test_data[Time],"&gt;="&amp;test_data[[#This Row],[Period Time]],test_data[Time],"&lt;="&amp;test_data[[#This Row],[Time]])</f>
        <v>2</v>
      </c>
      <c r="I3270">
        <f>IFERROR(test_data[[#This Row],[Final_Position]]-H3269,test_data[[#This Row],[Final_Position]])</f>
        <v>-2</v>
      </c>
      <c r="J3270">
        <f>ABS(test_data[[#This Row],[Action]])</f>
        <v>2</v>
      </c>
      <c r="K3270" s="7">
        <f>test_data[[#This Row],[Final_Position]]*test_data[[#This Row],[Change]]</f>
        <v>0.60000000000013642</v>
      </c>
      <c r="L3270" s="7">
        <f>test_data[[#This Row],[Profit]]*Profit_per_point</f>
        <v>60000.000000013642</v>
      </c>
      <c r="M3270" s="7">
        <f>test_data[[#This Row],[Profit]]*Profit_per_point-ABS(test_data[[#This Row],[Action]])*Fee_per_trade</f>
        <v>40000.000000013642</v>
      </c>
    </row>
    <row r="3271" spans="1:13" x14ac:dyDescent="0.35">
      <c r="A3271" s="2">
        <v>43790.404861111114</v>
      </c>
      <c r="B3271">
        <v>914.7</v>
      </c>
      <c r="C3271">
        <v>0.41636765003204346</v>
      </c>
      <c r="D3271">
        <v>0.58363229036331177</v>
      </c>
      <c r="E3271">
        <f>IF(B3272&gt;0,B3272-test_data[[#This Row],[Price]],0)</f>
        <v>9.9999999999909051E-2</v>
      </c>
      <c r="F3271" s="2">
        <f>test_data[[#This Row],[Time]]-(Time_horizon-1)/24/60</f>
        <v>43790.39166666667</v>
      </c>
      <c r="G3271">
        <f>IF(test_data[[#This Row],[Long]]&gt;Action_Threshold,1,IF(test_data[[#This Row],[Short]]&gt;Action_Threshold,-1,0))</f>
        <v>-1</v>
      </c>
      <c r="H3271">
        <f>SUMIFS(test_data[Postion],test_data[Time],"&gt;="&amp;test_data[[#This Row],[Period Time]],test_data[Time],"&lt;="&amp;test_data[[#This Row],[Time]])</f>
        <v>0</v>
      </c>
      <c r="I3271">
        <f>IFERROR(test_data[[#This Row],[Final_Position]]-H3270,test_data[[#This Row],[Final_Position]])</f>
        <v>-2</v>
      </c>
      <c r="J3271">
        <f>ABS(test_data[[#This Row],[Action]])</f>
        <v>2</v>
      </c>
      <c r="K3271" s="7">
        <f>test_data[[#This Row],[Final_Position]]*test_data[[#This Row],[Change]]</f>
        <v>0</v>
      </c>
      <c r="L3271" s="7">
        <f>test_data[[#This Row],[Profit]]*Profit_per_point</f>
        <v>0</v>
      </c>
      <c r="M3271" s="7">
        <f>test_data[[#This Row],[Profit]]*Profit_per_point-ABS(test_data[[#This Row],[Action]])*Fee_per_trade</f>
        <v>-20000</v>
      </c>
    </row>
    <row r="3272" spans="1:13" x14ac:dyDescent="0.35">
      <c r="A3272" s="2">
        <v>43790.405555555553</v>
      </c>
      <c r="B3272">
        <v>914.8</v>
      </c>
      <c r="C3272">
        <v>0.4152911901473999</v>
      </c>
      <c r="D3272">
        <v>0.5847088098526001</v>
      </c>
      <c r="E3272">
        <f>IF(B3273&gt;0,B3273-test_data[[#This Row],[Price]],0)</f>
        <v>0.20000000000004547</v>
      </c>
      <c r="F3272" s="2">
        <f>test_data[[#This Row],[Time]]-(Time_horizon-1)/24/60</f>
        <v>43790.392361111109</v>
      </c>
      <c r="G3272">
        <f>IF(test_data[[#This Row],[Long]]&gt;Action_Threshold,1,IF(test_data[[#This Row],[Short]]&gt;Action_Threshold,-1,0))</f>
        <v>-1</v>
      </c>
      <c r="H3272">
        <f>SUMIFS(test_data[Postion],test_data[Time],"&gt;="&amp;test_data[[#This Row],[Period Time]],test_data[Time],"&lt;="&amp;test_data[[#This Row],[Time]])</f>
        <v>-2</v>
      </c>
      <c r="I3272">
        <f>IFERROR(test_data[[#This Row],[Final_Position]]-H3271,test_data[[#This Row],[Final_Position]])</f>
        <v>-2</v>
      </c>
      <c r="J3272">
        <f>ABS(test_data[[#This Row],[Action]])</f>
        <v>2</v>
      </c>
      <c r="K3272" s="7">
        <f>test_data[[#This Row],[Final_Position]]*test_data[[#This Row],[Change]]</f>
        <v>-0.40000000000009095</v>
      </c>
      <c r="L3272" s="7">
        <f>test_data[[#This Row],[Profit]]*Profit_per_point</f>
        <v>-40000.000000009095</v>
      </c>
      <c r="M3272" s="7">
        <f>test_data[[#This Row],[Profit]]*Profit_per_point-ABS(test_data[[#This Row],[Action]])*Fee_per_trade</f>
        <v>-60000.000000009095</v>
      </c>
    </row>
    <row r="3273" spans="1:13" x14ac:dyDescent="0.35">
      <c r="A3273" s="2">
        <v>43790.40625</v>
      </c>
      <c r="B3273">
        <v>915</v>
      </c>
      <c r="C3273">
        <v>0.38683578372001648</v>
      </c>
      <c r="D3273">
        <v>0.61316418647766113</v>
      </c>
      <c r="E3273">
        <f>IF(B3274&gt;0,B3274-test_data[[#This Row],[Price]],0)</f>
        <v>-0.39999999999997726</v>
      </c>
      <c r="F3273" s="2">
        <f>test_data[[#This Row],[Time]]-(Time_horizon-1)/24/60</f>
        <v>43790.393055555556</v>
      </c>
      <c r="G3273">
        <f>IF(test_data[[#This Row],[Long]]&gt;Action_Threshold,1,IF(test_data[[#This Row],[Short]]&gt;Action_Threshold,-1,0))</f>
        <v>-1</v>
      </c>
      <c r="H3273">
        <f>SUMIFS(test_data[Postion],test_data[Time],"&gt;="&amp;test_data[[#This Row],[Period Time]],test_data[Time],"&lt;="&amp;test_data[[#This Row],[Time]])</f>
        <v>-4</v>
      </c>
      <c r="I3273">
        <f>IFERROR(test_data[[#This Row],[Final_Position]]-H3272,test_data[[#This Row],[Final_Position]])</f>
        <v>-2</v>
      </c>
      <c r="J3273">
        <f>ABS(test_data[[#This Row],[Action]])</f>
        <v>2</v>
      </c>
      <c r="K3273" s="7">
        <f>test_data[[#This Row],[Final_Position]]*test_data[[#This Row],[Change]]</f>
        <v>1.5999999999999091</v>
      </c>
      <c r="L3273" s="7">
        <f>test_data[[#This Row],[Profit]]*Profit_per_point</f>
        <v>159999.99999999092</v>
      </c>
      <c r="M3273" s="7">
        <f>test_data[[#This Row],[Profit]]*Profit_per_point-ABS(test_data[[#This Row],[Action]])*Fee_per_trade</f>
        <v>139999.99999999092</v>
      </c>
    </row>
    <row r="3274" spans="1:13" x14ac:dyDescent="0.35">
      <c r="A3274" s="2">
        <v>43790.406944444447</v>
      </c>
      <c r="B3274">
        <v>914.6</v>
      </c>
      <c r="C3274">
        <v>0.40027585625648499</v>
      </c>
      <c r="D3274">
        <v>0.5997241735458374</v>
      </c>
      <c r="E3274">
        <f>IF(B3275&gt;0,B3275-test_data[[#This Row],[Price]],0)</f>
        <v>0.19999999999993179</v>
      </c>
      <c r="F3274" s="2">
        <f>test_data[[#This Row],[Time]]-(Time_horizon-1)/24/60</f>
        <v>43790.393750000003</v>
      </c>
      <c r="G3274">
        <f>IF(test_data[[#This Row],[Long]]&gt;Action_Threshold,1,IF(test_data[[#This Row],[Short]]&gt;Action_Threshold,-1,0))</f>
        <v>-1</v>
      </c>
      <c r="H3274">
        <f>SUMIFS(test_data[Postion],test_data[Time],"&gt;="&amp;test_data[[#This Row],[Period Time]],test_data[Time],"&lt;="&amp;test_data[[#This Row],[Time]])</f>
        <v>-6</v>
      </c>
      <c r="I3274">
        <f>IFERROR(test_data[[#This Row],[Final_Position]]-H3273,test_data[[#This Row],[Final_Position]])</f>
        <v>-2</v>
      </c>
      <c r="J3274">
        <f>ABS(test_data[[#This Row],[Action]])</f>
        <v>2</v>
      </c>
      <c r="K3274" s="7">
        <f>test_data[[#This Row],[Final_Position]]*test_data[[#This Row],[Change]]</f>
        <v>-1.1999999999995907</v>
      </c>
      <c r="L3274" s="7">
        <f>test_data[[#This Row],[Profit]]*Profit_per_point</f>
        <v>-119999.99999995908</v>
      </c>
      <c r="M3274" s="7">
        <f>test_data[[#This Row],[Profit]]*Profit_per_point-ABS(test_data[[#This Row],[Action]])*Fee_per_trade</f>
        <v>-139999.99999995908</v>
      </c>
    </row>
    <row r="3275" spans="1:13" x14ac:dyDescent="0.35">
      <c r="A3275" s="2">
        <v>43790.407638888886</v>
      </c>
      <c r="B3275">
        <v>914.8</v>
      </c>
      <c r="C3275">
        <v>0.40361526608467102</v>
      </c>
      <c r="D3275">
        <v>0.59638470411300659</v>
      </c>
      <c r="E3275">
        <f>IF(B3276&gt;0,B3276-test_data[[#This Row],[Price]],0)</f>
        <v>0.90000000000009095</v>
      </c>
      <c r="F3275" s="2">
        <f>test_data[[#This Row],[Time]]-(Time_horizon-1)/24/60</f>
        <v>43790.394444444442</v>
      </c>
      <c r="G3275">
        <f>IF(test_data[[#This Row],[Long]]&gt;Action_Threshold,1,IF(test_data[[#This Row],[Short]]&gt;Action_Threshold,-1,0))</f>
        <v>-1</v>
      </c>
      <c r="H3275">
        <f>SUMIFS(test_data[Postion],test_data[Time],"&gt;="&amp;test_data[[#This Row],[Period Time]],test_data[Time],"&lt;="&amp;test_data[[#This Row],[Time]])</f>
        <v>-8</v>
      </c>
      <c r="I3275">
        <f>IFERROR(test_data[[#This Row],[Final_Position]]-H3274,test_data[[#This Row],[Final_Position]])</f>
        <v>-2</v>
      </c>
      <c r="J3275">
        <f>ABS(test_data[[#This Row],[Action]])</f>
        <v>2</v>
      </c>
      <c r="K3275" s="7">
        <f>test_data[[#This Row],[Final_Position]]*test_data[[#This Row],[Change]]</f>
        <v>-7.2000000000007276</v>
      </c>
      <c r="L3275" s="7">
        <f>test_data[[#This Row],[Profit]]*Profit_per_point</f>
        <v>-720000.00000007276</v>
      </c>
      <c r="M3275" s="7">
        <f>test_data[[#This Row],[Profit]]*Profit_per_point-ABS(test_data[[#This Row],[Action]])*Fee_per_trade</f>
        <v>-740000.00000007276</v>
      </c>
    </row>
    <row r="3276" spans="1:13" x14ac:dyDescent="0.35">
      <c r="A3276" s="2">
        <v>43790.408333333333</v>
      </c>
      <c r="B3276">
        <v>915.7</v>
      </c>
      <c r="C3276">
        <v>0.34674608707427979</v>
      </c>
      <c r="D3276">
        <v>0.65325391292572021</v>
      </c>
      <c r="E3276">
        <f>IF(B3277&gt;0,B3277-test_data[[#This Row],[Price]],0)</f>
        <v>-0.40000000000009095</v>
      </c>
      <c r="F3276" s="2">
        <f>test_data[[#This Row],[Time]]-(Time_horizon-1)/24/60</f>
        <v>43790.395138888889</v>
      </c>
      <c r="G3276">
        <f>IF(test_data[[#This Row],[Long]]&gt;Action_Threshold,1,IF(test_data[[#This Row],[Short]]&gt;Action_Threshold,-1,0))</f>
        <v>-1</v>
      </c>
      <c r="H3276">
        <f>SUMIFS(test_data[Postion],test_data[Time],"&gt;="&amp;test_data[[#This Row],[Period Time]],test_data[Time],"&lt;="&amp;test_data[[#This Row],[Time]])</f>
        <v>-10</v>
      </c>
      <c r="I3276">
        <f>IFERROR(test_data[[#This Row],[Final_Position]]-H3275,test_data[[#This Row],[Final_Position]])</f>
        <v>-2</v>
      </c>
      <c r="J3276">
        <f>ABS(test_data[[#This Row],[Action]])</f>
        <v>2</v>
      </c>
      <c r="K3276" s="7">
        <f>test_data[[#This Row],[Final_Position]]*test_data[[#This Row],[Change]]</f>
        <v>4.0000000000009095</v>
      </c>
      <c r="L3276" s="7">
        <f>test_data[[#This Row],[Profit]]*Profit_per_point</f>
        <v>400000.00000009092</v>
      </c>
      <c r="M3276" s="7">
        <f>test_data[[#This Row],[Profit]]*Profit_per_point-ABS(test_data[[#This Row],[Action]])*Fee_per_trade</f>
        <v>380000.00000009092</v>
      </c>
    </row>
    <row r="3277" spans="1:13" x14ac:dyDescent="0.35">
      <c r="A3277" s="2">
        <v>43790.40902777778</v>
      </c>
      <c r="B3277">
        <v>915.3</v>
      </c>
      <c r="C3277">
        <v>0.37989959120750427</v>
      </c>
      <c r="D3277">
        <v>0.62010043859481812</v>
      </c>
      <c r="E3277">
        <f>IF(B3278&gt;0,B3278-test_data[[#This Row],[Price]],0)</f>
        <v>0</v>
      </c>
      <c r="F3277" s="2">
        <f>test_data[[#This Row],[Time]]-(Time_horizon-1)/24/60</f>
        <v>43790.395833333336</v>
      </c>
      <c r="G3277">
        <f>IF(test_data[[#This Row],[Long]]&gt;Action_Threshold,1,IF(test_data[[#This Row],[Short]]&gt;Action_Threshold,-1,0))</f>
        <v>-1</v>
      </c>
      <c r="H3277">
        <f>SUMIFS(test_data[Postion],test_data[Time],"&gt;="&amp;test_data[[#This Row],[Period Time]],test_data[Time],"&lt;="&amp;test_data[[#This Row],[Time]])</f>
        <v>-12</v>
      </c>
      <c r="I3277">
        <f>IFERROR(test_data[[#This Row],[Final_Position]]-H3276,test_data[[#This Row],[Final_Position]])</f>
        <v>-2</v>
      </c>
      <c r="J3277">
        <f>ABS(test_data[[#This Row],[Action]])</f>
        <v>2</v>
      </c>
      <c r="K3277" s="7">
        <f>test_data[[#This Row],[Final_Position]]*test_data[[#This Row],[Change]]</f>
        <v>0</v>
      </c>
      <c r="L3277" s="7">
        <f>test_data[[#This Row],[Profit]]*Profit_per_point</f>
        <v>0</v>
      </c>
      <c r="M3277" s="7">
        <f>test_data[[#This Row],[Profit]]*Profit_per_point-ABS(test_data[[#This Row],[Action]])*Fee_per_trade</f>
        <v>-20000</v>
      </c>
    </row>
    <row r="3278" spans="1:13" x14ac:dyDescent="0.35">
      <c r="A3278" s="2">
        <v>43790.409722222219</v>
      </c>
      <c r="B3278">
        <v>915.3</v>
      </c>
      <c r="C3278">
        <v>0.38686510920524597</v>
      </c>
      <c r="D3278">
        <v>0.61313486099243164</v>
      </c>
      <c r="E3278">
        <f>IF(B3279&gt;0,B3279-test_data[[#This Row],[Price]],0)</f>
        <v>0.20000000000004547</v>
      </c>
      <c r="F3278" s="2">
        <f>test_data[[#This Row],[Time]]-(Time_horizon-1)/24/60</f>
        <v>43790.396527777775</v>
      </c>
      <c r="G3278">
        <f>IF(test_data[[#This Row],[Long]]&gt;Action_Threshold,1,IF(test_data[[#This Row],[Short]]&gt;Action_Threshold,-1,0))</f>
        <v>-1</v>
      </c>
      <c r="H3278">
        <f>SUMIFS(test_data[Postion],test_data[Time],"&gt;="&amp;test_data[[#This Row],[Period Time]],test_data[Time],"&lt;="&amp;test_data[[#This Row],[Time]])</f>
        <v>-14</v>
      </c>
      <c r="I3278">
        <f>IFERROR(test_data[[#This Row],[Final_Position]]-H3277,test_data[[#This Row],[Final_Position]])</f>
        <v>-2</v>
      </c>
      <c r="J3278">
        <f>ABS(test_data[[#This Row],[Action]])</f>
        <v>2</v>
      </c>
      <c r="K3278" s="7">
        <f>test_data[[#This Row],[Final_Position]]*test_data[[#This Row],[Change]]</f>
        <v>-2.8000000000006366</v>
      </c>
      <c r="L3278" s="7">
        <f>test_data[[#This Row],[Profit]]*Profit_per_point</f>
        <v>-280000.00000006368</v>
      </c>
      <c r="M3278" s="7">
        <f>test_data[[#This Row],[Profit]]*Profit_per_point-ABS(test_data[[#This Row],[Action]])*Fee_per_trade</f>
        <v>-300000.00000006368</v>
      </c>
    </row>
    <row r="3279" spans="1:13" x14ac:dyDescent="0.35">
      <c r="A3279" s="2">
        <v>43790.410416666666</v>
      </c>
      <c r="B3279">
        <v>915.5</v>
      </c>
      <c r="C3279">
        <v>0.39358627796173096</v>
      </c>
      <c r="D3279">
        <v>0.60641372203826904</v>
      </c>
      <c r="E3279">
        <f>IF(B3280&gt;0,B3280-test_data[[#This Row],[Price]],0)</f>
        <v>0.10000000000002274</v>
      </c>
      <c r="F3279" s="2">
        <f>test_data[[#This Row],[Time]]-(Time_horizon-1)/24/60</f>
        <v>43790.397222222222</v>
      </c>
      <c r="G3279">
        <f>IF(test_data[[#This Row],[Long]]&gt;Action_Threshold,1,IF(test_data[[#This Row],[Short]]&gt;Action_Threshold,-1,0))</f>
        <v>-1</v>
      </c>
      <c r="H3279">
        <f>SUMIFS(test_data[Postion],test_data[Time],"&gt;="&amp;test_data[[#This Row],[Period Time]],test_data[Time],"&lt;="&amp;test_data[[#This Row],[Time]])</f>
        <v>-16</v>
      </c>
      <c r="I3279">
        <f>IFERROR(test_data[[#This Row],[Final_Position]]-H3278,test_data[[#This Row],[Final_Position]])</f>
        <v>-2</v>
      </c>
      <c r="J3279">
        <f>ABS(test_data[[#This Row],[Action]])</f>
        <v>2</v>
      </c>
      <c r="K3279" s="7">
        <f>test_data[[#This Row],[Final_Position]]*test_data[[#This Row],[Change]]</f>
        <v>-1.6000000000003638</v>
      </c>
      <c r="L3279" s="7">
        <f>test_data[[#This Row],[Profit]]*Profit_per_point</f>
        <v>-160000.00000003638</v>
      </c>
      <c r="M3279" s="7">
        <f>test_data[[#This Row],[Profit]]*Profit_per_point-ABS(test_data[[#This Row],[Action]])*Fee_per_trade</f>
        <v>-180000.00000003638</v>
      </c>
    </row>
    <row r="3280" spans="1:13" x14ac:dyDescent="0.35">
      <c r="A3280" s="2">
        <v>43790.411111111112</v>
      </c>
      <c r="B3280">
        <v>915.6</v>
      </c>
      <c r="C3280">
        <v>0.38912871479988098</v>
      </c>
      <c r="D3280">
        <v>0.61087131500244141</v>
      </c>
      <c r="E3280">
        <f>IF(B3281&gt;0,B3281-test_data[[#This Row],[Price]],0)</f>
        <v>-0.20000000000004547</v>
      </c>
      <c r="F3280" s="2">
        <f>test_data[[#This Row],[Time]]-(Time_horizon-1)/24/60</f>
        <v>43790.397916666669</v>
      </c>
      <c r="G3280">
        <f>IF(test_data[[#This Row],[Long]]&gt;Action_Threshold,1,IF(test_data[[#This Row],[Short]]&gt;Action_Threshold,-1,0))</f>
        <v>-1</v>
      </c>
      <c r="H3280">
        <f>SUMIFS(test_data[Postion],test_data[Time],"&gt;="&amp;test_data[[#This Row],[Period Time]],test_data[Time],"&lt;="&amp;test_data[[#This Row],[Time]])</f>
        <v>-18</v>
      </c>
      <c r="I3280">
        <f>IFERROR(test_data[[#This Row],[Final_Position]]-H3279,test_data[[#This Row],[Final_Position]])</f>
        <v>-2</v>
      </c>
      <c r="J3280">
        <f>ABS(test_data[[#This Row],[Action]])</f>
        <v>2</v>
      </c>
      <c r="K3280" s="7">
        <f>test_data[[#This Row],[Final_Position]]*test_data[[#This Row],[Change]]</f>
        <v>3.6000000000008185</v>
      </c>
      <c r="L3280" s="7">
        <f>test_data[[#This Row],[Profit]]*Profit_per_point</f>
        <v>360000.00000008184</v>
      </c>
      <c r="M3280" s="7">
        <f>test_data[[#This Row],[Profit]]*Profit_per_point-ABS(test_data[[#This Row],[Action]])*Fee_per_trade</f>
        <v>340000.00000008184</v>
      </c>
    </row>
    <row r="3281" spans="1:13" x14ac:dyDescent="0.35">
      <c r="A3281" s="2">
        <v>43790.411805555559</v>
      </c>
      <c r="B3281">
        <v>915.4</v>
      </c>
      <c r="C3281">
        <v>0.3812757134437561</v>
      </c>
      <c r="D3281">
        <v>0.61872434616088867</v>
      </c>
      <c r="E3281">
        <f>IF(B3282&gt;0,B3282-test_data[[#This Row],[Price]],0)</f>
        <v>0.10000000000002274</v>
      </c>
      <c r="F3281" s="2">
        <f>test_data[[#This Row],[Time]]-(Time_horizon-1)/24/60</f>
        <v>43790.398611111115</v>
      </c>
      <c r="G3281">
        <f>IF(test_data[[#This Row],[Long]]&gt;Action_Threshold,1,IF(test_data[[#This Row],[Short]]&gt;Action_Threshold,-1,0))</f>
        <v>-1</v>
      </c>
      <c r="H3281">
        <f>SUMIFS(test_data[Postion],test_data[Time],"&gt;="&amp;test_data[[#This Row],[Period Time]],test_data[Time],"&lt;="&amp;test_data[[#This Row],[Time]])</f>
        <v>-20</v>
      </c>
      <c r="I3281">
        <f>IFERROR(test_data[[#This Row],[Final_Position]]-H3280,test_data[[#This Row],[Final_Position]])</f>
        <v>-2</v>
      </c>
      <c r="J3281">
        <f>ABS(test_data[[#This Row],[Action]])</f>
        <v>2</v>
      </c>
      <c r="K3281" s="7">
        <f>test_data[[#This Row],[Final_Position]]*test_data[[#This Row],[Change]]</f>
        <v>-2.0000000000004547</v>
      </c>
      <c r="L3281" s="7">
        <f>test_data[[#This Row],[Profit]]*Profit_per_point</f>
        <v>-200000.00000004546</v>
      </c>
      <c r="M3281" s="7">
        <f>test_data[[#This Row],[Profit]]*Profit_per_point-ABS(test_data[[#This Row],[Action]])*Fee_per_trade</f>
        <v>-220000.00000004546</v>
      </c>
    </row>
    <row r="3282" spans="1:13" x14ac:dyDescent="0.35">
      <c r="A3282" s="2">
        <v>43790.412499999999</v>
      </c>
      <c r="B3282">
        <v>915.5</v>
      </c>
      <c r="C3282">
        <v>0.40077972412109375</v>
      </c>
      <c r="D3282">
        <v>0.59922027587890625</v>
      </c>
      <c r="E3282">
        <f>IF(B3283&gt;0,B3283-test_data[[#This Row],[Price]],0)</f>
        <v>0</v>
      </c>
      <c r="F3282" s="2">
        <f>test_data[[#This Row],[Time]]-(Time_horizon-1)/24/60</f>
        <v>43790.399305555555</v>
      </c>
      <c r="G3282">
        <f>IF(test_data[[#This Row],[Long]]&gt;Action_Threshold,1,IF(test_data[[#This Row],[Short]]&gt;Action_Threshold,-1,0))</f>
        <v>-1</v>
      </c>
      <c r="H3282">
        <f>SUMIFS(test_data[Postion],test_data[Time],"&gt;="&amp;test_data[[#This Row],[Period Time]],test_data[Time],"&lt;="&amp;test_data[[#This Row],[Time]])</f>
        <v>-20</v>
      </c>
      <c r="I3282">
        <f>IFERROR(test_data[[#This Row],[Final_Position]]-H3281,test_data[[#This Row],[Final_Position]])</f>
        <v>0</v>
      </c>
      <c r="J3282">
        <f>ABS(test_data[[#This Row],[Action]])</f>
        <v>0</v>
      </c>
      <c r="K3282" s="7">
        <f>test_data[[#This Row],[Final_Position]]*test_data[[#This Row],[Change]]</f>
        <v>0</v>
      </c>
      <c r="L3282" s="7">
        <f>test_data[[#This Row],[Profit]]*Profit_per_point</f>
        <v>0</v>
      </c>
      <c r="M3282" s="7">
        <f>test_data[[#This Row],[Profit]]*Profit_per_point-ABS(test_data[[#This Row],[Action]])*Fee_per_trade</f>
        <v>0</v>
      </c>
    </row>
    <row r="3283" spans="1:13" x14ac:dyDescent="0.35">
      <c r="A3283" s="2">
        <v>43790.413194444445</v>
      </c>
      <c r="B3283">
        <v>915.5</v>
      </c>
      <c r="C3283">
        <v>0.38829395174980164</v>
      </c>
      <c r="D3283">
        <v>0.61170607805252075</v>
      </c>
      <c r="E3283">
        <f>IF(B3284&gt;0,B3284-test_data[[#This Row],[Price]],0)</f>
        <v>-0.10000000000002274</v>
      </c>
      <c r="F3283" s="2">
        <f>test_data[[#This Row],[Time]]-(Time_horizon-1)/24/60</f>
        <v>43790.400000000001</v>
      </c>
      <c r="G3283">
        <f>IF(test_data[[#This Row],[Long]]&gt;Action_Threshold,1,IF(test_data[[#This Row],[Short]]&gt;Action_Threshold,-1,0))</f>
        <v>-1</v>
      </c>
      <c r="H3283">
        <f>SUMIFS(test_data[Postion],test_data[Time],"&gt;="&amp;test_data[[#This Row],[Period Time]],test_data[Time],"&lt;="&amp;test_data[[#This Row],[Time]])</f>
        <v>-20</v>
      </c>
      <c r="I3283">
        <f>IFERROR(test_data[[#This Row],[Final_Position]]-H3282,test_data[[#This Row],[Final_Position]])</f>
        <v>0</v>
      </c>
      <c r="J3283">
        <f>ABS(test_data[[#This Row],[Action]])</f>
        <v>0</v>
      </c>
      <c r="K3283" s="7">
        <f>test_data[[#This Row],[Final_Position]]*test_data[[#This Row],[Change]]</f>
        <v>2.0000000000004547</v>
      </c>
      <c r="L3283" s="7">
        <f>test_data[[#This Row],[Profit]]*Profit_per_point</f>
        <v>200000.00000004546</v>
      </c>
      <c r="M3283" s="7">
        <f>test_data[[#This Row],[Profit]]*Profit_per_point-ABS(test_data[[#This Row],[Action]])*Fee_per_trade</f>
        <v>200000.00000004546</v>
      </c>
    </row>
    <row r="3284" spans="1:13" x14ac:dyDescent="0.35">
      <c r="A3284" s="2">
        <v>43790.413888888892</v>
      </c>
      <c r="B3284">
        <v>915.4</v>
      </c>
      <c r="C3284">
        <v>0.38586291670799255</v>
      </c>
      <c r="D3284">
        <v>0.61413711309432983</v>
      </c>
      <c r="E3284">
        <f>IF(B3285&gt;0,B3285-test_data[[#This Row],[Price]],0)</f>
        <v>0.10000000000002274</v>
      </c>
      <c r="F3284" s="2">
        <f>test_data[[#This Row],[Time]]-(Time_horizon-1)/24/60</f>
        <v>43790.400694444448</v>
      </c>
      <c r="G3284">
        <f>IF(test_data[[#This Row],[Long]]&gt;Action_Threshold,1,IF(test_data[[#This Row],[Short]]&gt;Action_Threshold,-1,0))</f>
        <v>-1</v>
      </c>
      <c r="H3284">
        <f>SUMIFS(test_data[Postion],test_data[Time],"&gt;="&amp;test_data[[#This Row],[Period Time]],test_data[Time],"&lt;="&amp;test_data[[#This Row],[Time]])</f>
        <v>-20</v>
      </c>
      <c r="I3284">
        <f>IFERROR(test_data[[#This Row],[Final_Position]]-H3283,test_data[[#This Row],[Final_Position]])</f>
        <v>0</v>
      </c>
      <c r="J3284">
        <f>ABS(test_data[[#This Row],[Action]])</f>
        <v>0</v>
      </c>
      <c r="K3284" s="7">
        <f>test_data[[#This Row],[Final_Position]]*test_data[[#This Row],[Change]]</f>
        <v>-2.0000000000004547</v>
      </c>
      <c r="L3284" s="7">
        <f>test_data[[#This Row],[Profit]]*Profit_per_point</f>
        <v>-200000.00000004546</v>
      </c>
      <c r="M3284" s="7">
        <f>test_data[[#This Row],[Profit]]*Profit_per_point-ABS(test_data[[#This Row],[Action]])*Fee_per_trade</f>
        <v>-200000.00000004546</v>
      </c>
    </row>
    <row r="3285" spans="1:13" x14ac:dyDescent="0.35">
      <c r="A3285" s="2">
        <v>43790.414583333331</v>
      </c>
      <c r="B3285">
        <v>915.5</v>
      </c>
      <c r="C3285">
        <v>0.38443082571029663</v>
      </c>
      <c r="D3285">
        <v>0.61556923389434814</v>
      </c>
      <c r="E3285">
        <f>IF(B3286&gt;0,B3286-test_data[[#This Row],[Price]],0)</f>
        <v>0</v>
      </c>
      <c r="F3285" s="2">
        <f>test_data[[#This Row],[Time]]-(Time_horizon-1)/24/60</f>
        <v>43790.401388888888</v>
      </c>
      <c r="G3285">
        <f>IF(test_data[[#This Row],[Long]]&gt;Action_Threshold,1,IF(test_data[[#This Row],[Short]]&gt;Action_Threshold,-1,0))</f>
        <v>-1</v>
      </c>
      <c r="H3285">
        <f>SUMIFS(test_data[Postion],test_data[Time],"&gt;="&amp;test_data[[#This Row],[Period Time]],test_data[Time],"&lt;="&amp;test_data[[#This Row],[Time]])</f>
        <v>-20</v>
      </c>
      <c r="I3285">
        <f>IFERROR(test_data[[#This Row],[Final_Position]]-H3284,test_data[[#This Row],[Final_Position]])</f>
        <v>0</v>
      </c>
      <c r="J3285">
        <f>ABS(test_data[[#This Row],[Action]])</f>
        <v>0</v>
      </c>
      <c r="K3285" s="7">
        <f>test_data[[#This Row],[Final_Position]]*test_data[[#This Row],[Change]]</f>
        <v>0</v>
      </c>
      <c r="L3285" s="7">
        <f>test_data[[#This Row],[Profit]]*Profit_per_point</f>
        <v>0</v>
      </c>
      <c r="M3285" s="7">
        <f>test_data[[#This Row],[Profit]]*Profit_per_point-ABS(test_data[[#This Row],[Action]])*Fee_per_trade</f>
        <v>0</v>
      </c>
    </row>
    <row r="3286" spans="1:13" x14ac:dyDescent="0.35">
      <c r="A3286" s="2">
        <v>43790.415277777778</v>
      </c>
      <c r="B3286">
        <v>915.5</v>
      </c>
      <c r="C3286">
        <v>0.39275467395782471</v>
      </c>
      <c r="D3286">
        <v>0.60724532604217529</v>
      </c>
      <c r="E3286">
        <f>IF(B3287&gt;0,B3287-test_data[[#This Row],[Price]],0)</f>
        <v>-0.29999999999995453</v>
      </c>
      <c r="F3286" s="2">
        <f>test_data[[#This Row],[Time]]-(Time_horizon-1)/24/60</f>
        <v>43790.402083333334</v>
      </c>
      <c r="G3286">
        <f>IF(test_data[[#This Row],[Long]]&gt;Action_Threshold,1,IF(test_data[[#This Row],[Short]]&gt;Action_Threshold,-1,0))</f>
        <v>-1</v>
      </c>
      <c r="H3286">
        <f>SUMIFS(test_data[Postion],test_data[Time],"&gt;="&amp;test_data[[#This Row],[Period Time]],test_data[Time],"&lt;="&amp;test_data[[#This Row],[Time]])</f>
        <v>-20</v>
      </c>
      <c r="I3286">
        <f>IFERROR(test_data[[#This Row],[Final_Position]]-H3285,test_data[[#This Row],[Final_Position]])</f>
        <v>0</v>
      </c>
      <c r="J3286">
        <f>ABS(test_data[[#This Row],[Action]])</f>
        <v>0</v>
      </c>
      <c r="K3286" s="7">
        <f>test_data[[#This Row],[Final_Position]]*test_data[[#This Row],[Change]]</f>
        <v>5.9999999999990905</v>
      </c>
      <c r="L3286" s="7">
        <f>test_data[[#This Row],[Profit]]*Profit_per_point</f>
        <v>599999.99999990908</v>
      </c>
      <c r="M3286" s="7">
        <f>test_data[[#This Row],[Profit]]*Profit_per_point-ABS(test_data[[#This Row],[Action]])*Fee_per_trade</f>
        <v>599999.99999990908</v>
      </c>
    </row>
    <row r="3287" spans="1:13" x14ac:dyDescent="0.35">
      <c r="A3287" s="2">
        <v>43790.415972222225</v>
      </c>
      <c r="B3287">
        <v>915.2</v>
      </c>
      <c r="C3287">
        <v>0.38825246691703796</v>
      </c>
      <c r="D3287">
        <v>0.61174756288528442</v>
      </c>
      <c r="E3287">
        <f>IF(B3288&gt;0,B3288-test_data[[#This Row],[Price]],0)</f>
        <v>0</v>
      </c>
      <c r="F3287" s="2">
        <f>test_data[[#This Row],[Time]]-(Time_horizon-1)/24/60</f>
        <v>43790.402777777781</v>
      </c>
      <c r="G3287">
        <f>IF(test_data[[#This Row],[Long]]&gt;Action_Threshold,1,IF(test_data[[#This Row],[Short]]&gt;Action_Threshold,-1,0))</f>
        <v>-1</v>
      </c>
      <c r="H3287">
        <f>SUMIFS(test_data[Postion],test_data[Time],"&gt;="&amp;test_data[[#This Row],[Period Time]],test_data[Time],"&lt;="&amp;test_data[[#This Row],[Time]])</f>
        <v>-20</v>
      </c>
      <c r="I3287">
        <f>IFERROR(test_data[[#This Row],[Final_Position]]-H3286,test_data[[#This Row],[Final_Position]])</f>
        <v>0</v>
      </c>
      <c r="J3287">
        <f>ABS(test_data[[#This Row],[Action]])</f>
        <v>0</v>
      </c>
      <c r="K3287" s="7">
        <f>test_data[[#This Row],[Final_Position]]*test_data[[#This Row],[Change]]</f>
        <v>0</v>
      </c>
      <c r="L3287" s="7">
        <f>test_data[[#This Row],[Profit]]*Profit_per_point</f>
        <v>0</v>
      </c>
      <c r="M3287" s="7">
        <f>test_data[[#This Row],[Profit]]*Profit_per_point-ABS(test_data[[#This Row],[Action]])*Fee_per_trade</f>
        <v>0</v>
      </c>
    </row>
    <row r="3288" spans="1:13" x14ac:dyDescent="0.35">
      <c r="A3288" s="2">
        <v>43790.416666666664</v>
      </c>
      <c r="B3288">
        <v>915.2</v>
      </c>
      <c r="C3288">
        <v>0.39415824413299561</v>
      </c>
      <c r="D3288">
        <v>0.60584181547164917</v>
      </c>
      <c r="E3288">
        <f>IF(B3289&gt;0,B3289-test_data[[#This Row],[Price]],0)</f>
        <v>-0.10000000000002274</v>
      </c>
      <c r="F3288" s="2">
        <f>test_data[[#This Row],[Time]]-(Time_horizon-1)/24/60</f>
        <v>43790.40347222222</v>
      </c>
      <c r="G3288">
        <f>IF(test_data[[#This Row],[Long]]&gt;Action_Threshold,1,IF(test_data[[#This Row],[Short]]&gt;Action_Threshold,-1,0))</f>
        <v>-1</v>
      </c>
      <c r="H3288">
        <f>SUMIFS(test_data[Postion],test_data[Time],"&gt;="&amp;test_data[[#This Row],[Period Time]],test_data[Time],"&lt;="&amp;test_data[[#This Row],[Time]])</f>
        <v>-20</v>
      </c>
      <c r="I3288">
        <f>IFERROR(test_data[[#This Row],[Final_Position]]-H3287,test_data[[#This Row],[Final_Position]])</f>
        <v>0</v>
      </c>
      <c r="J3288">
        <f>ABS(test_data[[#This Row],[Action]])</f>
        <v>0</v>
      </c>
      <c r="K3288" s="7">
        <f>test_data[[#This Row],[Final_Position]]*test_data[[#This Row],[Change]]</f>
        <v>2.0000000000004547</v>
      </c>
      <c r="L3288" s="7">
        <f>test_data[[#This Row],[Profit]]*Profit_per_point</f>
        <v>200000.00000004546</v>
      </c>
      <c r="M3288" s="7">
        <f>test_data[[#This Row],[Profit]]*Profit_per_point-ABS(test_data[[#This Row],[Action]])*Fee_per_trade</f>
        <v>200000.00000004546</v>
      </c>
    </row>
    <row r="3289" spans="1:13" x14ac:dyDescent="0.35">
      <c r="A3289" s="2">
        <v>43790.417361111111</v>
      </c>
      <c r="B3289">
        <v>915.1</v>
      </c>
      <c r="C3289">
        <v>0.41431987285614014</v>
      </c>
      <c r="D3289">
        <v>0.58568012714385986</v>
      </c>
      <c r="E3289">
        <f>IF(B3290&gt;0,B3290-test_data[[#This Row],[Price]],0)</f>
        <v>0</v>
      </c>
      <c r="F3289" s="2">
        <f>test_data[[#This Row],[Time]]-(Time_horizon-1)/24/60</f>
        <v>43790.404166666667</v>
      </c>
      <c r="G3289">
        <f>IF(test_data[[#This Row],[Long]]&gt;Action_Threshold,1,IF(test_data[[#This Row],[Short]]&gt;Action_Threshold,-1,0))</f>
        <v>-1</v>
      </c>
      <c r="H3289">
        <f>SUMIFS(test_data[Postion],test_data[Time],"&gt;="&amp;test_data[[#This Row],[Period Time]],test_data[Time],"&lt;="&amp;test_data[[#This Row],[Time]])</f>
        <v>-20</v>
      </c>
      <c r="I3289">
        <f>IFERROR(test_data[[#This Row],[Final_Position]]-H3288,test_data[[#This Row],[Final_Position]])</f>
        <v>0</v>
      </c>
      <c r="J3289">
        <f>ABS(test_data[[#This Row],[Action]])</f>
        <v>0</v>
      </c>
      <c r="K3289" s="7">
        <f>test_data[[#This Row],[Final_Position]]*test_data[[#This Row],[Change]]</f>
        <v>0</v>
      </c>
      <c r="L3289" s="7">
        <f>test_data[[#This Row],[Profit]]*Profit_per_point</f>
        <v>0</v>
      </c>
      <c r="M3289" s="7">
        <f>test_data[[#This Row],[Profit]]*Profit_per_point-ABS(test_data[[#This Row],[Action]])*Fee_per_trade</f>
        <v>0</v>
      </c>
    </row>
    <row r="3290" spans="1:13" x14ac:dyDescent="0.35">
      <c r="A3290" s="2">
        <v>43790.418055555558</v>
      </c>
      <c r="B3290">
        <v>915.1</v>
      </c>
      <c r="C3290">
        <v>0.40886107087135315</v>
      </c>
      <c r="D3290">
        <v>0.59113895893096924</v>
      </c>
      <c r="E3290">
        <f>IF(B3291&gt;0,B3291-test_data[[#This Row],[Price]],0)</f>
        <v>0</v>
      </c>
      <c r="F3290" s="2">
        <f>test_data[[#This Row],[Time]]-(Time_horizon-1)/24/60</f>
        <v>43790.404861111114</v>
      </c>
      <c r="G3290">
        <f>IF(test_data[[#This Row],[Long]]&gt;Action_Threshold,1,IF(test_data[[#This Row],[Short]]&gt;Action_Threshold,-1,0))</f>
        <v>-1</v>
      </c>
      <c r="H3290">
        <f>SUMIFS(test_data[Postion],test_data[Time],"&gt;="&amp;test_data[[#This Row],[Period Time]],test_data[Time],"&lt;="&amp;test_data[[#This Row],[Time]])</f>
        <v>-20</v>
      </c>
      <c r="I3290">
        <f>IFERROR(test_data[[#This Row],[Final_Position]]-H3289,test_data[[#This Row],[Final_Position]])</f>
        <v>0</v>
      </c>
      <c r="J3290">
        <f>ABS(test_data[[#This Row],[Action]])</f>
        <v>0</v>
      </c>
      <c r="K3290" s="7">
        <f>test_data[[#This Row],[Final_Position]]*test_data[[#This Row],[Change]]</f>
        <v>0</v>
      </c>
      <c r="L3290" s="7">
        <f>test_data[[#This Row],[Profit]]*Profit_per_point</f>
        <v>0</v>
      </c>
      <c r="M3290" s="7">
        <f>test_data[[#This Row],[Profit]]*Profit_per_point-ABS(test_data[[#This Row],[Action]])*Fee_per_trade</f>
        <v>0</v>
      </c>
    </row>
    <row r="3291" spans="1:13" x14ac:dyDescent="0.35">
      <c r="A3291" s="2">
        <v>43790.418749999997</v>
      </c>
      <c r="B3291">
        <v>915.1</v>
      </c>
      <c r="C3291">
        <v>0.4271712601184845</v>
      </c>
      <c r="D3291">
        <v>0.57282876968383789</v>
      </c>
      <c r="E3291">
        <f>IF(B3292&gt;0,B3292-test_data[[#This Row],[Price]],0)</f>
        <v>-0.20000000000004547</v>
      </c>
      <c r="F3291" s="2">
        <f>test_data[[#This Row],[Time]]-(Time_horizon-1)/24/60</f>
        <v>43790.405555555553</v>
      </c>
      <c r="G3291">
        <f>IF(test_data[[#This Row],[Long]]&gt;Action_Threshold,1,IF(test_data[[#This Row],[Short]]&gt;Action_Threshold,-1,0))</f>
        <v>-1</v>
      </c>
      <c r="H3291">
        <f>SUMIFS(test_data[Postion],test_data[Time],"&gt;="&amp;test_data[[#This Row],[Period Time]],test_data[Time],"&lt;="&amp;test_data[[#This Row],[Time]])</f>
        <v>-20</v>
      </c>
      <c r="I3291">
        <f>IFERROR(test_data[[#This Row],[Final_Position]]-H3290,test_data[[#This Row],[Final_Position]])</f>
        <v>0</v>
      </c>
      <c r="J3291">
        <f>ABS(test_data[[#This Row],[Action]])</f>
        <v>0</v>
      </c>
      <c r="K3291" s="7">
        <f>test_data[[#This Row],[Final_Position]]*test_data[[#This Row],[Change]]</f>
        <v>4.0000000000009095</v>
      </c>
      <c r="L3291" s="7">
        <f>test_data[[#This Row],[Profit]]*Profit_per_point</f>
        <v>400000.00000009092</v>
      </c>
      <c r="M3291" s="7">
        <f>test_data[[#This Row],[Profit]]*Profit_per_point-ABS(test_data[[#This Row],[Action]])*Fee_per_trade</f>
        <v>400000.00000009092</v>
      </c>
    </row>
    <row r="3292" spans="1:13" x14ac:dyDescent="0.35">
      <c r="A3292" s="2">
        <v>43790.419444444444</v>
      </c>
      <c r="B3292">
        <v>914.9</v>
      </c>
      <c r="C3292">
        <v>0.45394709706306458</v>
      </c>
      <c r="D3292">
        <v>0.54605293273925781</v>
      </c>
      <c r="E3292">
        <f>IF(B3293&gt;0,B3293-test_data[[#This Row],[Price]],0)</f>
        <v>-0.10000000000002274</v>
      </c>
      <c r="F3292" s="2">
        <f>test_data[[#This Row],[Time]]-(Time_horizon-1)/24/60</f>
        <v>43790.40625</v>
      </c>
      <c r="G3292">
        <f>IF(test_data[[#This Row],[Long]]&gt;Action_Threshold,1,IF(test_data[[#This Row],[Short]]&gt;Action_Threshold,-1,0))</f>
        <v>-1</v>
      </c>
      <c r="H3292">
        <f>SUMIFS(test_data[Postion],test_data[Time],"&gt;="&amp;test_data[[#This Row],[Period Time]],test_data[Time],"&lt;="&amp;test_data[[#This Row],[Time]])</f>
        <v>-20</v>
      </c>
      <c r="I3292">
        <f>IFERROR(test_data[[#This Row],[Final_Position]]-H3291,test_data[[#This Row],[Final_Position]])</f>
        <v>0</v>
      </c>
      <c r="J3292">
        <f>ABS(test_data[[#This Row],[Action]])</f>
        <v>0</v>
      </c>
      <c r="K3292" s="7">
        <f>test_data[[#This Row],[Final_Position]]*test_data[[#This Row],[Change]]</f>
        <v>2.0000000000004547</v>
      </c>
      <c r="L3292" s="7">
        <f>test_data[[#This Row],[Profit]]*Profit_per_point</f>
        <v>200000.00000004546</v>
      </c>
      <c r="M3292" s="7">
        <f>test_data[[#This Row],[Profit]]*Profit_per_point-ABS(test_data[[#This Row],[Action]])*Fee_per_trade</f>
        <v>200000.00000004546</v>
      </c>
    </row>
    <row r="3293" spans="1:13" x14ac:dyDescent="0.35">
      <c r="A3293" s="2">
        <v>43790.420138888891</v>
      </c>
      <c r="B3293">
        <v>914.8</v>
      </c>
      <c r="C3293">
        <v>0.45610618591308594</v>
      </c>
      <c r="D3293">
        <v>0.54389381408691406</v>
      </c>
      <c r="E3293">
        <f>IF(B3294&gt;0,B3294-test_data[[#This Row],[Price]],0)</f>
        <v>-0.19999999999993179</v>
      </c>
      <c r="F3293" s="2">
        <f>test_data[[#This Row],[Time]]-(Time_horizon-1)/24/60</f>
        <v>43790.406944444447</v>
      </c>
      <c r="G3293">
        <f>IF(test_data[[#This Row],[Long]]&gt;Action_Threshold,1,IF(test_data[[#This Row],[Short]]&gt;Action_Threshold,-1,0))</f>
        <v>-1</v>
      </c>
      <c r="H3293">
        <f>SUMIFS(test_data[Postion],test_data[Time],"&gt;="&amp;test_data[[#This Row],[Period Time]],test_data[Time],"&lt;="&amp;test_data[[#This Row],[Time]])</f>
        <v>-20</v>
      </c>
      <c r="I3293">
        <f>IFERROR(test_data[[#This Row],[Final_Position]]-H3292,test_data[[#This Row],[Final_Position]])</f>
        <v>0</v>
      </c>
      <c r="J3293">
        <f>ABS(test_data[[#This Row],[Action]])</f>
        <v>0</v>
      </c>
      <c r="K3293" s="7">
        <f>test_data[[#This Row],[Final_Position]]*test_data[[#This Row],[Change]]</f>
        <v>3.9999999999986358</v>
      </c>
      <c r="L3293" s="7">
        <f>test_data[[#This Row],[Profit]]*Profit_per_point</f>
        <v>399999.99999986356</v>
      </c>
      <c r="M3293" s="7">
        <f>test_data[[#This Row],[Profit]]*Profit_per_point-ABS(test_data[[#This Row],[Action]])*Fee_per_trade</f>
        <v>399999.99999986356</v>
      </c>
    </row>
    <row r="3294" spans="1:13" x14ac:dyDescent="0.35">
      <c r="A3294" s="2">
        <v>43790.42083333333</v>
      </c>
      <c r="B3294">
        <v>914.6</v>
      </c>
      <c r="C3294">
        <v>0.48124879598617554</v>
      </c>
      <c r="D3294">
        <v>0.51875120401382446</v>
      </c>
      <c r="E3294">
        <f>IF(B3295&gt;0,B3295-test_data[[#This Row],[Price]],0)</f>
        <v>0.10000000000002274</v>
      </c>
      <c r="F3294" s="2">
        <f>test_data[[#This Row],[Time]]-(Time_horizon-1)/24/60</f>
        <v>43790.407638888886</v>
      </c>
      <c r="G3294">
        <f>IF(test_data[[#This Row],[Long]]&gt;Action_Threshold,1,IF(test_data[[#This Row],[Short]]&gt;Action_Threshold,-1,0))</f>
        <v>-1</v>
      </c>
      <c r="H3294">
        <f>SUMIFS(test_data[Postion],test_data[Time],"&gt;="&amp;test_data[[#This Row],[Period Time]],test_data[Time],"&lt;="&amp;test_data[[#This Row],[Time]])</f>
        <v>-20</v>
      </c>
      <c r="I3294">
        <f>IFERROR(test_data[[#This Row],[Final_Position]]-H3293,test_data[[#This Row],[Final_Position]])</f>
        <v>0</v>
      </c>
      <c r="J3294">
        <f>ABS(test_data[[#This Row],[Action]])</f>
        <v>0</v>
      </c>
      <c r="K3294" s="7">
        <f>test_data[[#This Row],[Final_Position]]*test_data[[#This Row],[Change]]</f>
        <v>-2.0000000000004547</v>
      </c>
      <c r="L3294" s="7">
        <f>test_data[[#This Row],[Profit]]*Profit_per_point</f>
        <v>-200000.00000004546</v>
      </c>
      <c r="M3294" s="7">
        <f>test_data[[#This Row],[Profit]]*Profit_per_point-ABS(test_data[[#This Row],[Action]])*Fee_per_trade</f>
        <v>-200000.00000004546</v>
      </c>
    </row>
    <row r="3295" spans="1:13" x14ac:dyDescent="0.35">
      <c r="A3295" s="2">
        <v>43790.421527777777</v>
      </c>
      <c r="B3295">
        <v>914.7</v>
      </c>
      <c r="C3295">
        <v>0.44327148795127869</v>
      </c>
      <c r="D3295">
        <v>0.55672848224639893</v>
      </c>
      <c r="E3295">
        <f>IF(B3296&gt;0,B3296-test_data[[#This Row],[Price]],0)</f>
        <v>0.29999999999995453</v>
      </c>
      <c r="F3295" s="2">
        <f>test_data[[#This Row],[Time]]-(Time_horizon-1)/24/60</f>
        <v>43790.408333333333</v>
      </c>
      <c r="G3295">
        <f>IF(test_data[[#This Row],[Long]]&gt;Action_Threshold,1,IF(test_data[[#This Row],[Short]]&gt;Action_Threshold,-1,0))</f>
        <v>-1</v>
      </c>
      <c r="H3295">
        <f>SUMIFS(test_data[Postion],test_data[Time],"&gt;="&amp;test_data[[#This Row],[Period Time]],test_data[Time],"&lt;="&amp;test_data[[#This Row],[Time]])</f>
        <v>-20</v>
      </c>
      <c r="I3295">
        <f>IFERROR(test_data[[#This Row],[Final_Position]]-H3294,test_data[[#This Row],[Final_Position]])</f>
        <v>0</v>
      </c>
      <c r="J3295">
        <f>ABS(test_data[[#This Row],[Action]])</f>
        <v>0</v>
      </c>
      <c r="K3295" s="7">
        <f>test_data[[#This Row],[Final_Position]]*test_data[[#This Row],[Change]]</f>
        <v>-5.9999999999990905</v>
      </c>
      <c r="L3295" s="7">
        <f>test_data[[#This Row],[Profit]]*Profit_per_point</f>
        <v>-599999.99999990908</v>
      </c>
      <c r="M3295" s="7">
        <f>test_data[[#This Row],[Profit]]*Profit_per_point-ABS(test_data[[#This Row],[Action]])*Fee_per_trade</f>
        <v>-599999.99999990908</v>
      </c>
    </row>
    <row r="3296" spans="1:13" x14ac:dyDescent="0.35">
      <c r="A3296" s="2">
        <v>43790.422222222223</v>
      </c>
      <c r="B3296">
        <v>915</v>
      </c>
      <c r="C3296">
        <v>0.42277002334594727</v>
      </c>
      <c r="D3296">
        <v>0.57722997665405273</v>
      </c>
      <c r="E3296">
        <f>IF(B3297&gt;0,B3297-test_data[[#This Row],[Price]],0)</f>
        <v>-0.10000000000002274</v>
      </c>
      <c r="F3296" s="2">
        <f>test_data[[#This Row],[Time]]-(Time_horizon-1)/24/60</f>
        <v>43790.40902777778</v>
      </c>
      <c r="G3296">
        <f>IF(test_data[[#This Row],[Long]]&gt;Action_Threshold,1,IF(test_data[[#This Row],[Short]]&gt;Action_Threshold,-1,0))</f>
        <v>-1</v>
      </c>
      <c r="H3296">
        <f>SUMIFS(test_data[Postion],test_data[Time],"&gt;="&amp;test_data[[#This Row],[Period Time]],test_data[Time],"&lt;="&amp;test_data[[#This Row],[Time]])</f>
        <v>-20</v>
      </c>
      <c r="I3296">
        <f>IFERROR(test_data[[#This Row],[Final_Position]]-H3295,test_data[[#This Row],[Final_Position]])</f>
        <v>0</v>
      </c>
      <c r="J3296">
        <f>ABS(test_data[[#This Row],[Action]])</f>
        <v>0</v>
      </c>
      <c r="K3296" s="7">
        <f>test_data[[#This Row],[Final_Position]]*test_data[[#This Row],[Change]]</f>
        <v>2.0000000000004547</v>
      </c>
      <c r="L3296" s="7">
        <f>test_data[[#This Row],[Profit]]*Profit_per_point</f>
        <v>200000.00000004546</v>
      </c>
      <c r="M3296" s="7">
        <f>test_data[[#This Row],[Profit]]*Profit_per_point-ABS(test_data[[#This Row],[Action]])*Fee_per_trade</f>
        <v>200000.00000004546</v>
      </c>
    </row>
    <row r="3297" spans="1:13" x14ac:dyDescent="0.35">
      <c r="A3297" s="2">
        <v>43790.42291666667</v>
      </c>
      <c r="B3297">
        <v>914.9</v>
      </c>
      <c r="C3297">
        <v>0.43346476554870605</v>
      </c>
      <c r="D3297">
        <v>0.56653523445129395</v>
      </c>
      <c r="E3297">
        <f>IF(B3298&gt;0,B3298-test_data[[#This Row],[Price]],0)</f>
        <v>0</v>
      </c>
      <c r="F3297" s="2">
        <f>test_data[[#This Row],[Time]]-(Time_horizon-1)/24/60</f>
        <v>43790.409722222226</v>
      </c>
      <c r="G3297">
        <f>IF(test_data[[#This Row],[Long]]&gt;Action_Threshold,1,IF(test_data[[#This Row],[Short]]&gt;Action_Threshold,-1,0))</f>
        <v>-1</v>
      </c>
      <c r="H3297">
        <f>SUMIFS(test_data[Postion],test_data[Time],"&gt;="&amp;test_data[[#This Row],[Period Time]],test_data[Time],"&lt;="&amp;test_data[[#This Row],[Time]])</f>
        <v>-20</v>
      </c>
      <c r="I3297">
        <f>IFERROR(test_data[[#This Row],[Final_Position]]-H3296,test_data[[#This Row],[Final_Position]])</f>
        <v>0</v>
      </c>
      <c r="J3297">
        <f>ABS(test_data[[#This Row],[Action]])</f>
        <v>0</v>
      </c>
      <c r="K3297" s="7">
        <f>test_data[[#This Row],[Final_Position]]*test_data[[#This Row],[Change]]</f>
        <v>0</v>
      </c>
      <c r="L3297" s="7">
        <f>test_data[[#This Row],[Profit]]*Profit_per_point</f>
        <v>0</v>
      </c>
      <c r="M3297" s="7">
        <f>test_data[[#This Row],[Profit]]*Profit_per_point-ABS(test_data[[#This Row],[Action]])*Fee_per_trade</f>
        <v>0</v>
      </c>
    </row>
    <row r="3298" spans="1:13" x14ac:dyDescent="0.35">
      <c r="A3298" s="2">
        <v>43790.423611111109</v>
      </c>
      <c r="B3298">
        <v>914.9</v>
      </c>
      <c r="C3298">
        <v>0.42799302935600281</v>
      </c>
      <c r="D3298">
        <v>0.5720069408416748</v>
      </c>
      <c r="E3298">
        <f>IF(B3299&gt;0,B3299-test_data[[#This Row],[Price]],0)</f>
        <v>0.10000000000002274</v>
      </c>
      <c r="F3298" s="2">
        <f>test_data[[#This Row],[Time]]-(Time_horizon-1)/24/60</f>
        <v>43790.410416666666</v>
      </c>
      <c r="G3298">
        <f>IF(test_data[[#This Row],[Long]]&gt;Action_Threshold,1,IF(test_data[[#This Row],[Short]]&gt;Action_Threshold,-1,0))</f>
        <v>-1</v>
      </c>
      <c r="H3298">
        <f>SUMIFS(test_data[Postion],test_data[Time],"&gt;="&amp;test_data[[#This Row],[Period Time]],test_data[Time],"&lt;="&amp;test_data[[#This Row],[Time]])</f>
        <v>-20</v>
      </c>
      <c r="I3298">
        <f>IFERROR(test_data[[#This Row],[Final_Position]]-H3297,test_data[[#This Row],[Final_Position]])</f>
        <v>0</v>
      </c>
      <c r="J3298">
        <f>ABS(test_data[[#This Row],[Action]])</f>
        <v>0</v>
      </c>
      <c r="K3298" s="7">
        <f>test_data[[#This Row],[Final_Position]]*test_data[[#This Row],[Change]]</f>
        <v>-2.0000000000004547</v>
      </c>
      <c r="L3298" s="7">
        <f>test_data[[#This Row],[Profit]]*Profit_per_point</f>
        <v>-200000.00000004546</v>
      </c>
      <c r="M3298" s="7">
        <f>test_data[[#This Row],[Profit]]*Profit_per_point-ABS(test_data[[#This Row],[Action]])*Fee_per_trade</f>
        <v>-200000.00000004546</v>
      </c>
    </row>
    <row r="3299" spans="1:13" x14ac:dyDescent="0.35">
      <c r="A3299" s="2">
        <v>43790.424305555556</v>
      </c>
      <c r="B3299">
        <v>915</v>
      </c>
      <c r="C3299">
        <v>0.4204062819480896</v>
      </c>
      <c r="D3299">
        <v>0.5795937180519104</v>
      </c>
      <c r="E3299">
        <f>IF(B3300&gt;0,B3300-test_data[[#This Row],[Price]],0)</f>
        <v>-0.10000000000002274</v>
      </c>
      <c r="F3299" s="2">
        <f>test_data[[#This Row],[Time]]-(Time_horizon-1)/24/60</f>
        <v>43790.411111111112</v>
      </c>
      <c r="G3299">
        <f>IF(test_data[[#This Row],[Long]]&gt;Action_Threshold,1,IF(test_data[[#This Row],[Short]]&gt;Action_Threshold,-1,0))</f>
        <v>-1</v>
      </c>
      <c r="H3299">
        <f>SUMIFS(test_data[Postion],test_data[Time],"&gt;="&amp;test_data[[#This Row],[Period Time]],test_data[Time],"&lt;="&amp;test_data[[#This Row],[Time]])</f>
        <v>-20</v>
      </c>
      <c r="I3299">
        <f>IFERROR(test_data[[#This Row],[Final_Position]]-H3298,test_data[[#This Row],[Final_Position]])</f>
        <v>0</v>
      </c>
      <c r="J3299">
        <f>ABS(test_data[[#This Row],[Action]])</f>
        <v>0</v>
      </c>
      <c r="K3299" s="7">
        <f>test_data[[#This Row],[Final_Position]]*test_data[[#This Row],[Change]]</f>
        <v>2.0000000000004547</v>
      </c>
      <c r="L3299" s="7">
        <f>test_data[[#This Row],[Profit]]*Profit_per_point</f>
        <v>200000.00000004546</v>
      </c>
      <c r="M3299" s="7">
        <f>test_data[[#This Row],[Profit]]*Profit_per_point-ABS(test_data[[#This Row],[Action]])*Fee_per_trade</f>
        <v>200000.00000004546</v>
      </c>
    </row>
    <row r="3300" spans="1:13" x14ac:dyDescent="0.35">
      <c r="A3300" s="2">
        <v>43790.425000000003</v>
      </c>
      <c r="B3300">
        <v>914.9</v>
      </c>
      <c r="C3300">
        <v>0.4210970401763916</v>
      </c>
      <c r="D3300">
        <v>0.5789029598236084</v>
      </c>
      <c r="E3300">
        <f>IF(B3301&gt;0,B3301-test_data[[#This Row],[Price]],0)</f>
        <v>0</v>
      </c>
      <c r="F3300" s="2">
        <f>test_data[[#This Row],[Time]]-(Time_horizon-1)/24/60</f>
        <v>43790.411805555559</v>
      </c>
      <c r="G3300">
        <f>IF(test_data[[#This Row],[Long]]&gt;Action_Threshold,1,IF(test_data[[#This Row],[Short]]&gt;Action_Threshold,-1,0))</f>
        <v>-1</v>
      </c>
      <c r="H3300">
        <f>SUMIFS(test_data[Postion],test_data[Time],"&gt;="&amp;test_data[[#This Row],[Period Time]],test_data[Time],"&lt;="&amp;test_data[[#This Row],[Time]])</f>
        <v>-20</v>
      </c>
      <c r="I3300">
        <f>IFERROR(test_data[[#This Row],[Final_Position]]-H3299,test_data[[#This Row],[Final_Position]])</f>
        <v>0</v>
      </c>
      <c r="J3300">
        <f>ABS(test_data[[#This Row],[Action]])</f>
        <v>0</v>
      </c>
      <c r="K3300" s="7">
        <f>test_data[[#This Row],[Final_Position]]*test_data[[#This Row],[Change]]</f>
        <v>0</v>
      </c>
      <c r="L3300" s="7">
        <f>test_data[[#This Row],[Profit]]*Profit_per_point</f>
        <v>0</v>
      </c>
      <c r="M3300" s="7">
        <f>test_data[[#This Row],[Profit]]*Profit_per_point-ABS(test_data[[#This Row],[Action]])*Fee_per_trade</f>
        <v>0</v>
      </c>
    </row>
    <row r="3301" spans="1:13" x14ac:dyDescent="0.35">
      <c r="A3301" s="2">
        <v>43790.425694444442</v>
      </c>
      <c r="B3301">
        <v>914.9</v>
      </c>
      <c r="C3301">
        <v>0.41231727600097656</v>
      </c>
      <c r="D3301">
        <v>0.58768266439437866</v>
      </c>
      <c r="E3301">
        <f>IF(B3302&gt;0,B3302-test_data[[#This Row],[Price]],0)</f>
        <v>0</v>
      </c>
      <c r="F3301" s="2">
        <f>test_data[[#This Row],[Time]]-(Time_horizon-1)/24/60</f>
        <v>43790.412499999999</v>
      </c>
      <c r="G3301">
        <f>IF(test_data[[#This Row],[Long]]&gt;Action_Threshold,1,IF(test_data[[#This Row],[Short]]&gt;Action_Threshold,-1,0))</f>
        <v>-1</v>
      </c>
      <c r="H3301">
        <f>SUMIFS(test_data[Postion],test_data[Time],"&gt;="&amp;test_data[[#This Row],[Period Time]],test_data[Time],"&lt;="&amp;test_data[[#This Row],[Time]])</f>
        <v>-20</v>
      </c>
      <c r="I3301">
        <f>IFERROR(test_data[[#This Row],[Final_Position]]-H3300,test_data[[#This Row],[Final_Position]])</f>
        <v>0</v>
      </c>
      <c r="J3301">
        <f>ABS(test_data[[#This Row],[Action]])</f>
        <v>0</v>
      </c>
      <c r="K3301" s="7">
        <f>test_data[[#This Row],[Final_Position]]*test_data[[#This Row],[Change]]</f>
        <v>0</v>
      </c>
      <c r="L3301" s="7">
        <f>test_data[[#This Row],[Profit]]*Profit_per_point</f>
        <v>0</v>
      </c>
      <c r="M3301" s="7">
        <f>test_data[[#This Row],[Profit]]*Profit_per_point-ABS(test_data[[#This Row],[Action]])*Fee_per_trade</f>
        <v>0</v>
      </c>
    </row>
    <row r="3302" spans="1:13" x14ac:dyDescent="0.35">
      <c r="A3302" s="2">
        <v>43790.426388888889</v>
      </c>
      <c r="B3302">
        <v>914.9</v>
      </c>
      <c r="C3302">
        <v>0.41153571009635925</v>
      </c>
      <c r="D3302">
        <v>0.58846431970596313</v>
      </c>
      <c r="E3302">
        <f>IF(B3303&gt;0,B3303-test_data[[#This Row],[Price]],0)</f>
        <v>0.5</v>
      </c>
      <c r="F3302" s="2">
        <f>test_data[[#This Row],[Time]]-(Time_horizon-1)/24/60</f>
        <v>43790.413194444445</v>
      </c>
      <c r="G3302">
        <f>IF(test_data[[#This Row],[Long]]&gt;Action_Threshold,1,IF(test_data[[#This Row],[Short]]&gt;Action_Threshold,-1,0))</f>
        <v>-1</v>
      </c>
      <c r="H3302">
        <f>SUMIFS(test_data[Postion],test_data[Time],"&gt;="&amp;test_data[[#This Row],[Period Time]],test_data[Time],"&lt;="&amp;test_data[[#This Row],[Time]])</f>
        <v>-20</v>
      </c>
      <c r="I3302">
        <f>IFERROR(test_data[[#This Row],[Final_Position]]-H3301,test_data[[#This Row],[Final_Position]])</f>
        <v>0</v>
      </c>
      <c r="J3302">
        <f>ABS(test_data[[#This Row],[Action]])</f>
        <v>0</v>
      </c>
      <c r="K3302" s="7">
        <f>test_data[[#This Row],[Final_Position]]*test_data[[#This Row],[Change]]</f>
        <v>-10</v>
      </c>
      <c r="L3302" s="7">
        <f>test_data[[#This Row],[Profit]]*Profit_per_point</f>
        <v>-1000000</v>
      </c>
      <c r="M3302" s="7">
        <f>test_data[[#This Row],[Profit]]*Profit_per_point-ABS(test_data[[#This Row],[Action]])*Fee_per_trade</f>
        <v>-1000000</v>
      </c>
    </row>
    <row r="3303" spans="1:13" x14ac:dyDescent="0.35">
      <c r="A3303" s="2">
        <v>43790.427083333336</v>
      </c>
      <c r="B3303">
        <v>915.4</v>
      </c>
      <c r="C3303">
        <v>0.39016637206077576</v>
      </c>
      <c r="D3303">
        <v>0.60983365774154663</v>
      </c>
      <c r="E3303">
        <f>IF(B3304&gt;0,B3304-test_data[[#This Row],[Price]],0)</f>
        <v>-0.10000000000002274</v>
      </c>
      <c r="F3303" s="2">
        <f>test_data[[#This Row],[Time]]-(Time_horizon-1)/24/60</f>
        <v>43790.413888888892</v>
      </c>
      <c r="G3303">
        <f>IF(test_data[[#This Row],[Long]]&gt;Action_Threshold,1,IF(test_data[[#This Row],[Short]]&gt;Action_Threshold,-1,0))</f>
        <v>-1</v>
      </c>
      <c r="H3303">
        <f>SUMIFS(test_data[Postion],test_data[Time],"&gt;="&amp;test_data[[#This Row],[Period Time]],test_data[Time],"&lt;="&amp;test_data[[#This Row],[Time]])</f>
        <v>-20</v>
      </c>
      <c r="I3303">
        <f>IFERROR(test_data[[#This Row],[Final_Position]]-H3302,test_data[[#This Row],[Final_Position]])</f>
        <v>0</v>
      </c>
      <c r="J3303">
        <f>ABS(test_data[[#This Row],[Action]])</f>
        <v>0</v>
      </c>
      <c r="K3303" s="7">
        <f>test_data[[#This Row],[Final_Position]]*test_data[[#This Row],[Change]]</f>
        <v>2.0000000000004547</v>
      </c>
      <c r="L3303" s="7">
        <f>test_data[[#This Row],[Profit]]*Profit_per_point</f>
        <v>200000.00000004546</v>
      </c>
      <c r="M3303" s="7">
        <f>test_data[[#This Row],[Profit]]*Profit_per_point-ABS(test_data[[#This Row],[Action]])*Fee_per_trade</f>
        <v>200000.00000004546</v>
      </c>
    </row>
    <row r="3304" spans="1:13" x14ac:dyDescent="0.35">
      <c r="A3304" s="2">
        <v>43790.427777777775</v>
      </c>
      <c r="B3304">
        <v>915.3</v>
      </c>
      <c r="C3304">
        <v>0.39269953966140747</v>
      </c>
      <c r="D3304">
        <v>0.6073005199432373</v>
      </c>
      <c r="E3304">
        <f>IF(B3305&gt;0,B3305-test_data[[#This Row],[Price]],0)</f>
        <v>-0.29999999999995453</v>
      </c>
      <c r="F3304" s="2">
        <f>test_data[[#This Row],[Time]]-(Time_horizon-1)/24/60</f>
        <v>43790.414583333331</v>
      </c>
      <c r="G3304">
        <f>IF(test_data[[#This Row],[Long]]&gt;Action_Threshold,1,IF(test_data[[#This Row],[Short]]&gt;Action_Threshold,-1,0))</f>
        <v>-1</v>
      </c>
      <c r="H3304">
        <f>SUMIFS(test_data[Postion],test_data[Time],"&gt;="&amp;test_data[[#This Row],[Period Time]],test_data[Time],"&lt;="&amp;test_data[[#This Row],[Time]])</f>
        <v>-20</v>
      </c>
      <c r="I3304">
        <f>IFERROR(test_data[[#This Row],[Final_Position]]-H3303,test_data[[#This Row],[Final_Position]])</f>
        <v>0</v>
      </c>
      <c r="J3304">
        <f>ABS(test_data[[#This Row],[Action]])</f>
        <v>0</v>
      </c>
      <c r="K3304" s="7">
        <f>test_data[[#This Row],[Final_Position]]*test_data[[#This Row],[Change]]</f>
        <v>5.9999999999990905</v>
      </c>
      <c r="L3304" s="7">
        <f>test_data[[#This Row],[Profit]]*Profit_per_point</f>
        <v>599999.99999990908</v>
      </c>
      <c r="M3304" s="7">
        <f>test_data[[#This Row],[Profit]]*Profit_per_point-ABS(test_data[[#This Row],[Action]])*Fee_per_trade</f>
        <v>599999.99999990908</v>
      </c>
    </row>
    <row r="3305" spans="1:13" x14ac:dyDescent="0.35">
      <c r="A3305" s="2">
        <v>43790.428472222222</v>
      </c>
      <c r="B3305">
        <v>915</v>
      </c>
      <c r="C3305">
        <v>0.39999309182167053</v>
      </c>
      <c r="D3305">
        <v>0.60000693798065186</v>
      </c>
      <c r="E3305">
        <f>IF(B3306&gt;0,B3306-test_data[[#This Row],[Price]],0)</f>
        <v>-0.10000000000002274</v>
      </c>
      <c r="F3305" s="2">
        <f>test_data[[#This Row],[Time]]-(Time_horizon-1)/24/60</f>
        <v>43790.415277777778</v>
      </c>
      <c r="G3305">
        <f>IF(test_data[[#This Row],[Long]]&gt;Action_Threshold,1,IF(test_data[[#This Row],[Short]]&gt;Action_Threshold,-1,0))</f>
        <v>-1</v>
      </c>
      <c r="H3305">
        <f>SUMIFS(test_data[Postion],test_data[Time],"&gt;="&amp;test_data[[#This Row],[Period Time]],test_data[Time],"&lt;="&amp;test_data[[#This Row],[Time]])</f>
        <v>-20</v>
      </c>
      <c r="I3305">
        <f>IFERROR(test_data[[#This Row],[Final_Position]]-H3304,test_data[[#This Row],[Final_Position]])</f>
        <v>0</v>
      </c>
      <c r="J3305">
        <f>ABS(test_data[[#This Row],[Action]])</f>
        <v>0</v>
      </c>
      <c r="K3305" s="7">
        <f>test_data[[#This Row],[Final_Position]]*test_data[[#This Row],[Change]]</f>
        <v>2.0000000000004547</v>
      </c>
      <c r="L3305" s="7">
        <f>test_data[[#This Row],[Profit]]*Profit_per_point</f>
        <v>200000.00000004546</v>
      </c>
      <c r="M3305" s="7">
        <f>test_data[[#This Row],[Profit]]*Profit_per_point-ABS(test_data[[#This Row],[Action]])*Fee_per_trade</f>
        <v>200000.00000004546</v>
      </c>
    </row>
    <row r="3306" spans="1:13" x14ac:dyDescent="0.35">
      <c r="A3306" s="2">
        <v>43790.429166666669</v>
      </c>
      <c r="B3306">
        <v>914.9</v>
      </c>
      <c r="C3306">
        <v>0.4015214741230011</v>
      </c>
      <c r="D3306">
        <v>0.59847855567932129</v>
      </c>
      <c r="E3306">
        <f>IF(B3307&gt;0,B3307-test_data[[#This Row],[Price]],0)</f>
        <v>-0.10000000000002274</v>
      </c>
      <c r="F3306" s="2">
        <f>test_data[[#This Row],[Time]]-(Time_horizon-1)/24/60</f>
        <v>43790.415972222225</v>
      </c>
      <c r="G3306">
        <f>IF(test_data[[#This Row],[Long]]&gt;Action_Threshold,1,IF(test_data[[#This Row],[Short]]&gt;Action_Threshold,-1,0))</f>
        <v>-1</v>
      </c>
      <c r="H3306">
        <f>SUMIFS(test_data[Postion],test_data[Time],"&gt;="&amp;test_data[[#This Row],[Period Time]],test_data[Time],"&lt;="&amp;test_data[[#This Row],[Time]])</f>
        <v>-20</v>
      </c>
      <c r="I3306">
        <f>IFERROR(test_data[[#This Row],[Final_Position]]-H3305,test_data[[#This Row],[Final_Position]])</f>
        <v>0</v>
      </c>
      <c r="J3306">
        <f>ABS(test_data[[#This Row],[Action]])</f>
        <v>0</v>
      </c>
      <c r="K3306" s="7">
        <f>test_data[[#This Row],[Final_Position]]*test_data[[#This Row],[Change]]</f>
        <v>2.0000000000004547</v>
      </c>
      <c r="L3306" s="7">
        <f>test_data[[#This Row],[Profit]]*Profit_per_point</f>
        <v>200000.00000004546</v>
      </c>
      <c r="M3306" s="7">
        <f>test_data[[#This Row],[Profit]]*Profit_per_point-ABS(test_data[[#This Row],[Action]])*Fee_per_trade</f>
        <v>200000.00000004546</v>
      </c>
    </row>
    <row r="3307" spans="1:13" x14ac:dyDescent="0.35">
      <c r="A3307" s="2">
        <v>43790.429861111108</v>
      </c>
      <c r="B3307">
        <v>914.8</v>
      </c>
      <c r="C3307">
        <v>0.40403172373771667</v>
      </c>
      <c r="D3307">
        <v>0.59596824645996094</v>
      </c>
      <c r="E3307">
        <f>IF(B3308&gt;0,B3308-test_data[[#This Row],[Price]],0)</f>
        <v>0</v>
      </c>
      <c r="F3307" s="2">
        <f>test_data[[#This Row],[Time]]-(Time_horizon-1)/24/60</f>
        <v>43790.416666666664</v>
      </c>
      <c r="G3307">
        <f>IF(test_data[[#This Row],[Long]]&gt;Action_Threshold,1,IF(test_data[[#This Row],[Short]]&gt;Action_Threshold,-1,0))</f>
        <v>-1</v>
      </c>
      <c r="H3307">
        <f>SUMIFS(test_data[Postion],test_data[Time],"&gt;="&amp;test_data[[#This Row],[Period Time]],test_data[Time],"&lt;="&amp;test_data[[#This Row],[Time]])</f>
        <v>-20</v>
      </c>
      <c r="I3307">
        <f>IFERROR(test_data[[#This Row],[Final_Position]]-H3306,test_data[[#This Row],[Final_Position]])</f>
        <v>0</v>
      </c>
      <c r="J3307">
        <f>ABS(test_data[[#This Row],[Action]])</f>
        <v>0</v>
      </c>
      <c r="K3307" s="7">
        <f>test_data[[#This Row],[Final_Position]]*test_data[[#This Row],[Change]]</f>
        <v>0</v>
      </c>
      <c r="L3307" s="7">
        <f>test_data[[#This Row],[Profit]]*Profit_per_point</f>
        <v>0</v>
      </c>
      <c r="M3307" s="7">
        <f>test_data[[#This Row],[Profit]]*Profit_per_point-ABS(test_data[[#This Row],[Action]])*Fee_per_trade</f>
        <v>0</v>
      </c>
    </row>
    <row r="3308" spans="1:13" x14ac:dyDescent="0.35">
      <c r="A3308" s="2">
        <v>43790.430555555555</v>
      </c>
      <c r="B3308">
        <v>914.8</v>
      </c>
      <c r="C3308">
        <v>0.40656718611717224</v>
      </c>
      <c r="D3308">
        <v>0.59343278408050537</v>
      </c>
      <c r="E3308">
        <f>IF(B3309&gt;0,B3309-test_data[[#This Row],[Price]],0)</f>
        <v>0.20000000000004547</v>
      </c>
      <c r="F3308" s="2">
        <f>test_data[[#This Row],[Time]]-(Time_horizon-1)/24/60</f>
        <v>43790.417361111111</v>
      </c>
      <c r="G3308">
        <f>IF(test_data[[#This Row],[Long]]&gt;Action_Threshold,1,IF(test_data[[#This Row],[Short]]&gt;Action_Threshold,-1,0))</f>
        <v>-1</v>
      </c>
      <c r="H3308">
        <f>SUMIFS(test_data[Postion],test_data[Time],"&gt;="&amp;test_data[[#This Row],[Period Time]],test_data[Time],"&lt;="&amp;test_data[[#This Row],[Time]])</f>
        <v>-20</v>
      </c>
      <c r="I3308">
        <f>IFERROR(test_data[[#This Row],[Final_Position]]-H3307,test_data[[#This Row],[Final_Position]])</f>
        <v>0</v>
      </c>
      <c r="J3308">
        <f>ABS(test_data[[#This Row],[Action]])</f>
        <v>0</v>
      </c>
      <c r="K3308" s="7">
        <f>test_data[[#This Row],[Final_Position]]*test_data[[#This Row],[Change]]</f>
        <v>-4.0000000000009095</v>
      </c>
      <c r="L3308" s="7">
        <f>test_data[[#This Row],[Profit]]*Profit_per_point</f>
        <v>-400000.00000009092</v>
      </c>
      <c r="M3308" s="7">
        <f>test_data[[#This Row],[Profit]]*Profit_per_point-ABS(test_data[[#This Row],[Action]])*Fee_per_trade</f>
        <v>-400000.00000009092</v>
      </c>
    </row>
    <row r="3309" spans="1:13" x14ac:dyDescent="0.35">
      <c r="A3309" s="2">
        <v>43790.431250000001</v>
      </c>
      <c r="B3309">
        <v>915</v>
      </c>
      <c r="C3309">
        <v>0.38929963111877441</v>
      </c>
      <c r="D3309">
        <v>0.61070036888122559</v>
      </c>
      <c r="E3309">
        <f>IF(B3310&gt;0,B3310-test_data[[#This Row],[Price]],0)</f>
        <v>0.20000000000004547</v>
      </c>
      <c r="F3309" s="2">
        <f>test_data[[#This Row],[Time]]-(Time_horizon-1)/24/60</f>
        <v>43790.418055555558</v>
      </c>
      <c r="G3309">
        <f>IF(test_data[[#This Row],[Long]]&gt;Action_Threshold,1,IF(test_data[[#This Row],[Short]]&gt;Action_Threshold,-1,0))</f>
        <v>-1</v>
      </c>
      <c r="H3309">
        <f>SUMIFS(test_data[Postion],test_data[Time],"&gt;="&amp;test_data[[#This Row],[Period Time]],test_data[Time],"&lt;="&amp;test_data[[#This Row],[Time]])</f>
        <v>-20</v>
      </c>
      <c r="I3309">
        <f>IFERROR(test_data[[#This Row],[Final_Position]]-H3308,test_data[[#This Row],[Final_Position]])</f>
        <v>0</v>
      </c>
      <c r="J3309">
        <f>ABS(test_data[[#This Row],[Action]])</f>
        <v>0</v>
      </c>
      <c r="K3309" s="7">
        <f>test_data[[#This Row],[Final_Position]]*test_data[[#This Row],[Change]]</f>
        <v>-4.0000000000009095</v>
      </c>
      <c r="L3309" s="7">
        <f>test_data[[#This Row],[Profit]]*Profit_per_point</f>
        <v>-400000.00000009092</v>
      </c>
      <c r="M3309" s="7">
        <f>test_data[[#This Row],[Profit]]*Profit_per_point-ABS(test_data[[#This Row],[Action]])*Fee_per_trade</f>
        <v>-400000.00000009092</v>
      </c>
    </row>
    <row r="3310" spans="1:13" x14ac:dyDescent="0.35">
      <c r="A3310" s="2">
        <v>43790.431944444441</v>
      </c>
      <c r="B3310">
        <v>915.2</v>
      </c>
      <c r="C3310">
        <v>0.38315197825431824</v>
      </c>
      <c r="D3310">
        <v>0.61684799194335938</v>
      </c>
      <c r="E3310">
        <f>IF(B3311&gt;0,B3311-test_data[[#This Row],[Price]],0)</f>
        <v>0</v>
      </c>
      <c r="F3310" s="2">
        <f>test_data[[#This Row],[Time]]-(Time_horizon-1)/24/60</f>
        <v>43790.418749999997</v>
      </c>
      <c r="G3310">
        <f>IF(test_data[[#This Row],[Long]]&gt;Action_Threshold,1,IF(test_data[[#This Row],[Short]]&gt;Action_Threshold,-1,0))</f>
        <v>-1</v>
      </c>
      <c r="H3310">
        <f>SUMIFS(test_data[Postion],test_data[Time],"&gt;="&amp;test_data[[#This Row],[Period Time]],test_data[Time],"&lt;="&amp;test_data[[#This Row],[Time]])</f>
        <v>-20</v>
      </c>
      <c r="I3310">
        <f>IFERROR(test_data[[#This Row],[Final_Position]]-H3309,test_data[[#This Row],[Final_Position]])</f>
        <v>0</v>
      </c>
      <c r="J3310">
        <f>ABS(test_data[[#This Row],[Action]])</f>
        <v>0</v>
      </c>
      <c r="K3310" s="7">
        <f>test_data[[#This Row],[Final_Position]]*test_data[[#This Row],[Change]]</f>
        <v>0</v>
      </c>
      <c r="L3310" s="7">
        <f>test_data[[#This Row],[Profit]]*Profit_per_point</f>
        <v>0</v>
      </c>
      <c r="M3310" s="7">
        <f>test_data[[#This Row],[Profit]]*Profit_per_point-ABS(test_data[[#This Row],[Action]])*Fee_per_trade</f>
        <v>0</v>
      </c>
    </row>
    <row r="3311" spans="1:13" x14ac:dyDescent="0.35">
      <c r="A3311" s="2">
        <v>43790.432638888888</v>
      </c>
      <c r="B3311">
        <v>915.2</v>
      </c>
      <c r="C3311">
        <v>0.37856122851371765</v>
      </c>
      <c r="D3311">
        <v>0.62143874168395996</v>
      </c>
      <c r="E3311">
        <f>IF(B3312&gt;0,B3312-test_data[[#This Row],[Price]],0)</f>
        <v>-0.10000000000002274</v>
      </c>
      <c r="F3311" s="2">
        <f>test_data[[#This Row],[Time]]-(Time_horizon-1)/24/60</f>
        <v>43790.419444444444</v>
      </c>
      <c r="G3311">
        <f>IF(test_data[[#This Row],[Long]]&gt;Action_Threshold,1,IF(test_data[[#This Row],[Short]]&gt;Action_Threshold,-1,0))</f>
        <v>-1</v>
      </c>
      <c r="H3311">
        <f>SUMIFS(test_data[Postion],test_data[Time],"&gt;="&amp;test_data[[#This Row],[Period Time]],test_data[Time],"&lt;="&amp;test_data[[#This Row],[Time]])</f>
        <v>-20</v>
      </c>
      <c r="I3311">
        <f>IFERROR(test_data[[#This Row],[Final_Position]]-H3310,test_data[[#This Row],[Final_Position]])</f>
        <v>0</v>
      </c>
      <c r="J3311">
        <f>ABS(test_data[[#This Row],[Action]])</f>
        <v>0</v>
      </c>
      <c r="K3311" s="7">
        <f>test_data[[#This Row],[Final_Position]]*test_data[[#This Row],[Change]]</f>
        <v>2.0000000000004547</v>
      </c>
      <c r="L3311" s="7">
        <f>test_data[[#This Row],[Profit]]*Profit_per_point</f>
        <v>200000.00000004546</v>
      </c>
      <c r="M3311" s="7">
        <f>test_data[[#This Row],[Profit]]*Profit_per_point-ABS(test_data[[#This Row],[Action]])*Fee_per_trade</f>
        <v>200000.00000004546</v>
      </c>
    </row>
    <row r="3312" spans="1:13" x14ac:dyDescent="0.35">
      <c r="A3312" s="2">
        <v>43790.433333333334</v>
      </c>
      <c r="B3312">
        <v>915.1</v>
      </c>
      <c r="C3312">
        <v>0.38828575611114502</v>
      </c>
      <c r="D3312">
        <v>0.61171424388885498</v>
      </c>
      <c r="E3312">
        <f>IF(B3313&gt;0,B3313-test_data[[#This Row],[Price]],0)</f>
        <v>0.10000000000002274</v>
      </c>
      <c r="F3312" s="2">
        <f>test_data[[#This Row],[Time]]-(Time_horizon-1)/24/60</f>
        <v>43790.420138888891</v>
      </c>
      <c r="G3312">
        <f>IF(test_data[[#This Row],[Long]]&gt;Action_Threshold,1,IF(test_data[[#This Row],[Short]]&gt;Action_Threshold,-1,0))</f>
        <v>-1</v>
      </c>
      <c r="H3312">
        <f>SUMIFS(test_data[Postion],test_data[Time],"&gt;="&amp;test_data[[#This Row],[Period Time]],test_data[Time],"&lt;="&amp;test_data[[#This Row],[Time]])</f>
        <v>-20</v>
      </c>
      <c r="I3312">
        <f>IFERROR(test_data[[#This Row],[Final_Position]]-H3311,test_data[[#This Row],[Final_Position]])</f>
        <v>0</v>
      </c>
      <c r="J3312">
        <f>ABS(test_data[[#This Row],[Action]])</f>
        <v>0</v>
      </c>
      <c r="K3312" s="7">
        <f>test_data[[#This Row],[Final_Position]]*test_data[[#This Row],[Change]]</f>
        <v>-2.0000000000004547</v>
      </c>
      <c r="L3312" s="7">
        <f>test_data[[#This Row],[Profit]]*Profit_per_point</f>
        <v>-200000.00000004546</v>
      </c>
      <c r="M3312" s="7">
        <f>test_data[[#This Row],[Profit]]*Profit_per_point-ABS(test_data[[#This Row],[Action]])*Fee_per_trade</f>
        <v>-200000.00000004546</v>
      </c>
    </row>
    <row r="3313" spans="1:13" x14ac:dyDescent="0.35">
      <c r="A3313" s="2">
        <v>43790.434027777781</v>
      </c>
      <c r="B3313">
        <v>915.2</v>
      </c>
      <c r="C3313">
        <v>0.38055449724197388</v>
      </c>
      <c r="D3313">
        <v>0.61944544315338135</v>
      </c>
      <c r="E3313">
        <f>IF(B3314&gt;0,B3314-test_data[[#This Row],[Price]],0)</f>
        <v>0</v>
      </c>
      <c r="F3313" s="2">
        <f>test_data[[#This Row],[Time]]-(Time_horizon-1)/24/60</f>
        <v>43790.420833333337</v>
      </c>
      <c r="G3313">
        <f>IF(test_data[[#This Row],[Long]]&gt;Action_Threshold,1,IF(test_data[[#This Row],[Short]]&gt;Action_Threshold,-1,0))</f>
        <v>-1</v>
      </c>
      <c r="H3313">
        <f>SUMIFS(test_data[Postion],test_data[Time],"&gt;="&amp;test_data[[#This Row],[Period Time]],test_data[Time],"&lt;="&amp;test_data[[#This Row],[Time]])</f>
        <v>-20</v>
      </c>
      <c r="I3313">
        <f>IFERROR(test_data[[#This Row],[Final_Position]]-H3312,test_data[[#This Row],[Final_Position]])</f>
        <v>0</v>
      </c>
      <c r="J3313">
        <f>ABS(test_data[[#This Row],[Action]])</f>
        <v>0</v>
      </c>
      <c r="K3313" s="7">
        <f>test_data[[#This Row],[Final_Position]]*test_data[[#This Row],[Change]]</f>
        <v>0</v>
      </c>
      <c r="L3313" s="7">
        <f>test_data[[#This Row],[Profit]]*Profit_per_point</f>
        <v>0</v>
      </c>
      <c r="M3313" s="7">
        <f>test_data[[#This Row],[Profit]]*Profit_per_point-ABS(test_data[[#This Row],[Action]])*Fee_per_trade</f>
        <v>0</v>
      </c>
    </row>
    <row r="3314" spans="1:13" x14ac:dyDescent="0.35">
      <c r="A3314" s="2">
        <v>43790.43472222222</v>
      </c>
      <c r="B3314">
        <v>915.2</v>
      </c>
      <c r="C3314">
        <v>0.37628769874572754</v>
      </c>
      <c r="D3314">
        <v>0.62371236085891724</v>
      </c>
      <c r="E3314">
        <f>IF(B3315&gt;0,B3315-test_data[[#This Row],[Price]],0)</f>
        <v>9.9999999999909051E-2</v>
      </c>
      <c r="F3314" s="2">
        <f>test_data[[#This Row],[Time]]-(Time_horizon-1)/24/60</f>
        <v>43790.421527777777</v>
      </c>
      <c r="G3314">
        <f>IF(test_data[[#This Row],[Long]]&gt;Action_Threshold,1,IF(test_data[[#This Row],[Short]]&gt;Action_Threshold,-1,0))</f>
        <v>-1</v>
      </c>
      <c r="H3314">
        <f>SUMIFS(test_data[Postion],test_data[Time],"&gt;="&amp;test_data[[#This Row],[Period Time]],test_data[Time],"&lt;="&amp;test_data[[#This Row],[Time]])</f>
        <v>-20</v>
      </c>
      <c r="I3314">
        <f>IFERROR(test_data[[#This Row],[Final_Position]]-H3313,test_data[[#This Row],[Final_Position]])</f>
        <v>0</v>
      </c>
      <c r="J3314">
        <f>ABS(test_data[[#This Row],[Action]])</f>
        <v>0</v>
      </c>
      <c r="K3314" s="7">
        <f>test_data[[#This Row],[Final_Position]]*test_data[[#This Row],[Change]]</f>
        <v>-1.999999999998181</v>
      </c>
      <c r="L3314" s="7">
        <f>test_data[[#This Row],[Profit]]*Profit_per_point</f>
        <v>-199999.9999998181</v>
      </c>
      <c r="M3314" s="7">
        <f>test_data[[#This Row],[Profit]]*Profit_per_point-ABS(test_data[[#This Row],[Action]])*Fee_per_trade</f>
        <v>-199999.9999998181</v>
      </c>
    </row>
    <row r="3315" spans="1:13" x14ac:dyDescent="0.35">
      <c r="A3315" s="2">
        <v>43790.435416666667</v>
      </c>
      <c r="B3315">
        <v>915.3</v>
      </c>
      <c r="C3315">
        <v>0.37193262577056885</v>
      </c>
      <c r="D3315">
        <v>0.62806737422943115</v>
      </c>
      <c r="E3315">
        <f>IF(B3316&gt;0,B3316-test_data[[#This Row],[Price]],0)</f>
        <v>-9.9999999999909051E-2</v>
      </c>
      <c r="F3315" s="2">
        <f>test_data[[#This Row],[Time]]-(Time_horizon-1)/24/60</f>
        <v>43790.422222222223</v>
      </c>
      <c r="G3315">
        <f>IF(test_data[[#This Row],[Long]]&gt;Action_Threshold,1,IF(test_data[[#This Row],[Short]]&gt;Action_Threshold,-1,0))</f>
        <v>-1</v>
      </c>
      <c r="H3315">
        <f>SUMIFS(test_data[Postion],test_data[Time],"&gt;="&amp;test_data[[#This Row],[Period Time]],test_data[Time],"&lt;="&amp;test_data[[#This Row],[Time]])</f>
        <v>-20</v>
      </c>
      <c r="I3315">
        <f>IFERROR(test_data[[#This Row],[Final_Position]]-H3314,test_data[[#This Row],[Final_Position]])</f>
        <v>0</v>
      </c>
      <c r="J3315">
        <f>ABS(test_data[[#This Row],[Action]])</f>
        <v>0</v>
      </c>
      <c r="K3315" s="7">
        <f>test_data[[#This Row],[Final_Position]]*test_data[[#This Row],[Change]]</f>
        <v>1.999999999998181</v>
      </c>
      <c r="L3315" s="7">
        <f>test_data[[#This Row],[Profit]]*Profit_per_point</f>
        <v>199999.9999998181</v>
      </c>
      <c r="M3315" s="7">
        <f>test_data[[#This Row],[Profit]]*Profit_per_point-ABS(test_data[[#This Row],[Action]])*Fee_per_trade</f>
        <v>199999.9999998181</v>
      </c>
    </row>
    <row r="3316" spans="1:13" x14ac:dyDescent="0.35">
      <c r="A3316" s="2">
        <v>43790.436111111114</v>
      </c>
      <c r="B3316">
        <v>915.2</v>
      </c>
      <c r="C3316">
        <v>0.37487947940826416</v>
      </c>
      <c r="D3316">
        <v>0.62512052059173584</v>
      </c>
      <c r="E3316">
        <f>IF(B3317&gt;0,B3317-test_data[[#This Row],[Price]],0)</f>
        <v>9.9999999999909051E-2</v>
      </c>
      <c r="F3316" s="2">
        <f>test_data[[#This Row],[Time]]-(Time_horizon-1)/24/60</f>
        <v>43790.42291666667</v>
      </c>
      <c r="G3316">
        <f>IF(test_data[[#This Row],[Long]]&gt;Action_Threshold,1,IF(test_data[[#This Row],[Short]]&gt;Action_Threshold,-1,0))</f>
        <v>-1</v>
      </c>
      <c r="H3316">
        <f>SUMIFS(test_data[Postion],test_data[Time],"&gt;="&amp;test_data[[#This Row],[Period Time]],test_data[Time],"&lt;="&amp;test_data[[#This Row],[Time]])</f>
        <v>-20</v>
      </c>
      <c r="I3316">
        <f>IFERROR(test_data[[#This Row],[Final_Position]]-H3315,test_data[[#This Row],[Final_Position]])</f>
        <v>0</v>
      </c>
      <c r="J3316">
        <f>ABS(test_data[[#This Row],[Action]])</f>
        <v>0</v>
      </c>
      <c r="K3316" s="7">
        <f>test_data[[#This Row],[Final_Position]]*test_data[[#This Row],[Change]]</f>
        <v>-1.999999999998181</v>
      </c>
      <c r="L3316" s="7">
        <f>test_data[[#This Row],[Profit]]*Profit_per_point</f>
        <v>-199999.9999998181</v>
      </c>
      <c r="M3316" s="7">
        <f>test_data[[#This Row],[Profit]]*Profit_per_point-ABS(test_data[[#This Row],[Action]])*Fee_per_trade</f>
        <v>-199999.9999998181</v>
      </c>
    </row>
    <row r="3317" spans="1:13" x14ac:dyDescent="0.35">
      <c r="A3317" s="2">
        <v>43790.436805555553</v>
      </c>
      <c r="B3317">
        <v>915.3</v>
      </c>
      <c r="C3317">
        <v>0.37708178162574768</v>
      </c>
      <c r="D3317">
        <v>0.62291824817657471</v>
      </c>
      <c r="E3317">
        <f>IF(B3318&gt;0,B3318-test_data[[#This Row],[Price]],0)</f>
        <v>0</v>
      </c>
      <c r="F3317" s="2">
        <f>test_data[[#This Row],[Time]]-(Time_horizon-1)/24/60</f>
        <v>43790.423611111109</v>
      </c>
      <c r="G3317">
        <f>IF(test_data[[#This Row],[Long]]&gt;Action_Threshold,1,IF(test_data[[#This Row],[Short]]&gt;Action_Threshold,-1,0))</f>
        <v>-1</v>
      </c>
      <c r="H3317">
        <f>SUMIFS(test_data[Postion],test_data[Time],"&gt;="&amp;test_data[[#This Row],[Period Time]],test_data[Time],"&lt;="&amp;test_data[[#This Row],[Time]])</f>
        <v>-20</v>
      </c>
      <c r="I3317">
        <f>IFERROR(test_data[[#This Row],[Final_Position]]-H3316,test_data[[#This Row],[Final_Position]])</f>
        <v>0</v>
      </c>
      <c r="J3317">
        <f>ABS(test_data[[#This Row],[Action]])</f>
        <v>0</v>
      </c>
      <c r="K3317" s="7">
        <f>test_data[[#This Row],[Final_Position]]*test_data[[#This Row],[Change]]</f>
        <v>0</v>
      </c>
      <c r="L3317" s="7">
        <f>test_data[[#This Row],[Profit]]*Profit_per_point</f>
        <v>0</v>
      </c>
      <c r="M3317" s="7">
        <f>test_data[[#This Row],[Profit]]*Profit_per_point-ABS(test_data[[#This Row],[Action]])*Fee_per_trade</f>
        <v>0</v>
      </c>
    </row>
    <row r="3318" spans="1:13" x14ac:dyDescent="0.35">
      <c r="A3318" s="2">
        <v>43790.4375</v>
      </c>
      <c r="B3318">
        <v>915.3</v>
      </c>
      <c r="C3318">
        <v>0.37419787049293518</v>
      </c>
      <c r="D3318">
        <v>0.62580215930938721</v>
      </c>
      <c r="E3318">
        <f>IF(B3319&gt;0,B3319-test_data[[#This Row],[Price]],0)</f>
        <v>0.20000000000004547</v>
      </c>
      <c r="F3318" s="2">
        <f>test_data[[#This Row],[Time]]-(Time_horizon-1)/24/60</f>
        <v>43790.424305555556</v>
      </c>
      <c r="G3318">
        <f>IF(test_data[[#This Row],[Long]]&gt;Action_Threshold,1,IF(test_data[[#This Row],[Short]]&gt;Action_Threshold,-1,0))</f>
        <v>-1</v>
      </c>
      <c r="H3318">
        <f>SUMIFS(test_data[Postion],test_data[Time],"&gt;="&amp;test_data[[#This Row],[Period Time]],test_data[Time],"&lt;="&amp;test_data[[#This Row],[Time]])</f>
        <v>-20</v>
      </c>
      <c r="I3318">
        <f>IFERROR(test_data[[#This Row],[Final_Position]]-H3317,test_data[[#This Row],[Final_Position]])</f>
        <v>0</v>
      </c>
      <c r="J3318">
        <f>ABS(test_data[[#This Row],[Action]])</f>
        <v>0</v>
      </c>
      <c r="K3318" s="7">
        <f>test_data[[#This Row],[Final_Position]]*test_data[[#This Row],[Change]]</f>
        <v>-4.0000000000009095</v>
      </c>
      <c r="L3318" s="7">
        <f>test_data[[#This Row],[Profit]]*Profit_per_point</f>
        <v>-400000.00000009092</v>
      </c>
      <c r="M3318" s="7">
        <f>test_data[[#This Row],[Profit]]*Profit_per_point-ABS(test_data[[#This Row],[Action]])*Fee_per_trade</f>
        <v>-400000.00000009092</v>
      </c>
    </row>
    <row r="3319" spans="1:13" x14ac:dyDescent="0.35">
      <c r="A3319" s="2">
        <v>43790.438888888886</v>
      </c>
      <c r="B3319">
        <v>915.5</v>
      </c>
      <c r="C3319">
        <v>0.35634490847587585</v>
      </c>
      <c r="D3319">
        <v>0.64365512132644653</v>
      </c>
      <c r="E3319">
        <f>IF(B3320&gt;0,B3320-test_data[[#This Row],[Price]],0)</f>
        <v>0.10000000000002274</v>
      </c>
      <c r="F3319" s="2">
        <f>test_data[[#This Row],[Time]]-(Time_horizon-1)/24/60</f>
        <v>43790.425694444442</v>
      </c>
      <c r="G3319">
        <f>IF(test_data[[#This Row],[Long]]&gt;Action_Threshold,1,IF(test_data[[#This Row],[Short]]&gt;Action_Threshold,-1,0))</f>
        <v>-1</v>
      </c>
      <c r="H3319">
        <f>SUMIFS(test_data[Postion],test_data[Time],"&gt;="&amp;test_data[[#This Row],[Period Time]],test_data[Time],"&lt;="&amp;test_data[[#This Row],[Time]])</f>
        <v>-19</v>
      </c>
      <c r="I3319">
        <f>IFERROR(test_data[[#This Row],[Final_Position]]-H3318,test_data[[#This Row],[Final_Position]])</f>
        <v>1</v>
      </c>
      <c r="J3319">
        <f>ABS(test_data[[#This Row],[Action]])</f>
        <v>1</v>
      </c>
      <c r="K3319" s="7">
        <f>test_data[[#This Row],[Final_Position]]*test_data[[#This Row],[Change]]</f>
        <v>-1.900000000000432</v>
      </c>
      <c r="L3319" s="7">
        <f>test_data[[#This Row],[Profit]]*Profit_per_point</f>
        <v>-190000.00000004319</v>
      </c>
      <c r="M3319" s="7">
        <f>test_data[[#This Row],[Profit]]*Profit_per_point-ABS(test_data[[#This Row],[Action]])*Fee_per_trade</f>
        <v>-200000.00000004319</v>
      </c>
    </row>
    <row r="3320" spans="1:13" x14ac:dyDescent="0.35">
      <c r="A3320" s="2">
        <v>43790.439583333333</v>
      </c>
      <c r="B3320">
        <v>915.6</v>
      </c>
      <c r="C3320">
        <v>0.35820579528808594</v>
      </c>
      <c r="D3320">
        <v>0.64179420471191406</v>
      </c>
      <c r="E3320">
        <f>IF(B3321&gt;0,B3321-test_data[[#This Row],[Price]],0)</f>
        <v>-0.10000000000002274</v>
      </c>
      <c r="F3320" s="2">
        <f>test_data[[#This Row],[Time]]-(Time_horizon-1)/24/60</f>
        <v>43790.426388888889</v>
      </c>
      <c r="G3320">
        <f>IF(test_data[[#This Row],[Long]]&gt;Action_Threshold,1,IF(test_data[[#This Row],[Short]]&gt;Action_Threshold,-1,0))</f>
        <v>-1</v>
      </c>
      <c r="H3320">
        <f>SUMIFS(test_data[Postion],test_data[Time],"&gt;="&amp;test_data[[#This Row],[Period Time]],test_data[Time],"&lt;="&amp;test_data[[#This Row],[Time]])</f>
        <v>-19</v>
      </c>
      <c r="I3320">
        <f>IFERROR(test_data[[#This Row],[Final_Position]]-H3319,test_data[[#This Row],[Final_Position]])</f>
        <v>0</v>
      </c>
      <c r="J3320">
        <f>ABS(test_data[[#This Row],[Action]])</f>
        <v>0</v>
      </c>
      <c r="K3320" s="7">
        <f>test_data[[#This Row],[Final_Position]]*test_data[[#This Row],[Change]]</f>
        <v>1.900000000000432</v>
      </c>
      <c r="L3320" s="7">
        <f>test_data[[#This Row],[Profit]]*Profit_per_point</f>
        <v>190000.00000004319</v>
      </c>
      <c r="M3320" s="7">
        <f>test_data[[#This Row],[Profit]]*Profit_per_point-ABS(test_data[[#This Row],[Action]])*Fee_per_trade</f>
        <v>190000.00000004319</v>
      </c>
    </row>
    <row r="3321" spans="1:13" x14ac:dyDescent="0.35">
      <c r="A3321" s="2">
        <v>43790.44027777778</v>
      </c>
      <c r="B3321">
        <v>915.5</v>
      </c>
      <c r="C3321">
        <v>0.36379393935203552</v>
      </c>
      <c r="D3321">
        <v>0.63620603084564209</v>
      </c>
      <c r="E3321">
        <f>IF(B3322&gt;0,B3322-test_data[[#This Row],[Price]],0)</f>
        <v>0</v>
      </c>
      <c r="F3321" s="2">
        <f>test_data[[#This Row],[Time]]-(Time_horizon-1)/24/60</f>
        <v>43790.427083333336</v>
      </c>
      <c r="G3321">
        <f>IF(test_data[[#This Row],[Long]]&gt;Action_Threshold,1,IF(test_data[[#This Row],[Short]]&gt;Action_Threshold,-1,0))</f>
        <v>-1</v>
      </c>
      <c r="H3321">
        <f>SUMIFS(test_data[Postion],test_data[Time],"&gt;="&amp;test_data[[#This Row],[Period Time]],test_data[Time],"&lt;="&amp;test_data[[#This Row],[Time]])</f>
        <v>-19</v>
      </c>
      <c r="I3321">
        <f>IFERROR(test_data[[#This Row],[Final_Position]]-H3320,test_data[[#This Row],[Final_Position]])</f>
        <v>0</v>
      </c>
      <c r="J3321">
        <f>ABS(test_data[[#This Row],[Action]])</f>
        <v>0</v>
      </c>
      <c r="K3321" s="7">
        <f>test_data[[#This Row],[Final_Position]]*test_data[[#This Row],[Change]]</f>
        <v>0</v>
      </c>
      <c r="L3321" s="7">
        <f>test_data[[#This Row],[Profit]]*Profit_per_point</f>
        <v>0</v>
      </c>
      <c r="M3321" s="7">
        <f>test_data[[#This Row],[Profit]]*Profit_per_point-ABS(test_data[[#This Row],[Action]])*Fee_per_trade</f>
        <v>0</v>
      </c>
    </row>
    <row r="3322" spans="1:13" x14ac:dyDescent="0.35">
      <c r="A3322" s="2">
        <v>43790.440972222219</v>
      </c>
      <c r="B3322">
        <v>915.5</v>
      </c>
      <c r="C3322">
        <v>0.36318868398666382</v>
      </c>
      <c r="D3322">
        <v>0.63681125640869141</v>
      </c>
      <c r="E3322">
        <f>IF(B3323&gt;0,B3323-test_data[[#This Row],[Price]],0)</f>
        <v>-0.5</v>
      </c>
      <c r="F3322" s="2">
        <f>test_data[[#This Row],[Time]]-(Time_horizon-1)/24/60</f>
        <v>43790.427777777775</v>
      </c>
      <c r="G3322">
        <f>IF(test_data[[#This Row],[Long]]&gt;Action_Threshold,1,IF(test_data[[#This Row],[Short]]&gt;Action_Threshold,-1,0))</f>
        <v>-1</v>
      </c>
      <c r="H3322">
        <f>SUMIFS(test_data[Postion],test_data[Time],"&gt;="&amp;test_data[[#This Row],[Period Time]],test_data[Time],"&lt;="&amp;test_data[[#This Row],[Time]])</f>
        <v>-19</v>
      </c>
      <c r="I3322">
        <f>IFERROR(test_data[[#This Row],[Final_Position]]-H3321,test_data[[#This Row],[Final_Position]])</f>
        <v>0</v>
      </c>
      <c r="J3322">
        <f>ABS(test_data[[#This Row],[Action]])</f>
        <v>0</v>
      </c>
      <c r="K3322" s="7">
        <f>test_data[[#This Row],[Final_Position]]*test_data[[#This Row],[Change]]</f>
        <v>9.5</v>
      </c>
      <c r="L3322" s="7">
        <f>test_data[[#This Row],[Profit]]*Profit_per_point</f>
        <v>950000</v>
      </c>
      <c r="M3322" s="7">
        <f>test_data[[#This Row],[Profit]]*Profit_per_point-ABS(test_data[[#This Row],[Action]])*Fee_per_trade</f>
        <v>950000</v>
      </c>
    </row>
    <row r="3323" spans="1:13" x14ac:dyDescent="0.35">
      <c r="A3323" s="2">
        <v>43790.441666666666</v>
      </c>
      <c r="B3323">
        <v>915</v>
      </c>
      <c r="C3323">
        <v>0.40015774965286255</v>
      </c>
      <c r="D3323">
        <v>0.59984225034713745</v>
      </c>
      <c r="E3323">
        <f>IF(B3324&gt;0,B3324-test_data[[#This Row],[Price]],0)</f>
        <v>-0.10000000000002274</v>
      </c>
      <c r="F3323" s="2">
        <f>test_data[[#This Row],[Time]]-(Time_horizon-1)/24/60</f>
        <v>43790.428472222222</v>
      </c>
      <c r="G3323">
        <f>IF(test_data[[#This Row],[Long]]&gt;Action_Threshold,1,IF(test_data[[#This Row],[Short]]&gt;Action_Threshold,-1,0))</f>
        <v>-1</v>
      </c>
      <c r="H3323">
        <f>SUMIFS(test_data[Postion],test_data[Time],"&gt;="&amp;test_data[[#This Row],[Period Time]],test_data[Time],"&lt;="&amp;test_data[[#This Row],[Time]])</f>
        <v>-19</v>
      </c>
      <c r="I3323">
        <f>IFERROR(test_data[[#This Row],[Final_Position]]-H3322,test_data[[#This Row],[Final_Position]])</f>
        <v>0</v>
      </c>
      <c r="J3323">
        <f>ABS(test_data[[#This Row],[Action]])</f>
        <v>0</v>
      </c>
      <c r="K3323" s="7">
        <f>test_data[[#This Row],[Final_Position]]*test_data[[#This Row],[Change]]</f>
        <v>1.900000000000432</v>
      </c>
      <c r="L3323" s="7">
        <f>test_data[[#This Row],[Profit]]*Profit_per_point</f>
        <v>190000.00000004319</v>
      </c>
      <c r="M3323" s="7">
        <f>test_data[[#This Row],[Profit]]*Profit_per_point-ABS(test_data[[#This Row],[Action]])*Fee_per_trade</f>
        <v>190000.00000004319</v>
      </c>
    </row>
    <row r="3324" spans="1:13" x14ac:dyDescent="0.35">
      <c r="A3324" s="2">
        <v>43790.442361111112</v>
      </c>
      <c r="B3324">
        <v>914.9</v>
      </c>
      <c r="C3324">
        <v>0.40846508741378784</v>
      </c>
      <c r="D3324">
        <v>0.59153497219085693</v>
      </c>
      <c r="E3324">
        <f>IF(B3325&gt;0,B3325-test_data[[#This Row],[Price]],0)</f>
        <v>-0.39999999999997726</v>
      </c>
      <c r="F3324" s="2">
        <f>test_data[[#This Row],[Time]]-(Time_horizon-1)/24/60</f>
        <v>43790.429166666669</v>
      </c>
      <c r="G3324">
        <f>IF(test_data[[#This Row],[Long]]&gt;Action_Threshold,1,IF(test_data[[#This Row],[Short]]&gt;Action_Threshold,-1,0))</f>
        <v>-1</v>
      </c>
      <c r="H3324">
        <f>SUMIFS(test_data[Postion],test_data[Time],"&gt;="&amp;test_data[[#This Row],[Period Time]],test_data[Time],"&lt;="&amp;test_data[[#This Row],[Time]])</f>
        <v>-19</v>
      </c>
      <c r="I3324">
        <f>IFERROR(test_data[[#This Row],[Final_Position]]-H3323,test_data[[#This Row],[Final_Position]])</f>
        <v>0</v>
      </c>
      <c r="J3324">
        <f>ABS(test_data[[#This Row],[Action]])</f>
        <v>0</v>
      </c>
      <c r="K3324" s="7">
        <f>test_data[[#This Row],[Final_Position]]*test_data[[#This Row],[Change]]</f>
        <v>7.599999999999568</v>
      </c>
      <c r="L3324" s="7">
        <f>test_data[[#This Row],[Profit]]*Profit_per_point</f>
        <v>759999.99999995681</v>
      </c>
      <c r="M3324" s="7">
        <f>test_data[[#This Row],[Profit]]*Profit_per_point-ABS(test_data[[#This Row],[Action]])*Fee_per_trade</f>
        <v>759999.99999995681</v>
      </c>
    </row>
    <row r="3325" spans="1:13" x14ac:dyDescent="0.35">
      <c r="A3325" s="2">
        <v>43790.443055555559</v>
      </c>
      <c r="B3325">
        <v>914.5</v>
      </c>
      <c r="C3325">
        <v>0.4323103129863739</v>
      </c>
      <c r="D3325">
        <v>0.56768965721130371</v>
      </c>
      <c r="E3325">
        <f>IF(B3326&gt;0,B3326-test_data[[#This Row],[Price]],0)</f>
        <v>0.10000000000002274</v>
      </c>
      <c r="F3325" s="2">
        <f>test_data[[#This Row],[Time]]-(Time_horizon-1)/24/60</f>
        <v>43790.429861111115</v>
      </c>
      <c r="G3325">
        <f>IF(test_data[[#This Row],[Long]]&gt;Action_Threshold,1,IF(test_data[[#This Row],[Short]]&gt;Action_Threshold,-1,0))</f>
        <v>-1</v>
      </c>
      <c r="H3325">
        <f>SUMIFS(test_data[Postion],test_data[Time],"&gt;="&amp;test_data[[#This Row],[Period Time]],test_data[Time],"&lt;="&amp;test_data[[#This Row],[Time]])</f>
        <v>-19</v>
      </c>
      <c r="I3325">
        <f>IFERROR(test_data[[#This Row],[Final_Position]]-H3324,test_data[[#This Row],[Final_Position]])</f>
        <v>0</v>
      </c>
      <c r="J3325">
        <f>ABS(test_data[[#This Row],[Action]])</f>
        <v>0</v>
      </c>
      <c r="K3325" s="7">
        <f>test_data[[#This Row],[Final_Position]]*test_data[[#This Row],[Change]]</f>
        <v>-1.900000000000432</v>
      </c>
      <c r="L3325" s="7">
        <f>test_data[[#This Row],[Profit]]*Profit_per_point</f>
        <v>-190000.00000004319</v>
      </c>
      <c r="M3325" s="7">
        <f>test_data[[#This Row],[Profit]]*Profit_per_point-ABS(test_data[[#This Row],[Action]])*Fee_per_trade</f>
        <v>-190000.00000004319</v>
      </c>
    </row>
    <row r="3326" spans="1:13" x14ac:dyDescent="0.35">
      <c r="A3326" s="2">
        <v>43790.443749999999</v>
      </c>
      <c r="B3326">
        <v>914.6</v>
      </c>
      <c r="C3326">
        <v>0.42299959063529968</v>
      </c>
      <c r="D3326">
        <v>0.57700043916702271</v>
      </c>
      <c r="E3326">
        <f>IF(B3327&gt;0,B3327-test_data[[#This Row],[Price]],0)</f>
        <v>0</v>
      </c>
      <c r="F3326" s="2">
        <f>test_data[[#This Row],[Time]]-(Time_horizon-1)/24/60</f>
        <v>43790.430555555555</v>
      </c>
      <c r="G3326">
        <f>IF(test_data[[#This Row],[Long]]&gt;Action_Threshold,1,IF(test_data[[#This Row],[Short]]&gt;Action_Threshold,-1,0))</f>
        <v>-1</v>
      </c>
      <c r="H3326">
        <f>SUMIFS(test_data[Postion],test_data[Time],"&gt;="&amp;test_data[[#This Row],[Period Time]],test_data[Time],"&lt;="&amp;test_data[[#This Row],[Time]])</f>
        <v>-19</v>
      </c>
      <c r="I3326">
        <f>IFERROR(test_data[[#This Row],[Final_Position]]-H3325,test_data[[#This Row],[Final_Position]])</f>
        <v>0</v>
      </c>
      <c r="J3326">
        <f>ABS(test_data[[#This Row],[Action]])</f>
        <v>0</v>
      </c>
      <c r="K3326" s="7">
        <f>test_data[[#This Row],[Final_Position]]*test_data[[#This Row],[Change]]</f>
        <v>0</v>
      </c>
      <c r="L3326" s="7">
        <f>test_data[[#This Row],[Profit]]*Profit_per_point</f>
        <v>0</v>
      </c>
      <c r="M3326" s="7">
        <f>test_data[[#This Row],[Profit]]*Profit_per_point-ABS(test_data[[#This Row],[Action]])*Fee_per_trade</f>
        <v>0</v>
      </c>
    </row>
    <row r="3327" spans="1:13" x14ac:dyDescent="0.35">
      <c r="A3327" s="2">
        <v>43790.444444444445</v>
      </c>
      <c r="B3327">
        <v>914.6</v>
      </c>
      <c r="C3327">
        <v>0.43146485090255737</v>
      </c>
      <c r="D3327">
        <v>0.56853514909744263</v>
      </c>
      <c r="E3327">
        <f>IF(B3328&gt;0,B3328-test_data[[#This Row],[Price]],0)</f>
        <v>-0.10000000000002274</v>
      </c>
      <c r="F3327" s="2">
        <f>test_data[[#This Row],[Time]]-(Time_horizon-1)/24/60</f>
        <v>43790.431250000001</v>
      </c>
      <c r="G3327">
        <f>IF(test_data[[#This Row],[Long]]&gt;Action_Threshold,1,IF(test_data[[#This Row],[Short]]&gt;Action_Threshold,-1,0))</f>
        <v>-1</v>
      </c>
      <c r="H3327">
        <f>SUMIFS(test_data[Postion],test_data[Time],"&gt;="&amp;test_data[[#This Row],[Period Time]],test_data[Time],"&lt;="&amp;test_data[[#This Row],[Time]])</f>
        <v>-19</v>
      </c>
      <c r="I3327">
        <f>IFERROR(test_data[[#This Row],[Final_Position]]-H3326,test_data[[#This Row],[Final_Position]])</f>
        <v>0</v>
      </c>
      <c r="J3327">
        <f>ABS(test_data[[#This Row],[Action]])</f>
        <v>0</v>
      </c>
      <c r="K3327" s="7">
        <f>test_data[[#This Row],[Final_Position]]*test_data[[#This Row],[Change]]</f>
        <v>1.900000000000432</v>
      </c>
      <c r="L3327" s="7">
        <f>test_data[[#This Row],[Profit]]*Profit_per_point</f>
        <v>190000.00000004319</v>
      </c>
      <c r="M3327" s="7">
        <f>test_data[[#This Row],[Profit]]*Profit_per_point-ABS(test_data[[#This Row],[Action]])*Fee_per_trade</f>
        <v>190000.00000004319</v>
      </c>
    </row>
    <row r="3328" spans="1:13" x14ac:dyDescent="0.35">
      <c r="A3328" s="2">
        <v>43790.445138888892</v>
      </c>
      <c r="B3328">
        <v>914.5</v>
      </c>
      <c r="C3328">
        <v>0.45222523808479309</v>
      </c>
      <c r="D3328">
        <v>0.5477747917175293</v>
      </c>
      <c r="E3328">
        <f>IF(B3329&gt;0,B3329-test_data[[#This Row],[Price]],0)</f>
        <v>0.20000000000004547</v>
      </c>
      <c r="F3328" s="2">
        <f>test_data[[#This Row],[Time]]-(Time_horizon-1)/24/60</f>
        <v>43790.431944444448</v>
      </c>
      <c r="G3328">
        <f>IF(test_data[[#This Row],[Long]]&gt;Action_Threshold,1,IF(test_data[[#This Row],[Short]]&gt;Action_Threshold,-1,0))</f>
        <v>-1</v>
      </c>
      <c r="H3328">
        <f>SUMIFS(test_data[Postion],test_data[Time],"&gt;="&amp;test_data[[#This Row],[Period Time]],test_data[Time],"&lt;="&amp;test_data[[#This Row],[Time]])</f>
        <v>-19</v>
      </c>
      <c r="I3328">
        <f>IFERROR(test_data[[#This Row],[Final_Position]]-H3327,test_data[[#This Row],[Final_Position]])</f>
        <v>0</v>
      </c>
      <c r="J3328">
        <f>ABS(test_data[[#This Row],[Action]])</f>
        <v>0</v>
      </c>
      <c r="K3328" s="7">
        <f>test_data[[#This Row],[Final_Position]]*test_data[[#This Row],[Change]]</f>
        <v>-3.800000000000864</v>
      </c>
      <c r="L3328" s="7">
        <f>test_data[[#This Row],[Profit]]*Profit_per_point</f>
        <v>-380000.00000008638</v>
      </c>
      <c r="M3328" s="7">
        <f>test_data[[#This Row],[Profit]]*Profit_per_point-ABS(test_data[[#This Row],[Action]])*Fee_per_trade</f>
        <v>-380000.00000008638</v>
      </c>
    </row>
    <row r="3329" spans="1:13" x14ac:dyDescent="0.35">
      <c r="A3329" s="2">
        <v>43790.445833333331</v>
      </c>
      <c r="B3329">
        <v>914.7</v>
      </c>
      <c r="C3329">
        <v>0.44302484393119812</v>
      </c>
      <c r="D3329">
        <v>0.55697518587112427</v>
      </c>
      <c r="E3329">
        <f>IF(B3330&gt;0,B3330-test_data[[#This Row],[Price]],0)</f>
        <v>9.9999999999909051E-2</v>
      </c>
      <c r="F3329" s="2">
        <f>test_data[[#This Row],[Time]]-(Time_horizon-1)/24/60</f>
        <v>43790.432638888888</v>
      </c>
      <c r="G3329">
        <f>IF(test_data[[#This Row],[Long]]&gt;Action_Threshold,1,IF(test_data[[#This Row],[Short]]&gt;Action_Threshold,-1,0))</f>
        <v>-1</v>
      </c>
      <c r="H3329">
        <f>SUMIFS(test_data[Postion],test_data[Time],"&gt;="&amp;test_data[[#This Row],[Period Time]],test_data[Time],"&lt;="&amp;test_data[[#This Row],[Time]])</f>
        <v>-19</v>
      </c>
      <c r="I3329">
        <f>IFERROR(test_data[[#This Row],[Final_Position]]-H3328,test_data[[#This Row],[Final_Position]])</f>
        <v>0</v>
      </c>
      <c r="J3329">
        <f>ABS(test_data[[#This Row],[Action]])</f>
        <v>0</v>
      </c>
      <c r="K3329" s="7">
        <f>test_data[[#This Row],[Final_Position]]*test_data[[#This Row],[Change]]</f>
        <v>-1.899999999998272</v>
      </c>
      <c r="L3329" s="7">
        <f>test_data[[#This Row],[Profit]]*Profit_per_point</f>
        <v>-189999.99999982718</v>
      </c>
      <c r="M3329" s="7">
        <f>test_data[[#This Row],[Profit]]*Profit_per_point-ABS(test_data[[#This Row],[Action]])*Fee_per_trade</f>
        <v>-189999.99999982718</v>
      </c>
    </row>
    <row r="3330" spans="1:13" x14ac:dyDescent="0.35">
      <c r="A3330" s="2">
        <v>43790.446527777778</v>
      </c>
      <c r="B3330">
        <v>914.8</v>
      </c>
      <c r="C3330">
        <v>0.44500154256820679</v>
      </c>
      <c r="D3330">
        <v>0.55499851703643799</v>
      </c>
      <c r="E3330">
        <f>IF(B3331&gt;0,B3331-test_data[[#This Row],[Price]],0)</f>
        <v>-0.29999999999995453</v>
      </c>
      <c r="F3330" s="2">
        <f>test_data[[#This Row],[Time]]-(Time_horizon-1)/24/60</f>
        <v>43790.433333333334</v>
      </c>
      <c r="G3330">
        <f>IF(test_data[[#This Row],[Long]]&gt;Action_Threshold,1,IF(test_data[[#This Row],[Short]]&gt;Action_Threshold,-1,0))</f>
        <v>-1</v>
      </c>
      <c r="H3330">
        <f>SUMIFS(test_data[Postion],test_data[Time],"&gt;="&amp;test_data[[#This Row],[Period Time]],test_data[Time],"&lt;="&amp;test_data[[#This Row],[Time]])</f>
        <v>-19</v>
      </c>
      <c r="I3330">
        <f>IFERROR(test_data[[#This Row],[Final_Position]]-H3329,test_data[[#This Row],[Final_Position]])</f>
        <v>0</v>
      </c>
      <c r="J3330">
        <f>ABS(test_data[[#This Row],[Action]])</f>
        <v>0</v>
      </c>
      <c r="K3330" s="7">
        <f>test_data[[#This Row],[Final_Position]]*test_data[[#This Row],[Change]]</f>
        <v>5.699999999999136</v>
      </c>
      <c r="L3330" s="7">
        <f>test_data[[#This Row],[Profit]]*Profit_per_point</f>
        <v>569999.99999991362</v>
      </c>
      <c r="M3330" s="7">
        <f>test_data[[#This Row],[Profit]]*Profit_per_point-ABS(test_data[[#This Row],[Action]])*Fee_per_trade</f>
        <v>569999.99999991362</v>
      </c>
    </row>
    <row r="3331" spans="1:13" x14ac:dyDescent="0.35">
      <c r="A3331" s="2">
        <v>43790.447222222225</v>
      </c>
      <c r="B3331">
        <v>914.5</v>
      </c>
      <c r="C3331">
        <v>0.4475095272064209</v>
      </c>
      <c r="D3331">
        <v>0.55249041318893433</v>
      </c>
      <c r="E3331">
        <f>IF(B3332&gt;0,B3332-test_data[[#This Row],[Price]],0)</f>
        <v>-0.20000000000004547</v>
      </c>
      <c r="F3331" s="2">
        <f>test_data[[#This Row],[Time]]-(Time_horizon-1)/24/60</f>
        <v>43790.434027777781</v>
      </c>
      <c r="G3331">
        <f>IF(test_data[[#This Row],[Long]]&gt;Action_Threshold,1,IF(test_data[[#This Row],[Short]]&gt;Action_Threshold,-1,0))</f>
        <v>-1</v>
      </c>
      <c r="H3331">
        <f>SUMIFS(test_data[Postion],test_data[Time],"&gt;="&amp;test_data[[#This Row],[Period Time]],test_data[Time],"&lt;="&amp;test_data[[#This Row],[Time]])</f>
        <v>-19</v>
      </c>
      <c r="I3331">
        <f>IFERROR(test_data[[#This Row],[Final_Position]]-H3330,test_data[[#This Row],[Final_Position]])</f>
        <v>0</v>
      </c>
      <c r="J3331">
        <f>ABS(test_data[[#This Row],[Action]])</f>
        <v>0</v>
      </c>
      <c r="K3331" s="7">
        <f>test_data[[#This Row],[Final_Position]]*test_data[[#This Row],[Change]]</f>
        <v>3.800000000000864</v>
      </c>
      <c r="L3331" s="7">
        <f>test_data[[#This Row],[Profit]]*Profit_per_point</f>
        <v>380000.00000008638</v>
      </c>
      <c r="M3331" s="7">
        <f>test_data[[#This Row],[Profit]]*Profit_per_point-ABS(test_data[[#This Row],[Action]])*Fee_per_trade</f>
        <v>380000.00000008638</v>
      </c>
    </row>
    <row r="3332" spans="1:13" x14ac:dyDescent="0.35">
      <c r="A3332" s="2">
        <v>43790.447916666664</v>
      </c>
      <c r="B3332">
        <v>914.3</v>
      </c>
      <c r="C3332">
        <v>0.44378423690795898</v>
      </c>
      <c r="D3332">
        <v>0.55621582269668579</v>
      </c>
      <c r="E3332">
        <f>IF(B3333&gt;0,B3333-test_data[[#This Row],[Price]],0)</f>
        <v>0.20000000000004547</v>
      </c>
      <c r="F3332" s="2">
        <f>test_data[[#This Row],[Time]]-(Time_horizon-1)/24/60</f>
        <v>43790.43472222222</v>
      </c>
      <c r="G3332">
        <f>IF(test_data[[#This Row],[Long]]&gt;Action_Threshold,1,IF(test_data[[#This Row],[Short]]&gt;Action_Threshold,-1,0))</f>
        <v>-1</v>
      </c>
      <c r="H3332">
        <f>SUMIFS(test_data[Postion],test_data[Time],"&gt;="&amp;test_data[[#This Row],[Period Time]],test_data[Time],"&lt;="&amp;test_data[[#This Row],[Time]])</f>
        <v>-19</v>
      </c>
      <c r="I3332">
        <f>IFERROR(test_data[[#This Row],[Final_Position]]-H3331,test_data[[#This Row],[Final_Position]])</f>
        <v>0</v>
      </c>
      <c r="J3332">
        <f>ABS(test_data[[#This Row],[Action]])</f>
        <v>0</v>
      </c>
      <c r="K3332" s="7">
        <f>test_data[[#This Row],[Final_Position]]*test_data[[#This Row],[Change]]</f>
        <v>-3.800000000000864</v>
      </c>
      <c r="L3332" s="7">
        <f>test_data[[#This Row],[Profit]]*Profit_per_point</f>
        <v>-380000.00000008638</v>
      </c>
      <c r="M3332" s="7">
        <f>test_data[[#This Row],[Profit]]*Profit_per_point-ABS(test_data[[#This Row],[Action]])*Fee_per_trade</f>
        <v>-380000.00000008638</v>
      </c>
    </row>
    <row r="3333" spans="1:13" x14ac:dyDescent="0.35">
      <c r="A3333" s="2">
        <v>43790.448611111111</v>
      </c>
      <c r="B3333">
        <v>914.5</v>
      </c>
      <c r="C3333">
        <v>0.43039733171463013</v>
      </c>
      <c r="D3333">
        <v>0.56960266828536987</v>
      </c>
      <c r="E3333">
        <f>IF(B3334&gt;0,B3334-test_data[[#This Row],[Price]],0)</f>
        <v>0.39999999999997726</v>
      </c>
      <c r="F3333" s="2">
        <f>test_data[[#This Row],[Time]]-(Time_horizon-1)/24/60</f>
        <v>43790.435416666667</v>
      </c>
      <c r="G3333">
        <f>IF(test_data[[#This Row],[Long]]&gt;Action_Threshold,1,IF(test_data[[#This Row],[Short]]&gt;Action_Threshold,-1,0))</f>
        <v>-1</v>
      </c>
      <c r="H3333">
        <f>SUMIFS(test_data[Postion],test_data[Time],"&gt;="&amp;test_data[[#This Row],[Period Time]],test_data[Time],"&lt;="&amp;test_data[[#This Row],[Time]])</f>
        <v>-19</v>
      </c>
      <c r="I3333">
        <f>IFERROR(test_data[[#This Row],[Final_Position]]-H3332,test_data[[#This Row],[Final_Position]])</f>
        <v>0</v>
      </c>
      <c r="J3333">
        <f>ABS(test_data[[#This Row],[Action]])</f>
        <v>0</v>
      </c>
      <c r="K3333" s="7">
        <f>test_data[[#This Row],[Final_Position]]*test_data[[#This Row],[Change]]</f>
        <v>-7.599999999999568</v>
      </c>
      <c r="L3333" s="7">
        <f>test_data[[#This Row],[Profit]]*Profit_per_point</f>
        <v>-759999.99999995681</v>
      </c>
      <c r="M3333" s="7">
        <f>test_data[[#This Row],[Profit]]*Profit_per_point-ABS(test_data[[#This Row],[Action]])*Fee_per_trade</f>
        <v>-759999.99999995681</v>
      </c>
    </row>
    <row r="3334" spans="1:13" x14ac:dyDescent="0.35">
      <c r="A3334" s="2">
        <v>43790.449305555558</v>
      </c>
      <c r="B3334">
        <v>914.9</v>
      </c>
      <c r="C3334">
        <v>0.43216264247894287</v>
      </c>
      <c r="D3334">
        <v>0.56783729791641235</v>
      </c>
      <c r="E3334">
        <f>IF(B3335&gt;0,B3335-test_data[[#This Row],[Price]],0)</f>
        <v>0</v>
      </c>
      <c r="F3334" s="2">
        <f>test_data[[#This Row],[Time]]-(Time_horizon-1)/24/60</f>
        <v>43790.436111111114</v>
      </c>
      <c r="G3334">
        <f>IF(test_data[[#This Row],[Long]]&gt;Action_Threshold,1,IF(test_data[[#This Row],[Short]]&gt;Action_Threshold,-1,0))</f>
        <v>-1</v>
      </c>
      <c r="H3334">
        <f>SUMIFS(test_data[Postion],test_data[Time],"&gt;="&amp;test_data[[#This Row],[Period Time]],test_data[Time],"&lt;="&amp;test_data[[#This Row],[Time]])</f>
        <v>-19</v>
      </c>
      <c r="I3334">
        <f>IFERROR(test_data[[#This Row],[Final_Position]]-H3333,test_data[[#This Row],[Final_Position]])</f>
        <v>0</v>
      </c>
      <c r="J3334">
        <f>ABS(test_data[[#This Row],[Action]])</f>
        <v>0</v>
      </c>
      <c r="K3334" s="7">
        <f>test_data[[#This Row],[Final_Position]]*test_data[[#This Row],[Change]]</f>
        <v>0</v>
      </c>
      <c r="L3334" s="7">
        <f>test_data[[#This Row],[Profit]]*Profit_per_point</f>
        <v>0</v>
      </c>
      <c r="M3334" s="7">
        <f>test_data[[#This Row],[Profit]]*Profit_per_point-ABS(test_data[[#This Row],[Action]])*Fee_per_trade</f>
        <v>0</v>
      </c>
    </row>
    <row r="3335" spans="1:13" x14ac:dyDescent="0.35">
      <c r="A3335" s="2">
        <v>43790.45</v>
      </c>
      <c r="B3335">
        <v>914.9</v>
      </c>
      <c r="C3335">
        <v>0.42754697799682617</v>
      </c>
      <c r="D3335">
        <v>0.57245302200317383</v>
      </c>
      <c r="E3335">
        <f>IF(B3336&gt;0,B3336-test_data[[#This Row],[Price]],0)</f>
        <v>-0.19999999999993179</v>
      </c>
      <c r="F3335" s="2">
        <f>test_data[[#This Row],[Time]]-(Time_horizon-1)/24/60</f>
        <v>43790.436805555553</v>
      </c>
      <c r="G3335">
        <f>IF(test_data[[#This Row],[Long]]&gt;Action_Threshold,1,IF(test_data[[#This Row],[Short]]&gt;Action_Threshold,-1,0))</f>
        <v>-1</v>
      </c>
      <c r="H3335">
        <f>SUMIFS(test_data[Postion],test_data[Time],"&gt;="&amp;test_data[[#This Row],[Period Time]],test_data[Time],"&lt;="&amp;test_data[[#This Row],[Time]])</f>
        <v>-19</v>
      </c>
      <c r="I3335">
        <f>IFERROR(test_data[[#This Row],[Final_Position]]-H3334,test_data[[#This Row],[Final_Position]])</f>
        <v>0</v>
      </c>
      <c r="J3335">
        <f>ABS(test_data[[#This Row],[Action]])</f>
        <v>0</v>
      </c>
      <c r="K3335" s="7">
        <f>test_data[[#This Row],[Final_Position]]*test_data[[#This Row],[Change]]</f>
        <v>3.799999999998704</v>
      </c>
      <c r="L3335" s="7">
        <f>test_data[[#This Row],[Profit]]*Profit_per_point</f>
        <v>379999.99999987037</v>
      </c>
      <c r="M3335" s="7">
        <f>test_data[[#This Row],[Profit]]*Profit_per_point-ABS(test_data[[#This Row],[Action]])*Fee_per_trade</f>
        <v>379999.99999987037</v>
      </c>
    </row>
    <row r="3336" spans="1:13" x14ac:dyDescent="0.35">
      <c r="A3336" s="2">
        <v>43790.450694444444</v>
      </c>
      <c r="B3336">
        <v>914.7</v>
      </c>
      <c r="C3336">
        <v>0.42250511050224304</v>
      </c>
      <c r="D3336">
        <v>0.57749491930007935</v>
      </c>
      <c r="E3336">
        <f>IF(B3337&gt;0,B3337-test_data[[#This Row],[Price]],0)</f>
        <v>-0.30000000000006821</v>
      </c>
      <c r="F3336" s="2">
        <f>test_data[[#This Row],[Time]]-(Time_horizon-1)/24/60</f>
        <v>43790.4375</v>
      </c>
      <c r="G3336">
        <f>IF(test_data[[#This Row],[Long]]&gt;Action_Threshold,1,IF(test_data[[#This Row],[Short]]&gt;Action_Threshold,-1,0))</f>
        <v>-1</v>
      </c>
      <c r="H3336">
        <f>SUMIFS(test_data[Postion],test_data[Time],"&gt;="&amp;test_data[[#This Row],[Period Time]],test_data[Time],"&lt;="&amp;test_data[[#This Row],[Time]])</f>
        <v>-19</v>
      </c>
      <c r="I3336">
        <f>IFERROR(test_data[[#This Row],[Final_Position]]-H3335,test_data[[#This Row],[Final_Position]])</f>
        <v>0</v>
      </c>
      <c r="J3336">
        <f>ABS(test_data[[#This Row],[Action]])</f>
        <v>0</v>
      </c>
      <c r="K3336" s="7">
        <f>test_data[[#This Row],[Final_Position]]*test_data[[#This Row],[Change]]</f>
        <v>5.700000000001296</v>
      </c>
      <c r="L3336" s="7">
        <f>test_data[[#This Row],[Profit]]*Profit_per_point</f>
        <v>570000.00000012957</v>
      </c>
      <c r="M3336" s="7">
        <f>test_data[[#This Row],[Profit]]*Profit_per_point-ABS(test_data[[#This Row],[Action]])*Fee_per_trade</f>
        <v>570000.00000012957</v>
      </c>
    </row>
    <row r="3337" spans="1:13" x14ac:dyDescent="0.35">
      <c r="A3337" s="2">
        <v>43790.451388888891</v>
      </c>
      <c r="B3337">
        <v>914.4</v>
      </c>
      <c r="C3337">
        <v>0.42360761761665344</v>
      </c>
      <c r="D3337">
        <v>0.57639235258102417</v>
      </c>
      <c r="E3337">
        <f>IF(B3338&gt;0,B3338-test_data[[#This Row],[Price]],0)</f>
        <v>-0.10000000000002274</v>
      </c>
      <c r="F3337" s="2">
        <f>test_data[[#This Row],[Time]]-(Time_horizon-1)/24/60</f>
        <v>43790.438194444447</v>
      </c>
      <c r="G3337">
        <f>IF(test_data[[#This Row],[Long]]&gt;Action_Threshold,1,IF(test_data[[#This Row],[Short]]&gt;Action_Threshold,-1,0))</f>
        <v>-1</v>
      </c>
      <c r="H3337">
        <f>SUMIFS(test_data[Postion],test_data[Time],"&gt;="&amp;test_data[[#This Row],[Period Time]],test_data[Time],"&lt;="&amp;test_data[[#This Row],[Time]])</f>
        <v>-19</v>
      </c>
      <c r="I3337">
        <f>IFERROR(test_data[[#This Row],[Final_Position]]-H3336,test_data[[#This Row],[Final_Position]])</f>
        <v>0</v>
      </c>
      <c r="J3337">
        <f>ABS(test_data[[#This Row],[Action]])</f>
        <v>0</v>
      </c>
      <c r="K3337" s="7">
        <f>test_data[[#This Row],[Final_Position]]*test_data[[#This Row],[Change]]</f>
        <v>1.900000000000432</v>
      </c>
      <c r="L3337" s="7">
        <f>test_data[[#This Row],[Profit]]*Profit_per_point</f>
        <v>190000.00000004319</v>
      </c>
      <c r="M3337" s="7">
        <f>test_data[[#This Row],[Profit]]*Profit_per_point-ABS(test_data[[#This Row],[Action]])*Fee_per_trade</f>
        <v>190000.00000004319</v>
      </c>
    </row>
    <row r="3338" spans="1:13" x14ac:dyDescent="0.35">
      <c r="A3338" s="2">
        <v>43790.45208333333</v>
      </c>
      <c r="B3338">
        <v>914.3</v>
      </c>
      <c r="C3338">
        <v>0.42444324493408203</v>
      </c>
      <c r="D3338">
        <v>0.57555669546127319</v>
      </c>
      <c r="E3338">
        <f>IF(B3339&gt;0,B3339-test_data[[#This Row],[Price]],0)</f>
        <v>0</v>
      </c>
      <c r="F3338" s="2">
        <f>test_data[[#This Row],[Time]]-(Time_horizon-1)/24/60</f>
        <v>43790.438888888886</v>
      </c>
      <c r="G3338">
        <f>IF(test_data[[#This Row],[Long]]&gt;Action_Threshold,1,IF(test_data[[#This Row],[Short]]&gt;Action_Threshold,-1,0))</f>
        <v>-1</v>
      </c>
      <c r="H3338">
        <f>SUMIFS(test_data[Postion],test_data[Time],"&gt;="&amp;test_data[[#This Row],[Period Time]],test_data[Time],"&lt;="&amp;test_data[[#This Row],[Time]])</f>
        <v>-20</v>
      </c>
      <c r="I3338">
        <f>IFERROR(test_data[[#This Row],[Final_Position]]-H3337,test_data[[#This Row],[Final_Position]])</f>
        <v>-1</v>
      </c>
      <c r="J3338">
        <f>ABS(test_data[[#This Row],[Action]])</f>
        <v>1</v>
      </c>
      <c r="K3338" s="7">
        <f>test_data[[#This Row],[Final_Position]]*test_data[[#This Row],[Change]]</f>
        <v>0</v>
      </c>
      <c r="L3338" s="7">
        <f>test_data[[#This Row],[Profit]]*Profit_per_point</f>
        <v>0</v>
      </c>
      <c r="M3338" s="7">
        <f>test_data[[#This Row],[Profit]]*Profit_per_point-ABS(test_data[[#This Row],[Action]])*Fee_per_trade</f>
        <v>-10000</v>
      </c>
    </row>
    <row r="3339" spans="1:13" x14ac:dyDescent="0.35">
      <c r="A3339" s="2">
        <v>43790.452777777777</v>
      </c>
      <c r="B3339">
        <v>914.3</v>
      </c>
      <c r="C3339">
        <v>0.42569193243980408</v>
      </c>
      <c r="D3339">
        <v>0.57430809736251831</v>
      </c>
      <c r="E3339">
        <f>IF(B3340&gt;0,B3340-test_data[[#This Row],[Price]],0)</f>
        <v>0</v>
      </c>
      <c r="F3339" s="2">
        <f>test_data[[#This Row],[Time]]-(Time_horizon-1)/24/60</f>
        <v>43790.439583333333</v>
      </c>
      <c r="G3339">
        <f>IF(test_data[[#This Row],[Long]]&gt;Action_Threshold,1,IF(test_data[[#This Row],[Short]]&gt;Action_Threshold,-1,0))</f>
        <v>-1</v>
      </c>
      <c r="H3339">
        <f>SUMIFS(test_data[Postion],test_data[Time],"&gt;="&amp;test_data[[#This Row],[Period Time]],test_data[Time],"&lt;="&amp;test_data[[#This Row],[Time]])</f>
        <v>-20</v>
      </c>
      <c r="I3339">
        <f>IFERROR(test_data[[#This Row],[Final_Position]]-H3338,test_data[[#This Row],[Final_Position]])</f>
        <v>0</v>
      </c>
      <c r="J3339">
        <f>ABS(test_data[[#This Row],[Action]])</f>
        <v>0</v>
      </c>
      <c r="K3339" s="7">
        <f>test_data[[#This Row],[Final_Position]]*test_data[[#This Row],[Change]]</f>
        <v>0</v>
      </c>
      <c r="L3339" s="7">
        <f>test_data[[#This Row],[Profit]]*Profit_per_point</f>
        <v>0</v>
      </c>
      <c r="M3339" s="7">
        <f>test_data[[#This Row],[Profit]]*Profit_per_point-ABS(test_data[[#This Row],[Action]])*Fee_per_trade</f>
        <v>0</v>
      </c>
    </row>
    <row r="3340" spans="1:13" x14ac:dyDescent="0.35">
      <c r="A3340" s="2">
        <v>43790.453472222223</v>
      </c>
      <c r="B3340">
        <v>914.3</v>
      </c>
      <c r="C3340">
        <v>0.42804613709449768</v>
      </c>
      <c r="D3340">
        <v>0.57195383310317993</v>
      </c>
      <c r="E3340">
        <f>IF(B3341&gt;0,B3341-test_data[[#This Row],[Price]],0)</f>
        <v>0.20000000000004547</v>
      </c>
      <c r="F3340" s="2">
        <f>test_data[[#This Row],[Time]]-(Time_horizon-1)/24/60</f>
        <v>43790.44027777778</v>
      </c>
      <c r="G3340">
        <f>IF(test_data[[#This Row],[Long]]&gt;Action_Threshold,1,IF(test_data[[#This Row],[Short]]&gt;Action_Threshold,-1,0))</f>
        <v>-1</v>
      </c>
      <c r="H3340">
        <f>SUMIFS(test_data[Postion],test_data[Time],"&gt;="&amp;test_data[[#This Row],[Period Time]],test_data[Time],"&lt;="&amp;test_data[[#This Row],[Time]])</f>
        <v>-20</v>
      </c>
      <c r="I3340">
        <f>IFERROR(test_data[[#This Row],[Final_Position]]-H3339,test_data[[#This Row],[Final_Position]])</f>
        <v>0</v>
      </c>
      <c r="J3340">
        <f>ABS(test_data[[#This Row],[Action]])</f>
        <v>0</v>
      </c>
      <c r="K3340" s="7">
        <f>test_data[[#This Row],[Final_Position]]*test_data[[#This Row],[Change]]</f>
        <v>-4.0000000000009095</v>
      </c>
      <c r="L3340" s="7">
        <f>test_data[[#This Row],[Profit]]*Profit_per_point</f>
        <v>-400000.00000009092</v>
      </c>
      <c r="M3340" s="7">
        <f>test_data[[#This Row],[Profit]]*Profit_per_point-ABS(test_data[[#This Row],[Action]])*Fee_per_trade</f>
        <v>-400000.00000009092</v>
      </c>
    </row>
    <row r="3341" spans="1:13" x14ac:dyDescent="0.35">
      <c r="A3341" s="2">
        <v>43790.45416666667</v>
      </c>
      <c r="B3341">
        <v>914.5</v>
      </c>
      <c r="C3341">
        <v>0.422780841588974</v>
      </c>
      <c r="D3341">
        <v>0.57721912860870361</v>
      </c>
      <c r="E3341">
        <f>IF(B3342&gt;0,B3342-test_data[[#This Row],[Price]],0)</f>
        <v>0.20000000000004547</v>
      </c>
      <c r="F3341" s="2">
        <f>test_data[[#This Row],[Time]]-(Time_horizon-1)/24/60</f>
        <v>43790.440972222226</v>
      </c>
      <c r="G3341">
        <f>IF(test_data[[#This Row],[Long]]&gt;Action_Threshold,1,IF(test_data[[#This Row],[Short]]&gt;Action_Threshold,-1,0))</f>
        <v>-1</v>
      </c>
      <c r="H3341">
        <f>SUMIFS(test_data[Postion],test_data[Time],"&gt;="&amp;test_data[[#This Row],[Period Time]],test_data[Time],"&lt;="&amp;test_data[[#This Row],[Time]])</f>
        <v>-20</v>
      </c>
      <c r="I3341">
        <f>IFERROR(test_data[[#This Row],[Final_Position]]-H3340,test_data[[#This Row],[Final_Position]])</f>
        <v>0</v>
      </c>
      <c r="J3341">
        <f>ABS(test_data[[#This Row],[Action]])</f>
        <v>0</v>
      </c>
      <c r="K3341" s="7">
        <f>test_data[[#This Row],[Final_Position]]*test_data[[#This Row],[Change]]</f>
        <v>-4.0000000000009095</v>
      </c>
      <c r="L3341" s="7">
        <f>test_data[[#This Row],[Profit]]*Profit_per_point</f>
        <v>-400000.00000009092</v>
      </c>
      <c r="M3341" s="7">
        <f>test_data[[#This Row],[Profit]]*Profit_per_point-ABS(test_data[[#This Row],[Action]])*Fee_per_trade</f>
        <v>-400000.00000009092</v>
      </c>
    </row>
    <row r="3342" spans="1:13" x14ac:dyDescent="0.35">
      <c r="A3342" s="2">
        <v>43790.454861111109</v>
      </c>
      <c r="B3342">
        <v>914.7</v>
      </c>
      <c r="C3342">
        <v>0.41726154088973999</v>
      </c>
      <c r="D3342">
        <v>0.58273845911026001</v>
      </c>
      <c r="E3342">
        <f>IF(B3343&gt;0,B3343-test_data[[#This Row],[Price]],0)</f>
        <v>-0.40000000000009095</v>
      </c>
      <c r="F3342" s="2">
        <f>test_data[[#This Row],[Time]]-(Time_horizon-1)/24/60</f>
        <v>43790.441666666666</v>
      </c>
      <c r="G3342">
        <f>IF(test_data[[#This Row],[Long]]&gt;Action_Threshold,1,IF(test_data[[#This Row],[Short]]&gt;Action_Threshold,-1,0))</f>
        <v>-1</v>
      </c>
      <c r="H3342">
        <f>SUMIFS(test_data[Postion],test_data[Time],"&gt;="&amp;test_data[[#This Row],[Period Time]],test_data[Time],"&lt;="&amp;test_data[[#This Row],[Time]])</f>
        <v>-20</v>
      </c>
      <c r="I3342">
        <f>IFERROR(test_data[[#This Row],[Final_Position]]-H3341,test_data[[#This Row],[Final_Position]])</f>
        <v>0</v>
      </c>
      <c r="J3342">
        <f>ABS(test_data[[#This Row],[Action]])</f>
        <v>0</v>
      </c>
      <c r="K3342" s="7">
        <f>test_data[[#This Row],[Final_Position]]*test_data[[#This Row],[Change]]</f>
        <v>8.000000000001819</v>
      </c>
      <c r="L3342" s="7">
        <f>test_data[[#This Row],[Profit]]*Profit_per_point</f>
        <v>800000.00000018184</v>
      </c>
      <c r="M3342" s="7">
        <f>test_data[[#This Row],[Profit]]*Profit_per_point-ABS(test_data[[#This Row],[Action]])*Fee_per_trade</f>
        <v>800000.00000018184</v>
      </c>
    </row>
    <row r="3343" spans="1:13" x14ac:dyDescent="0.35">
      <c r="A3343" s="2">
        <v>43790.455555555556</v>
      </c>
      <c r="B3343">
        <v>914.3</v>
      </c>
      <c r="C3343">
        <v>0.44633433222770691</v>
      </c>
      <c r="D3343">
        <v>0.5536656379699707</v>
      </c>
      <c r="E3343">
        <f>IF(B3344&gt;0,B3344-test_data[[#This Row],[Price]],0)</f>
        <v>0.20000000000004547</v>
      </c>
      <c r="F3343" s="2">
        <f>test_data[[#This Row],[Time]]-(Time_horizon-1)/24/60</f>
        <v>43790.442361111112</v>
      </c>
      <c r="G3343">
        <f>IF(test_data[[#This Row],[Long]]&gt;Action_Threshold,1,IF(test_data[[#This Row],[Short]]&gt;Action_Threshold,-1,0))</f>
        <v>-1</v>
      </c>
      <c r="H3343">
        <f>SUMIFS(test_data[Postion],test_data[Time],"&gt;="&amp;test_data[[#This Row],[Period Time]],test_data[Time],"&lt;="&amp;test_data[[#This Row],[Time]])</f>
        <v>-20</v>
      </c>
      <c r="I3343">
        <f>IFERROR(test_data[[#This Row],[Final_Position]]-H3342,test_data[[#This Row],[Final_Position]])</f>
        <v>0</v>
      </c>
      <c r="J3343">
        <f>ABS(test_data[[#This Row],[Action]])</f>
        <v>0</v>
      </c>
      <c r="K3343" s="7">
        <f>test_data[[#This Row],[Final_Position]]*test_data[[#This Row],[Change]]</f>
        <v>-4.0000000000009095</v>
      </c>
      <c r="L3343" s="7">
        <f>test_data[[#This Row],[Profit]]*Profit_per_point</f>
        <v>-400000.00000009092</v>
      </c>
      <c r="M3343" s="7">
        <f>test_data[[#This Row],[Profit]]*Profit_per_point-ABS(test_data[[#This Row],[Action]])*Fee_per_trade</f>
        <v>-400000.00000009092</v>
      </c>
    </row>
    <row r="3344" spans="1:13" x14ac:dyDescent="0.35">
      <c r="A3344" s="2">
        <v>43790.456250000003</v>
      </c>
      <c r="B3344">
        <v>914.5</v>
      </c>
      <c r="C3344">
        <v>0.441793292760849</v>
      </c>
      <c r="D3344">
        <v>0.55820667743682861</v>
      </c>
      <c r="E3344">
        <f>IF(B3345&gt;0,B3345-test_data[[#This Row],[Price]],0)</f>
        <v>0.10000000000002274</v>
      </c>
      <c r="F3344" s="2">
        <f>test_data[[#This Row],[Time]]-(Time_horizon-1)/24/60</f>
        <v>43790.443055555559</v>
      </c>
      <c r="G3344">
        <f>IF(test_data[[#This Row],[Long]]&gt;Action_Threshold,1,IF(test_data[[#This Row],[Short]]&gt;Action_Threshold,-1,0))</f>
        <v>-1</v>
      </c>
      <c r="H3344">
        <f>SUMIFS(test_data[Postion],test_data[Time],"&gt;="&amp;test_data[[#This Row],[Period Time]],test_data[Time],"&lt;="&amp;test_data[[#This Row],[Time]])</f>
        <v>-20</v>
      </c>
      <c r="I3344">
        <f>IFERROR(test_data[[#This Row],[Final_Position]]-H3343,test_data[[#This Row],[Final_Position]])</f>
        <v>0</v>
      </c>
      <c r="J3344">
        <f>ABS(test_data[[#This Row],[Action]])</f>
        <v>0</v>
      </c>
      <c r="K3344" s="7">
        <f>test_data[[#This Row],[Final_Position]]*test_data[[#This Row],[Change]]</f>
        <v>-2.0000000000004547</v>
      </c>
      <c r="L3344" s="7">
        <f>test_data[[#This Row],[Profit]]*Profit_per_point</f>
        <v>-200000.00000004546</v>
      </c>
      <c r="M3344" s="7">
        <f>test_data[[#This Row],[Profit]]*Profit_per_point-ABS(test_data[[#This Row],[Action]])*Fee_per_trade</f>
        <v>-200000.00000004546</v>
      </c>
    </row>
    <row r="3345" spans="1:13" x14ac:dyDescent="0.35">
      <c r="A3345" s="2">
        <v>43790.456944444442</v>
      </c>
      <c r="B3345">
        <v>914.6</v>
      </c>
      <c r="C3345">
        <v>0.42859733104705811</v>
      </c>
      <c r="D3345">
        <v>0.57140266895294189</v>
      </c>
      <c r="E3345">
        <f>IF(B3346&gt;0,B3346-test_data[[#This Row],[Price]],0)</f>
        <v>-0.20000000000004547</v>
      </c>
      <c r="F3345" s="2">
        <f>test_data[[#This Row],[Time]]-(Time_horizon-1)/24/60</f>
        <v>43790.443749999999</v>
      </c>
      <c r="G3345">
        <f>IF(test_data[[#This Row],[Long]]&gt;Action_Threshold,1,IF(test_data[[#This Row],[Short]]&gt;Action_Threshold,-1,0))</f>
        <v>-1</v>
      </c>
      <c r="H3345">
        <f>SUMIFS(test_data[Postion],test_data[Time],"&gt;="&amp;test_data[[#This Row],[Period Time]],test_data[Time],"&lt;="&amp;test_data[[#This Row],[Time]])</f>
        <v>-20</v>
      </c>
      <c r="I3345">
        <f>IFERROR(test_data[[#This Row],[Final_Position]]-H3344,test_data[[#This Row],[Final_Position]])</f>
        <v>0</v>
      </c>
      <c r="J3345">
        <f>ABS(test_data[[#This Row],[Action]])</f>
        <v>0</v>
      </c>
      <c r="K3345" s="7">
        <f>test_data[[#This Row],[Final_Position]]*test_data[[#This Row],[Change]]</f>
        <v>4.0000000000009095</v>
      </c>
      <c r="L3345" s="7">
        <f>test_data[[#This Row],[Profit]]*Profit_per_point</f>
        <v>400000.00000009092</v>
      </c>
      <c r="M3345" s="7">
        <f>test_data[[#This Row],[Profit]]*Profit_per_point-ABS(test_data[[#This Row],[Action]])*Fee_per_trade</f>
        <v>400000.00000009092</v>
      </c>
    </row>
    <row r="3346" spans="1:13" x14ac:dyDescent="0.35">
      <c r="A3346" s="2">
        <v>43790.457638888889</v>
      </c>
      <c r="B3346">
        <v>914.4</v>
      </c>
      <c r="C3346">
        <v>0.43172156810760498</v>
      </c>
      <c r="D3346">
        <v>0.56827843189239502</v>
      </c>
      <c r="E3346">
        <f>IF(B3347&gt;0,B3347-test_data[[#This Row],[Price]],0)</f>
        <v>-0.10000000000002274</v>
      </c>
      <c r="F3346" s="2">
        <f>test_data[[#This Row],[Time]]-(Time_horizon-1)/24/60</f>
        <v>43790.444444444445</v>
      </c>
      <c r="G3346">
        <f>IF(test_data[[#This Row],[Long]]&gt;Action_Threshold,1,IF(test_data[[#This Row],[Short]]&gt;Action_Threshold,-1,0))</f>
        <v>-1</v>
      </c>
      <c r="H3346">
        <f>SUMIFS(test_data[Postion],test_data[Time],"&gt;="&amp;test_data[[#This Row],[Period Time]],test_data[Time],"&lt;="&amp;test_data[[#This Row],[Time]])</f>
        <v>-20</v>
      </c>
      <c r="I3346">
        <f>IFERROR(test_data[[#This Row],[Final_Position]]-H3345,test_data[[#This Row],[Final_Position]])</f>
        <v>0</v>
      </c>
      <c r="J3346">
        <f>ABS(test_data[[#This Row],[Action]])</f>
        <v>0</v>
      </c>
      <c r="K3346" s="7">
        <f>test_data[[#This Row],[Final_Position]]*test_data[[#This Row],[Change]]</f>
        <v>2.0000000000004547</v>
      </c>
      <c r="L3346" s="7">
        <f>test_data[[#This Row],[Profit]]*Profit_per_point</f>
        <v>200000.00000004546</v>
      </c>
      <c r="M3346" s="7">
        <f>test_data[[#This Row],[Profit]]*Profit_per_point-ABS(test_data[[#This Row],[Action]])*Fee_per_trade</f>
        <v>200000.00000004546</v>
      </c>
    </row>
    <row r="3347" spans="1:13" x14ac:dyDescent="0.35">
      <c r="A3347" s="2">
        <v>43790.458333333336</v>
      </c>
      <c r="B3347">
        <v>914.3</v>
      </c>
      <c r="C3347">
        <v>0.42894846200942993</v>
      </c>
      <c r="D3347">
        <v>0.57105153799057007</v>
      </c>
      <c r="E3347">
        <f>IF(B3348&gt;0,B3348-test_data[[#This Row],[Price]],0)</f>
        <v>0.20000000000004547</v>
      </c>
      <c r="F3347" s="2">
        <f>test_data[[#This Row],[Time]]-(Time_horizon-1)/24/60</f>
        <v>43790.445138888892</v>
      </c>
      <c r="G3347">
        <f>IF(test_data[[#This Row],[Long]]&gt;Action_Threshold,1,IF(test_data[[#This Row],[Short]]&gt;Action_Threshold,-1,0))</f>
        <v>-1</v>
      </c>
      <c r="H3347">
        <f>SUMIFS(test_data[Postion],test_data[Time],"&gt;="&amp;test_data[[#This Row],[Period Time]],test_data[Time],"&lt;="&amp;test_data[[#This Row],[Time]])</f>
        <v>-20</v>
      </c>
      <c r="I3347">
        <f>IFERROR(test_data[[#This Row],[Final_Position]]-H3346,test_data[[#This Row],[Final_Position]])</f>
        <v>0</v>
      </c>
      <c r="J3347">
        <f>ABS(test_data[[#This Row],[Action]])</f>
        <v>0</v>
      </c>
      <c r="K3347" s="7">
        <f>test_data[[#This Row],[Final_Position]]*test_data[[#This Row],[Change]]</f>
        <v>-4.0000000000009095</v>
      </c>
      <c r="L3347" s="7">
        <f>test_data[[#This Row],[Profit]]*Profit_per_point</f>
        <v>-400000.00000009092</v>
      </c>
      <c r="M3347" s="7">
        <f>test_data[[#This Row],[Profit]]*Profit_per_point-ABS(test_data[[#This Row],[Action]])*Fee_per_trade</f>
        <v>-400000.00000009092</v>
      </c>
    </row>
    <row r="3348" spans="1:13" x14ac:dyDescent="0.35">
      <c r="A3348" s="2">
        <v>43790.459027777775</v>
      </c>
      <c r="B3348">
        <v>914.5</v>
      </c>
      <c r="C3348">
        <v>0.42481300234794617</v>
      </c>
      <c r="D3348">
        <v>0.57518702745437622</v>
      </c>
      <c r="E3348">
        <f>IF(B3349&gt;0,B3349-test_data[[#This Row],[Price]],0)</f>
        <v>-0.10000000000002274</v>
      </c>
      <c r="F3348" s="2">
        <f>test_data[[#This Row],[Time]]-(Time_horizon-1)/24/60</f>
        <v>43790.445833333331</v>
      </c>
      <c r="G3348">
        <f>IF(test_data[[#This Row],[Long]]&gt;Action_Threshold,1,IF(test_data[[#This Row],[Short]]&gt;Action_Threshold,-1,0))</f>
        <v>-1</v>
      </c>
      <c r="H3348">
        <f>SUMIFS(test_data[Postion],test_data[Time],"&gt;="&amp;test_data[[#This Row],[Period Time]],test_data[Time],"&lt;="&amp;test_data[[#This Row],[Time]])</f>
        <v>-20</v>
      </c>
      <c r="I3348">
        <f>IFERROR(test_data[[#This Row],[Final_Position]]-H3347,test_data[[#This Row],[Final_Position]])</f>
        <v>0</v>
      </c>
      <c r="J3348">
        <f>ABS(test_data[[#This Row],[Action]])</f>
        <v>0</v>
      </c>
      <c r="K3348" s="7">
        <f>test_data[[#This Row],[Final_Position]]*test_data[[#This Row],[Change]]</f>
        <v>2.0000000000004547</v>
      </c>
      <c r="L3348" s="7">
        <f>test_data[[#This Row],[Profit]]*Profit_per_point</f>
        <v>200000.00000004546</v>
      </c>
      <c r="M3348" s="7">
        <f>test_data[[#This Row],[Profit]]*Profit_per_point-ABS(test_data[[#This Row],[Action]])*Fee_per_trade</f>
        <v>200000.00000004546</v>
      </c>
    </row>
    <row r="3349" spans="1:13" x14ac:dyDescent="0.35">
      <c r="A3349" s="2">
        <v>43790.459722222222</v>
      </c>
      <c r="B3349">
        <v>914.4</v>
      </c>
      <c r="C3349">
        <v>0.42738443613052368</v>
      </c>
      <c r="D3349">
        <v>0.57261562347412109</v>
      </c>
      <c r="E3349">
        <f>IF(B3350&gt;0,B3350-test_data[[#This Row],[Price]],0)</f>
        <v>-0.10000000000002274</v>
      </c>
      <c r="F3349" s="2">
        <f>test_data[[#This Row],[Time]]-(Time_horizon-1)/24/60</f>
        <v>43790.446527777778</v>
      </c>
      <c r="G3349">
        <f>IF(test_data[[#This Row],[Long]]&gt;Action_Threshold,1,IF(test_data[[#This Row],[Short]]&gt;Action_Threshold,-1,0))</f>
        <v>-1</v>
      </c>
      <c r="H3349">
        <f>SUMIFS(test_data[Postion],test_data[Time],"&gt;="&amp;test_data[[#This Row],[Period Time]],test_data[Time],"&lt;="&amp;test_data[[#This Row],[Time]])</f>
        <v>-20</v>
      </c>
      <c r="I3349">
        <f>IFERROR(test_data[[#This Row],[Final_Position]]-H3348,test_data[[#This Row],[Final_Position]])</f>
        <v>0</v>
      </c>
      <c r="J3349">
        <f>ABS(test_data[[#This Row],[Action]])</f>
        <v>0</v>
      </c>
      <c r="K3349" s="7">
        <f>test_data[[#This Row],[Final_Position]]*test_data[[#This Row],[Change]]</f>
        <v>2.0000000000004547</v>
      </c>
      <c r="L3349" s="7">
        <f>test_data[[#This Row],[Profit]]*Profit_per_point</f>
        <v>200000.00000004546</v>
      </c>
      <c r="M3349" s="7">
        <f>test_data[[#This Row],[Profit]]*Profit_per_point-ABS(test_data[[#This Row],[Action]])*Fee_per_trade</f>
        <v>200000.00000004546</v>
      </c>
    </row>
    <row r="3350" spans="1:13" x14ac:dyDescent="0.35">
      <c r="A3350" s="2">
        <v>43790.460416666669</v>
      </c>
      <c r="B3350">
        <v>914.3</v>
      </c>
      <c r="C3350">
        <v>0.42986971139907837</v>
      </c>
      <c r="D3350">
        <v>0.57013028860092163</v>
      </c>
      <c r="E3350">
        <f>IF(B3351&gt;0,B3351-test_data[[#This Row],[Price]],0)</f>
        <v>0.30000000000006821</v>
      </c>
      <c r="F3350" s="2">
        <f>test_data[[#This Row],[Time]]-(Time_horizon-1)/24/60</f>
        <v>43790.447222222225</v>
      </c>
      <c r="G3350">
        <f>IF(test_data[[#This Row],[Long]]&gt;Action_Threshold,1,IF(test_data[[#This Row],[Short]]&gt;Action_Threshold,-1,0))</f>
        <v>-1</v>
      </c>
      <c r="H3350">
        <f>SUMIFS(test_data[Postion],test_data[Time],"&gt;="&amp;test_data[[#This Row],[Period Time]],test_data[Time],"&lt;="&amp;test_data[[#This Row],[Time]])</f>
        <v>-20</v>
      </c>
      <c r="I3350">
        <f>IFERROR(test_data[[#This Row],[Final_Position]]-H3349,test_data[[#This Row],[Final_Position]])</f>
        <v>0</v>
      </c>
      <c r="J3350">
        <f>ABS(test_data[[#This Row],[Action]])</f>
        <v>0</v>
      </c>
      <c r="K3350" s="7">
        <f>test_data[[#This Row],[Final_Position]]*test_data[[#This Row],[Change]]</f>
        <v>-6.0000000000013642</v>
      </c>
      <c r="L3350" s="7">
        <f>test_data[[#This Row],[Profit]]*Profit_per_point</f>
        <v>-600000.00000013644</v>
      </c>
      <c r="M3350" s="7">
        <f>test_data[[#This Row],[Profit]]*Profit_per_point-ABS(test_data[[#This Row],[Action]])*Fee_per_trade</f>
        <v>-600000.00000013644</v>
      </c>
    </row>
    <row r="3351" spans="1:13" x14ac:dyDescent="0.35">
      <c r="A3351" s="2">
        <v>43790.461111111108</v>
      </c>
      <c r="B3351">
        <v>914.6</v>
      </c>
      <c r="C3351">
        <v>0.41639029979705811</v>
      </c>
      <c r="D3351">
        <v>0.58360970020294189</v>
      </c>
      <c r="E3351">
        <f>IF(B3352&gt;0,B3352-test_data[[#This Row],[Price]],0)</f>
        <v>-0.10000000000002274</v>
      </c>
      <c r="F3351" s="2">
        <f>test_data[[#This Row],[Time]]-(Time_horizon-1)/24/60</f>
        <v>43790.447916666664</v>
      </c>
      <c r="G3351">
        <f>IF(test_data[[#This Row],[Long]]&gt;Action_Threshold,1,IF(test_data[[#This Row],[Short]]&gt;Action_Threshold,-1,0))</f>
        <v>-1</v>
      </c>
      <c r="H3351">
        <f>SUMIFS(test_data[Postion],test_data[Time],"&gt;="&amp;test_data[[#This Row],[Period Time]],test_data[Time],"&lt;="&amp;test_data[[#This Row],[Time]])</f>
        <v>-20</v>
      </c>
      <c r="I3351">
        <f>IFERROR(test_data[[#This Row],[Final_Position]]-H3350,test_data[[#This Row],[Final_Position]])</f>
        <v>0</v>
      </c>
      <c r="J3351">
        <f>ABS(test_data[[#This Row],[Action]])</f>
        <v>0</v>
      </c>
      <c r="K3351" s="7">
        <f>test_data[[#This Row],[Final_Position]]*test_data[[#This Row],[Change]]</f>
        <v>2.0000000000004547</v>
      </c>
      <c r="L3351" s="7">
        <f>test_data[[#This Row],[Profit]]*Profit_per_point</f>
        <v>200000.00000004546</v>
      </c>
      <c r="M3351" s="7">
        <f>test_data[[#This Row],[Profit]]*Profit_per_point-ABS(test_data[[#This Row],[Action]])*Fee_per_trade</f>
        <v>200000.00000004546</v>
      </c>
    </row>
    <row r="3352" spans="1:13" x14ac:dyDescent="0.35">
      <c r="A3352" s="2">
        <v>43790.461805555555</v>
      </c>
      <c r="B3352">
        <v>914.5</v>
      </c>
      <c r="C3352">
        <v>0.42846551537513733</v>
      </c>
      <c r="D3352">
        <v>0.57153445482254028</v>
      </c>
      <c r="E3352">
        <f>IF(B3353&gt;0,B3353-test_data[[#This Row],[Price]],0)</f>
        <v>0</v>
      </c>
      <c r="F3352" s="2">
        <f>test_data[[#This Row],[Time]]-(Time_horizon-1)/24/60</f>
        <v>43790.448611111111</v>
      </c>
      <c r="G3352">
        <f>IF(test_data[[#This Row],[Long]]&gt;Action_Threshold,1,IF(test_data[[#This Row],[Short]]&gt;Action_Threshold,-1,0))</f>
        <v>-1</v>
      </c>
      <c r="H3352">
        <f>SUMIFS(test_data[Postion],test_data[Time],"&gt;="&amp;test_data[[#This Row],[Period Time]],test_data[Time],"&lt;="&amp;test_data[[#This Row],[Time]])</f>
        <v>-20</v>
      </c>
      <c r="I3352">
        <f>IFERROR(test_data[[#This Row],[Final_Position]]-H3351,test_data[[#This Row],[Final_Position]])</f>
        <v>0</v>
      </c>
      <c r="J3352">
        <f>ABS(test_data[[#This Row],[Action]])</f>
        <v>0</v>
      </c>
      <c r="K3352" s="7">
        <f>test_data[[#This Row],[Final_Position]]*test_data[[#This Row],[Change]]</f>
        <v>0</v>
      </c>
      <c r="L3352" s="7">
        <f>test_data[[#This Row],[Profit]]*Profit_per_point</f>
        <v>0</v>
      </c>
      <c r="M3352" s="7">
        <f>test_data[[#This Row],[Profit]]*Profit_per_point-ABS(test_data[[#This Row],[Action]])*Fee_per_trade</f>
        <v>0</v>
      </c>
    </row>
    <row r="3353" spans="1:13" x14ac:dyDescent="0.35">
      <c r="A3353" s="2">
        <v>43790.462500000001</v>
      </c>
      <c r="B3353">
        <v>914.5</v>
      </c>
      <c r="C3353">
        <v>0.42275318503379822</v>
      </c>
      <c r="D3353">
        <v>0.57724684476852417</v>
      </c>
      <c r="E3353">
        <f>IF(B3354&gt;0,B3354-test_data[[#This Row],[Price]],0)</f>
        <v>-0.10000000000002274</v>
      </c>
      <c r="F3353" s="2">
        <f>test_data[[#This Row],[Time]]-(Time_horizon-1)/24/60</f>
        <v>43790.449305555558</v>
      </c>
      <c r="G3353">
        <f>IF(test_data[[#This Row],[Long]]&gt;Action_Threshold,1,IF(test_data[[#This Row],[Short]]&gt;Action_Threshold,-1,0))</f>
        <v>-1</v>
      </c>
      <c r="H3353">
        <f>SUMIFS(test_data[Postion],test_data[Time],"&gt;="&amp;test_data[[#This Row],[Period Time]],test_data[Time],"&lt;="&amp;test_data[[#This Row],[Time]])</f>
        <v>-20</v>
      </c>
      <c r="I3353">
        <f>IFERROR(test_data[[#This Row],[Final_Position]]-H3352,test_data[[#This Row],[Final_Position]])</f>
        <v>0</v>
      </c>
      <c r="J3353">
        <f>ABS(test_data[[#This Row],[Action]])</f>
        <v>0</v>
      </c>
      <c r="K3353" s="7">
        <f>test_data[[#This Row],[Final_Position]]*test_data[[#This Row],[Change]]</f>
        <v>2.0000000000004547</v>
      </c>
      <c r="L3353" s="7">
        <f>test_data[[#This Row],[Profit]]*Profit_per_point</f>
        <v>200000.00000004546</v>
      </c>
      <c r="M3353" s="7">
        <f>test_data[[#This Row],[Profit]]*Profit_per_point-ABS(test_data[[#This Row],[Action]])*Fee_per_trade</f>
        <v>200000.00000004546</v>
      </c>
    </row>
    <row r="3354" spans="1:13" x14ac:dyDescent="0.35">
      <c r="A3354" s="2">
        <v>43790.463194444441</v>
      </c>
      <c r="B3354">
        <v>914.4</v>
      </c>
      <c r="C3354">
        <v>0.42805823683738708</v>
      </c>
      <c r="D3354">
        <v>0.57194173336029053</v>
      </c>
      <c r="E3354">
        <f>IF(B3355&gt;0,B3355-test_data[[#This Row],[Price]],0)</f>
        <v>-0.19999999999993179</v>
      </c>
      <c r="F3354" s="2">
        <f>test_data[[#This Row],[Time]]-(Time_horizon-1)/24/60</f>
        <v>43790.45</v>
      </c>
      <c r="G3354">
        <f>IF(test_data[[#This Row],[Long]]&gt;Action_Threshold,1,IF(test_data[[#This Row],[Short]]&gt;Action_Threshold,-1,0))</f>
        <v>-1</v>
      </c>
      <c r="H3354">
        <f>SUMIFS(test_data[Postion],test_data[Time],"&gt;="&amp;test_data[[#This Row],[Period Time]],test_data[Time],"&lt;="&amp;test_data[[#This Row],[Time]])</f>
        <v>-20</v>
      </c>
      <c r="I3354">
        <f>IFERROR(test_data[[#This Row],[Final_Position]]-H3353,test_data[[#This Row],[Final_Position]])</f>
        <v>0</v>
      </c>
      <c r="J3354">
        <f>ABS(test_data[[#This Row],[Action]])</f>
        <v>0</v>
      </c>
      <c r="K3354" s="7">
        <f>test_data[[#This Row],[Final_Position]]*test_data[[#This Row],[Change]]</f>
        <v>3.9999999999986358</v>
      </c>
      <c r="L3354" s="7">
        <f>test_data[[#This Row],[Profit]]*Profit_per_point</f>
        <v>399999.99999986356</v>
      </c>
      <c r="M3354" s="7">
        <f>test_data[[#This Row],[Profit]]*Profit_per_point-ABS(test_data[[#This Row],[Action]])*Fee_per_trade</f>
        <v>399999.99999986356</v>
      </c>
    </row>
    <row r="3355" spans="1:13" x14ac:dyDescent="0.35">
      <c r="A3355" s="2">
        <v>43790.463888888888</v>
      </c>
      <c r="B3355">
        <v>914.2</v>
      </c>
      <c r="C3355">
        <v>0.43909239768981934</v>
      </c>
      <c r="D3355">
        <v>0.56090754270553589</v>
      </c>
      <c r="E3355">
        <f>IF(B3356&gt;0,B3356-test_data[[#This Row],[Price]],0)</f>
        <v>-0.20000000000004547</v>
      </c>
      <c r="F3355" s="2">
        <f>test_data[[#This Row],[Time]]-(Time_horizon-1)/24/60</f>
        <v>43790.450694444444</v>
      </c>
      <c r="G3355">
        <f>IF(test_data[[#This Row],[Long]]&gt;Action_Threshold,1,IF(test_data[[#This Row],[Short]]&gt;Action_Threshold,-1,0))</f>
        <v>-1</v>
      </c>
      <c r="H3355">
        <f>SUMIFS(test_data[Postion],test_data[Time],"&gt;="&amp;test_data[[#This Row],[Period Time]],test_data[Time],"&lt;="&amp;test_data[[#This Row],[Time]])</f>
        <v>-20</v>
      </c>
      <c r="I3355">
        <f>IFERROR(test_data[[#This Row],[Final_Position]]-H3354,test_data[[#This Row],[Final_Position]])</f>
        <v>0</v>
      </c>
      <c r="J3355">
        <f>ABS(test_data[[#This Row],[Action]])</f>
        <v>0</v>
      </c>
      <c r="K3355" s="7">
        <f>test_data[[#This Row],[Final_Position]]*test_data[[#This Row],[Change]]</f>
        <v>4.0000000000009095</v>
      </c>
      <c r="L3355" s="7">
        <f>test_data[[#This Row],[Profit]]*Profit_per_point</f>
        <v>400000.00000009092</v>
      </c>
      <c r="M3355" s="7">
        <f>test_data[[#This Row],[Profit]]*Profit_per_point-ABS(test_data[[#This Row],[Action]])*Fee_per_trade</f>
        <v>400000.00000009092</v>
      </c>
    </row>
    <row r="3356" spans="1:13" x14ac:dyDescent="0.35">
      <c r="A3356" s="2">
        <v>43790.464583333334</v>
      </c>
      <c r="B3356">
        <v>914</v>
      </c>
      <c r="C3356">
        <v>0.44639286398887634</v>
      </c>
      <c r="D3356">
        <v>0.55360710620880127</v>
      </c>
      <c r="E3356">
        <f>IF(B3357&gt;0,B3357-test_data[[#This Row],[Price]],0)</f>
        <v>0.20000000000004547</v>
      </c>
      <c r="F3356" s="2">
        <f>test_data[[#This Row],[Time]]-(Time_horizon-1)/24/60</f>
        <v>43790.451388888891</v>
      </c>
      <c r="G3356">
        <f>IF(test_data[[#This Row],[Long]]&gt;Action_Threshold,1,IF(test_data[[#This Row],[Short]]&gt;Action_Threshold,-1,0))</f>
        <v>-1</v>
      </c>
      <c r="H3356">
        <f>SUMIFS(test_data[Postion],test_data[Time],"&gt;="&amp;test_data[[#This Row],[Period Time]],test_data[Time],"&lt;="&amp;test_data[[#This Row],[Time]])</f>
        <v>-20</v>
      </c>
      <c r="I3356">
        <f>IFERROR(test_data[[#This Row],[Final_Position]]-H3355,test_data[[#This Row],[Final_Position]])</f>
        <v>0</v>
      </c>
      <c r="J3356">
        <f>ABS(test_data[[#This Row],[Action]])</f>
        <v>0</v>
      </c>
      <c r="K3356" s="7">
        <f>test_data[[#This Row],[Final_Position]]*test_data[[#This Row],[Change]]</f>
        <v>-4.0000000000009095</v>
      </c>
      <c r="L3356" s="7">
        <f>test_data[[#This Row],[Profit]]*Profit_per_point</f>
        <v>-400000.00000009092</v>
      </c>
      <c r="M3356" s="7">
        <f>test_data[[#This Row],[Profit]]*Profit_per_point-ABS(test_data[[#This Row],[Action]])*Fee_per_trade</f>
        <v>-400000.00000009092</v>
      </c>
    </row>
    <row r="3357" spans="1:13" x14ac:dyDescent="0.35">
      <c r="A3357" s="2">
        <v>43790.465277777781</v>
      </c>
      <c r="B3357">
        <v>914.2</v>
      </c>
      <c r="C3357">
        <v>0.43538868427276611</v>
      </c>
      <c r="D3357">
        <v>0.56461131572723389</v>
      </c>
      <c r="E3357">
        <f>IF(B3358&gt;0,B3358-test_data[[#This Row],[Price]],0)</f>
        <v>-0.30000000000006821</v>
      </c>
      <c r="F3357" s="2">
        <f>test_data[[#This Row],[Time]]-(Time_horizon-1)/24/60</f>
        <v>43790.452083333337</v>
      </c>
      <c r="G3357">
        <f>IF(test_data[[#This Row],[Long]]&gt;Action_Threshold,1,IF(test_data[[#This Row],[Short]]&gt;Action_Threshold,-1,0))</f>
        <v>-1</v>
      </c>
      <c r="H3357">
        <f>SUMIFS(test_data[Postion],test_data[Time],"&gt;="&amp;test_data[[#This Row],[Period Time]],test_data[Time],"&lt;="&amp;test_data[[#This Row],[Time]])</f>
        <v>-20</v>
      </c>
      <c r="I3357">
        <f>IFERROR(test_data[[#This Row],[Final_Position]]-H3356,test_data[[#This Row],[Final_Position]])</f>
        <v>0</v>
      </c>
      <c r="J3357">
        <f>ABS(test_data[[#This Row],[Action]])</f>
        <v>0</v>
      </c>
      <c r="K3357" s="7">
        <f>test_data[[#This Row],[Final_Position]]*test_data[[#This Row],[Change]]</f>
        <v>6.0000000000013642</v>
      </c>
      <c r="L3357" s="7">
        <f>test_data[[#This Row],[Profit]]*Profit_per_point</f>
        <v>600000.00000013644</v>
      </c>
      <c r="M3357" s="7">
        <f>test_data[[#This Row],[Profit]]*Profit_per_point-ABS(test_data[[#This Row],[Action]])*Fee_per_trade</f>
        <v>600000.00000013644</v>
      </c>
    </row>
    <row r="3358" spans="1:13" x14ac:dyDescent="0.35">
      <c r="A3358" s="2">
        <v>43790.46597222222</v>
      </c>
      <c r="B3358">
        <v>913.9</v>
      </c>
      <c r="C3358">
        <v>0.45723330974578857</v>
      </c>
      <c r="D3358">
        <v>0.54276669025421143</v>
      </c>
      <c r="E3358">
        <f>IF(B3359&gt;0,B3359-test_data[[#This Row],[Price]],0)</f>
        <v>0.10000000000002274</v>
      </c>
      <c r="F3358" s="2">
        <f>test_data[[#This Row],[Time]]-(Time_horizon-1)/24/60</f>
        <v>43790.452777777777</v>
      </c>
      <c r="G3358">
        <f>IF(test_data[[#This Row],[Long]]&gt;Action_Threshold,1,IF(test_data[[#This Row],[Short]]&gt;Action_Threshold,-1,0))</f>
        <v>-1</v>
      </c>
      <c r="H3358">
        <f>SUMIFS(test_data[Postion],test_data[Time],"&gt;="&amp;test_data[[#This Row],[Period Time]],test_data[Time],"&lt;="&amp;test_data[[#This Row],[Time]])</f>
        <v>-20</v>
      </c>
      <c r="I3358">
        <f>IFERROR(test_data[[#This Row],[Final_Position]]-H3357,test_data[[#This Row],[Final_Position]])</f>
        <v>0</v>
      </c>
      <c r="J3358">
        <f>ABS(test_data[[#This Row],[Action]])</f>
        <v>0</v>
      </c>
      <c r="K3358" s="7">
        <f>test_data[[#This Row],[Final_Position]]*test_data[[#This Row],[Change]]</f>
        <v>-2.0000000000004547</v>
      </c>
      <c r="L3358" s="7">
        <f>test_data[[#This Row],[Profit]]*Profit_per_point</f>
        <v>-200000.00000004546</v>
      </c>
      <c r="M3358" s="7">
        <f>test_data[[#This Row],[Profit]]*Profit_per_point-ABS(test_data[[#This Row],[Action]])*Fee_per_trade</f>
        <v>-200000.00000004546</v>
      </c>
    </row>
    <row r="3359" spans="1:13" x14ac:dyDescent="0.35">
      <c r="A3359" s="2">
        <v>43790.466666666667</v>
      </c>
      <c r="B3359">
        <v>914</v>
      </c>
      <c r="C3359">
        <v>0.44749033451080322</v>
      </c>
      <c r="D3359">
        <v>0.55250972509384155</v>
      </c>
      <c r="E3359">
        <f>IF(B3360&gt;0,B3360-test_data[[#This Row],[Price]],0)</f>
        <v>-0.29999999999995453</v>
      </c>
      <c r="F3359" s="2">
        <f>test_data[[#This Row],[Time]]-(Time_horizon-1)/24/60</f>
        <v>43790.453472222223</v>
      </c>
      <c r="G3359">
        <f>IF(test_data[[#This Row],[Long]]&gt;Action_Threshold,1,IF(test_data[[#This Row],[Short]]&gt;Action_Threshold,-1,0))</f>
        <v>-1</v>
      </c>
      <c r="H3359">
        <f>SUMIFS(test_data[Postion],test_data[Time],"&gt;="&amp;test_data[[#This Row],[Period Time]],test_data[Time],"&lt;="&amp;test_data[[#This Row],[Time]])</f>
        <v>-20</v>
      </c>
      <c r="I3359">
        <f>IFERROR(test_data[[#This Row],[Final_Position]]-H3358,test_data[[#This Row],[Final_Position]])</f>
        <v>0</v>
      </c>
      <c r="J3359">
        <f>ABS(test_data[[#This Row],[Action]])</f>
        <v>0</v>
      </c>
      <c r="K3359" s="7">
        <f>test_data[[#This Row],[Final_Position]]*test_data[[#This Row],[Change]]</f>
        <v>5.9999999999990905</v>
      </c>
      <c r="L3359" s="7">
        <f>test_data[[#This Row],[Profit]]*Profit_per_point</f>
        <v>599999.99999990908</v>
      </c>
      <c r="M3359" s="7">
        <f>test_data[[#This Row],[Profit]]*Profit_per_point-ABS(test_data[[#This Row],[Action]])*Fee_per_trade</f>
        <v>599999.99999990908</v>
      </c>
    </row>
    <row r="3360" spans="1:13" x14ac:dyDescent="0.35">
      <c r="A3360" s="2">
        <v>43790.467361111114</v>
      </c>
      <c r="B3360">
        <v>913.7</v>
      </c>
      <c r="C3360">
        <v>0.46769395470619202</v>
      </c>
      <c r="D3360">
        <v>0.53230607509613037</v>
      </c>
      <c r="E3360">
        <f>IF(B3361&gt;0,B3361-test_data[[#This Row],[Price]],0)</f>
        <v>-0.40000000000009095</v>
      </c>
      <c r="F3360" s="2">
        <f>test_data[[#This Row],[Time]]-(Time_horizon-1)/24/60</f>
        <v>43790.45416666667</v>
      </c>
      <c r="G3360">
        <f>IF(test_data[[#This Row],[Long]]&gt;Action_Threshold,1,IF(test_data[[#This Row],[Short]]&gt;Action_Threshold,-1,0))</f>
        <v>-1</v>
      </c>
      <c r="H3360">
        <f>SUMIFS(test_data[Postion],test_data[Time],"&gt;="&amp;test_data[[#This Row],[Period Time]],test_data[Time],"&lt;="&amp;test_data[[#This Row],[Time]])</f>
        <v>-20</v>
      </c>
      <c r="I3360">
        <f>IFERROR(test_data[[#This Row],[Final_Position]]-H3359,test_data[[#This Row],[Final_Position]])</f>
        <v>0</v>
      </c>
      <c r="J3360">
        <f>ABS(test_data[[#This Row],[Action]])</f>
        <v>0</v>
      </c>
      <c r="K3360" s="7">
        <f>test_data[[#This Row],[Final_Position]]*test_data[[#This Row],[Change]]</f>
        <v>8.000000000001819</v>
      </c>
      <c r="L3360" s="7">
        <f>test_data[[#This Row],[Profit]]*Profit_per_point</f>
        <v>800000.00000018184</v>
      </c>
      <c r="M3360" s="7">
        <f>test_data[[#This Row],[Profit]]*Profit_per_point-ABS(test_data[[#This Row],[Action]])*Fee_per_trade</f>
        <v>800000.00000018184</v>
      </c>
    </row>
    <row r="3361" spans="1:13" x14ac:dyDescent="0.35">
      <c r="A3361" s="2">
        <v>43790.468055555553</v>
      </c>
      <c r="B3361">
        <v>913.3</v>
      </c>
      <c r="C3361">
        <v>0.47634148597717285</v>
      </c>
      <c r="D3361">
        <v>0.52365857362747192</v>
      </c>
      <c r="E3361">
        <f>IF(B3362&gt;0,B3362-test_data[[#This Row],[Price]],0)</f>
        <v>-0.5</v>
      </c>
      <c r="F3361" s="2">
        <f>test_data[[#This Row],[Time]]-(Time_horizon-1)/24/60</f>
        <v>43790.454861111109</v>
      </c>
      <c r="G3361">
        <f>IF(test_data[[#This Row],[Long]]&gt;Action_Threshold,1,IF(test_data[[#This Row],[Short]]&gt;Action_Threshold,-1,0))</f>
        <v>-1</v>
      </c>
      <c r="H3361">
        <f>SUMIFS(test_data[Postion],test_data[Time],"&gt;="&amp;test_data[[#This Row],[Period Time]],test_data[Time],"&lt;="&amp;test_data[[#This Row],[Time]])</f>
        <v>-20</v>
      </c>
      <c r="I3361">
        <f>IFERROR(test_data[[#This Row],[Final_Position]]-H3360,test_data[[#This Row],[Final_Position]])</f>
        <v>0</v>
      </c>
      <c r="J3361">
        <f>ABS(test_data[[#This Row],[Action]])</f>
        <v>0</v>
      </c>
      <c r="K3361" s="7">
        <f>test_data[[#This Row],[Final_Position]]*test_data[[#This Row],[Change]]</f>
        <v>10</v>
      </c>
      <c r="L3361" s="7">
        <f>test_data[[#This Row],[Profit]]*Profit_per_point</f>
        <v>1000000</v>
      </c>
      <c r="M3361" s="7">
        <f>test_data[[#This Row],[Profit]]*Profit_per_point-ABS(test_data[[#This Row],[Action]])*Fee_per_trade</f>
        <v>1000000</v>
      </c>
    </row>
    <row r="3362" spans="1:13" x14ac:dyDescent="0.35">
      <c r="A3362" s="2">
        <v>43790.46875</v>
      </c>
      <c r="B3362">
        <v>912.8</v>
      </c>
      <c r="C3362">
        <v>0.47182595729827881</v>
      </c>
      <c r="D3362">
        <v>0.52817398309707642</v>
      </c>
      <c r="E3362">
        <f>IF(B3363&gt;0,B3363-test_data[[#This Row],[Price]],0)</f>
        <v>-9.9999999999909051E-2</v>
      </c>
      <c r="F3362" s="2">
        <f>test_data[[#This Row],[Time]]-(Time_horizon-1)/24/60</f>
        <v>43790.455555555556</v>
      </c>
      <c r="G3362">
        <f>IF(test_data[[#This Row],[Long]]&gt;Action_Threshold,1,IF(test_data[[#This Row],[Short]]&gt;Action_Threshold,-1,0))</f>
        <v>-1</v>
      </c>
      <c r="H3362">
        <f>SUMIFS(test_data[Postion],test_data[Time],"&gt;="&amp;test_data[[#This Row],[Period Time]],test_data[Time],"&lt;="&amp;test_data[[#This Row],[Time]])</f>
        <v>-20</v>
      </c>
      <c r="I3362">
        <f>IFERROR(test_data[[#This Row],[Final_Position]]-H3361,test_data[[#This Row],[Final_Position]])</f>
        <v>0</v>
      </c>
      <c r="J3362">
        <f>ABS(test_data[[#This Row],[Action]])</f>
        <v>0</v>
      </c>
      <c r="K3362" s="7">
        <f>test_data[[#This Row],[Final_Position]]*test_data[[#This Row],[Change]]</f>
        <v>1.999999999998181</v>
      </c>
      <c r="L3362" s="7">
        <f>test_data[[#This Row],[Profit]]*Profit_per_point</f>
        <v>199999.9999998181</v>
      </c>
      <c r="M3362" s="7">
        <f>test_data[[#This Row],[Profit]]*Profit_per_point-ABS(test_data[[#This Row],[Action]])*Fee_per_trade</f>
        <v>199999.9999998181</v>
      </c>
    </row>
    <row r="3363" spans="1:13" x14ac:dyDescent="0.35">
      <c r="A3363" s="2">
        <v>43790.469444444447</v>
      </c>
      <c r="B3363">
        <v>912.7</v>
      </c>
      <c r="C3363">
        <v>0.47809934616088867</v>
      </c>
      <c r="D3363">
        <v>0.5219007134437561</v>
      </c>
      <c r="E3363">
        <f>IF(B3364&gt;0,B3364-test_data[[#This Row],[Price]],0)</f>
        <v>9.9999999999909051E-2</v>
      </c>
      <c r="F3363" s="2">
        <f>test_data[[#This Row],[Time]]-(Time_horizon-1)/24/60</f>
        <v>43790.456250000003</v>
      </c>
      <c r="G3363">
        <f>IF(test_data[[#This Row],[Long]]&gt;Action_Threshold,1,IF(test_data[[#This Row],[Short]]&gt;Action_Threshold,-1,0))</f>
        <v>-1</v>
      </c>
      <c r="H3363">
        <f>SUMIFS(test_data[Postion],test_data[Time],"&gt;="&amp;test_data[[#This Row],[Period Time]],test_data[Time],"&lt;="&amp;test_data[[#This Row],[Time]])</f>
        <v>-20</v>
      </c>
      <c r="I3363">
        <f>IFERROR(test_data[[#This Row],[Final_Position]]-H3362,test_data[[#This Row],[Final_Position]])</f>
        <v>0</v>
      </c>
      <c r="J3363">
        <f>ABS(test_data[[#This Row],[Action]])</f>
        <v>0</v>
      </c>
      <c r="K3363" s="7">
        <f>test_data[[#This Row],[Final_Position]]*test_data[[#This Row],[Change]]</f>
        <v>-1.999999999998181</v>
      </c>
      <c r="L3363" s="7">
        <f>test_data[[#This Row],[Profit]]*Profit_per_point</f>
        <v>-199999.9999998181</v>
      </c>
      <c r="M3363" s="7">
        <f>test_data[[#This Row],[Profit]]*Profit_per_point-ABS(test_data[[#This Row],[Action]])*Fee_per_trade</f>
        <v>-199999.9999998181</v>
      </c>
    </row>
    <row r="3364" spans="1:13" x14ac:dyDescent="0.35">
      <c r="A3364" s="2">
        <v>43790.470138888886</v>
      </c>
      <c r="B3364">
        <v>912.8</v>
      </c>
      <c r="C3364">
        <v>0.47462120652198792</v>
      </c>
      <c r="D3364">
        <v>0.5253787636756897</v>
      </c>
      <c r="E3364">
        <f>IF(B3365&gt;0,B3365-test_data[[#This Row],[Price]],0)</f>
        <v>0</v>
      </c>
      <c r="F3364" s="2">
        <f>test_data[[#This Row],[Time]]-(Time_horizon-1)/24/60</f>
        <v>43790.456944444442</v>
      </c>
      <c r="G3364">
        <f>IF(test_data[[#This Row],[Long]]&gt;Action_Threshold,1,IF(test_data[[#This Row],[Short]]&gt;Action_Threshold,-1,0))</f>
        <v>-1</v>
      </c>
      <c r="H3364">
        <f>SUMIFS(test_data[Postion],test_data[Time],"&gt;="&amp;test_data[[#This Row],[Period Time]],test_data[Time],"&lt;="&amp;test_data[[#This Row],[Time]])</f>
        <v>-20</v>
      </c>
      <c r="I3364">
        <f>IFERROR(test_data[[#This Row],[Final_Position]]-H3363,test_data[[#This Row],[Final_Position]])</f>
        <v>0</v>
      </c>
      <c r="J3364">
        <f>ABS(test_data[[#This Row],[Action]])</f>
        <v>0</v>
      </c>
      <c r="K3364" s="7">
        <f>test_data[[#This Row],[Final_Position]]*test_data[[#This Row],[Change]]</f>
        <v>0</v>
      </c>
      <c r="L3364" s="7">
        <f>test_data[[#This Row],[Profit]]*Profit_per_point</f>
        <v>0</v>
      </c>
      <c r="M3364" s="7">
        <f>test_data[[#This Row],[Profit]]*Profit_per_point-ABS(test_data[[#This Row],[Action]])*Fee_per_trade</f>
        <v>0</v>
      </c>
    </row>
    <row r="3365" spans="1:13" x14ac:dyDescent="0.35">
      <c r="A3365" s="2">
        <v>43790.470833333333</v>
      </c>
      <c r="B3365">
        <v>912.8</v>
      </c>
      <c r="C3365">
        <v>0.47887608408927917</v>
      </c>
      <c r="D3365">
        <v>0.52112388610839844</v>
      </c>
      <c r="E3365">
        <f>IF(B3366&gt;0,B3366-test_data[[#This Row],[Price]],0)</f>
        <v>-0.59999999999990905</v>
      </c>
      <c r="F3365" s="2">
        <f>test_data[[#This Row],[Time]]-(Time_horizon-1)/24/60</f>
        <v>43790.457638888889</v>
      </c>
      <c r="G3365">
        <f>IF(test_data[[#This Row],[Long]]&gt;Action_Threshold,1,IF(test_data[[#This Row],[Short]]&gt;Action_Threshold,-1,0))</f>
        <v>-1</v>
      </c>
      <c r="H3365">
        <f>SUMIFS(test_data[Postion],test_data[Time],"&gt;="&amp;test_data[[#This Row],[Period Time]],test_data[Time],"&lt;="&amp;test_data[[#This Row],[Time]])</f>
        <v>-20</v>
      </c>
      <c r="I3365">
        <f>IFERROR(test_data[[#This Row],[Final_Position]]-H3364,test_data[[#This Row],[Final_Position]])</f>
        <v>0</v>
      </c>
      <c r="J3365">
        <f>ABS(test_data[[#This Row],[Action]])</f>
        <v>0</v>
      </c>
      <c r="K3365" s="7">
        <f>test_data[[#This Row],[Final_Position]]*test_data[[#This Row],[Change]]</f>
        <v>11.999999999998181</v>
      </c>
      <c r="L3365" s="7">
        <f>test_data[[#This Row],[Profit]]*Profit_per_point</f>
        <v>1199999.9999998182</v>
      </c>
      <c r="M3365" s="7">
        <f>test_data[[#This Row],[Profit]]*Profit_per_point-ABS(test_data[[#This Row],[Action]])*Fee_per_trade</f>
        <v>1199999.9999998182</v>
      </c>
    </row>
    <row r="3366" spans="1:13" x14ac:dyDescent="0.35">
      <c r="A3366" s="2">
        <v>43790.47152777778</v>
      </c>
      <c r="B3366">
        <v>912.2</v>
      </c>
      <c r="C3366">
        <v>0.48766961693763733</v>
      </c>
      <c r="D3366">
        <v>0.51233041286468506</v>
      </c>
      <c r="E3366">
        <f>IF(B3367&gt;0,B3367-test_data[[#This Row],[Price]],0)</f>
        <v>0.29999999999995453</v>
      </c>
      <c r="F3366" s="2">
        <f>test_data[[#This Row],[Time]]-(Time_horizon-1)/24/60</f>
        <v>43790.458333333336</v>
      </c>
      <c r="G3366">
        <f>IF(test_data[[#This Row],[Long]]&gt;Action_Threshold,1,IF(test_data[[#This Row],[Short]]&gt;Action_Threshold,-1,0))</f>
        <v>-1</v>
      </c>
      <c r="H3366">
        <f>SUMIFS(test_data[Postion],test_data[Time],"&gt;="&amp;test_data[[#This Row],[Period Time]],test_data[Time],"&lt;="&amp;test_data[[#This Row],[Time]])</f>
        <v>-20</v>
      </c>
      <c r="I3366">
        <f>IFERROR(test_data[[#This Row],[Final_Position]]-H3365,test_data[[#This Row],[Final_Position]])</f>
        <v>0</v>
      </c>
      <c r="J3366">
        <f>ABS(test_data[[#This Row],[Action]])</f>
        <v>0</v>
      </c>
      <c r="K3366" s="7">
        <f>test_data[[#This Row],[Final_Position]]*test_data[[#This Row],[Change]]</f>
        <v>-5.9999999999990905</v>
      </c>
      <c r="L3366" s="7">
        <f>test_data[[#This Row],[Profit]]*Profit_per_point</f>
        <v>-599999.99999990908</v>
      </c>
      <c r="M3366" s="7">
        <f>test_data[[#This Row],[Profit]]*Profit_per_point-ABS(test_data[[#This Row],[Action]])*Fee_per_trade</f>
        <v>-599999.99999990908</v>
      </c>
    </row>
    <row r="3367" spans="1:13" x14ac:dyDescent="0.35">
      <c r="A3367" s="2">
        <v>43790.472222222219</v>
      </c>
      <c r="B3367">
        <v>912.5</v>
      </c>
      <c r="C3367">
        <v>0.46939367055892944</v>
      </c>
      <c r="D3367">
        <v>0.53060638904571533</v>
      </c>
      <c r="E3367">
        <f>IF(B3368&gt;0,B3368-test_data[[#This Row],[Price]],0)</f>
        <v>0.10000000000002274</v>
      </c>
      <c r="F3367" s="2">
        <f>test_data[[#This Row],[Time]]-(Time_horizon-1)/24/60</f>
        <v>43790.459027777775</v>
      </c>
      <c r="G3367">
        <f>IF(test_data[[#This Row],[Long]]&gt;Action_Threshold,1,IF(test_data[[#This Row],[Short]]&gt;Action_Threshold,-1,0))</f>
        <v>-1</v>
      </c>
      <c r="H3367">
        <f>SUMIFS(test_data[Postion],test_data[Time],"&gt;="&amp;test_data[[#This Row],[Period Time]],test_data[Time],"&lt;="&amp;test_data[[#This Row],[Time]])</f>
        <v>-20</v>
      </c>
      <c r="I3367">
        <f>IFERROR(test_data[[#This Row],[Final_Position]]-H3366,test_data[[#This Row],[Final_Position]])</f>
        <v>0</v>
      </c>
      <c r="J3367">
        <f>ABS(test_data[[#This Row],[Action]])</f>
        <v>0</v>
      </c>
      <c r="K3367" s="7">
        <f>test_data[[#This Row],[Final_Position]]*test_data[[#This Row],[Change]]</f>
        <v>-2.0000000000004547</v>
      </c>
      <c r="L3367" s="7">
        <f>test_data[[#This Row],[Profit]]*Profit_per_point</f>
        <v>-200000.00000004546</v>
      </c>
      <c r="M3367" s="7">
        <f>test_data[[#This Row],[Profit]]*Profit_per_point-ABS(test_data[[#This Row],[Action]])*Fee_per_trade</f>
        <v>-200000.00000004546</v>
      </c>
    </row>
    <row r="3368" spans="1:13" x14ac:dyDescent="0.35">
      <c r="A3368" s="2">
        <v>43790.472916666666</v>
      </c>
      <c r="B3368">
        <v>912.6</v>
      </c>
      <c r="C3368">
        <v>0.4807412326335907</v>
      </c>
      <c r="D3368">
        <v>0.51925879716873169</v>
      </c>
      <c r="E3368">
        <f>IF(B3369&gt;0,B3369-test_data[[#This Row],[Price]],0)</f>
        <v>0.29999999999995453</v>
      </c>
      <c r="F3368" s="2">
        <f>test_data[[#This Row],[Time]]-(Time_horizon-1)/24/60</f>
        <v>43790.459722222222</v>
      </c>
      <c r="G3368">
        <f>IF(test_data[[#This Row],[Long]]&gt;Action_Threshold,1,IF(test_data[[#This Row],[Short]]&gt;Action_Threshold,-1,0))</f>
        <v>-1</v>
      </c>
      <c r="H3368">
        <f>SUMIFS(test_data[Postion],test_data[Time],"&gt;="&amp;test_data[[#This Row],[Period Time]],test_data[Time],"&lt;="&amp;test_data[[#This Row],[Time]])</f>
        <v>-20</v>
      </c>
      <c r="I3368">
        <f>IFERROR(test_data[[#This Row],[Final_Position]]-H3367,test_data[[#This Row],[Final_Position]])</f>
        <v>0</v>
      </c>
      <c r="J3368">
        <f>ABS(test_data[[#This Row],[Action]])</f>
        <v>0</v>
      </c>
      <c r="K3368" s="7">
        <f>test_data[[#This Row],[Final_Position]]*test_data[[#This Row],[Change]]</f>
        <v>-5.9999999999990905</v>
      </c>
      <c r="L3368" s="7">
        <f>test_data[[#This Row],[Profit]]*Profit_per_point</f>
        <v>-599999.99999990908</v>
      </c>
      <c r="M3368" s="7">
        <f>test_data[[#This Row],[Profit]]*Profit_per_point-ABS(test_data[[#This Row],[Action]])*Fee_per_trade</f>
        <v>-599999.99999990908</v>
      </c>
    </row>
    <row r="3369" spans="1:13" x14ac:dyDescent="0.35">
      <c r="A3369" s="2">
        <v>43790.473611111112</v>
      </c>
      <c r="B3369">
        <v>912.9</v>
      </c>
      <c r="C3369">
        <v>0.46675390005111694</v>
      </c>
      <c r="D3369">
        <v>0.53324615955352783</v>
      </c>
      <c r="E3369">
        <f>IF(B3370&gt;0,B3370-test_data[[#This Row],[Price]],0)</f>
        <v>0.39999999999997726</v>
      </c>
      <c r="F3369" s="2">
        <f>test_data[[#This Row],[Time]]-(Time_horizon-1)/24/60</f>
        <v>43790.460416666669</v>
      </c>
      <c r="G3369">
        <f>IF(test_data[[#This Row],[Long]]&gt;Action_Threshold,1,IF(test_data[[#This Row],[Short]]&gt;Action_Threshold,-1,0))</f>
        <v>-1</v>
      </c>
      <c r="H3369">
        <f>SUMIFS(test_data[Postion],test_data[Time],"&gt;="&amp;test_data[[#This Row],[Period Time]],test_data[Time],"&lt;="&amp;test_data[[#This Row],[Time]])</f>
        <v>-20</v>
      </c>
      <c r="I3369">
        <f>IFERROR(test_data[[#This Row],[Final_Position]]-H3368,test_data[[#This Row],[Final_Position]])</f>
        <v>0</v>
      </c>
      <c r="J3369">
        <f>ABS(test_data[[#This Row],[Action]])</f>
        <v>0</v>
      </c>
      <c r="K3369" s="7">
        <f>test_data[[#This Row],[Final_Position]]*test_data[[#This Row],[Change]]</f>
        <v>-7.9999999999995453</v>
      </c>
      <c r="L3369" s="7">
        <f>test_data[[#This Row],[Profit]]*Profit_per_point</f>
        <v>-799999.99999995448</v>
      </c>
      <c r="M3369" s="7">
        <f>test_data[[#This Row],[Profit]]*Profit_per_point-ABS(test_data[[#This Row],[Action]])*Fee_per_trade</f>
        <v>-799999.99999995448</v>
      </c>
    </row>
    <row r="3370" spans="1:13" x14ac:dyDescent="0.35">
      <c r="A3370" s="2">
        <v>43790.474305555559</v>
      </c>
      <c r="B3370">
        <v>913.3</v>
      </c>
      <c r="C3370">
        <v>0.46271145343780518</v>
      </c>
      <c r="D3370">
        <v>0.53728848695755005</v>
      </c>
      <c r="E3370">
        <f>IF(B3371&gt;0,B3371-test_data[[#This Row],[Price]],0)</f>
        <v>0</v>
      </c>
      <c r="F3370" s="2">
        <f>test_data[[#This Row],[Time]]-(Time_horizon-1)/24/60</f>
        <v>43790.461111111115</v>
      </c>
      <c r="G3370">
        <f>IF(test_data[[#This Row],[Long]]&gt;Action_Threshold,1,IF(test_data[[#This Row],[Short]]&gt;Action_Threshold,-1,0))</f>
        <v>-1</v>
      </c>
      <c r="H3370">
        <f>SUMIFS(test_data[Postion],test_data[Time],"&gt;="&amp;test_data[[#This Row],[Period Time]],test_data[Time],"&lt;="&amp;test_data[[#This Row],[Time]])</f>
        <v>-20</v>
      </c>
      <c r="I3370">
        <f>IFERROR(test_data[[#This Row],[Final_Position]]-H3369,test_data[[#This Row],[Final_Position]])</f>
        <v>0</v>
      </c>
      <c r="J3370">
        <f>ABS(test_data[[#This Row],[Action]])</f>
        <v>0</v>
      </c>
      <c r="K3370" s="7">
        <f>test_data[[#This Row],[Final_Position]]*test_data[[#This Row],[Change]]</f>
        <v>0</v>
      </c>
      <c r="L3370" s="7">
        <f>test_data[[#This Row],[Profit]]*Profit_per_point</f>
        <v>0</v>
      </c>
      <c r="M3370" s="7">
        <f>test_data[[#This Row],[Profit]]*Profit_per_point-ABS(test_data[[#This Row],[Action]])*Fee_per_trade</f>
        <v>0</v>
      </c>
    </row>
    <row r="3371" spans="1:13" x14ac:dyDescent="0.35">
      <c r="A3371" s="2">
        <v>43790.474999999999</v>
      </c>
      <c r="B3371">
        <v>913.3</v>
      </c>
      <c r="C3371">
        <v>0.45103493332862854</v>
      </c>
      <c r="D3371">
        <v>0.54896509647369385</v>
      </c>
      <c r="E3371">
        <f>IF(B3372&gt;0,B3372-test_data[[#This Row],[Price]],0)</f>
        <v>-0.29999999999995453</v>
      </c>
      <c r="F3371" s="2">
        <f>test_data[[#This Row],[Time]]-(Time_horizon-1)/24/60</f>
        <v>43790.461805555555</v>
      </c>
      <c r="G3371">
        <f>IF(test_data[[#This Row],[Long]]&gt;Action_Threshold,1,IF(test_data[[#This Row],[Short]]&gt;Action_Threshold,-1,0))</f>
        <v>-1</v>
      </c>
      <c r="H3371">
        <f>SUMIFS(test_data[Postion],test_data[Time],"&gt;="&amp;test_data[[#This Row],[Period Time]],test_data[Time],"&lt;="&amp;test_data[[#This Row],[Time]])</f>
        <v>-20</v>
      </c>
      <c r="I3371">
        <f>IFERROR(test_data[[#This Row],[Final_Position]]-H3370,test_data[[#This Row],[Final_Position]])</f>
        <v>0</v>
      </c>
      <c r="J3371">
        <f>ABS(test_data[[#This Row],[Action]])</f>
        <v>0</v>
      </c>
      <c r="K3371" s="7">
        <f>test_data[[#This Row],[Final_Position]]*test_data[[#This Row],[Change]]</f>
        <v>5.9999999999990905</v>
      </c>
      <c r="L3371" s="7">
        <f>test_data[[#This Row],[Profit]]*Profit_per_point</f>
        <v>599999.99999990908</v>
      </c>
      <c r="M3371" s="7">
        <f>test_data[[#This Row],[Profit]]*Profit_per_point-ABS(test_data[[#This Row],[Action]])*Fee_per_trade</f>
        <v>599999.99999990908</v>
      </c>
    </row>
    <row r="3372" spans="1:13" x14ac:dyDescent="0.35">
      <c r="A3372" s="2">
        <v>43790.475694444445</v>
      </c>
      <c r="B3372">
        <v>913</v>
      </c>
      <c r="C3372">
        <v>0.44592577219009399</v>
      </c>
      <c r="D3372">
        <v>0.55407416820526123</v>
      </c>
      <c r="E3372">
        <f>IF(B3373&gt;0,B3373-test_data[[#This Row],[Price]],0)</f>
        <v>0.10000000000002274</v>
      </c>
      <c r="F3372" s="2">
        <f>test_data[[#This Row],[Time]]-(Time_horizon-1)/24/60</f>
        <v>43790.462500000001</v>
      </c>
      <c r="G3372">
        <f>IF(test_data[[#This Row],[Long]]&gt;Action_Threshold,1,IF(test_data[[#This Row],[Short]]&gt;Action_Threshold,-1,0))</f>
        <v>-1</v>
      </c>
      <c r="H3372">
        <f>SUMIFS(test_data[Postion],test_data[Time],"&gt;="&amp;test_data[[#This Row],[Period Time]],test_data[Time],"&lt;="&amp;test_data[[#This Row],[Time]])</f>
        <v>-20</v>
      </c>
      <c r="I3372">
        <f>IFERROR(test_data[[#This Row],[Final_Position]]-H3371,test_data[[#This Row],[Final_Position]])</f>
        <v>0</v>
      </c>
      <c r="J3372">
        <f>ABS(test_data[[#This Row],[Action]])</f>
        <v>0</v>
      </c>
      <c r="K3372" s="7">
        <f>test_data[[#This Row],[Final_Position]]*test_data[[#This Row],[Change]]</f>
        <v>-2.0000000000004547</v>
      </c>
      <c r="L3372" s="7">
        <f>test_data[[#This Row],[Profit]]*Profit_per_point</f>
        <v>-200000.00000004546</v>
      </c>
      <c r="M3372" s="7">
        <f>test_data[[#This Row],[Profit]]*Profit_per_point-ABS(test_data[[#This Row],[Action]])*Fee_per_trade</f>
        <v>-200000.00000004546</v>
      </c>
    </row>
    <row r="3373" spans="1:13" x14ac:dyDescent="0.35">
      <c r="A3373" s="2">
        <v>43790.476388888892</v>
      </c>
      <c r="B3373">
        <v>913.1</v>
      </c>
      <c r="C3373">
        <v>0.43972286581993103</v>
      </c>
      <c r="D3373">
        <v>0.56027710437774658</v>
      </c>
      <c r="E3373">
        <f>IF(B3374&gt;0,B3374-test_data[[#This Row],[Price]],0)</f>
        <v>-0.20000000000004547</v>
      </c>
      <c r="F3373" s="2">
        <f>test_data[[#This Row],[Time]]-(Time_horizon-1)/24/60</f>
        <v>43790.463194444448</v>
      </c>
      <c r="G3373">
        <f>IF(test_data[[#This Row],[Long]]&gt;Action_Threshold,1,IF(test_data[[#This Row],[Short]]&gt;Action_Threshold,-1,0))</f>
        <v>-1</v>
      </c>
      <c r="H3373">
        <f>SUMIFS(test_data[Postion],test_data[Time],"&gt;="&amp;test_data[[#This Row],[Period Time]],test_data[Time],"&lt;="&amp;test_data[[#This Row],[Time]])</f>
        <v>-20</v>
      </c>
      <c r="I3373">
        <f>IFERROR(test_data[[#This Row],[Final_Position]]-H3372,test_data[[#This Row],[Final_Position]])</f>
        <v>0</v>
      </c>
      <c r="J3373">
        <f>ABS(test_data[[#This Row],[Action]])</f>
        <v>0</v>
      </c>
      <c r="K3373" s="7">
        <f>test_data[[#This Row],[Final_Position]]*test_data[[#This Row],[Change]]</f>
        <v>4.0000000000009095</v>
      </c>
      <c r="L3373" s="7">
        <f>test_data[[#This Row],[Profit]]*Profit_per_point</f>
        <v>400000.00000009092</v>
      </c>
      <c r="M3373" s="7">
        <f>test_data[[#This Row],[Profit]]*Profit_per_point-ABS(test_data[[#This Row],[Action]])*Fee_per_trade</f>
        <v>400000.00000009092</v>
      </c>
    </row>
    <row r="3374" spans="1:13" x14ac:dyDescent="0.35">
      <c r="A3374" s="2">
        <v>43790.477083333331</v>
      </c>
      <c r="B3374">
        <v>912.9</v>
      </c>
      <c r="C3374">
        <v>0.44943487644195557</v>
      </c>
      <c r="D3374">
        <v>0.55056512355804443</v>
      </c>
      <c r="E3374">
        <f>IF(B3375&gt;0,B3375-test_data[[#This Row],[Price]],0)</f>
        <v>0.20000000000004547</v>
      </c>
      <c r="F3374" s="2">
        <f>test_data[[#This Row],[Time]]-(Time_horizon-1)/24/60</f>
        <v>43790.463888888888</v>
      </c>
      <c r="G3374">
        <f>IF(test_data[[#This Row],[Long]]&gt;Action_Threshold,1,IF(test_data[[#This Row],[Short]]&gt;Action_Threshold,-1,0))</f>
        <v>-1</v>
      </c>
      <c r="H3374">
        <f>SUMIFS(test_data[Postion],test_data[Time],"&gt;="&amp;test_data[[#This Row],[Period Time]],test_data[Time],"&lt;="&amp;test_data[[#This Row],[Time]])</f>
        <v>-20</v>
      </c>
      <c r="I3374">
        <f>IFERROR(test_data[[#This Row],[Final_Position]]-H3373,test_data[[#This Row],[Final_Position]])</f>
        <v>0</v>
      </c>
      <c r="J3374">
        <f>ABS(test_data[[#This Row],[Action]])</f>
        <v>0</v>
      </c>
      <c r="K3374" s="7">
        <f>test_data[[#This Row],[Final_Position]]*test_data[[#This Row],[Change]]</f>
        <v>-4.0000000000009095</v>
      </c>
      <c r="L3374" s="7">
        <f>test_data[[#This Row],[Profit]]*Profit_per_point</f>
        <v>-400000.00000009092</v>
      </c>
      <c r="M3374" s="7">
        <f>test_data[[#This Row],[Profit]]*Profit_per_point-ABS(test_data[[#This Row],[Action]])*Fee_per_trade</f>
        <v>-400000.00000009092</v>
      </c>
    </row>
    <row r="3375" spans="1:13" x14ac:dyDescent="0.35">
      <c r="A3375" s="2">
        <v>43790.477777777778</v>
      </c>
      <c r="B3375">
        <v>913.1</v>
      </c>
      <c r="C3375">
        <v>0.43442326784133911</v>
      </c>
      <c r="D3375">
        <v>0.56557679176330566</v>
      </c>
      <c r="E3375">
        <f>IF(B3376&gt;0,B3376-test_data[[#This Row],[Price]],0)</f>
        <v>-0.10000000000002274</v>
      </c>
      <c r="F3375" s="2">
        <f>test_data[[#This Row],[Time]]-(Time_horizon-1)/24/60</f>
        <v>43790.464583333334</v>
      </c>
      <c r="G3375">
        <f>IF(test_data[[#This Row],[Long]]&gt;Action_Threshold,1,IF(test_data[[#This Row],[Short]]&gt;Action_Threshold,-1,0))</f>
        <v>-1</v>
      </c>
      <c r="H3375">
        <f>SUMIFS(test_data[Postion],test_data[Time],"&gt;="&amp;test_data[[#This Row],[Period Time]],test_data[Time],"&lt;="&amp;test_data[[#This Row],[Time]])</f>
        <v>-20</v>
      </c>
      <c r="I3375">
        <f>IFERROR(test_data[[#This Row],[Final_Position]]-H3374,test_data[[#This Row],[Final_Position]])</f>
        <v>0</v>
      </c>
      <c r="J3375">
        <f>ABS(test_data[[#This Row],[Action]])</f>
        <v>0</v>
      </c>
      <c r="K3375" s="7">
        <f>test_data[[#This Row],[Final_Position]]*test_data[[#This Row],[Change]]</f>
        <v>2.0000000000004547</v>
      </c>
      <c r="L3375" s="7">
        <f>test_data[[#This Row],[Profit]]*Profit_per_point</f>
        <v>200000.00000004546</v>
      </c>
      <c r="M3375" s="7">
        <f>test_data[[#This Row],[Profit]]*Profit_per_point-ABS(test_data[[#This Row],[Action]])*Fee_per_trade</f>
        <v>200000.00000004546</v>
      </c>
    </row>
    <row r="3376" spans="1:13" x14ac:dyDescent="0.35">
      <c r="A3376" s="2">
        <v>43790.478472222225</v>
      </c>
      <c r="B3376">
        <v>913</v>
      </c>
      <c r="C3376">
        <v>0.43736079335212708</v>
      </c>
      <c r="D3376">
        <v>0.56263917684555054</v>
      </c>
      <c r="E3376">
        <f>IF(B3377&gt;0,B3377-test_data[[#This Row],[Price]],0)</f>
        <v>-0.20000000000004547</v>
      </c>
      <c r="F3376" s="2">
        <f>test_data[[#This Row],[Time]]-(Time_horizon-1)/24/60</f>
        <v>43790.465277777781</v>
      </c>
      <c r="G3376">
        <f>IF(test_data[[#This Row],[Long]]&gt;Action_Threshold,1,IF(test_data[[#This Row],[Short]]&gt;Action_Threshold,-1,0))</f>
        <v>-1</v>
      </c>
      <c r="H3376">
        <f>SUMIFS(test_data[Postion],test_data[Time],"&gt;="&amp;test_data[[#This Row],[Period Time]],test_data[Time],"&lt;="&amp;test_data[[#This Row],[Time]])</f>
        <v>-20</v>
      </c>
      <c r="I3376">
        <f>IFERROR(test_data[[#This Row],[Final_Position]]-H3375,test_data[[#This Row],[Final_Position]])</f>
        <v>0</v>
      </c>
      <c r="J3376">
        <f>ABS(test_data[[#This Row],[Action]])</f>
        <v>0</v>
      </c>
      <c r="K3376" s="7">
        <f>test_data[[#This Row],[Final_Position]]*test_data[[#This Row],[Change]]</f>
        <v>4.0000000000009095</v>
      </c>
      <c r="L3376" s="7">
        <f>test_data[[#This Row],[Profit]]*Profit_per_point</f>
        <v>400000.00000009092</v>
      </c>
      <c r="M3376" s="7">
        <f>test_data[[#This Row],[Profit]]*Profit_per_point-ABS(test_data[[#This Row],[Action]])*Fee_per_trade</f>
        <v>400000.00000009092</v>
      </c>
    </row>
    <row r="3377" spans="1:13" x14ac:dyDescent="0.35">
      <c r="A3377" s="2">
        <v>43790.479166666664</v>
      </c>
      <c r="B3377">
        <v>912.8</v>
      </c>
      <c r="C3377">
        <v>0.44222855567932129</v>
      </c>
      <c r="D3377">
        <v>0.55777150392532349</v>
      </c>
      <c r="E3377">
        <f>IF(B3378&gt;0,B3378-test_data[[#This Row],[Price]],0)</f>
        <v>0</v>
      </c>
      <c r="F3377" s="2">
        <f>test_data[[#This Row],[Time]]-(Time_horizon-1)/24/60</f>
        <v>43790.46597222222</v>
      </c>
      <c r="G3377">
        <f>IF(test_data[[#This Row],[Long]]&gt;Action_Threshold,1,IF(test_data[[#This Row],[Short]]&gt;Action_Threshold,-1,0))</f>
        <v>-1</v>
      </c>
      <c r="H3377">
        <f>SUMIFS(test_data[Postion],test_data[Time],"&gt;="&amp;test_data[[#This Row],[Period Time]],test_data[Time],"&lt;="&amp;test_data[[#This Row],[Time]])</f>
        <v>-20</v>
      </c>
      <c r="I3377">
        <f>IFERROR(test_data[[#This Row],[Final_Position]]-H3376,test_data[[#This Row],[Final_Position]])</f>
        <v>0</v>
      </c>
      <c r="J3377">
        <f>ABS(test_data[[#This Row],[Action]])</f>
        <v>0</v>
      </c>
      <c r="K3377" s="7">
        <f>test_data[[#This Row],[Final_Position]]*test_data[[#This Row],[Change]]</f>
        <v>0</v>
      </c>
      <c r="L3377" s="7">
        <f>test_data[[#This Row],[Profit]]*Profit_per_point</f>
        <v>0</v>
      </c>
      <c r="M3377" s="7">
        <f>test_data[[#This Row],[Profit]]*Profit_per_point-ABS(test_data[[#This Row],[Action]])*Fee_per_trade</f>
        <v>0</v>
      </c>
    </row>
    <row r="3378" spans="1:13" x14ac:dyDescent="0.35">
      <c r="A3378" s="2">
        <v>43790.541666666664</v>
      </c>
      <c r="B3378">
        <v>912.8</v>
      </c>
      <c r="C3378">
        <v>0.48223063349723816</v>
      </c>
      <c r="D3378">
        <v>0.51776939630508423</v>
      </c>
      <c r="E3378">
        <f>IF(B3379&gt;0,B3379-test_data[[#This Row],[Price]],0)</f>
        <v>0.20000000000004547</v>
      </c>
      <c r="F3378" s="2">
        <f>test_data[[#This Row],[Time]]-(Time_horizon-1)/24/60</f>
        <v>43790.52847222222</v>
      </c>
      <c r="G3378">
        <f>IF(test_data[[#This Row],[Long]]&gt;Action_Threshold,1,IF(test_data[[#This Row],[Short]]&gt;Action_Threshold,-1,0))</f>
        <v>-1</v>
      </c>
      <c r="H3378">
        <f>SUMIFS(test_data[Postion],test_data[Time],"&gt;="&amp;test_data[[#This Row],[Period Time]],test_data[Time],"&lt;="&amp;test_data[[#This Row],[Time]])</f>
        <v>-1</v>
      </c>
      <c r="I3378">
        <f>IFERROR(test_data[[#This Row],[Final_Position]]-H3377,test_data[[#This Row],[Final_Position]])</f>
        <v>19</v>
      </c>
      <c r="J3378">
        <f>ABS(test_data[[#This Row],[Action]])</f>
        <v>19</v>
      </c>
      <c r="K3378" s="7">
        <f>test_data[[#This Row],[Final_Position]]*test_data[[#This Row],[Change]]</f>
        <v>-0.20000000000004547</v>
      </c>
      <c r="L3378" s="7">
        <f>test_data[[#This Row],[Profit]]*Profit_per_point</f>
        <v>-20000.000000004547</v>
      </c>
      <c r="M3378" s="7">
        <f>test_data[[#This Row],[Profit]]*Profit_per_point-ABS(test_data[[#This Row],[Action]])*Fee_per_trade</f>
        <v>-210000.00000000454</v>
      </c>
    </row>
    <row r="3379" spans="1:13" x14ac:dyDescent="0.35">
      <c r="A3379" s="2">
        <v>43790.542361111111</v>
      </c>
      <c r="B3379">
        <v>913</v>
      </c>
      <c r="C3379">
        <v>0.48329588770866394</v>
      </c>
      <c r="D3379">
        <v>0.51670414209365845</v>
      </c>
      <c r="E3379">
        <f>IF(B3380&gt;0,B3380-test_data[[#This Row],[Price]],0)</f>
        <v>-0.20000000000004547</v>
      </c>
      <c r="F3379" s="2">
        <f>test_data[[#This Row],[Time]]-(Time_horizon-1)/24/60</f>
        <v>43790.529166666667</v>
      </c>
      <c r="G3379">
        <f>IF(test_data[[#This Row],[Long]]&gt;Action_Threshold,1,IF(test_data[[#This Row],[Short]]&gt;Action_Threshold,-1,0))</f>
        <v>-1</v>
      </c>
      <c r="H3379">
        <f>SUMIFS(test_data[Postion],test_data[Time],"&gt;="&amp;test_data[[#This Row],[Period Time]],test_data[Time],"&lt;="&amp;test_data[[#This Row],[Time]])</f>
        <v>-2</v>
      </c>
      <c r="I3379">
        <f>IFERROR(test_data[[#This Row],[Final_Position]]-H3378,test_data[[#This Row],[Final_Position]])</f>
        <v>-1</v>
      </c>
      <c r="J3379">
        <f>ABS(test_data[[#This Row],[Action]])</f>
        <v>1</v>
      </c>
      <c r="K3379" s="7">
        <f>test_data[[#This Row],[Final_Position]]*test_data[[#This Row],[Change]]</f>
        <v>0.40000000000009095</v>
      </c>
      <c r="L3379" s="7">
        <f>test_data[[#This Row],[Profit]]*Profit_per_point</f>
        <v>40000.000000009095</v>
      </c>
      <c r="M3379" s="7">
        <f>test_data[[#This Row],[Profit]]*Profit_per_point-ABS(test_data[[#This Row],[Action]])*Fee_per_trade</f>
        <v>30000.000000009095</v>
      </c>
    </row>
    <row r="3380" spans="1:13" x14ac:dyDescent="0.35">
      <c r="A3380" s="2">
        <v>43790.543055555558</v>
      </c>
      <c r="B3380">
        <v>912.8</v>
      </c>
      <c r="C3380">
        <v>0.49956545233726501</v>
      </c>
      <c r="D3380">
        <v>0.5004345178604126</v>
      </c>
      <c r="E3380">
        <f>IF(B3381&gt;0,B3381-test_data[[#This Row],[Price]],0)</f>
        <v>0.20000000000004547</v>
      </c>
      <c r="F3380" s="2">
        <f>test_data[[#This Row],[Time]]-(Time_horizon-1)/24/60</f>
        <v>43790.529861111114</v>
      </c>
      <c r="G3380">
        <f>IF(test_data[[#This Row],[Long]]&gt;Action_Threshold,1,IF(test_data[[#This Row],[Short]]&gt;Action_Threshold,-1,0))</f>
        <v>-1</v>
      </c>
      <c r="H3380">
        <f>SUMIFS(test_data[Postion],test_data[Time],"&gt;="&amp;test_data[[#This Row],[Period Time]],test_data[Time],"&lt;="&amp;test_data[[#This Row],[Time]])</f>
        <v>-3</v>
      </c>
      <c r="I3380">
        <f>IFERROR(test_data[[#This Row],[Final_Position]]-H3379,test_data[[#This Row],[Final_Position]])</f>
        <v>-1</v>
      </c>
      <c r="J3380">
        <f>ABS(test_data[[#This Row],[Action]])</f>
        <v>1</v>
      </c>
      <c r="K3380" s="7">
        <f>test_data[[#This Row],[Final_Position]]*test_data[[#This Row],[Change]]</f>
        <v>-0.60000000000013642</v>
      </c>
      <c r="L3380" s="7">
        <f>test_data[[#This Row],[Profit]]*Profit_per_point</f>
        <v>-60000.000000013642</v>
      </c>
      <c r="M3380" s="7">
        <f>test_data[[#This Row],[Profit]]*Profit_per_point-ABS(test_data[[#This Row],[Action]])*Fee_per_trade</f>
        <v>-70000.00000001365</v>
      </c>
    </row>
    <row r="3381" spans="1:13" x14ac:dyDescent="0.35">
      <c r="A3381" s="2">
        <v>43790.543749999997</v>
      </c>
      <c r="B3381">
        <v>913</v>
      </c>
      <c r="C3381">
        <v>0.4919770359992981</v>
      </c>
      <c r="D3381">
        <v>0.5080229640007019</v>
      </c>
      <c r="E3381">
        <f>IF(B3382&gt;0,B3382-test_data[[#This Row],[Price]],0)</f>
        <v>-0.5</v>
      </c>
      <c r="F3381" s="2">
        <f>test_data[[#This Row],[Time]]-(Time_horizon-1)/24/60</f>
        <v>43790.530555555553</v>
      </c>
      <c r="G3381">
        <f>IF(test_data[[#This Row],[Long]]&gt;Action_Threshold,1,IF(test_data[[#This Row],[Short]]&gt;Action_Threshold,-1,0))</f>
        <v>-1</v>
      </c>
      <c r="H3381">
        <f>SUMIFS(test_data[Postion],test_data[Time],"&gt;="&amp;test_data[[#This Row],[Period Time]],test_data[Time],"&lt;="&amp;test_data[[#This Row],[Time]])</f>
        <v>-4</v>
      </c>
      <c r="I3381">
        <f>IFERROR(test_data[[#This Row],[Final_Position]]-H3380,test_data[[#This Row],[Final_Position]])</f>
        <v>-1</v>
      </c>
      <c r="J3381">
        <f>ABS(test_data[[#This Row],[Action]])</f>
        <v>1</v>
      </c>
      <c r="K3381" s="7">
        <f>test_data[[#This Row],[Final_Position]]*test_data[[#This Row],[Change]]</f>
        <v>2</v>
      </c>
      <c r="L3381" s="7">
        <f>test_data[[#This Row],[Profit]]*Profit_per_point</f>
        <v>200000</v>
      </c>
      <c r="M3381" s="7">
        <f>test_data[[#This Row],[Profit]]*Profit_per_point-ABS(test_data[[#This Row],[Action]])*Fee_per_trade</f>
        <v>190000</v>
      </c>
    </row>
    <row r="3382" spans="1:13" x14ac:dyDescent="0.35">
      <c r="A3382" s="2">
        <v>43790.544444444444</v>
      </c>
      <c r="B3382">
        <v>912.5</v>
      </c>
      <c r="C3382">
        <v>0.4898659884929657</v>
      </c>
      <c r="D3382">
        <v>0.51013410091400146</v>
      </c>
      <c r="E3382">
        <f>IF(B3383&gt;0,B3383-test_data[[#This Row],[Price]],0)</f>
        <v>0.5</v>
      </c>
      <c r="F3382" s="2">
        <f>test_data[[#This Row],[Time]]-(Time_horizon-1)/24/60</f>
        <v>43790.53125</v>
      </c>
      <c r="G3382">
        <f>IF(test_data[[#This Row],[Long]]&gt;Action_Threshold,1,IF(test_data[[#This Row],[Short]]&gt;Action_Threshold,-1,0))</f>
        <v>-1</v>
      </c>
      <c r="H3382">
        <f>SUMIFS(test_data[Postion],test_data[Time],"&gt;="&amp;test_data[[#This Row],[Period Time]],test_data[Time],"&lt;="&amp;test_data[[#This Row],[Time]])</f>
        <v>-5</v>
      </c>
      <c r="I3382">
        <f>IFERROR(test_data[[#This Row],[Final_Position]]-H3381,test_data[[#This Row],[Final_Position]])</f>
        <v>-1</v>
      </c>
      <c r="J3382">
        <f>ABS(test_data[[#This Row],[Action]])</f>
        <v>1</v>
      </c>
      <c r="K3382" s="7">
        <f>test_data[[#This Row],[Final_Position]]*test_data[[#This Row],[Change]]</f>
        <v>-2.5</v>
      </c>
      <c r="L3382" s="7">
        <f>test_data[[#This Row],[Profit]]*Profit_per_point</f>
        <v>-250000</v>
      </c>
      <c r="M3382" s="7">
        <f>test_data[[#This Row],[Profit]]*Profit_per_point-ABS(test_data[[#This Row],[Action]])*Fee_per_trade</f>
        <v>-260000</v>
      </c>
    </row>
    <row r="3383" spans="1:13" x14ac:dyDescent="0.35">
      <c r="A3383" s="2">
        <v>43790.545138888891</v>
      </c>
      <c r="B3383">
        <v>913</v>
      </c>
      <c r="C3383">
        <v>0.48908653855323792</v>
      </c>
      <c r="D3383">
        <v>0.51091349124908447</v>
      </c>
      <c r="E3383">
        <f>IF(B3384&gt;0,B3384-test_data[[#This Row],[Price]],0)</f>
        <v>0</v>
      </c>
      <c r="F3383" s="2">
        <f>test_data[[#This Row],[Time]]-(Time_horizon-1)/24/60</f>
        <v>43790.531944444447</v>
      </c>
      <c r="G3383">
        <f>IF(test_data[[#This Row],[Long]]&gt;Action_Threshold,1,IF(test_data[[#This Row],[Short]]&gt;Action_Threshold,-1,0))</f>
        <v>-1</v>
      </c>
      <c r="H3383">
        <f>SUMIFS(test_data[Postion],test_data[Time],"&gt;="&amp;test_data[[#This Row],[Period Time]],test_data[Time],"&lt;="&amp;test_data[[#This Row],[Time]])</f>
        <v>-6</v>
      </c>
      <c r="I3383">
        <f>IFERROR(test_data[[#This Row],[Final_Position]]-H3382,test_data[[#This Row],[Final_Position]])</f>
        <v>-1</v>
      </c>
      <c r="J3383">
        <f>ABS(test_data[[#This Row],[Action]])</f>
        <v>1</v>
      </c>
      <c r="K3383" s="7">
        <f>test_data[[#This Row],[Final_Position]]*test_data[[#This Row],[Change]]</f>
        <v>0</v>
      </c>
      <c r="L3383" s="7">
        <f>test_data[[#This Row],[Profit]]*Profit_per_point</f>
        <v>0</v>
      </c>
      <c r="M3383" s="7">
        <f>test_data[[#This Row],[Profit]]*Profit_per_point-ABS(test_data[[#This Row],[Action]])*Fee_per_trade</f>
        <v>-10000</v>
      </c>
    </row>
    <row r="3384" spans="1:13" x14ac:dyDescent="0.35">
      <c r="A3384" s="2">
        <v>43790.54583333333</v>
      </c>
      <c r="B3384">
        <v>913</v>
      </c>
      <c r="C3384">
        <v>0.49174493551254272</v>
      </c>
      <c r="D3384">
        <v>0.5082550048828125</v>
      </c>
      <c r="E3384">
        <f>IF(B3385&gt;0,B3385-test_data[[#This Row],[Price]],0)</f>
        <v>0.10000000000002274</v>
      </c>
      <c r="F3384" s="2">
        <f>test_data[[#This Row],[Time]]-(Time_horizon-1)/24/60</f>
        <v>43790.532638888886</v>
      </c>
      <c r="G3384">
        <f>IF(test_data[[#This Row],[Long]]&gt;Action_Threshold,1,IF(test_data[[#This Row],[Short]]&gt;Action_Threshold,-1,0))</f>
        <v>-1</v>
      </c>
      <c r="H3384">
        <f>SUMIFS(test_data[Postion],test_data[Time],"&gt;="&amp;test_data[[#This Row],[Period Time]],test_data[Time],"&lt;="&amp;test_data[[#This Row],[Time]])</f>
        <v>-7</v>
      </c>
      <c r="I3384">
        <f>IFERROR(test_data[[#This Row],[Final_Position]]-H3383,test_data[[#This Row],[Final_Position]])</f>
        <v>-1</v>
      </c>
      <c r="J3384">
        <f>ABS(test_data[[#This Row],[Action]])</f>
        <v>1</v>
      </c>
      <c r="K3384" s="7">
        <f>test_data[[#This Row],[Final_Position]]*test_data[[#This Row],[Change]]</f>
        <v>-0.70000000000015916</v>
      </c>
      <c r="L3384" s="7">
        <f>test_data[[#This Row],[Profit]]*Profit_per_point</f>
        <v>-70000.00000001592</v>
      </c>
      <c r="M3384" s="7">
        <f>test_data[[#This Row],[Profit]]*Profit_per_point-ABS(test_data[[#This Row],[Action]])*Fee_per_trade</f>
        <v>-80000.00000001592</v>
      </c>
    </row>
    <row r="3385" spans="1:13" x14ac:dyDescent="0.35">
      <c r="A3385" s="2">
        <v>43790.546527777777</v>
      </c>
      <c r="B3385">
        <v>913.1</v>
      </c>
      <c r="C3385">
        <v>0.48627638816833496</v>
      </c>
      <c r="D3385">
        <v>0.51372367143630981</v>
      </c>
      <c r="E3385">
        <f>IF(B3386&gt;0,B3386-test_data[[#This Row],[Price]],0)</f>
        <v>0</v>
      </c>
      <c r="F3385" s="2">
        <f>test_data[[#This Row],[Time]]-(Time_horizon-1)/24/60</f>
        <v>43790.533333333333</v>
      </c>
      <c r="G3385">
        <f>IF(test_data[[#This Row],[Long]]&gt;Action_Threshold,1,IF(test_data[[#This Row],[Short]]&gt;Action_Threshold,-1,0))</f>
        <v>-1</v>
      </c>
      <c r="H3385">
        <f>SUMIFS(test_data[Postion],test_data[Time],"&gt;="&amp;test_data[[#This Row],[Period Time]],test_data[Time],"&lt;="&amp;test_data[[#This Row],[Time]])</f>
        <v>-8</v>
      </c>
      <c r="I3385">
        <f>IFERROR(test_data[[#This Row],[Final_Position]]-H3384,test_data[[#This Row],[Final_Position]])</f>
        <v>-1</v>
      </c>
      <c r="J3385">
        <f>ABS(test_data[[#This Row],[Action]])</f>
        <v>1</v>
      </c>
      <c r="K3385" s="7">
        <f>test_data[[#This Row],[Final_Position]]*test_data[[#This Row],[Change]]</f>
        <v>0</v>
      </c>
      <c r="L3385" s="7">
        <f>test_data[[#This Row],[Profit]]*Profit_per_point</f>
        <v>0</v>
      </c>
      <c r="M3385" s="7">
        <f>test_data[[#This Row],[Profit]]*Profit_per_point-ABS(test_data[[#This Row],[Action]])*Fee_per_trade</f>
        <v>-10000</v>
      </c>
    </row>
    <row r="3386" spans="1:13" x14ac:dyDescent="0.35">
      <c r="A3386" s="2">
        <v>43790.547222222223</v>
      </c>
      <c r="B3386">
        <v>913.1</v>
      </c>
      <c r="C3386">
        <v>0.48529461026191711</v>
      </c>
      <c r="D3386">
        <v>0.51470541954040527</v>
      </c>
      <c r="E3386">
        <f>IF(B3387&gt;0,B3387-test_data[[#This Row],[Price]],0)</f>
        <v>-0.30000000000006821</v>
      </c>
      <c r="F3386" s="2">
        <f>test_data[[#This Row],[Time]]-(Time_horizon-1)/24/60</f>
        <v>43790.53402777778</v>
      </c>
      <c r="G3386">
        <f>IF(test_data[[#This Row],[Long]]&gt;Action_Threshold,1,IF(test_data[[#This Row],[Short]]&gt;Action_Threshold,-1,0))</f>
        <v>-1</v>
      </c>
      <c r="H3386">
        <f>SUMIFS(test_data[Postion],test_data[Time],"&gt;="&amp;test_data[[#This Row],[Period Time]],test_data[Time],"&lt;="&amp;test_data[[#This Row],[Time]])</f>
        <v>-9</v>
      </c>
      <c r="I3386">
        <f>IFERROR(test_data[[#This Row],[Final_Position]]-H3385,test_data[[#This Row],[Final_Position]])</f>
        <v>-1</v>
      </c>
      <c r="J3386">
        <f>ABS(test_data[[#This Row],[Action]])</f>
        <v>1</v>
      </c>
      <c r="K3386" s="7">
        <f>test_data[[#This Row],[Final_Position]]*test_data[[#This Row],[Change]]</f>
        <v>2.7000000000006139</v>
      </c>
      <c r="L3386" s="7">
        <f>test_data[[#This Row],[Profit]]*Profit_per_point</f>
        <v>270000.00000006141</v>
      </c>
      <c r="M3386" s="7">
        <f>test_data[[#This Row],[Profit]]*Profit_per_point-ABS(test_data[[#This Row],[Action]])*Fee_per_trade</f>
        <v>260000.00000006141</v>
      </c>
    </row>
    <row r="3387" spans="1:13" x14ac:dyDescent="0.35">
      <c r="A3387" s="2">
        <v>43790.54791666667</v>
      </c>
      <c r="B3387">
        <v>912.8</v>
      </c>
      <c r="C3387">
        <v>0.48358917236328125</v>
      </c>
      <c r="D3387">
        <v>0.51641088724136353</v>
      </c>
      <c r="E3387">
        <f>IF(B3388&gt;0,B3388-test_data[[#This Row],[Price]],0)</f>
        <v>-0.59999999999990905</v>
      </c>
      <c r="F3387" s="2">
        <f>test_data[[#This Row],[Time]]-(Time_horizon-1)/24/60</f>
        <v>43790.534722222226</v>
      </c>
      <c r="G3387">
        <f>IF(test_data[[#This Row],[Long]]&gt;Action_Threshold,1,IF(test_data[[#This Row],[Short]]&gt;Action_Threshold,-1,0))</f>
        <v>-1</v>
      </c>
      <c r="H3387">
        <f>SUMIFS(test_data[Postion],test_data[Time],"&gt;="&amp;test_data[[#This Row],[Period Time]],test_data[Time],"&lt;="&amp;test_data[[#This Row],[Time]])</f>
        <v>-10</v>
      </c>
      <c r="I3387">
        <f>IFERROR(test_data[[#This Row],[Final_Position]]-H3386,test_data[[#This Row],[Final_Position]])</f>
        <v>-1</v>
      </c>
      <c r="J3387">
        <f>ABS(test_data[[#This Row],[Action]])</f>
        <v>1</v>
      </c>
      <c r="K3387" s="7">
        <f>test_data[[#This Row],[Final_Position]]*test_data[[#This Row],[Change]]</f>
        <v>5.9999999999990905</v>
      </c>
      <c r="L3387" s="7">
        <f>test_data[[#This Row],[Profit]]*Profit_per_point</f>
        <v>599999.99999990908</v>
      </c>
      <c r="M3387" s="7">
        <f>test_data[[#This Row],[Profit]]*Profit_per_point-ABS(test_data[[#This Row],[Action]])*Fee_per_trade</f>
        <v>589999.99999990908</v>
      </c>
    </row>
    <row r="3388" spans="1:13" x14ac:dyDescent="0.35">
      <c r="A3388" s="2">
        <v>43790.548611111109</v>
      </c>
      <c r="B3388">
        <v>912.2</v>
      </c>
      <c r="C3388">
        <v>0.48668870329856873</v>
      </c>
      <c r="D3388">
        <v>0.51331126689910889</v>
      </c>
      <c r="E3388">
        <f>IF(B3389&gt;0,B3389-test_data[[#This Row],[Price]],0)</f>
        <v>9.9999999999909051E-2</v>
      </c>
      <c r="F3388" s="2">
        <f>test_data[[#This Row],[Time]]-(Time_horizon-1)/24/60</f>
        <v>43790.535416666666</v>
      </c>
      <c r="G3388">
        <f>IF(test_data[[#This Row],[Long]]&gt;Action_Threshold,1,IF(test_data[[#This Row],[Short]]&gt;Action_Threshold,-1,0))</f>
        <v>-1</v>
      </c>
      <c r="H3388">
        <f>SUMIFS(test_data[Postion],test_data[Time],"&gt;="&amp;test_data[[#This Row],[Period Time]],test_data[Time],"&lt;="&amp;test_data[[#This Row],[Time]])</f>
        <v>-11</v>
      </c>
      <c r="I3388">
        <f>IFERROR(test_data[[#This Row],[Final_Position]]-H3387,test_data[[#This Row],[Final_Position]])</f>
        <v>-1</v>
      </c>
      <c r="J3388">
        <f>ABS(test_data[[#This Row],[Action]])</f>
        <v>1</v>
      </c>
      <c r="K3388" s="7">
        <f>test_data[[#This Row],[Final_Position]]*test_data[[#This Row],[Change]]</f>
        <v>-1.0999999999989996</v>
      </c>
      <c r="L3388" s="7">
        <f>test_data[[#This Row],[Profit]]*Profit_per_point</f>
        <v>-109999.99999989996</v>
      </c>
      <c r="M3388" s="7">
        <f>test_data[[#This Row],[Profit]]*Profit_per_point-ABS(test_data[[#This Row],[Action]])*Fee_per_trade</f>
        <v>-119999.99999989996</v>
      </c>
    </row>
    <row r="3389" spans="1:13" x14ac:dyDescent="0.35">
      <c r="A3389" s="2">
        <v>43790.549305555556</v>
      </c>
      <c r="B3389">
        <v>912.3</v>
      </c>
      <c r="C3389">
        <v>0.48385763168334961</v>
      </c>
      <c r="D3389">
        <v>0.51614236831665039</v>
      </c>
      <c r="E3389">
        <f>IF(B3390&gt;0,B3390-test_data[[#This Row],[Price]],0)</f>
        <v>-9.9999999999909051E-2</v>
      </c>
      <c r="F3389" s="2">
        <f>test_data[[#This Row],[Time]]-(Time_horizon-1)/24/60</f>
        <v>43790.536111111112</v>
      </c>
      <c r="G3389">
        <f>IF(test_data[[#This Row],[Long]]&gt;Action_Threshold,1,IF(test_data[[#This Row],[Short]]&gt;Action_Threshold,-1,0))</f>
        <v>-1</v>
      </c>
      <c r="H3389">
        <f>SUMIFS(test_data[Postion],test_data[Time],"&gt;="&amp;test_data[[#This Row],[Period Time]],test_data[Time],"&lt;="&amp;test_data[[#This Row],[Time]])</f>
        <v>-12</v>
      </c>
      <c r="I3389">
        <f>IFERROR(test_data[[#This Row],[Final_Position]]-H3388,test_data[[#This Row],[Final_Position]])</f>
        <v>-1</v>
      </c>
      <c r="J3389">
        <f>ABS(test_data[[#This Row],[Action]])</f>
        <v>1</v>
      </c>
      <c r="K3389" s="7">
        <f>test_data[[#This Row],[Final_Position]]*test_data[[#This Row],[Change]]</f>
        <v>1.1999999999989086</v>
      </c>
      <c r="L3389" s="7">
        <f>test_data[[#This Row],[Profit]]*Profit_per_point</f>
        <v>119999.99999989086</v>
      </c>
      <c r="M3389" s="7">
        <f>test_data[[#This Row],[Profit]]*Profit_per_point-ABS(test_data[[#This Row],[Action]])*Fee_per_trade</f>
        <v>109999.99999989086</v>
      </c>
    </row>
    <row r="3390" spans="1:13" x14ac:dyDescent="0.35">
      <c r="A3390" s="2">
        <v>43790.55</v>
      </c>
      <c r="B3390">
        <v>912.2</v>
      </c>
      <c r="C3390">
        <v>0.48668864369392395</v>
      </c>
      <c r="D3390">
        <v>0.51331132650375366</v>
      </c>
      <c r="E3390">
        <f>IF(B3391&gt;0,B3391-test_data[[#This Row],[Price]],0)</f>
        <v>-0.5</v>
      </c>
      <c r="F3390" s="2">
        <f>test_data[[#This Row],[Time]]-(Time_horizon-1)/24/60</f>
        <v>43790.536805555559</v>
      </c>
      <c r="G3390">
        <f>IF(test_data[[#This Row],[Long]]&gt;Action_Threshold,1,IF(test_data[[#This Row],[Short]]&gt;Action_Threshold,-1,0))</f>
        <v>-1</v>
      </c>
      <c r="H3390">
        <f>SUMIFS(test_data[Postion],test_data[Time],"&gt;="&amp;test_data[[#This Row],[Period Time]],test_data[Time],"&lt;="&amp;test_data[[#This Row],[Time]])</f>
        <v>-13</v>
      </c>
      <c r="I3390">
        <f>IFERROR(test_data[[#This Row],[Final_Position]]-H3389,test_data[[#This Row],[Final_Position]])</f>
        <v>-1</v>
      </c>
      <c r="J3390">
        <f>ABS(test_data[[#This Row],[Action]])</f>
        <v>1</v>
      </c>
      <c r="K3390" s="7">
        <f>test_data[[#This Row],[Final_Position]]*test_data[[#This Row],[Change]]</f>
        <v>6.5</v>
      </c>
      <c r="L3390" s="7">
        <f>test_data[[#This Row],[Profit]]*Profit_per_point</f>
        <v>650000</v>
      </c>
      <c r="M3390" s="7">
        <f>test_data[[#This Row],[Profit]]*Profit_per_point-ABS(test_data[[#This Row],[Action]])*Fee_per_trade</f>
        <v>640000</v>
      </c>
    </row>
    <row r="3391" spans="1:13" x14ac:dyDescent="0.35">
      <c r="A3391" s="2">
        <v>43790.550694444442</v>
      </c>
      <c r="B3391">
        <v>911.7</v>
      </c>
      <c r="C3391">
        <v>0.50027281045913696</v>
      </c>
      <c r="D3391">
        <v>0.49972718954086304</v>
      </c>
      <c r="E3391">
        <f>IF(B3392&gt;0,B3392-test_data[[#This Row],[Price]],0)</f>
        <v>-0.30000000000006821</v>
      </c>
      <c r="F3391" s="2">
        <f>test_data[[#This Row],[Time]]-(Time_horizon-1)/24/60</f>
        <v>43790.537499999999</v>
      </c>
      <c r="G3391">
        <f>IF(test_data[[#This Row],[Long]]&gt;Action_Threshold,1,IF(test_data[[#This Row],[Short]]&gt;Action_Threshold,-1,0))</f>
        <v>1</v>
      </c>
      <c r="H3391">
        <f>SUMIFS(test_data[Postion],test_data[Time],"&gt;="&amp;test_data[[#This Row],[Period Time]],test_data[Time],"&lt;="&amp;test_data[[#This Row],[Time]])</f>
        <v>-12</v>
      </c>
      <c r="I3391">
        <f>IFERROR(test_data[[#This Row],[Final_Position]]-H3390,test_data[[#This Row],[Final_Position]])</f>
        <v>1</v>
      </c>
      <c r="J3391">
        <f>ABS(test_data[[#This Row],[Action]])</f>
        <v>1</v>
      </c>
      <c r="K3391" s="7">
        <f>test_data[[#This Row],[Final_Position]]*test_data[[#This Row],[Change]]</f>
        <v>3.6000000000008185</v>
      </c>
      <c r="L3391" s="7">
        <f>test_data[[#This Row],[Profit]]*Profit_per_point</f>
        <v>360000.00000008184</v>
      </c>
      <c r="M3391" s="7">
        <f>test_data[[#This Row],[Profit]]*Profit_per_point-ABS(test_data[[#This Row],[Action]])*Fee_per_trade</f>
        <v>350000.00000008184</v>
      </c>
    </row>
    <row r="3392" spans="1:13" x14ac:dyDescent="0.35">
      <c r="A3392" s="2">
        <v>43790.551388888889</v>
      </c>
      <c r="B3392">
        <v>911.4</v>
      </c>
      <c r="C3392">
        <v>0.50210738182067871</v>
      </c>
      <c r="D3392">
        <v>0.49789255857467651</v>
      </c>
      <c r="E3392">
        <f>IF(B3393&gt;0,B3393-test_data[[#This Row],[Price]],0)</f>
        <v>0</v>
      </c>
      <c r="F3392" s="2">
        <f>test_data[[#This Row],[Time]]-(Time_horizon-1)/24/60</f>
        <v>43790.538194444445</v>
      </c>
      <c r="G3392">
        <f>IF(test_data[[#This Row],[Long]]&gt;Action_Threshold,1,IF(test_data[[#This Row],[Short]]&gt;Action_Threshold,-1,0))</f>
        <v>1</v>
      </c>
      <c r="H3392">
        <f>SUMIFS(test_data[Postion],test_data[Time],"&gt;="&amp;test_data[[#This Row],[Period Time]],test_data[Time],"&lt;="&amp;test_data[[#This Row],[Time]])</f>
        <v>-11</v>
      </c>
      <c r="I3392">
        <f>IFERROR(test_data[[#This Row],[Final_Position]]-H3391,test_data[[#This Row],[Final_Position]])</f>
        <v>1</v>
      </c>
      <c r="J3392">
        <f>ABS(test_data[[#This Row],[Action]])</f>
        <v>1</v>
      </c>
      <c r="K3392" s="7">
        <f>test_data[[#This Row],[Final_Position]]*test_data[[#This Row],[Change]]</f>
        <v>0</v>
      </c>
      <c r="L3392" s="7">
        <f>test_data[[#This Row],[Profit]]*Profit_per_point</f>
        <v>0</v>
      </c>
      <c r="M3392" s="7">
        <f>test_data[[#This Row],[Profit]]*Profit_per_point-ABS(test_data[[#This Row],[Action]])*Fee_per_trade</f>
        <v>-10000</v>
      </c>
    </row>
    <row r="3393" spans="1:13" x14ac:dyDescent="0.35">
      <c r="A3393" s="2">
        <v>43790.552083333336</v>
      </c>
      <c r="B3393">
        <v>911.4</v>
      </c>
      <c r="C3393">
        <v>0.51076591014862061</v>
      </c>
      <c r="D3393">
        <v>0.48923408985137939</v>
      </c>
      <c r="E3393">
        <f>IF(B3394&gt;0,B3394-test_data[[#This Row],[Price]],0)</f>
        <v>0.10000000000002274</v>
      </c>
      <c r="F3393" s="2">
        <f>test_data[[#This Row],[Time]]-(Time_horizon-1)/24/60</f>
        <v>43790.538888888892</v>
      </c>
      <c r="G3393">
        <f>IF(test_data[[#This Row],[Long]]&gt;Action_Threshold,1,IF(test_data[[#This Row],[Short]]&gt;Action_Threshold,-1,0))</f>
        <v>1</v>
      </c>
      <c r="H3393">
        <f>SUMIFS(test_data[Postion],test_data[Time],"&gt;="&amp;test_data[[#This Row],[Period Time]],test_data[Time],"&lt;="&amp;test_data[[#This Row],[Time]])</f>
        <v>-10</v>
      </c>
      <c r="I3393">
        <f>IFERROR(test_data[[#This Row],[Final_Position]]-H3392,test_data[[#This Row],[Final_Position]])</f>
        <v>1</v>
      </c>
      <c r="J3393">
        <f>ABS(test_data[[#This Row],[Action]])</f>
        <v>1</v>
      </c>
      <c r="K3393" s="7">
        <f>test_data[[#This Row],[Final_Position]]*test_data[[#This Row],[Change]]</f>
        <v>-1.0000000000002274</v>
      </c>
      <c r="L3393" s="7">
        <f>test_data[[#This Row],[Profit]]*Profit_per_point</f>
        <v>-100000.00000002273</v>
      </c>
      <c r="M3393" s="7">
        <f>test_data[[#This Row],[Profit]]*Profit_per_point-ABS(test_data[[#This Row],[Action]])*Fee_per_trade</f>
        <v>-110000.00000002273</v>
      </c>
    </row>
    <row r="3394" spans="1:13" x14ac:dyDescent="0.35">
      <c r="A3394" s="2">
        <v>43790.552777777775</v>
      </c>
      <c r="B3394">
        <v>911.5</v>
      </c>
      <c r="C3394">
        <v>0.51449435949325562</v>
      </c>
      <c r="D3394">
        <v>0.485505610704422</v>
      </c>
      <c r="E3394">
        <f>IF(B3395&gt;0,B3395-test_data[[#This Row],[Price]],0)</f>
        <v>0.10000000000002274</v>
      </c>
      <c r="F3394" s="2">
        <f>test_data[[#This Row],[Time]]-(Time_horizon-1)/24/60</f>
        <v>43790.539583333331</v>
      </c>
      <c r="G3394">
        <f>IF(test_data[[#This Row],[Long]]&gt;Action_Threshold,1,IF(test_data[[#This Row],[Short]]&gt;Action_Threshold,-1,0))</f>
        <v>1</v>
      </c>
      <c r="H3394">
        <f>SUMIFS(test_data[Postion],test_data[Time],"&gt;="&amp;test_data[[#This Row],[Period Time]],test_data[Time],"&lt;="&amp;test_data[[#This Row],[Time]])</f>
        <v>-9</v>
      </c>
      <c r="I3394">
        <f>IFERROR(test_data[[#This Row],[Final_Position]]-H3393,test_data[[#This Row],[Final_Position]])</f>
        <v>1</v>
      </c>
      <c r="J3394">
        <f>ABS(test_data[[#This Row],[Action]])</f>
        <v>1</v>
      </c>
      <c r="K3394" s="7">
        <f>test_data[[#This Row],[Final_Position]]*test_data[[#This Row],[Change]]</f>
        <v>-0.90000000000020464</v>
      </c>
      <c r="L3394" s="7">
        <f>test_data[[#This Row],[Profit]]*Profit_per_point</f>
        <v>-90000.00000002046</v>
      </c>
      <c r="M3394" s="7">
        <f>test_data[[#This Row],[Profit]]*Profit_per_point-ABS(test_data[[#This Row],[Action]])*Fee_per_trade</f>
        <v>-100000.00000002046</v>
      </c>
    </row>
    <row r="3395" spans="1:13" x14ac:dyDescent="0.35">
      <c r="A3395" s="2">
        <v>43790.553472222222</v>
      </c>
      <c r="B3395">
        <v>911.6</v>
      </c>
      <c r="C3395">
        <v>0.52238869667053223</v>
      </c>
      <c r="D3395">
        <v>0.47761130332946777</v>
      </c>
      <c r="E3395">
        <f>IF(B3396&gt;0,B3396-test_data[[#This Row],[Price]],0)</f>
        <v>0</v>
      </c>
      <c r="F3395" s="2">
        <f>test_data[[#This Row],[Time]]-(Time_horizon-1)/24/60</f>
        <v>43790.540277777778</v>
      </c>
      <c r="G3395">
        <f>IF(test_data[[#This Row],[Long]]&gt;Action_Threshold,1,IF(test_data[[#This Row],[Short]]&gt;Action_Threshold,-1,0))</f>
        <v>1</v>
      </c>
      <c r="H3395">
        <f>SUMIFS(test_data[Postion],test_data[Time],"&gt;="&amp;test_data[[#This Row],[Period Time]],test_data[Time],"&lt;="&amp;test_data[[#This Row],[Time]])</f>
        <v>-8</v>
      </c>
      <c r="I3395">
        <f>IFERROR(test_data[[#This Row],[Final_Position]]-H3394,test_data[[#This Row],[Final_Position]])</f>
        <v>1</v>
      </c>
      <c r="J3395">
        <f>ABS(test_data[[#This Row],[Action]])</f>
        <v>1</v>
      </c>
      <c r="K3395" s="7">
        <f>test_data[[#This Row],[Final_Position]]*test_data[[#This Row],[Change]]</f>
        <v>0</v>
      </c>
      <c r="L3395" s="7">
        <f>test_data[[#This Row],[Profit]]*Profit_per_point</f>
        <v>0</v>
      </c>
      <c r="M3395" s="7">
        <f>test_data[[#This Row],[Profit]]*Profit_per_point-ABS(test_data[[#This Row],[Action]])*Fee_per_trade</f>
        <v>-10000</v>
      </c>
    </row>
    <row r="3396" spans="1:13" x14ac:dyDescent="0.35">
      <c r="A3396" s="2">
        <v>43790.554166666669</v>
      </c>
      <c r="B3396">
        <v>911.6</v>
      </c>
      <c r="C3396">
        <v>0.52658742666244507</v>
      </c>
      <c r="D3396">
        <v>0.47341254353523254</v>
      </c>
      <c r="E3396">
        <f>IF(B3397&gt;0,B3397-test_data[[#This Row],[Price]],0)</f>
        <v>-0.10000000000002274</v>
      </c>
      <c r="F3396" s="2">
        <f>test_data[[#This Row],[Time]]-(Time_horizon-1)/24/60</f>
        <v>43790.540972222225</v>
      </c>
      <c r="G3396">
        <f>IF(test_data[[#This Row],[Long]]&gt;Action_Threshold,1,IF(test_data[[#This Row],[Short]]&gt;Action_Threshold,-1,0))</f>
        <v>1</v>
      </c>
      <c r="H3396">
        <f>SUMIFS(test_data[Postion],test_data[Time],"&gt;="&amp;test_data[[#This Row],[Period Time]],test_data[Time],"&lt;="&amp;test_data[[#This Row],[Time]])</f>
        <v>-7</v>
      </c>
      <c r="I3396">
        <f>IFERROR(test_data[[#This Row],[Final_Position]]-H3395,test_data[[#This Row],[Final_Position]])</f>
        <v>1</v>
      </c>
      <c r="J3396">
        <f>ABS(test_data[[#This Row],[Action]])</f>
        <v>1</v>
      </c>
      <c r="K3396" s="7">
        <f>test_data[[#This Row],[Final_Position]]*test_data[[#This Row],[Change]]</f>
        <v>0.70000000000015916</v>
      </c>
      <c r="L3396" s="7">
        <f>test_data[[#This Row],[Profit]]*Profit_per_point</f>
        <v>70000.00000001592</v>
      </c>
      <c r="M3396" s="7">
        <f>test_data[[#This Row],[Profit]]*Profit_per_point-ABS(test_data[[#This Row],[Action]])*Fee_per_trade</f>
        <v>60000.00000001592</v>
      </c>
    </row>
    <row r="3397" spans="1:13" x14ac:dyDescent="0.35">
      <c r="A3397" s="2">
        <v>43790.554861111108</v>
      </c>
      <c r="B3397">
        <v>911.5</v>
      </c>
      <c r="C3397">
        <v>0.51376014947891235</v>
      </c>
      <c r="D3397">
        <v>0.48623988032341003</v>
      </c>
      <c r="E3397">
        <f>IF(B3398&gt;0,B3398-test_data[[#This Row],[Price]],0)</f>
        <v>-0.20000000000004547</v>
      </c>
      <c r="F3397" s="2">
        <f>test_data[[#This Row],[Time]]-(Time_horizon-1)/24/60</f>
        <v>43790.541666666664</v>
      </c>
      <c r="G3397">
        <f>IF(test_data[[#This Row],[Long]]&gt;Action_Threshold,1,IF(test_data[[#This Row],[Short]]&gt;Action_Threshold,-1,0))</f>
        <v>1</v>
      </c>
      <c r="H3397">
        <f>SUMIFS(test_data[Postion],test_data[Time],"&gt;="&amp;test_data[[#This Row],[Period Time]],test_data[Time],"&lt;="&amp;test_data[[#This Row],[Time]])</f>
        <v>-6</v>
      </c>
      <c r="I3397">
        <f>IFERROR(test_data[[#This Row],[Final_Position]]-H3396,test_data[[#This Row],[Final_Position]])</f>
        <v>1</v>
      </c>
      <c r="J3397">
        <f>ABS(test_data[[#This Row],[Action]])</f>
        <v>1</v>
      </c>
      <c r="K3397" s="7">
        <f>test_data[[#This Row],[Final_Position]]*test_data[[#This Row],[Change]]</f>
        <v>1.2000000000002728</v>
      </c>
      <c r="L3397" s="7">
        <f>test_data[[#This Row],[Profit]]*Profit_per_point</f>
        <v>120000.00000002728</v>
      </c>
      <c r="M3397" s="7">
        <f>test_data[[#This Row],[Profit]]*Profit_per_point-ABS(test_data[[#This Row],[Action]])*Fee_per_trade</f>
        <v>110000.00000002728</v>
      </c>
    </row>
    <row r="3398" spans="1:13" x14ac:dyDescent="0.35">
      <c r="A3398" s="2">
        <v>43790.555555555555</v>
      </c>
      <c r="B3398">
        <v>911.3</v>
      </c>
      <c r="C3398">
        <v>0.51118308305740356</v>
      </c>
      <c r="D3398">
        <v>0.48881697654724121</v>
      </c>
      <c r="E3398">
        <f>IF(B3399&gt;0,B3399-test_data[[#This Row],[Price]],0)</f>
        <v>-0.29999999999995453</v>
      </c>
      <c r="F3398" s="2">
        <f>test_data[[#This Row],[Time]]-(Time_horizon-1)/24/60</f>
        <v>43790.542361111111</v>
      </c>
      <c r="G3398">
        <f>IF(test_data[[#This Row],[Long]]&gt;Action_Threshold,1,IF(test_data[[#This Row],[Short]]&gt;Action_Threshold,-1,0))</f>
        <v>1</v>
      </c>
      <c r="H3398">
        <f>SUMIFS(test_data[Postion],test_data[Time],"&gt;="&amp;test_data[[#This Row],[Period Time]],test_data[Time],"&lt;="&amp;test_data[[#This Row],[Time]])</f>
        <v>-4</v>
      </c>
      <c r="I3398">
        <f>IFERROR(test_data[[#This Row],[Final_Position]]-H3397,test_data[[#This Row],[Final_Position]])</f>
        <v>2</v>
      </c>
      <c r="J3398">
        <f>ABS(test_data[[#This Row],[Action]])</f>
        <v>2</v>
      </c>
      <c r="K3398" s="7">
        <f>test_data[[#This Row],[Final_Position]]*test_data[[#This Row],[Change]]</f>
        <v>1.1999999999998181</v>
      </c>
      <c r="L3398" s="7">
        <f>test_data[[#This Row],[Profit]]*Profit_per_point</f>
        <v>119999.99999998181</v>
      </c>
      <c r="M3398" s="7">
        <f>test_data[[#This Row],[Profit]]*Profit_per_point-ABS(test_data[[#This Row],[Action]])*Fee_per_trade</f>
        <v>99999.99999998181</v>
      </c>
    </row>
    <row r="3399" spans="1:13" x14ac:dyDescent="0.35">
      <c r="A3399" s="2">
        <v>43790.556250000001</v>
      </c>
      <c r="B3399">
        <v>911</v>
      </c>
      <c r="C3399">
        <v>0.50632953643798828</v>
      </c>
      <c r="D3399">
        <v>0.49367040395736694</v>
      </c>
      <c r="E3399">
        <f>IF(B3400&gt;0,B3400-test_data[[#This Row],[Price]],0)</f>
        <v>-0.10000000000002274</v>
      </c>
      <c r="F3399" s="2">
        <f>test_data[[#This Row],[Time]]-(Time_horizon-1)/24/60</f>
        <v>43790.543055555558</v>
      </c>
      <c r="G3399">
        <f>IF(test_data[[#This Row],[Long]]&gt;Action_Threshold,1,IF(test_data[[#This Row],[Short]]&gt;Action_Threshold,-1,0))</f>
        <v>1</v>
      </c>
      <c r="H3399">
        <f>SUMIFS(test_data[Postion],test_data[Time],"&gt;="&amp;test_data[[#This Row],[Period Time]],test_data[Time],"&lt;="&amp;test_data[[#This Row],[Time]])</f>
        <v>-2</v>
      </c>
      <c r="I3399">
        <f>IFERROR(test_data[[#This Row],[Final_Position]]-H3398,test_data[[#This Row],[Final_Position]])</f>
        <v>2</v>
      </c>
      <c r="J3399">
        <f>ABS(test_data[[#This Row],[Action]])</f>
        <v>2</v>
      </c>
      <c r="K3399" s="7">
        <f>test_data[[#This Row],[Final_Position]]*test_data[[#This Row],[Change]]</f>
        <v>0.20000000000004547</v>
      </c>
      <c r="L3399" s="7">
        <f>test_data[[#This Row],[Profit]]*Profit_per_point</f>
        <v>20000.000000004547</v>
      </c>
      <c r="M3399" s="7">
        <f>test_data[[#This Row],[Profit]]*Profit_per_point-ABS(test_data[[#This Row],[Action]])*Fee_per_trade</f>
        <v>4.5474735088646412E-9</v>
      </c>
    </row>
    <row r="3400" spans="1:13" x14ac:dyDescent="0.35">
      <c r="A3400" s="2">
        <v>43790.556944444441</v>
      </c>
      <c r="B3400">
        <v>910.9</v>
      </c>
      <c r="C3400">
        <v>0.51086717844009399</v>
      </c>
      <c r="D3400">
        <v>0.48913282155990601</v>
      </c>
      <c r="E3400">
        <f>IF(B3401&gt;0,B3401-test_data[[#This Row],[Price]],0)</f>
        <v>0</v>
      </c>
      <c r="F3400" s="2">
        <f>test_data[[#This Row],[Time]]-(Time_horizon-1)/24/60</f>
        <v>43790.543749999997</v>
      </c>
      <c r="G3400">
        <f>IF(test_data[[#This Row],[Long]]&gt;Action_Threshold,1,IF(test_data[[#This Row],[Short]]&gt;Action_Threshold,-1,0))</f>
        <v>1</v>
      </c>
      <c r="H3400">
        <f>SUMIFS(test_data[Postion],test_data[Time],"&gt;="&amp;test_data[[#This Row],[Period Time]],test_data[Time],"&lt;="&amp;test_data[[#This Row],[Time]])</f>
        <v>0</v>
      </c>
      <c r="I3400">
        <f>IFERROR(test_data[[#This Row],[Final_Position]]-H3399,test_data[[#This Row],[Final_Position]])</f>
        <v>2</v>
      </c>
      <c r="J3400">
        <f>ABS(test_data[[#This Row],[Action]])</f>
        <v>2</v>
      </c>
      <c r="K3400" s="7">
        <f>test_data[[#This Row],[Final_Position]]*test_data[[#This Row],[Change]]</f>
        <v>0</v>
      </c>
      <c r="L3400" s="7">
        <f>test_data[[#This Row],[Profit]]*Profit_per_point</f>
        <v>0</v>
      </c>
      <c r="M3400" s="7">
        <f>test_data[[#This Row],[Profit]]*Profit_per_point-ABS(test_data[[#This Row],[Action]])*Fee_per_trade</f>
        <v>-20000</v>
      </c>
    </row>
    <row r="3401" spans="1:13" x14ac:dyDescent="0.35">
      <c r="A3401" s="2">
        <v>43790.557638888888</v>
      </c>
      <c r="B3401">
        <v>910.9</v>
      </c>
      <c r="C3401">
        <v>0.50465977191925049</v>
      </c>
      <c r="D3401">
        <v>0.49534022808074951</v>
      </c>
      <c r="E3401">
        <f>IF(B3402&gt;0,B3402-test_data[[#This Row],[Price]],0)</f>
        <v>-0.60000000000002274</v>
      </c>
      <c r="F3401" s="2">
        <f>test_data[[#This Row],[Time]]-(Time_horizon-1)/24/60</f>
        <v>43790.544444444444</v>
      </c>
      <c r="G3401">
        <f>IF(test_data[[#This Row],[Long]]&gt;Action_Threshold,1,IF(test_data[[#This Row],[Short]]&gt;Action_Threshold,-1,0))</f>
        <v>1</v>
      </c>
      <c r="H3401">
        <f>SUMIFS(test_data[Postion],test_data[Time],"&gt;="&amp;test_data[[#This Row],[Period Time]],test_data[Time],"&lt;="&amp;test_data[[#This Row],[Time]])</f>
        <v>2</v>
      </c>
      <c r="I3401">
        <f>IFERROR(test_data[[#This Row],[Final_Position]]-H3400,test_data[[#This Row],[Final_Position]])</f>
        <v>2</v>
      </c>
      <c r="J3401">
        <f>ABS(test_data[[#This Row],[Action]])</f>
        <v>2</v>
      </c>
      <c r="K3401" s="7">
        <f>test_data[[#This Row],[Final_Position]]*test_data[[#This Row],[Change]]</f>
        <v>-1.2000000000000455</v>
      </c>
      <c r="L3401" s="7">
        <f>test_data[[#This Row],[Profit]]*Profit_per_point</f>
        <v>-120000.00000000454</v>
      </c>
      <c r="M3401" s="7">
        <f>test_data[[#This Row],[Profit]]*Profit_per_point-ABS(test_data[[#This Row],[Action]])*Fee_per_trade</f>
        <v>-140000.00000000454</v>
      </c>
    </row>
    <row r="3402" spans="1:13" x14ac:dyDescent="0.35">
      <c r="A3402" s="2">
        <v>43790.558333333334</v>
      </c>
      <c r="B3402">
        <v>910.3</v>
      </c>
      <c r="C3402">
        <v>0.50892162322998047</v>
      </c>
      <c r="D3402">
        <v>0.49107840657234192</v>
      </c>
      <c r="E3402">
        <f>IF(B3403&gt;0,B3403-test_data[[#This Row],[Price]],0)</f>
        <v>-0.29999999999995453</v>
      </c>
      <c r="F3402" s="2">
        <f>test_data[[#This Row],[Time]]-(Time_horizon-1)/24/60</f>
        <v>43790.545138888891</v>
      </c>
      <c r="G3402">
        <f>IF(test_data[[#This Row],[Long]]&gt;Action_Threshold,1,IF(test_data[[#This Row],[Short]]&gt;Action_Threshold,-1,0))</f>
        <v>1</v>
      </c>
      <c r="H3402">
        <f>SUMIFS(test_data[Postion],test_data[Time],"&gt;="&amp;test_data[[#This Row],[Period Time]],test_data[Time],"&lt;="&amp;test_data[[#This Row],[Time]])</f>
        <v>4</v>
      </c>
      <c r="I3402">
        <f>IFERROR(test_data[[#This Row],[Final_Position]]-H3401,test_data[[#This Row],[Final_Position]])</f>
        <v>2</v>
      </c>
      <c r="J3402">
        <f>ABS(test_data[[#This Row],[Action]])</f>
        <v>2</v>
      </c>
      <c r="K3402" s="7">
        <f>test_data[[#This Row],[Final_Position]]*test_data[[#This Row],[Change]]</f>
        <v>-1.1999999999998181</v>
      </c>
      <c r="L3402" s="7">
        <f>test_data[[#This Row],[Profit]]*Profit_per_point</f>
        <v>-119999.99999998181</v>
      </c>
      <c r="M3402" s="7">
        <f>test_data[[#This Row],[Profit]]*Profit_per_point-ABS(test_data[[#This Row],[Action]])*Fee_per_trade</f>
        <v>-139999.99999998181</v>
      </c>
    </row>
    <row r="3403" spans="1:13" x14ac:dyDescent="0.35">
      <c r="A3403" s="2">
        <v>43790.559027777781</v>
      </c>
      <c r="B3403">
        <v>910</v>
      </c>
      <c r="C3403">
        <v>0.51129353046417236</v>
      </c>
      <c r="D3403">
        <v>0.48870643973350525</v>
      </c>
      <c r="E3403">
        <f>IF(B3404&gt;0,B3404-test_data[[#This Row],[Price]],0)</f>
        <v>0.20000000000004547</v>
      </c>
      <c r="F3403" s="2">
        <f>test_data[[#This Row],[Time]]-(Time_horizon-1)/24/60</f>
        <v>43790.545833333337</v>
      </c>
      <c r="G3403">
        <f>IF(test_data[[#This Row],[Long]]&gt;Action_Threshold,1,IF(test_data[[#This Row],[Short]]&gt;Action_Threshold,-1,0))</f>
        <v>1</v>
      </c>
      <c r="H3403">
        <f>SUMIFS(test_data[Postion],test_data[Time],"&gt;="&amp;test_data[[#This Row],[Period Time]],test_data[Time],"&lt;="&amp;test_data[[#This Row],[Time]])</f>
        <v>6</v>
      </c>
      <c r="I3403">
        <f>IFERROR(test_data[[#This Row],[Final_Position]]-H3402,test_data[[#This Row],[Final_Position]])</f>
        <v>2</v>
      </c>
      <c r="J3403">
        <f>ABS(test_data[[#This Row],[Action]])</f>
        <v>2</v>
      </c>
      <c r="K3403" s="7">
        <f>test_data[[#This Row],[Final_Position]]*test_data[[#This Row],[Change]]</f>
        <v>1.2000000000002728</v>
      </c>
      <c r="L3403" s="7">
        <f>test_data[[#This Row],[Profit]]*Profit_per_point</f>
        <v>120000.00000002728</v>
      </c>
      <c r="M3403" s="7">
        <f>test_data[[#This Row],[Profit]]*Profit_per_point-ABS(test_data[[#This Row],[Action]])*Fee_per_trade</f>
        <v>100000.00000002728</v>
      </c>
    </row>
    <row r="3404" spans="1:13" x14ac:dyDescent="0.35">
      <c r="A3404" s="2">
        <v>43790.55972222222</v>
      </c>
      <c r="B3404">
        <v>910.2</v>
      </c>
      <c r="C3404">
        <v>0.51143419742584229</v>
      </c>
      <c r="D3404">
        <v>0.48856586217880249</v>
      </c>
      <c r="E3404">
        <f>IF(B3405&gt;0,B3405-test_data[[#This Row],[Price]],0)</f>
        <v>0.19999999999993179</v>
      </c>
      <c r="F3404" s="2">
        <f>test_data[[#This Row],[Time]]-(Time_horizon-1)/24/60</f>
        <v>43790.546527777777</v>
      </c>
      <c r="G3404">
        <f>IF(test_data[[#This Row],[Long]]&gt;Action_Threshold,1,IF(test_data[[#This Row],[Short]]&gt;Action_Threshold,-1,0))</f>
        <v>1</v>
      </c>
      <c r="H3404">
        <f>SUMIFS(test_data[Postion],test_data[Time],"&gt;="&amp;test_data[[#This Row],[Period Time]],test_data[Time],"&lt;="&amp;test_data[[#This Row],[Time]])</f>
        <v>8</v>
      </c>
      <c r="I3404">
        <f>IFERROR(test_data[[#This Row],[Final_Position]]-H3403,test_data[[#This Row],[Final_Position]])</f>
        <v>2</v>
      </c>
      <c r="J3404">
        <f>ABS(test_data[[#This Row],[Action]])</f>
        <v>2</v>
      </c>
      <c r="K3404" s="7">
        <f>test_data[[#This Row],[Final_Position]]*test_data[[#This Row],[Change]]</f>
        <v>1.5999999999994543</v>
      </c>
      <c r="L3404" s="7">
        <f>test_data[[#This Row],[Profit]]*Profit_per_point</f>
        <v>159999.99999994543</v>
      </c>
      <c r="M3404" s="7">
        <f>test_data[[#This Row],[Profit]]*Profit_per_point-ABS(test_data[[#This Row],[Action]])*Fee_per_trade</f>
        <v>139999.99999994543</v>
      </c>
    </row>
    <row r="3405" spans="1:13" x14ac:dyDescent="0.35">
      <c r="A3405" s="2">
        <v>43790.560416666667</v>
      </c>
      <c r="B3405">
        <v>910.4</v>
      </c>
      <c r="C3405">
        <v>0.51623988151550293</v>
      </c>
      <c r="D3405">
        <v>0.48376017808914185</v>
      </c>
      <c r="E3405">
        <f>IF(B3406&gt;0,B3406-test_data[[#This Row],[Price]],0)</f>
        <v>-0.10000000000002274</v>
      </c>
      <c r="F3405" s="2">
        <f>test_data[[#This Row],[Time]]-(Time_horizon-1)/24/60</f>
        <v>43790.547222222223</v>
      </c>
      <c r="G3405">
        <f>IF(test_data[[#This Row],[Long]]&gt;Action_Threshold,1,IF(test_data[[#This Row],[Short]]&gt;Action_Threshold,-1,0))</f>
        <v>1</v>
      </c>
      <c r="H3405">
        <f>SUMIFS(test_data[Postion],test_data[Time],"&gt;="&amp;test_data[[#This Row],[Period Time]],test_data[Time],"&lt;="&amp;test_data[[#This Row],[Time]])</f>
        <v>10</v>
      </c>
      <c r="I3405">
        <f>IFERROR(test_data[[#This Row],[Final_Position]]-H3404,test_data[[#This Row],[Final_Position]])</f>
        <v>2</v>
      </c>
      <c r="J3405">
        <f>ABS(test_data[[#This Row],[Action]])</f>
        <v>2</v>
      </c>
      <c r="K3405" s="7">
        <f>test_data[[#This Row],[Final_Position]]*test_data[[#This Row],[Change]]</f>
        <v>-1.0000000000002274</v>
      </c>
      <c r="L3405" s="7">
        <f>test_data[[#This Row],[Profit]]*Profit_per_point</f>
        <v>-100000.00000002273</v>
      </c>
      <c r="M3405" s="7">
        <f>test_data[[#This Row],[Profit]]*Profit_per_point-ABS(test_data[[#This Row],[Action]])*Fee_per_trade</f>
        <v>-120000.00000002273</v>
      </c>
    </row>
    <row r="3406" spans="1:13" x14ac:dyDescent="0.35">
      <c r="A3406" s="2">
        <v>43790.561111111114</v>
      </c>
      <c r="B3406">
        <v>910.3</v>
      </c>
      <c r="C3406">
        <v>0.53810203075408936</v>
      </c>
      <c r="D3406">
        <v>0.46189796924591064</v>
      </c>
      <c r="E3406">
        <f>IF(B3407&gt;0,B3407-test_data[[#This Row],[Price]],0)</f>
        <v>-0.29999999999995453</v>
      </c>
      <c r="F3406" s="2">
        <f>test_data[[#This Row],[Time]]-(Time_horizon-1)/24/60</f>
        <v>43790.54791666667</v>
      </c>
      <c r="G3406">
        <f>IF(test_data[[#This Row],[Long]]&gt;Action_Threshold,1,IF(test_data[[#This Row],[Short]]&gt;Action_Threshold,-1,0))</f>
        <v>1</v>
      </c>
      <c r="H3406">
        <f>SUMIFS(test_data[Postion],test_data[Time],"&gt;="&amp;test_data[[#This Row],[Period Time]],test_data[Time],"&lt;="&amp;test_data[[#This Row],[Time]])</f>
        <v>12</v>
      </c>
      <c r="I3406">
        <f>IFERROR(test_data[[#This Row],[Final_Position]]-H3405,test_data[[#This Row],[Final_Position]])</f>
        <v>2</v>
      </c>
      <c r="J3406">
        <f>ABS(test_data[[#This Row],[Action]])</f>
        <v>2</v>
      </c>
      <c r="K3406" s="7">
        <f>test_data[[#This Row],[Final_Position]]*test_data[[#This Row],[Change]]</f>
        <v>-3.5999999999994543</v>
      </c>
      <c r="L3406" s="7">
        <f>test_data[[#This Row],[Profit]]*Profit_per_point</f>
        <v>-359999.9999999454</v>
      </c>
      <c r="M3406" s="7">
        <f>test_data[[#This Row],[Profit]]*Profit_per_point-ABS(test_data[[#This Row],[Action]])*Fee_per_trade</f>
        <v>-379999.9999999454</v>
      </c>
    </row>
    <row r="3407" spans="1:13" x14ac:dyDescent="0.35">
      <c r="A3407" s="2">
        <v>43790.561805555553</v>
      </c>
      <c r="B3407">
        <v>910</v>
      </c>
      <c r="C3407">
        <v>0.54451757669448853</v>
      </c>
      <c r="D3407">
        <v>0.45548242330551147</v>
      </c>
      <c r="E3407">
        <f>IF(B3408&gt;0,B3408-test_data[[#This Row],[Price]],0)</f>
        <v>-0.5</v>
      </c>
      <c r="F3407" s="2">
        <f>test_data[[#This Row],[Time]]-(Time_horizon-1)/24/60</f>
        <v>43790.548611111109</v>
      </c>
      <c r="G3407">
        <f>IF(test_data[[#This Row],[Long]]&gt;Action_Threshold,1,IF(test_data[[#This Row],[Short]]&gt;Action_Threshold,-1,0))</f>
        <v>1</v>
      </c>
      <c r="H3407">
        <f>SUMIFS(test_data[Postion],test_data[Time],"&gt;="&amp;test_data[[#This Row],[Period Time]],test_data[Time],"&lt;="&amp;test_data[[#This Row],[Time]])</f>
        <v>14</v>
      </c>
      <c r="I3407">
        <f>IFERROR(test_data[[#This Row],[Final_Position]]-H3406,test_data[[#This Row],[Final_Position]])</f>
        <v>2</v>
      </c>
      <c r="J3407">
        <f>ABS(test_data[[#This Row],[Action]])</f>
        <v>2</v>
      </c>
      <c r="K3407" s="7">
        <f>test_data[[#This Row],[Final_Position]]*test_data[[#This Row],[Change]]</f>
        <v>-7</v>
      </c>
      <c r="L3407" s="7">
        <f>test_data[[#This Row],[Profit]]*Profit_per_point</f>
        <v>-700000</v>
      </c>
      <c r="M3407" s="7">
        <f>test_data[[#This Row],[Profit]]*Profit_per_point-ABS(test_data[[#This Row],[Action]])*Fee_per_trade</f>
        <v>-720000</v>
      </c>
    </row>
    <row r="3408" spans="1:13" x14ac:dyDescent="0.35">
      <c r="A3408" s="2">
        <v>43790.5625</v>
      </c>
      <c r="B3408">
        <v>909.5</v>
      </c>
      <c r="C3408">
        <v>0.54113548994064331</v>
      </c>
      <c r="D3408">
        <v>0.4588644802570343</v>
      </c>
      <c r="E3408">
        <f>IF(B3409&gt;0,B3409-test_data[[#This Row],[Price]],0)</f>
        <v>-0.70000000000004547</v>
      </c>
      <c r="F3408" s="2">
        <f>test_data[[#This Row],[Time]]-(Time_horizon-1)/24/60</f>
        <v>43790.549305555556</v>
      </c>
      <c r="G3408">
        <f>IF(test_data[[#This Row],[Long]]&gt;Action_Threshold,1,IF(test_data[[#This Row],[Short]]&gt;Action_Threshold,-1,0))</f>
        <v>1</v>
      </c>
      <c r="H3408">
        <f>SUMIFS(test_data[Postion],test_data[Time],"&gt;="&amp;test_data[[#This Row],[Period Time]],test_data[Time],"&lt;="&amp;test_data[[#This Row],[Time]])</f>
        <v>16</v>
      </c>
      <c r="I3408">
        <f>IFERROR(test_data[[#This Row],[Final_Position]]-H3407,test_data[[#This Row],[Final_Position]])</f>
        <v>2</v>
      </c>
      <c r="J3408">
        <f>ABS(test_data[[#This Row],[Action]])</f>
        <v>2</v>
      </c>
      <c r="K3408" s="7">
        <f>test_data[[#This Row],[Final_Position]]*test_data[[#This Row],[Change]]</f>
        <v>-11.200000000000728</v>
      </c>
      <c r="L3408" s="7">
        <f>test_data[[#This Row],[Profit]]*Profit_per_point</f>
        <v>-1120000.0000000726</v>
      </c>
      <c r="M3408" s="7">
        <f>test_data[[#This Row],[Profit]]*Profit_per_point-ABS(test_data[[#This Row],[Action]])*Fee_per_trade</f>
        <v>-1140000.0000000726</v>
      </c>
    </row>
    <row r="3409" spans="1:13" x14ac:dyDescent="0.35">
      <c r="A3409" s="2">
        <v>43790.563194444447</v>
      </c>
      <c r="B3409">
        <v>908.8</v>
      </c>
      <c r="C3409">
        <v>0.5440669059753418</v>
      </c>
      <c r="D3409">
        <v>0.4559330940246582</v>
      </c>
      <c r="E3409">
        <f>IF(B3410&gt;0,B3410-test_data[[#This Row],[Price]],0)</f>
        <v>0.40000000000009095</v>
      </c>
      <c r="F3409" s="2">
        <f>test_data[[#This Row],[Time]]-(Time_horizon-1)/24/60</f>
        <v>43790.55</v>
      </c>
      <c r="G3409">
        <f>IF(test_data[[#This Row],[Long]]&gt;Action_Threshold,1,IF(test_data[[#This Row],[Short]]&gt;Action_Threshold,-1,0))</f>
        <v>1</v>
      </c>
      <c r="H3409">
        <f>SUMIFS(test_data[Postion],test_data[Time],"&gt;="&amp;test_data[[#This Row],[Period Time]],test_data[Time],"&lt;="&amp;test_data[[#This Row],[Time]])</f>
        <v>18</v>
      </c>
      <c r="I3409">
        <f>IFERROR(test_data[[#This Row],[Final_Position]]-H3408,test_data[[#This Row],[Final_Position]])</f>
        <v>2</v>
      </c>
      <c r="J3409">
        <f>ABS(test_data[[#This Row],[Action]])</f>
        <v>2</v>
      </c>
      <c r="K3409" s="7">
        <f>test_data[[#This Row],[Final_Position]]*test_data[[#This Row],[Change]]</f>
        <v>7.2000000000016371</v>
      </c>
      <c r="L3409" s="7">
        <f>test_data[[#This Row],[Profit]]*Profit_per_point</f>
        <v>720000.00000016368</v>
      </c>
      <c r="M3409" s="7">
        <f>test_data[[#This Row],[Profit]]*Profit_per_point-ABS(test_data[[#This Row],[Action]])*Fee_per_trade</f>
        <v>700000.00000016368</v>
      </c>
    </row>
    <row r="3410" spans="1:13" x14ac:dyDescent="0.35">
      <c r="A3410" s="2">
        <v>43790.563888888886</v>
      </c>
      <c r="B3410">
        <v>909.2</v>
      </c>
      <c r="C3410">
        <v>0.53238803148269653</v>
      </c>
      <c r="D3410">
        <v>0.46761199831962585</v>
      </c>
      <c r="E3410">
        <f>IF(B3411&gt;0,B3411-test_data[[#This Row],[Price]],0)</f>
        <v>-0.20000000000004547</v>
      </c>
      <c r="F3410" s="2">
        <f>test_data[[#This Row],[Time]]-(Time_horizon-1)/24/60</f>
        <v>43790.550694444442</v>
      </c>
      <c r="G3410">
        <f>IF(test_data[[#This Row],[Long]]&gt;Action_Threshold,1,IF(test_data[[#This Row],[Short]]&gt;Action_Threshold,-1,0))</f>
        <v>1</v>
      </c>
      <c r="H3410">
        <f>SUMIFS(test_data[Postion],test_data[Time],"&gt;="&amp;test_data[[#This Row],[Period Time]],test_data[Time],"&lt;="&amp;test_data[[#This Row],[Time]])</f>
        <v>20</v>
      </c>
      <c r="I3410">
        <f>IFERROR(test_data[[#This Row],[Final_Position]]-H3409,test_data[[#This Row],[Final_Position]])</f>
        <v>2</v>
      </c>
      <c r="J3410">
        <f>ABS(test_data[[#This Row],[Action]])</f>
        <v>2</v>
      </c>
      <c r="K3410" s="7">
        <f>test_data[[#This Row],[Final_Position]]*test_data[[#This Row],[Change]]</f>
        <v>-4.0000000000009095</v>
      </c>
      <c r="L3410" s="7">
        <f>test_data[[#This Row],[Profit]]*Profit_per_point</f>
        <v>-400000.00000009092</v>
      </c>
      <c r="M3410" s="7">
        <f>test_data[[#This Row],[Profit]]*Profit_per_point-ABS(test_data[[#This Row],[Action]])*Fee_per_trade</f>
        <v>-420000.00000009092</v>
      </c>
    </row>
    <row r="3411" spans="1:13" x14ac:dyDescent="0.35">
      <c r="A3411" s="2">
        <v>43790.564583333333</v>
      </c>
      <c r="B3411">
        <v>909</v>
      </c>
      <c r="C3411">
        <v>0.54918724298477173</v>
      </c>
      <c r="D3411">
        <v>0.45081278681755066</v>
      </c>
      <c r="E3411">
        <f>IF(B3412&gt;0,B3412-test_data[[#This Row],[Price]],0)</f>
        <v>0</v>
      </c>
      <c r="F3411" s="2">
        <f>test_data[[#This Row],[Time]]-(Time_horizon-1)/24/60</f>
        <v>43790.551388888889</v>
      </c>
      <c r="G3411">
        <f>IF(test_data[[#This Row],[Long]]&gt;Action_Threshold,1,IF(test_data[[#This Row],[Short]]&gt;Action_Threshold,-1,0))</f>
        <v>1</v>
      </c>
      <c r="H3411">
        <f>SUMIFS(test_data[Postion],test_data[Time],"&gt;="&amp;test_data[[#This Row],[Period Time]],test_data[Time],"&lt;="&amp;test_data[[#This Row],[Time]])</f>
        <v>20</v>
      </c>
      <c r="I3411">
        <f>IFERROR(test_data[[#This Row],[Final_Position]]-H3410,test_data[[#This Row],[Final_Position]])</f>
        <v>0</v>
      </c>
      <c r="J3411">
        <f>ABS(test_data[[#This Row],[Action]])</f>
        <v>0</v>
      </c>
      <c r="K3411" s="7">
        <f>test_data[[#This Row],[Final_Position]]*test_data[[#This Row],[Change]]</f>
        <v>0</v>
      </c>
      <c r="L3411" s="7">
        <f>test_data[[#This Row],[Profit]]*Profit_per_point</f>
        <v>0</v>
      </c>
      <c r="M3411" s="7">
        <f>test_data[[#This Row],[Profit]]*Profit_per_point-ABS(test_data[[#This Row],[Action]])*Fee_per_trade</f>
        <v>0</v>
      </c>
    </row>
    <row r="3412" spans="1:13" x14ac:dyDescent="0.35">
      <c r="A3412" s="2">
        <v>43790.56527777778</v>
      </c>
      <c r="B3412">
        <v>909</v>
      </c>
      <c r="C3412">
        <v>0.54082959890365601</v>
      </c>
      <c r="D3412">
        <v>0.45917034149169922</v>
      </c>
      <c r="E3412">
        <f>IF(B3413&gt;0,B3413-test_data[[#This Row],[Price]],0)</f>
        <v>0.29999999999995453</v>
      </c>
      <c r="F3412" s="2">
        <f>test_data[[#This Row],[Time]]-(Time_horizon-1)/24/60</f>
        <v>43790.552083333336</v>
      </c>
      <c r="G3412">
        <f>IF(test_data[[#This Row],[Long]]&gt;Action_Threshold,1,IF(test_data[[#This Row],[Short]]&gt;Action_Threshold,-1,0))</f>
        <v>1</v>
      </c>
      <c r="H3412">
        <f>SUMIFS(test_data[Postion],test_data[Time],"&gt;="&amp;test_data[[#This Row],[Period Time]],test_data[Time],"&lt;="&amp;test_data[[#This Row],[Time]])</f>
        <v>20</v>
      </c>
      <c r="I3412">
        <f>IFERROR(test_data[[#This Row],[Final_Position]]-H3411,test_data[[#This Row],[Final_Position]])</f>
        <v>0</v>
      </c>
      <c r="J3412">
        <f>ABS(test_data[[#This Row],[Action]])</f>
        <v>0</v>
      </c>
      <c r="K3412" s="7">
        <f>test_data[[#This Row],[Final_Position]]*test_data[[#This Row],[Change]]</f>
        <v>5.9999999999990905</v>
      </c>
      <c r="L3412" s="7">
        <f>test_data[[#This Row],[Profit]]*Profit_per_point</f>
        <v>599999.99999990908</v>
      </c>
      <c r="M3412" s="7">
        <f>test_data[[#This Row],[Profit]]*Profit_per_point-ABS(test_data[[#This Row],[Action]])*Fee_per_trade</f>
        <v>599999.99999990908</v>
      </c>
    </row>
    <row r="3413" spans="1:13" x14ac:dyDescent="0.35">
      <c r="A3413" s="2">
        <v>43790.565972222219</v>
      </c>
      <c r="B3413">
        <v>909.3</v>
      </c>
      <c r="C3413">
        <v>0.53549766540527344</v>
      </c>
      <c r="D3413">
        <v>0.46450239419937134</v>
      </c>
      <c r="E3413">
        <f>IF(B3414&gt;0,B3414-test_data[[#This Row],[Price]],0)</f>
        <v>0</v>
      </c>
      <c r="F3413" s="2">
        <f>test_data[[#This Row],[Time]]-(Time_horizon-1)/24/60</f>
        <v>43790.552777777775</v>
      </c>
      <c r="G3413">
        <f>IF(test_data[[#This Row],[Long]]&gt;Action_Threshold,1,IF(test_data[[#This Row],[Short]]&gt;Action_Threshold,-1,0))</f>
        <v>1</v>
      </c>
      <c r="H3413">
        <f>SUMIFS(test_data[Postion],test_data[Time],"&gt;="&amp;test_data[[#This Row],[Period Time]],test_data[Time],"&lt;="&amp;test_data[[#This Row],[Time]])</f>
        <v>20</v>
      </c>
      <c r="I3413">
        <f>IFERROR(test_data[[#This Row],[Final_Position]]-H3412,test_data[[#This Row],[Final_Position]])</f>
        <v>0</v>
      </c>
      <c r="J3413">
        <f>ABS(test_data[[#This Row],[Action]])</f>
        <v>0</v>
      </c>
      <c r="K3413" s="7">
        <f>test_data[[#This Row],[Final_Position]]*test_data[[#This Row],[Change]]</f>
        <v>0</v>
      </c>
      <c r="L3413" s="7">
        <f>test_data[[#This Row],[Profit]]*Profit_per_point</f>
        <v>0</v>
      </c>
      <c r="M3413" s="7">
        <f>test_data[[#This Row],[Profit]]*Profit_per_point-ABS(test_data[[#This Row],[Action]])*Fee_per_trade</f>
        <v>0</v>
      </c>
    </row>
    <row r="3414" spans="1:13" x14ac:dyDescent="0.35">
      <c r="A3414" s="2">
        <v>43790.566666666666</v>
      </c>
      <c r="B3414">
        <v>909.3</v>
      </c>
      <c r="C3414">
        <v>0.54995971918106079</v>
      </c>
      <c r="D3414">
        <v>0.45004034042358398</v>
      </c>
      <c r="E3414">
        <f>IF(B3415&gt;0,B3415-test_data[[#This Row],[Price]],0)</f>
        <v>0.10000000000002274</v>
      </c>
      <c r="F3414" s="2">
        <f>test_data[[#This Row],[Time]]-(Time_horizon-1)/24/60</f>
        <v>43790.553472222222</v>
      </c>
      <c r="G3414">
        <f>IF(test_data[[#This Row],[Long]]&gt;Action_Threshold,1,IF(test_data[[#This Row],[Short]]&gt;Action_Threshold,-1,0))</f>
        <v>1</v>
      </c>
      <c r="H3414">
        <f>SUMIFS(test_data[Postion],test_data[Time],"&gt;="&amp;test_data[[#This Row],[Period Time]],test_data[Time],"&lt;="&amp;test_data[[#This Row],[Time]])</f>
        <v>20</v>
      </c>
      <c r="I3414">
        <f>IFERROR(test_data[[#This Row],[Final_Position]]-H3413,test_data[[#This Row],[Final_Position]])</f>
        <v>0</v>
      </c>
      <c r="J3414">
        <f>ABS(test_data[[#This Row],[Action]])</f>
        <v>0</v>
      </c>
      <c r="K3414" s="7">
        <f>test_data[[#This Row],[Final_Position]]*test_data[[#This Row],[Change]]</f>
        <v>2.0000000000004547</v>
      </c>
      <c r="L3414" s="7">
        <f>test_data[[#This Row],[Profit]]*Profit_per_point</f>
        <v>200000.00000004546</v>
      </c>
      <c r="M3414" s="7">
        <f>test_data[[#This Row],[Profit]]*Profit_per_point-ABS(test_data[[#This Row],[Action]])*Fee_per_trade</f>
        <v>200000.00000004546</v>
      </c>
    </row>
    <row r="3415" spans="1:13" x14ac:dyDescent="0.35">
      <c r="A3415" s="2">
        <v>43790.567361111112</v>
      </c>
      <c r="B3415">
        <v>909.4</v>
      </c>
      <c r="C3415">
        <v>0.54385966062545776</v>
      </c>
      <c r="D3415">
        <v>0.45614036917686462</v>
      </c>
      <c r="E3415">
        <f>IF(B3416&gt;0,B3416-test_data[[#This Row],[Price]],0)</f>
        <v>0.20000000000004547</v>
      </c>
      <c r="F3415" s="2">
        <f>test_data[[#This Row],[Time]]-(Time_horizon-1)/24/60</f>
        <v>43790.554166666669</v>
      </c>
      <c r="G3415">
        <f>IF(test_data[[#This Row],[Long]]&gt;Action_Threshold,1,IF(test_data[[#This Row],[Short]]&gt;Action_Threshold,-1,0))</f>
        <v>1</v>
      </c>
      <c r="H3415">
        <f>SUMIFS(test_data[Postion],test_data[Time],"&gt;="&amp;test_data[[#This Row],[Period Time]],test_data[Time],"&lt;="&amp;test_data[[#This Row],[Time]])</f>
        <v>20</v>
      </c>
      <c r="I3415">
        <f>IFERROR(test_data[[#This Row],[Final_Position]]-H3414,test_data[[#This Row],[Final_Position]])</f>
        <v>0</v>
      </c>
      <c r="J3415">
        <f>ABS(test_data[[#This Row],[Action]])</f>
        <v>0</v>
      </c>
      <c r="K3415" s="7">
        <f>test_data[[#This Row],[Final_Position]]*test_data[[#This Row],[Change]]</f>
        <v>4.0000000000009095</v>
      </c>
      <c r="L3415" s="7">
        <f>test_data[[#This Row],[Profit]]*Profit_per_point</f>
        <v>400000.00000009092</v>
      </c>
      <c r="M3415" s="7">
        <f>test_data[[#This Row],[Profit]]*Profit_per_point-ABS(test_data[[#This Row],[Action]])*Fee_per_trade</f>
        <v>400000.00000009092</v>
      </c>
    </row>
    <row r="3416" spans="1:13" x14ac:dyDescent="0.35">
      <c r="A3416" s="2">
        <v>43790.568055555559</v>
      </c>
      <c r="B3416">
        <v>909.6</v>
      </c>
      <c r="C3416">
        <v>0.53428316116333008</v>
      </c>
      <c r="D3416">
        <v>0.46571677923202515</v>
      </c>
      <c r="E3416">
        <f>IF(B3417&gt;0,B3417-test_data[[#This Row],[Price]],0)</f>
        <v>-0.20000000000004547</v>
      </c>
      <c r="F3416" s="2">
        <f>test_data[[#This Row],[Time]]-(Time_horizon-1)/24/60</f>
        <v>43790.554861111115</v>
      </c>
      <c r="G3416">
        <f>IF(test_data[[#This Row],[Long]]&gt;Action_Threshold,1,IF(test_data[[#This Row],[Short]]&gt;Action_Threshold,-1,0))</f>
        <v>1</v>
      </c>
      <c r="H3416">
        <f>SUMIFS(test_data[Postion],test_data[Time],"&gt;="&amp;test_data[[#This Row],[Period Time]],test_data[Time],"&lt;="&amp;test_data[[#This Row],[Time]])</f>
        <v>20</v>
      </c>
      <c r="I3416">
        <f>IFERROR(test_data[[#This Row],[Final_Position]]-H3415,test_data[[#This Row],[Final_Position]])</f>
        <v>0</v>
      </c>
      <c r="J3416">
        <f>ABS(test_data[[#This Row],[Action]])</f>
        <v>0</v>
      </c>
      <c r="K3416" s="7">
        <f>test_data[[#This Row],[Final_Position]]*test_data[[#This Row],[Change]]</f>
        <v>-4.0000000000009095</v>
      </c>
      <c r="L3416" s="7">
        <f>test_data[[#This Row],[Profit]]*Profit_per_point</f>
        <v>-400000.00000009092</v>
      </c>
      <c r="M3416" s="7">
        <f>test_data[[#This Row],[Profit]]*Profit_per_point-ABS(test_data[[#This Row],[Action]])*Fee_per_trade</f>
        <v>-400000.00000009092</v>
      </c>
    </row>
    <row r="3417" spans="1:13" x14ac:dyDescent="0.35">
      <c r="A3417" s="2">
        <v>43790.568749999999</v>
      </c>
      <c r="B3417">
        <v>909.4</v>
      </c>
      <c r="C3417">
        <v>0.53157138824462891</v>
      </c>
      <c r="D3417">
        <v>0.46842858195304871</v>
      </c>
      <c r="E3417">
        <f>IF(B3418&gt;0,B3418-test_data[[#This Row],[Price]],0)</f>
        <v>0</v>
      </c>
      <c r="F3417" s="2">
        <f>test_data[[#This Row],[Time]]-(Time_horizon-1)/24/60</f>
        <v>43790.555555555555</v>
      </c>
      <c r="G3417">
        <f>IF(test_data[[#This Row],[Long]]&gt;Action_Threshold,1,IF(test_data[[#This Row],[Short]]&gt;Action_Threshold,-1,0))</f>
        <v>1</v>
      </c>
      <c r="H3417">
        <f>SUMIFS(test_data[Postion],test_data[Time],"&gt;="&amp;test_data[[#This Row],[Period Time]],test_data[Time],"&lt;="&amp;test_data[[#This Row],[Time]])</f>
        <v>20</v>
      </c>
      <c r="I3417">
        <f>IFERROR(test_data[[#This Row],[Final_Position]]-H3416,test_data[[#This Row],[Final_Position]])</f>
        <v>0</v>
      </c>
      <c r="J3417">
        <f>ABS(test_data[[#This Row],[Action]])</f>
        <v>0</v>
      </c>
      <c r="K3417" s="7">
        <f>test_data[[#This Row],[Final_Position]]*test_data[[#This Row],[Change]]</f>
        <v>0</v>
      </c>
      <c r="L3417" s="7">
        <f>test_data[[#This Row],[Profit]]*Profit_per_point</f>
        <v>0</v>
      </c>
      <c r="M3417" s="7">
        <f>test_data[[#This Row],[Profit]]*Profit_per_point-ABS(test_data[[#This Row],[Action]])*Fee_per_trade</f>
        <v>0</v>
      </c>
    </row>
    <row r="3418" spans="1:13" x14ac:dyDescent="0.35">
      <c r="A3418" s="2">
        <v>43790.569444444445</v>
      </c>
      <c r="B3418">
        <v>909.4</v>
      </c>
      <c r="C3418">
        <v>0.51900798082351685</v>
      </c>
      <c r="D3418">
        <v>0.48099198937416077</v>
      </c>
      <c r="E3418">
        <f>IF(B3419&gt;0,B3419-test_data[[#This Row],[Price]],0)</f>
        <v>0.30000000000006821</v>
      </c>
      <c r="F3418" s="2">
        <f>test_data[[#This Row],[Time]]-(Time_horizon-1)/24/60</f>
        <v>43790.556250000001</v>
      </c>
      <c r="G3418">
        <f>IF(test_data[[#This Row],[Long]]&gt;Action_Threshold,1,IF(test_data[[#This Row],[Short]]&gt;Action_Threshold,-1,0))</f>
        <v>1</v>
      </c>
      <c r="H3418">
        <f>SUMIFS(test_data[Postion],test_data[Time],"&gt;="&amp;test_data[[#This Row],[Period Time]],test_data[Time],"&lt;="&amp;test_data[[#This Row],[Time]])</f>
        <v>20</v>
      </c>
      <c r="I3418">
        <f>IFERROR(test_data[[#This Row],[Final_Position]]-H3417,test_data[[#This Row],[Final_Position]])</f>
        <v>0</v>
      </c>
      <c r="J3418">
        <f>ABS(test_data[[#This Row],[Action]])</f>
        <v>0</v>
      </c>
      <c r="K3418" s="7">
        <f>test_data[[#This Row],[Final_Position]]*test_data[[#This Row],[Change]]</f>
        <v>6.0000000000013642</v>
      </c>
      <c r="L3418" s="7">
        <f>test_data[[#This Row],[Profit]]*Profit_per_point</f>
        <v>600000.00000013644</v>
      </c>
      <c r="M3418" s="7">
        <f>test_data[[#This Row],[Profit]]*Profit_per_point-ABS(test_data[[#This Row],[Action]])*Fee_per_trade</f>
        <v>600000.00000013644</v>
      </c>
    </row>
    <row r="3419" spans="1:13" x14ac:dyDescent="0.35">
      <c r="A3419" s="2">
        <v>43790.570138888892</v>
      </c>
      <c r="B3419">
        <v>909.7</v>
      </c>
      <c r="C3419">
        <v>0.50991284847259521</v>
      </c>
      <c r="D3419">
        <v>0.4900871217250824</v>
      </c>
      <c r="E3419">
        <f>IF(B3420&gt;0,B3420-test_data[[#This Row],[Price]],0)</f>
        <v>-0.20000000000004547</v>
      </c>
      <c r="F3419" s="2">
        <f>test_data[[#This Row],[Time]]-(Time_horizon-1)/24/60</f>
        <v>43790.556944444448</v>
      </c>
      <c r="G3419">
        <f>IF(test_data[[#This Row],[Long]]&gt;Action_Threshold,1,IF(test_data[[#This Row],[Short]]&gt;Action_Threshold,-1,0))</f>
        <v>1</v>
      </c>
      <c r="H3419">
        <f>SUMIFS(test_data[Postion],test_data[Time],"&gt;="&amp;test_data[[#This Row],[Period Time]],test_data[Time],"&lt;="&amp;test_data[[#This Row],[Time]])</f>
        <v>20</v>
      </c>
      <c r="I3419">
        <f>IFERROR(test_data[[#This Row],[Final_Position]]-H3418,test_data[[#This Row],[Final_Position]])</f>
        <v>0</v>
      </c>
      <c r="J3419">
        <f>ABS(test_data[[#This Row],[Action]])</f>
        <v>0</v>
      </c>
      <c r="K3419" s="7">
        <f>test_data[[#This Row],[Final_Position]]*test_data[[#This Row],[Change]]</f>
        <v>-4.0000000000009095</v>
      </c>
      <c r="L3419" s="7">
        <f>test_data[[#This Row],[Profit]]*Profit_per_point</f>
        <v>-400000.00000009092</v>
      </c>
      <c r="M3419" s="7">
        <f>test_data[[#This Row],[Profit]]*Profit_per_point-ABS(test_data[[#This Row],[Action]])*Fee_per_trade</f>
        <v>-400000.00000009092</v>
      </c>
    </row>
    <row r="3420" spans="1:13" x14ac:dyDescent="0.35">
      <c r="A3420" s="2">
        <v>43790.570833333331</v>
      </c>
      <c r="B3420">
        <v>909.5</v>
      </c>
      <c r="C3420">
        <v>0.51514780521392822</v>
      </c>
      <c r="D3420">
        <v>0.484852135181427</v>
      </c>
      <c r="E3420">
        <f>IF(B3421&gt;0,B3421-test_data[[#This Row],[Price]],0)</f>
        <v>-0.39999999999997726</v>
      </c>
      <c r="F3420" s="2">
        <f>test_data[[#This Row],[Time]]-(Time_horizon-1)/24/60</f>
        <v>43790.557638888888</v>
      </c>
      <c r="G3420">
        <f>IF(test_data[[#This Row],[Long]]&gt;Action_Threshold,1,IF(test_data[[#This Row],[Short]]&gt;Action_Threshold,-1,0))</f>
        <v>1</v>
      </c>
      <c r="H3420">
        <f>SUMIFS(test_data[Postion],test_data[Time],"&gt;="&amp;test_data[[#This Row],[Period Time]],test_data[Time],"&lt;="&amp;test_data[[#This Row],[Time]])</f>
        <v>20</v>
      </c>
      <c r="I3420">
        <f>IFERROR(test_data[[#This Row],[Final_Position]]-H3419,test_data[[#This Row],[Final_Position]])</f>
        <v>0</v>
      </c>
      <c r="J3420">
        <f>ABS(test_data[[#This Row],[Action]])</f>
        <v>0</v>
      </c>
      <c r="K3420" s="7">
        <f>test_data[[#This Row],[Final_Position]]*test_data[[#This Row],[Change]]</f>
        <v>-7.9999999999995453</v>
      </c>
      <c r="L3420" s="7">
        <f>test_data[[#This Row],[Profit]]*Profit_per_point</f>
        <v>-799999.99999995448</v>
      </c>
      <c r="M3420" s="7">
        <f>test_data[[#This Row],[Profit]]*Profit_per_point-ABS(test_data[[#This Row],[Action]])*Fee_per_trade</f>
        <v>-799999.99999995448</v>
      </c>
    </row>
    <row r="3421" spans="1:13" x14ac:dyDescent="0.35">
      <c r="A3421" s="2">
        <v>43790.571527777778</v>
      </c>
      <c r="B3421">
        <v>909.1</v>
      </c>
      <c r="C3421">
        <v>0.52307385206222534</v>
      </c>
      <c r="D3421">
        <v>0.47692608833312988</v>
      </c>
      <c r="E3421">
        <f>IF(B3422&gt;0,B3422-test_data[[#This Row],[Price]],0)</f>
        <v>0.29999999999995453</v>
      </c>
      <c r="F3421" s="2">
        <f>test_data[[#This Row],[Time]]-(Time_horizon-1)/24/60</f>
        <v>43790.558333333334</v>
      </c>
      <c r="G3421">
        <f>IF(test_data[[#This Row],[Long]]&gt;Action_Threshold,1,IF(test_data[[#This Row],[Short]]&gt;Action_Threshold,-1,0))</f>
        <v>1</v>
      </c>
      <c r="H3421">
        <f>SUMIFS(test_data[Postion],test_data[Time],"&gt;="&amp;test_data[[#This Row],[Period Time]],test_data[Time],"&lt;="&amp;test_data[[#This Row],[Time]])</f>
        <v>20</v>
      </c>
      <c r="I3421">
        <f>IFERROR(test_data[[#This Row],[Final_Position]]-H3420,test_data[[#This Row],[Final_Position]])</f>
        <v>0</v>
      </c>
      <c r="J3421">
        <f>ABS(test_data[[#This Row],[Action]])</f>
        <v>0</v>
      </c>
      <c r="K3421" s="7">
        <f>test_data[[#This Row],[Final_Position]]*test_data[[#This Row],[Change]]</f>
        <v>5.9999999999990905</v>
      </c>
      <c r="L3421" s="7">
        <f>test_data[[#This Row],[Profit]]*Profit_per_point</f>
        <v>599999.99999990908</v>
      </c>
      <c r="M3421" s="7">
        <f>test_data[[#This Row],[Profit]]*Profit_per_point-ABS(test_data[[#This Row],[Action]])*Fee_per_trade</f>
        <v>599999.99999990908</v>
      </c>
    </row>
    <row r="3422" spans="1:13" x14ac:dyDescent="0.35">
      <c r="A3422" s="2">
        <v>43790.572222222225</v>
      </c>
      <c r="B3422">
        <v>909.4</v>
      </c>
      <c r="C3422">
        <v>0.51611804962158203</v>
      </c>
      <c r="D3422">
        <v>0.48388198018074036</v>
      </c>
      <c r="E3422">
        <f>IF(B3423&gt;0,B3423-test_data[[#This Row],[Price]],0)</f>
        <v>-0.19999999999993179</v>
      </c>
      <c r="F3422" s="2">
        <f>test_data[[#This Row],[Time]]-(Time_horizon-1)/24/60</f>
        <v>43790.559027777781</v>
      </c>
      <c r="G3422">
        <f>IF(test_data[[#This Row],[Long]]&gt;Action_Threshold,1,IF(test_data[[#This Row],[Short]]&gt;Action_Threshold,-1,0))</f>
        <v>1</v>
      </c>
      <c r="H3422">
        <f>SUMIFS(test_data[Postion],test_data[Time],"&gt;="&amp;test_data[[#This Row],[Period Time]],test_data[Time],"&lt;="&amp;test_data[[#This Row],[Time]])</f>
        <v>20</v>
      </c>
      <c r="I3422">
        <f>IFERROR(test_data[[#This Row],[Final_Position]]-H3421,test_data[[#This Row],[Final_Position]])</f>
        <v>0</v>
      </c>
      <c r="J3422">
        <f>ABS(test_data[[#This Row],[Action]])</f>
        <v>0</v>
      </c>
      <c r="K3422" s="7">
        <f>test_data[[#This Row],[Final_Position]]*test_data[[#This Row],[Change]]</f>
        <v>-3.9999999999986358</v>
      </c>
      <c r="L3422" s="7">
        <f>test_data[[#This Row],[Profit]]*Profit_per_point</f>
        <v>-399999.99999986356</v>
      </c>
      <c r="M3422" s="7">
        <f>test_data[[#This Row],[Profit]]*Profit_per_point-ABS(test_data[[#This Row],[Action]])*Fee_per_trade</f>
        <v>-399999.99999986356</v>
      </c>
    </row>
    <row r="3423" spans="1:13" x14ac:dyDescent="0.35">
      <c r="A3423" s="2">
        <v>43790.572916666664</v>
      </c>
      <c r="B3423">
        <v>909.2</v>
      </c>
      <c r="C3423">
        <v>0.52421241998672485</v>
      </c>
      <c r="D3423">
        <v>0.47578755021095276</v>
      </c>
      <c r="E3423">
        <f>IF(B3424&gt;0,B3424-test_data[[#This Row],[Price]],0)</f>
        <v>9.9999999999909051E-2</v>
      </c>
      <c r="F3423" s="2">
        <f>test_data[[#This Row],[Time]]-(Time_horizon-1)/24/60</f>
        <v>43790.55972222222</v>
      </c>
      <c r="G3423">
        <f>IF(test_data[[#This Row],[Long]]&gt;Action_Threshold,1,IF(test_data[[#This Row],[Short]]&gt;Action_Threshold,-1,0))</f>
        <v>1</v>
      </c>
      <c r="H3423">
        <f>SUMIFS(test_data[Postion],test_data[Time],"&gt;="&amp;test_data[[#This Row],[Period Time]],test_data[Time],"&lt;="&amp;test_data[[#This Row],[Time]])</f>
        <v>20</v>
      </c>
      <c r="I3423">
        <f>IFERROR(test_data[[#This Row],[Final_Position]]-H3422,test_data[[#This Row],[Final_Position]])</f>
        <v>0</v>
      </c>
      <c r="J3423">
        <f>ABS(test_data[[#This Row],[Action]])</f>
        <v>0</v>
      </c>
      <c r="K3423" s="7">
        <f>test_data[[#This Row],[Final_Position]]*test_data[[#This Row],[Change]]</f>
        <v>1.999999999998181</v>
      </c>
      <c r="L3423" s="7">
        <f>test_data[[#This Row],[Profit]]*Profit_per_point</f>
        <v>199999.9999998181</v>
      </c>
      <c r="M3423" s="7">
        <f>test_data[[#This Row],[Profit]]*Profit_per_point-ABS(test_data[[#This Row],[Action]])*Fee_per_trade</f>
        <v>199999.9999998181</v>
      </c>
    </row>
    <row r="3424" spans="1:13" x14ac:dyDescent="0.35">
      <c r="A3424" s="2">
        <v>43790.573611111111</v>
      </c>
      <c r="B3424">
        <v>909.3</v>
      </c>
      <c r="C3424">
        <v>0.520427405834198</v>
      </c>
      <c r="D3424">
        <v>0.47957256436347961</v>
      </c>
      <c r="E3424">
        <f>IF(B3425&gt;0,B3425-test_data[[#This Row],[Price]],0)</f>
        <v>-0.29999999999995453</v>
      </c>
      <c r="F3424" s="2">
        <f>test_data[[#This Row],[Time]]-(Time_horizon-1)/24/60</f>
        <v>43790.560416666667</v>
      </c>
      <c r="G3424">
        <f>IF(test_data[[#This Row],[Long]]&gt;Action_Threshold,1,IF(test_data[[#This Row],[Short]]&gt;Action_Threshold,-1,0))</f>
        <v>1</v>
      </c>
      <c r="H3424">
        <f>SUMIFS(test_data[Postion],test_data[Time],"&gt;="&amp;test_data[[#This Row],[Period Time]],test_data[Time],"&lt;="&amp;test_data[[#This Row],[Time]])</f>
        <v>20</v>
      </c>
      <c r="I3424">
        <f>IFERROR(test_data[[#This Row],[Final_Position]]-H3423,test_data[[#This Row],[Final_Position]])</f>
        <v>0</v>
      </c>
      <c r="J3424">
        <f>ABS(test_data[[#This Row],[Action]])</f>
        <v>0</v>
      </c>
      <c r="K3424" s="7">
        <f>test_data[[#This Row],[Final_Position]]*test_data[[#This Row],[Change]]</f>
        <v>-5.9999999999990905</v>
      </c>
      <c r="L3424" s="7">
        <f>test_data[[#This Row],[Profit]]*Profit_per_point</f>
        <v>-599999.99999990908</v>
      </c>
      <c r="M3424" s="7">
        <f>test_data[[#This Row],[Profit]]*Profit_per_point-ABS(test_data[[#This Row],[Action]])*Fee_per_trade</f>
        <v>-599999.99999990908</v>
      </c>
    </row>
    <row r="3425" spans="1:13" x14ac:dyDescent="0.35">
      <c r="A3425" s="2">
        <v>43790.574305555558</v>
      </c>
      <c r="B3425">
        <v>909</v>
      </c>
      <c r="C3425">
        <v>0.54096126556396484</v>
      </c>
      <c r="D3425">
        <v>0.45903873443603516</v>
      </c>
      <c r="E3425">
        <f>IF(B3426&gt;0,B3426-test_data[[#This Row],[Price]],0)</f>
        <v>0.70000000000004547</v>
      </c>
      <c r="F3425" s="2">
        <f>test_data[[#This Row],[Time]]-(Time_horizon-1)/24/60</f>
        <v>43790.561111111114</v>
      </c>
      <c r="G3425">
        <f>IF(test_data[[#This Row],[Long]]&gt;Action_Threshold,1,IF(test_data[[#This Row],[Short]]&gt;Action_Threshold,-1,0))</f>
        <v>1</v>
      </c>
      <c r="H3425">
        <f>SUMIFS(test_data[Postion],test_data[Time],"&gt;="&amp;test_data[[#This Row],[Period Time]],test_data[Time],"&lt;="&amp;test_data[[#This Row],[Time]])</f>
        <v>20</v>
      </c>
      <c r="I3425">
        <f>IFERROR(test_data[[#This Row],[Final_Position]]-H3424,test_data[[#This Row],[Final_Position]])</f>
        <v>0</v>
      </c>
      <c r="J3425">
        <f>ABS(test_data[[#This Row],[Action]])</f>
        <v>0</v>
      </c>
      <c r="K3425" s="7">
        <f>test_data[[#This Row],[Final_Position]]*test_data[[#This Row],[Change]]</f>
        <v>14.000000000000909</v>
      </c>
      <c r="L3425" s="7">
        <f>test_data[[#This Row],[Profit]]*Profit_per_point</f>
        <v>1400000.000000091</v>
      </c>
      <c r="M3425" s="7">
        <f>test_data[[#This Row],[Profit]]*Profit_per_point-ABS(test_data[[#This Row],[Action]])*Fee_per_trade</f>
        <v>1400000.000000091</v>
      </c>
    </row>
    <row r="3426" spans="1:13" x14ac:dyDescent="0.35">
      <c r="A3426" s="2">
        <v>43790.574999999997</v>
      </c>
      <c r="B3426">
        <v>909.7</v>
      </c>
      <c r="C3426">
        <v>0.52074319124221802</v>
      </c>
      <c r="D3426">
        <v>0.47925680875778198</v>
      </c>
      <c r="E3426">
        <f>IF(B3427&gt;0,B3427-test_data[[#This Row],[Price]],0)</f>
        <v>-0.20000000000004547</v>
      </c>
      <c r="F3426" s="2">
        <f>test_data[[#This Row],[Time]]-(Time_horizon-1)/24/60</f>
        <v>43790.561805555553</v>
      </c>
      <c r="G3426">
        <f>IF(test_data[[#This Row],[Long]]&gt;Action_Threshold,1,IF(test_data[[#This Row],[Short]]&gt;Action_Threshold,-1,0))</f>
        <v>1</v>
      </c>
      <c r="H3426">
        <f>SUMIFS(test_data[Postion],test_data[Time],"&gt;="&amp;test_data[[#This Row],[Period Time]],test_data[Time],"&lt;="&amp;test_data[[#This Row],[Time]])</f>
        <v>20</v>
      </c>
      <c r="I3426">
        <f>IFERROR(test_data[[#This Row],[Final_Position]]-H3425,test_data[[#This Row],[Final_Position]])</f>
        <v>0</v>
      </c>
      <c r="J3426">
        <f>ABS(test_data[[#This Row],[Action]])</f>
        <v>0</v>
      </c>
      <c r="K3426" s="7">
        <f>test_data[[#This Row],[Final_Position]]*test_data[[#This Row],[Change]]</f>
        <v>-4.0000000000009095</v>
      </c>
      <c r="L3426" s="7">
        <f>test_data[[#This Row],[Profit]]*Profit_per_point</f>
        <v>-400000.00000009092</v>
      </c>
      <c r="M3426" s="7">
        <f>test_data[[#This Row],[Profit]]*Profit_per_point-ABS(test_data[[#This Row],[Action]])*Fee_per_trade</f>
        <v>-400000.00000009092</v>
      </c>
    </row>
    <row r="3427" spans="1:13" x14ac:dyDescent="0.35">
      <c r="A3427" s="2">
        <v>43790.575694444444</v>
      </c>
      <c r="B3427">
        <v>909.5</v>
      </c>
      <c r="C3427">
        <v>0.5257226824760437</v>
      </c>
      <c r="D3427">
        <v>0.47427725791931152</v>
      </c>
      <c r="E3427">
        <f>IF(B3428&gt;0,B3428-test_data[[#This Row],[Price]],0)</f>
        <v>0</v>
      </c>
      <c r="F3427" s="2">
        <f>test_data[[#This Row],[Time]]-(Time_horizon-1)/24/60</f>
        <v>43790.5625</v>
      </c>
      <c r="G3427">
        <f>IF(test_data[[#This Row],[Long]]&gt;Action_Threshold,1,IF(test_data[[#This Row],[Short]]&gt;Action_Threshold,-1,0))</f>
        <v>1</v>
      </c>
      <c r="H3427">
        <f>SUMIFS(test_data[Postion],test_data[Time],"&gt;="&amp;test_data[[#This Row],[Period Time]],test_data[Time],"&lt;="&amp;test_data[[#This Row],[Time]])</f>
        <v>20</v>
      </c>
      <c r="I3427">
        <f>IFERROR(test_data[[#This Row],[Final_Position]]-H3426,test_data[[#This Row],[Final_Position]])</f>
        <v>0</v>
      </c>
      <c r="J3427">
        <f>ABS(test_data[[#This Row],[Action]])</f>
        <v>0</v>
      </c>
      <c r="K3427" s="7">
        <f>test_data[[#This Row],[Final_Position]]*test_data[[#This Row],[Change]]</f>
        <v>0</v>
      </c>
      <c r="L3427" s="7">
        <f>test_data[[#This Row],[Profit]]*Profit_per_point</f>
        <v>0</v>
      </c>
      <c r="M3427" s="7">
        <f>test_data[[#This Row],[Profit]]*Profit_per_point-ABS(test_data[[#This Row],[Action]])*Fee_per_trade</f>
        <v>0</v>
      </c>
    </row>
    <row r="3428" spans="1:13" x14ac:dyDescent="0.35">
      <c r="A3428" s="2">
        <v>43790.576388888891</v>
      </c>
      <c r="B3428">
        <v>909.5</v>
      </c>
      <c r="C3428">
        <v>0.52377200126647949</v>
      </c>
      <c r="D3428">
        <v>0.47622793912887573</v>
      </c>
      <c r="E3428">
        <f>IF(B3429&gt;0,B3429-test_data[[#This Row],[Price]],0)</f>
        <v>-0.29999999999995453</v>
      </c>
      <c r="F3428" s="2">
        <f>test_data[[#This Row],[Time]]-(Time_horizon-1)/24/60</f>
        <v>43790.563194444447</v>
      </c>
      <c r="G3428">
        <f>IF(test_data[[#This Row],[Long]]&gt;Action_Threshold,1,IF(test_data[[#This Row],[Short]]&gt;Action_Threshold,-1,0))</f>
        <v>1</v>
      </c>
      <c r="H3428">
        <f>SUMIFS(test_data[Postion],test_data[Time],"&gt;="&amp;test_data[[#This Row],[Period Time]],test_data[Time],"&lt;="&amp;test_data[[#This Row],[Time]])</f>
        <v>20</v>
      </c>
      <c r="I3428">
        <f>IFERROR(test_data[[#This Row],[Final_Position]]-H3427,test_data[[#This Row],[Final_Position]])</f>
        <v>0</v>
      </c>
      <c r="J3428">
        <f>ABS(test_data[[#This Row],[Action]])</f>
        <v>0</v>
      </c>
      <c r="K3428" s="7">
        <f>test_data[[#This Row],[Final_Position]]*test_data[[#This Row],[Change]]</f>
        <v>-5.9999999999990905</v>
      </c>
      <c r="L3428" s="7">
        <f>test_data[[#This Row],[Profit]]*Profit_per_point</f>
        <v>-599999.99999990908</v>
      </c>
      <c r="M3428" s="7">
        <f>test_data[[#This Row],[Profit]]*Profit_per_point-ABS(test_data[[#This Row],[Action]])*Fee_per_trade</f>
        <v>-599999.99999990908</v>
      </c>
    </row>
    <row r="3429" spans="1:13" x14ac:dyDescent="0.35">
      <c r="A3429" s="2">
        <v>43790.57708333333</v>
      </c>
      <c r="B3429">
        <v>909.2</v>
      </c>
      <c r="C3429">
        <v>0.53994923830032349</v>
      </c>
      <c r="D3429">
        <v>0.46005082130432129</v>
      </c>
      <c r="E3429">
        <f>IF(B3430&gt;0,B3430-test_data[[#This Row],[Price]],0)</f>
        <v>9.9999999999909051E-2</v>
      </c>
      <c r="F3429" s="2">
        <f>test_data[[#This Row],[Time]]-(Time_horizon-1)/24/60</f>
        <v>43790.563888888886</v>
      </c>
      <c r="G3429">
        <f>IF(test_data[[#This Row],[Long]]&gt;Action_Threshold,1,IF(test_data[[#This Row],[Short]]&gt;Action_Threshold,-1,0))</f>
        <v>1</v>
      </c>
      <c r="H3429">
        <f>SUMIFS(test_data[Postion],test_data[Time],"&gt;="&amp;test_data[[#This Row],[Period Time]],test_data[Time],"&lt;="&amp;test_data[[#This Row],[Time]])</f>
        <v>20</v>
      </c>
      <c r="I3429">
        <f>IFERROR(test_data[[#This Row],[Final_Position]]-H3428,test_data[[#This Row],[Final_Position]])</f>
        <v>0</v>
      </c>
      <c r="J3429">
        <f>ABS(test_data[[#This Row],[Action]])</f>
        <v>0</v>
      </c>
      <c r="K3429" s="7">
        <f>test_data[[#This Row],[Final_Position]]*test_data[[#This Row],[Change]]</f>
        <v>1.999999999998181</v>
      </c>
      <c r="L3429" s="7">
        <f>test_data[[#This Row],[Profit]]*Profit_per_point</f>
        <v>199999.9999998181</v>
      </c>
      <c r="M3429" s="7">
        <f>test_data[[#This Row],[Profit]]*Profit_per_point-ABS(test_data[[#This Row],[Action]])*Fee_per_trade</f>
        <v>199999.9999998181</v>
      </c>
    </row>
    <row r="3430" spans="1:13" x14ac:dyDescent="0.35">
      <c r="A3430" s="2">
        <v>43790.577777777777</v>
      </c>
      <c r="B3430">
        <v>909.3</v>
      </c>
      <c r="C3430">
        <v>0.52908426523208618</v>
      </c>
      <c r="D3430">
        <v>0.47091576457023621</v>
      </c>
      <c r="E3430">
        <f>IF(B3431&gt;0,B3431-test_data[[#This Row],[Price]],0)</f>
        <v>-0.29999999999995453</v>
      </c>
      <c r="F3430" s="2">
        <f>test_data[[#This Row],[Time]]-(Time_horizon-1)/24/60</f>
        <v>43790.564583333333</v>
      </c>
      <c r="G3430">
        <f>IF(test_data[[#This Row],[Long]]&gt;Action_Threshold,1,IF(test_data[[#This Row],[Short]]&gt;Action_Threshold,-1,0))</f>
        <v>1</v>
      </c>
      <c r="H3430">
        <f>SUMIFS(test_data[Postion],test_data[Time],"&gt;="&amp;test_data[[#This Row],[Period Time]],test_data[Time],"&lt;="&amp;test_data[[#This Row],[Time]])</f>
        <v>20</v>
      </c>
      <c r="I3430">
        <f>IFERROR(test_data[[#This Row],[Final_Position]]-H3429,test_data[[#This Row],[Final_Position]])</f>
        <v>0</v>
      </c>
      <c r="J3430">
        <f>ABS(test_data[[#This Row],[Action]])</f>
        <v>0</v>
      </c>
      <c r="K3430" s="7">
        <f>test_data[[#This Row],[Final_Position]]*test_data[[#This Row],[Change]]</f>
        <v>-5.9999999999990905</v>
      </c>
      <c r="L3430" s="7">
        <f>test_data[[#This Row],[Profit]]*Profit_per_point</f>
        <v>-599999.99999990908</v>
      </c>
      <c r="M3430" s="7">
        <f>test_data[[#This Row],[Profit]]*Profit_per_point-ABS(test_data[[#This Row],[Action]])*Fee_per_trade</f>
        <v>-599999.99999990908</v>
      </c>
    </row>
    <row r="3431" spans="1:13" x14ac:dyDescent="0.35">
      <c r="A3431" s="2">
        <v>43790.578472222223</v>
      </c>
      <c r="B3431">
        <v>909</v>
      </c>
      <c r="C3431">
        <v>0.5354192852973938</v>
      </c>
      <c r="D3431">
        <v>0.46458065509796143</v>
      </c>
      <c r="E3431">
        <f>IF(B3432&gt;0,B3432-test_data[[#This Row],[Price]],0)</f>
        <v>0.89999999999997726</v>
      </c>
      <c r="F3431" s="2">
        <f>test_data[[#This Row],[Time]]-(Time_horizon-1)/24/60</f>
        <v>43790.56527777778</v>
      </c>
      <c r="G3431">
        <f>IF(test_data[[#This Row],[Long]]&gt;Action_Threshold,1,IF(test_data[[#This Row],[Short]]&gt;Action_Threshold,-1,0))</f>
        <v>1</v>
      </c>
      <c r="H3431">
        <f>SUMIFS(test_data[Postion],test_data[Time],"&gt;="&amp;test_data[[#This Row],[Period Time]],test_data[Time],"&lt;="&amp;test_data[[#This Row],[Time]])</f>
        <v>20</v>
      </c>
      <c r="I3431">
        <f>IFERROR(test_data[[#This Row],[Final_Position]]-H3430,test_data[[#This Row],[Final_Position]])</f>
        <v>0</v>
      </c>
      <c r="J3431">
        <f>ABS(test_data[[#This Row],[Action]])</f>
        <v>0</v>
      </c>
      <c r="K3431" s="7">
        <f>test_data[[#This Row],[Final_Position]]*test_data[[#This Row],[Change]]</f>
        <v>17.999999999999545</v>
      </c>
      <c r="L3431" s="7">
        <f>test_data[[#This Row],[Profit]]*Profit_per_point</f>
        <v>1799999.9999999546</v>
      </c>
      <c r="M3431" s="7">
        <f>test_data[[#This Row],[Profit]]*Profit_per_point-ABS(test_data[[#This Row],[Action]])*Fee_per_trade</f>
        <v>1799999.9999999546</v>
      </c>
    </row>
    <row r="3432" spans="1:13" x14ac:dyDescent="0.35">
      <c r="A3432" s="2">
        <v>43790.57916666667</v>
      </c>
      <c r="B3432">
        <v>909.9</v>
      </c>
      <c r="C3432">
        <v>0.48495742678642273</v>
      </c>
      <c r="D3432">
        <v>0.51504260301589966</v>
      </c>
      <c r="E3432">
        <f>IF(B3433&gt;0,B3433-test_data[[#This Row],[Price]],0)</f>
        <v>0</v>
      </c>
      <c r="F3432" s="2">
        <f>test_data[[#This Row],[Time]]-(Time_horizon-1)/24/60</f>
        <v>43790.565972222226</v>
      </c>
      <c r="G3432">
        <f>IF(test_data[[#This Row],[Long]]&gt;Action_Threshold,1,IF(test_data[[#This Row],[Short]]&gt;Action_Threshold,-1,0))</f>
        <v>-1</v>
      </c>
      <c r="H3432">
        <f>SUMIFS(test_data[Postion],test_data[Time],"&gt;="&amp;test_data[[#This Row],[Period Time]],test_data[Time],"&lt;="&amp;test_data[[#This Row],[Time]])</f>
        <v>18</v>
      </c>
      <c r="I3432">
        <f>IFERROR(test_data[[#This Row],[Final_Position]]-H3431,test_data[[#This Row],[Final_Position]])</f>
        <v>-2</v>
      </c>
      <c r="J3432">
        <f>ABS(test_data[[#This Row],[Action]])</f>
        <v>2</v>
      </c>
      <c r="K3432" s="7">
        <f>test_data[[#This Row],[Final_Position]]*test_data[[#This Row],[Change]]</f>
        <v>0</v>
      </c>
      <c r="L3432" s="7">
        <f>test_data[[#This Row],[Profit]]*Profit_per_point</f>
        <v>0</v>
      </c>
      <c r="M3432" s="7">
        <f>test_data[[#This Row],[Profit]]*Profit_per_point-ABS(test_data[[#This Row],[Action]])*Fee_per_trade</f>
        <v>-20000</v>
      </c>
    </row>
    <row r="3433" spans="1:13" x14ac:dyDescent="0.35">
      <c r="A3433" s="2">
        <v>43790.579861111109</v>
      </c>
      <c r="B3433">
        <v>909.9</v>
      </c>
      <c r="C3433">
        <v>0.48868638277053833</v>
      </c>
      <c r="D3433">
        <v>0.51131361722946167</v>
      </c>
      <c r="E3433">
        <f>IF(B3434&gt;0,B3434-test_data[[#This Row],[Price]],0)</f>
        <v>0.80000000000006821</v>
      </c>
      <c r="F3433" s="2">
        <f>test_data[[#This Row],[Time]]-(Time_horizon-1)/24/60</f>
        <v>43790.566666666666</v>
      </c>
      <c r="G3433">
        <f>IF(test_data[[#This Row],[Long]]&gt;Action_Threshold,1,IF(test_data[[#This Row],[Short]]&gt;Action_Threshold,-1,0))</f>
        <v>-1</v>
      </c>
      <c r="H3433">
        <f>SUMIFS(test_data[Postion],test_data[Time],"&gt;="&amp;test_data[[#This Row],[Period Time]],test_data[Time],"&lt;="&amp;test_data[[#This Row],[Time]])</f>
        <v>16</v>
      </c>
      <c r="I3433">
        <f>IFERROR(test_data[[#This Row],[Final_Position]]-H3432,test_data[[#This Row],[Final_Position]])</f>
        <v>-2</v>
      </c>
      <c r="J3433">
        <f>ABS(test_data[[#This Row],[Action]])</f>
        <v>2</v>
      </c>
      <c r="K3433" s="7">
        <f>test_data[[#This Row],[Final_Position]]*test_data[[#This Row],[Change]]</f>
        <v>12.800000000001091</v>
      </c>
      <c r="L3433" s="7">
        <f>test_data[[#This Row],[Profit]]*Profit_per_point</f>
        <v>1280000.0000001092</v>
      </c>
      <c r="M3433" s="7">
        <f>test_data[[#This Row],[Profit]]*Profit_per_point-ABS(test_data[[#This Row],[Action]])*Fee_per_trade</f>
        <v>1260000.0000001092</v>
      </c>
    </row>
    <row r="3434" spans="1:13" x14ac:dyDescent="0.35">
      <c r="A3434" s="2">
        <v>43790.580555555556</v>
      </c>
      <c r="B3434">
        <v>910.7</v>
      </c>
      <c r="C3434">
        <v>0.44377157092094421</v>
      </c>
      <c r="D3434">
        <v>0.55622845888137817</v>
      </c>
      <c r="E3434">
        <f>IF(B3435&gt;0,B3435-test_data[[#This Row],[Price]],0)</f>
        <v>0.39999999999997726</v>
      </c>
      <c r="F3434" s="2">
        <f>test_data[[#This Row],[Time]]-(Time_horizon-1)/24/60</f>
        <v>43790.567361111112</v>
      </c>
      <c r="G3434">
        <f>IF(test_data[[#This Row],[Long]]&gt;Action_Threshold,1,IF(test_data[[#This Row],[Short]]&gt;Action_Threshold,-1,0))</f>
        <v>-1</v>
      </c>
      <c r="H3434">
        <f>SUMIFS(test_data[Postion],test_data[Time],"&gt;="&amp;test_data[[#This Row],[Period Time]],test_data[Time],"&lt;="&amp;test_data[[#This Row],[Time]])</f>
        <v>14</v>
      </c>
      <c r="I3434">
        <f>IFERROR(test_data[[#This Row],[Final_Position]]-H3433,test_data[[#This Row],[Final_Position]])</f>
        <v>-2</v>
      </c>
      <c r="J3434">
        <f>ABS(test_data[[#This Row],[Action]])</f>
        <v>2</v>
      </c>
      <c r="K3434" s="7">
        <f>test_data[[#This Row],[Final_Position]]*test_data[[#This Row],[Change]]</f>
        <v>5.5999999999996817</v>
      </c>
      <c r="L3434" s="7">
        <f>test_data[[#This Row],[Profit]]*Profit_per_point</f>
        <v>559999.99999996822</v>
      </c>
      <c r="M3434" s="7">
        <f>test_data[[#This Row],[Profit]]*Profit_per_point-ABS(test_data[[#This Row],[Action]])*Fee_per_trade</f>
        <v>539999.99999996822</v>
      </c>
    </row>
    <row r="3435" spans="1:13" x14ac:dyDescent="0.35">
      <c r="A3435" s="2">
        <v>43790.581250000003</v>
      </c>
      <c r="B3435">
        <v>911.1</v>
      </c>
      <c r="C3435">
        <v>0.48296239972114563</v>
      </c>
      <c r="D3435">
        <v>0.51703757047653198</v>
      </c>
      <c r="E3435">
        <f>IF(B3436&gt;0,B3436-test_data[[#This Row],[Price]],0)</f>
        <v>0.39999999999997726</v>
      </c>
      <c r="F3435" s="2">
        <f>test_data[[#This Row],[Time]]-(Time_horizon-1)/24/60</f>
        <v>43790.568055555559</v>
      </c>
      <c r="G3435">
        <f>IF(test_data[[#This Row],[Long]]&gt;Action_Threshold,1,IF(test_data[[#This Row],[Short]]&gt;Action_Threshold,-1,0))</f>
        <v>-1</v>
      </c>
      <c r="H3435">
        <f>SUMIFS(test_data[Postion],test_data[Time],"&gt;="&amp;test_data[[#This Row],[Period Time]],test_data[Time],"&lt;="&amp;test_data[[#This Row],[Time]])</f>
        <v>12</v>
      </c>
      <c r="I3435">
        <f>IFERROR(test_data[[#This Row],[Final_Position]]-H3434,test_data[[#This Row],[Final_Position]])</f>
        <v>-2</v>
      </c>
      <c r="J3435">
        <f>ABS(test_data[[#This Row],[Action]])</f>
        <v>2</v>
      </c>
      <c r="K3435" s="7">
        <f>test_data[[#This Row],[Final_Position]]*test_data[[#This Row],[Change]]</f>
        <v>4.7999999999997272</v>
      </c>
      <c r="L3435" s="7">
        <f>test_data[[#This Row],[Profit]]*Profit_per_point</f>
        <v>479999.9999999727</v>
      </c>
      <c r="M3435" s="7">
        <f>test_data[[#This Row],[Profit]]*Profit_per_point-ABS(test_data[[#This Row],[Action]])*Fee_per_trade</f>
        <v>459999.9999999727</v>
      </c>
    </row>
    <row r="3436" spans="1:13" x14ac:dyDescent="0.35">
      <c r="A3436" s="2">
        <v>43790.581944444442</v>
      </c>
      <c r="B3436">
        <v>911.5</v>
      </c>
      <c r="C3436">
        <v>0.49298346042633057</v>
      </c>
      <c r="D3436">
        <v>0.50701659917831421</v>
      </c>
      <c r="E3436">
        <f>IF(B3437&gt;0,B3437-test_data[[#This Row],[Price]],0)</f>
        <v>0.70000000000004547</v>
      </c>
      <c r="F3436" s="2">
        <f>test_data[[#This Row],[Time]]-(Time_horizon-1)/24/60</f>
        <v>43790.568749999999</v>
      </c>
      <c r="G3436">
        <f>IF(test_data[[#This Row],[Long]]&gt;Action_Threshold,1,IF(test_data[[#This Row],[Short]]&gt;Action_Threshold,-1,0))</f>
        <v>-1</v>
      </c>
      <c r="H3436">
        <f>SUMIFS(test_data[Postion],test_data[Time],"&gt;="&amp;test_data[[#This Row],[Period Time]],test_data[Time],"&lt;="&amp;test_data[[#This Row],[Time]])</f>
        <v>10</v>
      </c>
      <c r="I3436">
        <f>IFERROR(test_data[[#This Row],[Final_Position]]-H3435,test_data[[#This Row],[Final_Position]])</f>
        <v>-2</v>
      </c>
      <c r="J3436">
        <f>ABS(test_data[[#This Row],[Action]])</f>
        <v>2</v>
      </c>
      <c r="K3436" s="7">
        <f>test_data[[#This Row],[Final_Position]]*test_data[[#This Row],[Change]]</f>
        <v>7.0000000000004547</v>
      </c>
      <c r="L3436" s="7">
        <f>test_data[[#This Row],[Profit]]*Profit_per_point</f>
        <v>700000.00000004552</v>
      </c>
      <c r="M3436" s="7">
        <f>test_data[[#This Row],[Profit]]*Profit_per_point-ABS(test_data[[#This Row],[Action]])*Fee_per_trade</f>
        <v>680000.00000004552</v>
      </c>
    </row>
    <row r="3437" spans="1:13" x14ac:dyDescent="0.35">
      <c r="A3437" s="2">
        <v>43790.582638888889</v>
      </c>
      <c r="B3437">
        <v>912.2</v>
      </c>
      <c r="C3437">
        <v>0.47142702341079712</v>
      </c>
      <c r="D3437">
        <v>0.52857291698455811</v>
      </c>
      <c r="E3437">
        <f>IF(B3438&gt;0,B3438-test_data[[#This Row],[Price]],0)</f>
        <v>0</v>
      </c>
      <c r="F3437" s="2">
        <f>test_data[[#This Row],[Time]]-(Time_horizon-1)/24/60</f>
        <v>43790.569444444445</v>
      </c>
      <c r="G3437">
        <f>IF(test_data[[#This Row],[Long]]&gt;Action_Threshold,1,IF(test_data[[#This Row],[Short]]&gt;Action_Threshold,-1,0))</f>
        <v>-1</v>
      </c>
      <c r="H3437">
        <f>SUMIFS(test_data[Postion],test_data[Time],"&gt;="&amp;test_data[[#This Row],[Period Time]],test_data[Time],"&lt;="&amp;test_data[[#This Row],[Time]])</f>
        <v>8</v>
      </c>
      <c r="I3437">
        <f>IFERROR(test_data[[#This Row],[Final_Position]]-H3436,test_data[[#This Row],[Final_Position]])</f>
        <v>-2</v>
      </c>
      <c r="J3437">
        <f>ABS(test_data[[#This Row],[Action]])</f>
        <v>2</v>
      </c>
      <c r="K3437" s="7">
        <f>test_data[[#This Row],[Final_Position]]*test_data[[#This Row],[Change]]</f>
        <v>0</v>
      </c>
      <c r="L3437" s="7">
        <f>test_data[[#This Row],[Profit]]*Profit_per_point</f>
        <v>0</v>
      </c>
      <c r="M3437" s="7">
        <f>test_data[[#This Row],[Profit]]*Profit_per_point-ABS(test_data[[#This Row],[Action]])*Fee_per_trade</f>
        <v>-20000</v>
      </c>
    </row>
    <row r="3438" spans="1:13" x14ac:dyDescent="0.35">
      <c r="A3438" s="2">
        <v>43790.583333333336</v>
      </c>
      <c r="B3438">
        <v>912.2</v>
      </c>
      <c r="C3438">
        <v>0.47556313872337341</v>
      </c>
      <c r="D3438">
        <v>0.52443689107894897</v>
      </c>
      <c r="E3438">
        <f>IF(B3439&gt;0,B3439-test_data[[#This Row],[Price]],0)</f>
        <v>0.19999999999993179</v>
      </c>
      <c r="F3438" s="2">
        <f>test_data[[#This Row],[Time]]-(Time_horizon-1)/24/60</f>
        <v>43790.570138888892</v>
      </c>
      <c r="G3438">
        <f>IF(test_data[[#This Row],[Long]]&gt;Action_Threshold,1,IF(test_data[[#This Row],[Short]]&gt;Action_Threshold,-1,0))</f>
        <v>-1</v>
      </c>
      <c r="H3438">
        <f>SUMIFS(test_data[Postion],test_data[Time],"&gt;="&amp;test_data[[#This Row],[Period Time]],test_data[Time],"&lt;="&amp;test_data[[#This Row],[Time]])</f>
        <v>6</v>
      </c>
      <c r="I3438">
        <f>IFERROR(test_data[[#This Row],[Final_Position]]-H3437,test_data[[#This Row],[Final_Position]])</f>
        <v>-2</v>
      </c>
      <c r="J3438">
        <f>ABS(test_data[[#This Row],[Action]])</f>
        <v>2</v>
      </c>
      <c r="K3438" s="7">
        <f>test_data[[#This Row],[Final_Position]]*test_data[[#This Row],[Change]]</f>
        <v>1.1999999999995907</v>
      </c>
      <c r="L3438" s="7">
        <f>test_data[[#This Row],[Profit]]*Profit_per_point</f>
        <v>119999.99999995908</v>
      </c>
      <c r="M3438" s="7">
        <f>test_data[[#This Row],[Profit]]*Profit_per_point-ABS(test_data[[#This Row],[Action]])*Fee_per_trade</f>
        <v>99999.99999995908</v>
      </c>
    </row>
    <row r="3439" spans="1:13" x14ac:dyDescent="0.35">
      <c r="A3439" s="2">
        <v>43790.584027777775</v>
      </c>
      <c r="B3439">
        <v>912.4</v>
      </c>
      <c r="C3439">
        <v>0.46302282810211182</v>
      </c>
      <c r="D3439">
        <v>0.53697717189788818</v>
      </c>
      <c r="E3439">
        <f>IF(B3440&gt;0,B3440-test_data[[#This Row],[Price]],0)</f>
        <v>-0.60000000000002274</v>
      </c>
      <c r="F3439" s="2">
        <f>test_data[[#This Row],[Time]]-(Time_horizon-1)/24/60</f>
        <v>43790.570833333331</v>
      </c>
      <c r="G3439">
        <f>IF(test_data[[#This Row],[Long]]&gt;Action_Threshold,1,IF(test_data[[#This Row],[Short]]&gt;Action_Threshold,-1,0))</f>
        <v>-1</v>
      </c>
      <c r="H3439">
        <f>SUMIFS(test_data[Postion],test_data[Time],"&gt;="&amp;test_data[[#This Row],[Period Time]],test_data[Time],"&lt;="&amp;test_data[[#This Row],[Time]])</f>
        <v>4</v>
      </c>
      <c r="I3439">
        <f>IFERROR(test_data[[#This Row],[Final_Position]]-H3438,test_data[[#This Row],[Final_Position]])</f>
        <v>-2</v>
      </c>
      <c r="J3439">
        <f>ABS(test_data[[#This Row],[Action]])</f>
        <v>2</v>
      </c>
      <c r="K3439" s="7">
        <f>test_data[[#This Row],[Final_Position]]*test_data[[#This Row],[Change]]</f>
        <v>-2.4000000000000909</v>
      </c>
      <c r="L3439" s="7">
        <f>test_data[[#This Row],[Profit]]*Profit_per_point</f>
        <v>-240000.00000000908</v>
      </c>
      <c r="M3439" s="7">
        <f>test_data[[#This Row],[Profit]]*Profit_per_point-ABS(test_data[[#This Row],[Action]])*Fee_per_trade</f>
        <v>-260000.00000000908</v>
      </c>
    </row>
    <row r="3440" spans="1:13" x14ac:dyDescent="0.35">
      <c r="A3440" s="2">
        <v>43790.584722222222</v>
      </c>
      <c r="B3440">
        <v>911.8</v>
      </c>
      <c r="C3440">
        <v>0.45956632494926453</v>
      </c>
      <c r="D3440">
        <v>0.54043370485305786</v>
      </c>
      <c r="E3440">
        <f>IF(B3441&gt;0,B3441-test_data[[#This Row],[Price]],0)</f>
        <v>-9.9999999999909051E-2</v>
      </c>
      <c r="F3440" s="2">
        <f>test_data[[#This Row],[Time]]-(Time_horizon-1)/24/60</f>
        <v>43790.571527777778</v>
      </c>
      <c r="G3440">
        <f>IF(test_data[[#This Row],[Long]]&gt;Action_Threshold,1,IF(test_data[[#This Row],[Short]]&gt;Action_Threshold,-1,0))</f>
        <v>-1</v>
      </c>
      <c r="H3440">
        <f>SUMIFS(test_data[Postion],test_data[Time],"&gt;="&amp;test_data[[#This Row],[Period Time]],test_data[Time],"&lt;="&amp;test_data[[#This Row],[Time]])</f>
        <v>2</v>
      </c>
      <c r="I3440">
        <f>IFERROR(test_data[[#This Row],[Final_Position]]-H3439,test_data[[#This Row],[Final_Position]])</f>
        <v>-2</v>
      </c>
      <c r="J3440">
        <f>ABS(test_data[[#This Row],[Action]])</f>
        <v>2</v>
      </c>
      <c r="K3440" s="7">
        <f>test_data[[#This Row],[Final_Position]]*test_data[[#This Row],[Change]]</f>
        <v>-0.1999999999998181</v>
      </c>
      <c r="L3440" s="7">
        <f>test_data[[#This Row],[Profit]]*Profit_per_point</f>
        <v>-19999.99999998181</v>
      </c>
      <c r="M3440" s="7">
        <f>test_data[[#This Row],[Profit]]*Profit_per_point-ABS(test_data[[#This Row],[Action]])*Fee_per_trade</f>
        <v>-39999.99999998181</v>
      </c>
    </row>
    <row r="3441" spans="1:13" x14ac:dyDescent="0.35">
      <c r="A3441" s="2">
        <v>43790.585416666669</v>
      </c>
      <c r="B3441">
        <v>911.7</v>
      </c>
      <c r="C3441">
        <v>0.44557669758796692</v>
      </c>
      <c r="D3441">
        <v>0.55442333221435547</v>
      </c>
      <c r="E3441">
        <f>IF(B3442&gt;0,B3442-test_data[[#This Row],[Price]],0)</f>
        <v>9.9999999999909051E-2</v>
      </c>
      <c r="F3441" s="2">
        <f>test_data[[#This Row],[Time]]-(Time_horizon-1)/24/60</f>
        <v>43790.572222222225</v>
      </c>
      <c r="G3441">
        <f>IF(test_data[[#This Row],[Long]]&gt;Action_Threshold,1,IF(test_data[[#This Row],[Short]]&gt;Action_Threshold,-1,0))</f>
        <v>-1</v>
      </c>
      <c r="H3441">
        <f>SUMIFS(test_data[Postion],test_data[Time],"&gt;="&amp;test_data[[#This Row],[Period Time]],test_data[Time],"&lt;="&amp;test_data[[#This Row],[Time]])</f>
        <v>0</v>
      </c>
      <c r="I3441">
        <f>IFERROR(test_data[[#This Row],[Final_Position]]-H3440,test_data[[#This Row],[Final_Position]])</f>
        <v>-2</v>
      </c>
      <c r="J3441">
        <f>ABS(test_data[[#This Row],[Action]])</f>
        <v>2</v>
      </c>
      <c r="K3441" s="7">
        <f>test_data[[#This Row],[Final_Position]]*test_data[[#This Row],[Change]]</f>
        <v>0</v>
      </c>
      <c r="L3441" s="7">
        <f>test_data[[#This Row],[Profit]]*Profit_per_point</f>
        <v>0</v>
      </c>
      <c r="M3441" s="7">
        <f>test_data[[#This Row],[Profit]]*Profit_per_point-ABS(test_data[[#This Row],[Action]])*Fee_per_trade</f>
        <v>-20000</v>
      </c>
    </row>
    <row r="3442" spans="1:13" x14ac:dyDescent="0.35">
      <c r="A3442" s="2">
        <v>43790.586111111108</v>
      </c>
      <c r="B3442">
        <v>911.8</v>
      </c>
      <c r="C3442">
        <v>0.43158304691314697</v>
      </c>
      <c r="D3442">
        <v>0.56841689348220825</v>
      </c>
      <c r="E3442">
        <f>IF(B3443&gt;0,B3443-test_data[[#This Row],[Price]],0)</f>
        <v>-0.29999999999995453</v>
      </c>
      <c r="F3442" s="2">
        <f>test_data[[#This Row],[Time]]-(Time_horizon-1)/24/60</f>
        <v>43790.572916666664</v>
      </c>
      <c r="G3442">
        <f>IF(test_data[[#This Row],[Long]]&gt;Action_Threshold,1,IF(test_data[[#This Row],[Short]]&gt;Action_Threshold,-1,0))</f>
        <v>-1</v>
      </c>
      <c r="H3442">
        <f>SUMIFS(test_data[Postion],test_data[Time],"&gt;="&amp;test_data[[#This Row],[Period Time]],test_data[Time],"&lt;="&amp;test_data[[#This Row],[Time]])</f>
        <v>-2</v>
      </c>
      <c r="I3442">
        <f>IFERROR(test_data[[#This Row],[Final_Position]]-H3441,test_data[[#This Row],[Final_Position]])</f>
        <v>-2</v>
      </c>
      <c r="J3442">
        <f>ABS(test_data[[#This Row],[Action]])</f>
        <v>2</v>
      </c>
      <c r="K3442" s="7">
        <f>test_data[[#This Row],[Final_Position]]*test_data[[#This Row],[Change]]</f>
        <v>0.59999999999990905</v>
      </c>
      <c r="L3442" s="7">
        <f>test_data[[#This Row],[Profit]]*Profit_per_point</f>
        <v>59999.999999990905</v>
      </c>
      <c r="M3442" s="7">
        <f>test_data[[#This Row],[Profit]]*Profit_per_point-ABS(test_data[[#This Row],[Action]])*Fee_per_trade</f>
        <v>39999.999999990905</v>
      </c>
    </row>
    <row r="3443" spans="1:13" x14ac:dyDescent="0.35">
      <c r="A3443" s="2">
        <v>43790.586805555555</v>
      </c>
      <c r="B3443">
        <v>911.5</v>
      </c>
      <c r="C3443">
        <v>0.43335580825805664</v>
      </c>
      <c r="D3443">
        <v>0.56664413213729858</v>
      </c>
      <c r="E3443">
        <f>IF(B3444&gt;0,B3444-test_data[[#This Row],[Price]],0)</f>
        <v>-0.39999999999997726</v>
      </c>
      <c r="F3443" s="2">
        <f>test_data[[#This Row],[Time]]-(Time_horizon-1)/24/60</f>
        <v>43790.573611111111</v>
      </c>
      <c r="G3443">
        <f>IF(test_data[[#This Row],[Long]]&gt;Action_Threshold,1,IF(test_data[[#This Row],[Short]]&gt;Action_Threshold,-1,0))</f>
        <v>-1</v>
      </c>
      <c r="H3443">
        <f>SUMIFS(test_data[Postion],test_data[Time],"&gt;="&amp;test_data[[#This Row],[Period Time]],test_data[Time],"&lt;="&amp;test_data[[#This Row],[Time]])</f>
        <v>-4</v>
      </c>
      <c r="I3443">
        <f>IFERROR(test_data[[#This Row],[Final_Position]]-H3442,test_data[[#This Row],[Final_Position]])</f>
        <v>-2</v>
      </c>
      <c r="J3443">
        <f>ABS(test_data[[#This Row],[Action]])</f>
        <v>2</v>
      </c>
      <c r="K3443" s="7">
        <f>test_data[[#This Row],[Final_Position]]*test_data[[#This Row],[Change]]</f>
        <v>1.5999999999999091</v>
      </c>
      <c r="L3443" s="7">
        <f>test_data[[#This Row],[Profit]]*Profit_per_point</f>
        <v>159999.99999999092</v>
      </c>
      <c r="M3443" s="7">
        <f>test_data[[#This Row],[Profit]]*Profit_per_point-ABS(test_data[[#This Row],[Action]])*Fee_per_trade</f>
        <v>139999.99999999092</v>
      </c>
    </row>
    <row r="3444" spans="1:13" x14ac:dyDescent="0.35">
      <c r="A3444" s="2">
        <v>43790.587500000001</v>
      </c>
      <c r="B3444">
        <v>911.1</v>
      </c>
      <c r="C3444">
        <v>0.44322755932807922</v>
      </c>
      <c r="D3444">
        <v>0.55677241086959839</v>
      </c>
      <c r="E3444">
        <f>IF(B3445&gt;0,B3445-test_data[[#This Row],[Price]],0)</f>
        <v>0.39999999999997726</v>
      </c>
      <c r="F3444" s="2">
        <f>test_data[[#This Row],[Time]]-(Time_horizon-1)/24/60</f>
        <v>43790.574305555558</v>
      </c>
      <c r="G3444">
        <f>IF(test_data[[#This Row],[Long]]&gt;Action_Threshold,1,IF(test_data[[#This Row],[Short]]&gt;Action_Threshold,-1,0))</f>
        <v>-1</v>
      </c>
      <c r="H3444">
        <f>SUMIFS(test_data[Postion],test_data[Time],"&gt;="&amp;test_data[[#This Row],[Period Time]],test_data[Time],"&lt;="&amp;test_data[[#This Row],[Time]])</f>
        <v>-6</v>
      </c>
      <c r="I3444">
        <f>IFERROR(test_data[[#This Row],[Final_Position]]-H3443,test_data[[#This Row],[Final_Position]])</f>
        <v>-2</v>
      </c>
      <c r="J3444">
        <f>ABS(test_data[[#This Row],[Action]])</f>
        <v>2</v>
      </c>
      <c r="K3444" s="7">
        <f>test_data[[#This Row],[Final_Position]]*test_data[[#This Row],[Change]]</f>
        <v>-2.3999999999998636</v>
      </c>
      <c r="L3444" s="7">
        <f>test_data[[#This Row],[Profit]]*Profit_per_point</f>
        <v>-239999.99999998635</v>
      </c>
      <c r="M3444" s="7">
        <f>test_data[[#This Row],[Profit]]*Profit_per_point-ABS(test_data[[#This Row],[Action]])*Fee_per_trade</f>
        <v>-259999.99999998635</v>
      </c>
    </row>
    <row r="3445" spans="1:13" x14ac:dyDescent="0.35">
      <c r="A3445" s="2">
        <v>43790.588194444441</v>
      </c>
      <c r="B3445">
        <v>911.5</v>
      </c>
      <c r="C3445">
        <v>0.42880961298942566</v>
      </c>
      <c r="D3445">
        <v>0.5711904764175415</v>
      </c>
      <c r="E3445">
        <f>IF(B3446&gt;0,B3446-test_data[[#This Row],[Price]],0)</f>
        <v>0</v>
      </c>
      <c r="F3445" s="2">
        <f>test_data[[#This Row],[Time]]-(Time_horizon-1)/24/60</f>
        <v>43790.574999999997</v>
      </c>
      <c r="G3445">
        <f>IF(test_data[[#This Row],[Long]]&gt;Action_Threshold,1,IF(test_data[[#This Row],[Short]]&gt;Action_Threshold,-1,0))</f>
        <v>-1</v>
      </c>
      <c r="H3445">
        <f>SUMIFS(test_data[Postion],test_data[Time],"&gt;="&amp;test_data[[#This Row],[Period Time]],test_data[Time],"&lt;="&amp;test_data[[#This Row],[Time]])</f>
        <v>-8</v>
      </c>
      <c r="I3445">
        <f>IFERROR(test_data[[#This Row],[Final_Position]]-H3444,test_data[[#This Row],[Final_Position]])</f>
        <v>-2</v>
      </c>
      <c r="J3445">
        <f>ABS(test_data[[#This Row],[Action]])</f>
        <v>2</v>
      </c>
      <c r="K3445" s="7">
        <f>test_data[[#This Row],[Final_Position]]*test_data[[#This Row],[Change]]</f>
        <v>0</v>
      </c>
      <c r="L3445" s="7">
        <f>test_data[[#This Row],[Profit]]*Profit_per_point</f>
        <v>0</v>
      </c>
      <c r="M3445" s="7">
        <f>test_data[[#This Row],[Profit]]*Profit_per_point-ABS(test_data[[#This Row],[Action]])*Fee_per_trade</f>
        <v>-20000</v>
      </c>
    </row>
    <row r="3446" spans="1:13" x14ac:dyDescent="0.35">
      <c r="A3446" s="2">
        <v>43790.588888888888</v>
      </c>
      <c r="B3446">
        <v>911.5</v>
      </c>
      <c r="C3446">
        <v>0.44593417644500732</v>
      </c>
      <c r="D3446">
        <v>0.55406588315963745</v>
      </c>
      <c r="E3446">
        <f>IF(B3447&gt;0,B3447-test_data[[#This Row],[Price]],0)</f>
        <v>0</v>
      </c>
      <c r="F3446" s="2">
        <f>test_data[[#This Row],[Time]]-(Time_horizon-1)/24/60</f>
        <v>43790.575694444444</v>
      </c>
      <c r="G3446">
        <f>IF(test_data[[#This Row],[Long]]&gt;Action_Threshold,1,IF(test_data[[#This Row],[Short]]&gt;Action_Threshold,-1,0))</f>
        <v>-1</v>
      </c>
      <c r="H3446">
        <f>SUMIFS(test_data[Postion],test_data[Time],"&gt;="&amp;test_data[[#This Row],[Period Time]],test_data[Time],"&lt;="&amp;test_data[[#This Row],[Time]])</f>
        <v>-10</v>
      </c>
      <c r="I3446">
        <f>IFERROR(test_data[[#This Row],[Final_Position]]-H3445,test_data[[#This Row],[Final_Position]])</f>
        <v>-2</v>
      </c>
      <c r="J3446">
        <f>ABS(test_data[[#This Row],[Action]])</f>
        <v>2</v>
      </c>
      <c r="K3446" s="7">
        <f>test_data[[#This Row],[Final_Position]]*test_data[[#This Row],[Change]]</f>
        <v>0</v>
      </c>
      <c r="L3446" s="7">
        <f>test_data[[#This Row],[Profit]]*Profit_per_point</f>
        <v>0</v>
      </c>
      <c r="M3446" s="7">
        <f>test_data[[#This Row],[Profit]]*Profit_per_point-ABS(test_data[[#This Row],[Action]])*Fee_per_trade</f>
        <v>-20000</v>
      </c>
    </row>
    <row r="3447" spans="1:13" x14ac:dyDescent="0.35">
      <c r="A3447" s="2">
        <v>43790.589583333334</v>
      </c>
      <c r="B3447">
        <v>911.5</v>
      </c>
      <c r="C3447">
        <v>0.44670781493186951</v>
      </c>
      <c r="D3447">
        <v>0.55329221487045288</v>
      </c>
      <c r="E3447">
        <f>IF(B3448&gt;0,B3448-test_data[[#This Row],[Price]],0)</f>
        <v>0</v>
      </c>
      <c r="F3447" s="2">
        <f>test_data[[#This Row],[Time]]-(Time_horizon-1)/24/60</f>
        <v>43790.576388888891</v>
      </c>
      <c r="G3447">
        <f>IF(test_data[[#This Row],[Long]]&gt;Action_Threshold,1,IF(test_data[[#This Row],[Short]]&gt;Action_Threshold,-1,0))</f>
        <v>-1</v>
      </c>
      <c r="H3447">
        <f>SUMIFS(test_data[Postion],test_data[Time],"&gt;="&amp;test_data[[#This Row],[Period Time]],test_data[Time],"&lt;="&amp;test_data[[#This Row],[Time]])</f>
        <v>-12</v>
      </c>
      <c r="I3447">
        <f>IFERROR(test_data[[#This Row],[Final_Position]]-H3446,test_data[[#This Row],[Final_Position]])</f>
        <v>-2</v>
      </c>
      <c r="J3447">
        <f>ABS(test_data[[#This Row],[Action]])</f>
        <v>2</v>
      </c>
      <c r="K3447" s="7">
        <f>test_data[[#This Row],[Final_Position]]*test_data[[#This Row],[Change]]</f>
        <v>0</v>
      </c>
      <c r="L3447" s="7">
        <f>test_data[[#This Row],[Profit]]*Profit_per_point</f>
        <v>0</v>
      </c>
      <c r="M3447" s="7">
        <f>test_data[[#This Row],[Profit]]*Profit_per_point-ABS(test_data[[#This Row],[Action]])*Fee_per_trade</f>
        <v>-20000</v>
      </c>
    </row>
    <row r="3448" spans="1:13" x14ac:dyDescent="0.35">
      <c r="A3448" s="2">
        <v>43790.590277777781</v>
      </c>
      <c r="B3448">
        <v>911.5</v>
      </c>
      <c r="C3448">
        <v>0.45889008045196533</v>
      </c>
      <c r="D3448">
        <v>0.54110991954803467</v>
      </c>
      <c r="E3448">
        <f>IF(B3449&gt;0,B3449-test_data[[#This Row],[Price]],0)</f>
        <v>0</v>
      </c>
      <c r="F3448" s="2">
        <f>test_data[[#This Row],[Time]]-(Time_horizon-1)/24/60</f>
        <v>43790.577083333337</v>
      </c>
      <c r="G3448">
        <f>IF(test_data[[#This Row],[Long]]&gt;Action_Threshold,1,IF(test_data[[#This Row],[Short]]&gt;Action_Threshold,-1,0))</f>
        <v>-1</v>
      </c>
      <c r="H3448">
        <f>SUMIFS(test_data[Postion],test_data[Time],"&gt;="&amp;test_data[[#This Row],[Period Time]],test_data[Time],"&lt;="&amp;test_data[[#This Row],[Time]])</f>
        <v>-14</v>
      </c>
      <c r="I3448">
        <f>IFERROR(test_data[[#This Row],[Final_Position]]-H3447,test_data[[#This Row],[Final_Position]])</f>
        <v>-2</v>
      </c>
      <c r="J3448">
        <f>ABS(test_data[[#This Row],[Action]])</f>
        <v>2</v>
      </c>
      <c r="K3448" s="7">
        <f>test_data[[#This Row],[Final_Position]]*test_data[[#This Row],[Change]]</f>
        <v>0</v>
      </c>
      <c r="L3448" s="7">
        <f>test_data[[#This Row],[Profit]]*Profit_per_point</f>
        <v>0</v>
      </c>
      <c r="M3448" s="7">
        <f>test_data[[#This Row],[Profit]]*Profit_per_point-ABS(test_data[[#This Row],[Action]])*Fee_per_trade</f>
        <v>-20000</v>
      </c>
    </row>
    <row r="3449" spans="1:13" x14ac:dyDescent="0.35">
      <c r="A3449" s="2">
        <v>43790.59097222222</v>
      </c>
      <c r="B3449">
        <v>911.5</v>
      </c>
      <c r="C3449">
        <v>0.45265769958496094</v>
      </c>
      <c r="D3449">
        <v>0.54734236001968384</v>
      </c>
      <c r="E3449">
        <f>IF(B3450&gt;0,B3450-test_data[[#This Row],[Price]],0)</f>
        <v>0.29999999999995453</v>
      </c>
      <c r="F3449" s="2">
        <f>test_data[[#This Row],[Time]]-(Time_horizon-1)/24/60</f>
        <v>43790.577777777777</v>
      </c>
      <c r="G3449">
        <f>IF(test_data[[#This Row],[Long]]&gt;Action_Threshold,1,IF(test_data[[#This Row],[Short]]&gt;Action_Threshold,-1,0))</f>
        <v>-1</v>
      </c>
      <c r="H3449">
        <f>SUMIFS(test_data[Postion],test_data[Time],"&gt;="&amp;test_data[[#This Row],[Period Time]],test_data[Time],"&lt;="&amp;test_data[[#This Row],[Time]])</f>
        <v>-16</v>
      </c>
      <c r="I3449">
        <f>IFERROR(test_data[[#This Row],[Final_Position]]-H3448,test_data[[#This Row],[Final_Position]])</f>
        <v>-2</v>
      </c>
      <c r="J3449">
        <f>ABS(test_data[[#This Row],[Action]])</f>
        <v>2</v>
      </c>
      <c r="K3449" s="7">
        <f>test_data[[#This Row],[Final_Position]]*test_data[[#This Row],[Change]]</f>
        <v>-4.7999999999992724</v>
      </c>
      <c r="L3449" s="7">
        <f>test_data[[#This Row],[Profit]]*Profit_per_point</f>
        <v>-479999.99999992724</v>
      </c>
      <c r="M3449" s="7">
        <f>test_data[[#This Row],[Profit]]*Profit_per_point-ABS(test_data[[#This Row],[Action]])*Fee_per_trade</f>
        <v>-499999.99999992724</v>
      </c>
    </row>
    <row r="3450" spans="1:13" x14ac:dyDescent="0.35">
      <c r="A3450" s="2">
        <v>43790.591666666667</v>
      </c>
      <c r="B3450">
        <v>911.8</v>
      </c>
      <c r="C3450">
        <v>0.44635003805160522</v>
      </c>
      <c r="D3450">
        <v>0.55364996194839478</v>
      </c>
      <c r="E3450">
        <f>IF(B3451&gt;0,B3451-test_data[[#This Row],[Price]],0)</f>
        <v>0.10000000000002274</v>
      </c>
      <c r="F3450" s="2">
        <f>test_data[[#This Row],[Time]]-(Time_horizon-1)/24/60</f>
        <v>43790.578472222223</v>
      </c>
      <c r="G3450">
        <f>IF(test_data[[#This Row],[Long]]&gt;Action_Threshold,1,IF(test_data[[#This Row],[Short]]&gt;Action_Threshold,-1,0))</f>
        <v>-1</v>
      </c>
      <c r="H3450">
        <f>SUMIFS(test_data[Postion],test_data[Time],"&gt;="&amp;test_data[[#This Row],[Period Time]],test_data[Time],"&lt;="&amp;test_data[[#This Row],[Time]])</f>
        <v>-18</v>
      </c>
      <c r="I3450">
        <f>IFERROR(test_data[[#This Row],[Final_Position]]-H3449,test_data[[#This Row],[Final_Position]])</f>
        <v>-2</v>
      </c>
      <c r="J3450">
        <f>ABS(test_data[[#This Row],[Action]])</f>
        <v>2</v>
      </c>
      <c r="K3450" s="7">
        <f>test_data[[#This Row],[Final_Position]]*test_data[[#This Row],[Change]]</f>
        <v>-1.8000000000004093</v>
      </c>
      <c r="L3450" s="7">
        <f>test_data[[#This Row],[Profit]]*Profit_per_point</f>
        <v>-180000.00000004092</v>
      </c>
      <c r="M3450" s="7">
        <f>test_data[[#This Row],[Profit]]*Profit_per_point-ABS(test_data[[#This Row],[Action]])*Fee_per_trade</f>
        <v>-200000.00000004092</v>
      </c>
    </row>
    <row r="3451" spans="1:13" x14ac:dyDescent="0.35">
      <c r="A3451" s="2">
        <v>43790.592361111114</v>
      </c>
      <c r="B3451">
        <v>911.9</v>
      </c>
      <c r="C3451">
        <v>0.45381665229797363</v>
      </c>
      <c r="D3451">
        <v>0.54618334770202637</v>
      </c>
      <c r="E3451">
        <f>IF(B3452&gt;0,B3452-test_data[[#This Row],[Price]],0)</f>
        <v>0</v>
      </c>
      <c r="F3451" s="2">
        <f>test_data[[#This Row],[Time]]-(Time_horizon-1)/24/60</f>
        <v>43790.57916666667</v>
      </c>
      <c r="G3451">
        <f>IF(test_data[[#This Row],[Long]]&gt;Action_Threshold,1,IF(test_data[[#This Row],[Short]]&gt;Action_Threshold,-1,0))</f>
        <v>-1</v>
      </c>
      <c r="H3451">
        <f>SUMIFS(test_data[Postion],test_data[Time],"&gt;="&amp;test_data[[#This Row],[Period Time]],test_data[Time],"&lt;="&amp;test_data[[#This Row],[Time]])</f>
        <v>-20</v>
      </c>
      <c r="I3451">
        <f>IFERROR(test_data[[#This Row],[Final_Position]]-H3450,test_data[[#This Row],[Final_Position]])</f>
        <v>-2</v>
      </c>
      <c r="J3451">
        <f>ABS(test_data[[#This Row],[Action]])</f>
        <v>2</v>
      </c>
      <c r="K3451" s="7">
        <f>test_data[[#This Row],[Final_Position]]*test_data[[#This Row],[Change]]</f>
        <v>0</v>
      </c>
      <c r="L3451" s="7">
        <f>test_data[[#This Row],[Profit]]*Profit_per_point</f>
        <v>0</v>
      </c>
      <c r="M3451" s="7">
        <f>test_data[[#This Row],[Profit]]*Profit_per_point-ABS(test_data[[#This Row],[Action]])*Fee_per_trade</f>
        <v>-20000</v>
      </c>
    </row>
    <row r="3452" spans="1:13" x14ac:dyDescent="0.35">
      <c r="A3452" s="2">
        <v>43790.593055555553</v>
      </c>
      <c r="B3452">
        <v>911.9</v>
      </c>
      <c r="C3452">
        <v>0.4499572217464447</v>
      </c>
      <c r="D3452">
        <v>0.55004280805587769</v>
      </c>
      <c r="E3452">
        <f>IF(B3453&gt;0,B3453-test_data[[#This Row],[Price]],0)</f>
        <v>-0.60000000000002274</v>
      </c>
      <c r="F3452" s="2">
        <f>test_data[[#This Row],[Time]]-(Time_horizon-1)/24/60</f>
        <v>43790.579861111109</v>
      </c>
      <c r="G3452">
        <f>IF(test_data[[#This Row],[Long]]&gt;Action_Threshold,1,IF(test_data[[#This Row],[Short]]&gt;Action_Threshold,-1,0))</f>
        <v>-1</v>
      </c>
      <c r="H3452">
        <f>SUMIFS(test_data[Postion],test_data[Time],"&gt;="&amp;test_data[[#This Row],[Period Time]],test_data[Time],"&lt;="&amp;test_data[[#This Row],[Time]])</f>
        <v>-20</v>
      </c>
      <c r="I3452">
        <f>IFERROR(test_data[[#This Row],[Final_Position]]-H3451,test_data[[#This Row],[Final_Position]])</f>
        <v>0</v>
      </c>
      <c r="J3452">
        <f>ABS(test_data[[#This Row],[Action]])</f>
        <v>0</v>
      </c>
      <c r="K3452" s="7">
        <f>test_data[[#This Row],[Final_Position]]*test_data[[#This Row],[Change]]</f>
        <v>12.000000000000455</v>
      </c>
      <c r="L3452" s="7">
        <f>test_data[[#This Row],[Profit]]*Profit_per_point</f>
        <v>1200000.0000000454</v>
      </c>
      <c r="M3452" s="7">
        <f>test_data[[#This Row],[Profit]]*Profit_per_point-ABS(test_data[[#This Row],[Action]])*Fee_per_trade</f>
        <v>1200000.0000000454</v>
      </c>
    </row>
    <row r="3453" spans="1:13" x14ac:dyDescent="0.35">
      <c r="A3453" s="2">
        <v>43790.59375</v>
      </c>
      <c r="B3453">
        <v>911.3</v>
      </c>
      <c r="C3453">
        <v>0.46719649434089661</v>
      </c>
      <c r="D3453">
        <v>0.53280347585678101</v>
      </c>
      <c r="E3453">
        <f>IF(B3454&gt;0,B3454-test_data[[#This Row],[Price]],0)</f>
        <v>0.20000000000004547</v>
      </c>
      <c r="F3453" s="2">
        <f>test_data[[#This Row],[Time]]-(Time_horizon-1)/24/60</f>
        <v>43790.580555555556</v>
      </c>
      <c r="G3453">
        <f>IF(test_data[[#This Row],[Long]]&gt;Action_Threshold,1,IF(test_data[[#This Row],[Short]]&gt;Action_Threshold,-1,0))</f>
        <v>-1</v>
      </c>
      <c r="H3453">
        <f>SUMIFS(test_data[Postion],test_data[Time],"&gt;="&amp;test_data[[#This Row],[Period Time]],test_data[Time],"&lt;="&amp;test_data[[#This Row],[Time]])</f>
        <v>-20</v>
      </c>
      <c r="I3453">
        <f>IFERROR(test_data[[#This Row],[Final_Position]]-H3452,test_data[[#This Row],[Final_Position]])</f>
        <v>0</v>
      </c>
      <c r="J3453">
        <f>ABS(test_data[[#This Row],[Action]])</f>
        <v>0</v>
      </c>
      <c r="K3453" s="7">
        <f>test_data[[#This Row],[Final_Position]]*test_data[[#This Row],[Change]]</f>
        <v>-4.0000000000009095</v>
      </c>
      <c r="L3453" s="7">
        <f>test_data[[#This Row],[Profit]]*Profit_per_point</f>
        <v>-400000.00000009092</v>
      </c>
      <c r="M3453" s="7">
        <f>test_data[[#This Row],[Profit]]*Profit_per_point-ABS(test_data[[#This Row],[Action]])*Fee_per_trade</f>
        <v>-400000.00000009092</v>
      </c>
    </row>
    <row r="3454" spans="1:13" x14ac:dyDescent="0.35">
      <c r="A3454" s="2">
        <v>43790.594444444447</v>
      </c>
      <c r="B3454">
        <v>911.5</v>
      </c>
      <c r="C3454">
        <v>0.46692430973052979</v>
      </c>
      <c r="D3454">
        <v>0.53307569026947021</v>
      </c>
      <c r="E3454">
        <f>IF(B3455&gt;0,B3455-test_data[[#This Row],[Price]],0)</f>
        <v>0</v>
      </c>
      <c r="F3454" s="2">
        <f>test_data[[#This Row],[Time]]-(Time_horizon-1)/24/60</f>
        <v>43790.581250000003</v>
      </c>
      <c r="G3454">
        <f>IF(test_data[[#This Row],[Long]]&gt;Action_Threshold,1,IF(test_data[[#This Row],[Short]]&gt;Action_Threshold,-1,0))</f>
        <v>-1</v>
      </c>
      <c r="H3454">
        <f>SUMIFS(test_data[Postion],test_data[Time],"&gt;="&amp;test_data[[#This Row],[Period Time]],test_data[Time],"&lt;="&amp;test_data[[#This Row],[Time]])</f>
        <v>-20</v>
      </c>
      <c r="I3454">
        <f>IFERROR(test_data[[#This Row],[Final_Position]]-H3453,test_data[[#This Row],[Final_Position]])</f>
        <v>0</v>
      </c>
      <c r="J3454">
        <f>ABS(test_data[[#This Row],[Action]])</f>
        <v>0</v>
      </c>
      <c r="K3454" s="7">
        <f>test_data[[#This Row],[Final_Position]]*test_data[[#This Row],[Change]]</f>
        <v>0</v>
      </c>
      <c r="L3454" s="7">
        <f>test_data[[#This Row],[Profit]]*Profit_per_point</f>
        <v>0</v>
      </c>
      <c r="M3454" s="7">
        <f>test_data[[#This Row],[Profit]]*Profit_per_point-ABS(test_data[[#This Row],[Action]])*Fee_per_trade</f>
        <v>0</v>
      </c>
    </row>
    <row r="3455" spans="1:13" x14ac:dyDescent="0.35">
      <c r="A3455" s="2">
        <v>43790.595138888886</v>
      </c>
      <c r="B3455">
        <v>911.5</v>
      </c>
      <c r="C3455">
        <v>0.47483959794044495</v>
      </c>
      <c r="D3455">
        <v>0.52516043186187744</v>
      </c>
      <c r="E3455">
        <f>IF(B3456&gt;0,B3456-test_data[[#This Row],[Price]],0)</f>
        <v>0.10000000000002274</v>
      </c>
      <c r="F3455" s="2">
        <f>test_data[[#This Row],[Time]]-(Time_horizon-1)/24/60</f>
        <v>43790.581944444442</v>
      </c>
      <c r="G3455">
        <f>IF(test_data[[#This Row],[Long]]&gt;Action_Threshold,1,IF(test_data[[#This Row],[Short]]&gt;Action_Threshold,-1,0))</f>
        <v>-1</v>
      </c>
      <c r="H3455">
        <f>SUMIFS(test_data[Postion],test_data[Time],"&gt;="&amp;test_data[[#This Row],[Period Time]],test_data[Time],"&lt;="&amp;test_data[[#This Row],[Time]])</f>
        <v>-20</v>
      </c>
      <c r="I3455">
        <f>IFERROR(test_data[[#This Row],[Final_Position]]-H3454,test_data[[#This Row],[Final_Position]])</f>
        <v>0</v>
      </c>
      <c r="J3455">
        <f>ABS(test_data[[#This Row],[Action]])</f>
        <v>0</v>
      </c>
      <c r="K3455" s="7">
        <f>test_data[[#This Row],[Final_Position]]*test_data[[#This Row],[Change]]</f>
        <v>-2.0000000000004547</v>
      </c>
      <c r="L3455" s="7">
        <f>test_data[[#This Row],[Profit]]*Profit_per_point</f>
        <v>-200000.00000004546</v>
      </c>
      <c r="M3455" s="7">
        <f>test_data[[#This Row],[Profit]]*Profit_per_point-ABS(test_data[[#This Row],[Action]])*Fee_per_trade</f>
        <v>-200000.00000004546</v>
      </c>
    </row>
    <row r="3456" spans="1:13" x14ac:dyDescent="0.35">
      <c r="A3456" s="2">
        <v>43790.595833333333</v>
      </c>
      <c r="B3456">
        <v>911.6</v>
      </c>
      <c r="C3456">
        <v>0.47610750794410706</v>
      </c>
      <c r="D3456">
        <v>0.52389252185821533</v>
      </c>
      <c r="E3456">
        <f>IF(B3457&gt;0,B3457-test_data[[#This Row],[Price]],0)</f>
        <v>-0.10000000000002274</v>
      </c>
      <c r="F3456" s="2">
        <f>test_data[[#This Row],[Time]]-(Time_horizon-1)/24/60</f>
        <v>43790.582638888889</v>
      </c>
      <c r="G3456">
        <f>IF(test_data[[#This Row],[Long]]&gt;Action_Threshold,1,IF(test_data[[#This Row],[Short]]&gt;Action_Threshold,-1,0))</f>
        <v>-1</v>
      </c>
      <c r="H3456">
        <f>SUMIFS(test_data[Postion],test_data[Time],"&gt;="&amp;test_data[[#This Row],[Period Time]],test_data[Time],"&lt;="&amp;test_data[[#This Row],[Time]])</f>
        <v>-20</v>
      </c>
      <c r="I3456">
        <f>IFERROR(test_data[[#This Row],[Final_Position]]-H3455,test_data[[#This Row],[Final_Position]])</f>
        <v>0</v>
      </c>
      <c r="J3456">
        <f>ABS(test_data[[#This Row],[Action]])</f>
        <v>0</v>
      </c>
      <c r="K3456" s="7">
        <f>test_data[[#This Row],[Final_Position]]*test_data[[#This Row],[Change]]</f>
        <v>2.0000000000004547</v>
      </c>
      <c r="L3456" s="7">
        <f>test_data[[#This Row],[Profit]]*Profit_per_point</f>
        <v>200000.00000004546</v>
      </c>
      <c r="M3456" s="7">
        <f>test_data[[#This Row],[Profit]]*Profit_per_point-ABS(test_data[[#This Row],[Action]])*Fee_per_trade</f>
        <v>200000.00000004546</v>
      </c>
    </row>
    <row r="3457" spans="1:13" x14ac:dyDescent="0.35">
      <c r="A3457" s="2">
        <v>43790.59652777778</v>
      </c>
      <c r="B3457">
        <v>911.5</v>
      </c>
      <c r="C3457">
        <v>0.48180973529815674</v>
      </c>
      <c r="D3457">
        <v>0.51819026470184326</v>
      </c>
      <c r="E3457">
        <f>IF(B3458&gt;0,B3458-test_data[[#This Row],[Price]],0)</f>
        <v>0</v>
      </c>
      <c r="F3457" s="2">
        <f>test_data[[#This Row],[Time]]-(Time_horizon-1)/24/60</f>
        <v>43790.583333333336</v>
      </c>
      <c r="G3457">
        <f>IF(test_data[[#This Row],[Long]]&gt;Action_Threshold,1,IF(test_data[[#This Row],[Short]]&gt;Action_Threshold,-1,0))</f>
        <v>-1</v>
      </c>
      <c r="H3457">
        <f>SUMIFS(test_data[Postion],test_data[Time],"&gt;="&amp;test_data[[#This Row],[Period Time]],test_data[Time],"&lt;="&amp;test_data[[#This Row],[Time]])</f>
        <v>-20</v>
      </c>
      <c r="I3457">
        <f>IFERROR(test_data[[#This Row],[Final_Position]]-H3456,test_data[[#This Row],[Final_Position]])</f>
        <v>0</v>
      </c>
      <c r="J3457">
        <f>ABS(test_data[[#This Row],[Action]])</f>
        <v>0</v>
      </c>
      <c r="K3457" s="7">
        <f>test_data[[#This Row],[Final_Position]]*test_data[[#This Row],[Change]]</f>
        <v>0</v>
      </c>
      <c r="L3457" s="7">
        <f>test_data[[#This Row],[Profit]]*Profit_per_point</f>
        <v>0</v>
      </c>
      <c r="M3457" s="7">
        <f>test_data[[#This Row],[Profit]]*Profit_per_point-ABS(test_data[[#This Row],[Action]])*Fee_per_trade</f>
        <v>0</v>
      </c>
    </row>
    <row r="3458" spans="1:13" x14ac:dyDescent="0.35">
      <c r="A3458" s="2">
        <v>43790.597222222219</v>
      </c>
      <c r="B3458">
        <v>911.5</v>
      </c>
      <c r="C3458">
        <v>0.48795661330223083</v>
      </c>
      <c r="D3458">
        <v>0.51204335689544678</v>
      </c>
      <c r="E3458">
        <f>IF(B3459&gt;0,B3459-test_data[[#This Row],[Price]],0)</f>
        <v>-0.20000000000004547</v>
      </c>
      <c r="F3458" s="2">
        <f>test_data[[#This Row],[Time]]-(Time_horizon-1)/24/60</f>
        <v>43790.584027777775</v>
      </c>
      <c r="G3458">
        <f>IF(test_data[[#This Row],[Long]]&gt;Action_Threshold,1,IF(test_data[[#This Row],[Short]]&gt;Action_Threshold,-1,0))</f>
        <v>-1</v>
      </c>
      <c r="H3458">
        <f>SUMIFS(test_data[Postion],test_data[Time],"&gt;="&amp;test_data[[#This Row],[Period Time]],test_data[Time],"&lt;="&amp;test_data[[#This Row],[Time]])</f>
        <v>-20</v>
      </c>
      <c r="I3458">
        <f>IFERROR(test_data[[#This Row],[Final_Position]]-H3457,test_data[[#This Row],[Final_Position]])</f>
        <v>0</v>
      </c>
      <c r="J3458">
        <f>ABS(test_data[[#This Row],[Action]])</f>
        <v>0</v>
      </c>
      <c r="K3458" s="7">
        <f>test_data[[#This Row],[Final_Position]]*test_data[[#This Row],[Change]]</f>
        <v>4.0000000000009095</v>
      </c>
      <c r="L3458" s="7">
        <f>test_data[[#This Row],[Profit]]*Profit_per_point</f>
        <v>400000.00000009092</v>
      </c>
      <c r="M3458" s="7">
        <f>test_data[[#This Row],[Profit]]*Profit_per_point-ABS(test_data[[#This Row],[Action]])*Fee_per_trade</f>
        <v>400000.00000009092</v>
      </c>
    </row>
    <row r="3459" spans="1:13" x14ac:dyDescent="0.35">
      <c r="A3459" s="2">
        <v>43790.597916666666</v>
      </c>
      <c r="B3459">
        <v>911.3</v>
      </c>
      <c r="C3459">
        <v>0.50627589225769043</v>
      </c>
      <c r="D3459">
        <v>0.49372407793998718</v>
      </c>
      <c r="E3459">
        <f>IF(B3460&gt;0,B3460-test_data[[#This Row],[Price]],0)</f>
        <v>-1</v>
      </c>
      <c r="F3459" s="2">
        <f>test_data[[#This Row],[Time]]-(Time_horizon-1)/24/60</f>
        <v>43790.584722222222</v>
      </c>
      <c r="G3459">
        <f>IF(test_data[[#This Row],[Long]]&gt;Action_Threshold,1,IF(test_data[[#This Row],[Short]]&gt;Action_Threshold,-1,0))</f>
        <v>1</v>
      </c>
      <c r="H3459">
        <f>SUMIFS(test_data[Postion],test_data[Time],"&gt;="&amp;test_data[[#This Row],[Period Time]],test_data[Time],"&lt;="&amp;test_data[[#This Row],[Time]])</f>
        <v>-18</v>
      </c>
      <c r="I3459">
        <f>IFERROR(test_data[[#This Row],[Final_Position]]-H3458,test_data[[#This Row],[Final_Position]])</f>
        <v>2</v>
      </c>
      <c r="J3459">
        <f>ABS(test_data[[#This Row],[Action]])</f>
        <v>2</v>
      </c>
      <c r="K3459" s="7">
        <f>test_data[[#This Row],[Final_Position]]*test_data[[#This Row],[Change]]</f>
        <v>18</v>
      </c>
      <c r="L3459" s="7">
        <f>test_data[[#This Row],[Profit]]*Profit_per_point</f>
        <v>1800000</v>
      </c>
      <c r="M3459" s="7">
        <f>test_data[[#This Row],[Profit]]*Profit_per_point-ABS(test_data[[#This Row],[Action]])*Fee_per_trade</f>
        <v>1780000</v>
      </c>
    </row>
    <row r="3460" spans="1:13" x14ac:dyDescent="0.35">
      <c r="A3460" s="2">
        <v>43790.598611111112</v>
      </c>
      <c r="B3460">
        <v>910.3</v>
      </c>
      <c r="C3460">
        <v>0.53788822889328003</v>
      </c>
      <c r="D3460">
        <v>0.46211177110671997</v>
      </c>
      <c r="E3460">
        <f>IF(B3461&gt;0,B3461-test_data[[#This Row],[Price]],0)</f>
        <v>-0.5</v>
      </c>
      <c r="F3460" s="2">
        <f>test_data[[#This Row],[Time]]-(Time_horizon-1)/24/60</f>
        <v>43790.585416666669</v>
      </c>
      <c r="G3460">
        <f>IF(test_data[[#This Row],[Long]]&gt;Action_Threshold,1,IF(test_data[[#This Row],[Short]]&gt;Action_Threshold,-1,0))</f>
        <v>1</v>
      </c>
      <c r="H3460">
        <f>SUMIFS(test_data[Postion],test_data[Time],"&gt;="&amp;test_data[[#This Row],[Period Time]],test_data[Time],"&lt;="&amp;test_data[[#This Row],[Time]])</f>
        <v>-16</v>
      </c>
      <c r="I3460">
        <f>IFERROR(test_data[[#This Row],[Final_Position]]-H3459,test_data[[#This Row],[Final_Position]])</f>
        <v>2</v>
      </c>
      <c r="J3460">
        <f>ABS(test_data[[#This Row],[Action]])</f>
        <v>2</v>
      </c>
      <c r="K3460" s="7">
        <f>test_data[[#This Row],[Final_Position]]*test_data[[#This Row],[Change]]</f>
        <v>8</v>
      </c>
      <c r="L3460" s="7">
        <f>test_data[[#This Row],[Profit]]*Profit_per_point</f>
        <v>800000</v>
      </c>
      <c r="M3460" s="7">
        <f>test_data[[#This Row],[Profit]]*Profit_per_point-ABS(test_data[[#This Row],[Action]])*Fee_per_trade</f>
        <v>780000</v>
      </c>
    </row>
    <row r="3461" spans="1:13" x14ac:dyDescent="0.35">
      <c r="A3461" s="2">
        <v>43790.599305555559</v>
      </c>
      <c r="B3461">
        <v>909.8</v>
      </c>
      <c r="C3461">
        <v>0.50000685453414917</v>
      </c>
      <c r="D3461">
        <v>0.49999320507049561</v>
      </c>
      <c r="E3461">
        <f>IF(B3462&gt;0,B3462-test_data[[#This Row],[Price]],0)</f>
        <v>-0.39999999999997726</v>
      </c>
      <c r="F3461" s="2">
        <f>test_data[[#This Row],[Time]]-(Time_horizon-1)/24/60</f>
        <v>43790.586111111115</v>
      </c>
      <c r="G3461">
        <f>IF(test_data[[#This Row],[Long]]&gt;Action_Threshold,1,IF(test_data[[#This Row],[Short]]&gt;Action_Threshold,-1,0))</f>
        <v>1</v>
      </c>
      <c r="H3461">
        <f>SUMIFS(test_data[Postion],test_data[Time],"&gt;="&amp;test_data[[#This Row],[Period Time]],test_data[Time],"&lt;="&amp;test_data[[#This Row],[Time]])</f>
        <v>-14</v>
      </c>
      <c r="I3461">
        <f>IFERROR(test_data[[#This Row],[Final_Position]]-H3460,test_data[[#This Row],[Final_Position]])</f>
        <v>2</v>
      </c>
      <c r="J3461">
        <f>ABS(test_data[[#This Row],[Action]])</f>
        <v>2</v>
      </c>
      <c r="K3461" s="7">
        <f>test_data[[#This Row],[Final_Position]]*test_data[[#This Row],[Change]]</f>
        <v>5.5999999999996817</v>
      </c>
      <c r="L3461" s="7">
        <f>test_data[[#This Row],[Profit]]*Profit_per_point</f>
        <v>559999.99999996822</v>
      </c>
      <c r="M3461" s="7">
        <f>test_data[[#This Row],[Profit]]*Profit_per_point-ABS(test_data[[#This Row],[Action]])*Fee_per_trade</f>
        <v>539999.99999996822</v>
      </c>
    </row>
    <row r="3462" spans="1:13" x14ac:dyDescent="0.35">
      <c r="A3462" s="2">
        <v>43790.6</v>
      </c>
      <c r="B3462">
        <v>909.4</v>
      </c>
      <c r="C3462">
        <v>0.49348258972167969</v>
      </c>
      <c r="D3462">
        <v>0.50651741027832031</v>
      </c>
      <c r="E3462">
        <f>IF(B3463&gt;0,B3463-test_data[[#This Row],[Price]],0)</f>
        <v>-0.39999999999997726</v>
      </c>
      <c r="F3462" s="2">
        <f>test_data[[#This Row],[Time]]-(Time_horizon-1)/24/60</f>
        <v>43790.586805555555</v>
      </c>
      <c r="G3462">
        <f>IF(test_data[[#This Row],[Long]]&gt;Action_Threshold,1,IF(test_data[[#This Row],[Short]]&gt;Action_Threshold,-1,0))</f>
        <v>-1</v>
      </c>
      <c r="H3462">
        <f>SUMIFS(test_data[Postion],test_data[Time],"&gt;="&amp;test_data[[#This Row],[Period Time]],test_data[Time],"&lt;="&amp;test_data[[#This Row],[Time]])</f>
        <v>-14</v>
      </c>
      <c r="I3462">
        <f>IFERROR(test_data[[#This Row],[Final_Position]]-H3461,test_data[[#This Row],[Final_Position]])</f>
        <v>0</v>
      </c>
      <c r="J3462">
        <f>ABS(test_data[[#This Row],[Action]])</f>
        <v>0</v>
      </c>
      <c r="K3462" s="7">
        <f>test_data[[#This Row],[Final_Position]]*test_data[[#This Row],[Change]]</f>
        <v>5.5999999999996817</v>
      </c>
      <c r="L3462" s="7">
        <f>test_data[[#This Row],[Profit]]*Profit_per_point</f>
        <v>559999.99999996822</v>
      </c>
      <c r="M3462" s="7">
        <f>test_data[[#This Row],[Profit]]*Profit_per_point-ABS(test_data[[#This Row],[Action]])*Fee_per_trade</f>
        <v>559999.99999996822</v>
      </c>
    </row>
    <row r="3463" spans="1:13" x14ac:dyDescent="0.35">
      <c r="A3463" s="2">
        <v>43790.600694444445</v>
      </c>
      <c r="B3463">
        <v>909</v>
      </c>
      <c r="C3463">
        <v>0.48899546265602112</v>
      </c>
      <c r="D3463">
        <v>0.51100456714630127</v>
      </c>
      <c r="E3463">
        <f>IF(B3464&gt;0,B3464-test_data[[#This Row],[Price]],0)</f>
        <v>0.29999999999995453</v>
      </c>
      <c r="F3463" s="2">
        <f>test_data[[#This Row],[Time]]-(Time_horizon-1)/24/60</f>
        <v>43790.587500000001</v>
      </c>
      <c r="G3463">
        <f>IF(test_data[[#This Row],[Long]]&gt;Action_Threshold,1,IF(test_data[[#This Row],[Short]]&gt;Action_Threshold,-1,0))</f>
        <v>-1</v>
      </c>
      <c r="H3463">
        <f>SUMIFS(test_data[Postion],test_data[Time],"&gt;="&amp;test_data[[#This Row],[Period Time]],test_data[Time],"&lt;="&amp;test_data[[#This Row],[Time]])</f>
        <v>-14</v>
      </c>
      <c r="I3463">
        <f>IFERROR(test_data[[#This Row],[Final_Position]]-H3462,test_data[[#This Row],[Final_Position]])</f>
        <v>0</v>
      </c>
      <c r="J3463">
        <f>ABS(test_data[[#This Row],[Action]])</f>
        <v>0</v>
      </c>
      <c r="K3463" s="7">
        <f>test_data[[#This Row],[Final_Position]]*test_data[[#This Row],[Change]]</f>
        <v>-4.1999999999993634</v>
      </c>
      <c r="L3463" s="7">
        <f>test_data[[#This Row],[Profit]]*Profit_per_point</f>
        <v>-419999.99999993632</v>
      </c>
      <c r="M3463" s="7">
        <f>test_data[[#This Row],[Profit]]*Profit_per_point-ABS(test_data[[#This Row],[Action]])*Fee_per_trade</f>
        <v>-419999.99999993632</v>
      </c>
    </row>
    <row r="3464" spans="1:13" x14ac:dyDescent="0.35">
      <c r="A3464" s="2">
        <v>43790.601388888892</v>
      </c>
      <c r="B3464">
        <v>909.3</v>
      </c>
      <c r="C3464">
        <v>0.50488615036010742</v>
      </c>
      <c r="D3464">
        <v>0.4951137900352478</v>
      </c>
      <c r="E3464">
        <f>IF(B3465&gt;0,B3465-test_data[[#This Row],[Price]],0)</f>
        <v>-9.9999999999909051E-2</v>
      </c>
      <c r="F3464" s="2">
        <f>test_data[[#This Row],[Time]]-(Time_horizon-1)/24/60</f>
        <v>43790.588194444448</v>
      </c>
      <c r="G3464">
        <f>IF(test_data[[#This Row],[Long]]&gt;Action_Threshold,1,IF(test_data[[#This Row],[Short]]&gt;Action_Threshold,-1,0))</f>
        <v>1</v>
      </c>
      <c r="H3464">
        <f>SUMIFS(test_data[Postion],test_data[Time],"&gt;="&amp;test_data[[#This Row],[Period Time]],test_data[Time],"&lt;="&amp;test_data[[#This Row],[Time]])</f>
        <v>-12</v>
      </c>
      <c r="I3464">
        <f>IFERROR(test_data[[#This Row],[Final_Position]]-H3463,test_data[[#This Row],[Final_Position]])</f>
        <v>2</v>
      </c>
      <c r="J3464">
        <f>ABS(test_data[[#This Row],[Action]])</f>
        <v>2</v>
      </c>
      <c r="K3464" s="7">
        <f>test_data[[#This Row],[Final_Position]]*test_data[[#This Row],[Change]]</f>
        <v>1.1999999999989086</v>
      </c>
      <c r="L3464" s="7">
        <f>test_data[[#This Row],[Profit]]*Profit_per_point</f>
        <v>119999.99999989086</v>
      </c>
      <c r="M3464" s="7">
        <f>test_data[[#This Row],[Profit]]*Profit_per_point-ABS(test_data[[#This Row],[Action]])*Fee_per_trade</f>
        <v>99999.999999890861</v>
      </c>
    </row>
    <row r="3465" spans="1:13" x14ac:dyDescent="0.35">
      <c r="A3465" s="2">
        <v>43790.602083333331</v>
      </c>
      <c r="B3465">
        <v>909.2</v>
      </c>
      <c r="C3465">
        <v>0.5246891975402832</v>
      </c>
      <c r="D3465">
        <v>0.47531086206436157</v>
      </c>
      <c r="E3465">
        <f>IF(B3466&gt;0,B3466-test_data[[#This Row],[Price]],0)</f>
        <v>-0.20000000000004547</v>
      </c>
      <c r="F3465" s="2">
        <f>test_data[[#This Row],[Time]]-(Time_horizon-1)/24/60</f>
        <v>43790.588888888888</v>
      </c>
      <c r="G3465">
        <f>IF(test_data[[#This Row],[Long]]&gt;Action_Threshold,1,IF(test_data[[#This Row],[Short]]&gt;Action_Threshold,-1,0))</f>
        <v>1</v>
      </c>
      <c r="H3465">
        <f>SUMIFS(test_data[Postion],test_data[Time],"&gt;="&amp;test_data[[#This Row],[Period Time]],test_data[Time],"&lt;="&amp;test_data[[#This Row],[Time]])</f>
        <v>-10</v>
      </c>
      <c r="I3465">
        <f>IFERROR(test_data[[#This Row],[Final_Position]]-H3464,test_data[[#This Row],[Final_Position]])</f>
        <v>2</v>
      </c>
      <c r="J3465">
        <f>ABS(test_data[[#This Row],[Action]])</f>
        <v>2</v>
      </c>
      <c r="K3465" s="7">
        <f>test_data[[#This Row],[Final_Position]]*test_data[[#This Row],[Change]]</f>
        <v>2.0000000000004547</v>
      </c>
      <c r="L3465" s="7">
        <f>test_data[[#This Row],[Profit]]*Profit_per_point</f>
        <v>200000.00000004546</v>
      </c>
      <c r="M3465" s="7">
        <f>test_data[[#This Row],[Profit]]*Profit_per_point-ABS(test_data[[#This Row],[Action]])*Fee_per_trade</f>
        <v>180000.00000004546</v>
      </c>
    </row>
    <row r="3466" spans="1:13" x14ac:dyDescent="0.35">
      <c r="A3466" s="2">
        <v>43790.602777777778</v>
      </c>
      <c r="B3466">
        <v>909</v>
      </c>
      <c r="C3466">
        <v>0.52918124198913574</v>
      </c>
      <c r="D3466">
        <v>0.47081875801086426</v>
      </c>
      <c r="E3466">
        <f>IF(B3467&gt;0,B3467-test_data[[#This Row],[Price]],0)</f>
        <v>-1.3999999999999773</v>
      </c>
      <c r="F3466" s="2">
        <f>test_data[[#This Row],[Time]]-(Time_horizon-1)/24/60</f>
        <v>43790.589583333334</v>
      </c>
      <c r="G3466">
        <f>IF(test_data[[#This Row],[Long]]&gt;Action_Threshold,1,IF(test_data[[#This Row],[Short]]&gt;Action_Threshold,-1,0))</f>
        <v>1</v>
      </c>
      <c r="H3466">
        <f>SUMIFS(test_data[Postion],test_data[Time],"&gt;="&amp;test_data[[#This Row],[Period Time]],test_data[Time],"&lt;="&amp;test_data[[#This Row],[Time]])</f>
        <v>-8</v>
      </c>
      <c r="I3466">
        <f>IFERROR(test_data[[#This Row],[Final_Position]]-H3465,test_data[[#This Row],[Final_Position]])</f>
        <v>2</v>
      </c>
      <c r="J3466">
        <f>ABS(test_data[[#This Row],[Action]])</f>
        <v>2</v>
      </c>
      <c r="K3466" s="7">
        <f>test_data[[#This Row],[Final_Position]]*test_data[[#This Row],[Change]]</f>
        <v>11.199999999999818</v>
      </c>
      <c r="L3466" s="7">
        <f>test_data[[#This Row],[Profit]]*Profit_per_point</f>
        <v>1119999.9999999818</v>
      </c>
      <c r="M3466" s="7">
        <f>test_data[[#This Row],[Profit]]*Profit_per_point-ABS(test_data[[#This Row],[Action]])*Fee_per_trade</f>
        <v>1099999.9999999818</v>
      </c>
    </row>
    <row r="3467" spans="1:13" x14ac:dyDescent="0.35">
      <c r="A3467" s="2">
        <v>43790.603472222225</v>
      </c>
      <c r="B3467">
        <v>907.6</v>
      </c>
      <c r="C3467">
        <v>0.53892260789871216</v>
      </c>
      <c r="D3467">
        <v>0.46107739210128784</v>
      </c>
      <c r="E3467">
        <f>IF(B3468&gt;0,B3468-test_data[[#This Row],[Price]],0)</f>
        <v>0.39999999999997726</v>
      </c>
      <c r="F3467" s="2">
        <f>test_data[[#This Row],[Time]]-(Time_horizon-1)/24/60</f>
        <v>43790.590277777781</v>
      </c>
      <c r="G3467">
        <f>IF(test_data[[#This Row],[Long]]&gt;Action_Threshold,1,IF(test_data[[#This Row],[Short]]&gt;Action_Threshold,-1,0))</f>
        <v>1</v>
      </c>
      <c r="H3467">
        <f>SUMIFS(test_data[Postion],test_data[Time],"&gt;="&amp;test_data[[#This Row],[Period Time]],test_data[Time],"&lt;="&amp;test_data[[#This Row],[Time]])</f>
        <v>-6</v>
      </c>
      <c r="I3467">
        <f>IFERROR(test_data[[#This Row],[Final_Position]]-H3466,test_data[[#This Row],[Final_Position]])</f>
        <v>2</v>
      </c>
      <c r="J3467">
        <f>ABS(test_data[[#This Row],[Action]])</f>
        <v>2</v>
      </c>
      <c r="K3467" s="7">
        <f>test_data[[#This Row],[Final_Position]]*test_data[[#This Row],[Change]]</f>
        <v>-2.3999999999998636</v>
      </c>
      <c r="L3467" s="7">
        <f>test_data[[#This Row],[Profit]]*Profit_per_point</f>
        <v>-239999.99999998635</v>
      </c>
      <c r="M3467" s="7">
        <f>test_data[[#This Row],[Profit]]*Profit_per_point-ABS(test_data[[#This Row],[Action]])*Fee_per_trade</f>
        <v>-259999.99999998635</v>
      </c>
    </row>
    <row r="3468" spans="1:13" x14ac:dyDescent="0.35">
      <c r="A3468" s="2">
        <v>43790.604166666664</v>
      </c>
      <c r="B3468">
        <v>908</v>
      </c>
      <c r="C3468">
        <v>0.52515077590942383</v>
      </c>
      <c r="D3468">
        <v>0.47484922409057617</v>
      </c>
      <c r="E3468">
        <f>IF(B3469&gt;0,B3469-test_data[[#This Row],[Price]],0)</f>
        <v>1.5</v>
      </c>
      <c r="F3468" s="2">
        <f>test_data[[#This Row],[Time]]-(Time_horizon-1)/24/60</f>
        <v>43790.59097222222</v>
      </c>
      <c r="G3468">
        <f>IF(test_data[[#This Row],[Long]]&gt;Action_Threshold,1,IF(test_data[[#This Row],[Short]]&gt;Action_Threshold,-1,0))</f>
        <v>1</v>
      </c>
      <c r="H3468">
        <f>SUMIFS(test_data[Postion],test_data[Time],"&gt;="&amp;test_data[[#This Row],[Period Time]],test_data[Time],"&lt;="&amp;test_data[[#This Row],[Time]])</f>
        <v>-4</v>
      </c>
      <c r="I3468">
        <f>IFERROR(test_data[[#This Row],[Final_Position]]-H3467,test_data[[#This Row],[Final_Position]])</f>
        <v>2</v>
      </c>
      <c r="J3468">
        <f>ABS(test_data[[#This Row],[Action]])</f>
        <v>2</v>
      </c>
      <c r="K3468" s="7">
        <f>test_data[[#This Row],[Final_Position]]*test_data[[#This Row],[Change]]</f>
        <v>-6</v>
      </c>
      <c r="L3468" s="7">
        <f>test_data[[#This Row],[Profit]]*Profit_per_point</f>
        <v>-600000</v>
      </c>
      <c r="M3468" s="7">
        <f>test_data[[#This Row],[Profit]]*Profit_per_point-ABS(test_data[[#This Row],[Action]])*Fee_per_trade</f>
        <v>-620000</v>
      </c>
    </row>
    <row r="3469" spans="1:13" x14ac:dyDescent="0.35">
      <c r="A3469" s="2">
        <v>43791.375694444447</v>
      </c>
      <c r="B3469">
        <v>909.5</v>
      </c>
      <c r="C3469">
        <v>0.42684859037399292</v>
      </c>
      <c r="D3469">
        <v>0.57315146923065186</v>
      </c>
      <c r="E3469">
        <f>IF(B3470&gt;0,B3470-test_data[[#This Row],[Price]],0)</f>
        <v>0.29999999999995453</v>
      </c>
      <c r="F3469" s="2">
        <f>test_data[[#This Row],[Time]]-(Time_horizon-1)/24/60</f>
        <v>43791.362500000003</v>
      </c>
      <c r="G3469">
        <f>IF(test_data[[#This Row],[Long]]&gt;Action_Threshold,1,IF(test_data[[#This Row],[Short]]&gt;Action_Threshold,-1,0))</f>
        <v>-1</v>
      </c>
      <c r="H3469">
        <f>SUMIFS(test_data[Postion],test_data[Time],"&gt;="&amp;test_data[[#This Row],[Period Time]],test_data[Time],"&lt;="&amp;test_data[[#This Row],[Time]])</f>
        <v>-1</v>
      </c>
      <c r="I3469">
        <f>IFERROR(test_data[[#This Row],[Final_Position]]-H3468,test_data[[#This Row],[Final_Position]])</f>
        <v>3</v>
      </c>
      <c r="J3469">
        <f>ABS(test_data[[#This Row],[Action]])</f>
        <v>3</v>
      </c>
      <c r="K3469" s="7">
        <f>test_data[[#This Row],[Final_Position]]*test_data[[#This Row],[Change]]</f>
        <v>-0.29999999999995453</v>
      </c>
      <c r="L3469" s="7">
        <f>test_data[[#This Row],[Profit]]*Profit_per_point</f>
        <v>-29999.999999995453</v>
      </c>
      <c r="M3469" s="7">
        <f>test_data[[#This Row],[Profit]]*Profit_per_point-ABS(test_data[[#This Row],[Action]])*Fee_per_trade</f>
        <v>-59999.999999995453</v>
      </c>
    </row>
    <row r="3470" spans="1:13" x14ac:dyDescent="0.35">
      <c r="A3470" s="2">
        <v>43791.376388888886</v>
      </c>
      <c r="B3470">
        <v>909.8</v>
      </c>
      <c r="C3470">
        <v>0.37899991869926453</v>
      </c>
      <c r="D3470">
        <v>0.62100005149841309</v>
      </c>
      <c r="E3470">
        <f>IF(B3471&gt;0,B3471-test_data[[#This Row],[Price]],0)</f>
        <v>-9.9999999999909051E-2</v>
      </c>
      <c r="F3470" s="2">
        <f>test_data[[#This Row],[Time]]-(Time_horizon-1)/24/60</f>
        <v>43791.363194444442</v>
      </c>
      <c r="G3470">
        <f>IF(test_data[[#This Row],[Long]]&gt;Action_Threshold,1,IF(test_data[[#This Row],[Short]]&gt;Action_Threshold,-1,0))</f>
        <v>-1</v>
      </c>
      <c r="H3470">
        <f>SUMIFS(test_data[Postion],test_data[Time],"&gt;="&amp;test_data[[#This Row],[Period Time]],test_data[Time],"&lt;="&amp;test_data[[#This Row],[Time]])</f>
        <v>-2</v>
      </c>
      <c r="I3470">
        <f>IFERROR(test_data[[#This Row],[Final_Position]]-H3469,test_data[[#This Row],[Final_Position]])</f>
        <v>-1</v>
      </c>
      <c r="J3470">
        <f>ABS(test_data[[#This Row],[Action]])</f>
        <v>1</v>
      </c>
      <c r="K3470" s="7">
        <f>test_data[[#This Row],[Final_Position]]*test_data[[#This Row],[Change]]</f>
        <v>0.1999999999998181</v>
      </c>
      <c r="L3470" s="7">
        <f>test_data[[#This Row],[Profit]]*Profit_per_point</f>
        <v>19999.99999998181</v>
      </c>
      <c r="M3470" s="7">
        <f>test_data[[#This Row],[Profit]]*Profit_per_point-ABS(test_data[[#This Row],[Action]])*Fee_per_trade</f>
        <v>9999.9999999818101</v>
      </c>
    </row>
    <row r="3471" spans="1:13" x14ac:dyDescent="0.35">
      <c r="A3471" s="2">
        <v>43791.377083333333</v>
      </c>
      <c r="B3471">
        <v>909.7</v>
      </c>
      <c r="C3471">
        <v>0.37711548805236816</v>
      </c>
      <c r="D3471">
        <v>0.62288451194763184</v>
      </c>
      <c r="E3471">
        <f>IF(B3472&gt;0,B3472-test_data[[#This Row],[Price]],0)</f>
        <v>0.29999999999995453</v>
      </c>
      <c r="F3471" s="2">
        <f>test_data[[#This Row],[Time]]-(Time_horizon-1)/24/60</f>
        <v>43791.363888888889</v>
      </c>
      <c r="G3471">
        <f>IF(test_data[[#This Row],[Long]]&gt;Action_Threshold,1,IF(test_data[[#This Row],[Short]]&gt;Action_Threshold,-1,0))</f>
        <v>-1</v>
      </c>
      <c r="H3471">
        <f>SUMIFS(test_data[Postion],test_data[Time],"&gt;="&amp;test_data[[#This Row],[Period Time]],test_data[Time],"&lt;="&amp;test_data[[#This Row],[Time]])</f>
        <v>-3</v>
      </c>
      <c r="I3471">
        <f>IFERROR(test_data[[#This Row],[Final_Position]]-H3470,test_data[[#This Row],[Final_Position]])</f>
        <v>-1</v>
      </c>
      <c r="J3471">
        <f>ABS(test_data[[#This Row],[Action]])</f>
        <v>1</v>
      </c>
      <c r="K3471" s="7">
        <f>test_data[[#This Row],[Final_Position]]*test_data[[#This Row],[Change]]</f>
        <v>-0.89999999999986358</v>
      </c>
      <c r="L3471" s="7">
        <f>test_data[[#This Row],[Profit]]*Profit_per_point</f>
        <v>-89999.99999998635</v>
      </c>
      <c r="M3471" s="7">
        <f>test_data[[#This Row],[Profit]]*Profit_per_point-ABS(test_data[[#This Row],[Action]])*Fee_per_trade</f>
        <v>-99999.99999998635</v>
      </c>
    </row>
    <row r="3472" spans="1:13" x14ac:dyDescent="0.35">
      <c r="A3472" s="2">
        <v>43791.37777777778</v>
      </c>
      <c r="B3472">
        <v>910</v>
      </c>
      <c r="C3472">
        <v>0.34270742535591125</v>
      </c>
      <c r="D3472">
        <v>0.65729254484176636</v>
      </c>
      <c r="E3472">
        <f>IF(B3473&gt;0,B3473-test_data[[#This Row],[Price]],0)</f>
        <v>0</v>
      </c>
      <c r="F3472" s="2">
        <f>test_data[[#This Row],[Time]]-(Time_horizon-1)/24/60</f>
        <v>43791.364583333336</v>
      </c>
      <c r="G3472">
        <f>IF(test_data[[#This Row],[Long]]&gt;Action_Threshold,1,IF(test_data[[#This Row],[Short]]&gt;Action_Threshold,-1,0))</f>
        <v>-1</v>
      </c>
      <c r="H3472">
        <f>SUMIFS(test_data[Postion],test_data[Time],"&gt;="&amp;test_data[[#This Row],[Period Time]],test_data[Time],"&lt;="&amp;test_data[[#This Row],[Time]])</f>
        <v>-4</v>
      </c>
      <c r="I3472">
        <f>IFERROR(test_data[[#This Row],[Final_Position]]-H3471,test_data[[#This Row],[Final_Position]])</f>
        <v>-1</v>
      </c>
      <c r="J3472">
        <f>ABS(test_data[[#This Row],[Action]])</f>
        <v>1</v>
      </c>
      <c r="K3472" s="7">
        <f>test_data[[#This Row],[Final_Position]]*test_data[[#This Row],[Change]]</f>
        <v>0</v>
      </c>
      <c r="L3472" s="7">
        <f>test_data[[#This Row],[Profit]]*Profit_per_point</f>
        <v>0</v>
      </c>
      <c r="M3472" s="7">
        <f>test_data[[#This Row],[Profit]]*Profit_per_point-ABS(test_data[[#This Row],[Action]])*Fee_per_trade</f>
        <v>-10000</v>
      </c>
    </row>
    <row r="3473" spans="1:13" x14ac:dyDescent="0.35">
      <c r="A3473" s="2">
        <v>43791.378472222219</v>
      </c>
      <c r="B3473">
        <v>910</v>
      </c>
      <c r="C3473">
        <v>0.35063439607620239</v>
      </c>
      <c r="D3473">
        <v>0.64936566352844238</v>
      </c>
      <c r="E3473">
        <f>IF(B3474&gt;0,B3474-test_data[[#This Row],[Price]],0)</f>
        <v>0</v>
      </c>
      <c r="F3473" s="2">
        <f>test_data[[#This Row],[Time]]-(Time_horizon-1)/24/60</f>
        <v>43791.365277777775</v>
      </c>
      <c r="G3473">
        <f>IF(test_data[[#This Row],[Long]]&gt;Action_Threshold,1,IF(test_data[[#This Row],[Short]]&gt;Action_Threshold,-1,0))</f>
        <v>-1</v>
      </c>
      <c r="H3473">
        <f>SUMIFS(test_data[Postion],test_data[Time],"&gt;="&amp;test_data[[#This Row],[Period Time]],test_data[Time],"&lt;="&amp;test_data[[#This Row],[Time]])</f>
        <v>-5</v>
      </c>
      <c r="I3473">
        <f>IFERROR(test_data[[#This Row],[Final_Position]]-H3472,test_data[[#This Row],[Final_Position]])</f>
        <v>-1</v>
      </c>
      <c r="J3473">
        <f>ABS(test_data[[#This Row],[Action]])</f>
        <v>1</v>
      </c>
      <c r="K3473" s="7">
        <f>test_data[[#This Row],[Final_Position]]*test_data[[#This Row],[Change]]</f>
        <v>0</v>
      </c>
      <c r="L3473" s="7">
        <f>test_data[[#This Row],[Profit]]*Profit_per_point</f>
        <v>0</v>
      </c>
      <c r="M3473" s="7">
        <f>test_data[[#This Row],[Profit]]*Profit_per_point-ABS(test_data[[#This Row],[Action]])*Fee_per_trade</f>
        <v>-10000</v>
      </c>
    </row>
    <row r="3474" spans="1:13" x14ac:dyDescent="0.35">
      <c r="A3474" s="2">
        <v>43791.379166666666</v>
      </c>
      <c r="B3474">
        <v>910</v>
      </c>
      <c r="C3474">
        <v>0.35009387135505676</v>
      </c>
      <c r="D3474">
        <v>0.64990609884262085</v>
      </c>
      <c r="E3474">
        <f>IF(B3475&gt;0,B3475-test_data[[#This Row],[Price]],0)</f>
        <v>0</v>
      </c>
      <c r="F3474" s="2">
        <f>test_data[[#This Row],[Time]]-(Time_horizon-1)/24/60</f>
        <v>43791.365972222222</v>
      </c>
      <c r="G3474">
        <f>IF(test_data[[#This Row],[Long]]&gt;Action_Threshold,1,IF(test_data[[#This Row],[Short]]&gt;Action_Threshold,-1,0))</f>
        <v>-1</v>
      </c>
      <c r="H3474">
        <f>SUMIFS(test_data[Postion],test_data[Time],"&gt;="&amp;test_data[[#This Row],[Period Time]],test_data[Time],"&lt;="&amp;test_data[[#This Row],[Time]])</f>
        <v>-6</v>
      </c>
      <c r="I3474">
        <f>IFERROR(test_data[[#This Row],[Final_Position]]-H3473,test_data[[#This Row],[Final_Position]])</f>
        <v>-1</v>
      </c>
      <c r="J3474">
        <f>ABS(test_data[[#This Row],[Action]])</f>
        <v>1</v>
      </c>
      <c r="K3474" s="7">
        <f>test_data[[#This Row],[Final_Position]]*test_data[[#This Row],[Change]]</f>
        <v>0</v>
      </c>
      <c r="L3474" s="7">
        <f>test_data[[#This Row],[Profit]]*Profit_per_point</f>
        <v>0</v>
      </c>
      <c r="M3474" s="7">
        <f>test_data[[#This Row],[Profit]]*Profit_per_point-ABS(test_data[[#This Row],[Action]])*Fee_per_trade</f>
        <v>-10000</v>
      </c>
    </row>
    <row r="3475" spans="1:13" x14ac:dyDescent="0.35">
      <c r="A3475" s="2">
        <v>43791.379861111112</v>
      </c>
      <c r="B3475">
        <v>910</v>
      </c>
      <c r="C3475">
        <v>0.35521328449249268</v>
      </c>
      <c r="D3475">
        <v>0.64478671550750732</v>
      </c>
      <c r="E3475">
        <f>IF(B3476&gt;0,B3476-test_data[[#This Row],[Price]],0)</f>
        <v>-0.20000000000004547</v>
      </c>
      <c r="F3475" s="2">
        <f>test_data[[#This Row],[Time]]-(Time_horizon-1)/24/60</f>
        <v>43791.366666666669</v>
      </c>
      <c r="G3475">
        <f>IF(test_data[[#This Row],[Long]]&gt;Action_Threshold,1,IF(test_data[[#This Row],[Short]]&gt;Action_Threshold,-1,0))</f>
        <v>-1</v>
      </c>
      <c r="H3475">
        <f>SUMIFS(test_data[Postion],test_data[Time],"&gt;="&amp;test_data[[#This Row],[Period Time]],test_data[Time],"&lt;="&amp;test_data[[#This Row],[Time]])</f>
        <v>-7</v>
      </c>
      <c r="I3475">
        <f>IFERROR(test_data[[#This Row],[Final_Position]]-H3474,test_data[[#This Row],[Final_Position]])</f>
        <v>-1</v>
      </c>
      <c r="J3475">
        <f>ABS(test_data[[#This Row],[Action]])</f>
        <v>1</v>
      </c>
      <c r="K3475" s="7">
        <f>test_data[[#This Row],[Final_Position]]*test_data[[#This Row],[Change]]</f>
        <v>1.4000000000003183</v>
      </c>
      <c r="L3475" s="7">
        <f>test_data[[#This Row],[Profit]]*Profit_per_point</f>
        <v>140000.00000003184</v>
      </c>
      <c r="M3475" s="7">
        <f>test_data[[#This Row],[Profit]]*Profit_per_point-ABS(test_data[[#This Row],[Action]])*Fee_per_trade</f>
        <v>130000.00000003184</v>
      </c>
    </row>
    <row r="3476" spans="1:13" x14ac:dyDescent="0.35">
      <c r="A3476" s="2">
        <v>43791.380555555559</v>
      </c>
      <c r="B3476">
        <v>909.8</v>
      </c>
      <c r="C3476">
        <v>0.38227537274360657</v>
      </c>
      <c r="D3476">
        <v>0.61772465705871582</v>
      </c>
      <c r="E3476">
        <f>IF(B3477&gt;0,B3477-test_data[[#This Row],[Price]],0)</f>
        <v>0</v>
      </c>
      <c r="F3476" s="2">
        <f>test_data[[#This Row],[Time]]-(Time_horizon-1)/24/60</f>
        <v>43791.367361111115</v>
      </c>
      <c r="G3476">
        <f>IF(test_data[[#This Row],[Long]]&gt;Action_Threshold,1,IF(test_data[[#This Row],[Short]]&gt;Action_Threshold,-1,0))</f>
        <v>-1</v>
      </c>
      <c r="H3476">
        <f>SUMIFS(test_data[Postion],test_data[Time],"&gt;="&amp;test_data[[#This Row],[Period Time]],test_data[Time],"&lt;="&amp;test_data[[#This Row],[Time]])</f>
        <v>-8</v>
      </c>
      <c r="I3476">
        <f>IFERROR(test_data[[#This Row],[Final_Position]]-H3475,test_data[[#This Row],[Final_Position]])</f>
        <v>-1</v>
      </c>
      <c r="J3476">
        <f>ABS(test_data[[#This Row],[Action]])</f>
        <v>1</v>
      </c>
      <c r="K3476" s="7">
        <f>test_data[[#This Row],[Final_Position]]*test_data[[#This Row],[Change]]</f>
        <v>0</v>
      </c>
      <c r="L3476" s="7">
        <f>test_data[[#This Row],[Profit]]*Profit_per_point</f>
        <v>0</v>
      </c>
      <c r="M3476" s="7">
        <f>test_data[[#This Row],[Profit]]*Profit_per_point-ABS(test_data[[#This Row],[Action]])*Fee_per_trade</f>
        <v>-10000</v>
      </c>
    </row>
    <row r="3477" spans="1:13" x14ac:dyDescent="0.35">
      <c r="A3477" s="2">
        <v>43791.381249999999</v>
      </c>
      <c r="B3477">
        <v>909.8</v>
      </c>
      <c r="C3477">
        <v>0.38172197341918945</v>
      </c>
      <c r="D3477">
        <v>0.61827802658081055</v>
      </c>
      <c r="E3477">
        <f>IF(B3478&gt;0,B3478-test_data[[#This Row],[Price]],0)</f>
        <v>-9.9999999999909051E-2</v>
      </c>
      <c r="F3477" s="2">
        <f>test_data[[#This Row],[Time]]-(Time_horizon-1)/24/60</f>
        <v>43791.368055555555</v>
      </c>
      <c r="G3477">
        <f>IF(test_data[[#This Row],[Long]]&gt;Action_Threshold,1,IF(test_data[[#This Row],[Short]]&gt;Action_Threshold,-1,0))</f>
        <v>-1</v>
      </c>
      <c r="H3477">
        <f>SUMIFS(test_data[Postion],test_data[Time],"&gt;="&amp;test_data[[#This Row],[Period Time]],test_data[Time],"&lt;="&amp;test_data[[#This Row],[Time]])</f>
        <v>-9</v>
      </c>
      <c r="I3477">
        <f>IFERROR(test_data[[#This Row],[Final_Position]]-H3476,test_data[[#This Row],[Final_Position]])</f>
        <v>-1</v>
      </c>
      <c r="J3477">
        <f>ABS(test_data[[#This Row],[Action]])</f>
        <v>1</v>
      </c>
      <c r="K3477" s="7">
        <f>test_data[[#This Row],[Final_Position]]*test_data[[#This Row],[Change]]</f>
        <v>0.89999999999918145</v>
      </c>
      <c r="L3477" s="7">
        <f>test_data[[#This Row],[Profit]]*Profit_per_point</f>
        <v>89999.999999918145</v>
      </c>
      <c r="M3477" s="7">
        <f>test_data[[#This Row],[Profit]]*Profit_per_point-ABS(test_data[[#This Row],[Action]])*Fee_per_trade</f>
        <v>79999.999999918145</v>
      </c>
    </row>
    <row r="3478" spans="1:13" x14ac:dyDescent="0.35">
      <c r="A3478" s="2">
        <v>43791.381944444445</v>
      </c>
      <c r="B3478">
        <v>909.7</v>
      </c>
      <c r="C3478">
        <v>0.36448433995246887</v>
      </c>
      <c r="D3478">
        <v>0.63551563024520874</v>
      </c>
      <c r="E3478">
        <f>IF(B3479&gt;0,B3479-test_data[[#This Row],[Price]],0)</f>
        <v>-0.30000000000006821</v>
      </c>
      <c r="F3478" s="2">
        <f>test_data[[#This Row],[Time]]-(Time_horizon-1)/24/60</f>
        <v>43791.368750000001</v>
      </c>
      <c r="G3478">
        <f>IF(test_data[[#This Row],[Long]]&gt;Action_Threshold,1,IF(test_data[[#This Row],[Short]]&gt;Action_Threshold,-1,0))</f>
        <v>-1</v>
      </c>
      <c r="H3478">
        <f>SUMIFS(test_data[Postion],test_data[Time],"&gt;="&amp;test_data[[#This Row],[Period Time]],test_data[Time],"&lt;="&amp;test_data[[#This Row],[Time]])</f>
        <v>-10</v>
      </c>
      <c r="I3478">
        <f>IFERROR(test_data[[#This Row],[Final_Position]]-H3477,test_data[[#This Row],[Final_Position]])</f>
        <v>-1</v>
      </c>
      <c r="J3478">
        <f>ABS(test_data[[#This Row],[Action]])</f>
        <v>1</v>
      </c>
      <c r="K3478" s="7">
        <f>test_data[[#This Row],[Final_Position]]*test_data[[#This Row],[Change]]</f>
        <v>3.0000000000006821</v>
      </c>
      <c r="L3478" s="7">
        <f>test_data[[#This Row],[Profit]]*Profit_per_point</f>
        <v>300000.00000006822</v>
      </c>
      <c r="M3478" s="7">
        <f>test_data[[#This Row],[Profit]]*Profit_per_point-ABS(test_data[[#This Row],[Action]])*Fee_per_trade</f>
        <v>290000.00000006822</v>
      </c>
    </row>
    <row r="3479" spans="1:13" x14ac:dyDescent="0.35">
      <c r="A3479" s="2">
        <v>43791.382638888892</v>
      </c>
      <c r="B3479">
        <v>909.4</v>
      </c>
      <c r="C3479">
        <v>0.4701087474822998</v>
      </c>
      <c r="D3479">
        <v>0.5298912525177002</v>
      </c>
      <c r="E3479">
        <f>IF(B3480&gt;0,B3480-test_data[[#This Row],[Price]],0)</f>
        <v>-0.10000000000002274</v>
      </c>
      <c r="F3479" s="2">
        <f>test_data[[#This Row],[Time]]-(Time_horizon-1)/24/60</f>
        <v>43791.369444444448</v>
      </c>
      <c r="G3479">
        <f>IF(test_data[[#This Row],[Long]]&gt;Action_Threshold,1,IF(test_data[[#This Row],[Short]]&gt;Action_Threshold,-1,0))</f>
        <v>-1</v>
      </c>
      <c r="H3479">
        <f>SUMIFS(test_data[Postion],test_data[Time],"&gt;="&amp;test_data[[#This Row],[Period Time]],test_data[Time],"&lt;="&amp;test_data[[#This Row],[Time]])</f>
        <v>-11</v>
      </c>
      <c r="I3479">
        <f>IFERROR(test_data[[#This Row],[Final_Position]]-H3478,test_data[[#This Row],[Final_Position]])</f>
        <v>-1</v>
      </c>
      <c r="J3479">
        <f>ABS(test_data[[#This Row],[Action]])</f>
        <v>1</v>
      </c>
      <c r="K3479" s="7">
        <f>test_data[[#This Row],[Final_Position]]*test_data[[#This Row],[Change]]</f>
        <v>1.1000000000002501</v>
      </c>
      <c r="L3479" s="7">
        <f>test_data[[#This Row],[Profit]]*Profit_per_point</f>
        <v>110000.00000002501</v>
      </c>
      <c r="M3479" s="7">
        <f>test_data[[#This Row],[Profit]]*Profit_per_point-ABS(test_data[[#This Row],[Action]])*Fee_per_trade</f>
        <v>100000.00000002501</v>
      </c>
    </row>
    <row r="3480" spans="1:13" x14ac:dyDescent="0.35">
      <c r="A3480" s="2">
        <v>43791.383333333331</v>
      </c>
      <c r="B3480">
        <v>909.3</v>
      </c>
      <c r="C3480">
        <v>0.46896037459373474</v>
      </c>
      <c r="D3480">
        <v>0.53103965520858765</v>
      </c>
      <c r="E3480">
        <f>IF(B3481&gt;0,B3481-test_data[[#This Row],[Price]],0)</f>
        <v>-9.9999999999909051E-2</v>
      </c>
      <c r="F3480" s="2">
        <f>test_data[[#This Row],[Time]]-(Time_horizon-1)/24/60</f>
        <v>43791.370138888888</v>
      </c>
      <c r="G3480">
        <f>IF(test_data[[#This Row],[Long]]&gt;Action_Threshold,1,IF(test_data[[#This Row],[Short]]&gt;Action_Threshold,-1,0))</f>
        <v>-1</v>
      </c>
      <c r="H3480">
        <f>SUMIFS(test_data[Postion],test_data[Time],"&gt;="&amp;test_data[[#This Row],[Period Time]],test_data[Time],"&lt;="&amp;test_data[[#This Row],[Time]])</f>
        <v>-12</v>
      </c>
      <c r="I3480">
        <f>IFERROR(test_data[[#This Row],[Final_Position]]-H3479,test_data[[#This Row],[Final_Position]])</f>
        <v>-1</v>
      </c>
      <c r="J3480">
        <f>ABS(test_data[[#This Row],[Action]])</f>
        <v>1</v>
      </c>
      <c r="K3480" s="7">
        <f>test_data[[#This Row],[Final_Position]]*test_data[[#This Row],[Change]]</f>
        <v>1.1999999999989086</v>
      </c>
      <c r="L3480" s="7">
        <f>test_data[[#This Row],[Profit]]*Profit_per_point</f>
        <v>119999.99999989086</v>
      </c>
      <c r="M3480" s="7">
        <f>test_data[[#This Row],[Profit]]*Profit_per_point-ABS(test_data[[#This Row],[Action]])*Fee_per_trade</f>
        <v>109999.99999989086</v>
      </c>
    </row>
    <row r="3481" spans="1:13" x14ac:dyDescent="0.35">
      <c r="A3481" s="2">
        <v>43791.384027777778</v>
      </c>
      <c r="B3481">
        <v>909.2</v>
      </c>
      <c r="C3481">
        <v>0.46856486797332764</v>
      </c>
      <c r="D3481">
        <v>0.53143513202667236</v>
      </c>
      <c r="E3481">
        <f>IF(B3482&gt;0,B3482-test_data[[#This Row],[Price]],0)</f>
        <v>-0.20000000000004547</v>
      </c>
      <c r="F3481" s="2">
        <f>test_data[[#This Row],[Time]]-(Time_horizon-1)/24/60</f>
        <v>43791.370833333334</v>
      </c>
      <c r="G3481">
        <f>IF(test_data[[#This Row],[Long]]&gt;Action_Threshold,1,IF(test_data[[#This Row],[Short]]&gt;Action_Threshold,-1,0))</f>
        <v>-1</v>
      </c>
      <c r="H3481">
        <f>SUMIFS(test_data[Postion],test_data[Time],"&gt;="&amp;test_data[[#This Row],[Period Time]],test_data[Time],"&lt;="&amp;test_data[[#This Row],[Time]])</f>
        <v>-13</v>
      </c>
      <c r="I3481">
        <f>IFERROR(test_data[[#This Row],[Final_Position]]-H3480,test_data[[#This Row],[Final_Position]])</f>
        <v>-1</v>
      </c>
      <c r="J3481">
        <f>ABS(test_data[[#This Row],[Action]])</f>
        <v>1</v>
      </c>
      <c r="K3481" s="7">
        <f>test_data[[#This Row],[Final_Position]]*test_data[[#This Row],[Change]]</f>
        <v>2.6000000000005912</v>
      </c>
      <c r="L3481" s="7">
        <f>test_data[[#This Row],[Profit]]*Profit_per_point</f>
        <v>260000.00000005911</v>
      </c>
      <c r="M3481" s="7">
        <f>test_data[[#This Row],[Profit]]*Profit_per_point-ABS(test_data[[#This Row],[Action]])*Fee_per_trade</f>
        <v>250000.00000005911</v>
      </c>
    </row>
    <row r="3482" spans="1:13" x14ac:dyDescent="0.35">
      <c r="A3482" s="2">
        <v>43791.384722222225</v>
      </c>
      <c r="B3482">
        <v>909</v>
      </c>
      <c r="C3482">
        <v>0.47895902395248413</v>
      </c>
      <c r="D3482">
        <v>0.52104097604751587</v>
      </c>
      <c r="E3482">
        <f>IF(B3483&gt;0,B3483-test_data[[#This Row],[Price]],0)</f>
        <v>0.10000000000002274</v>
      </c>
      <c r="F3482" s="2">
        <f>test_data[[#This Row],[Time]]-(Time_horizon-1)/24/60</f>
        <v>43791.371527777781</v>
      </c>
      <c r="G3482">
        <f>IF(test_data[[#This Row],[Long]]&gt;Action_Threshold,1,IF(test_data[[#This Row],[Short]]&gt;Action_Threshold,-1,0))</f>
        <v>-1</v>
      </c>
      <c r="H3482">
        <f>SUMIFS(test_data[Postion],test_data[Time],"&gt;="&amp;test_data[[#This Row],[Period Time]],test_data[Time],"&lt;="&amp;test_data[[#This Row],[Time]])</f>
        <v>-14</v>
      </c>
      <c r="I3482">
        <f>IFERROR(test_data[[#This Row],[Final_Position]]-H3481,test_data[[#This Row],[Final_Position]])</f>
        <v>-1</v>
      </c>
      <c r="J3482">
        <f>ABS(test_data[[#This Row],[Action]])</f>
        <v>1</v>
      </c>
      <c r="K3482" s="7">
        <f>test_data[[#This Row],[Final_Position]]*test_data[[#This Row],[Change]]</f>
        <v>-1.4000000000003183</v>
      </c>
      <c r="L3482" s="7">
        <f>test_data[[#This Row],[Profit]]*Profit_per_point</f>
        <v>-140000.00000003184</v>
      </c>
      <c r="M3482" s="7">
        <f>test_data[[#This Row],[Profit]]*Profit_per_point-ABS(test_data[[#This Row],[Action]])*Fee_per_trade</f>
        <v>-150000.00000003184</v>
      </c>
    </row>
    <row r="3483" spans="1:13" x14ac:dyDescent="0.35">
      <c r="A3483" s="2">
        <v>43791.385416666664</v>
      </c>
      <c r="B3483">
        <v>909.1</v>
      </c>
      <c r="C3483">
        <v>0.45484077930450439</v>
      </c>
      <c r="D3483">
        <v>0.54515928030014038</v>
      </c>
      <c r="E3483">
        <f>IF(B3484&gt;0,B3484-test_data[[#This Row],[Price]],0)</f>
        <v>0.5</v>
      </c>
      <c r="F3483" s="2">
        <f>test_data[[#This Row],[Time]]-(Time_horizon-1)/24/60</f>
        <v>43791.37222222222</v>
      </c>
      <c r="G3483">
        <f>IF(test_data[[#This Row],[Long]]&gt;Action_Threshold,1,IF(test_data[[#This Row],[Short]]&gt;Action_Threshold,-1,0))</f>
        <v>-1</v>
      </c>
      <c r="H3483">
        <f>SUMIFS(test_data[Postion],test_data[Time],"&gt;="&amp;test_data[[#This Row],[Period Time]],test_data[Time],"&lt;="&amp;test_data[[#This Row],[Time]])</f>
        <v>-15</v>
      </c>
      <c r="I3483">
        <f>IFERROR(test_data[[#This Row],[Final_Position]]-H3482,test_data[[#This Row],[Final_Position]])</f>
        <v>-1</v>
      </c>
      <c r="J3483">
        <f>ABS(test_data[[#This Row],[Action]])</f>
        <v>1</v>
      </c>
      <c r="K3483" s="7">
        <f>test_data[[#This Row],[Final_Position]]*test_data[[#This Row],[Change]]</f>
        <v>-7.5</v>
      </c>
      <c r="L3483" s="7">
        <f>test_data[[#This Row],[Profit]]*Profit_per_point</f>
        <v>-750000</v>
      </c>
      <c r="M3483" s="7">
        <f>test_data[[#This Row],[Profit]]*Profit_per_point-ABS(test_data[[#This Row],[Action]])*Fee_per_trade</f>
        <v>-760000</v>
      </c>
    </row>
    <row r="3484" spans="1:13" x14ac:dyDescent="0.35">
      <c r="A3484" s="2">
        <v>43791.386111111111</v>
      </c>
      <c r="B3484">
        <v>909.6</v>
      </c>
      <c r="C3484">
        <v>0.47006624937057495</v>
      </c>
      <c r="D3484">
        <v>0.52993369102478027</v>
      </c>
      <c r="E3484">
        <f>IF(B3485&gt;0,B3485-test_data[[#This Row],[Price]],0)</f>
        <v>0.29999999999995453</v>
      </c>
      <c r="F3484" s="2">
        <f>test_data[[#This Row],[Time]]-(Time_horizon-1)/24/60</f>
        <v>43791.372916666667</v>
      </c>
      <c r="G3484">
        <f>IF(test_data[[#This Row],[Long]]&gt;Action_Threshold,1,IF(test_data[[#This Row],[Short]]&gt;Action_Threshold,-1,0))</f>
        <v>-1</v>
      </c>
      <c r="H3484">
        <f>SUMIFS(test_data[Postion],test_data[Time],"&gt;="&amp;test_data[[#This Row],[Period Time]],test_data[Time],"&lt;="&amp;test_data[[#This Row],[Time]])</f>
        <v>-16</v>
      </c>
      <c r="I3484">
        <f>IFERROR(test_data[[#This Row],[Final_Position]]-H3483,test_data[[#This Row],[Final_Position]])</f>
        <v>-1</v>
      </c>
      <c r="J3484">
        <f>ABS(test_data[[#This Row],[Action]])</f>
        <v>1</v>
      </c>
      <c r="K3484" s="7">
        <f>test_data[[#This Row],[Final_Position]]*test_data[[#This Row],[Change]]</f>
        <v>-4.7999999999992724</v>
      </c>
      <c r="L3484" s="7">
        <f>test_data[[#This Row],[Profit]]*Profit_per_point</f>
        <v>-479999.99999992724</v>
      </c>
      <c r="M3484" s="7">
        <f>test_data[[#This Row],[Profit]]*Profit_per_point-ABS(test_data[[#This Row],[Action]])*Fee_per_trade</f>
        <v>-489999.99999992724</v>
      </c>
    </row>
    <row r="3485" spans="1:13" x14ac:dyDescent="0.35">
      <c r="A3485" s="2">
        <v>43791.386805555558</v>
      </c>
      <c r="B3485">
        <v>909.9</v>
      </c>
      <c r="C3485">
        <v>0.43476945161819458</v>
      </c>
      <c r="D3485">
        <v>0.56523054838180542</v>
      </c>
      <c r="E3485">
        <f>IF(B3486&gt;0,B3486-test_data[[#This Row],[Price]],0)</f>
        <v>0.10000000000002274</v>
      </c>
      <c r="F3485" s="2">
        <f>test_data[[#This Row],[Time]]-(Time_horizon-1)/24/60</f>
        <v>43791.373611111114</v>
      </c>
      <c r="G3485">
        <f>IF(test_data[[#This Row],[Long]]&gt;Action_Threshold,1,IF(test_data[[#This Row],[Short]]&gt;Action_Threshold,-1,0))</f>
        <v>-1</v>
      </c>
      <c r="H3485">
        <f>SUMIFS(test_data[Postion],test_data[Time],"&gt;="&amp;test_data[[#This Row],[Period Time]],test_data[Time],"&lt;="&amp;test_data[[#This Row],[Time]])</f>
        <v>-17</v>
      </c>
      <c r="I3485">
        <f>IFERROR(test_data[[#This Row],[Final_Position]]-H3484,test_data[[#This Row],[Final_Position]])</f>
        <v>-1</v>
      </c>
      <c r="J3485">
        <f>ABS(test_data[[#This Row],[Action]])</f>
        <v>1</v>
      </c>
      <c r="K3485" s="7">
        <f>test_data[[#This Row],[Final_Position]]*test_data[[#This Row],[Change]]</f>
        <v>-1.7000000000003865</v>
      </c>
      <c r="L3485" s="7">
        <f>test_data[[#This Row],[Profit]]*Profit_per_point</f>
        <v>-170000.00000003865</v>
      </c>
      <c r="M3485" s="7">
        <f>test_data[[#This Row],[Profit]]*Profit_per_point-ABS(test_data[[#This Row],[Action]])*Fee_per_trade</f>
        <v>-180000.00000003865</v>
      </c>
    </row>
    <row r="3486" spans="1:13" x14ac:dyDescent="0.35">
      <c r="A3486" s="2">
        <v>43791.387499999997</v>
      </c>
      <c r="B3486">
        <v>910</v>
      </c>
      <c r="C3486">
        <v>0.43538960814476013</v>
      </c>
      <c r="D3486">
        <v>0.56461042165756226</v>
      </c>
      <c r="E3486">
        <f>IF(B3487&gt;0,B3487-test_data[[#This Row],[Price]],0)</f>
        <v>0.10000000000002274</v>
      </c>
      <c r="F3486" s="2">
        <f>test_data[[#This Row],[Time]]-(Time_horizon-1)/24/60</f>
        <v>43791.374305555553</v>
      </c>
      <c r="G3486">
        <f>IF(test_data[[#This Row],[Long]]&gt;Action_Threshold,1,IF(test_data[[#This Row],[Short]]&gt;Action_Threshold,-1,0))</f>
        <v>-1</v>
      </c>
      <c r="H3486">
        <f>SUMIFS(test_data[Postion],test_data[Time],"&gt;="&amp;test_data[[#This Row],[Period Time]],test_data[Time],"&lt;="&amp;test_data[[#This Row],[Time]])</f>
        <v>-18</v>
      </c>
      <c r="I3486">
        <f>IFERROR(test_data[[#This Row],[Final_Position]]-H3485,test_data[[#This Row],[Final_Position]])</f>
        <v>-1</v>
      </c>
      <c r="J3486">
        <f>ABS(test_data[[#This Row],[Action]])</f>
        <v>1</v>
      </c>
      <c r="K3486" s="7">
        <f>test_data[[#This Row],[Final_Position]]*test_data[[#This Row],[Change]]</f>
        <v>-1.8000000000004093</v>
      </c>
      <c r="L3486" s="7">
        <f>test_data[[#This Row],[Profit]]*Profit_per_point</f>
        <v>-180000.00000004092</v>
      </c>
      <c r="M3486" s="7">
        <f>test_data[[#This Row],[Profit]]*Profit_per_point-ABS(test_data[[#This Row],[Action]])*Fee_per_trade</f>
        <v>-190000.00000004092</v>
      </c>
    </row>
    <row r="3487" spans="1:13" x14ac:dyDescent="0.35">
      <c r="A3487" s="2">
        <v>43791.388194444444</v>
      </c>
      <c r="B3487">
        <v>910.1</v>
      </c>
      <c r="C3487">
        <v>0.42474883794784546</v>
      </c>
      <c r="D3487">
        <v>0.57525116205215454</v>
      </c>
      <c r="E3487">
        <f>IF(B3488&gt;0,B3488-test_data[[#This Row],[Price]],0)</f>
        <v>0</v>
      </c>
      <c r="F3487" s="2">
        <f>test_data[[#This Row],[Time]]-(Time_horizon-1)/24/60</f>
        <v>43791.375</v>
      </c>
      <c r="G3487">
        <f>IF(test_data[[#This Row],[Long]]&gt;Action_Threshold,1,IF(test_data[[#This Row],[Short]]&gt;Action_Threshold,-1,0))</f>
        <v>-1</v>
      </c>
      <c r="H3487">
        <f>SUMIFS(test_data[Postion],test_data[Time],"&gt;="&amp;test_data[[#This Row],[Period Time]],test_data[Time],"&lt;="&amp;test_data[[#This Row],[Time]])</f>
        <v>-19</v>
      </c>
      <c r="I3487">
        <f>IFERROR(test_data[[#This Row],[Final_Position]]-H3486,test_data[[#This Row],[Final_Position]])</f>
        <v>-1</v>
      </c>
      <c r="J3487">
        <f>ABS(test_data[[#This Row],[Action]])</f>
        <v>1</v>
      </c>
      <c r="K3487" s="7">
        <f>test_data[[#This Row],[Final_Position]]*test_data[[#This Row],[Change]]</f>
        <v>0</v>
      </c>
      <c r="L3487" s="7">
        <f>test_data[[#This Row],[Profit]]*Profit_per_point</f>
        <v>0</v>
      </c>
      <c r="M3487" s="7">
        <f>test_data[[#This Row],[Profit]]*Profit_per_point-ABS(test_data[[#This Row],[Action]])*Fee_per_trade</f>
        <v>-10000</v>
      </c>
    </row>
    <row r="3488" spans="1:13" x14ac:dyDescent="0.35">
      <c r="A3488" s="2">
        <v>43791.388888888891</v>
      </c>
      <c r="B3488">
        <v>910.1</v>
      </c>
      <c r="C3488">
        <v>0.43409952521324158</v>
      </c>
      <c r="D3488">
        <v>0.56590044498443604</v>
      </c>
      <c r="E3488">
        <f>IF(B3489&gt;0,B3489-test_data[[#This Row],[Price]],0)</f>
        <v>0.29999999999995453</v>
      </c>
      <c r="F3488" s="2">
        <f>test_data[[#This Row],[Time]]-(Time_horizon-1)/24/60</f>
        <v>43791.375694444447</v>
      </c>
      <c r="G3488">
        <f>IF(test_data[[#This Row],[Long]]&gt;Action_Threshold,1,IF(test_data[[#This Row],[Short]]&gt;Action_Threshold,-1,0))</f>
        <v>-1</v>
      </c>
      <c r="H3488">
        <f>SUMIFS(test_data[Postion],test_data[Time],"&gt;="&amp;test_data[[#This Row],[Period Time]],test_data[Time],"&lt;="&amp;test_data[[#This Row],[Time]])</f>
        <v>-20</v>
      </c>
      <c r="I3488">
        <f>IFERROR(test_data[[#This Row],[Final_Position]]-H3487,test_data[[#This Row],[Final_Position]])</f>
        <v>-1</v>
      </c>
      <c r="J3488">
        <f>ABS(test_data[[#This Row],[Action]])</f>
        <v>1</v>
      </c>
      <c r="K3488" s="7">
        <f>test_data[[#This Row],[Final_Position]]*test_data[[#This Row],[Change]]</f>
        <v>-5.9999999999990905</v>
      </c>
      <c r="L3488" s="7">
        <f>test_data[[#This Row],[Profit]]*Profit_per_point</f>
        <v>-599999.99999990908</v>
      </c>
      <c r="M3488" s="7">
        <f>test_data[[#This Row],[Profit]]*Profit_per_point-ABS(test_data[[#This Row],[Action]])*Fee_per_trade</f>
        <v>-609999.99999990908</v>
      </c>
    </row>
    <row r="3489" spans="1:13" x14ac:dyDescent="0.35">
      <c r="A3489" s="2">
        <v>43791.38958333333</v>
      </c>
      <c r="B3489">
        <v>910.4</v>
      </c>
      <c r="C3489">
        <v>0.42100051045417786</v>
      </c>
      <c r="D3489">
        <v>0.57899945974349976</v>
      </c>
      <c r="E3489">
        <f>IF(B3490&gt;0,B3490-test_data[[#This Row],[Price]],0)</f>
        <v>-0.29999999999995453</v>
      </c>
      <c r="F3489" s="2">
        <f>test_data[[#This Row],[Time]]-(Time_horizon-1)/24/60</f>
        <v>43791.376388888886</v>
      </c>
      <c r="G3489">
        <f>IF(test_data[[#This Row],[Long]]&gt;Action_Threshold,1,IF(test_data[[#This Row],[Short]]&gt;Action_Threshold,-1,0))</f>
        <v>-1</v>
      </c>
      <c r="H3489">
        <f>SUMIFS(test_data[Postion],test_data[Time],"&gt;="&amp;test_data[[#This Row],[Period Time]],test_data[Time],"&lt;="&amp;test_data[[#This Row],[Time]])</f>
        <v>-20</v>
      </c>
      <c r="I3489">
        <f>IFERROR(test_data[[#This Row],[Final_Position]]-H3488,test_data[[#This Row],[Final_Position]])</f>
        <v>0</v>
      </c>
      <c r="J3489">
        <f>ABS(test_data[[#This Row],[Action]])</f>
        <v>0</v>
      </c>
      <c r="K3489" s="7">
        <f>test_data[[#This Row],[Final_Position]]*test_data[[#This Row],[Change]]</f>
        <v>5.9999999999990905</v>
      </c>
      <c r="L3489" s="7">
        <f>test_data[[#This Row],[Profit]]*Profit_per_point</f>
        <v>599999.99999990908</v>
      </c>
      <c r="M3489" s="7">
        <f>test_data[[#This Row],[Profit]]*Profit_per_point-ABS(test_data[[#This Row],[Action]])*Fee_per_trade</f>
        <v>599999.99999990908</v>
      </c>
    </row>
    <row r="3490" spans="1:13" x14ac:dyDescent="0.35">
      <c r="A3490" s="2">
        <v>43791.390277777777</v>
      </c>
      <c r="B3490">
        <v>910.1</v>
      </c>
      <c r="C3490">
        <v>0.44201374053955078</v>
      </c>
      <c r="D3490">
        <v>0.55798631906509399</v>
      </c>
      <c r="E3490">
        <f>IF(B3491&gt;0,B3491-test_data[[#This Row],[Price]],0)</f>
        <v>0</v>
      </c>
      <c r="F3490" s="2">
        <f>test_data[[#This Row],[Time]]-(Time_horizon-1)/24/60</f>
        <v>43791.377083333333</v>
      </c>
      <c r="G3490">
        <f>IF(test_data[[#This Row],[Long]]&gt;Action_Threshold,1,IF(test_data[[#This Row],[Short]]&gt;Action_Threshold,-1,0))</f>
        <v>-1</v>
      </c>
      <c r="H3490">
        <f>SUMIFS(test_data[Postion],test_data[Time],"&gt;="&amp;test_data[[#This Row],[Period Time]],test_data[Time],"&lt;="&amp;test_data[[#This Row],[Time]])</f>
        <v>-20</v>
      </c>
      <c r="I3490">
        <f>IFERROR(test_data[[#This Row],[Final_Position]]-H3489,test_data[[#This Row],[Final_Position]])</f>
        <v>0</v>
      </c>
      <c r="J3490">
        <f>ABS(test_data[[#This Row],[Action]])</f>
        <v>0</v>
      </c>
      <c r="K3490" s="7">
        <f>test_data[[#This Row],[Final_Position]]*test_data[[#This Row],[Change]]</f>
        <v>0</v>
      </c>
      <c r="L3490" s="7">
        <f>test_data[[#This Row],[Profit]]*Profit_per_point</f>
        <v>0</v>
      </c>
      <c r="M3490" s="7">
        <f>test_data[[#This Row],[Profit]]*Profit_per_point-ABS(test_data[[#This Row],[Action]])*Fee_per_trade</f>
        <v>0</v>
      </c>
    </row>
    <row r="3491" spans="1:13" x14ac:dyDescent="0.35">
      <c r="A3491" s="2">
        <v>43791.390972222223</v>
      </c>
      <c r="B3491">
        <v>910.1</v>
      </c>
      <c r="C3491">
        <v>0.45717105269432068</v>
      </c>
      <c r="D3491">
        <v>0.54282891750335693</v>
      </c>
      <c r="E3491">
        <f>IF(B3492&gt;0,B3492-test_data[[#This Row],[Price]],0)</f>
        <v>-0.20000000000004547</v>
      </c>
      <c r="F3491" s="2">
        <f>test_data[[#This Row],[Time]]-(Time_horizon-1)/24/60</f>
        <v>43791.37777777778</v>
      </c>
      <c r="G3491">
        <f>IF(test_data[[#This Row],[Long]]&gt;Action_Threshold,1,IF(test_data[[#This Row],[Short]]&gt;Action_Threshold,-1,0))</f>
        <v>-1</v>
      </c>
      <c r="H3491">
        <f>SUMIFS(test_data[Postion],test_data[Time],"&gt;="&amp;test_data[[#This Row],[Period Time]],test_data[Time],"&lt;="&amp;test_data[[#This Row],[Time]])</f>
        <v>-20</v>
      </c>
      <c r="I3491">
        <f>IFERROR(test_data[[#This Row],[Final_Position]]-H3490,test_data[[#This Row],[Final_Position]])</f>
        <v>0</v>
      </c>
      <c r="J3491">
        <f>ABS(test_data[[#This Row],[Action]])</f>
        <v>0</v>
      </c>
      <c r="K3491" s="7">
        <f>test_data[[#This Row],[Final_Position]]*test_data[[#This Row],[Change]]</f>
        <v>4.0000000000009095</v>
      </c>
      <c r="L3491" s="7">
        <f>test_data[[#This Row],[Profit]]*Profit_per_point</f>
        <v>400000.00000009092</v>
      </c>
      <c r="M3491" s="7">
        <f>test_data[[#This Row],[Profit]]*Profit_per_point-ABS(test_data[[#This Row],[Action]])*Fee_per_trade</f>
        <v>400000.00000009092</v>
      </c>
    </row>
    <row r="3492" spans="1:13" x14ac:dyDescent="0.35">
      <c r="A3492" s="2">
        <v>43791.39166666667</v>
      </c>
      <c r="B3492">
        <v>909.9</v>
      </c>
      <c r="C3492">
        <v>0.46087828278541565</v>
      </c>
      <c r="D3492">
        <v>0.53912168741226196</v>
      </c>
      <c r="E3492">
        <f>IF(B3493&gt;0,B3493-test_data[[#This Row],[Price]],0)</f>
        <v>-0.10000000000002274</v>
      </c>
      <c r="F3492" s="2">
        <f>test_data[[#This Row],[Time]]-(Time_horizon-1)/24/60</f>
        <v>43791.378472222226</v>
      </c>
      <c r="G3492">
        <f>IF(test_data[[#This Row],[Long]]&gt;Action_Threshold,1,IF(test_data[[#This Row],[Short]]&gt;Action_Threshold,-1,0))</f>
        <v>-1</v>
      </c>
      <c r="H3492">
        <f>SUMIFS(test_data[Postion],test_data[Time],"&gt;="&amp;test_data[[#This Row],[Period Time]],test_data[Time],"&lt;="&amp;test_data[[#This Row],[Time]])</f>
        <v>-20</v>
      </c>
      <c r="I3492">
        <f>IFERROR(test_data[[#This Row],[Final_Position]]-H3491,test_data[[#This Row],[Final_Position]])</f>
        <v>0</v>
      </c>
      <c r="J3492">
        <f>ABS(test_data[[#This Row],[Action]])</f>
        <v>0</v>
      </c>
      <c r="K3492" s="7">
        <f>test_data[[#This Row],[Final_Position]]*test_data[[#This Row],[Change]]</f>
        <v>2.0000000000004547</v>
      </c>
      <c r="L3492" s="7">
        <f>test_data[[#This Row],[Profit]]*Profit_per_point</f>
        <v>200000.00000004546</v>
      </c>
      <c r="M3492" s="7">
        <f>test_data[[#This Row],[Profit]]*Profit_per_point-ABS(test_data[[#This Row],[Action]])*Fee_per_trade</f>
        <v>200000.00000004546</v>
      </c>
    </row>
    <row r="3493" spans="1:13" x14ac:dyDescent="0.35">
      <c r="A3493" s="2">
        <v>43791.392361111109</v>
      </c>
      <c r="B3493">
        <v>909.8</v>
      </c>
      <c r="C3493">
        <v>0.45199042558670044</v>
      </c>
      <c r="D3493">
        <v>0.54800963401794434</v>
      </c>
      <c r="E3493">
        <f>IF(B3494&gt;0,B3494-test_data[[#This Row],[Price]],0)</f>
        <v>-0.29999999999995453</v>
      </c>
      <c r="F3493" s="2">
        <f>test_data[[#This Row],[Time]]-(Time_horizon-1)/24/60</f>
        <v>43791.379166666666</v>
      </c>
      <c r="G3493">
        <f>IF(test_data[[#This Row],[Long]]&gt;Action_Threshold,1,IF(test_data[[#This Row],[Short]]&gt;Action_Threshold,-1,0))</f>
        <v>-1</v>
      </c>
      <c r="H3493">
        <f>SUMIFS(test_data[Postion],test_data[Time],"&gt;="&amp;test_data[[#This Row],[Period Time]],test_data[Time],"&lt;="&amp;test_data[[#This Row],[Time]])</f>
        <v>-20</v>
      </c>
      <c r="I3493">
        <f>IFERROR(test_data[[#This Row],[Final_Position]]-H3492,test_data[[#This Row],[Final_Position]])</f>
        <v>0</v>
      </c>
      <c r="J3493">
        <f>ABS(test_data[[#This Row],[Action]])</f>
        <v>0</v>
      </c>
      <c r="K3493" s="7">
        <f>test_data[[#This Row],[Final_Position]]*test_data[[#This Row],[Change]]</f>
        <v>5.9999999999990905</v>
      </c>
      <c r="L3493" s="7">
        <f>test_data[[#This Row],[Profit]]*Profit_per_point</f>
        <v>599999.99999990908</v>
      </c>
      <c r="M3493" s="7">
        <f>test_data[[#This Row],[Profit]]*Profit_per_point-ABS(test_data[[#This Row],[Action]])*Fee_per_trade</f>
        <v>599999.99999990908</v>
      </c>
    </row>
    <row r="3494" spans="1:13" x14ac:dyDescent="0.35">
      <c r="A3494" s="2">
        <v>43791.393055555556</v>
      </c>
      <c r="B3494">
        <v>909.5</v>
      </c>
      <c r="C3494">
        <v>0.49420690536499023</v>
      </c>
      <c r="D3494">
        <v>0.50579309463500977</v>
      </c>
      <c r="E3494">
        <f>IF(B3495&gt;0,B3495-test_data[[#This Row],[Price]],0)</f>
        <v>-0.29999999999995453</v>
      </c>
      <c r="F3494" s="2">
        <f>test_data[[#This Row],[Time]]-(Time_horizon-1)/24/60</f>
        <v>43791.379861111112</v>
      </c>
      <c r="G3494">
        <f>IF(test_data[[#This Row],[Long]]&gt;Action_Threshold,1,IF(test_data[[#This Row],[Short]]&gt;Action_Threshold,-1,0))</f>
        <v>-1</v>
      </c>
      <c r="H3494">
        <f>SUMIFS(test_data[Postion],test_data[Time],"&gt;="&amp;test_data[[#This Row],[Period Time]],test_data[Time],"&lt;="&amp;test_data[[#This Row],[Time]])</f>
        <v>-20</v>
      </c>
      <c r="I3494">
        <f>IFERROR(test_data[[#This Row],[Final_Position]]-H3493,test_data[[#This Row],[Final_Position]])</f>
        <v>0</v>
      </c>
      <c r="J3494">
        <f>ABS(test_data[[#This Row],[Action]])</f>
        <v>0</v>
      </c>
      <c r="K3494" s="7">
        <f>test_data[[#This Row],[Final_Position]]*test_data[[#This Row],[Change]]</f>
        <v>5.9999999999990905</v>
      </c>
      <c r="L3494" s="7">
        <f>test_data[[#This Row],[Profit]]*Profit_per_point</f>
        <v>599999.99999990908</v>
      </c>
      <c r="M3494" s="7">
        <f>test_data[[#This Row],[Profit]]*Profit_per_point-ABS(test_data[[#This Row],[Action]])*Fee_per_trade</f>
        <v>599999.99999990908</v>
      </c>
    </row>
    <row r="3495" spans="1:13" x14ac:dyDescent="0.35">
      <c r="A3495" s="2">
        <v>43791.393750000003</v>
      </c>
      <c r="B3495">
        <v>909.2</v>
      </c>
      <c r="C3495">
        <v>0.50120842456817627</v>
      </c>
      <c r="D3495">
        <v>0.49879157543182373</v>
      </c>
      <c r="E3495">
        <f>IF(B3496&gt;0,B3496-test_data[[#This Row],[Price]],0)</f>
        <v>0.19999999999993179</v>
      </c>
      <c r="F3495" s="2">
        <f>test_data[[#This Row],[Time]]-(Time_horizon-1)/24/60</f>
        <v>43791.380555555559</v>
      </c>
      <c r="G3495">
        <f>IF(test_data[[#This Row],[Long]]&gt;Action_Threshold,1,IF(test_data[[#This Row],[Short]]&gt;Action_Threshold,-1,0))</f>
        <v>1</v>
      </c>
      <c r="H3495">
        <f>SUMIFS(test_data[Postion],test_data[Time],"&gt;="&amp;test_data[[#This Row],[Period Time]],test_data[Time],"&lt;="&amp;test_data[[#This Row],[Time]])</f>
        <v>-18</v>
      </c>
      <c r="I3495">
        <f>IFERROR(test_data[[#This Row],[Final_Position]]-H3494,test_data[[#This Row],[Final_Position]])</f>
        <v>2</v>
      </c>
      <c r="J3495">
        <f>ABS(test_data[[#This Row],[Action]])</f>
        <v>2</v>
      </c>
      <c r="K3495" s="7">
        <f>test_data[[#This Row],[Final_Position]]*test_data[[#This Row],[Change]]</f>
        <v>-3.5999999999987722</v>
      </c>
      <c r="L3495" s="7">
        <f>test_data[[#This Row],[Profit]]*Profit_per_point</f>
        <v>-359999.99999987724</v>
      </c>
      <c r="M3495" s="7">
        <f>test_data[[#This Row],[Profit]]*Profit_per_point-ABS(test_data[[#This Row],[Action]])*Fee_per_trade</f>
        <v>-379999.99999987724</v>
      </c>
    </row>
    <row r="3496" spans="1:13" x14ac:dyDescent="0.35">
      <c r="A3496" s="2">
        <v>43791.394444444442</v>
      </c>
      <c r="B3496">
        <v>909.4</v>
      </c>
      <c r="C3496">
        <v>0.4733632504940033</v>
      </c>
      <c r="D3496">
        <v>0.52663671970367432</v>
      </c>
      <c r="E3496">
        <f>IF(B3497&gt;0,B3497-test_data[[#This Row],[Price]],0)</f>
        <v>0</v>
      </c>
      <c r="F3496" s="2">
        <f>test_data[[#This Row],[Time]]-(Time_horizon-1)/24/60</f>
        <v>43791.381249999999</v>
      </c>
      <c r="G3496">
        <f>IF(test_data[[#This Row],[Long]]&gt;Action_Threshold,1,IF(test_data[[#This Row],[Short]]&gt;Action_Threshold,-1,0))</f>
        <v>-1</v>
      </c>
      <c r="H3496">
        <f>SUMIFS(test_data[Postion],test_data[Time],"&gt;="&amp;test_data[[#This Row],[Period Time]],test_data[Time],"&lt;="&amp;test_data[[#This Row],[Time]])</f>
        <v>-18</v>
      </c>
      <c r="I3496">
        <f>IFERROR(test_data[[#This Row],[Final_Position]]-H3495,test_data[[#This Row],[Final_Position]])</f>
        <v>0</v>
      </c>
      <c r="J3496">
        <f>ABS(test_data[[#This Row],[Action]])</f>
        <v>0</v>
      </c>
      <c r="K3496" s="7">
        <f>test_data[[#This Row],[Final_Position]]*test_data[[#This Row],[Change]]</f>
        <v>0</v>
      </c>
      <c r="L3496" s="7">
        <f>test_data[[#This Row],[Profit]]*Profit_per_point</f>
        <v>0</v>
      </c>
      <c r="M3496" s="7">
        <f>test_data[[#This Row],[Profit]]*Profit_per_point-ABS(test_data[[#This Row],[Action]])*Fee_per_trade</f>
        <v>0</v>
      </c>
    </row>
    <row r="3497" spans="1:13" x14ac:dyDescent="0.35">
      <c r="A3497" s="2">
        <v>43791.395138888889</v>
      </c>
      <c r="B3497">
        <v>909.4</v>
      </c>
      <c r="C3497">
        <v>0.4655192494392395</v>
      </c>
      <c r="D3497">
        <v>0.5344807505607605</v>
      </c>
      <c r="E3497">
        <f>IF(B3498&gt;0,B3498-test_data[[#This Row],[Price]],0)</f>
        <v>-0.10000000000002274</v>
      </c>
      <c r="F3497" s="2">
        <f>test_data[[#This Row],[Time]]-(Time_horizon-1)/24/60</f>
        <v>43791.381944444445</v>
      </c>
      <c r="G3497">
        <f>IF(test_data[[#This Row],[Long]]&gt;Action_Threshold,1,IF(test_data[[#This Row],[Short]]&gt;Action_Threshold,-1,0))</f>
        <v>-1</v>
      </c>
      <c r="H3497">
        <f>SUMIFS(test_data[Postion],test_data[Time],"&gt;="&amp;test_data[[#This Row],[Period Time]],test_data[Time],"&lt;="&amp;test_data[[#This Row],[Time]])</f>
        <v>-18</v>
      </c>
      <c r="I3497">
        <f>IFERROR(test_data[[#This Row],[Final_Position]]-H3496,test_data[[#This Row],[Final_Position]])</f>
        <v>0</v>
      </c>
      <c r="J3497">
        <f>ABS(test_data[[#This Row],[Action]])</f>
        <v>0</v>
      </c>
      <c r="K3497" s="7">
        <f>test_data[[#This Row],[Final_Position]]*test_data[[#This Row],[Change]]</f>
        <v>1.8000000000004093</v>
      </c>
      <c r="L3497" s="7">
        <f>test_data[[#This Row],[Profit]]*Profit_per_point</f>
        <v>180000.00000004092</v>
      </c>
      <c r="M3497" s="7">
        <f>test_data[[#This Row],[Profit]]*Profit_per_point-ABS(test_data[[#This Row],[Action]])*Fee_per_trade</f>
        <v>180000.00000004092</v>
      </c>
    </row>
    <row r="3498" spans="1:13" x14ac:dyDescent="0.35">
      <c r="A3498" s="2">
        <v>43791.395833333336</v>
      </c>
      <c r="B3498">
        <v>909.3</v>
      </c>
      <c r="C3498">
        <v>0.47829654812812805</v>
      </c>
      <c r="D3498">
        <v>0.52170342206954956</v>
      </c>
      <c r="E3498">
        <f>IF(B3499&gt;0,B3499-test_data[[#This Row],[Price]],0)</f>
        <v>-9.9999999999909051E-2</v>
      </c>
      <c r="F3498" s="2">
        <f>test_data[[#This Row],[Time]]-(Time_horizon-1)/24/60</f>
        <v>43791.382638888892</v>
      </c>
      <c r="G3498">
        <f>IF(test_data[[#This Row],[Long]]&gt;Action_Threshold,1,IF(test_data[[#This Row],[Short]]&gt;Action_Threshold,-1,0))</f>
        <v>-1</v>
      </c>
      <c r="H3498">
        <f>SUMIFS(test_data[Postion],test_data[Time],"&gt;="&amp;test_data[[#This Row],[Period Time]],test_data[Time],"&lt;="&amp;test_data[[#This Row],[Time]])</f>
        <v>-18</v>
      </c>
      <c r="I3498">
        <f>IFERROR(test_data[[#This Row],[Final_Position]]-H3497,test_data[[#This Row],[Final_Position]])</f>
        <v>0</v>
      </c>
      <c r="J3498">
        <f>ABS(test_data[[#This Row],[Action]])</f>
        <v>0</v>
      </c>
      <c r="K3498" s="7">
        <f>test_data[[#This Row],[Final_Position]]*test_data[[#This Row],[Change]]</f>
        <v>1.7999999999983629</v>
      </c>
      <c r="L3498" s="7">
        <f>test_data[[#This Row],[Profit]]*Profit_per_point</f>
        <v>179999.99999983629</v>
      </c>
      <c r="M3498" s="7">
        <f>test_data[[#This Row],[Profit]]*Profit_per_point-ABS(test_data[[#This Row],[Action]])*Fee_per_trade</f>
        <v>179999.99999983629</v>
      </c>
    </row>
    <row r="3499" spans="1:13" x14ac:dyDescent="0.35">
      <c r="A3499" s="2">
        <v>43791.396527777775</v>
      </c>
      <c r="B3499">
        <v>909.2</v>
      </c>
      <c r="C3499">
        <v>0.47843268513679504</v>
      </c>
      <c r="D3499">
        <v>0.52156728506088257</v>
      </c>
      <c r="E3499">
        <f>IF(B3500&gt;0,B3500-test_data[[#This Row],[Price]],0)</f>
        <v>0</v>
      </c>
      <c r="F3499" s="2">
        <f>test_data[[#This Row],[Time]]-(Time_horizon-1)/24/60</f>
        <v>43791.383333333331</v>
      </c>
      <c r="G3499">
        <f>IF(test_data[[#This Row],[Long]]&gt;Action_Threshold,1,IF(test_data[[#This Row],[Short]]&gt;Action_Threshold,-1,0))</f>
        <v>-1</v>
      </c>
      <c r="H3499">
        <f>SUMIFS(test_data[Postion],test_data[Time],"&gt;="&amp;test_data[[#This Row],[Period Time]],test_data[Time],"&lt;="&amp;test_data[[#This Row],[Time]])</f>
        <v>-18</v>
      </c>
      <c r="I3499">
        <f>IFERROR(test_data[[#This Row],[Final_Position]]-H3498,test_data[[#This Row],[Final_Position]])</f>
        <v>0</v>
      </c>
      <c r="J3499">
        <f>ABS(test_data[[#This Row],[Action]])</f>
        <v>0</v>
      </c>
      <c r="K3499" s="7">
        <f>test_data[[#This Row],[Final_Position]]*test_data[[#This Row],[Change]]</f>
        <v>0</v>
      </c>
      <c r="L3499" s="7">
        <f>test_data[[#This Row],[Profit]]*Profit_per_point</f>
        <v>0</v>
      </c>
      <c r="M3499" s="7">
        <f>test_data[[#This Row],[Profit]]*Profit_per_point-ABS(test_data[[#This Row],[Action]])*Fee_per_trade</f>
        <v>0</v>
      </c>
    </row>
    <row r="3500" spans="1:13" x14ac:dyDescent="0.35">
      <c r="A3500" s="2">
        <v>43791.397222222222</v>
      </c>
      <c r="B3500">
        <v>909.2</v>
      </c>
      <c r="C3500">
        <v>0.48878756165504456</v>
      </c>
      <c r="D3500">
        <v>0.51121246814727783</v>
      </c>
      <c r="E3500">
        <f>IF(B3501&gt;0,B3501-test_data[[#This Row],[Price]],0)</f>
        <v>0.29999999999995453</v>
      </c>
      <c r="F3500" s="2">
        <f>test_data[[#This Row],[Time]]-(Time_horizon-1)/24/60</f>
        <v>43791.384027777778</v>
      </c>
      <c r="G3500">
        <f>IF(test_data[[#This Row],[Long]]&gt;Action_Threshold,1,IF(test_data[[#This Row],[Short]]&gt;Action_Threshold,-1,0))</f>
        <v>-1</v>
      </c>
      <c r="H3500">
        <f>SUMIFS(test_data[Postion],test_data[Time],"&gt;="&amp;test_data[[#This Row],[Period Time]],test_data[Time],"&lt;="&amp;test_data[[#This Row],[Time]])</f>
        <v>-18</v>
      </c>
      <c r="I3500">
        <f>IFERROR(test_data[[#This Row],[Final_Position]]-H3499,test_data[[#This Row],[Final_Position]])</f>
        <v>0</v>
      </c>
      <c r="J3500">
        <f>ABS(test_data[[#This Row],[Action]])</f>
        <v>0</v>
      </c>
      <c r="K3500" s="7">
        <f>test_data[[#This Row],[Final_Position]]*test_data[[#This Row],[Change]]</f>
        <v>-5.3999999999991815</v>
      </c>
      <c r="L3500" s="7">
        <f>test_data[[#This Row],[Profit]]*Profit_per_point</f>
        <v>-539999.99999991816</v>
      </c>
      <c r="M3500" s="7">
        <f>test_data[[#This Row],[Profit]]*Profit_per_point-ABS(test_data[[#This Row],[Action]])*Fee_per_trade</f>
        <v>-539999.99999991816</v>
      </c>
    </row>
    <row r="3501" spans="1:13" x14ac:dyDescent="0.35">
      <c r="A3501" s="2">
        <v>43791.397916666669</v>
      </c>
      <c r="B3501">
        <v>909.5</v>
      </c>
      <c r="C3501">
        <v>0.44488900899887085</v>
      </c>
      <c r="D3501">
        <v>0.55511105060577393</v>
      </c>
      <c r="E3501">
        <f>IF(B3502&gt;0,B3502-test_data[[#This Row],[Price]],0)</f>
        <v>0</v>
      </c>
      <c r="F3501" s="2">
        <f>test_data[[#This Row],[Time]]-(Time_horizon-1)/24/60</f>
        <v>43791.384722222225</v>
      </c>
      <c r="G3501">
        <f>IF(test_data[[#This Row],[Long]]&gt;Action_Threshold,1,IF(test_data[[#This Row],[Short]]&gt;Action_Threshold,-1,0))</f>
        <v>-1</v>
      </c>
      <c r="H3501">
        <f>SUMIFS(test_data[Postion],test_data[Time],"&gt;="&amp;test_data[[#This Row],[Period Time]],test_data[Time],"&lt;="&amp;test_data[[#This Row],[Time]])</f>
        <v>-18</v>
      </c>
      <c r="I3501">
        <f>IFERROR(test_data[[#This Row],[Final_Position]]-H3500,test_data[[#This Row],[Final_Position]])</f>
        <v>0</v>
      </c>
      <c r="J3501">
        <f>ABS(test_data[[#This Row],[Action]])</f>
        <v>0</v>
      </c>
      <c r="K3501" s="7">
        <f>test_data[[#This Row],[Final_Position]]*test_data[[#This Row],[Change]]</f>
        <v>0</v>
      </c>
      <c r="L3501" s="7">
        <f>test_data[[#This Row],[Profit]]*Profit_per_point</f>
        <v>0</v>
      </c>
      <c r="M3501" s="7">
        <f>test_data[[#This Row],[Profit]]*Profit_per_point-ABS(test_data[[#This Row],[Action]])*Fee_per_trade</f>
        <v>0</v>
      </c>
    </row>
    <row r="3502" spans="1:13" x14ac:dyDescent="0.35">
      <c r="A3502" s="2">
        <v>43791.398611111108</v>
      </c>
      <c r="B3502">
        <v>909.5</v>
      </c>
      <c r="C3502">
        <v>0.44904813170433044</v>
      </c>
      <c r="D3502">
        <v>0.55095183849334717</v>
      </c>
      <c r="E3502">
        <f>IF(B3503&gt;0,B3503-test_data[[#This Row],[Price]],0)</f>
        <v>0</v>
      </c>
      <c r="F3502" s="2">
        <f>test_data[[#This Row],[Time]]-(Time_horizon-1)/24/60</f>
        <v>43791.385416666664</v>
      </c>
      <c r="G3502">
        <f>IF(test_data[[#This Row],[Long]]&gt;Action_Threshold,1,IF(test_data[[#This Row],[Short]]&gt;Action_Threshold,-1,0))</f>
        <v>-1</v>
      </c>
      <c r="H3502">
        <f>SUMIFS(test_data[Postion],test_data[Time],"&gt;="&amp;test_data[[#This Row],[Period Time]],test_data[Time],"&lt;="&amp;test_data[[#This Row],[Time]])</f>
        <v>-18</v>
      </c>
      <c r="I3502">
        <f>IFERROR(test_data[[#This Row],[Final_Position]]-H3501,test_data[[#This Row],[Final_Position]])</f>
        <v>0</v>
      </c>
      <c r="J3502">
        <f>ABS(test_data[[#This Row],[Action]])</f>
        <v>0</v>
      </c>
      <c r="K3502" s="7">
        <f>test_data[[#This Row],[Final_Position]]*test_data[[#This Row],[Change]]</f>
        <v>0</v>
      </c>
      <c r="L3502" s="7">
        <f>test_data[[#This Row],[Profit]]*Profit_per_point</f>
        <v>0</v>
      </c>
      <c r="M3502" s="7">
        <f>test_data[[#This Row],[Profit]]*Profit_per_point-ABS(test_data[[#This Row],[Action]])*Fee_per_trade</f>
        <v>0</v>
      </c>
    </row>
    <row r="3503" spans="1:13" x14ac:dyDescent="0.35">
      <c r="A3503" s="2">
        <v>43791.399305555555</v>
      </c>
      <c r="B3503">
        <v>909.5</v>
      </c>
      <c r="C3503">
        <v>0.44371739029884338</v>
      </c>
      <c r="D3503">
        <v>0.55628257989883423</v>
      </c>
      <c r="E3503">
        <f>IF(B3504&gt;0,B3504-test_data[[#This Row],[Price]],0)</f>
        <v>-0.5</v>
      </c>
      <c r="F3503" s="2">
        <f>test_data[[#This Row],[Time]]-(Time_horizon-1)/24/60</f>
        <v>43791.386111111111</v>
      </c>
      <c r="G3503">
        <f>IF(test_data[[#This Row],[Long]]&gt;Action_Threshold,1,IF(test_data[[#This Row],[Short]]&gt;Action_Threshold,-1,0))</f>
        <v>-1</v>
      </c>
      <c r="H3503">
        <f>SUMIFS(test_data[Postion],test_data[Time],"&gt;="&amp;test_data[[#This Row],[Period Time]],test_data[Time],"&lt;="&amp;test_data[[#This Row],[Time]])</f>
        <v>-18</v>
      </c>
      <c r="I3503">
        <f>IFERROR(test_data[[#This Row],[Final_Position]]-H3502,test_data[[#This Row],[Final_Position]])</f>
        <v>0</v>
      </c>
      <c r="J3503">
        <f>ABS(test_data[[#This Row],[Action]])</f>
        <v>0</v>
      </c>
      <c r="K3503" s="7">
        <f>test_data[[#This Row],[Final_Position]]*test_data[[#This Row],[Change]]</f>
        <v>9</v>
      </c>
      <c r="L3503" s="7">
        <f>test_data[[#This Row],[Profit]]*Profit_per_point</f>
        <v>900000</v>
      </c>
      <c r="M3503" s="7">
        <f>test_data[[#This Row],[Profit]]*Profit_per_point-ABS(test_data[[#This Row],[Action]])*Fee_per_trade</f>
        <v>900000</v>
      </c>
    </row>
    <row r="3504" spans="1:13" x14ac:dyDescent="0.35">
      <c r="A3504" s="2">
        <v>43791.4</v>
      </c>
      <c r="B3504">
        <v>909</v>
      </c>
      <c r="C3504">
        <v>0.48153400421142578</v>
      </c>
      <c r="D3504">
        <v>0.51846593618392944</v>
      </c>
      <c r="E3504">
        <f>IF(B3505&gt;0,B3505-test_data[[#This Row],[Price]],0)</f>
        <v>-0.20000000000004547</v>
      </c>
      <c r="F3504" s="2">
        <f>test_data[[#This Row],[Time]]-(Time_horizon-1)/24/60</f>
        <v>43791.386805555558</v>
      </c>
      <c r="G3504">
        <f>IF(test_data[[#This Row],[Long]]&gt;Action_Threshold,1,IF(test_data[[#This Row],[Short]]&gt;Action_Threshold,-1,0))</f>
        <v>-1</v>
      </c>
      <c r="H3504">
        <f>SUMIFS(test_data[Postion],test_data[Time],"&gt;="&amp;test_data[[#This Row],[Period Time]],test_data[Time],"&lt;="&amp;test_data[[#This Row],[Time]])</f>
        <v>-18</v>
      </c>
      <c r="I3504">
        <f>IFERROR(test_data[[#This Row],[Final_Position]]-H3503,test_data[[#This Row],[Final_Position]])</f>
        <v>0</v>
      </c>
      <c r="J3504">
        <f>ABS(test_data[[#This Row],[Action]])</f>
        <v>0</v>
      </c>
      <c r="K3504" s="7">
        <f>test_data[[#This Row],[Final_Position]]*test_data[[#This Row],[Change]]</f>
        <v>3.6000000000008185</v>
      </c>
      <c r="L3504" s="7">
        <f>test_data[[#This Row],[Profit]]*Profit_per_point</f>
        <v>360000.00000008184</v>
      </c>
      <c r="M3504" s="7">
        <f>test_data[[#This Row],[Profit]]*Profit_per_point-ABS(test_data[[#This Row],[Action]])*Fee_per_trade</f>
        <v>360000.00000008184</v>
      </c>
    </row>
    <row r="3505" spans="1:13" x14ac:dyDescent="0.35">
      <c r="A3505" s="2">
        <v>43791.400694444441</v>
      </c>
      <c r="B3505">
        <v>908.8</v>
      </c>
      <c r="C3505">
        <v>0.48946875333786011</v>
      </c>
      <c r="D3505">
        <v>0.51053130626678467</v>
      </c>
      <c r="E3505">
        <f>IF(B3506&gt;0,B3506-test_data[[#This Row],[Price]],0)</f>
        <v>-9.9999999999909051E-2</v>
      </c>
      <c r="F3505" s="2">
        <f>test_data[[#This Row],[Time]]-(Time_horizon-1)/24/60</f>
        <v>43791.387499999997</v>
      </c>
      <c r="G3505">
        <f>IF(test_data[[#This Row],[Long]]&gt;Action_Threshold,1,IF(test_data[[#This Row],[Short]]&gt;Action_Threshold,-1,0))</f>
        <v>-1</v>
      </c>
      <c r="H3505">
        <f>SUMIFS(test_data[Postion],test_data[Time],"&gt;="&amp;test_data[[#This Row],[Period Time]],test_data[Time],"&lt;="&amp;test_data[[#This Row],[Time]])</f>
        <v>-18</v>
      </c>
      <c r="I3505">
        <f>IFERROR(test_data[[#This Row],[Final_Position]]-H3504,test_data[[#This Row],[Final_Position]])</f>
        <v>0</v>
      </c>
      <c r="J3505">
        <f>ABS(test_data[[#This Row],[Action]])</f>
        <v>0</v>
      </c>
      <c r="K3505" s="7">
        <f>test_data[[#This Row],[Final_Position]]*test_data[[#This Row],[Change]]</f>
        <v>1.7999999999983629</v>
      </c>
      <c r="L3505" s="7">
        <f>test_data[[#This Row],[Profit]]*Profit_per_point</f>
        <v>179999.99999983629</v>
      </c>
      <c r="M3505" s="7">
        <f>test_data[[#This Row],[Profit]]*Profit_per_point-ABS(test_data[[#This Row],[Action]])*Fee_per_trade</f>
        <v>179999.99999983629</v>
      </c>
    </row>
    <row r="3506" spans="1:13" x14ac:dyDescent="0.35">
      <c r="A3506" s="2">
        <v>43791.401388888888</v>
      </c>
      <c r="B3506">
        <v>908.7</v>
      </c>
      <c r="C3506">
        <v>0.47763741016387939</v>
      </c>
      <c r="D3506">
        <v>0.52236264944076538</v>
      </c>
      <c r="E3506">
        <f>IF(B3507&gt;0,B3507-test_data[[#This Row],[Price]],0)</f>
        <v>0.29999999999995453</v>
      </c>
      <c r="F3506" s="2">
        <f>test_data[[#This Row],[Time]]-(Time_horizon-1)/24/60</f>
        <v>43791.388194444444</v>
      </c>
      <c r="G3506">
        <f>IF(test_data[[#This Row],[Long]]&gt;Action_Threshold,1,IF(test_data[[#This Row],[Short]]&gt;Action_Threshold,-1,0))</f>
        <v>-1</v>
      </c>
      <c r="H3506">
        <f>SUMIFS(test_data[Postion],test_data[Time],"&gt;="&amp;test_data[[#This Row],[Period Time]],test_data[Time],"&lt;="&amp;test_data[[#This Row],[Time]])</f>
        <v>-18</v>
      </c>
      <c r="I3506">
        <f>IFERROR(test_data[[#This Row],[Final_Position]]-H3505,test_data[[#This Row],[Final_Position]])</f>
        <v>0</v>
      </c>
      <c r="J3506">
        <f>ABS(test_data[[#This Row],[Action]])</f>
        <v>0</v>
      </c>
      <c r="K3506" s="7">
        <f>test_data[[#This Row],[Final_Position]]*test_data[[#This Row],[Change]]</f>
        <v>-5.3999999999991815</v>
      </c>
      <c r="L3506" s="7">
        <f>test_data[[#This Row],[Profit]]*Profit_per_point</f>
        <v>-539999.99999991816</v>
      </c>
      <c r="M3506" s="7">
        <f>test_data[[#This Row],[Profit]]*Profit_per_point-ABS(test_data[[#This Row],[Action]])*Fee_per_trade</f>
        <v>-539999.99999991816</v>
      </c>
    </row>
    <row r="3507" spans="1:13" x14ac:dyDescent="0.35">
      <c r="A3507" s="2">
        <v>43791.402083333334</v>
      </c>
      <c r="B3507">
        <v>909</v>
      </c>
      <c r="C3507">
        <v>0.45416069030761719</v>
      </c>
      <c r="D3507">
        <v>0.54583936929702759</v>
      </c>
      <c r="E3507">
        <f>IF(B3508&gt;0,B3508-test_data[[#This Row],[Price]],0)</f>
        <v>0.10000000000002274</v>
      </c>
      <c r="F3507" s="2">
        <f>test_data[[#This Row],[Time]]-(Time_horizon-1)/24/60</f>
        <v>43791.388888888891</v>
      </c>
      <c r="G3507">
        <f>IF(test_data[[#This Row],[Long]]&gt;Action_Threshold,1,IF(test_data[[#This Row],[Short]]&gt;Action_Threshold,-1,0))</f>
        <v>-1</v>
      </c>
      <c r="H3507">
        <f>SUMIFS(test_data[Postion],test_data[Time],"&gt;="&amp;test_data[[#This Row],[Period Time]],test_data[Time],"&lt;="&amp;test_data[[#This Row],[Time]])</f>
        <v>-18</v>
      </c>
      <c r="I3507">
        <f>IFERROR(test_data[[#This Row],[Final_Position]]-H3506,test_data[[#This Row],[Final_Position]])</f>
        <v>0</v>
      </c>
      <c r="J3507">
        <f>ABS(test_data[[#This Row],[Action]])</f>
        <v>0</v>
      </c>
      <c r="K3507" s="7">
        <f>test_data[[#This Row],[Final_Position]]*test_data[[#This Row],[Change]]</f>
        <v>-1.8000000000004093</v>
      </c>
      <c r="L3507" s="7">
        <f>test_data[[#This Row],[Profit]]*Profit_per_point</f>
        <v>-180000.00000004092</v>
      </c>
      <c r="M3507" s="7">
        <f>test_data[[#This Row],[Profit]]*Profit_per_point-ABS(test_data[[#This Row],[Action]])*Fee_per_trade</f>
        <v>-180000.00000004092</v>
      </c>
    </row>
    <row r="3508" spans="1:13" x14ac:dyDescent="0.35">
      <c r="A3508" s="2">
        <v>43791.402777777781</v>
      </c>
      <c r="B3508">
        <v>909.1</v>
      </c>
      <c r="C3508">
        <v>0.43235123157501221</v>
      </c>
      <c r="D3508">
        <v>0.56764876842498779</v>
      </c>
      <c r="E3508">
        <f>IF(B3509&gt;0,B3509-test_data[[#This Row],[Price]],0)</f>
        <v>0</v>
      </c>
      <c r="F3508" s="2">
        <f>test_data[[#This Row],[Time]]-(Time_horizon-1)/24/60</f>
        <v>43791.389583333337</v>
      </c>
      <c r="G3508">
        <f>IF(test_data[[#This Row],[Long]]&gt;Action_Threshold,1,IF(test_data[[#This Row],[Short]]&gt;Action_Threshold,-1,0))</f>
        <v>-1</v>
      </c>
      <c r="H3508">
        <f>SUMIFS(test_data[Postion],test_data[Time],"&gt;="&amp;test_data[[#This Row],[Period Time]],test_data[Time],"&lt;="&amp;test_data[[#This Row],[Time]])</f>
        <v>-18</v>
      </c>
      <c r="I3508">
        <f>IFERROR(test_data[[#This Row],[Final_Position]]-H3507,test_data[[#This Row],[Final_Position]])</f>
        <v>0</v>
      </c>
      <c r="J3508">
        <f>ABS(test_data[[#This Row],[Action]])</f>
        <v>0</v>
      </c>
      <c r="K3508" s="7">
        <f>test_data[[#This Row],[Final_Position]]*test_data[[#This Row],[Change]]</f>
        <v>0</v>
      </c>
      <c r="L3508" s="7">
        <f>test_data[[#This Row],[Profit]]*Profit_per_point</f>
        <v>0</v>
      </c>
      <c r="M3508" s="7">
        <f>test_data[[#This Row],[Profit]]*Profit_per_point-ABS(test_data[[#This Row],[Action]])*Fee_per_trade</f>
        <v>0</v>
      </c>
    </row>
    <row r="3509" spans="1:13" x14ac:dyDescent="0.35">
      <c r="A3509" s="2">
        <v>43791.40347222222</v>
      </c>
      <c r="B3509">
        <v>909.1</v>
      </c>
      <c r="C3509">
        <v>0.4395168125629425</v>
      </c>
      <c r="D3509">
        <v>0.56048321723937988</v>
      </c>
      <c r="E3509">
        <f>IF(B3510&gt;0,B3510-test_data[[#This Row],[Price]],0)</f>
        <v>-0.10000000000002274</v>
      </c>
      <c r="F3509" s="2">
        <f>test_data[[#This Row],[Time]]-(Time_horizon-1)/24/60</f>
        <v>43791.390277777777</v>
      </c>
      <c r="G3509">
        <f>IF(test_data[[#This Row],[Long]]&gt;Action_Threshold,1,IF(test_data[[#This Row],[Short]]&gt;Action_Threshold,-1,0))</f>
        <v>-1</v>
      </c>
      <c r="H3509">
        <f>SUMIFS(test_data[Postion],test_data[Time],"&gt;="&amp;test_data[[#This Row],[Period Time]],test_data[Time],"&lt;="&amp;test_data[[#This Row],[Time]])</f>
        <v>-18</v>
      </c>
      <c r="I3509">
        <f>IFERROR(test_data[[#This Row],[Final_Position]]-H3508,test_data[[#This Row],[Final_Position]])</f>
        <v>0</v>
      </c>
      <c r="J3509">
        <f>ABS(test_data[[#This Row],[Action]])</f>
        <v>0</v>
      </c>
      <c r="K3509" s="7">
        <f>test_data[[#This Row],[Final_Position]]*test_data[[#This Row],[Change]]</f>
        <v>1.8000000000004093</v>
      </c>
      <c r="L3509" s="7">
        <f>test_data[[#This Row],[Profit]]*Profit_per_point</f>
        <v>180000.00000004092</v>
      </c>
      <c r="M3509" s="7">
        <f>test_data[[#This Row],[Profit]]*Profit_per_point-ABS(test_data[[#This Row],[Action]])*Fee_per_trade</f>
        <v>180000.00000004092</v>
      </c>
    </row>
    <row r="3510" spans="1:13" x14ac:dyDescent="0.35">
      <c r="A3510" s="2">
        <v>43791.404166666667</v>
      </c>
      <c r="B3510">
        <v>909</v>
      </c>
      <c r="C3510">
        <v>0.45135766267776489</v>
      </c>
      <c r="D3510">
        <v>0.54864239692687988</v>
      </c>
      <c r="E3510">
        <f>IF(B3511&gt;0,B3511-test_data[[#This Row],[Price]],0)</f>
        <v>-0.20000000000004547</v>
      </c>
      <c r="F3510" s="2">
        <f>test_data[[#This Row],[Time]]-(Time_horizon-1)/24/60</f>
        <v>43791.390972222223</v>
      </c>
      <c r="G3510">
        <f>IF(test_data[[#This Row],[Long]]&gt;Action_Threshold,1,IF(test_data[[#This Row],[Short]]&gt;Action_Threshold,-1,0))</f>
        <v>-1</v>
      </c>
      <c r="H3510">
        <f>SUMIFS(test_data[Postion],test_data[Time],"&gt;="&amp;test_data[[#This Row],[Period Time]],test_data[Time],"&lt;="&amp;test_data[[#This Row],[Time]])</f>
        <v>-18</v>
      </c>
      <c r="I3510">
        <f>IFERROR(test_data[[#This Row],[Final_Position]]-H3509,test_data[[#This Row],[Final_Position]])</f>
        <v>0</v>
      </c>
      <c r="J3510">
        <f>ABS(test_data[[#This Row],[Action]])</f>
        <v>0</v>
      </c>
      <c r="K3510" s="7">
        <f>test_data[[#This Row],[Final_Position]]*test_data[[#This Row],[Change]]</f>
        <v>3.6000000000008185</v>
      </c>
      <c r="L3510" s="7">
        <f>test_data[[#This Row],[Profit]]*Profit_per_point</f>
        <v>360000.00000008184</v>
      </c>
      <c r="M3510" s="7">
        <f>test_data[[#This Row],[Profit]]*Profit_per_point-ABS(test_data[[#This Row],[Action]])*Fee_per_trade</f>
        <v>360000.00000008184</v>
      </c>
    </row>
    <row r="3511" spans="1:13" x14ac:dyDescent="0.35">
      <c r="A3511" s="2">
        <v>43791.404861111114</v>
      </c>
      <c r="B3511">
        <v>908.8</v>
      </c>
      <c r="C3511">
        <v>0.45889970660209656</v>
      </c>
      <c r="D3511">
        <v>0.54110032320022583</v>
      </c>
      <c r="E3511">
        <f>IF(B3512&gt;0,B3512-test_data[[#This Row],[Price]],0)</f>
        <v>-0.29999999999995453</v>
      </c>
      <c r="F3511" s="2">
        <f>test_data[[#This Row],[Time]]-(Time_horizon-1)/24/60</f>
        <v>43791.39166666667</v>
      </c>
      <c r="G3511">
        <f>IF(test_data[[#This Row],[Long]]&gt;Action_Threshold,1,IF(test_data[[#This Row],[Short]]&gt;Action_Threshold,-1,0))</f>
        <v>-1</v>
      </c>
      <c r="H3511">
        <f>SUMIFS(test_data[Postion],test_data[Time],"&gt;="&amp;test_data[[#This Row],[Period Time]],test_data[Time],"&lt;="&amp;test_data[[#This Row],[Time]])</f>
        <v>-18</v>
      </c>
      <c r="I3511">
        <f>IFERROR(test_data[[#This Row],[Final_Position]]-H3510,test_data[[#This Row],[Final_Position]])</f>
        <v>0</v>
      </c>
      <c r="J3511">
        <f>ABS(test_data[[#This Row],[Action]])</f>
        <v>0</v>
      </c>
      <c r="K3511" s="7">
        <f>test_data[[#This Row],[Final_Position]]*test_data[[#This Row],[Change]]</f>
        <v>5.3999999999991815</v>
      </c>
      <c r="L3511" s="7">
        <f>test_data[[#This Row],[Profit]]*Profit_per_point</f>
        <v>539999.99999991816</v>
      </c>
      <c r="M3511" s="7">
        <f>test_data[[#This Row],[Profit]]*Profit_per_point-ABS(test_data[[#This Row],[Action]])*Fee_per_trade</f>
        <v>539999.99999991816</v>
      </c>
    </row>
    <row r="3512" spans="1:13" x14ac:dyDescent="0.35">
      <c r="A3512" s="2">
        <v>43791.405555555553</v>
      </c>
      <c r="B3512">
        <v>908.5</v>
      </c>
      <c r="C3512">
        <v>0.48737746477127075</v>
      </c>
      <c r="D3512">
        <v>0.51262259483337402</v>
      </c>
      <c r="E3512">
        <f>IF(B3513&gt;0,B3513-test_data[[#This Row],[Price]],0)</f>
        <v>0.10000000000002274</v>
      </c>
      <c r="F3512" s="2">
        <f>test_data[[#This Row],[Time]]-(Time_horizon-1)/24/60</f>
        <v>43791.392361111109</v>
      </c>
      <c r="G3512">
        <f>IF(test_data[[#This Row],[Long]]&gt;Action_Threshold,1,IF(test_data[[#This Row],[Short]]&gt;Action_Threshold,-1,0))</f>
        <v>-1</v>
      </c>
      <c r="H3512">
        <f>SUMIFS(test_data[Postion],test_data[Time],"&gt;="&amp;test_data[[#This Row],[Period Time]],test_data[Time],"&lt;="&amp;test_data[[#This Row],[Time]])</f>
        <v>-18</v>
      </c>
      <c r="I3512">
        <f>IFERROR(test_data[[#This Row],[Final_Position]]-H3511,test_data[[#This Row],[Final_Position]])</f>
        <v>0</v>
      </c>
      <c r="J3512">
        <f>ABS(test_data[[#This Row],[Action]])</f>
        <v>0</v>
      </c>
      <c r="K3512" s="7">
        <f>test_data[[#This Row],[Final_Position]]*test_data[[#This Row],[Change]]</f>
        <v>-1.8000000000004093</v>
      </c>
      <c r="L3512" s="7">
        <f>test_data[[#This Row],[Profit]]*Profit_per_point</f>
        <v>-180000.00000004092</v>
      </c>
      <c r="M3512" s="7">
        <f>test_data[[#This Row],[Profit]]*Profit_per_point-ABS(test_data[[#This Row],[Action]])*Fee_per_trade</f>
        <v>-180000.00000004092</v>
      </c>
    </row>
    <row r="3513" spans="1:13" x14ac:dyDescent="0.35">
      <c r="A3513" s="2">
        <v>43791.40625</v>
      </c>
      <c r="B3513">
        <v>908.6</v>
      </c>
      <c r="C3513">
        <v>0.45557284355163574</v>
      </c>
      <c r="D3513">
        <v>0.54442709684371948</v>
      </c>
      <c r="E3513">
        <f>IF(B3514&gt;0,B3514-test_data[[#This Row],[Price]],0)</f>
        <v>0</v>
      </c>
      <c r="F3513" s="2">
        <f>test_data[[#This Row],[Time]]-(Time_horizon-1)/24/60</f>
        <v>43791.393055555556</v>
      </c>
      <c r="G3513">
        <f>IF(test_data[[#This Row],[Long]]&gt;Action_Threshold,1,IF(test_data[[#This Row],[Short]]&gt;Action_Threshold,-1,0))</f>
        <v>-1</v>
      </c>
      <c r="H3513">
        <f>SUMIFS(test_data[Postion],test_data[Time],"&gt;="&amp;test_data[[#This Row],[Period Time]],test_data[Time],"&lt;="&amp;test_data[[#This Row],[Time]])</f>
        <v>-18</v>
      </c>
      <c r="I3513">
        <f>IFERROR(test_data[[#This Row],[Final_Position]]-H3512,test_data[[#This Row],[Final_Position]])</f>
        <v>0</v>
      </c>
      <c r="J3513">
        <f>ABS(test_data[[#This Row],[Action]])</f>
        <v>0</v>
      </c>
      <c r="K3513" s="7">
        <f>test_data[[#This Row],[Final_Position]]*test_data[[#This Row],[Change]]</f>
        <v>0</v>
      </c>
      <c r="L3513" s="7">
        <f>test_data[[#This Row],[Profit]]*Profit_per_point</f>
        <v>0</v>
      </c>
      <c r="M3513" s="7">
        <f>test_data[[#This Row],[Profit]]*Profit_per_point-ABS(test_data[[#This Row],[Action]])*Fee_per_trade</f>
        <v>0</v>
      </c>
    </row>
    <row r="3514" spans="1:13" x14ac:dyDescent="0.35">
      <c r="A3514" s="2">
        <v>43791.406944444447</v>
      </c>
      <c r="B3514">
        <v>908.6</v>
      </c>
      <c r="C3514">
        <v>0.44690418243408203</v>
      </c>
      <c r="D3514">
        <v>0.55309575796127319</v>
      </c>
      <c r="E3514">
        <f>IF(B3515&gt;0,B3515-test_data[[#This Row],[Price]],0)</f>
        <v>0.10000000000002274</v>
      </c>
      <c r="F3514" s="2">
        <f>test_data[[#This Row],[Time]]-(Time_horizon-1)/24/60</f>
        <v>43791.393750000003</v>
      </c>
      <c r="G3514">
        <f>IF(test_data[[#This Row],[Long]]&gt;Action_Threshold,1,IF(test_data[[#This Row],[Short]]&gt;Action_Threshold,-1,0))</f>
        <v>-1</v>
      </c>
      <c r="H3514">
        <f>SUMIFS(test_data[Postion],test_data[Time],"&gt;="&amp;test_data[[#This Row],[Period Time]],test_data[Time],"&lt;="&amp;test_data[[#This Row],[Time]])</f>
        <v>-18</v>
      </c>
      <c r="I3514">
        <f>IFERROR(test_data[[#This Row],[Final_Position]]-H3513,test_data[[#This Row],[Final_Position]])</f>
        <v>0</v>
      </c>
      <c r="J3514">
        <f>ABS(test_data[[#This Row],[Action]])</f>
        <v>0</v>
      </c>
      <c r="K3514" s="7">
        <f>test_data[[#This Row],[Final_Position]]*test_data[[#This Row],[Change]]</f>
        <v>-1.8000000000004093</v>
      </c>
      <c r="L3514" s="7">
        <f>test_data[[#This Row],[Profit]]*Profit_per_point</f>
        <v>-180000.00000004092</v>
      </c>
      <c r="M3514" s="7">
        <f>test_data[[#This Row],[Profit]]*Profit_per_point-ABS(test_data[[#This Row],[Action]])*Fee_per_trade</f>
        <v>-180000.00000004092</v>
      </c>
    </row>
    <row r="3515" spans="1:13" x14ac:dyDescent="0.35">
      <c r="A3515" s="2">
        <v>43791.408333333333</v>
      </c>
      <c r="B3515">
        <v>908.7</v>
      </c>
      <c r="C3515">
        <v>0.45228302478790283</v>
      </c>
      <c r="D3515">
        <v>0.54771703481674194</v>
      </c>
      <c r="E3515">
        <f>IF(B3516&gt;0,B3516-test_data[[#This Row],[Price]],0)</f>
        <v>9.9999999999909051E-2</v>
      </c>
      <c r="F3515" s="2">
        <f>test_data[[#This Row],[Time]]-(Time_horizon-1)/24/60</f>
        <v>43791.395138888889</v>
      </c>
      <c r="G3515">
        <f>IF(test_data[[#This Row],[Long]]&gt;Action_Threshold,1,IF(test_data[[#This Row],[Short]]&gt;Action_Threshold,-1,0))</f>
        <v>-1</v>
      </c>
      <c r="H3515">
        <f>SUMIFS(test_data[Postion],test_data[Time],"&gt;="&amp;test_data[[#This Row],[Period Time]],test_data[Time],"&lt;="&amp;test_data[[#This Row],[Time]])</f>
        <v>-19</v>
      </c>
      <c r="I3515">
        <f>IFERROR(test_data[[#This Row],[Final_Position]]-H3514,test_data[[#This Row],[Final_Position]])</f>
        <v>-1</v>
      </c>
      <c r="J3515">
        <f>ABS(test_data[[#This Row],[Action]])</f>
        <v>1</v>
      </c>
      <c r="K3515" s="7">
        <f>test_data[[#This Row],[Final_Position]]*test_data[[#This Row],[Change]]</f>
        <v>-1.899999999998272</v>
      </c>
      <c r="L3515" s="7">
        <f>test_data[[#This Row],[Profit]]*Profit_per_point</f>
        <v>-189999.99999982718</v>
      </c>
      <c r="M3515" s="7">
        <f>test_data[[#This Row],[Profit]]*Profit_per_point-ABS(test_data[[#This Row],[Action]])*Fee_per_trade</f>
        <v>-199999.99999982718</v>
      </c>
    </row>
    <row r="3516" spans="1:13" x14ac:dyDescent="0.35">
      <c r="A3516" s="2">
        <v>43791.40902777778</v>
      </c>
      <c r="B3516">
        <v>908.8</v>
      </c>
      <c r="C3516">
        <v>0.43411794304847717</v>
      </c>
      <c r="D3516">
        <v>0.56588202714920044</v>
      </c>
      <c r="E3516">
        <f>IF(B3517&gt;0,B3517-test_data[[#This Row],[Price]],0)</f>
        <v>0.10000000000002274</v>
      </c>
      <c r="F3516" s="2">
        <f>test_data[[#This Row],[Time]]-(Time_horizon-1)/24/60</f>
        <v>43791.395833333336</v>
      </c>
      <c r="G3516">
        <f>IF(test_data[[#This Row],[Long]]&gt;Action_Threshold,1,IF(test_data[[#This Row],[Short]]&gt;Action_Threshold,-1,0))</f>
        <v>-1</v>
      </c>
      <c r="H3516">
        <f>SUMIFS(test_data[Postion],test_data[Time],"&gt;="&amp;test_data[[#This Row],[Period Time]],test_data[Time],"&lt;="&amp;test_data[[#This Row],[Time]])</f>
        <v>-19</v>
      </c>
      <c r="I3516">
        <f>IFERROR(test_data[[#This Row],[Final_Position]]-H3515,test_data[[#This Row],[Final_Position]])</f>
        <v>0</v>
      </c>
      <c r="J3516">
        <f>ABS(test_data[[#This Row],[Action]])</f>
        <v>0</v>
      </c>
      <c r="K3516" s="7">
        <f>test_data[[#This Row],[Final_Position]]*test_data[[#This Row],[Change]]</f>
        <v>-1.900000000000432</v>
      </c>
      <c r="L3516" s="7">
        <f>test_data[[#This Row],[Profit]]*Profit_per_point</f>
        <v>-190000.00000004319</v>
      </c>
      <c r="M3516" s="7">
        <f>test_data[[#This Row],[Profit]]*Profit_per_point-ABS(test_data[[#This Row],[Action]])*Fee_per_trade</f>
        <v>-190000.00000004319</v>
      </c>
    </row>
    <row r="3517" spans="1:13" x14ac:dyDescent="0.35">
      <c r="A3517" s="2">
        <v>43791.409722222219</v>
      </c>
      <c r="B3517">
        <v>908.9</v>
      </c>
      <c r="C3517">
        <v>0.43548625707626343</v>
      </c>
      <c r="D3517">
        <v>0.56451374292373657</v>
      </c>
      <c r="E3517">
        <f>IF(B3518&gt;0,B3518-test_data[[#This Row],[Price]],0)</f>
        <v>0</v>
      </c>
      <c r="F3517" s="2">
        <f>test_data[[#This Row],[Time]]-(Time_horizon-1)/24/60</f>
        <v>43791.396527777775</v>
      </c>
      <c r="G3517">
        <f>IF(test_data[[#This Row],[Long]]&gt;Action_Threshold,1,IF(test_data[[#This Row],[Short]]&gt;Action_Threshold,-1,0))</f>
        <v>-1</v>
      </c>
      <c r="H3517">
        <f>SUMIFS(test_data[Postion],test_data[Time],"&gt;="&amp;test_data[[#This Row],[Period Time]],test_data[Time],"&lt;="&amp;test_data[[#This Row],[Time]])</f>
        <v>-19</v>
      </c>
      <c r="I3517">
        <f>IFERROR(test_data[[#This Row],[Final_Position]]-H3516,test_data[[#This Row],[Final_Position]])</f>
        <v>0</v>
      </c>
      <c r="J3517">
        <f>ABS(test_data[[#This Row],[Action]])</f>
        <v>0</v>
      </c>
      <c r="K3517" s="7">
        <f>test_data[[#This Row],[Final_Position]]*test_data[[#This Row],[Change]]</f>
        <v>0</v>
      </c>
      <c r="L3517" s="7">
        <f>test_data[[#This Row],[Profit]]*Profit_per_point</f>
        <v>0</v>
      </c>
      <c r="M3517" s="7">
        <f>test_data[[#This Row],[Profit]]*Profit_per_point-ABS(test_data[[#This Row],[Action]])*Fee_per_trade</f>
        <v>0</v>
      </c>
    </row>
    <row r="3518" spans="1:13" x14ac:dyDescent="0.35">
      <c r="A3518" s="2">
        <v>43791.410416666666</v>
      </c>
      <c r="B3518">
        <v>908.9</v>
      </c>
      <c r="C3518">
        <v>0.44375109672546387</v>
      </c>
      <c r="D3518">
        <v>0.55624890327453613</v>
      </c>
      <c r="E3518">
        <f>IF(B3519&gt;0,B3519-test_data[[#This Row],[Price]],0)</f>
        <v>0</v>
      </c>
      <c r="F3518" s="2">
        <f>test_data[[#This Row],[Time]]-(Time_horizon-1)/24/60</f>
        <v>43791.397222222222</v>
      </c>
      <c r="G3518">
        <f>IF(test_data[[#This Row],[Long]]&gt;Action_Threshold,1,IF(test_data[[#This Row],[Short]]&gt;Action_Threshold,-1,0))</f>
        <v>-1</v>
      </c>
      <c r="H3518">
        <f>SUMIFS(test_data[Postion],test_data[Time],"&gt;="&amp;test_data[[#This Row],[Period Time]],test_data[Time],"&lt;="&amp;test_data[[#This Row],[Time]])</f>
        <v>-19</v>
      </c>
      <c r="I3518">
        <f>IFERROR(test_data[[#This Row],[Final_Position]]-H3517,test_data[[#This Row],[Final_Position]])</f>
        <v>0</v>
      </c>
      <c r="J3518">
        <f>ABS(test_data[[#This Row],[Action]])</f>
        <v>0</v>
      </c>
      <c r="K3518" s="7">
        <f>test_data[[#This Row],[Final_Position]]*test_data[[#This Row],[Change]]</f>
        <v>0</v>
      </c>
      <c r="L3518" s="7">
        <f>test_data[[#This Row],[Profit]]*Profit_per_point</f>
        <v>0</v>
      </c>
      <c r="M3518" s="7">
        <f>test_data[[#This Row],[Profit]]*Profit_per_point-ABS(test_data[[#This Row],[Action]])*Fee_per_trade</f>
        <v>0</v>
      </c>
    </row>
    <row r="3519" spans="1:13" x14ac:dyDescent="0.35">
      <c r="A3519" s="2">
        <v>43791.411111111112</v>
      </c>
      <c r="B3519">
        <v>908.9</v>
      </c>
      <c r="C3519">
        <v>0.43638995289802551</v>
      </c>
      <c r="D3519">
        <v>0.5636100172996521</v>
      </c>
      <c r="E3519">
        <f>IF(B3520&gt;0,B3520-test_data[[#This Row],[Price]],0)</f>
        <v>-0.19999999999993179</v>
      </c>
      <c r="F3519" s="2">
        <f>test_data[[#This Row],[Time]]-(Time_horizon-1)/24/60</f>
        <v>43791.397916666669</v>
      </c>
      <c r="G3519">
        <f>IF(test_data[[#This Row],[Long]]&gt;Action_Threshold,1,IF(test_data[[#This Row],[Short]]&gt;Action_Threshold,-1,0))</f>
        <v>-1</v>
      </c>
      <c r="H3519">
        <f>SUMIFS(test_data[Postion],test_data[Time],"&gt;="&amp;test_data[[#This Row],[Period Time]],test_data[Time],"&lt;="&amp;test_data[[#This Row],[Time]])</f>
        <v>-19</v>
      </c>
      <c r="I3519">
        <f>IFERROR(test_data[[#This Row],[Final_Position]]-H3518,test_data[[#This Row],[Final_Position]])</f>
        <v>0</v>
      </c>
      <c r="J3519">
        <f>ABS(test_data[[#This Row],[Action]])</f>
        <v>0</v>
      </c>
      <c r="K3519" s="7">
        <f>test_data[[#This Row],[Final_Position]]*test_data[[#This Row],[Change]]</f>
        <v>3.799999999998704</v>
      </c>
      <c r="L3519" s="7">
        <f>test_data[[#This Row],[Profit]]*Profit_per_point</f>
        <v>379999.99999987037</v>
      </c>
      <c r="M3519" s="7">
        <f>test_data[[#This Row],[Profit]]*Profit_per_point-ABS(test_data[[#This Row],[Action]])*Fee_per_trade</f>
        <v>379999.99999987037</v>
      </c>
    </row>
    <row r="3520" spans="1:13" x14ac:dyDescent="0.35">
      <c r="A3520" s="2">
        <v>43791.411805555559</v>
      </c>
      <c r="B3520">
        <v>908.7</v>
      </c>
      <c r="C3520">
        <v>0.44322741031646729</v>
      </c>
      <c r="D3520">
        <v>0.55677253007888794</v>
      </c>
      <c r="E3520">
        <f>IF(B3521&gt;0,B3521-test_data[[#This Row],[Price]],0)</f>
        <v>0.19999999999993179</v>
      </c>
      <c r="F3520" s="2">
        <f>test_data[[#This Row],[Time]]-(Time_horizon-1)/24/60</f>
        <v>43791.398611111115</v>
      </c>
      <c r="G3520">
        <f>IF(test_data[[#This Row],[Long]]&gt;Action_Threshold,1,IF(test_data[[#This Row],[Short]]&gt;Action_Threshold,-1,0))</f>
        <v>-1</v>
      </c>
      <c r="H3520">
        <f>SUMIFS(test_data[Postion],test_data[Time],"&gt;="&amp;test_data[[#This Row],[Period Time]],test_data[Time],"&lt;="&amp;test_data[[#This Row],[Time]])</f>
        <v>-19</v>
      </c>
      <c r="I3520">
        <f>IFERROR(test_data[[#This Row],[Final_Position]]-H3519,test_data[[#This Row],[Final_Position]])</f>
        <v>0</v>
      </c>
      <c r="J3520">
        <f>ABS(test_data[[#This Row],[Action]])</f>
        <v>0</v>
      </c>
      <c r="K3520" s="7">
        <f>test_data[[#This Row],[Final_Position]]*test_data[[#This Row],[Change]]</f>
        <v>-3.799999999998704</v>
      </c>
      <c r="L3520" s="7">
        <f>test_data[[#This Row],[Profit]]*Profit_per_point</f>
        <v>-379999.99999987037</v>
      </c>
      <c r="M3520" s="7">
        <f>test_data[[#This Row],[Profit]]*Profit_per_point-ABS(test_data[[#This Row],[Action]])*Fee_per_trade</f>
        <v>-379999.99999987037</v>
      </c>
    </row>
    <row r="3521" spans="1:13" x14ac:dyDescent="0.35">
      <c r="A3521" s="2">
        <v>43791.412499999999</v>
      </c>
      <c r="B3521">
        <v>908.9</v>
      </c>
      <c r="C3521">
        <v>0.4182412326335907</v>
      </c>
      <c r="D3521">
        <v>0.58175879716873169</v>
      </c>
      <c r="E3521">
        <f>IF(B3522&gt;0,B3522-test_data[[#This Row],[Price]],0)</f>
        <v>-0.19999999999993179</v>
      </c>
      <c r="F3521" s="2">
        <f>test_data[[#This Row],[Time]]-(Time_horizon-1)/24/60</f>
        <v>43791.399305555555</v>
      </c>
      <c r="G3521">
        <f>IF(test_data[[#This Row],[Long]]&gt;Action_Threshold,1,IF(test_data[[#This Row],[Short]]&gt;Action_Threshold,-1,0))</f>
        <v>-1</v>
      </c>
      <c r="H3521">
        <f>SUMIFS(test_data[Postion],test_data[Time],"&gt;="&amp;test_data[[#This Row],[Period Time]],test_data[Time],"&lt;="&amp;test_data[[#This Row],[Time]])</f>
        <v>-19</v>
      </c>
      <c r="I3521">
        <f>IFERROR(test_data[[#This Row],[Final_Position]]-H3520,test_data[[#This Row],[Final_Position]])</f>
        <v>0</v>
      </c>
      <c r="J3521">
        <f>ABS(test_data[[#This Row],[Action]])</f>
        <v>0</v>
      </c>
      <c r="K3521" s="7">
        <f>test_data[[#This Row],[Final_Position]]*test_data[[#This Row],[Change]]</f>
        <v>3.799999999998704</v>
      </c>
      <c r="L3521" s="7">
        <f>test_data[[#This Row],[Profit]]*Profit_per_point</f>
        <v>379999.99999987037</v>
      </c>
      <c r="M3521" s="7">
        <f>test_data[[#This Row],[Profit]]*Profit_per_point-ABS(test_data[[#This Row],[Action]])*Fee_per_trade</f>
        <v>379999.99999987037</v>
      </c>
    </row>
    <row r="3522" spans="1:13" x14ac:dyDescent="0.35">
      <c r="A3522" s="2">
        <v>43791.413194444445</v>
      </c>
      <c r="B3522">
        <v>908.7</v>
      </c>
      <c r="C3522">
        <v>0.43051803112030029</v>
      </c>
      <c r="D3522">
        <v>0.56948196887969971</v>
      </c>
      <c r="E3522">
        <f>IF(B3523&gt;0,B3523-test_data[[#This Row],[Price]],0)</f>
        <v>-0.10000000000002274</v>
      </c>
      <c r="F3522" s="2">
        <f>test_data[[#This Row],[Time]]-(Time_horizon-1)/24/60</f>
        <v>43791.4</v>
      </c>
      <c r="G3522">
        <f>IF(test_data[[#This Row],[Long]]&gt;Action_Threshold,1,IF(test_data[[#This Row],[Short]]&gt;Action_Threshold,-1,0))</f>
        <v>-1</v>
      </c>
      <c r="H3522">
        <f>SUMIFS(test_data[Postion],test_data[Time],"&gt;="&amp;test_data[[#This Row],[Period Time]],test_data[Time],"&lt;="&amp;test_data[[#This Row],[Time]])</f>
        <v>-19</v>
      </c>
      <c r="I3522">
        <f>IFERROR(test_data[[#This Row],[Final_Position]]-H3521,test_data[[#This Row],[Final_Position]])</f>
        <v>0</v>
      </c>
      <c r="J3522">
        <f>ABS(test_data[[#This Row],[Action]])</f>
        <v>0</v>
      </c>
      <c r="K3522" s="7">
        <f>test_data[[#This Row],[Final_Position]]*test_data[[#This Row],[Change]]</f>
        <v>1.900000000000432</v>
      </c>
      <c r="L3522" s="7">
        <f>test_data[[#This Row],[Profit]]*Profit_per_point</f>
        <v>190000.00000004319</v>
      </c>
      <c r="M3522" s="7">
        <f>test_data[[#This Row],[Profit]]*Profit_per_point-ABS(test_data[[#This Row],[Action]])*Fee_per_trade</f>
        <v>190000.00000004319</v>
      </c>
    </row>
    <row r="3523" spans="1:13" x14ac:dyDescent="0.35">
      <c r="A3523" s="2">
        <v>43791.413888888892</v>
      </c>
      <c r="B3523">
        <v>908.6</v>
      </c>
      <c r="C3523">
        <v>0.45615938305854797</v>
      </c>
      <c r="D3523">
        <v>0.54384064674377441</v>
      </c>
      <c r="E3523">
        <f>IF(B3524&gt;0,B3524-test_data[[#This Row],[Price]],0)</f>
        <v>0</v>
      </c>
      <c r="F3523" s="2">
        <f>test_data[[#This Row],[Time]]-(Time_horizon-1)/24/60</f>
        <v>43791.400694444448</v>
      </c>
      <c r="G3523">
        <f>IF(test_data[[#This Row],[Long]]&gt;Action_Threshold,1,IF(test_data[[#This Row],[Short]]&gt;Action_Threshold,-1,0))</f>
        <v>-1</v>
      </c>
      <c r="H3523">
        <f>SUMIFS(test_data[Postion],test_data[Time],"&gt;="&amp;test_data[[#This Row],[Period Time]],test_data[Time],"&lt;="&amp;test_data[[#This Row],[Time]])</f>
        <v>-19</v>
      </c>
      <c r="I3523">
        <f>IFERROR(test_data[[#This Row],[Final_Position]]-H3522,test_data[[#This Row],[Final_Position]])</f>
        <v>0</v>
      </c>
      <c r="J3523">
        <f>ABS(test_data[[#This Row],[Action]])</f>
        <v>0</v>
      </c>
      <c r="K3523" s="7">
        <f>test_data[[#This Row],[Final_Position]]*test_data[[#This Row],[Change]]</f>
        <v>0</v>
      </c>
      <c r="L3523" s="7">
        <f>test_data[[#This Row],[Profit]]*Profit_per_point</f>
        <v>0</v>
      </c>
      <c r="M3523" s="7">
        <f>test_data[[#This Row],[Profit]]*Profit_per_point-ABS(test_data[[#This Row],[Action]])*Fee_per_trade</f>
        <v>0</v>
      </c>
    </row>
    <row r="3524" spans="1:13" x14ac:dyDescent="0.35">
      <c r="A3524" s="2">
        <v>43791.414583333331</v>
      </c>
      <c r="B3524">
        <v>908.6</v>
      </c>
      <c r="C3524">
        <v>0.44856160879135132</v>
      </c>
      <c r="D3524">
        <v>0.55143833160400391</v>
      </c>
      <c r="E3524">
        <f>IF(B3525&gt;0,B3525-test_data[[#This Row],[Price]],0)</f>
        <v>-0.10000000000002274</v>
      </c>
      <c r="F3524" s="2">
        <f>test_data[[#This Row],[Time]]-(Time_horizon-1)/24/60</f>
        <v>43791.401388888888</v>
      </c>
      <c r="G3524">
        <f>IF(test_data[[#This Row],[Long]]&gt;Action_Threshold,1,IF(test_data[[#This Row],[Short]]&gt;Action_Threshold,-1,0))</f>
        <v>-1</v>
      </c>
      <c r="H3524">
        <f>SUMIFS(test_data[Postion],test_data[Time],"&gt;="&amp;test_data[[#This Row],[Period Time]],test_data[Time],"&lt;="&amp;test_data[[#This Row],[Time]])</f>
        <v>-19</v>
      </c>
      <c r="I3524">
        <f>IFERROR(test_data[[#This Row],[Final_Position]]-H3523,test_data[[#This Row],[Final_Position]])</f>
        <v>0</v>
      </c>
      <c r="J3524">
        <f>ABS(test_data[[#This Row],[Action]])</f>
        <v>0</v>
      </c>
      <c r="K3524" s="7">
        <f>test_data[[#This Row],[Final_Position]]*test_data[[#This Row],[Change]]</f>
        <v>1.900000000000432</v>
      </c>
      <c r="L3524" s="7">
        <f>test_data[[#This Row],[Profit]]*Profit_per_point</f>
        <v>190000.00000004319</v>
      </c>
      <c r="M3524" s="7">
        <f>test_data[[#This Row],[Profit]]*Profit_per_point-ABS(test_data[[#This Row],[Action]])*Fee_per_trade</f>
        <v>190000.00000004319</v>
      </c>
    </row>
    <row r="3525" spans="1:13" x14ac:dyDescent="0.35">
      <c r="A3525" s="2">
        <v>43791.415277777778</v>
      </c>
      <c r="B3525">
        <v>908.5</v>
      </c>
      <c r="C3525">
        <v>0.47516489028930664</v>
      </c>
      <c r="D3525">
        <v>0.52483510971069336</v>
      </c>
      <c r="E3525">
        <f>IF(B3526&gt;0,B3526-test_data[[#This Row],[Price]],0)</f>
        <v>0.10000000000002274</v>
      </c>
      <c r="F3525" s="2">
        <f>test_data[[#This Row],[Time]]-(Time_horizon-1)/24/60</f>
        <v>43791.402083333334</v>
      </c>
      <c r="G3525">
        <f>IF(test_data[[#This Row],[Long]]&gt;Action_Threshold,1,IF(test_data[[#This Row],[Short]]&gt;Action_Threshold,-1,0))</f>
        <v>-1</v>
      </c>
      <c r="H3525">
        <f>SUMIFS(test_data[Postion],test_data[Time],"&gt;="&amp;test_data[[#This Row],[Period Time]],test_data[Time],"&lt;="&amp;test_data[[#This Row],[Time]])</f>
        <v>-19</v>
      </c>
      <c r="I3525">
        <f>IFERROR(test_data[[#This Row],[Final_Position]]-H3524,test_data[[#This Row],[Final_Position]])</f>
        <v>0</v>
      </c>
      <c r="J3525">
        <f>ABS(test_data[[#This Row],[Action]])</f>
        <v>0</v>
      </c>
      <c r="K3525" s="7">
        <f>test_data[[#This Row],[Final_Position]]*test_data[[#This Row],[Change]]</f>
        <v>-1.900000000000432</v>
      </c>
      <c r="L3525" s="7">
        <f>test_data[[#This Row],[Profit]]*Profit_per_point</f>
        <v>-190000.00000004319</v>
      </c>
      <c r="M3525" s="7">
        <f>test_data[[#This Row],[Profit]]*Profit_per_point-ABS(test_data[[#This Row],[Action]])*Fee_per_trade</f>
        <v>-190000.00000004319</v>
      </c>
    </row>
    <row r="3526" spans="1:13" x14ac:dyDescent="0.35">
      <c r="A3526" s="2">
        <v>43791.415972222225</v>
      </c>
      <c r="B3526">
        <v>908.6</v>
      </c>
      <c r="C3526">
        <v>0.46543979644775391</v>
      </c>
      <c r="D3526">
        <v>0.53456020355224609</v>
      </c>
      <c r="E3526">
        <f>IF(B3527&gt;0,B3527-test_data[[#This Row],[Price]],0)</f>
        <v>0</v>
      </c>
      <c r="F3526" s="2">
        <f>test_data[[#This Row],[Time]]-(Time_horizon-1)/24/60</f>
        <v>43791.402777777781</v>
      </c>
      <c r="G3526">
        <f>IF(test_data[[#This Row],[Long]]&gt;Action_Threshold,1,IF(test_data[[#This Row],[Short]]&gt;Action_Threshold,-1,0))</f>
        <v>-1</v>
      </c>
      <c r="H3526">
        <f>SUMIFS(test_data[Postion],test_data[Time],"&gt;="&amp;test_data[[#This Row],[Period Time]],test_data[Time],"&lt;="&amp;test_data[[#This Row],[Time]])</f>
        <v>-19</v>
      </c>
      <c r="I3526">
        <f>IFERROR(test_data[[#This Row],[Final_Position]]-H3525,test_data[[#This Row],[Final_Position]])</f>
        <v>0</v>
      </c>
      <c r="J3526">
        <f>ABS(test_data[[#This Row],[Action]])</f>
        <v>0</v>
      </c>
      <c r="K3526" s="7">
        <f>test_data[[#This Row],[Final_Position]]*test_data[[#This Row],[Change]]</f>
        <v>0</v>
      </c>
      <c r="L3526" s="7">
        <f>test_data[[#This Row],[Profit]]*Profit_per_point</f>
        <v>0</v>
      </c>
      <c r="M3526" s="7">
        <f>test_data[[#This Row],[Profit]]*Profit_per_point-ABS(test_data[[#This Row],[Action]])*Fee_per_trade</f>
        <v>0</v>
      </c>
    </row>
    <row r="3527" spans="1:13" x14ac:dyDescent="0.35">
      <c r="A3527" s="2">
        <v>43791.416666666664</v>
      </c>
      <c r="B3527">
        <v>908.6</v>
      </c>
      <c r="C3527">
        <v>0.46849942207336426</v>
      </c>
      <c r="D3527">
        <v>0.53150057792663574</v>
      </c>
      <c r="E3527">
        <f>IF(B3528&gt;0,B3528-test_data[[#This Row],[Price]],0)</f>
        <v>0</v>
      </c>
      <c r="F3527" s="2">
        <f>test_data[[#This Row],[Time]]-(Time_horizon-1)/24/60</f>
        <v>43791.40347222222</v>
      </c>
      <c r="G3527">
        <f>IF(test_data[[#This Row],[Long]]&gt;Action_Threshold,1,IF(test_data[[#This Row],[Short]]&gt;Action_Threshold,-1,0))</f>
        <v>-1</v>
      </c>
      <c r="H3527">
        <f>SUMIFS(test_data[Postion],test_data[Time],"&gt;="&amp;test_data[[#This Row],[Period Time]],test_data[Time],"&lt;="&amp;test_data[[#This Row],[Time]])</f>
        <v>-19</v>
      </c>
      <c r="I3527">
        <f>IFERROR(test_data[[#This Row],[Final_Position]]-H3526,test_data[[#This Row],[Final_Position]])</f>
        <v>0</v>
      </c>
      <c r="J3527">
        <f>ABS(test_data[[#This Row],[Action]])</f>
        <v>0</v>
      </c>
      <c r="K3527" s="7">
        <f>test_data[[#This Row],[Final_Position]]*test_data[[#This Row],[Change]]</f>
        <v>0</v>
      </c>
      <c r="L3527" s="7">
        <f>test_data[[#This Row],[Profit]]*Profit_per_point</f>
        <v>0</v>
      </c>
      <c r="M3527" s="7">
        <f>test_data[[#This Row],[Profit]]*Profit_per_point-ABS(test_data[[#This Row],[Action]])*Fee_per_trade</f>
        <v>0</v>
      </c>
    </row>
    <row r="3528" spans="1:13" x14ac:dyDescent="0.35">
      <c r="A3528" s="2">
        <v>43791.417361111111</v>
      </c>
      <c r="B3528">
        <v>908.6</v>
      </c>
      <c r="C3528">
        <v>0.46500474214553833</v>
      </c>
      <c r="D3528">
        <v>0.53499519824981689</v>
      </c>
      <c r="E3528">
        <f>IF(B3529&gt;0,B3529-test_data[[#This Row],[Price]],0)</f>
        <v>0</v>
      </c>
      <c r="F3528" s="2">
        <f>test_data[[#This Row],[Time]]-(Time_horizon-1)/24/60</f>
        <v>43791.404166666667</v>
      </c>
      <c r="G3528">
        <f>IF(test_data[[#This Row],[Long]]&gt;Action_Threshold,1,IF(test_data[[#This Row],[Short]]&gt;Action_Threshold,-1,0))</f>
        <v>-1</v>
      </c>
      <c r="H3528">
        <f>SUMIFS(test_data[Postion],test_data[Time],"&gt;="&amp;test_data[[#This Row],[Period Time]],test_data[Time],"&lt;="&amp;test_data[[#This Row],[Time]])</f>
        <v>-19</v>
      </c>
      <c r="I3528">
        <f>IFERROR(test_data[[#This Row],[Final_Position]]-H3527,test_data[[#This Row],[Final_Position]])</f>
        <v>0</v>
      </c>
      <c r="J3528">
        <f>ABS(test_data[[#This Row],[Action]])</f>
        <v>0</v>
      </c>
      <c r="K3528" s="7">
        <f>test_data[[#This Row],[Final_Position]]*test_data[[#This Row],[Change]]</f>
        <v>0</v>
      </c>
      <c r="L3528" s="7">
        <f>test_data[[#This Row],[Profit]]*Profit_per_point</f>
        <v>0</v>
      </c>
      <c r="M3528" s="7">
        <f>test_data[[#This Row],[Profit]]*Profit_per_point-ABS(test_data[[#This Row],[Action]])*Fee_per_trade</f>
        <v>0</v>
      </c>
    </row>
    <row r="3529" spans="1:13" x14ac:dyDescent="0.35">
      <c r="A3529" s="2">
        <v>43791.418055555558</v>
      </c>
      <c r="B3529">
        <v>908.6</v>
      </c>
      <c r="C3529">
        <v>0.45657438039779663</v>
      </c>
      <c r="D3529">
        <v>0.54342567920684814</v>
      </c>
      <c r="E3529">
        <f>IF(B3530&gt;0,B3530-test_data[[#This Row],[Price]],0)</f>
        <v>-0.10000000000002274</v>
      </c>
      <c r="F3529" s="2">
        <f>test_data[[#This Row],[Time]]-(Time_horizon-1)/24/60</f>
        <v>43791.404861111114</v>
      </c>
      <c r="G3529">
        <f>IF(test_data[[#This Row],[Long]]&gt;Action_Threshold,1,IF(test_data[[#This Row],[Short]]&gt;Action_Threshold,-1,0))</f>
        <v>-1</v>
      </c>
      <c r="H3529">
        <f>SUMIFS(test_data[Postion],test_data[Time],"&gt;="&amp;test_data[[#This Row],[Period Time]],test_data[Time],"&lt;="&amp;test_data[[#This Row],[Time]])</f>
        <v>-19</v>
      </c>
      <c r="I3529">
        <f>IFERROR(test_data[[#This Row],[Final_Position]]-H3528,test_data[[#This Row],[Final_Position]])</f>
        <v>0</v>
      </c>
      <c r="J3529">
        <f>ABS(test_data[[#This Row],[Action]])</f>
        <v>0</v>
      </c>
      <c r="K3529" s="7">
        <f>test_data[[#This Row],[Final_Position]]*test_data[[#This Row],[Change]]</f>
        <v>1.900000000000432</v>
      </c>
      <c r="L3529" s="7">
        <f>test_data[[#This Row],[Profit]]*Profit_per_point</f>
        <v>190000.00000004319</v>
      </c>
      <c r="M3529" s="7">
        <f>test_data[[#This Row],[Profit]]*Profit_per_point-ABS(test_data[[#This Row],[Action]])*Fee_per_trade</f>
        <v>190000.00000004319</v>
      </c>
    </row>
    <row r="3530" spans="1:13" x14ac:dyDescent="0.35">
      <c r="A3530" s="2">
        <v>43791.418749999997</v>
      </c>
      <c r="B3530">
        <v>908.5</v>
      </c>
      <c r="C3530">
        <v>0.47898983955383301</v>
      </c>
      <c r="D3530">
        <v>0.52101022005081177</v>
      </c>
      <c r="E3530">
        <f>IF(B3531&gt;0,B3531-test_data[[#This Row],[Price]],0)</f>
        <v>-0.39999999999997726</v>
      </c>
      <c r="F3530" s="2">
        <f>test_data[[#This Row],[Time]]-(Time_horizon-1)/24/60</f>
        <v>43791.405555555553</v>
      </c>
      <c r="G3530">
        <f>IF(test_data[[#This Row],[Long]]&gt;Action_Threshold,1,IF(test_data[[#This Row],[Short]]&gt;Action_Threshold,-1,0))</f>
        <v>-1</v>
      </c>
      <c r="H3530">
        <f>SUMIFS(test_data[Postion],test_data[Time],"&gt;="&amp;test_data[[#This Row],[Period Time]],test_data[Time],"&lt;="&amp;test_data[[#This Row],[Time]])</f>
        <v>-19</v>
      </c>
      <c r="I3530">
        <f>IFERROR(test_data[[#This Row],[Final_Position]]-H3529,test_data[[#This Row],[Final_Position]])</f>
        <v>0</v>
      </c>
      <c r="J3530">
        <f>ABS(test_data[[#This Row],[Action]])</f>
        <v>0</v>
      </c>
      <c r="K3530" s="7">
        <f>test_data[[#This Row],[Final_Position]]*test_data[[#This Row],[Change]]</f>
        <v>7.599999999999568</v>
      </c>
      <c r="L3530" s="7">
        <f>test_data[[#This Row],[Profit]]*Profit_per_point</f>
        <v>759999.99999995681</v>
      </c>
      <c r="M3530" s="7">
        <f>test_data[[#This Row],[Profit]]*Profit_per_point-ABS(test_data[[#This Row],[Action]])*Fee_per_trade</f>
        <v>759999.99999995681</v>
      </c>
    </row>
    <row r="3531" spans="1:13" x14ac:dyDescent="0.35">
      <c r="A3531" s="2">
        <v>43791.419444444444</v>
      </c>
      <c r="B3531">
        <v>908.1</v>
      </c>
      <c r="C3531">
        <v>0.52795350551605225</v>
      </c>
      <c r="D3531">
        <v>0.47204646468162537</v>
      </c>
      <c r="E3531">
        <f>IF(B3532&gt;0,B3532-test_data[[#This Row],[Price]],0)</f>
        <v>-0.39999999999997726</v>
      </c>
      <c r="F3531" s="2">
        <f>test_data[[#This Row],[Time]]-(Time_horizon-1)/24/60</f>
        <v>43791.40625</v>
      </c>
      <c r="G3531">
        <f>IF(test_data[[#This Row],[Long]]&gt;Action_Threshold,1,IF(test_data[[#This Row],[Short]]&gt;Action_Threshold,-1,0))</f>
        <v>1</v>
      </c>
      <c r="H3531">
        <f>SUMIFS(test_data[Postion],test_data[Time],"&gt;="&amp;test_data[[#This Row],[Period Time]],test_data[Time],"&lt;="&amp;test_data[[#This Row],[Time]])</f>
        <v>-17</v>
      </c>
      <c r="I3531">
        <f>IFERROR(test_data[[#This Row],[Final_Position]]-H3530,test_data[[#This Row],[Final_Position]])</f>
        <v>2</v>
      </c>
      <c r="J3531">
        <f>ABS(test_data[[#This Row],[Action]])</f>
        <v>2</v>
      </c>
      <c r="K3531" s="7">
        <f>test_data[[#This Row],[Final_Position]]*test_data[[#This Row],[Change]]</f>
        <v>6.7999999999996135</v>
      </c>
      <c r="L3531" s="7">
        <f>test_data[[#This Row],[Profit]]*Profit_per_point</f>
        <v>679999.99999996135</v>
      </c>
      <c r="M3531" s="7">
        <f>test_data[[#This Row],[Profit]]*Profit_per_point-ABS(test_data[[#This Row],[Action]])*Fee_per_trade</f>
        <v>659999.99999996135</v>
      </c>
    </row>
    <row r="3532" spans="1:13" x14ac:dyDescent="0.35">
      <c r="A3532" s="2">
        <v>43791.420138888891</v>
      </c>
      <c r="B3532">
        <v>907.7</v>
      </c>
      <c r="C3532">
        <v>0.54719603061676025</v>
      </c>
      <c r="D3532">
        <v>0.45280396938323975</v>
      </c>
      <c r="E3532">
        <f>IF(B3533&gt;0,B3533-test_data[[#This Row],[Price]],0)</f>
        <v>0</v>
      </c>
      <c r="F3532" s="2">
        <f>test_data[[#This Row],[Time]]-(Time_horizon-1)/24/60</f>
        <v>43791.406944444447</v>
      </c>
      <c r="G3532">
        <f>IF(test_data[[#This Row],[Long]]&gt;Action_Threshold,1,IF(test_data[[#This Row],[Short]]&gt;Action_Threshold,-1,0))</f>
        <v>1</v>
      </c>
      <c r="H3532">
        <f>SUMIFS(test_data[Postion],test_data[Time],"&gt;="&amp;test_data[[#This Row],[Period Time]],test_data[Time],"&lt;="&amp;test_data[[#This Row],[Time]])</f>
        <v>-15</v>
      </c>
      <c r="I3532">
        <f>IFERROR(test_data[[#This Row],[Final_Position]]-H3531,test_data[[#This Row],[Final_Position]])</f>
        <v>2</v>
      </c>
      <c r="J3532">
        <f>ABS(test_data[[#This Row],[Action]])</f>
        <v>2</v>
      </c>
      <c r="K3532" s="7">
        <f>test_data[[#This Row],[Final_Position]]*test_data[[#This Row],[Change]]</f>
        <v>0</v>
      </c>
      <c r="L3532" s="7">
        <f>test_data[[#This Row],[Profit]]*Profit_per_point</f>
        <v>0</v>
      </c>
      <c r="M3532" s="7">
        <f>test_data[[#This Row],[Profit]]*Profit_per_point-ABS(test_data[[#This Row],[Action]])*Fee_per_trade</f>
        <v>-20000</v>
      </c>
    </row>
    <row r="3533" spans="1:13" x14ac:dyDescent="0.35">
      <c r="A3533" s="2">
        <v>43791.42083333333</v>
      </c>
      <c r="B3533">
        <v>907.7</v>
      </c>
      <c r="C3533">
        <v>0.49352315068244934</v>
      </c>
      <c r="D3533">
        <v>0.50647693872451782</v>
      </c>
      <c r="E3533">
        <f>IF(B3534&gt;0,B3534-test_data[[#This Row],[Price]],0)</f>
        <v>0.29999999999995453</v>
      </c>
      <c r="F3533" s="2">
        <f>test_data[[#This Row],[Time]]-(Time_horizon-1)/24/60</f>
        <v>43791.407638888886</v>
      </c>
      <c r="G3533">
        <f>IF(test_data[[#This Row],[Long]]&gt;Action_Threshold,1,IF(test_data[[#This Row],[Short]]&gt;Action_Threshold,-1,0))</f>
        <v>-1</v>
      </c>
      <c r="H3533">
        <f>SUMIFS(test_data[Postion],test_data[Time],"&gt;="&amp;test_data[[#This Row],[Period Time]],test_data[Time],"&lt;="&amp;test_data[[#This Row],[Time]])</f>
        <v>-15</v>
      </c>
      <c r="I3533">
        <f>IFERROR(test_data[[#This Row],[Final_Position]]-H3532,test_data[[#This Row],[Final_Position]])</f>
        <v>0</v>
      </c>
      <c r="J3533">
        <f>ABS(test_data[[#This Row],[Action]])</f>
        <v>0</v>
      </c>
      <c r="K3533" s="7">
        <f>test_data[[#This Row],[Final_Position]]*test_data[[#This Row],[Change]]</f>
        <v>-4.4999999999993179</v>
      </c>
      <c r="L3533" s="7">
        <f>test_data[[#This Row],[Profit]]*Profit_per_point</f>
        <v>-449999.99999993178</v>
      </c>
      <c r="M3533" s="7">
        <f>test_data[[#This Row],[Profit]]*Profit_per_point-ABS(test_data[[#This Row],[Action]])*Fee_per_trade</f>
        <v>-449999.99999993178</v>
      </c>
    </row>
    <row r="3534" spans="1:13" x14ac:dyDescent="0.35">
      <c r="A3534" s="2">
        <v>43791.421527777777</v>
      </c>
      <c r="B3534">
        <v>908</v>
      </c>
      <c r="C3534">
        <v>0.46311935782432556</v>
      </c>
      <c r="D3534">
        <v>0.53688061237335205</v>
      </c>
      <c r="E3534">
        <f>IF(B3535&gt;0,B3535-test_data[[#This Row],[Price]],0)</f>
        <v>0.10000000000002274</v>
      </c>
      <c r="F3534" s="2">
        <f>test_data[[#This Row],[Time]]-(Time_horizon-1)/24/60</f>
        <v>43791.408333333333</v>
      </c>
      <c r="G3534">
        <f>IF(test_data[[#This Row],[Long]]&gt;Action_Threshold,1,IF(test_data[[#This Row],[Short]]&gt;Action_Threshold,-1,0))</f>
        <v>-1</v>
      </c>
      <c r="H3534">
        <f>SUMIFS(test_data[Postion],test_data[Time],"&gt;="&amp;test_data[[#This Row],[Period Time]],test_data[Time],"&lt;="&amp;test_data[[#This Row],[Time]])</f>
        <v>-16</v>
      </c>
      <c r="I3534">
        <f>IFERROR(test_data[[#This Row],[Final_Position]]-H3533,test_data[[#This Row],[Final_Position]])</f>
        <v>-1</v>
      </c>
      <c r="J3534">
        <f>ABS(test_data[[#This Row],[Action]])</f>
        <v>1</v>
      </c>
      <c r="K3534" s="7">
        <f>test_data[[#This Row],[Final_Position]]*test_data[[#This Row],[Change]]</f>
        <v>-1.6000000000003638</v>
      </c>
      <c r="L3534" s="7">
        <f>test_data[[#This Row],[Profit]]*Profit_per_point</f>
        <v>-160000.00000003638</v>
      </c>
      <c r="M3534" s="7">
        <f>test_data[[#This Row],[Profit]]*Profit_per_point-ABS(test_data[[#This Row],[Action]])*Fee_per_trade</f>
        <v>-170000.00000003638</v>
      </c>
    </row>
    <row r="3535" spans="1:13" x14ac:dyDescent="0.35">
      <c r="A3535" s="2">
        <v>43791.422222222223</v>
      </c>
      <c r="B3535">
        <v>908.1</v>
      </c>
      <c r="C3535">
        <v>0.46005785465240479</v>
      </c>
      <c r="D3535">
        <v>0.53994214534759521</v>
      </c>
      <c r="E3535">
        <f>IF(B3536&gt;0,B3536-test_data[[#This Row],[Price]],0)</f>
        <v>-0.30000000000006821</v>
      </c>
      <c r="F3535" s="2">
        <f>test_data[[#This Row],[Time]]-(Time_horizon-1)/24/60</f>
        <v>43791.40902777778</v>
      </c>
      <c r="G3535">
        <f>IF(test_data[[#This Row],[Long]]&gt;Action_Threshold,1,IF(test_data[[#This Row],[Short]]&gt;Action_Threshold,-1,0))</f>
        <v>-1</v>
      </c>
      <c r="H3535">
        <f>SUMIFS(test_data[Postion],test_data[Time],"&gt;="&amp;test_data[[#This Row],[Period Time]],test_data[Time],"&lt;="&amp;test_data[[#This Row],[Time]])</f>
        <v>-16</v>
      </c>
      <c r="I3535">
        <f>IFERROR(test_data[[#This Row],[Final_Position]]-H3534,test_data[[#This Row],[Final_Position]])</f>
        <v>0</v>
      </c>
      <c r="J3535">
        <f>ABS(test_data[[#This Row],[Action]])</f>
        <v>0</v>
      </c>
      <c r="K3535" s="7">
        <f>test_data[[#This Row],[Final_Position]]*test_data[[#This Row],[Change]]</f>
        <v>4.8000000000010914</v>
      </c>
      <c r="L3535" s="7">
        <f>test_data[[#This Row],[Profit]]*Profit_per_point</f>
        <v>480000.00000010914</v>
      </c>
      <c r="M3535" s="7">
        <f>test_data[[#This Row],[Profit]]*Profit_per_point-ABS(test_data[[#This Row],[Action]])*Fee_per_trade</f>
        <v>480000.00000010914</v>
      </c>
    </row>
    <row r="3536" spans="1:13" x14ac:dyDescent="0.35">
      <c r="A3536" s="2">
        <v>43791.42291666667</v>
      </c>
      <c r="B3536">
        <v>907.8</v>
      </c>
      <c r="C3536">
        <v>0.47306632995605469</v>
      </c>
      <c r="D3536">
        <v>0.52693372964859009</v>
      </c>
      <c r="E3536">
        <f>IF(B3537&gt;0,B3537-test_data[[#This Row],[Price]],0)</f>
        <v>0.10000000000002274</v>
      </c>
      <c r="F3536" s="2">
        <f>test_data[[#This Row],[Time]]-(Time_horizon-1)/24/60</f>
        <v>43791.409722222226</v>
      </c>
      <c r="G3536">
        <f>IF(test_data[[#This Row],[Long]]&gt;Action_Threshold,1,IF(test_data[[#This Row],[Short]]&gt;Action_Threshold,-1,0))</f>
        <v>-1</v>
      </c>
      <c r="H3536">
        <f>SUMIFS(test_data[Postion],test_data[Time],"&gt;="&amp;test_data[[#This Row],[Period Time]],test_data[Time],"&lt;="&amp;test_data[[#This Row],[Time]])</f>
        <v>-16</v>
      </c>
      <c r="I3536">
        <f>IFERROR(test_data[[#This Row],[Final_Position]]-H3535,test_data[[#This Row],[Final_Position]])</f>
        <v>0</v>
      </c>
      <c r="J3536">
        <f>ABS(test_data[[#This Row],[Action]])</f>
        <v>0</v>
      </c>
      <c r="K3536" s="7">
        <f>test_data[[#This Row],[Final_Position]]*test_data[[#This Row],[Change]]</f>
        <v>-1.6000000000003638</v>
      </c>
      <c r="L3536" s="7">
        <f>test_data[[#This Row],[Profit]]*Profit_per_point</f>
        <v>-160000.00000003638</v>
      </c>
      <c r="M3536" s="7">
        <f>test_data[[#This Row],[Profit]]*Profit_per_point-ABS(test_data[[#This Row],[Action]])*Fee_per_trade</f>
        <v>-160000.00000003638</v>
      </c>
    </row>
    <row r="3537" spans="1:13" x14ac:dyDescent="0.35">
      <c r="A3537" s="2">
        <v>43791.423611111109</v>
      </c>
      <c r="B3537">
        <v>907.9</v>
      </c>
      <c r="C3537">
        <v>0.45323005318641663</v>
      </c>
      <c r="D3537">
        <v>0.54676997661590576</v>
      </c>
      <c r="E3537">
        <f>IF(B3538&gt;0,B3538-test_data[[#This Row],[Price]],0)</f>
        <v>-0.39999999999997726</v>
      </c>
      <c r="F3537" s="2">
        <f>test_data[[#This Row],[Time]]-(Time_horizon-1)/24/60</f>
        <v>43791.410416666666</v>
      </c>
      <c r="G3537">
        <f>IF(test_data[[#This Row],[Long]]&gt;Action_Threshold,1,IF(test_data[[#This Row],[Short]]&gt;Action_Threshold,-1,0))</f>
        <v>-1</v>
      </c>
      <c r="H3537">
        <f>SUMIFS(test_data[Postion],test_data[Time],"&gt;="&amp;test_data[[#This Row],[Period Time]],test_data[Time],"&lt;="&amp;test_data[[#This Row],[Time]])</f>
        <v>-16</v>
      </c>
      <c r="I3537">
        <f>IFERROR(test_data[[#This Row],[Final_Position]]-H3536,test_data[[#This Row],[Final_Position]])</f>
        <v>0</v>
      </c>
      <c r="J3537">
        <f>ABS(test_data[[#This Row],[Action]])</f>
        <v>0</v>
      </c>
      <c r="K3537" s="7">
        <f>test_data[[#This Row],[Final_Position]]*test_data[[#This Row],[Change]]</f>
        <v>6.3999999999996362</v>
      </c>
      <c r="L3537" s="7">
        <f>test_data[[#This Row],[Profit]]*Profit_per_point</f>
        <v>639999.99999996368</v>
      </c>
      <c r="M3537" s="7">
        <f>test_data[[#This Row],[Profit]]*Profit_per_point-ABS(test_data[[#This Row],[Action]])*Fee_per_trade</f>
        <v>639999.99999996368</v>
      </c>
    </row>
    <row r="3538" spans="1:13" x14ac:dyDescent="0.35">
      <c r="A3538" s="2">
        <v>43791.424305555556</v>
      </c>
      <c r="B3538">
        <v>907.5</v>
      </c>
      <c r="C3538">
        <v>0.48178339004516602</v>
      </c>
      <c r="D3538">
        <v>0.51821655035018921</v>
      </c>
      <c r="E3538">
        <f>IF(B3539&gt;0,B3539-test_data[[#This Row],[Price]],0)</f>
        <v>-0.5</v>
      </c>
      <c r="F3538" s="2">
        <f>test_data[[#This Row],[Time]]-(Time_horizon-1)/24/60</f>
        <v>43791.411111111112</v>
      </c>
      <c r="G3538">
        <f>IF(test_data[[#This Row],[Long]]&gt;Action_Threshold,1,IF(test_data[[#This Row],[Short]]&gt;Action_Threshold,-1,0))</f>
        <v>-1</v>
      </c>
      <c r="H3538">
        <f>SUMIFS(test_data[Postion],test_data[Time],"&gt;="&amp;test_data[[#This Row],[Period Time]],test_data[Time],"&lt;="&amp;test_data[[#This Row],[Time]])</f>
        <v>-16</v>
      </c>
      <c r="I3538">
        <f>IFERROR(test_data[[#This Row],[Final_Position]]-H3537,test_data[[#This Row],[Final_Position]])</f>
        <v>0</v>
      </c>
      <c r="J3538">
        <f>ABS(test_data[[#This Row],[Action]])</f>
        <v>0</v>
      </c>
      <c r="K3538" s="7">
        <f>test_data[[#This Row],[Final_Position]]*test_data[[#This Row],[Change]]</f>
        <v>8</v>
      </c>
      <c r="L3538" s="7">
        <f>test_data[[#This Row],[Profit]]*Profit_per_point</f>
        <v>800000</v>
      </c>
      <c r="M3538" s="7">
        <f>test_data[[#This Row],[Profit]]*Profit_per_point-ABS(test_data[[#This Row],[Action]])*Fee_per_trade</f>
        <v>800000</v>
      </c>
    </row>
    <row r="3539" spans="1:13" x14ac:dyDescent="0.35">
      <c r="A3539" s="2">
        <v>43791.425000000003</v>
      </c>
      <c r="B3539">
        <v>907</v>
      </c>
      <c r="C3539">
        <v>0.52539396286010742</v>
      </c>
      <c r="D3539">
        <v>0.47460609674453735</v>
      </c>
      <c r="E3539">
        <f>IF(B3540&gt;0,B3540-test_data[[#This Row],[Price]],0)</f>
        <v>0.29999999999995453</v>
      </c>
      <c r="F3539" s="2">
        <f>test_data[[#This Row],[Time]]-(Time_horizon-1)/24/60</f>
        <v>43791.411805555559</v>
      </c>
      <c r="G3539">
        <f>IF(test_data[[#This Row],[Long]]&gt;Action_Threshold,1,IF(test_data[[#This Row],[Short]]&gt;Action_Threshold,-1,0))</f>
        <v>1</v>
      </c>
      <c r="H3539">
        <f>SUMIFS(test_data[Postion],test_data[Time],"&gt;="&amp;test_data[[#This Row],[Period Time]],test_data[Time],"&lt;="&amp;test_data[[#This Row],[Time]])</f>
        <v>-14</v>
      </c>
      <c r="I3539">
        <f>IFERROR(test_data[[#This Row],[Final_Position]]-H3538,test_data[[#This Row],[Final_Position]])</f>
        <v>2</v>
      </c>
      <c r="J3539">
        <f>ABS(test_data[[#This Row],[Action]])</f>
        <v>2</v>
      </c>
      <c r="K3539" s="7">
        <f>test_data[[#This Row],[Final_Position]]*test_data[[#This Row],[Change]]</f>
        <v>-4.1999999999993634</v>
      </c>
      <c r="L3539" s="7">
        <f>test_data[[#This Row],[Profit]]*Profit_per_point</f>
        <v>-419999.99999993632</v>
      </c>
      <c r="M3539" s="7">
        <f>test_data[[#This Row],[Profit]]*Profit_per_point-ABS(test_data[[#This Row],[Action]])*Fee_per_trade</f>
        <v>-439999.99999993632</v>
      </c>
    </row>
    <row r="3540" spans="1:13" x14ac:dyDescent="0.35">
      <c r="A3540" s="2">
        <v>43791.425694444442</v>
      </c>
      <c r="B3540">
        <v>907.3</v>
      </c>
      <c r="C3540">
        <v>0.47034820914268494</v>
      </c>
      <c r="D3540">
        <v>0.52965176105499268</v>
      </c>
      <c r="E3540">
        <f>IF(B3541&gt;0,B3541-test_data[[#This Row],[Price]],0)</f>
        <v>0.10000000000002274</v>
      </c>
      <c r="F3540" s="2">
        <f>test_data[[#This Row],[Time]]-(Time_horizon-1)/24/60</f>
        <v>43791.412499999999</v>
      </c>
      <c r="G3540">
        <f>IF(test_data[[#This Row],[Long]]&gt;Action_Threshold,1,IF(test_data[[#This Row],[Short]]&gt;Action_Threshold,-1,0))</f>
        <v>-1</v>
      </c>
      <c r="H3540">
        <f>SUMIFS(test_data[Postion],test_data[Time],"&gt;="&amp;test_data[[#This Row],[Period Time]],test_data[Time],"&lt;="&amp;test_data[[#This Row],[Time]])</f>
        <v>-14</v>
      </c>
      <c r="I3540">
        <f>IFERROR(test_data[[#This Row],[Final_Position]]-H3539,test_data[[#This Row],[Final_Position]])</f>
        <v>0</v>
      </c>
      <c r="J3540">
        <f>ABS(test_data[[#This Row],[Action]])</f>
        <v>0</v>
      </c>
      <c r="K3540" s="7">
        <f>test_data[[#This Row],[Final_Position]]*test_data[[#This Row],[Change]]</f>
        <v>-1.4000000000003183</v>
      </c>
      <c r="L3540" s="7">
        <f>test_data[[#This Row],[Profit]]*Profit_per_point</f>
        <v>-140000.00000003184</v>
      </c>
      <c r="M3540" s="7">
        <f>test_data[[#This Row],[Profit]]*Profit_per_point-ABS(test_data[[#This Row],[Action]])*Fee_per_trade</f>
        <v>-140000.00000003184</v>
      </c>
    </row>
    <row r="3541" spans="1:13" x14ac:dyDescent="0.35">
      <c r="A3541" s="2">
        <v>43791.426388888889</v>
      </c>
      <c r="B3541">
        <v>907.4</v>
      </c>
      <c r="C3541">
        <v>0.45017984509468079</v>
      </c>
      <c r="D3541">
        <v>0.5498201847076416</v>
      </c>
      <c r="E3541">
        <f>IF(B3542&gt;0,B3542-test_data[[#This Row],[Price]],0)</f>
        <v>0.10000000000002274</v>
      </c>
      <c r="F3541" s="2">
        <f>test_data[[#This Row],[Time]]-(Time_horizon-1)/24/60</f>
        <v>43791.413194444445</v>
      </c>
      <c r="G3541">
        <f>IF(test_data[[#This Row],[Long]]&gt;Action_Threshold,1,IF(test_data[[#This Row],[Short]]&gt;Action_Threshold,-1,0))</f>
        <v>-1</v>
      </c>
      <c r="H3541">
        <f>SUMIFS(test_data[Postion],test_data[Time],"&gt;="&amp;test_data[[#This Row],[Period Time]],test_data[Time],"&lt;="&amp;test_data[[#This Row],[Time]])</f>
        <v>-14</v>
      </c>
      <c r="I3541">
        <f>IFERROR(test_data[[#This Row],[Final_Position]]-H3540,test_data[[#This Row],[Final_Position]])</f>
        <v>0</v>
      </c>
      <c r="J3541">
        <f>ABS(test_data[[#This Row],[Action]])</f>
        <v>0</v>
      </c>
      <c r="K3541" s="7">
        <f>test_data[[#This Row],[Final_Position]]*test_data[[#This Row],[Change]]</f>
        <v>-1.4000000000003183</v>
      </c>
      <c r="L3541" s="7">
        <f>test_data[[#This Row],[Profit]]*Profit_per_point</f>
        <v>-140000.00000003184</v>
      </c>
      <c r="M3541" s="7">
        <f>test_data[[#This Row],[Profit]]*Profit_per_point-ABS(test_data[[#This Row],[Action]])*Fee_per_trade</f>
        <v>-140000.00000003184</v>
      </c>
    </row>
    <row r="3542" spans="1:13" x14ac:dyDescent="0.35">
      <c r="A3542" s="2">
        <v>43791.427083333336</v>
      </c>
      <c r="B3542">
        <v>907.5</v>
      </c>
      <c r="C3542">
        <v>0.43792244791984558</v>
      </c>
      <c r="D3542">
        <v>0.56207758188247681</v>
      </c>
      <c r="E3542">
        <f>IF(B3543&gt;0,B3543-test_data[[#This Row],[Price]],0)</f>
        <v>-0.10000000000002274</v>
      </c>
      <c r="F3542" s="2">
        <f>test_data[[#This Row],[Time]]-(Time_horizon-1)/24/60</f>
        <v>43791.413888888892</v>
      </c>
      <c r="G3542">
        <f>IF(test_data[[#This Row],[Long]]&gt;Action_Threshold,1,IF(test_data[[#This Row],[Short]]&gt;Action_Threshold,-1,0))</f>
        <v>-1</v>
      </c>
      <c r="H3542">
        <f>SUMIFS(test_data[Postion],test_data[Time],"&gt;="&amp;test_data[[#This Row],[Period Time]],test_data[Time],"&lt;="&amp;test_data[[#This Row],[Time]])</f>
        <v>-14</v>
      </c>
      <c r="I3542">
        <f>IFERROR(test_data[[#This Row],[Final_Position]]-H3541,test_data[[#This Row],[Final_Position]])</f>
        <v>0</v>
      </c>
      <c r="J3542">
        <f>ABS(test_data[[#This Row],[Action]])</f>
        <v>0</v>
      </c>
      <c r="K3542" s="7">
        <f>test_data[[#This Row],[Final_Position]]*test_data[[#This Row],[Change]]</f>
        <v>1.4000000000003183</v>
      </c>
      <c r="L3542" s="7">
        <f>test_data[[#This Row],[Profit]]*Profit_per_point</f>
        <v>140000.00000003184</v>
      </c>
      <c r="M3542" s="7">
        <f>test_data[[#This Row],[Profit]]*Profit_per_point-ABS(test_data[[#This Row],[Action]])*Fee_per_trade</f>
        <v>140000.00000003184</v>
      </c>
    </row>
    <row r="3543" spans="1:13" x14ac:dyDescent="0.35">
      <c r="A3543" s="2">
        <v>43791.427777777775</v>
      </c>
      <c r="B3543">
        <v>907.4</v>
      </c>
      <c r="C3543">
        <v>0.45235157012939453</v>
      </c>
      <c r="D3543">
        <v>0.54764842987060547</v>
      </c>
      <c r="E3543">
        <f>IF(B3544&gt;0,B3544-test_data[[#This Row],[Price]],0)</f>
        <v>-0.10000000000002274</v>
      </c>
      <c r="F3543" s="2">
        <f>test_data[[#This Row],[Time]]-(Time_horizon-1)/24/60</f>
        <v>43791.414583333331</v>
      </c>
      <c r="G3543">
        <f>IF(test_data[[#This Row],[Long]]&gt;Action_Threshold,1,IF(test_data[[#This Row],[Short]]&gt;Action_Threshold,-1,0))</f>
        <v>-1</v>
      </c>
      <c r="H3543">
        <f>SUMIFS(test_data[Postion],test_data[Time],"&gt;="&amp;test_data[[#This Row],[Period Time]],test_data[Time],"&lt;="&amp;test_data[[#This Row],[Time]])</f>
        <v>-14</v>
      </c>
      <c r="I3543">
        <f>IFERROR(test_data[[#This Row],[Final_Position]]-H3542,test_data[[#This Row],[Final_Position]])</f>
        <v>0</v>
      </c>
      <c r="J3543">
        <f>ABS(test_data[[#This Row],[Action]])</f>
        <v>0</v>
      </c>
      <c r="K3543" s="7">
        <f>test_data[[#This Row],[Final_Position]]*test_data[[#This Row],[Change]]</f>
        <v>1.4000000000003183</v>
      </c>
      <c r="L3543" s="7">
        <f>test_data[[#This Row],[Profit]]*Profit_per_point</f>
        <v>140000.00000003184</v>
      </c>
      <c r="M3543" s="7">
        <f>test_data[[#This Row],[Profit]]*Profit_per_point-ABS(test_data[[#This Row],[Action]])*Fee_per_trade</f>
        <v>140000.00000003184</v>
      </c>
    </row>
    <row r="3544" spans="1:13" x14ac:dyDescent="0.35">
      <c r="A3544" s="2">
        <v>43791.428472222222</v>
      </c>
      <c r="B3544">
        <v>907.3</v>
      </c>
      <c r="C3544">
        <v>0.45754343271255493</v>
      </c>
      <c r="D3544">
        <v>0.54245656728744507</v>
      </c>
      <c r="E3544">
        <f>IF(B3545&gt;0,B3545-test_data[[#This Row],[Price]],0)</f>
        <v>0.20000000000004547</v>
      </c>
      <c r="F3544" s="2">
        <f>test_data[[#This Row],[Time]]-(Time_horizon-1)/24/60</f>
        <v>43791.415277777778</v>
      </c>
      <c r="G3544">
        <f>IF(test_data[[#This Row],[Long]]&gt;Action_Threshold,1,IF(test_data[[#This Row],[Short]]&gt;Action_Threshold,-1,0))</f>
        <v>-1</v>
      </c>
      <c r="H3544">
        <f>SUMIFS(test_data[Postion],test_data[Time],"&gt;="&amp;test_data[[#This Row],[Period Time]],test_data[Time],"&lt;="&amp;test_data[[#This Row],[Time]])</f>
        <v>-14</v>
      </c>
      <c r="I3544">
        <f>IFERROR(test_data[[#This Row],[Final_Position]]-H3543,test_data[[#This Row],[Final_Position]])</f>
        <v>0</v>
      </c>
      <c r="J3544">
        <f>ABS(test_data[[#This Row],[Action]])</f>
        <v>0</v>
      </c>
      <c r="K3544" s="7">
        <f>test_data[[#This Row],[Final_Position]]*test_data[[#This Row],[Change]]</f>
        <v>-2.8000000000006366</v>
      </c>
      <c r="L3544" s="7">
        <f>test_data[[#This Row],[Profit]]*Profit_per_point</f>
        <v>-280000.00000006368</v>
      </c>
      <c r="M3544" s="7">
        <f>test_data[[#This Row],[Profit]]*Profit_per_point-ABS(test_data[[#This Row],[Action]])*Fee_per_trade</f>
        <v>-280000.00000006368</v>
      </c>
    </row>
    <row r="3545" spans="1:13" x14ac:dyDescent="0.35">
      <c r="A3545" s="2">
        <v>43791.429166666669</v>
      </c>
      <c r="B3545">
        <v>907.5</v>
      </c>
      <c r="C3545">
        <v>0.44430994987487793</v>
      </c>
      <c r="D3545">
        <v>0.55569005012512207</v>
      </c>
      <c r="E3545">
        <f>IF(B3546&gt;0,B3546-test_data[[#This Row],[Price]],0)</f>
        <v>-0.10000000000002274</v>
      </c>
      <c r="F3545" s="2">
        <f>test_data[[#This Row],[Time]]-(Time_horizon-1)/24/60</f>
        <v>43791.415972222225</v>
      </c>
      <c r="G3545">
        <f>IF(test_data[[#This Row],[Long]]&gt;Action_Threshold,1,IF(test_data[[#This Row],[Short]]&gt;Action_Threshold,-1,0))</f>
        <v>-1</v>
      </c>
      <c r="H3545">
        <f>SUMIFS(test_data[Postion],test_data[Time],"&gt;="&amp;test_data[[#This Row],[Period Time]],test_data[Time],"&lt;="&amp;test_data[[#This Row],[Time]])</f>
        <v>-14</v>
      </c>
      <c r="I3545">
        <f>IFERROR(test_data[[#This Row],[Final_Position]]-H3544,test_data[[#This Row],[Final_Position]])</f>
        <v>0</v>
      </c>
      <c r="J3545">
        <f>ABS(test_data[[#This Row],[Action]])</f>
        <v>0</v>
      </c>
      <c r="K3545" s="7">
        <f>test_data[[#This Row],[Final_Position]]*test_data[[#This Row],[Change]]</f>
        <v>1.4000000000003183</v>
      </c>
      <c r="L3545" s="7">
        <f>test_data[[#This Row],[Profit]]*Profit_per_point</f>
        <v>140000.00000003184</v>
      </c>
      <c r="M3545" s="7">
        <f>test_data[[#This Row],[Profit]]*Profit_per_point-ABS(test_data[[#This Row],[Action]])*Fee_per_trade</f>
        <v>140000.00000003184</v>
      </c>
    </row>
    <row r="3546" spans="1:13" x14ac:dyDescent="0.35">
      <c r="A3546" s="2">
        <v>43791.429861111108</v>
      </c>
      <c r="B3546">
        <v>907.4</v>
      </c>
      <c r="C3546">
        <v>0.46367615461349487</v>
      </c>
      <c r="D3546">
        <v>0.53632384538650513</v>
      </c>
      <c r="E3546">
        <f>IF(B3547&gt;0,B3547-test_data[[#This Row],[Price]],0)</f>
        <v>0.20000000000004547</v>
      </c>
      <c r="F3546" s="2">
        <f>test_data[[#This Row],[Time]]-(Time_horizon-1)/24/60</f>
        <v>43791.416666666664</v>
      </c>
      <c r="G3546">
        <f>IF(test_data[[#This Row],[Long]]&gt;Action_Threshold,1,IF(test_data[[#This Row],[Short]]&gt;Action_Threshold,-1,0))</f>
        <v>-1</v>
      </c>
      <c r="H3546">
        <f>SUMIFS(test_data[Postion],test_data[Time],"&gt;="&amp;test_data[[#This Row],[Period Time]],test_data[Time],"&lt;="&amp;test_data[[#This Row],[Time]])</f>
        <v>-14</v>
      </c>
      <c r="I3546">
        <f>IFERROR(test_data[[#This Row],[Final_Position]]-H3545,test_data[[#This Row],[Final_Position]])</f>
        <v>0</v>
      </c>
      <c r="J3546">
        <f>ABS(test_data[[#This Row],[Action]])</f>
        <v>0</v>
      </c>
      <c r="K3546" s="7">
        <f>test_data[[#This Row],[Final_Position]]*test_data[[#This Row],[Change]]</f>
        <v>-2.8000000000006366</v>
      </c>
      <c r="L3546" s="7">
        <f>test_data[[#This Row],[Profit]]*Profit_per_point</f>
        <v>-280000.00000006368</v>
      </c>
      <c r="M3546" s="7">
        <f>test_data[[#This Row],[Profit]]*Profit_per_point-ABS(test_data[[#This Row],[Action]])*Fee_per_trade</f>
        <v>-280000.00000006368</v>
      </c>
    </row>
    <row r="3547" spans="1:13" x14ac:dyDescent="0.35">
      <c r="A3547" s="2">
        <v>43791.430555555555</v>
      </c>
      <c r="B3547">
        <v>907.6</v>
      </c>
      <c r="C3547">
        <v>0.43852779269218445</v>
      </c>
      <c r="D3547">
        <v>0.56147229671478271</v>
      </c>
      <c r="E3547">
        <f>IF(B3548&gt;0,B3548-test_data[[#This Row],[Price]],0)</f>
        <v>-0.10000000000002274</v>
      </c>
      <c r="F3547" s="2">
        <f>test_data[[#This Row],[Time]]-(Time_horizon-1)/24/60</f>
        <v>43791.417361111111</v>
      </c>
      <c r="G3547">
        <f>IF(test_data[[#This Row],[Long]]&gt;Action_Threshold,1,IF(test_data[[#This Row],[Short]]&gt;Action_Threshold,-1,0))</f>
        <v>-1</v>
      </c>
      <c r="H3547">
        <f>SUMIFS(test_data[Postion],test_data[Time],"&gt;="&amp;test_data[[#This Row],[Period Time]],test_data[Time],"&lt;="&amp;test_data[[#This Row],[Time]])</f>
        <v>-14</v>
      </c>
      <c r="I3547">
        <f>IFERROR(test_data[[#This Row],[Final_Position]]-H3546,test_data[[#This Row],[Final_Position]])</f>
        <v>0</v>
      </c>
      <c r="J3547">
        <f>ABS(test_data[[#This Row],[Action]])</f>
        <v>0</v>
      </c>
      <c r="K3547" s="7">
        <f>test_data[[#This Row],[Final_Position]]*test_data[[#This Row],[Change]]</f>
        <v>1.4000000000003183</v>
      </c>
      <c r="L3547" s="7">
        <f>test_data[[#This Row],[Profit]]*Profit_per_point</f>
        <v>140000.00000003184</v>
      </c>
      <c r="M3547" s="7">
        <f>test_data[[#This Row],[Profit]]*Profit_per_point-ABS(test_data[[#This Row],[Action]])*Fee_per_trade</f>
        <v>140000.00000003184</v>
      </c>
    </row>
    <row r="3548" spans="1:13" x14ac:dyDescent="0.35">
      <c r="A3548" s="2">
        <v>43791.431250000001</v>
      </c>
      <c r="B3548">
        <v>907.5</v>
      </c>
      <c r="C3548">
        <v>0.43517199158668518</v>
      </c>
      <c r="D3548">
        <v>0.56482797861099243</v>
      </c>
      <c r="E3548">
        <f>IF(B3549&gt;0,B3549-test_data[[#This Row],[Price]],0)</f>
        <v>0.10000000000002274</v>
      </c>
      <c r="F3548" s="2">
        <f>test_data[[#This Row],[Time]]-(Time_horizon-1)/24/60</f>
        <v>43791.418055555558</v>
      </c>
      <c r="G3548">
        <f>IF(test_data[[#This Row],[Long]]&gt;Action_Threshold,1,IF(test_data[[#This Row],[Short]]&gt;Action_Threshold,-1,0))</f>
        <v>-1</v>
      </c>
      <c r="H3548">
        <f>SUMIFS(test_data[Postion],test_data[Time],"&gt;="&amp;test_data[[#This Row],[Period Time]],test_data[Time],"&lt;="&amp;test_data[[#This Row],[Time]])</f>
        <v>-14</v>
      </c>
      <c r="I3548">
        <f>IFERROR(test_data[[#This Row],[Final_Position]]-H3547,test_data[[#This Row],[Final_Position]])</f>
        <v>0</v>
      </c>
      <c r="J3548">
        <f>ABS(test_data[[#This Row],[Action]])</f>
        <v>0</v>
      </c>
      <c r="K3548" s="7">
        <f>test_data[[#This Row],[Final_Position]]*test_data[[#This Row],[Change]]</f>
        <v>-1.4000000000003183</v>
      </c>
      <c r="L3548" s="7">
        <f>test_data[[#This Row],[Profit]]*Profit_per_point</f>
        <v>-140000.00000003184</v>
      </c>
      <c r="M3548" s="7">
        <f>test_data[[#This Row],[Profit]]*Profit_per_point-ABS(test_data[[#This Row],[Action]])*Fee_per_trade</f>
        <v>-140000.00000003184</v>
      </c>
    </row>
    <row r="3549" spans="1:13" x14ac:dyDescent="0.35">
      <c r="A3549" s="2">
        <v>43791.431944444441</v>
      </c>
      <c r="B3549">
        <v>907.6</v>
      </c>
      <c r="C3549">
        <v>0.41841879487037659</v>
      </c>
      <c r="D3549">
        <v>0.5815812349319458</v>
      </c>
      <c r="E3549">
        <f>IF(B3550&gt;0,B3550-test_data[[#This Row],[Price]],0)</f>
        <v>-0.80000000000006821</v>
      </c>
      <c r="F3549" s="2">
        <f>test_data[[#This Row],[Time]]-(Time_horizon-1)/24/60</f>
        <v>43791.418749999997</v>
      </c>
      <c r="G3549">
        <f>IF(test_data[[#This Row],[Long]]&gt;Action_Threshold,1,IF(test_data[[#This Row],[Short]]&gt;Action_Threshold,-1,0))</f>
        <v>-1</v>
      </c>
      <c r="H3549">
        <f>SUMIFS(test_data[Postion],test_data[Time],"&gt;="&amp;test_data[[#This Row],[Period Time]],test_data[Time],"&lt;="&amp;test_data[[#This Row],[Time]])</f>
        <v>-14</v>
      </c>
      <c r="I3549">
        <f>IFERROR(test_data[[#This Row],[Final_Position]]-H3548,test_data[[#This Row],[Final_Position]])</f>
        <v>0</v>
      </c>
      <c r="J3549">
        <f>ABS(test_data[[#This Row],[Action]])</f>
        <v>0</v>
      </c>
      <c r="K3549" s="7">
        <f>test_data[[#This Row],[Final_Position]]*test_data[[#This Row],[Change]]</f>
        <v>11.200000000000955</v>
      </c>
      <c r="L3549" s="7">
        <f>test_data[[#This Row],[Profit]]*Profit_per_point</f>
        <v>1120000.0000000955</v>
      </c>
      <c r="M3549" s="7">
        <f>test_data[[#This Row],[Profit]]*Profit_per_point-ABS(test_data[[#This Row],[Action]])*Fee_per_trade</f>
        <v>1120000.0000000955</v>
      </c>
    </row>
    <row r="3550" spans="1:13" x14ac:dyDescent="0.35">
      <c r="A3550" s="2">
        <v>43791.432638888888</v>
      </c>
      <c r="B3550">
        <v>906.8</v>
      </c>
      <c r="C3550">
        <v>0.50708276033401489</v>
      </c>
      <c r="D3550">
        <v>0.49291720986366272</v>
      </c>
      <c r="E3550">
        <f>IF(B3551&gt;0,B3551-test_data[[#This Row],[Price]],0)</f>
        <v>-0.19999999999993179</v>
      </c>
      <c r="F3550" s="2">
        <f>test_data[[#This Row],[Time]]-(Time_horizon-1)/24/60</f>
        <v>43791.419444444444</v>
      </c>
      <c r="G3550">
        <f>IF(test_data[[#This Row],[Long]]&gt;Action_Threshold,1,IF(test_data[[#This Row],[Short]]&gt;Action_Threshold,-1,0))</f>
        <v>1</v>
      </c>
      <c r="H3550">
        <f>SUMIFS(test_data[Postion],test_data[Time],"&gt;="&amp;test_data[[#This Row],[Period Time]],test_data[Time],"&lt;="&amp;test_data[[#This Row],[Time]])</f>
        <v>-12</v>
      </c>
      <c r="I3550">
        <f>IFERROR(test_data[[#This Row],[Final_Position]]-H3549,test_data[[#This Row],[Final_Position]])</f>
        <v>2</v>
      </c>
      <c r="J3550">
        <f>ABS(test_data[[#This Row],[Action]])</f>
        <v>2</v>
      </c>
      <c r="K3550" s="7">
        <f>test_data[[#This Row],[Final_Position]]*test_data[[#This Row],[Change]]</f>
        <v>2.3999999999991815</v>
      </c>
      <c r="L3550" s="7">
        <f>test_data[[#This Row],[Profit]]*Profit_per_point</f>
        <v>239999.99999991816</v>
      </c>
      <c r="M3550" s="7">
        <f>test_data[[#This Row],[Profit]]*Profit_per_point-ABS(test_data[[#This Row],[Action]])*Fee_per_trade</f>
        <v>219999.99999991816</v>
      </c>
    </row>
    <row r="3551" spans="1:13" x14ac:dyDescent="0.35">
      <c r="A3551" s="2">
        <v>43791.433333333334</v>
      </c>
      <c r="B3551">
        <v>906.6</v>
      </c>
      <c r="C3551">
        <v>0.48946744203567505</v>
      </c>
      <c r="D3551">
        <v>0.51053261756896973</v>
      </c>
      <c r="E3551">
        <f>IF(B3552&gt;0,B3552-test_data[[#This Row],[Price]],0)</f>
        <v>0.19999999999993179</v>
      </c>
      <c r="F3551" s="2">
        <f>test_data[[#This Row],[Time]]-(Time_horizon-1)/24/60</f>
        <v>43791.420138888891</v>
      </c>
      <c r="G3551">
        <f>IF(test_data[[#This Row],[Long]]&gt;Action_Threshold,1,IF(test_data[[#This Row],[Short]]&gt;Action_Threshold,-1,0))</f>
        <v>-1</v>
      </c>
      <c r="H3551">
        <f>SUMIFS(test_data[Postion],test_data[Time],"&gt;="&amp;test_data[[#This Row],[Period Time]],test_data[Time],"&lt;="&amp;test_data[[#This Row],[Time]])</f>
        <v>-14</v>
      </c>
      <c r="I3551">
        <f>IFERROR(test_data[[#This Row],[Final_Position]]-H3550,test_data[[#This Row],[Final_Position]])</f>
        <v>-2</v>
      </c>
      <c r="J3551">
        <f>ABS(test_data[[#This Row],[Action]])</f>
        <v>2</v>
      </c>
      <c r="K3551" s="7">
        <f>test_data[[#This Row],[Final_Position]]*test_data[[#This Row],[Change]]</f>
        <v>-2.799999999999045</v>
      </c>
      <c r="L3551" s="7">
        <f>test_data[[#This Row],[Profit]]*Profit_per_point</f>
        <v>-279999.99999990448</v>
      </c>
      <c r="M3551" s="7">
        <f>test_data[[#This Row],[Profit]]*Profit_per_point-ABS(test_data[[#This Row],[Action]])*Fee_per_trade</f>
        <v>-299999.99999990448</v>
      </c>
    </row>
    <row r="3552" spans="1:13" x14ac:dyDescent="0.35">
      <c r="A3552" s="2">
        <v>43791.434027777781</v>
      </c>
      <c r="B3552">
        <v>906.8</v>
      </c>
      <c r="C3552">
        <v>0.46227788925170898</v>
      </c>
      <c r="D3552">
        <v>0.53772211074829102</v>
      </c>
      <c r="E3552">
        <f>IF(B3553&gt;0,B3553-test_data[[#This Row],[Price]],0)</f>
        <v>0</v>
      </c>
      <c r="F3552" s="2">
        <f>test_data[[#This Row],[Time]]-(Time_horizon-1)/24/60</f>
        <v>43791.420833333337</v>
      </c>
      <c r="G3552">
        <f>IF(test_data[[#This Row],[Long]]&gt;Action_Threshold,1,IF(test_data[[#This Row],[Short]]&gt;Action_Threshold,-1,0))</f>
        <v>-1</v>
      </c>
      <c r="H3552">
        <f>SUMIFS(test_data[Postion],test_data[Time],"&gt;="&amp;test_data[[#This Row],[Period Time]],test_data[Time],"&lt;="&amp;test_data[[#This Row],[Time]])</f>
        <v>-16</v>
      </c>
      <c r="I3552">
        <f>IFERROR(test_data[[#This Row],[Final_Position]]-H3551,test_data[[#This Row],[Final_Position]])</f>
        <v>-2</v>
      </c>
      <c r="J3552">
        <f>ABS(test_data[[#This Row],[Action]])</f>
        <v>2</v>
      </c>
      <c r="K3552" s="7">
        <f>test_data[[#This Row],[Final_Position]]*test_data[[#This Row],[Change]]</f>
        <v>0</v>
      </c>
      <c r="L3552" s="7">
        <f>test_data[[#This Row],[Profit]]*Profit_per_point</f>
        <v>0</v>
      </c>
      <c r="M3552" s="7">
        <f>test_data[[#This Row],[Profit]]*Profit_per_point-ABS(test_data[[#This Row],[Action]])*Fee_per_trade</f>
        <v>-20000</v>
      </c>
    </row>
    <row r="3553" spans="1:13" x14ac:dyDescent="0.35">
      <c r="A3553" s="2">
        <v>43791.43472222222</v>
      </c>
      <c r="B3553">
        <v>906.8</v>
      </c>
      <c r="C3553">
        <v>0.45854699611663818</v>
      </c>
      <c r="D3553">
        <v>0.54145300388336182</v>
      </c>
      <c r="E3553">
        <f>IF(B3554&gt;0,B3554-test_data[[#This Row],[Price]],0)</f>
        <v>0</v>
      </c>
      <c r="F3553" s="2">
        <f>test_data[[#This Row],[Time]]-(Time_horizon-1)/24/60</f>
        <v>43791.421527777777</v>
      </c>
      <c r="G3553">
        <f>IF(test_data[[#This Row],[Long]]&gt;Action_Threshold,1,IF(test_data[[#This Row],[Short]]&gt;Action_Threshold,-1,0))</f>
        <v>-1</v>
      </c>
      <c r="H3553">
        <f>SUMIFS(test_data[Postion],test_data[Time],"&gt;="&amp;test_data[[#This Row],[Period Time]],test_data[Time],"&lt;="&amp;test_data[[#This Row],[Time]])</f>
        <v>-16</v>
      </c>
      <c r="I3553">
        <f>IFERROR(test_data[[#This Row],[Final_Position]]-H3552,test_data[[#This Row],[Final_Position]])</f>
        <v>0</v>
      </c>
      <c r="J3553">
        <f>ABS(test_data[[#This Row],[Action]])</f>
        <v>0</v>
      </c>
      <c r="K3553" s="7">
        <f>test_data[[#This Row],[Final_Position]]*test_data[[#This Row],[Change]]</f>
        <v>0</v>
      </c>
      <c r="L3553" s="7">
        <f>test_data[[#This Row],[Profit]]*Profit_per_point</f>
        <v>0</v>
      </c>
      <c r="M3553" s="7">
        <f>test_data[[#This Row],[Profit]]*Profit_per_point-ABS(test_data[[#This Row],[Action]])*Fee_per_trade</f>
        <v>0</v>
      </c>
    </row>
    <row r="3554" spans="1:13" x14ac:dyDescent="0.35">
      <c r="A3554" s="2">
        <v>43791.435416666667</v>
      </c>
      <c r="B3554">
        <v>906.8</v>
      </c>
      <c r="C3554">
        <v>0.46558955311775208</v>
      </c>
      <c r="D3554">
        <v>0.53441041707992554</v>
      </c>
      <c r="E3554">
        <f>IF(B3555&gt;0,B3555-test_data[[#This Row],[Price]],0)</f>
        <v>-0.19999999999993179</v>
      </c>
      <c r="F3554" s="2">
        <f>test_data[[#This Row],[Time]]-(Time_horizon-1)/24/60</f>
        <v>43791.422222222223</v>
      </c>
      <c r="G3554">
        <f>IF(test_data[[#This Row],[Long]]&gt;Action_Threshold,1,IF(test_data[[#This Row],[Short]]&gt;Action_Threshold,-1,0))</f>
        <v>-1</v>
      </c>
      <c r="H3554">
        <f>SUMIFS(test_data[Postion],test_data[Time],"&gt;="&amp;test_data[[#This Row],[Period Time]],test_data[Time],"&lt;="&amp;test_data[[#This Row],[Time]])</f>
        <v>-16</v>
      </c>
      <c r="I3554">
        <f>IFERROR(test_data[[#This Row],[Final_Position]]-H3553,test_data[[#This Row],[Final_Position]])</f>
        <v>0</v>
      </c>
      <c r="J3554">
        <f>ABS(test_data[[#This Row],[Action]])</f>
        <v>0</v>
      </c>
      <c r="K3554" s="7">
        <f>test_data[[#This Row],[Final_Position]]*test_data[[#This Row],[Change]]</f>
        <v>3.1999999999989086</v>
      </c>
      <c r="L3554" s="7">
        <f>test_data[[#This Row],[Profit]]*Profit_per_point</f>
        <v>319999.99999989086</v>
      </c>
      <c r="M3554" s="7">
        <f>test_data[[#This Row],[Profit]]*Profit_per_point-ABS(test_data[[#This Row],[Action]])*Fee_per_trade</f>
        <v>319999.99999989086</v>
      </c>
    </row>
    <row r="3555" spans="1:13" x14ac:dyDescent="0.35">
      <c r="A3555" s="2">
        <v>43791.436111111114</v>
      </c>
      <c r="B3555">
        <v>906.6</v>
      </c>
      <c r="C3555">
        <v>0.4719899594783783</v>
      </c>
      <c r="D3555">
        <v>0.52801001071929932</v>
      </c>
      <c r="E3555">
        <f>IF(B3556&gt;0,B3556-test_data[[#This Row],[Price]],0)</f>
        <v>-0.20000000000004547</v>
      </c>
      <c r="F3555" s="2">
        <f>test_data[[#This Row],[Time]]-(Time_horizon-1)/24/60</f>
        <v>43791.42291666667</v>
      </c>
      <c r="G3555">
        <f>IF(test_data[[#This Row],[Long]]&gt;Action_Threshold,1,IF(test_data[[#This Row],[Short]]&gt;Action_Threshold,-1,0))</f>
        <v>-1</v>
      </c>
      <c r="H3555">
        <f>SUMIFS(test_data[Postion],test_data[Time],"&gt;="&amp;test_data[[#This Row],[Period Time]],test_data[Time],"&lt;="&amp;test_data[[#This Row],[Time]])</f>
        <v>-16</v>
      </c>
      <c r="I3555">
        <f>IFERROR(test_data[[#This Row],[Final_Position]]-H3554,test_data[[#This Row],[Final_Position]])</f>
        <v>0</v>
      </c>
      <c r="J3555">
        <f>ABS(test_data[[#This Row],[Action]])</f>
        <v>0</v>
      </c>
      <c r="K3555" s="7">
        <f>test_data[[#This Row],[Final_Position]]*test_data[[#This Row],[Change]]</f>
        <v>3.2000000000007276</v>
      </c>
      <c r="L3555" s="7">
        <f>test_data[[#This Row],[Profit]]*Profit_per_point</f>
        <v>320000.00000007276</v>
      </c>
      <c r="M3555" s="7">
        <f>test_data[[#This Row],[Profit]]*Profit_per_point-ABS(test_data[[#This Row],[Action]])*Fee_per_trade</f>
        <v>320000.00000007276</v>
      </c>
    </row>
    <row r="3556" spans="1:13" x14ac:dyDescent="0.35">
      <c r="A3556" s="2">
        <v>43791.436805555553</v>
      </c>
      <c r="B3556">
        <v>906.4</v>
      </c>
      <c r="C3556">
        <v>0.48638993501663208</v>
      </c>
      <c r="D3556">
        <v>0.5136101245880127</v>
      </c>
      <c r="E3556">
        <f>IF(B3557&gt;0,B3557-test_data[[#This Row],[Price]],0)</f>
        <v>0.10000000000002274</v>
      </c>
      <c r="F3556" s="2">
        <f>test_data[[#This Row],[Time]]-(Time_horizon-1)/24/60</f>
        <v>43791.423611111109</v>
      </c>
      <c r="G3556">
        <f>IF(test_data[[#This Row],[Long]]&gt;Action_Threshold,1,IF(test_data[[#This Row],[Short]]&gt;Action_Threshold,-1,0))</f>
        <v>-1</v>
      </c>
      <c r="H3556">
        <f>SUMIFS(test_data[Postion],test_data[Time],"&gt;="&amp;test_data[[#This Row],[Period Time]],test_data[Time],"&lt;="&amp;test_data[[#This Row],[Time]])</f>
        <v>-16</v>
      </c>
      <c r="I3556">
        <f>IFERROR(test_data[[#This Row],[Final_Position]]-H3555,test_data[[#This Row],[Final_Position]])</f>
        <v>0</v>
      </c>
      <c r="J3556">
        <f>ABS(test_data[[#This Row],[Action]])</f>
        <v>0</v>
      </c>
      <c r="K3556" s="7">
        <f>test_data[[#This Row],[Final_Position]]*test_data[[#This Row],[Change]]</f>
        <v>-1.6000000000003638</v>
      </c>
      <c r="L3556" s="7">
        <f>test_data[[#This Row],[Profit]]*Profit_per_point</f>
        <v>-160000.00000003638</v>
      </c>
      <c r="M3556" s="7">
        <f>test_data[[#This Row],[Profit]]*Profit_per_point-ABS(test_data[[#This Row],[Action]])*Fee_per_trade</f>
        <v>-160000.00000003638</v>
      </c>
    </row>
    <row r="3557" spans="1:13" x14ac:dyDescent="0.35">
      <c r="A3557" s="2">
        <v>43791.4375</v>
      </c>
      <c r="B3557">
        <v>906.5</v>
      </c>
      <c r="C3557">
        <v>0.48768630623817444</v>
      </c>
      <c r="D3557">
        <v>0.51231366395950317</v>
      </c>
      <c r="E3557">
        <f>IF(B3558&gt;0,B3558-test_data[[#This Row],[Price]],0)</f>
        <v>0</v>
      </c>
      <c r="F3557" s="2">
        <f>test_data[[#This Row],[Time]]-(Time_horizon-1)/24/60</f>
        <v>43791.424305555556</v>
      </c>
      <c r="G3557">
        <f>IF(test_data[[#This Row],[Long]]&gt;Action_Threshold,1,IF(test_data[[#This Row],[Short]]&gt;Action_Threshold,-1,0))</f>
        <v>-1</v>
      </c>
      <c r="H3557">
        <f>SUMIFS(test_data[Postion],test_data[Time],"&gt;="&amp;test_data[[#This Row],[Period Time]],test_data[Time],"&lt;="&amp;test_data[[#This Row],[Time]])</f>
        <v>-16</v>
      </c>
      <c r="I3557">
        <f>IFERROR(test_data[[#This Row],[Final_Position]]-H3556,test_data[[#This Row],[Final_Position]])</f>
        <v>0</v>
      </c>
      <c r="J3557">
        <f>ABS(test_data[[#This Row],[Action]])</f>
        <v>0</v>
      </c>
      <c r="K3557" s="7">
        <f>test_data[[#This Row],[Final_Position]]*test_data[[#This Row],[Change]]</f>
        <v>0</v>
      </c>
      <c r="L3557" s="7">
        <f>test_data[[#This Row],[Profit]]*Profit_per_point</f>
        <v>0</v>
      </c>
      <c r="M3557" s="7">
        <f>test_data[[#This Row],[Profit]]*Profit_per_point-ABS(test_data[[#This Row],[Action]])*Fee_per_trade</f>
        <v>0</v>
      </c>
    </row>
    <row r="3558" spans="1:13" x14ac:dyDescent="0.35">
      <c r="A3558" s="2">
        <v>43791.438194444447</v>
      </c>
      <c r="B3558">
        <v>906.5</v>
      </c>
      <c r="C3558">
        <v>0.48602563142776489</v>
      </c>
      <c r="D3558">
        <v>0.51397436857223511</v>
      </c>
      <c r="E3558">
        <f>IF(B3559&gt;0,B3559-test_data[[#This Row],[Price]],0)</f>
        <v>-0.29999999999995453</v>
      </c>
      <c r="F3558" s="2">
        <f>test_data[[#This Row],[Time]]-(Time_horizon-1)/24/60</f>
        <v>43791.425000000003</v>
      </c>
      <c r="G3558">
        <f>IF(test_data[[#This Row],[Long]]&gt;Action_Threshold,1,IF(test_data[[#This Row],[Short]]&gt;Action_Threshold,-1,0))</f>
        <v>-1</v>
      </c>
      <c r="H3558">
        <f>SUMIFS(test_data[Postion],test_data[Time],"&gt;="&amp;test_data[[#This Row],[Period Time]],test_data[Time],"&lt;="&amp;test_data[[#This Row],[Time]])</f>
        <v>-16</v>
      </c>
      <c r="I3558">
        <f>IFERROR(test_data[[#This Row],[Final_Position]]-H3557,test_data[[#This Row],[Final_Position]])</f>
        <v>0</v>
      </c>
      <c r="J3558">
        <f>ABS(test_data[[#This Row],[Action]])</f>
        <v>0</v>
      </c>
      <c r="K3558" s="7">
        <f>test_data[[#This Row],[Final_Position]]*test_data[[#This Row],[Change]]</f>
        <v>4.7999999999992724</v>
      </c>
      <c r="L3558" s="7">
        <f>test_data[[#This Row],[Profit]]*Profit_per_point</f>
        <v>479999.99999992724</v>
      </c>
      <c r="M3558" s="7">
        <f>test_data[[#This Row],[Profit]]*Profit_per_point-ABS(test_data[[#This Row],[Action]])*Fee_per_trade</f>
        <v>479999.99999992724</v>
      </c>
    </row>
    <row r="3559" spans="1:13" x14ac:dyDescent="0.35">
      <c r="A3559" s="2">
        <v>43791.438888888886</v>
      </c>
      <c r="B3559">
        <v>906.2</v>
      </c>
      <c r="C3559">
        <v>0.50163489580154419</v>
      </c>
      <c r="D3559">
        <v>0.49836507439613342</v>
      </c>
      <c r="E3559">
        <f>IF(B3560&gt;0,B3560-test_data[[#This Row],[Price]],0)</f>
        <v>0.19999999999993179</v>
      </c>
      <c r="F3559" s="2">
        <f>test_data[[#This Row],[Time]]-(Time_horizon-1)/24/60</f>
        <v>43791.425694444442</v>
      </c>
      <c r="G3559">
        <f>IF(test_data[[#This Row],[Long]]&gt;Action_Threshold,1,IF(test_data[[#This Row],[Short]]&gt;Action_Threshold,-1,0))</f>
        <v>1</v>
      </c>
      <c r="H3559">
        <f>SUMIFS(test_data[Postion],test_data[Time],"&gt;="&amp;test_data[[#This Row],[Period Time]],test_data[Time],"&lt;="&amp;test_data[[#This Row],[Time]])</f>
        <v>-16</v>
      </c>
      <c r="I3559">
        <f>IFERROR(test_data[[#This Row],[Final_Position]]-H3558,test_data[[#This Row],[Final_Position]])</f>
        <v>0</v>
      </c>
      <c r="J3559">
        <f>ABS(test_data[[#This Row],[Action]])</f>
        <v>0</v>
      </c>
      <c r="K3559" s="7">
        <f>test_data[[#This Row],[Final_Position]]*test_data[[#This Row],[Change]]</f>
        <v>-3.1999999999989086</v>
      </c>
      <c r="L3559" s="7">
        <f>test_data[[#This Row],[Profit]]*Profit_per_point</f>
        <v>-319999.99999989086</v>
      </c>
      <c r="M3559" s="7">
        <f>test_data[[#This Row],[Profit]]*Profit_per_point-ABS(test_data[[#This Row],[Action]])*Fee_per_trade</f>
        <v>-319999.99999989086</v>
      </c>
    </row>
    <row r="3560" spans="1:13" x14ac:dyDescent="0.35">
      <c r="A3560" s="2">
        <v>43791.439583333333</v>
      </c>
      <c r="B3560">
        <v>906.4</v>
      </c>
      <c r="C3560">
        <v>0.45451450347900391</v>
      </c>
      <c r="D3560">
        <v>0.54548549652099609</v>
      </c>
      <c r="E3560">
        <f>IF(B3561&gt;0,B3561-test_data[[#This Row],[Price]],0)</f>
        <v>0.20000000000004547</v>
      </c>
      <c r="F3560" s="2">
        <f>test_data[[#This Row],[Time]]-(Time_horizon-1)/24/60</f>
        <v>43791.426388888889</v>
      </c>
      <c r="G3560">
        <f>IF(test_data[[#This Row],[Long]]&gt;Action_Threshold,1,IF(test_data[[#This Row],[Short]]&gt;Action_Threshold,-1,0))</f>
        <v>-1</v>
      </c>
      <c r="H3560">
        <f>SUMIFS(test_data[Postion],test_data[Time],"&gt;="&amp;test_data[[#This Row],[Period Time]],test_data[Time],"&lt;="&amp;test_data[[#This Row],[Time]])</f>
        <v>-16</v>
      </c>
      <c r="I3560">
        <f>IFERROR(test_data[[#This Row],[Final_Position]]-H3559,test_data[[#This Row],[Final_Position]])</f>
        <v>0</v>
      </c>
      <c r="J3560">
        <f>ABS(test_data[[#This Row],[Action]])</f>
        <v>0</v>
      </c>
      <c r="K3560" s="7">
        <f>test_data[[#This Row],[Final_Position]]*test_data[[#This Row],[Change]]</f>
        <v>-3.2000000000007276</v>
      </c>
      <c r="L3560" s="7">
        <f>test_data[[#This Row],[Profit]]*Profit_per_point</f>
        <v>-320000.00000007276</v>
      </c>
      <c r="M3560" s="7">
        <f>test_data[[#This Row],[Profit]]*Profit_per_point-ABS(test_data[[#This Row],[Action]])*Fee_per_trade</f>
        <v>-320000.00000007276</v>
      </c>
    </row>
    <row r="3561" spans="1:13" x14ac:dyDescent="0.35">
      <c r="A3561" s="2">
        <v>43791.44027777778</v>
      </c>
      <c r="B3561">
        <v>906.6</v>
      </c>
      <c r="C3561">
        <v>0.43668177723884583</v>
      </c>
      <c r="D3561">
        <v>0.56331825256347656</v>
      </c>
      <c r="E3561">
        <f>IF(B3562&gt;0,B3562-test_data[[#This Row],[Price]],0)</f>
        <v>0.19999999999993179</v>
      </c>
      <c r="F3561" s="2">
        <f>test_data[[#This Row],[Time]]-(Time_horizon-1)/24/60</f>
        <v>43791.427083333336</v>
      </c>
      <c r="G3561">
        <f>IF(test_data[[#This Row],[Long]]&gt;Action_Threshold,1,IF(test_data[[#This Row],[Short]]&gt;Action_Threshold,-1,0))</f>
        <v>-1</v>
      </c>
      <c r="H3561">
        <f>SUMIFS(test_data[Postion],test_data[Time],"&gt;="&amp;test_data[[#This Row],[Period Time]],test_data[Time],"&lt;="&amp;test_data[[#This Row],[Time]])</f>
        <v>-16</v>
      </c>
      <c r="I3561">
        <f>IFERROR(test_data[[#This Row],[Final_Position]]-H3560,test_data[[#This Row],[Final_Position]])</f>
        <v>0</v>
      </c>
      <c r="J3561">
        <f>ABS(test_data[[#This Row],[Action]])</f>
        <v>0</v>
      </c>
      <c r="K3561" s="7">
        <f>test_data[[#This Row],[Final_Position]]*test_data[[#This Row],[Change]]</f>
        <v>-3.1999999999989086</v>
      </c>
      <c r="L3561" s="7">
        <f>test_data[[#This Row],[Profit]]*Profit_per_point</f>
        <v>-319999.99999989086</v>
      </c>
      <c r="M3561" s="7">
        <f>test_data[[#This Row],[Profit]]*Profit_per_point-ABS(test_data[[#This Row],[Action]])*Fee_per_trade</f>
        <v>-319999.99999989086</v>
      </c>
    </row>
    <row r="3562" spans="1:13" x14ac:dyDescent="0.35">
      <c r="A3562" s="2">
        <v>43791.440972222219</v>
      </c>
      <c r="B3562">
        <v>906.8</v>
      </c>
      <c r="C3562">
        <v>0.42641091346740723</v>
      </c>
      <c r="D3562">
        <v>0.573589026927948</v>
      </c>
      <c r="E3562">
        <f>IF(B3563&gt;0,B3563-test_data[[#This Row],[Price]],0)</f>
        <v>-9.9999999999909051E-2</v>
      </c>
      <c r="F3562" s="2">
        <f>test_data[[#This Row],[Time]]-(Time_horizon-1)/24/60</f>
        <v>43791.427777777775</v>
      </c>
      <c r="G3562">
        <f>IF(test_data[[#This Row],[Long]]&gt;Action_Threshold,1,IF(test_data[[#This Row],[Short]]&gt;Action_Threshold,-1,0))</f>
        <v>-1</v>
      </c>
      <c r="H3562">
        <f>SUMIFS(test_data[Postion],test_data[Time],"&gt;="&amp;test_data[[#This Row],[Period Time]],test_data[Time],"&lt;="&amp;test_data[[#This Row],[Time]])</f>
        <v>-16</v>
      </c>
      <c r="I3562">
        <f>IFERROR(test_data[[#This Row],[Final_Position]]-H3561,test_data[[#This Row],[Final_Position]])</f>
        <v>0</v>
      </c>
      <c r="J3562">
        <f>ABS(test_data[[#This Row],[Action]])</f>
        <v>0</v>
      </c>
      <c r="K3562" s="7">
        <f>test_data[[#This Row],[Final_Position]]*test_data[[#This Row],[Change]]</f>
        <v>1.5999999999985448</v>
      </c>
      <c r="L3562" s="7">
        <f>test_data[[#This Row],[Profit]]*Profit_per_point</f>
        <v>159999.99999985448</v>
      </c>
      <c r="M3562" s="7">
        <f>test_data[[#This Row],[Profit]]*Profit_per_point-ABS(test_data[[#This Row],[Action]])*Fee_per_trade</f>
        <v>159999.99999985448</v>
      </c>
    </row>
    <row r="3563" spans="1:13" x14ac:dyDescent="0.35">
      <c r="A3563" s="2">
        <v>43791.441666666666</v>
      </c>
      <c r="B3563">
        <v>906.7</v>
      </c>
      <c r="C3563">
        <v>0.4395083487033844</v>
      </c>
      <c r="D3563">
        <v>0.56049162149429321</v>
      </c>
      <c r="E3563">
        <f>IF(B3564&gt;0,B3564-test_data[[#This Row],[Price]],0)</f>
        <v>9.9999999999909051E-2</v>
      </c>
      <c r="F3563" s="2">
        <f>test_data[[#This Row],[Time]]-(Time_horizon-1)/24/60</f>
        <v>43791.428472222222</v>
      </c>
      <c r="G3563">
        <f>IF(test_data[[#This Row],[Long]]&gt;Action_Threshold,1,IF(test_data[[#This Row],[Short]]&gt;Action_Threshold,-1,0))</f>
        <v>-1</v>
      </c>
      <c r="H3563">
        <f>SUMIFS(test_data[Postion],test_data[Time],"&gt;="&amp;test_data[[#This Row],[Period Time]],test_data[Time],"&lt;="&amp;test_data[[#This Row],[Time]])</f>
        <v>-16</v>
      </c>
      <c r="I3563">
        <f>IFERROR(test_data[[#This Row],[Final_Position]]-H3562,test_data[[#This Row],[Final_Position]])</f>
        <v>0</v>
      </c>
      <c r="J3563">
        <f>ABS(test_data[[#This Row],[Action]])</f>
        <v>0</v>
      </c>
      <c r="K3563" s="7">
        <f>test_data[[#This Row],[Final_Position]]*test_data[[#This Row],[Change]]</f>
        <v>-1.5999999999985448</v>
      </c>
      <c r="L3563" s="7">
        <f>test_data[[#This Row],[Profit]]*Profit_per_point</f>
        <v>-159999.99999985448</v>
      </c>
      <c r="M3563" s="7">
        <f>test_data[[#This Row],[Profit]]*Profit_per_point-ABS(test_data[[#This Row],[Action]])*Fee_per_trade</f>
        <v>-159999.99999985448</v>
      </c>
    </row>
    <row r="3564" spans="1:13" x14ac:dyDescent="0.35">
      <c r="A3564" s="2">
        <v>43791.442361111112</v>
      </c>
      <c r="B3564">
        <v>906.8</v>
      </c>
      <c r="C3564">
        <v>0.42543768882751465</v>
      </c>
      <c r="D3564">
        <v>0.57456231117248535</v>
      </c>
      <c r="E3564">
        <f>IF(B3565&gt;0,B3565-test_data[[#This Row],[Price]],0)</f>
        <v>-0.19999999999993179</v>
      </c>
      <c r="F3564" s="2">
        <f>test_data[[#This Row],[Time]]-(Time_horizon-1)/24/60</f>
        <v>43791.429166666669</v>
      </c>
      <c r="G3564">
        <f>IF(test_data[[#This Row],[Long]]&gt;Action_Threshold,1,IF(test_data[[#This Row],[Short]]&gt;Action_Threshold,-1,0))</f>
        <v>-1</v>
      </c>
      <c r="H3564">
        <f>SUMIFS(test_data[Postion],test_data[Time],"&gt;="&amp;test_data[[#This Row],[Period Time]],test_data[Time],"&lt;="&amp;test_data[[#This Row],[Time]])</f>
        <v>-16</v>
      </c>
      <c r="I3564">
        <f>IFERROR(test_data[[#This Row],[Final_Position]]-H3563,test_data[[#This Row],[Final_Position]])</f>
        <v>0</v>
      </c>
      <c r="J3564">
        <f>ABS(test_data[[#This Row],[Action]])</f>
        <v>0</v>
      </c>
      <c r="K3564" s="7">
        <f>test_data[[#This Row],[Final_Position]]*test_data[[#This Row],[Change]]</f>
        <v>3.1999999999989086</v>
      </c>
      <c r="L3564" s="7">
        <f>test_data[[#This Row],[Profit]]*Profit_per_point</f>
        <v>319999.99999989086</v>
      </c>
      <c r="M3564" s="7">
        <f>test_data[[#This Row],[Profit]]*Profit_per_point-ABS(test_data[[#This Row],[Action]])*Fee_per_trade</f>
        <v>319999.99999989086</v>
      </c>
    </row>
    <row r="3565" spans="1:13" x14ac:dyDescent="0.35">
      <c r="A3565" s="2">
        <v>43791.443055555559</v>
      </c>
      <c r="B3565">
        <v>906.6</v>
      </c>
      <c r="C3565">
        <v>0.43269899487495422</v>
      </c>
      <c r="D3565">
        <v>0.56730097532272339</v>
      </c>
      <c r="E3565">
        <f>IF(B3566&gt;0,B3566-test_data[[#This Row],[Price]],0)</f>
        <v>0</v>
      </c>
      <c r="F3565" s="2">
        <f>test_data[[#This Row],[Time]]-(Time_horizon-1)/24/60</f>
        <v>43791.429861111115</v>
      </c>
      <c r="G3565">
        <f>IF(test_data[[#This Row],[Long]]&gt;Action_Threshold,1,IF(test_data[[#This Row],[Short]]&gt;Action_Threshold,-1,0))</f>
        <v>-1</v>
      </c>
      <c r="H3565">
        <f>SUMIFS(test_data[Postion],test_data[Time],"&gt;="&amp;test_data[[#This Row],[Period Time]],test_data[Time],"&lt;="&amp;test_data[[#This Row],[Time]])</f>
        <v>-16</v>
      </c>
      <c r="I3565">
        <f>IFERROR(test_data[[#This Row],[Final_Position]]-H3564,test_data[[#This Row],[Final_Position]])</f>
        <v>0</v>
      </c>
      <c r="J3565">
        <f>ABS(test_data[[#This Row],[Action]])</f>
        <v>0</v>
      </c>
      <c r="K3565" s="7">
        <f>test_data[[#This Row],[Final_Position]]*test_data[[#This Row],[Change]]</f>
        <v>0</v>
      </c>
      <c r="L3565" s="7">
        <f>test_data[[#This Row],[Profit]]*Profit_per_point</f>
        <v>0</v>
      </c>
      <c r="M3565" s="7">
        <f>test_data[[#This Row],[Profit]]*Profit_per_point-ABS(test_data[[#This Row],[Action]])*Fee_per_trade</f>
        <v>0</v>
      </c>
    </row>
    <row r="3566" spans="1:13" x14ac:dyDescent="0.35">
      <c r="A3566" s="2">
        <v>43791.443749999999</v>
      </c>
      <c r="B3566">
        <v>906.6</v>
      </c>
      <c r="C3566">
        <v>0.42741164565086365</v>
      </c>
      <c r="D3566">
        <v>0.57258838415145874</v>
      </c>
      <c r="E3566">
        <f>IF(B3567&gt;0,B3567-test_data[[#This Row],[Price]],0)</f>
        <v>0.19999999999993179</v>
      </c>
      <c r="F3566" s="2">
        <f>test_data[[#This Row],[Time]]-(Time_horizon-1)/24/60</f>
        <v>43791.430555555555</v>
      </c>
      <c r="G3566">
        <f>IF(test_data[[#This Row],[Long]]&gt;Action_Threshold,1,IF(test_data[[#This Row],[Short]]&gt;Action_Threshold,-1,0))</f>
        <v>-1</v>
      </c>
      <c r="H3566">
        <f>SUMIFS(test_data[Postion],test_data[Time],"&gt;="&amp;test_data[[#This Row],[Period Time]],test_data[Time],"&lt;="&amp;test_data[[#This Row],[Time]])</f>
        <v>-16</v>
      </c>
      <c r="I3566">
        <f>IFERROR(test_data[[#This Row],[Final_Position]]-H3565,test_data[[#This Row],[Final_Position]])</f>
        <v>0</v>
      </c>
      <c r="J3566">
        <f>ABS(test_data[[#This Row],[Action]])</f>
        <v>0</v>
      </c>
      <c r="K3566" s="7">
        <f>test_data[[#This Row],[Final_Position]]*test_data[[#This Row],[Change]]</f>
        <v>-3.1999999999989086</v>
      </c>
      <c r="L3566" s="7">
        <f>test_data[[#This Row],[Profit]]*Profit_per_point</f>
        <v>-319999.99999989086</v>
      </c>
      <c r="M3566" s="7">
        <f>test_data[[#This Row],[Profit]]*Profit_per_point-ABS(test_data[[#This Row],[Action]])*Fee_per_trade</f>
        <v>-319999.99999989086</v>
      </c>
    </row>
    <row r="3567" spans="1:13" x14ac:dyDescent="0.35">
      <c r="A3567" s="2">
        <v>43791.444444444445</v>
      </c>
      <c r="B3567">
        <v>906.8</v>
      </c>
      <c r="C3567">
        <v>0.4148293137550354</v>
      </c>
      <c r="D3567">
        <v>0.58517062664031982</v>
      </c>
      <c r="E3567">
        <f>IF(B3568&gt;0,B3568-test_data[[#This Row],[Price]],0)</f>
        <v>0.20000000000004547</v>
      </c>
      <c r="F3567" s="2">
        <f>test_data[[#This Row],[Time]]-(Time_horizon-1)/24/60</f>
        <v>43791.431250000001</v>
      </c>
      <c r="G3567">
        <f>IF(test_data[[#This Row],[Long]]&gt;Action_Threshold,1,IF(test_data[[#This Row],[Short]]&gt;Action_Threshold,-1,0))</f>
        <v>-1</v>
      </c>
      <c r="H3567">
        <f>SUMIFS(test_data[Postion],test_data[Time],"&gt;="&amp;test_data[[#This Row],[Period Time]],test_data[Time],"&lt;="&amp;test_data[[#This Row],[Time]])</f>
        <v>-16</v>
      </c>
      <c r="I3567">
        <f>IFERROR(test_data[[#This Row],[Final_Position]]-H3566,test_data[[#This Row],[Final_Position]])</f>
        <v>0</v>
      </c>
      <c r="J3567">
        <f>ABS(test_data[[#This Row],[Action]])</f>
        <v>0</v>
      </c>
      <c r="K3567" s="7">
        <f>test_data[[#This Row],[Final_Position]]*test_data[[#This Row],[Change]]</f>
        <v>-3.2000000000007276</v>
      </c>
      <c r="L3567" s="7">
        <f>test_data[[#This Row],[Profit]]*Profit_per_point</f>
        <v>-320000.00000007276</v>
      </c>
      <c r="M3567" s="7">
        <f>test_data[[#This Row],[Profit]]*Profit_per_point-ABS(test_data[[#This Row],[Action]])*Fee_per_trade</f>
        <v>-320000.00000007276</v>
      </c>
    </row>
    <row r="3568" spans="1:13" x14ac:dyDescent="0.35">
      <c r="A3568" s="2">
        <v>43791.445138888892</v>
      </c>
      <c r="B3568">
        <v>907</v>
      </c>
      <c r="C3568">
        <v>0.3982410728931427</v>
      </c>
      <c r="D3568">
        <v>0.60175895690917969</v>
      </c>
      <c r="E3568">
        <f>IF(B3569&gt;0,B3569-test_data[[#This Row],[Price]],0)</f>
        <v>-0.10000000000002274</v>
      </c>
      <c r="F3568" s="2">
        <f>test_data[[#This Row],[Time]]-(Time_horizon-1)/24/60</f>
        <v>43791.431944444448</v>
      </c>
      <c r="G3568">
        <f>IF(test_data[[#This Row],[Long]]&gt;Action_Threshold,1,IF(test_data[[#This Row],[Short]]&gt;Action_Threshold,-1,0))</f>
        <v>-1</v>
      </c>
      <c r="H3568">
        <f>SUMIFS(test_data[Postion],test_data[Time],"&gt;="&amp;test_data[[#This Row],[Period Time]],test_data[Time],"&lt;="&amp;test_data[[#This Row],[Time]])</f>
        <v>-16</v>
      </c>
      <c r="I3568">
        <f>IFERROR(test_data[[#This Row],[Final_Position]]-H3567,test_data[[#This Row],[Final_Position]])</f>
        <v>0</v>
      </c>
      <c r="J3568">
        <f>ABS(test_data[[#This Row],[Action]])</f>
        <v>0</v>
      </c>
      <c r="K3568" s="7">
        <f>test_data[[#This Row],[Final_Position]]*test_data[[#This Row],[Change]]</f>
        <v>1.6000000000003638</v>
      </c>
      <c r="L3568" s="7">
        <f>test_data[[#This Row],[Profit]]*Profit_per_point</f>
        <v>160000.00000003638</v>
      </c>
      <c r="M3568" s="7">
        <f>test_data[[#This Row],[Profit]]*Profit_per_point-ABS(test_data[[#This Row],[Action]])*Fee_per_trade</f>
        <v>160000.00000003638</v>
      </c>
    </row>
    <row r="3569" spans="1:13" x14ac:dyDescent="0.35">
      <c r="A3569" s="2">
        <v>43791.445833333331</v>
      </c>
      <c r="B3569">
        <v>906.9</v>
      </c>
      <c r="C3569">
        <v>0.3950352668762207</v>
      </c>
      <c r="D3569">
        <v>0.6049647331237793</v>
      </c>
      <c r="E3569">
        <f>IF(B3570&gt;0,B3570-test_data[[#This Row],[Price]],0)</f>
        <v>0.10000000000002274</v>
      </c>
      <c r="F3569" s="2">
        <f>test_data[[#This Row],[Time]]-(Time_horizon-1)/24/60</f>
        <v>43791.432638888888</v>
      </c>
      <c r="G3569">
        <f>IF(test_data[[#This Row],[Long]]&gt;Action_Threshold,1,IF(test_data[[#This Row],[Short]]&gt;Action_Threshold,-1,0))</f>
        <v>-1</v>
      </c>
      <c r="H3569">
        <f>SUMIFS(test_data[Postion],test_data[Time],"&gt;="&amp;test_data[[#This Row],[Period Time]],test_data[Time],"&lt;="&amp;test_data[[#This Row],[Time]])</f>
        <v>-16</v>
      </c>
      <c r="I3569">
        <f>IFERROR(test_data[[#This Row],[Final_Position]]-H3568,test_data[[#This Row],[Final_Position]])</f>
        <v>0</v>
      </c>
      <c r="J3569">
        <f>ABS(test_data[[#This Row],[Action]])</f>
        <v>0</v>
      </c>
      <c r="K3569" s="7">
        <f>test_data[[#This Row],[Final_Position]]*test_data[[#This Row],[Change]]</f>
        <v>-1.6000000000003638</v>
      </c>
      <c r="L3569" s="7">
        <f>test_data[[#This Row],[Profit]]*Profit_per_point</f>
        <v>-160000.00000003638</v>
      </c>
      <c r="M3569" s="7">
        <f>test_data[[#This Row],[Profit]]*Profit_per_point-ABS(test_data[[#This Row],[Action]])*Fee_per_trade</f>
        <v>-160000.00000003638</v>
      </c>
    </row>
    <row r="3570" spans="1:13" x14ac:dyDescent="0.35">
      <c r="A3570" s="2">
        <v>43791.446527777778</v>
      </c>
      <c r="B3570">
        <v>907</v>
      </c>
      <c r="C3570">
        <v>0.38565820455551147</v>
      </c>
      <c r="D3570">
        <v>0.61434173583984375</v>
      </c>
      <c r="E3570">
        <f>IF(B3571&gt;0,B3571-test_data[[#This Row],[Price]],0)</f>
        <v>0.20000000000004547</v>
      </c>
      <c r="F3570" s="2">
        <f>test_data[[#This Row],[Time]]-(Time_horizon-1)/24/60</f>
        <v>43791.433333333334</v>
      </c>
      <c r="G3570">
        <f>IF(test_data[[#This Row],[Long]]&gt;Action_Threshold,1,IF(test_data[[#This Row],[Short]]&gt;Action_Threshold,-1,0))</f>
        <v>-1</v>
      </c>
      <c r="H3570">
        <f>SUMIFS(test_data[Postion],test_data[Time],"&gt;="&amp;test_data[[#This Row],[Period Time]],test_data[Time],"&lt;="&amp;test_data[[#This Row],[Time]])</f>
        <v>-18</v>
      </c>
      <c r="I3570">
        <f>IFERROR(test_data[[#This Row],[Final_Position]]-H3569,test_data[[#This Row],[Final_Position]])</f>
        <v>-2</v>
      </c>
      <c r="J3570">
        <f>ABS(test_data[[#This Row],[Action]])</f>
        <v>2</v>
      </c>
      <c r="K3570" s="7">
        <f>test_data[[#This Row],[Final_Position]]*test_data[[#This Row],[Change]]</f>
        <v>-3.6000000000008185</v>
      </c>
      <c r="L3570" s="7">
        <f>test_data[[#This Row],[Profit]]*Profit_per_point</f>
        <v>-360000.00000008184</v>
      </c>
      <c r="M3570" s="7">
        <f>test_data[[#This Row],[Profit]]*Profit_per_point-ABS(test_data[[#This Row],[Action]])*Fee_per_trade</f>
        <v>-380000.00000008184</v>
      </c>
    </row>
    <row r="3571" spans="1:13" x14ac:dyDescent="0.35">
      <c r="A3571" s="2">
        <v>43791.447222222225</v>
      </c>
      <c r="B3571">
        <v>907.2</v>
      </c>
      <c r="C3571">
        <v>0.35952159762382507</v>
      </c>
      <c r="D3571">
        <v>0.64047837257385254</v>
      </c>
      <c r="E3571">
        <f>IF(B3572&gt;0,B3572-test_data[[#This Row],[Price]],0)</f>
        <v>-0.10000000000002274</v>
      </c>
      <c r="F3571" s="2">
        <f>test_data[[#This Row],[Time]]-(Time_horizon-1)/24/60</f>
        <v>43791.434027777781</v>
      </c>
      <c r="G3571">
        <f>IF(test_data[[#This Row],[Long]]&gt;Action_Threshold,1,IF(test_data[[#This Row],[Short]]&gt;Action_Threshold,-1,0))</f>
        <v>-1</v>
      </c>
      <c r="H3571">
        <f>SUMIFS(test_data[Postion],test_data[Time],"&gt;="&amp;test_data[[#This Row],[Period Time]],test_data[Time],"&lt;="&amp;test_data[[#This Row],[Time]])</f>
        <v>-18</v>
      </c>
      <c r="I3571">
        <f>IFERROR(test_data[[#This Row],[Final_Position]]-H3570,test_data[[#This Row],[Final_Position]])</f>
        <v>0</v>
      </c>
      <c r="J3571">
        <f>ABS(test_data[[#This Row],[Action]])</f>
        <v>0</v>
      </c>
      <c r="K3571" s="7">
        <f>test_data[[#This Row],[Final_Position]]*test_data[[#This Row],[Change]]</f>
        <v>1.8000000000004093</v>
      </c>
      <c r="L3571" s="7">
        <f>test_data[[#This Row],[Profit]]*Profit_per_point</f>
        <v>180000.00000004092</v>
      </c>
      <c r="M3571" s="7">
        <f>test_data[[#This Row],[Profit]]*Profit_per_point-ABS(test_data[[#This Row],[Action]])*Fee_per_trade</f>
        <v>180000.00000004092</v>
      </c>
    </row>
    <row r="3572" spans="1:13" x14ac:dyDescent="0.35">
      <c r="A3572" s="2">
        <v>43791.447916666664</v>
      </c>
      <c r="B3572">
        <v>907.1</v>
      </c>
      <c r="C3572">
        <v>0.38755577802658081</v>
      </c>
      <c r="D3572">
        <v>0.61244422197341919</v>
      </c>
      <c r="E3572">
        <f>IF(B3573&gt;0,B3573-test_data[[#This Row],[Price]],0)</f>
        <v>0</v>
      </c>
      <c r="F3572" s="2">
        <f>test_data[[#This Row],[Time]]-(Time_horizon-1)/24/60</f>
        <v>43791.43472222222</v>
      </c>
      <c r="G3572">
        <f>IF(test_data[[#This Row],[Long]]&gt;Action_Threshold,1,IF(test_data[[#This Row],[Short]]&gt;Action_Threshold,-1,0))</f>
        <v>-1</v>
      </c>
      <c r="H3572">
        <f>SUMIFS(test_data[Postion],test_data[Time],"&gt;="&amp;test_data[[#This Row],[Period Time]],test_data[Time],"&lt;="&amp;test_data[[#This Row],[Time]])</f>
        <v>-18</v>
      </c>
      <c r="I3572">
        <f>IFERROR(test_data[[#This Row],[Final_Position]]-H3571,test_data[[#This Row],[Final_Position]])</f>
        <v>0</v>
      </c>
      <c r="J3572">
        <f>ABS(test_data[[#This Row],[Action]])</f>
        <v>0</v>
      </c>
      <c r="K3572" s="7">
        <f>test_data[[#This Row],[Final_Position]]*test_data[[#This Row],[Change]]</f>
        <v>0</v>
      </c>
      <c r="L3572" s="7">
        <f>test_data[[#This Row],[Profit]]*Profit_per_point</f>
        <v>0</v>
      </c>
      <c r="M3572" s="7">
        <f>test_data[[#This Row],[Profit]]*Profit_per_point-ABS(test_data[[#This Row],[Action]])*Fee_per_trade</f>
        <v>0</v>
      </c>
    </row>
    <row r="3573" spans="1:13" x14ac:dyDescent="0.35">
      <c r="A3573" s="2">
        <v>43791.448611111111</v>
      </c>
      <c r="B3573">
        <v>907.1</v>
      </c>
      <c r="C3573">
        <v>0.3909810483455658</v>
      </c>
      <c r="D3573">
        <v>0.60901892185211182</v>
      </c>
      <c r="E3573">
        <f>IF(B3574&gt;0,B3574-test_data[[#This Row],[Price]],0)</f>
        <v>-0.20000000000004547</v>
      </c>
      <c r="F3573" s="2">
        <f>test_data[[#This Row],[Time]]-(Time_horizon-1)/24/60</f>
        <v>43791.435416666667</v>
      </c>
      <c r="G3573">
        <f>IF(test_data[[#This Row],[Long]]&gt;Action_Threshold,1,IF(test_data[[#This Row],[Short]]&gt;Action_Threshold,-1,0))</f>
        <v>-1</v>
      </c>
      <c r="H3573">
        <f>SUMIFS(test_data[Postion],test_data[Time],"&gt;="&amp;test_data[[#This Row],[Period Time]],test_data[Time],"&lt;="&amp;test_data[[#This Row],[Time]])</f>
        <v>-18</v>
      </c>
      <c r="I3573">
        <f>IFERROR(test_data[[#This Row],[Final_Position]]-H3572,test_data[[#This Row],[Final_Position]])</f>
        <v>0</v>
      </c>
      <c r="J3573">
        <f>ABS(test_data[[#This Row],[Action]])</f>
        <v>0</v>
      </c>
      <c r="K3573" s="7">
        <f>test_data[[#This Row],[Final_Position]]*test_data[[#This Row],[Change]]</f>
        <v>3.6000000000008185</v>
      </c>
      <c r="L3573" s="7">
        <f>test_data[[#This Row],[Profit]]*Profit_per_point</f>
        <v>360000.00000008184</v>
      </c>
      <c r="M3573" s="7">
        <f>test_data[[#This Row],[Profit]]*Profit_per_point-ABS(test_data[[#This Row],[Action]])*Fee_per_trade</f>
        <v>360000.00000008184</v>
      </c>
    </row>
    <row r="3574" spans="1:13" x14ac:dyDescent="0.35">
      <c r="A3574" s="2">
        <v>43791.449305555558</v>
      </c>
      <c r="B3574">
        <v>906.9</v>
      </c>
      <c r="C3574">
        <v>0.40641647577285767</v>
      </c>
      <c r="D3574">
        <v>0.59358346462249756</v>
      </c>
      <c r="E3574">
        <f>IF(B3575&gt;0,B3575-test_data[[#This Row],[Price]],0)</f>
        <v>-0.39999999999997726</v>
      </c>
      <c r="F3574" s="2">
        <f>test_data[[#This Row],[Time]]-(Time_horizon-1)/24/60</f>
        <v>43791.436111111114</v>
      </c>
      <c r="G3574">
        <f>IF(test_data[[#This Row],[Long]]&gt;Action_Threshold,1,IF(test_data[[#This Row],[Short]]&gt;Action_Threshold,-1,0))</f>
        <v>-1</v>
      </c>
      <c r="H3574">
        <f>SUMIFS(test_data[Postion],test_data[Time],"&gt;="&amp;test_data[[#This Row],[Period Time]],test_data[Time],"&lt;="&amp;test_data[[#This Row],[Time]])</f>
        <v>-18</v>
      </c>
      <c r="I3574">
        <f>IFERROR(test_data[[#This Row],[Final_Position]]-H3573,test_data[[#This Row],[Final_Position]])</f>
        <v>0</v>
      </c>
      <c r="J3574">
        <f>ABS(test_data[[#This Row],[Action]])</f>
        <v>0</v>
      </c>
      <c r="K3574" s="7">
        <f>test_data[[#This Row],[Final_Position]]*test_data[[#This Row],[Change]]</f>
        <v>7.1999999999995907</v>
      </c>
      <c r="L3574" s="7">
        <f>test_data[[#This Row],[Profit]]*Profit_per_point</f>
        <v>719999.99999995902</v>
      </c>
      <c r="M3574" s="7">
        <f>test_data[[#This Row],[Profit]]*Profit_per_point-ABS(test_data[[#This Row],[Action]])*Fee_per_trade</f>
        <v>719999.99999995902</v>
      </c>
    </row>
    <row r="3575" spans="1:13" x14ac:dyDescent="0.35">
      <c r="A3575" s="2">
        <v>43791.45</v>
      </c>
      <c r="B3575">
        <v>906.5</v>
      </c>
      <c r="C3575">
        <v>0.44574698805809021</v>
      </c>
      <c r="D3575">
        <v>0.55425304174423218</v>
      </c>
      <c r="E3575">
        <f>IF(B3576&gt;0,B3576-test_data[[#This Row],[Price]],0)</f>
        <v>0.20000000000004547</v>
      </c>
      <c r="F3575" s="2">
        <f>test_data[[#This Row],[Time]]-(Time_horizon-1)/24/60</f>
        <v>43791.436805555553</v>
      </c>
      <c r="G3575">
        <f>IF(test_data[[#This Row],[Long]]&gt;Action_Threshold,1,IF(test_data[[#This Row],[Short]]&gt;Action_Threshold,-1,0))</f>
        <v>-1</v>
      </c>
      <c r="H3575">
        <f>SUMIFS(test_data[Postion],test_data[Time],"&gt;="&amp;test_data[[#This Row],[Period Time]],test_data[Time],"&lt;="&amp;test_data[[#This Row],[Time]])</f>
        <v>-18</v>
      </c>
      <c r="I3575">
        <f>IFERROR(test_data[[#This Row],[Final_Position]]-H3574,test_data[[#This Row],[Final_Position]])</f>
        <v>0</v>
      </c>
      <c r="J3575">
        <f>ABS(test_data[[#This Row],[Action]])</f>
        <v>0</v>
      </c>
      <c r="K3575" s="7">
        <f>test_data[[#This Row],[Final_Position]]*test_data[[#This Row],[Change]]</f>
        <v>-3.6000000000008185</v>
      </c>
      <c r="L3575" s="7">
        <f>test_data[[#This Row],[Profit]]*Profit_per_point</f>
        <v>-360000.00000008184</v>
      </c>
      <c r="M3575" s="7">
        <f>test_data[[#This Row],[Profit]]*Profit_per_point-ABS(test_data[[#This Row],[Action]])*Fee_per_trade</f>
        <v>-360000.00000008184</v>
      </c>
    </row>
    <row r="3576" spans="1:13" x14ac:dyDescent="0.35">
      <c r="A3576" s="2">
        <v>43791.450694444444</v>
      </c>
      <c r="B3576">
        <v>906.7</v>
      </c>
      <c r="C3576">
        <v>0.42699873447418213</v>
      </c>
      <c r="D3576">
        <v>0.57300126552581787</v>
      </c>
      <c r="E3576">
        <f>IF(B3577&gt;0,B3577-test_data[[#This Row],[Price]],0)</f>
        <v>-0.10000000000002274</v>
      </c>
      <c r="F3576" s="2">
        <f>test_data[[#This Row],[Time]]-(Time_horizon-1)/24/60</f>
        <v>43791.4375</v>
      </c>
      <c r="G3576">
        <f>IF(test_data[[#This Row],[Long]]&gt;Action_Threshold,1,IF(test_data[[#This Row],[Short]]&gt;Action_Threshold,-1,0))</f>
        <v>-1</v>
      </c>
      <c r="H3576">
        <f>SUMIFS(test_data[Postion],test_data[Time],"&gt;="&amp;test_data[[#This Row],[Period Time]],test_data[Time],"&lt;="&amp;test_data[[#This Row],[Time]])</f>
        <v>-18</v>
      </c>
      <c r="I3576">
        <f>IFERROR(test_data[[#This Row],[Final_Position]]-H3575,test_data[[#This Row],[Final_Position]])</f>
        <v>0</v>
      </c>
      <c r="J3576">
        <f>ABS(test_data[[#This Row],[Action]])</f>
        <v>0</v>
      </c>
      <c r="K3576" s="7">
        <f>test_data[[#This Row],[Final_Position]]*test_data[[#This Row],[Change]]</f>
        <v>1.8000000000004093</v>
      </c>
      <c r="L3576" s="7">
        <f>test_data[[#This Row],[Profit]]*Profit_per_point</f>
        <v>180000.00000004092</v>
      </c>
      <c r="M3576" s="7">
        <f>test_data[[#This Row],[Profit]]*Profit_per_point-ABS(test_data[[#This Row],[Action]])*Fee_per_trade</f>
        <v>180000.00000004092</v>
      </c>
    </row>
    <row r="3577" spans="1:13" x14ac:dyDescent="0.35">
      <c r="A3577" s="2">
        <v>43791.451388888891</v>
      </c>
      <c r="B3577">
        <v>906.6</v>
      </c>
      <c r="C3577">
        <v>0.4262632429599762</v>
      </c>
      <c r="D3577">
        <v>0.57373672723770142</v>
      </c>
      <c r="E3577">
        <f>IF(B3578&gt;0,B3578-test_data[[#This Row],[Price]],0)</f>
        <v>-0.20000000000004547</v>
      </c>
      <c r="F3577" s="2">
        <f>test_data[[#This Row],[Time]]-(Time_horizon-1)/24/60</f>
        <v>43791.438194444447</v>
      </c>
      <c r="G3577">
        <f>IF(test_data[[#This Row],[Long]]&gt;Action_Threshold,1,IF(test_data[[#This Row],[Short]]&gt;Action_Threshold,-1,0))</f>
        <v>-1</v>
      </c>
      <c r="H3577">
        <f>SUMIFS(test_data[Postion],test_data[Time],"&gt;="&amp;test_data[[#This Row],[Period Time]],test_data[Time],"&lt;="&amp;test_data[[#This Row],[Time]])</f>
        <v>-18</v>
      </c>
      <c r="I3577">
        <f>IFERROR(test_data[[#This Row],[Final_Position]]-H3576,test_data[[#This Row],[Final_Position]])</f>
        <v>0</v>
      </c>
      <c r="J3577">
        <f>ABS(test_data[[#This Row],[Action]])</f>
        <v>0</v>
      </c>
      <c r="K3577" s="7">
        <f>test_data[[#This Row],[Final_Position]]*test_data[[#This Row],[Change]]</f>
        <v>3.6000000000008185</v>
      </c>
      <c r="L3577" s="7">
        <f>test_data[[#This Row],[Profit]]*Profit_per_point</f>
        <v>360000.00000008184</v>
      </c>
      <c r="M3577" s="7">
        <f>test_data[[#This Row],[Profit]]*Profit_per_point-ABS(test_data[[#This Row],[Action]])*Fee_per_trade</f>
        <v>360000.00000008184</v>
      </c>
    </row>
    <row r="3578" spans="1:13" x14ac:dyDescent="0.35">
      <c r="A3578" s="2">
        <v>43791.45208333333</v>
      </c>
      <c r="B3578">
        <v>906.4</v>
      </c>
      <c r="C3578">
        <v>0.46799281239509583</v>
      </c>
      <c r="D3578">
        <v>0.53200721740722656</v>
      </c>
      <c r="E3578">
        <f>IF(B3579&gt;0,B3579-test_data[[#This Row],[Price]],0)</f>
        <v>0</v>
      </c>
      <c r="F3578" s="2">
        <f>test_data[[#This Row],[Time]]-(Time_horizon-1)/24/60</f>
        <v>43791.438888888886</v>
      </c>
      <c r="G3578">
        <f>IF(test_data[[#This Row],[Long]]&gt;Action_Threshold,1,IF(test_data[[#This Row],[Short]]&gt;Action_Threshold,-1,0))</f>
        <v>-1</v>
      </c>
      <c r="H3578">
        <f>SUMIFS(test_data[Postion],test_data[Time],"&gt;="&amp;test_data[[#This Row],[Period Time]],test_data[Time],"&lt;="&amp;test_data[[#This Row],[Time]])</f>
        <v>-18</v>
      </c>
      <c r="I3578">
        <f>IFERROR(test_data[[#This Row],[Final_Position]]-H3577,test_data[[#This Row],[Final_Position]])</f>
        <v>0</v>
      </c>
      <c r="J3578">
        <f>ABS(test_data[[#This Row],[Action]])</f>
        <v>0</v>
      </c>
      <c r="K3578" s="7">
        <f>test_data[[#This Row],[Final_Position]]*test_data[[#This Row],[Change]]</f>
        <v>0</v>
      </c>
      <c r="L3578" s="7">
        <f>test_data[[#This Row],[Profit]]*Profit_per_point</f>
        <v>0</v>
      </c>
      <c r="M3578" s="7">
        <f>test_data[[#This Row],[Profit]]*Profit_per_point-ABS(test_data[[#This Row],[Action]])*Fee_per_trade</f>
        <v>0</v>
      </c>
    </row>
    <row r="3579" spans="1:13" x14ac:dyDescent="0.35">
      <c r="A3579" s="2">
        <v>43791.452777777777</v>
      </c>
      <c r="B3579">
        <v>906.4</v>
      </c>
      <c r="C3579">
        <v>0.45625007152557373</v>
      </c>
      <c r="D3579">
        <v>0.54374992847442627</v>
      </c>
      <c r="E3579">
        <f>IF(B3580&gt;0,B3580-test_data[[#This Row],[Price]],0)</f>
        <v>-0.19999999999993179</v>
      </c>
      <c r="F3579" s="2">
        <f>test_data[[#This Row],[Time]]-(Time_horizon-1)/24/60</f>
        <v>43791.439583333333</v>
      </c>
      <c r="G3579">
        <f>IF(test_data[[#This Row],[Long]]&gt;Action_Threshold,1,IF(test_data[[#This Row],[Short]]&gt;Action_Threshold,-1,0))</f>
        <v>-1</v>
      </c>
      <c r="H3579">
        <f>SUMIFS(test_data[Postion],test_data[Time],"&gt;="&amp;test_data[[#This Row],[Period Time]],test_data[Time],"&lt;="&amp;test_data[[#This Row],[Time]])</f>
        <v>-20</v>
      </c>
      <c r="I3579">
        <f>IFERROR(test_data[[#This Row],[Final_Position]]-H3578,test_data[[#This Row],[Final_Position]])</f>
        <v>-2</v>
      </c>
      <c r="J3579">
        <f>ABS(test_data[[#This Row],[Action]])</f>
        <v>2</v>
      </c>
      <c r="K3579" s="7">
        <f>test_data[[#This Row],[Final_Position]]*test_data[[#This Row],[Change]]</f>
        <v>3.9999999999986358</v>
      </c>
      <c r="L3579" s="7">
        <f>test_data[[#This Row],[Profit]]*Profit_per_point</f>
        <v>399999.99999986356</v>
      </c>
      <c r="M3579" s="7">
        <f>test_data[[#This Row],[Profit]]*Profit_per_point-ABS(test_data[[#This Row],[Action]])*Fee_per_trade</f>
        <v>379999.99999986356</v>
      </c>
    </row>
    <row r="3580" spans="1:13" x14ac:dyDescent="0.35">
      <c r="A3580" s="2">
        <v>43791.453472222223</v>
      </c>
      <c r="B3580">
        <v>906.2</v>
      </c>
      <c r="C3580">
        <v>0.48541262745857239</v>
      </c>
      <c r="D3580">
        <v>0.51458734273910522</v>
      </c>
      <c r="E3580">
        <f>IF(B3581&gt;0,B3581-test_data[[#This Row],[Price]],0)</f>
        <v>-0.20000000000004547</v>
      </c>
      <c r="F3580" s="2">
        <f>test_data[[#This Row],[Time]]-(Time_horizon-1)/24/60</f>
        <v>43791.44027777778</v>
      </c>
      <c r="G3580">
        <f>IF(test_data[[#This Row],[Long]]&gt;Action_Threshold,1,IF(test_data[[#This Row],[Short]]&gt;Action_Threshold,-1,0))</f>
        <v>-1</v>
      </c>
      <c r="H3580">
        <f>SUMIFS(test_data[Postion],test_data[Time],"&gt;="&amp;test_data[[#This Row],[Period Time]],test_data[Time],"&lt;="&amp;test_data[[#This Row],[Time]])</f>
        <v>-20</v>
      </c>
      <c r="I3580">
        <f>IFERROR(test_data[[#This Row],[Final_Position]]-H3579,test_data[[#This Row],[Final_Position]])</f>
        <v>0</v>
      </c>
      <c r="J3580">
        <f>ABS(test_data[[#This Row],[Action]])</f>
        <v>0</v>
      </c>
      <c r="K3580" s="7">
        <f>test_data[[#This Row],[Final_Position]]*test_data[[#This Row],[Change]]</f>
        <v>4.0000000000009095</v>
      </c>
      <c r="L3580" s="7">
        <f>test_data[[#This Row],[Profit]]*Profit_per_point</f>
        <v>400000.00000009092</v>
      </c>
      <c r="M3580" s="7">
        <f>test_data[[#This Row],[Profit]]*Profit_per_point-ABS(test_data[[#This Row],[Action]])*Fee_per_trade</f>
        <v>400000.00000009092</v>
      </c>
    </row>
    <row r="3581" spans="1:13" x14ac:dyDescent="0.35">
      <c r="A3581" s="2">
        <v>43791.45416666667</v>
      </c>
      <c r="B3581">
        <v>906</v>
      </c>
      <c r="C3581">
        <v>0.50852560997009277</v>
      </c>
      <c r="D3581">
        <v>0.491474449634552</v>
      </c>
      <c r="E3581">
        <f>IF(B3582&gt;0,B3582-test_data[[#This Row],[Price]],0)</f>
        <v>-0.20000000000004547</v>
      </c>
      <c r="F3581" s="2">
        <f>test_data[[#This Row],[Time]]-(Time_horizon-1)/24/60</f>
        <v>43791.440972222226</v>
      </c>
      <c r="G3581">
        <f>IF(test_data[[#This Row],[Long]]&gt;Action_Threshold,1,IF(test_data[[#This Row],[Short]]&gt;Action_Threshold,-1,0))</f>
        <v>1</v>
      </c>
      <c r="H3581">
        <f>SUMIFS(test_data[Postion],test_data[Time],"&gt;="&amp;test_data[[#This Row],[Period Time]],test_data[Time],"&lt;="&amp;test_data[[#This Row],[Time]])</f>
        <v>-18</v>
      </c>
      <c r="I3581">
        <f>IFERROR(test_data[[#This Row],[Final_Position]]-H3580,test_data[[#This Row],[Final_Position]])</f>
        <v>2</v>
      </c>
      <c r="J3581">
        <f>ABS(test_data[[#This Row],[Action]])</f>
        <v>2</v>
      </c>
      <c r="K3581" s="7">
        <f>test_data[[#This Row],[Final_Position]]*test_data[[#This Row],[Change]]</f>
        <v>3.6000000000008185</v>
      </c>
      <c r="L3581" s="7">
        <f>test_data[[#This Row],[Profit]]*Profit_per_point</f>
        <v>360000.00000008184</v>
      </c>
      <c r="M3581" s="7">
        <f>test_data[[#This Row],[Profit]]*Profit_per_point-ABS(test_data[[#This Row],[Action]])*Fee_per_trade</f>
        <v>340000.00000008184</v>
      </c>
    </row>
    <row r="3582" spans="1:13" x14ac:dyDescent="0.35">
      <c r="A3582" s="2">
        <v>43791.454861111109</v>
      </c>
      <c r="B3582">
        <v>905.8</v>
      </c>
      <c r="C3582">
        <v>0.50807952880859375</v>
      </c>
      <c r="D3582">
        <v>0.49192056059837341</v>
      </c>
      <c r="E3582">
        <f>IF(B3583&gt;0,B3583-test_data[[#This Row],[Price]],0)</f>
        <v>0.20000000000004547</v>
      </c>
      <c r="F3582" s="2">
        <f>test_data[[#This Row],[Time]]-(Time_horizon-1)/24/60</f>
        <v>43791.441666666666</v>
      </c>
      <c r="G3582">
        <f>IF(test_data[[#This Row],[Long]]&gt;Action_Threshold,1,IF(test_data[[#This Row],[Short]]&gt;Action_Threshold,-1,0))</f>
        <v>1</v>
      </c>
      <c r="H3582">
        <f>SUMIFS(test_data[Postion],test_data[Time],"&gt;="&amp;test_data[[#This Row],[Period Time]],test_data[Time],"&lt;="&amp;test_data[[#This Row],[Time]])</f>
        <v>-16</v>
      </c>
      <c r="I3582">
        <f>IFERROR(test_data[[#This Row],[Final_Position]]-H3581,test_data[[#This Row],[Final_Position]])</f>
        <v>2</v>
      </c>
      <c r="J3582">
        <f>ABS(test_data[[#This Row],[Action]])</f>
        <v>2</v>
      </c>
      <c r="K3582" s="7">
        <f>test_data[[#This Row],[Final_Position]]*test_data[[#This Row],[Change]]</f>
        <v>-3.2000000000007276</v>
      </c>
      <c r="L3582" s="7">
        <f>test_data[[#This Row],[Profit]]*Profit_per_point</f>
        <v>-320000.00000007276</v>
      </c>
      <c r="M3582" s="7">
        <f>test_data[[#This Row],[Profit]]*Profit_per_point-ABS(test_data[[#This Row],[Action]])*Fee_per_trade</f>
        <v>-340000.00000007276</v>
      </c>
    </row>
    <row r="3583" spans="1:13" x14ac:dyDescent="0.35">
      <c r="A3583" s="2">
        <v>43791.455555555556</v>
      </c>
      <c r="B3583">
        <v>906</v>
      </c>
      <c r="C3583">
        <v>0.47557908296585083</v>
      </c>
      <c r="D3583">
        <v>0.52442085742950439</v>
      </c>
      <c r="E3583">
        <f>IF(B3584&gt;0,B3584-test_data[[#This Row],[Price]],0)</f>
        <v>0.10000000000002274</v>
      </c>
      <c r="F3583" s="2">
        <f>test_data[[#This Row],[Time]]-(Time_horizon-1)/24/60</f>
        <v>43791.442361111112</v>
      </c>
      <c r="G3583">
        <f>IF(test_data[[#This Row],[Long]]&gt;Action_Threshold,1,IF(test_data[[#This Row],[Short]]&gt;Action_Threshold,-1,0))</f>
        <v>-1</v>
      </c>
      <c r="H3583">
        <f>SUMIFS(test_data[Postion],test_data[Time],"&gt;="&amp;test_data[[#This Row],[Period Time]],test_data[Time],"&lt;="&amp;test_data[[#This Row],[Time]])</f>
        <v>-16</v>
      </c>
      <c r="I3583">
        <f>IFERROR(test_data[[#This Row],[Final_Position]]-H3582,test_data[[#This Row],[Final_Position]])</f>
        <v>0</v>
      </c>
      <c r="J3583">
        <f>ABS(test_data[[#This Row],[Action]])</f>
        <v>0</v>
      </c>
      <c r="K3583" s="7">
        <f>test_data[[#This Row],[Final_Position]]*test_data[[#This Row],[Change]]</f>
        <v>-1.6000000000003638</v>
      </c>
      <c r="L3583" s="7">
        <f>test_data[[#This Row],[Profit]]*Profit_per_point</f>
        <v>-160000.00000003638</v>
      </c>
      <c r="M3583" s="7">
        <f>test_data[[#This Row],[Profit]]*Profit_per_point-ABS(test_data[[#This Row],[Action]])*Fee_per_trade</f>
        <v>-160000.00000003638</v>
      </c>
    </row>
    <row r="3584" spans="1:13" x14ac:dyDescent="0.35">
      <c r="A3584" s="2">
        <v>43791.456250000003</v>
      </c>
      <c r="B3584">
        <v>906.1</v>
      </c>
      <c r="C3584">
        <v>0.44864320755004883</v>
      </c>
      <c r="D3584">
        <v>0.55135679244995117</v>
      </c>
      <c r="E3584">
        <f>IF(B3585&gt;0,B3585-test_data[[#This Row],[Price]],0)</f>
        <v>0.19999999999993179</v>
      </c>
      <c r="F3584" s="2">
        <f>test_data[[#This Row],[Time]]-(Time_horizon-1)/24/60</f>
        <v>43791.443055555559</v>
      </c>
      <c r="G3584">
        <f>IF(test_data[[#This Row],[Long]]&gt;Action_Threshold,1,IF(test_data[[#This Row],[Short]]&gt;Action_Threshold,-1,0))</f>
        <v>-1</v>
      </c>
      <c r="H3584">
        <f>SUMIFS(test_data[Postion],test_data[Time],"&gt;="&amp;test_data[[#This Row],[Period Time]],test_data[Time],"&lt;="&amp;test_data[[#This Row],[Time]])</f>
        <v>-16</v>
      </c>
      <c r="I3584">
        <f>IFERROR(test_data[[#This Row],[Final_Position]]-H3583,test_data[[#This Row],[Final_Position]])</f>
        <v>0</v>
      </c>
      <c r="J3584">
        <f>ABS(test_data[[#This Row],[Action]])</f>
        <v>0</v>
      </c>
      <c r="K3584" s="7">
        <f>test_data[[#This Row],[Final_Position]]*test_data[[#This Row],[Change]]</f>
        <v>-3.1999999999989086</v>
      </c>
      <c r="L3584" s="7">
        <f>test_data[[#This Row],[Profit]]*Profit_per_point</f>
        <v>-319999.99999989086</v>
      </c>
      <c r="M3584" s="7">
        <f>test_data[[#This Row],[Profit]]*Profit_per_point-ABS(test_data[[#This Row],[Action]])*Fee_per_trade</f>
        <v>-319999.99999989086</v>
      </c>
    </row>
    <row r="3585" spans="1:13" x14ac:dyDescent="0.35">
      <c r="A3585" s="2">
        <v>43791.456944444442</v>
      </c>
      <c r="B3585">
        <v>906.3</v>
      </c>
      <c r="C3585">
        <v>0.43342724442481995</v>
      </c>
      <c r="D3585">
        <v>0.56657272577285767</v>
      </c>
      <c r="E3585">
        <f>IF(B3586&gt;0,B3586-test_data[[#This Row],[Price]],0)</f>
        <v>-0.29999999999995453</v>
      </c>
      <c r="F3585" s="2">
        <f>test_data[[#This Row],[Time]]-(Time_horizon-1)/24/60</f>
        <v>43791.443749999999</v>
      </c>
      <c r="G3585">
        <f>IF(test_data[[#This Row],[Long]]&gt;Action_Threshold,1,IF(test_data[[#This Row],[Short]]&gt;Action_Threshold,-1,0))</f>
        <v>-1</v>
      </c>
      <c r="H3585">
        <f>SUMIFS(test_data[Postion],test_data[Time],"&gt;="&amp;test_data[[#This Row],[Period Time]],test_data[Time],"&lt;="&amp;test_data[[#This Row],[Time]])</f>
        <v>-16</v>
      </c>
      <c r="I3585">
        <f>IFERROR(test_data[[#This Row],[Final_Position]]-H3584,test_data[[#This Row],[Final_Position]])</f>
        <v>0</v>
      </c>
      <c r="J3585">
        <f>ABS(test_data[[#This Row],[Action]])</f>
        <v>0</v>
      </c>
      <c r="K3585" s="7">
        <f>test_data[[#This Row],[Final_Position]]*test_data[[#This Row],[Change]]</f>
        <v>4.7999999999992724</v>
      </c>
      <c r="L3585" s="7">
        <f>test_data[[#This Row],[Profit]]*Profit_per_point</f>
        <v>479999.99999992724</v>
      </c>
      <c r="M3585" s="7">
        <f>test_data[[#This Row],[Profit]]*Profit_per_point-ABS(test_data[[#This Row],[Action]])*Fee_per_trade</f>
        <v>479999.99999992724</v>
      </c>
    </row>
    <row r="3586" spans="1:13" x14ac:dyDescent="0.35">
      <c r="A3586" s="2">
        <v>43791.457638888889</v>
      </c>
      <c r="B3586">
        <v>906</v>
      </c>
      <c r="C3586">
        <v>0.46608301997184753</v>
      </c>
      <c r="D3586">
        <v>0.53391700983047485</v>
      </c>
      <c r="E3586">
        <f>IF(B3587&gt;0,B3587-test_data[[#This Row],[Price]],0)</f>
        <v>-0.70000000000004547</v>
      </c>
      <c r="F3586" s="2">
        <f>test_data[[#This Row],[Time]]-(Time_horizon-1)/24/60</f>
        <v>43791.444444444445</v>
      </c>
      <c r="G3586">
        <f>IF(test_data[[#This Row],[Long]]&gt;Action_Threshold,1,IF(test_data[[#This Row],[Short]]&gt;Action_Threshold,-1,0))</f>
        <v>-1</v>
      </c>
      <c r="H3586">
        <f>SUMIFS(test_data[Postion],test_data[Time],"&gt;="&amp;test_data[[#This Row],[Period Time]],test_data[Time],"&lt;="&amp;test_data[[#This Row],[Time]])</f>
        <v>-16</v>
      </c>
      <c r="I3586">
        <f>IFERROR(test_data[[#This Row],[Final_Position]]-H3585,test_data[[#This Row],[Final_Position]])</f>
        <v>0</v>
      </c>
      <c r="J3586">
        <f>ABS(test_data[[#This Row],[Action]])</f>
        <v>0</v>
      </c>
      <c r="K3586" s="7">
        <f>test_data[[#This Row],[Final_Position]]*test_data[[#This Row],[Change]]</f>
        <v>11.200000000000728</v>
      </c>
      <c r="L3586" s="7">
        <f>test_data[[#This Row],[Profit]]*Profit_per_point</f>
        <v>1120000.0000000726</v>
      </c>
      <c r="M3586" s="7">
        <f>test_data[[#This Row],[Profit]]*Profit_per_point-ABS(test_data[[#This Row],[Action]])*Fee_per_trade</f>
        <v>1120000.0000000726</v>
      </c>
    </row>
    <row r="3587" spans="1:13" x14ac:dyDescent="0.35">
      <c r="A3587" s="2">
        <v>43791.458333333336</v>
      </c>
      <c r="B3587">
        <v>905.3</v>
      </c>
      <c r="C3587">
        <v>0.47411847114562988</v>
      </c>
      <c r="D3587">
        <v>0.52588152885437012</v>
      </c>
      <c r="E3587">
        <f>IF(B3588&gt;0,B3588-test_data[[#This Row],[Price]],0)</f>
        <v>-0.89999999999997726</v>
      </c>
      <c r="F3587" s="2">
        <f>test_data[[#This Row],[Time]]-(Time_horizon-1)/24/60</f>
        <v>43791.445138888892</v>
      </c>
      <c r="G3587">
        <f>IF(test_data[[#This Row],[Long]]&gt;Action_Threshold,1,IF(test_data[[#This Row],[Short]]&gt;Action_Threshold,-1,0))</f>
        <v>-1</v>
      </c>
      <c r="H3587">
        <f>SUMIFS(test_data[Postion],test_data[Time],"&gt;="&amp;test_data[[#This Row],[Period Time]],test_data[Time],"&lt;="&amp;test_data[[#This Row],[Time]])</f>
        <v>-16</v>
      </c>
      <c r="I3587">
        <f>IFERROR(test_data[[#This Row],[Final_Position]]-H3586,test_data[[#This Row],[Final_Position]])</f>
        <v>0</v>
      </c>
      <c r="J3587">
        <f>ABS(test_data[[#This Row],[Action]])</f>
        <v>0</v>
      </c>
      <c r="K3587" s="7">
        <f>test_data[[#This Row],[Final_Position]]*test_data[[#This Row],[Change]]</f>
        <v>14.399999999999636</v>
      </c>
      <c r="L3587" s="7">
        <f>test_data[[#This Row],[Profit]]*Profit_per_point</f>
        <v>1439999.9999999637</v>
      </c>
      <c r="M3587" s="7">
        <f>test_data[[#This Row],[Profit]]*Profit_per_point-ABS(test_data[[#This Row],[Action]])*Fee_per_trade</f>
        <v>1439999.9999999637</v>
      </c>
    </row>
    <row r="3588" spans="1:13" x14ac:dyDescent="0.35">
      <c r="A3588" s="2">
        <v>43791.459027777775</v>
      </c>
      <c r="B3588">
        <v>904.4</v>
      </c>
      <c r="C3588">
        <v>0.51644760370254517</v>
      </c>
      <c r="D3588">
        <v>0.48355233669281006</v>
      </c>
      <c r="E3588">
        <f>IF(B3589&gt;0,B3589-test_data[[#This Row],[Price]],0)</f>
        <v>0.39999999999997726</v>
      </c>
      <c r="F3588" s="2">
        <f>test_data[[#This Row],[Time]]-(Time_horizon-1)/24/60</f>
        <v>43791.445833333331</v>
      </c>
      <c r="G3588">
        <f>IF(test_data[[#This Row],[Long]]&gt;Action_Threshold,1,IF(test_data[[#This Row],[Short]]&gt;Action_Threshold,-1,0))</f>
        <v>1</v>
      </c>
      <c r="H3588">
        <f>SUMIFS(test_data[Postion],test_data[Time],"&gt;="&amp;test_data[[#This Row],[Period Time]],test_data[Time],"&lt;="&amp;test_data[[#This Row],[Time]])</f>
        <v>-14</v>
      </c>
      <c r="I3588">
        <f>IFERROR(test_data[[#This Row],[Final_Position]]-H3587,test_data[[#This Row],[Final_Position]])</f>
        <v>2</v>
      </c>
      <c r="J3588">
        <f>ABS(test_data[[#This Row],[Action]])</f>
        <v>2</v>
      </c>
      <c r="K3588" s="7">
        <f>test_data[[#This Row],[Final_Position]]*test_data[[#This Row],[Change]]</f>
        <v>-5.5999999999996817</v>
      </c>
      <c r="L3588" s="7">
        <f>test_data[[#This Row],[Profit]]*Profit_per_point</f>
        <v>-559999.99999996822</v>
      </c>
      <c r="M3588" s="7">
        <f>test_data[[#This Row],[Profit]]*Profit_per_point-ABS(test_data[[#This Row],[Action]])*Fee_per_trade</f>
        <v>-579999.99999996822</v>
      </c>
    </row>
    <row r="3589" spans="1:13" x14ac:dyDescent="0.35">
      <c r="A3589" s="2">
        <v>43791.459722222222</v>
      </c>
      <c r="B3589">
        <v>904.8</v>
      </c>
      <c r="C3589">
        <v>0.4518187940120697</v>
      </c>
      <c r="D3589">
        <v>0.54818117618560791</v>
      </c>
      <c r="E3589">
        <f>IF(B3590&gt;0,B3590-test_data[[#This Row],[Price]],0)</f>
        <v>0.20000000000004547</v>
      </c>
      <c r="F3589" s="2">
        <f>test_data[[#This Row],[Time]]-(Time_horizon-1)/24/60</f>
        <v>43791.446527777778</v>
      </c>
      <c r="G3589">
        <f>IF(test_data[[#This Row],[Long]]&gt;Action_Threshold,1,IF(test_data[[#This Row],[Short]]&gt;Action_Threshold,-1,0))</f>
        <v>-1</v>
      </c>
      <c r="H3589">
        <f>SUMIFS(test_data[Postion],test_data[Time],"&gt;="&amp;test_data[[#This Row],[Period Time]],test_data[Time],"&lt;="&amp;test_data[[#This Row],[Time]])</f>
        <v>-14</v>
      </c>
      <c r="I3589">
        <f>IFERROR(test_data[[#This Row],[Final_Position]]-H3588,test_data[[#This Row],[Final_Position]])</f>
        <v>0</v>
      </c>
      <c r="J3589">
        <f>ABS(test_data[[#This Row],[Action]])</f>
        <v>0</v>
      </c>
      <c r="K3589" s="7">
        <f>test_data[[#This Row],[Final_Position]]*test_data[[#This Row],[Change]]</f>
        <v>-2.8000000000006366</v>
      </c>
      <c r="L3589" s="7">
        <f>test_data[[#This Row],[Profit]]*Profit_per_point</f>
        <v>-280000.00000006368</v>
      </c>
      <c r="M3589" s="7">
        <f>test_data[[#This Row],[Profit]]*Profit_per_point-ABS(test_data[[#This Row],[Action]])*Fee_per_trade</f>
        <v>-280000.00000006368</v>
      </c>
    </row>
    <row r="3590" spans="1:13" x14ac:dyDescent="0.35">
      <c r="A3590" s="2">
        <v>43791.460416666669</v>
      </c>
      <c r="B3590">
        <v>905</v>
      </c>
      <c r="C3590">
        <v>0.44302675127983093</v>
      </c>
      <c r="D3590">
        <v>0.55697327852249146</v>
      </c>
      <c r="E3590">
        <f>IF(B3591&gt;0,B3591-test_data[[#This Row],[Price]],0)</f>
        <v>-0.20000000000004547</v>
      </c>
      <c r="F3590" s="2">
        <f>test_data[[#This Row],[Time]]-(Time_horizon-1)/24/60</f>
        <v>43791.447222222225</v>
      </c>
      <c r="G3590">
        <f>IF(test_data[[#This Row],[Long]]&gt;Action_Threshold,1,IF(test_data[[#This Row],[Short]]&gt;Action_Threshold,-1,0))</f>
        <v>-1</v>
      </c>
      <c r="H3590">
        <f>SUMIFS(test_data[Postion],test_data[Time],"&gt;="&amp;test_data[[#This Row],[Period Time]],test_data[Time],"&lt;="&amp;test_data[[#This Row],[Time]])</f>
        <v>-14</v>
      </c>
      <c r="I3590">
        <f>IFERROR(test_data[[#This Row],[Final_Position]]-H3589,test_data[[#This Row],[Final_Position]])</f>
        <v>0</v>
      </c>
      <c r="J3590">
        <f>ABS(test_data[[#This Row],[Action]])</f>
        <v>0</v>
      </c>
      <c r="K3590" s="7">
        <f>test_data[[#This Row],[Final_Position]]*test_data[[#This Row],[Change]]</f>
        <v>2.8000000000006366</v>
      </c>
      <c r="L3590" s="7">
        <f>test_data[[#This Row],[Profit]]*Profit_per_point</f>
        <v>280000.00000006368</v>
      </c>
      <c r="M3590" s="7">
        <f>test_data[[#This Row],[Profit]]*Profit_per_point-ABS(test_data[[#This Row],[Action]])*Fee_per_trade</f>
        <v>280000.00000006368</v>
      </c>
    </row>
    <row r="3591" spans="1:13" x14ac:dyDescent="0.35">
      <c r="A3591" s="2">
        <v>43791.461111111108</v>
      </c>
      <c r="B3591">
        <v>904.8</v>
      </c>
      <c r="C3591">
        <v>0.44468748569488525</v>
      </c>
      <c r="D3591">
        <v>0.55531245470046997</v>
      </c>
      <c r="E3591">
        <f>IF(B3592&gt;0,B3592-test_data[[#This Row],[Price]],0)</f>
        <v>-0.29999999999995453</v>
      </c>
      <c r="F3591" s="2">
        <f>test_data[[#This Row],[Time]]-(Time_horizon-1)/24/60</f>
        <v>43791.447916666664</v>
      </c>
      <c r="G3591">
        <f>IF(test_data[[#This Row],[Long]]&gt;Action_Threshold,1,IF(test_data[[#This Row],[Short]]&gt;Action_Threshold,-1,0))</f>
        <v>-1</v>
      </c>
      <c r="H3591">
        <f>SUMIFS(test_data[Postion],test_data[Time],"&gt;="&amp;test_data[[#This Row],[Period Time]],test_data[Time],"&lt;="&amp;test_data[[#This Row],[Time]])</f>
        <v>-14</v>
      </c>
      <c r="I3591">
        <f>IFERROR(test_data[[#This Row],[Final_Position]]-H3590,test_data[[#This Row],[Final_Position]])</f>
        <v>0</v>
      </c>
      <c r="J3591">
        <f>ABS(test_data[[#This Row],[Action]])</f>
        <v>0</v>
      </c>
      <c r="K3591" s="7">
        <f>test_data[[#This Row],[Final_Position]]*test_data[[#This Row],[Change]]</f>
        <v>4.1999999999993634</v>
      </c>
      <c r="L3591" s="7">
        <f>test_data[[#This Row],[Profit]]*Profit_per_point</f>
        <v>419999.99999993632</v>
      </c>
      <c r="M3591" s="7">
        <f>test_data[[#This Row],[Profit]]*Profit_per_point-ABS(test_data[[#This Row],[Action]])*Fee_per_trade</f>
        <v>419999.99999993632</v>
      </c>
    </row>
    <row r="3592" spans="1:13" x14ac:dyDescent="0.35">
      <c r="A3592" s="2">
        <v>43791.461805555555</v>
      </c>
      <c r="B3592">
        <v>904.5</v>
      </c>
      <c r="C3592">
        <v>0.46027305722236633</v>
      </c>
      <c r="D3592">
        <v>0.53972697257995605</v>
      </c>
      <c r="E3592">
        <f>IF(B3593&gt;0,B3593-test_data[[#This Row],[Price]],0)</f>
        <v>0.10000000000002274</v>
      </c>
      <c r="F3592" s="2">
        <f>test_data[[#This Row],[Time]]-(Time_horizon-1)/24/60</f>
        <v>43791.448611111111</v>
      </c>
      <c r="G3592">
        <f>IF(test_data[[#This Row],[Long]]&gt;Action_Threshold,1,IF(test_data[[#This Row],[Short]]&gt;Action_Threshold,-1,0))</f>
        <v>-1</v>
      </c>
      <c r="H3592">
        <f>SUMIFS(test_data[Postion],test_data[Time],"&gt;="&amp;test_data[[#This Row],[Period Time]],test_data[Time],"&lt;="&amp;test_data[[#This Row],[Time]])</f>
        <v>-14</v>
      </c>
      <c r="I3592">
        <f>IFERROR(test_data[[#This Row],[Final_Position]]-H3591,test_data[[#This Row],[Final_Position]])</f>
        <v>0</v>
      </c>
      <c r="J3592">
        <f>ABS(test_data[[#This Row],[Action]])</f>
        <v>0</v>
      </c>
      <c r="K3592" s="7">
        <f>test_data[[#This Row],[Final_Position]]*test_data[[#This Row],[Change]]</f>
        <v>-1.4000000000003183</v>
      </c>
      <c r="L3592" s="7">
        <f>test_data[[#This Row],[Profit]]*Profit_per_point</f>
        <v>-140000.00000003184</v>
      </c>
      <c r="M3592" s="7">
        <f>test_data[[#This Row],[Profit]]*Profit_per_point-ABS(test_data[[#This Row],[Action]])*Fee_per_trade</f>
        <v>-140000.00000003184</v>
      </c>
    </row>
    <row r="3593" spans="1:13" x14ac:dyDescent="0.35">
      <c r="A3593" s="2">
        <v>43791.462500000001</v>
      </c>
      <c r="B3593">
        <v>904.6</v>
      </c>
      <c r="C3593">
        <v>0.45705020427703857</v>
      </c>
      <c r="D3593">
        <v>0.5429498553276062</v>
      </c>
      <c r="E3593">
        <f>IF(B3594&gt;0,B3594-test_data[[#This Row],[Price]],0)</f>
        <v>-0.10000000000002274</v>
      </c>
      <c r="F3593" s="2">
        <f>test_data[[#This Row],[Time]]-(Time_horizon-1)/24/60</f>
        <v>43791.449305555558</v>
      </c>
      <c r="G3593">
        <f>IF(test_data[[#This Row],[Long]]&gt;Action_Threshold,1,IF(test_data[[#This Row],[Short]]&gt;Action_Threshold,-1,0))</f>
        <v>-1</v>
      </c>
      <c r="H3593">
        <f>SUMIFS(test_data[Postion],test_data[Time],"&gt;="&amp;test_data[[#This Row],[Period Time]],test_data[Time],"&lt;="&amp;test_data[[#This Row],[Time]])</f>
        <v>-14</v>
      </c>
      <c r="I3593">
        <f>IFERROR(test_data[[#This Row],[Final_Position]]-H3592,test_data[[#This Row],[Final_Position]])</f>
        <v>0</v>
      </c>
      <c r="J3593">
        <f>ABS(test_data[[#This Row],[Action]])</f>
        <v>0</v>
      </c>
      <c r="K3593" s="7">
        <f>test_data[[#This Row],[Final_Position]]*test_data[[#This Row],[Change]]</f>
        <v>1.4000000000003183</v>
      </c>
      <c r="L3593" s="7">
        <f>test_data[[#This Row],[Profit]]*Profit_per_point</f>
        <v>140000.00000003184</v>
      </c>
      <c r="M3593" s="7">
        <f>test_data[[#This Row],[Profit]]*Profit_per_point-ABS(test_data[[#This Row],[Action]])*Fee_per_trade</f>
        <v>140000.00000003184</v>
      </c>
    </row>
    <row r="3594" spans="1:13" x14ac:dyDescent="0.35">
      <c r="A3594" s="2">
        <v>43791.463194444441</v>
      </c>
      <c r="B3594">
        <v>904.5</v>
      </c>
      <c r="C3594">
        <v>0.46769839525222778</v>
      </c>
      <c r="D3594">
        <v>0.53230160474777222</v>
      </c>
      <c r="E3594">
        <f>IF(B3595&gt;0,B3595-test_data[[#This Row],[Price]],0)</f>
        <v>-0.10000000000002274</v>
      </c>
      <c r="F3594" s="2">
        <f>test_data[[#This Row],[Time]]-(Time_horizon-1)/24/60</f>
        <v>43791.45</v>
      </c>
      <c r="G3594">
        <f>IF(test_data[[#This Row],[Long]]&gt;Action_Threshold,1,IF(test_data[[#This Row],[Short]]&gt;Action_Threshold,-1,0))</f>
        <v>-1</v>
      </c>
      <c r="H3594">
        <f>SUMIFS(test_data[Postion],test_data[Time],"&gt;="&amp;test_data[[#This Row],[Period Time]],test_data[Time],"&lt;="&amp;test_data[[#This Row],[Time]])</f>
        <v>-14</v>
      </c>
      <c r="I3594">
        <f>IFERROR(test_data[[#This Row],[Final_Position]]-H3593,test_data[[#This Row],[Final_Position]])</f>
        <v>0</v>
      </c>
      <c r="J3594">
        <f>ABS(test_data[[#This Row],[Action]])</f>
        <v>0</v>
      </c>
      <c r="K3594" s="7">
        <f>test_data[[#This Row],[Final_Position]]*test_data[[#This Row],[Change]]</f>
        <v>1.4000000000003183</v>
      </c>
      <c r="L3594" s="7">
        <f>test_data[[#This Row],[Profit]]*Profit_per_point</f>
        <v>140000.00000003184</v>
      </c>
      <c r="M3594" s="7">
        <f>test_data[[#This Row],[Profit]]*Profit_per_point-ABS(test_data[[#This Row],[Action]])*Fee_per_trade</f>
        <v>140000.00000003184</v>
      </c>
    </row>
    <row r="3595" spans="1:13" x14ac:dyDescent="0.35">
      <c r="A3595" s="2">
        <v>43791.463888888888</v>
      </c>
      <c r="B3595">
        <v>904.4</v>
      </c>
      <c r="C3595">
        <v>0.47166875004768372</v>
      </c>
      <c r="D3595">
        <v>0.52833116054534912</v>
      </c>
      <c r="E3595">
        <f>IF(B3596&gt;0,B3596-test_data[[#This Row],[Price]],0)</f>
        <v>-0.89999999999997726</v>
      </c>
      <c r="F3595" s="2">
        <f>test_data[[#This Row],[Time]]-(Time_horizon-1)/24/60</f>
        <v>43791.450694444444</v>
      </c>
      <c r="G3595">
        <f>IF(test_data[[#This Row],[Long]]&gt;Action_Threshold,1,IF(test_data[[#This Row],[Short]]&gt;Action_Threshold,-1,0))</f>
        <v>-1</v>
      </c>
      <c r="H3595">
        <f>SUMIFS(test_data[Postion],test_data[Time],"&gt;="&amp;test_data[[#This Row],[Period Time]],test_data[Time],"&lt;="&amp;test_data[[#This Row],[Time]])</f>
        <v>-14</v>
      </c>
      <c r="I3595">
        <f>IFERROR(test_data[[#This Row],[Final_Position]]-H3594,test_data[[#This Row],[Final_Position]])</f>
        <v>0</v>
      </c>
      <c r="J3595">
        <f>ABS(test_data[[#This Row],[Action]])</f>
        <v>0</v>
      </c>
      <c r="K3595" s="7">
        <f>test_data[[#This Row],[Final_Position]]*test_data[[#This Row],[Change]]</f>
        <v>12.599999999999682</v>
      </c>
      <c r="L3595" s="7">
        <f>test_data[[#This Row],[Profit]]*Profit_per_point</f>
        <v>1259999.9999999681</v>
      </c>
      <c r="M3595" s="7">
        <f>test_data[[#This Row],[Profit]]*Profit_per_point-ABS(test_data[[#This Row],[Action]])*Fee_per_trade</f>
        <v>1259999.9999999681</v>
      </c>
    </row>
    <row r="3596" spans="1:13" x14ac:dyDescent="0.35">
      <c r="A3596" s="2">
        <v>43791.464583333334</v>
      </c>
      <c r="B3596">
        <v>903.5</v>
      </c>
      <c r="C3596">
        <v>0.48580858111381531</v>
      </c>
      <c r="D3596">
        <v>0.51419144868850708</v>
      </c>
      <c r="E3596">
        <f>IF(B3597&gt;0,B3597-test_data[[#This Row],[Price]],0)</f>
        <v>0.10000000000002274</v>
      </c>
      <c r="F3596" s="2">
        <f>test_data[[#This Row],[Time]]-(Time_horizon-1)/24/60</f>
        <v>43791.451388888891</v>
      </c>
      <c r="G3596">
        <f>IF(test_data[[#This Row],[Long]]&gt;Action_Threshold,1,IF(test_data[[#This Row],[Short]]&gt;Action_Threshold,-1,0))</f>
        <v>-1</v>
      </c>
      <c r="H3596">
        <f>SUMIFS(test_data[Postion],test_data[Time],"&gt;="&amp;test_data[[#This Row],[Period Time]],test_data[Time],"&lt;="&amp;test_data[[#This Row],[Time]])</f>
        <v>-14</v>
      </c>
      <c r="I3596">
        <f>IFERROR(test_data[[#This Row],[Final_Position]]-H3595,test_data[[#This Row],[Final_Position]])</f>
        <v>0</v>
      </c>
      <c r="J3596">
        <f>ABS(test_data[[#This Row],[Action]])</f>
        <v>0</v>
      </c>
      <c r="K3596" s="7">
        <f>test_data[[#This Row],[Final_Position]]*test_data[[#This Row],[Change]]</f>
        <v>-1.4000000000003183</v>
      </c>
      <c r="L3596" s="7">
        <f>test_data[[#This Row],[Profit]]*Profit_per_point</f>
        <v>-140000.00000003184</v>
      </c>
      <c r="M3596" s="7">
        <f>test_data[[#This Row],[Profit]]*Profit_per_point-ABS(test_data[[#This Row],[Action]])*Fee_per_trade</f>
        <v>-140000.00000003184</v>
      </c>
    </row>
    <row r="3597" spans="1:13" x14ac:dyDescent="0.35">
      <c r="A3597" s="2">
        <v>43791.465277777781</v>
      </c>
      <c r="B3597">
        <v>903.6</v>
      </c>
      <c r="C3597">
        <v>0.44780883193016052</v>
      </c>
      <c r="D3597">
        <v>0.55219113826751709</v>
      </c>
      <c r="E3597">
        <f>IF(B3598&gt;0,B3598-test_data[[#This Row],[Price]],0)</f>
        <v>0.10000000000002274</v>
      </c>
      <c r="F3597" s="2">
        <f>test_data[[#This Row],[Time]]-(Time_horizon-1)/24/60</f>
        <v>43791.452083333337</v>
      </c>
      <c r="G3597">
        <f>IF(test_data[[#This Row],[Long]]&gt;Action_Threshold,1,IF(test_data[[#This Row],[Short]]&gt;Action_Threshold,-1,0))</f>
        <v>-1</v>
      </c>
      <c r="H3597">
        <f>SUMIFS(test_data[Postion],test_data[Time],"&gt;="&amp;test_data[[#This Row],[Period Time]],test_data[Time],"&lt;="&amp;test_data[[#This Row],[Time]])</f>
        <v>-14</v>
      </c>
      <c r="I3597">
        <f>IFERROR(test_data[[#This Row],[Final_Position]]-H3596,test_data[[#This Row],[Final_Position]])</f>
        <v>0</v>
      </c>
      <c r="J3597">
        <f>ABS(test_data[[#This Row],[Action]])</f>
        <v>0</v>
      </c>
      <c r="K3597" s="7">
        <f>test_data[[#This Row],[Final_Position]]*test_data[[#This Row],[Change]]</f>
        <v>-1.4000000000003183</v>
      </c>
      <c r="L3597" s="7">
        <f>test_data[[#This Row],[Profit]]*Profit_per_point</f>
        <v>-140000.00000003184</v>
      </c>
      <c r="M3597" s="7">
        <f>test_data[[#This Row],[Profit]]*Profit_per_point-ABS(test_data[[#This Row],[Action]])*Fee_per_trade</f>
        <v>-140000.00000003184</v>
      </c>
    </row>
    <row r="3598" spans="1:13" x14ac:dyDescent="0.35">
      <c r="A3598" s="2">
        <v>43791.46597222222</v>
      </c>
      <c r="B3598">
        <v>903.7</v>
      </c>
      <c r="C3598">
        <v>0.45774242281913757</v>
      </c>
      <c r="D3598">
        <v>0.54225754737854004</v>
      </c>
      <c r="E3598">
        <f>IF(B3599&gt;0,B3599-test_data[[#This Row],[Price]],0)</f>
        <v>0.29999999999995453</v>
      </c>
      <c r="F3598" s="2">
        <f>test_data[[#This Row],[Time]]-(Time_horizon-1)/24/60</f>
        <v>43791.452777777777</v>
      </c>
      <c r="G3598">
        <f>IF(test_data[[#This Row],[Long]]&gt;Action_Threshold,1,IF(test_data[[#This Row],[Short]]&gt;Action_Threshold,-1,0))</f>
        <v>-1</v>
      </c>
      <c r="H3598">
        <f>SUMIFS(test_data[Postion],test_data[Time],"&gt;="&amp;test_data[[#This Row],[Period Time]],test_data[Time],"&lt;="&amp;test_data[[#This Row],[Time]])</f>
        <v>-14</v>
      </c>
      <c r="I3598">
        <f>IFERROR(test_data[[#This Row],[Final_Position]]-H3597,test_data[[#This Row],[Final_Position]])</f>
        <v>0</v>
      </c>
      <c r="J3598">
        <f>ABS(test_data[[#This Row],[Action]])</f>
        <v>0</v>
      </c>
      <c r="K3598" s="7">
        <f>test_data[[#This Row],[Final_Position]]*test_data[[#This Row],[Change]]</f>
        <v>-4.1999999999993634</v>
      </c>
      <c r="L3598" s="7">
        <f>test_data[[#This Row],[Profit]]*Profit_per_point</f>
        <v>-419999.99999993632</v>
      </c>
      <c r="M3598" s="7">
        <f>test_data[[#This Row],[Profit]]*Profit_per_point-ABS(test_data[[#This Row],[Action]])*Fee_per_trade</f>
        <v>-419999.99999993632</v>
      </c>
    </row>
    <row r="3599" spans="1:13" x14ac:dyDescent="0.35">
      <c r="A3599" s="2">
        <v>43791.466666666667</v>
      </c>
      <c r="B3599">
        <v>904</v>
      </c>
      <c r="C3599">
        <v>0.44584056735038757</v>
      </c>
      <c r="D3599">
        <v>0.55415940284729004</v>
      </c>
      <c r="E3599">
        <f>IF(B3600&gt;0,B3600-test_data[[#This Row],[Price]],0)</f>
        <v>-0.5</v>
      </c>
      <c r="F3599" s="2">
        <f>test_data[[#This Row],[Time]]-(Time_horizon-1)/24/60</f>
        <v>43791.453472222223</v>
      </c>
      <c r="G3599">
        <f>IF(test_data[[#This Row],[Long]]&gt;Action_Threshold,1,IF(test_data[[#This Row],[Short]]&gt;Action_Threshold,-1,0))</f>
        <v>-1</v>
      </c>
      <c r="H3599">
        <f>SUMIFS(test_data[Postion],test_data[Time],"&gt;="&amp;test_data[[#This Row],[Period Time]],test_data[Time],"&lt;="&amp;test_data[[#This Row],[Time]])</f>
        <v>-14</v>
      </c>
      <c r="I3599">
        <f>IFERROR(test_data[[#This Row],[Final_Position]]-H3598,test_data[[#This Row],[Final_Position]])</f>
        <v>0</v>
      </c>
      <c r="J3599">
        <f>ABS(test_data[[#This Row],[Action]])</f>
        <v>0</v>
      </c>
      <c r="K3599" s="7">
        <f>test_data[[#This Row],[Final_Position]]*test_data[[#This Row],[Change]]</f>
        <v>7</v>
      </c>
      <c r="L3599" s="7">
        <f>test_data[[#This Row],[Profit]]*Profit_per_point</f>
        <v>700000</v>
      </c>
      <c r="M3599" s="7">
        <f>test_data[[#This Row],[Profit]]*Profit_per_point-ABS(test_data[[#This Row],[Action]])*Fee_per_trade</f>
        <v>700000</v>
      </c>
    </row>
    <row r="3600" spans="1:13" x14ac:dyDescent="0.35">
      <c r="A3600" s="2">
        <v>43791.467361111114</v>
      </c>
      <c r="B3600">
        <v>903.5</v>
      </c>
      <c r="C3600">
        <v>0.47393906116485596</v>
      </c>
      <c r="D3600">
        <v>0.52606087923049927</v>
      </c>
      <c r="E3600">
        <f>IF(B3601&gt;0,B3601-test_data[[#This Row],[Price]],0)</f>
        <v>0.29999999999995453</v>
      </c>
      <c r="F3600" s="2">
        <f>test_data[[#This Row],[Time]]-(Time_horizon-1)/24/60</f>
        <v>43791.45416666667</v>
      </c>
      <c r="G3600">
        <f>IF(test_data[[#This Row],[Long]]&gt;Action_Threshold,1,IF(test_data[[#This Row],[Short]]&gt;Action_Threshold,-1,0))</f>
        <v>-1</v>
      </c>
      <c r="H3600">
        <f>SUMIFS(test_data[Postion],test_data[Time],"&gt;="&amp;test_data[[#This Row],[Period Time]],test_data[Time],"&lt;="&amp;test_data[[#This Row],[Time]])</f>
        <v>-14</v>
      </c>
      <c r="I3600">
        <f>IFERROR(test_data[[#This Row],[Final_Position]]-H3599,test_data[[#This Row],[Final_Position]])</f>
        <v>0</v>
      </c>
      <c r="J3600">
        <f>ABS(test_data[[#This Row],[Action]])</f>
        <v>0</v>
      </c>
      <c r="K3600" s="7">
        <f>test_data[[#This Row],[Final_Position]]*test_data[[#This Row],[Change]]</f>
        <v>-4.1999999999993634</v>
      </c>
      <c r="L3600" s="7">
        <f>test_data[[#This Row],[Profit]]*Profit_per_point</f>
        <v>-419999.99999993632</v>
      </c>
      <c r="M3600" s="7">
        <f>test_data[[#This Row],[Profit]]*Profit_per_point-ABS(test_data[[#This Row],[Action]])*Fee_per_trade</f>
        <v>-419999.99999993632</v>
      </c>
    </row>
    <row r="3601" spans="1:13" x14ac:dyDescent="0.35">
      <c r="A3601" s="2">
        <v>43791.468055555553</v>
      </c>
      <c r="B3601">
        <v>903.8</v>
      </c>
      <c r="C3601">
        <v>0.43595954775810242</v>
      </c>
      <c r="D3601">
        <v>0.5640404224395752</v>
      </c>
      <c r="E3601">
        <f>IF(B3602&gt;0,B3602-test_data[[#This Row],[Price]],0)</f>
        <v>-0.59999999999990905</v>
      </c>
      <c r="F3601" s="2">
        <f>test_data[[#This Row],[Time]]-(Time_horizon-1)/24/60</f>
        <v>43791.454861111109</v>
      </c>
      <c r="G3601">
        <f>IF(test_data[[#This Row],[Long]]&gt;Action_Threshold,1,IF(test_data[[#This Row],[Short]]&gt;Action_Threshold,-1,0))</f>
        <v>-1</v>
      </c>
      <c r="H3601">
        <f>SUMIFS(test_data[Postion],test_data[Time],"&gt;="&amp;test_data[[#This Row],[Period Time]],test_data[Time],"&lt;="&amp;test_data[[#This Row],[Time]])</f>
        <v>-16</v>
      </c>
      <c r="I3601">
        <f>IFERROR(test_data[[#This Row],[Final_Position]]-H3600,test_data[[#This Row],[Final_Position]])</f>
        <v>-2</v>
      </c>
      <c r="J3601">
        <f>ABS(test_data[[#This Row],[Action]])</f>
        <v>2</v>
      </c>
      <c r="K3601" s="7">
        <f>test_data[[#This Row],[Final_Position]]*test_data[[#This Row],[Change]]</f>
        <v>9.5999999999985448</v>
      </c>
      <c r="L3601" s="7">
        <f>test_data[[#This Row],[Profit]]*Profit_per_point</f>
        <v>959999.99999985448</v>
      </c>
      <c r="M3601" s="7">
        <f>test_data[[#This Row],[Profit]]*Profit_per_point-ABS(test_data[[#This Row],[Action]])*Fee_per_trade</f>
        <v>939999.99999985448</v>
      </c>
    </row>
    <row r="3602" spans="1:13" x14ac:dyDescent="0.35">
      <c r="A3602" s="2">
        <v>43791.46875</v>
      </c>
      <c r="B3602">
        <v>903.2</v>
      </c>
      <c r="C3602">
        <v>0.46689149737358093</v>
      </c>
      <c r="D3602">
        <v>0.53310847282409668</v>
      </c>
      <c r="E3602">
        <f>IF(B3603&gt;0,B3603-test_data[[#This Row],[Price]],0)</f>
        <v>0</v>
      </c>
      <c r="F3602" s="2">
        <f>test_data[[#This Row],[Time]]-(Time_horizon-1)/24/60</f>
        <v>43791.455555555556</v>
      </c>
      <c r="G3602">
        <f>IF(test_data[[#This Row],[Long]]&gt;Action_Threshold,1,IF(test_data[[#This Row],[Short]]&gt;Action_Threshold,-1,0))</f>
        <v>-1</v>
      </c>
      <c r="H3602">
        <f>SUMIFS(test_data[Postion],test_data[Time],"&gt;="&amp;test_data[[#This Row],[Period Time]],test_data[Time],"&lt;="&amp;test_data[[#This Row],[Time]])</f>
        <v>-18</v>
      </c>
      <c r="I3602">
        <f>IFERROR(test_data[[#This Row],[Final_Position]]-H3601,test_data[[#This Row],[Final_Position]])</f>
        <v>-2</v>
      </c>
      <c r="J3602">
        <f>ABS(test_data[[#This Row],[Action]])</f>
        <v>2</v>
      </c>
      <c r="K3602" s="7">
        <f>test_data[[#This Row],[Final_Position]]*test_data[[#This Row],[Change]]</f>
        <v>0</v>
      </c>
      <c r="L3602" s="7">
        <f>test_data[[#This Row],[Profit]]*Profit_per_point</f>
        <v>0</v>
      </c>
      <c r="M3602" s="7">
        <f>test_data[[#This Row],[Profit]]*Profit_per_point-ABS(test_data[[#This Row],[Action]])*Fee_per_trade</f>
        <v>-20000</v>
      </c>
    </row>
    <row r="3603" spans="1:13" x14ac:dyDescent="0.35">
      <c r="A3603" s="2">
        <v>43791.469444444447</v>
      </c>
      <c r="B3603">
        <v>903.2</v>
      </c>
      <c r="C3603">
        <v>0.46113771200180054</v>
      </c>
      <c r="D3603">
        <v>0.53886234760284424</v>
      </c>
      <c r="E3603">
        <f>IF(B3604&gt;0,B3604-test_data[[#This Row],[Price]],0)</f>
        <v>0.29999999999995453</v>
      </c>
      <c r="F3603" s="2">
        <f>test_data[[#This Row],[Time]]-(Time_horizon-1)/24/60</f>
        <v>43791.456250000003</v>
      </c>
      <c r="G3603">
        <f>IF(test_data[[#This Row],[Long]]&gt;Action_Threshold,1,IF(test_data[[#This Row],[Short]]&gt;Action_Threshold,-1,0))</f>
        <v>-1</v>
      </c>
      <c r="H3603">
        <f>SUMIFS(test_data[Postion],test_data[Time],"&gt;="&amp;test_data[[#This Row],[Period Time]],test_data[Time],"&lt;="&amp;test_data[[#This Row],[Time]])</f>
        <v>-18</v>
      </c>
      <c r="I3603">
        <f>IFERROR(test_data[[#This Row],[Final_Position]]-H3602,test_data[[#This Row],[Final_Position]])</f>
        <v>0</v>
      </c>
      <c r="J3603">
        <f>ABS(test_data[[#This Row],[Action]])</f>
        <v>0</v>
      </c>
      <c r="K3603" s="7">
        <f>test_data[[#This Row],[Final_Position]]*test_data[[#This Row],[Change]]</f>
        <v>-5.3999999999991815</v>
      </c>
      <c r="L3603" s="7">
        <f>test_data[[#This Row],[Profit]]*Profit_per_point</f>
        <v>-539999.99999991816</v>
      </c>
      <c r="M3603" s="7">
        <f>test_data[[#This Row],[Profit]]*Profit_per_point-ABS(test_data[[#This Row],[Action]])*Fee_per_trade</f>
        <v>-539999.99999991816</v>
      </c>
    </row>
    <row r="3604" spans="1:13" x14ac:dyDescent="0.35">
      <c r="A3604" s="2">
        <v>43791.470138888886</v>
      </c>
      <c r="B3604">
        <v>903.5</v>
      </c>
      <c r="C3604">
        <v>0.43886187672615051</v>
      </c>
      <c r="D3604">
        <v>0.5611380934715271</v>
      </c>
      <c r="E3604">
        <f>IF(B3605&gt;0,B3605-test_data[[#This Row],[Price]],0)</f>
        <v>-0.10000000000002274</v>
      </c>
      <c r="F3604" s="2">
        <f>test_data[[#This Row],[Time]]-(Time_horizon-1)/24/60</f>
        <v>43791.456944444442</v>
      </c>
      <c r="G3604">
        <f>IF(test_data[[#This Row],[Long]]&gt;Action_Threshold,1,IF(test_data[[#This Row],[Short]]&gt;Action_Threshold,-1,0))</f>
        <v>-1</v>
      </c>
      <c r="H3604">
        <f>SUMIFS(test_data[Postion],test_data[Time],"&gt;="&amp;test_data[[#This Row],[Period Time]],test_data[Time],"&lt;="&amp;test_data[[#This Row],[Time]])</f>
        <v>-18</v>
      </c>
      <c r="I3604">
        <f>IFERROR(test_data[[#This Row],[Final_Position]]-H3603,test_data[[#This Row],[Final_Position]])</f>
        <v>0</v>
      </c>
      <c r="J3604">
        <f>ABS(test_data[[#This Row],[Action]])</f>
        <v>0</v>
      </c>
      <c r="K3604" s="7">
        <f>test_data[[#This Row],[Final_Position]]*test_data[[#This Row],[Change]]</f>
        <v>1.8000000000004093</v>
      </c>
      <c r="L3604" s="7">
        <f>test_data[[#This Row],[Profit]]*Profit_per_point</f>
        <v>180000.00000004092</v>
      </c>
      <c r="M3604" s="7">
        <f>test_data[[#This Row],[Profit]]*Profit_per_point-ABS(test_data[[#This Row],[Action]])*Fee_per_trade</f>
        <v>180000.00000004092</v>
      </c>
    </row>
    <row r="3605" spans="1:13" x14ac:dyDescent="0.35">
      <c r="A3605" s="2">
        <v>43791.470833333333</v>
      </c>
      <c r="B3605">
        <v>903.4</v>
      </c>
      <c r="C3605">
        <v>0.44101333618164063</v>
      </c>
      <c r="D3605">
        <v>0.55898666381835938</v>
      </c>
      <c r="E3605">
        <f>IF(B3606&gt;0,B3606-test_data[[#This Row],[Price]],0)</f>
        <v>-0.39999999999997726</v>
      </c>
      <c r="F3605" s="2">
        <f>test_data[[#This Row],[Time]]-(Time_horizon-1)/24/60</f>
        <v>43791.457638888889</v>
      </c>
      <c r="G3605">
        <f>IF(test_data[[#This Row],[Long]]&gt;Action_Threshold,1,IF(test_data[[#This Row],[Short]]&gt;Action_Threshold,-1,0))</f>
        <v>-1</v>
      </c>
      <c r="H3605">
        <f>SUMIFS(test_data[Postion],test_data[Time],"&gt;="&amp;test_data[[#This Row],[Period Time]],test_data[Time],"&lt;="&amp;test_data[[#This Row],[Time]])</f>
        <v>-18</v>
      </c>
      <c r="I3605">
        <f>IFERROR(test_data[[#This Row],[Final_Position]]-H3604,test_data[[#This Row],[Final_Position]])</f>
        <v>0</v>
      </c>
      <c r="J3605">
        <f>ABS(test_data[[#This Row],[Action]])</f>
        <v>0</v>
      </c>
      <c r="K3605" s="7">
        <f>test_data[[#This Row],[Final_Position]]*test_data[[#This Row],[Change]]</f>
        <v>7.1999999999995907</v>
      </c>
      <c r="L3605" s="7">
        <f>test_data[[#This Row],[Profit]]*Profit_per_point</f>
        <v>719999.99999995902</v>
      </c>
      <c r="M3605" s="7">
        <f>test_data[[#This Row],[Profit]]*Profit_per_point-ABS(test_data[[#This Row],[Action]])*Fee_per_trade</f>
        <v>719999.99999995902</v>
      </c>
    </row>
    <row r="3606" spans="1:13" x14ac:dyDescent="0.35">
      <c r="A3606" s="2">
        <v>43791.47152777778</v>
      </c>
      <c r="B3606">
        <v>903</v>
      </c>
      <c r="C3606">
        <v>0.46746405959129333</v>
      </c>
      <c r="D3606">
        <v>0.53253597021102905</v>
      </c>
      <c r="E3606">
        <f>IF(B3607&gt;0,B3607-test_data[[#This Row],[Price]],0)</f>
        <v>-0.10000000000002274</v>
      </c>
      <c r="F3606" s="2">
        <f>test_data[[#This Row],[Time]]-(Time_horizon-1)/24/60</f>
        <v>43791.458333333336</v>
      </c>
      <c r="G3606">
        <f>IF(test_data[[#This Row],[Long]]&gt;Action_Threshold,1,IF(test_data[[#This Row],[Short]]&gt;Action_Threshold,-1,0))</f>
        <v>-1</v>
      </c>
      <c r="H3606">
        <f>SUMIFS(test_data[Postion],test_data[Time],"&gt;="&amp;test_data[[#This Row],[Period Time]],test_data[Time],"&lt;="&amp;test_data[[#This Row],[Time]])</f>
        <v>-18</v>
      </c>
      <c r="I3606">
        <f>IFERROR(test_data[[#This Row],[Final_Position]]-H3605,test_data[[#This Row],[Final_Position]])</f>
        <v>0</v>
      </c>
      <c r="J3606">
        <f>ABS(test_data[[#This Row],[Action]])</f>
        <v>0</v>
      </c>
      <c r="K3606" s="7">
        <f>test_data[[#This Row],[Final_Position]]*test_data[[#This Row],[Change]]</f>
        <v>1.8000000000004093</v>
      </c>
      <c r="L3606" s="7">
        <f>test_data[[#This Row],[Profit]]*Profit_per_point</f>
        <v>180000.00000004092</v>
      </c>
      <c r="M3606" s="7">
        <f>test_data[[#This Row],[Profit]]*Profit_per_point-ABS(test_data[[#This Row],[Action]])*Fee_per_trade</f>
        <v>180000.00000004092</v>
      </c>
    </row>
    <row r="3607" spans="1:13" x14ac:dyDescent="0.35">
      <c r="A3607" s="2">
        <v>43791.472222222219</v>
      </c>
      <c r="B3607">
        <v>902.9</v>
      </c>
      <c r="C3607">
        <v>0.46771183609962463</v>
      </c>
      <c r="D3607">
        <v>0.53228825330734253</v>
      </c>
      <c r="E3607">
        <f>IF(B3608&gt;0,B3608-test_data[[#This Row],[Price]],0)</f>
        <v>-0.39999999999997726</v>
      </c>
      <c r="F3607" s="2">
        <f>test_data[[#This Row],[Time]]-(Time_horizon-1)/24/60</f>
        <v>43791.459027777775</v>
      </c>
      <c r="G3607">
        <f>IF(test_data[[#This Row],[Long]]&gt;Action_Threshold,1,IF(test_data[[#This Row],[Short]]&gt;Action_Threshold,-1,0))</f>
        <v>-1</v>
      </c>
      <c r="H3607">
        <f>SUMIFS(test_data[Postion],test_data[Time],"&gt;="&amp;test_data[[#This Row],[Period Time]],test_data[Time],"&lt;="&amp;test_data[[#This Row],[Time]])</f>
        <v>-18</v>
      </c>
      <c r="I3607">
        <f>IFERROR(test_data[[#This Row],[Final_Position]]-H3606,test_data[[#This Row],[Final_Position]])</f>
        <v>0</v>
      </c>
      <c r="J3607">
        <f>ABS(test_data[[#This Row],[Action]])</f>
        <v>0</v>
      </c>
      <c r="K3607" s="7">
        <f>test_data[[#This Row],[Final_Position]]*test_data[[#This Row],[Change]]</f>
        <v>7.1999999999995907</v>
      </c>
      <c r="L3607" s="7">
        <f>test_data[[#This Row],[Profit]]*Profit_per_point</f>
        <v>719999.99999995902</v>
      </c>
      <c r="M3607" s="7">
        <f>test_data[[#This Row],[Profit]]*Profit_per_point-ABS(test_data[[#This Row],[Action]])*Fee_per_trade</f>
        <v>719999.99999995902</v>
      </c>
    </row>
    <row r="3608" spans="1:13" x14ac:dyDescent="0.35">
      <c r="A3608" s="2">
        <v>43791.472916666666</v>
      </c>
      <c r="B3608">
        <v>902.5</v>
      </c>
      <c r="C3608">
        <v>0.48363438248634338</v>
      </c>
      <c r="D3608">
        <v>0.516365647315979</v>
      </c>
      <c r="E3608">
        <f>IF(B3609&gt;0,B3609-test_data[[#This Row],[Price]],0)</f>
        <v>-0.70000000000004547</v>
      </c>
      <c r="F3608" s="2">
        <f>test_data[[#This Row],[Time]]-(Time_horizon-1)/24/60</f>
        <v>43791.459722222222</v>
      </c>
      <c r="G3608">
        <f>IF(test_data[[#This Row],[Long]]&gt;Action_Threshold,1,IF(test_data[[#This Row],[Short]]&gt;Action_Threshold,-1,0))</f>
        <v>-1</v>
      </c>
      <c r="H3608">
        <f>SUMIFS(test_data[Postion],test_data[Time],"&gt;="&amp;test_data[[#This Row],[Period Time]],test_data[Time],"&lt;="&amp;test_data[[#This Row],[Time]])</f>
        <v>-20</v>
      </c>
      <c r="I3608">
        <f>IFERROR(test_data[[#This Row],[Final_Position]]-H3607,test_data[[#This Row],[Final_Position]])</f>
        <v>-2</v>
      </c>
      <c r="J3608">
        <f>ABS(test_data[[#This Row],[Action]])</f>
        <v>2</v>
      </c>
      <c r="K3608" s="7">
        <f>test_data[[#This Row],[Final_Position]]*test_data[[#This Row],[Change]]</f>
        <v>14.000000000000909</v>
      </c>
      <c r="L3608" s="7">
        <f>test_data[[#This Row],[Profit]]*Profit_per_point</f>
        <v>1400000.000000091</v>
      </c>
      <c r="M3608" s="7">
        <f>test_data[[#This Row],[Profit]]*Profit_per_point-ABS(test_data[[#This Row],[Action]])*Fee_per_trade</f>
        <v>1380000.000000091</v>
      </c>
    </row>
    <row r="3609" spans="1:13" x14ac:dyDescent="0.35">
      <c r="A3609" s="2">
        <v>43791.473611111112</v>
      </c>
      <c r="B3609">
        <v>901.8</v>
      </c>
      <c r="C3609">
        <v>0.49093320965766907</v>
      </c>
      <c r="D3609">
        <v>0.50906682014465332</v>
      </c>
      <c r="E3609">
        <f>IF(B3610&gt;0,B3610-test_data[[#This Row],[Price]],0)</f>
        <v>0.20000000000004547</v>
      </c>
      <c r="F3609" s="2">
        <f>test_data[[#This Row],[Time]]-(Time_horizon-1)/24/60</f>
        <v>43791.460416666669</v>
      </c>
      <c r="G3609">
        <f>IF(test_data[[#This Row],[Long]]&gt;Action_Threshold,1,IF(test_data[[#This Row],[Short]]&gt;Action_Threshold,-1,0))</f>
        <v>-1</v>
      </c>
      <c r="H3609">
        <f>SUMIFS(test_data[Postion],test_data[Time],"&gt;="&amp;test_data[[#This Row],[Period Time]],test_data[Time],"&lt;="&amp;test_data[[#This Row],[Time]])</f>
        <v>-20</v>
      </c>
      <c r="I3609">
        <f>IFERROR(test_data[[#This Row],[Final_Position]]-H3608,test_data[[#This Row],[Final_Position]])</f>
        <v>0</v>
      </c>
      <c r="J3609">
        <f>ABS(test_data[[#This Row],[Action]])</f>
        <v>0</v>
      </c>
      <c r="K3609" s="7">
        <f>test_data[[#This Row],[Final_Position]]*test_data[[#This Row],[Change]]</f>
        <v>-4.0000000000009095</v>
      </c>
      <c r="L3609" s="7">
        <f>test_data[[#This Row],[Profit]]*Profit_per_point</f>
        <v>-400000.00000009092</v>
      </c>
      <c r="M3609" s="7">
        <f>test_data[[#This Row],[Profit]]*Profit_per_point-ABS(test_data[[#This Row],[Action]])*Fee_per_trade</f>
        <v>-400000.00000009092</v>
      </c>
    </row>
    <row r="3610" spans="1:13" x14ac:dyDescent="0.35">
      <c r="A3610" s="2">
        <v>43791.474305555559</v>
      </c>
      <c r="B3610">
        <v>902</v>
      </c>
      <c r="C3610">
        <v>0.47166773676872253</v>
      </c>
      <c r="D3610">
        <v>0.52833223342895508</v>
      </c>
      <c r="E3610">
        <f>IF(B3611&gt;0,B3611-test_data[[#This Row],[Price]],0)</f>
        <v>0.5</v>
      </c>
      <c r="F3610" s="2">
        <f>test_data[[#This Row],[Time]]-(Time_horizon-1)/24/60</f>
        <v>43791.461111111115</v>
      </c>
      <c r="G3610">
        <f>IF(test_data[[#This Row],[Long]]&gt;Action_Threshold,1,IF(test_data[[#This Row],[Short]]&gt;Action_Threshold,-1,0))</f>
        <v>-1</v>
      </c>
      <c r="H3610">
        <f>SUMIFS(test_data[Postion],test_data[Time],"&gt;="&amp;test_data[[#This Row],[Period Time]],test_data[Time],"&lt;="&amp;test_data[[#This Row],[Time]])</f>
        <v>-20</v>
      </c>
      <c r="I3610">
        <f>IFERROR(test_data[[#This Row],[Final_Position]]-H3609,test_data[[#This Row],[Final_Position]])</f>
        <v>0</v>
      </c>
      <c r="J3610">
        <f>ABS(test_data[[#This Row],[Action]])</f>
        <v>0</v>
      </c>
      <c r="K3610" s="7">
        <f>test_data[[#This Row],[Final_Position]]*test_data[[#This Row],[Change]]</f>
        <v>-10</v>
      </c>
      <c r="L3610" s="7">
        <f>test_data[[#This Row],[Profit]]*Profit_per_point</f>
        <v>-1000000</v>
      </c>
      <c r="M3610" s="7">
        <f>test_data[[#This Row],[Profit]]*Profit_per_point-ABS(test_data[[#This Row],[Action]])*Fee_per_trade</f>
        <v>-1000000</v>
      </c>
    </row>
    <row r="3611" spans="1:13" x14ac:dyDescent="0.35">
      <c r="A3611" s="2">
        <v>43791.474999999999</v>
      </c>
      <c r="B3611">
        <v>902.5</v>
      </c>
      <c r="C3611">
        <v>0.45080378651618958</v>
      </c>
      <c r="D3611">
        <v>0.54919618368148804</v>
      </c>
      <c r="E3611">
        <f>IF(B3612&gt;0,B3612-test_data[[#This Row],[Price]],0)</f>
        <v>-0.39999999999997726</v>
      </c>
      <c r="F3611" s="2">
        <f>test_data[[#This Row],[Time]]-(Time_horizon-1)/24/60</f>
        <v>43791.461805555555</v>
      </c>
      <c r="G3611">
        <f>IF(test_data[[#This Row],[Long]]&gt;Action_Threshold,1,IF(test_data[[#This Row],[Short]]&gt;Action_Threshold,-1,0))</f>
        <v>-1</v>
      </c>
      <c r="H3611">
        <f>SUMIFS(test_data[Postion],test_data[Time],"&gt;="&amp;test_data[[#This Row],[Period Time]],test_data[Time],"&lt;="&amp;test_data[[#This Row],[Time]])</f>
        <v>-20</v>
      </c>
      <c r="I3611">
        <f>IFERROR(test_data[[#This Row],[Final_Position]]-H3610,test_data[[#This Row],[Final_Position]])</f>
        <v>0</v>
      </c>
      <c r="J3611">
        <f>ABS(test_data[[#This Row],[Action]])</f>
        <v>0</v>
      </c>
      <c r="K3611" s="7">
        <f>test_data[[#This Row],[Final_Position]]*test_data[[#This Row],[Change]]</f>
        <v>7.9999999999995453</v>
      </c>
      <c r="L3611" s="7">
        <f>test_data[[#This Row],[Profit]]*Profit_per_point</f>
        <v>799999.99999995448</v>
      </c>
      <c r="M3611" s="7">
        <f>test_data[[#This Row],[Profit]]*Profit_per_point-ABS(test_data[[#This Row],[Action]])*Fee_per_trade</f>
        <v>799999.99999995448</v>
      </c>
    </row>
    <row r="3612" spans="1:13" x14ac:dyDescent="0.35">
      <c r="A3612" s="2">
        <v>43791.475694444445</v>
      </c>
      <c r="B3612">
        <v>902.1</v>
      </c>
      <c r="C3612">
        <v>0.47329196333885193</v>
      </c>
      <c r="D3612">
        <v>0.52670800685882568</v>
      </c>
      <c r="E3612">
        <f>IF(B3613&gt;0,B3613-test_data[[#This Row],[Price]],0)</f>
        <v>1</v>
      </c>
      <c r="F3612" s="2">
        <f>test_data[[#This Row],[Time]]-(Time_horizon-1)/24/60</f>
        <v>43791.462500000001</v>
      </c>
      <c r="G3612">
        <f>IF(test_data[[#This Row],[Long]]&gt;Action_Threshold,1,IF(test_data[[#This Row],[Short]]&gt;Action_Threshold,-1,0))</f>
        <v>-1</v>
      </c>
      <c r="H3612">
        <f>SUMIFS(test_data[Postion],test_data[Time],"&gt;="&amp;test_data[[#This Row],[Period Time]],test_data[Time],"&lt;="&amp;test_data[[#This Row],[Time]])</f>
        <v>-20</v>
      </c>
      <c r="I3612">
        <f>IFERROR(test_data[[#This Row],[Final_Position]]-H3611,test_data[[#This Row],[Final_Position]])</f>
        <v>0</v>
      </c>
      <c r="J3612">
        <f>ABS(test_data[[#This Row],[Action]])</f>
        <v>0</v>
      </c>
      <c r="K3612" s="7">
        <f>test_data[[#This Row],[Final_Position]]*test_data[[#This Row],[Change]]</f>
        <v>-20</v>
      </c>
      <c r="L3612" s="7">
        <f>test_data[[#This Row],[Profit]]*Profit_per_point</f>
        <v>-2000000</v>
      </c>
      <c r="M3612" s="7">
        <f>test_data[[#This Row],[Profit]]*Profit_per_point-ABS(test_data[[#This Row],[Action]])*Fee_per_trade</f>
        <v>-2000000</v>
      </c>
    </row>
    <row r="3613" spans="1:13" x14ac:dyDescent="0.35">
      <c r="A3613" s="2">
        <v>43791.476388888892</v>
      </c>
      <c r="B3613">
        <v>903.1</v>
      </c>
      <c r="C3613">
        <v>0.41712671518325806</v>
      </c>
      <c r="D3613">
        <v>0.58287322521209717</v>
      </c>
      <c r="E3613">
        <f>IF(B3614&gt;0,B3614-test_data[[#This Row],[Price]],0)</f>
        <v>0.10000000000002274</v>
      </c>
      <c r="F3613" s="2">
        <f>test_data[[#This Row],[Time]]-(Time_horizon-1)/24/60</f>
        <v>43791.463194444448</v>
      </c>
      <c r="G3613">
        <f>IF(test_data[[#This Row],[Long]]&gt;Action_Threshold,1,IF(test_data[[#This Row],[Short]]&gt;Action_Threshold,-1,0))</f>
        <v>-1</v>
      </c>
      <c r="H3613">
        <f>SUMIFS(test_data[Postion],test_data[Time],"&gt;="&amp;test_data[[#This Row],[Period Time]],test_data[Time],"&lt;="&amp;test_data[[#This Row],[Time]])</f>
        <v>-20</v>
      </c>
      <c r="I3613">
        <f>IFERROR(test_data[[#This Row],[Final_Position]]-H3612,test_data[[#This Row],[Final_Position]])</f>
        <v>0</v>
      </c>
      <c r="J3613">
        <f>ABS(test_data[[#This Row],[Action]])</f>
        <v>0</v>
      </c>
      <c r="K3613" s="7">
        <f>test_data[[#This Row],[Final_Position]]*test_data[[#This Row],[Change]]</f>
        <v>-2.0000000000004547</v>
      </c>
      <c r="L3613" s="7">
        <f>test_data[[#This Row],[Profit]]*Profit_per_point</f>
        <v>-200000.00000004546</v>
      </c>
      <c r="M3613" s="7">
        <f>test_data[[#This Row],[Profit]]*Profit_per_point-ABS(test_data[[#This Row],[Action]])*Fee_per_trade</f>
        <v>-200000.00000004546</v>
      </c>
    </row>
    <row r="3614" spans="1:13" x14ac:dyDescent="0.35">
      <c r="A3614" s="2">
        <v>43791.477083333331</v>
      </c>
      <c r="B3614">
        <v>903.2</v>
      </c>
      <c r="C3614">
        <v>0.43189382553100586</v>
      </c>
      <c r="D3614">
        <v>0.56810617446899414</v>
      </c>
      <c r="E3614">
        <f>IF(B3615&gt;0,B3615-test_data[[#This Row],[Price]],0)</f>
        <v>0.39999999999997726</v>
      </c>
      <c r="F3614" s="2">
        <f>test_data[[#This Row],[Time]]-(Time_horizon-1)/24/60</f>
        <v>43791.463888888888</v>
      </c>
      <c r="G3614">
        <f>IF(test_data[[#This Row],[Long]]&gt;Action_Threshold,1,IF(test_data[[#This Row],[Short]]&gt;Action_Threshold,-1,0))</f>
        <v>-1</v>
      </c>
      <c r="H3614">
        <f>SUMIFS(test_data[Postion],test_data[Time],"&gt;="&amp;test_data[[#This Row],[Period Time]],test_data[Time],"&lt;="&amp;test_data[[#This Row],[Time]])</f>
        <v>-20</v>
      </c>
      <c r="I3614">
        <f>IFERROR(test_data[[#This Row],[Final_Position]]-H3613,test_data[[#This Row],[Final_Position]])</f>
        <v>0</v>
      </c>
      <c r="J3614">
        <f>ABS(test_data[[#This Row],[Action]])</f>
        <v>0</v>
      </c>
      <c r="K3614" s="7">
        <f>test_data[[#This Row],[Final_Position]]*test_data[[#This Row],[Change]]</f>
        <v>-7.9999999999995453</v>
      </c>
      <c r="L3614" s="7">
        <f>test_data[[#This Row],[Profit]]*Profit_per_point</f>
        <v>-799999.99999995448</v>
      </c>
      <c r="M3614" s="7">
        <f>test_data[[#This Row],[Profit]]*Profit_per_point-ABS(test_data[[#This Row],[Action]])*Fee_per_trade</f>
        <v>-799999.99999995448</v>
      </c>
    </row>
    <row r="3615" spans="1:13" x14ac:dyDescent="0.35">
      <c r="A3615" s="2">
        <v>43791.477777777778</v>
      </c>
      <c r="B3615">
        <v>903.6</v>
      </c>
      <c r="C3615">
        <v>0.41636636853218079</v>
      </c>
      <c r="D3615">
        <v>0.58363360166549683</v>
      </c>
      <c r="E3615">
        <f>IF(B3616&gt;0,B3616-test_data[[#This Row],[Price]],0)</f>
        <v>0.60000000000002274</v>
      </c>
      <c r="F3615" s="2">
        <f>test_data[[#This Row],[Time]]-(Time_horizon-1)/24/60</f>
        <v>43791.464583333334</v>
      </c>
      <c r="G3615">
        <f>IF(test_data[[#This Row],[Long]]&gt;Action_Threshold,1,IF(test_data[[#This Row],[Short]]&gt;Action_Threshold,-1,0))</f>
        <v>-1</v>
      </c>
      <c r="H3615">
        <f>SUMIFS(test_data[Postion],test_data[Time],"&gt;="&amp;test_data[[#This Row],[Period Time]],test_data[Time],"&lt;="&amp;test_data[[#This Row],[Time]])</f>
        <v>-20</v>
      </c>
      <c r="I3615">
        <f>IFERROR(test_data[[#This Row],[Final_Position]]-H3614,test_data[[#This Row],[Final_Position]])</f>
        <v>0</v>
      </c>
      <c r="J3615">
        <f>ABS(test_data[[#This Row],[Action]])</f>
        <v>0</v>
      </c>
      <c r="K3615" s="7">
        <f>test_data[[#This Row],[Final_Position]]*test_data[[#This Row],[Change]]</f>
        <v>-12.000000000000455</v>
      </c>
      <c r="L3615" s="7">
        <f>test_data[[#This Row],[Profit]]*Profit_per_point</f>
        <v>-1200000.0000000454</v>
      </c>
      <c r="M3615" s="7">
        <f>test_data[[#This Row],[Profit]]*Profit_per_point-ABS(test_data[[#This Row],[Action]])*Fee_per_trade</f>
        <v>-1200000.0000000454</v>
      </c>
    </row>
    <row r="3616" spans="1:13" x14ac:dyDescent="0.35">
      <c r="A3616" s="2">
        <v>43791.478472222225</v>
      </c>
      <c r="B3616">
        <v>904.2</v>
      </c>
      <c r="C3616">
        <v>0.35496899485588074</v>
      </c>
      <c r="D3616">
        <v>0.64503103494644165</v>
      </c>
      <c r="E3616">
        <f>IF(B3617&gt;0,B3617-test_data[[#This Row],[Price]],0)</f>
        <v>-0.10000000000002274</v>
      </c>
      <c r="F3616" s="2">
        <f>test_data[[#This Row],[Time]]-(Time_horizon-1)/24/60</f>
        <v>43791.465277777781</v>
      </c>
      <c r="G3616">
        <f>IF(test_data[[#This Row],[Long]]&gt;Action_Threshold,1,IF(test_data[[#This Row],[Short]]&gt;Action_Threshold,-1,0))</f>
        <v>-1</v>
      </c>
      <c r="H3616">
        <f>SUMIFS(test_data[Postion],test_data[Time],"&gt;="&amp;test_data[[#This Row],[Period Time]],test_data[Time],"&lt;="&amp;test_data[[#This Row],[Time]])</f>
        <v>-20</v>
      </c>
      <c r="I3616">
        <f>IFERROR(test_data[[#This Row],[Final_Position]]-H3615,test_data[[#This Row],[Final_Position]])</f>
        <v>0</v>
      </c>
      <c r="J3616">
        <f>ABS(test_data[[#This Row],[Action]])</f>
        <v>0</v>
      </c>
      <c r="K3616" s="7">
        <f>test_data[[#This Row],[Final_Position]]*test_data[[#This Row],[Change]]</f>
        <v>2.0000000000004547</v>
      </c>
      <c r="L3616" s="7">
        <f>test_data[[#This Row],[Profit]]*Profit_per_point</f>
        <v>200000.00000004546</v>
      </c>
      <c r="M3616" s="7">
        <f>test_data[[#This Row],[Profit]]*Profit_per_point-ABS(test_data[[#This Row],[Action]])*Fee_per_trade</f>
        <v>200000.00000004546</v>
      </c>
    </row>
    <row r="3617" spans="1:13" x14ac:dyDescent="0.35">
      <c r="A3617" s="2">
        <v>43791.479166666664</v>
      </c>
      <c r="B3617">
        <v>904.1</v>
      </c>
      <c r="C3617">
        <v>0.36500731110572815</v>
      </c>
      <c r="D3617">
        <v>0.63499271869659424</v>
      </c>
      <c r="E3617">
        <f>IF(B3618&gt;0,B3618-test_data[[#This Row],[Price]],0)</f>
        <v>0</v>
      </c>
      <c r="F3617" s="2">
        <f>test_data[[#This Row],[Time]]-(Time_horizon-1)/24/60</f>
        <v>43791.46597222222</v>
      </c>
      <c r="G3617">
        <f>IF(test_data[[#This Row],[Long]]&gt;Action_Threshold,1,IF(test_data[[#This Row],[Short]]&gt;Action_Threshold,-1,0))</f>
        <v>-1</v>
      </c>
      <c r="H3617">
        <f>SUMIFS(test_data[Postion],test_data[Time],"&gt;="&amp;test_data[[#This Row],[Period Time]],test_data[Time],"&lt;="&amp;test_data[[#This Row],[Time]])</f>
        <v>-20</v>
      </c>
      <c r="I3617">
        <f>IFERROR(test_data[[#This Row],[Final_Position]]-H3616,test_data[[#This Row],[Final_Position]])</f>
        <v>0</v>
      </c>
      <c r="J3617">
        <f>ABS(test_data[[#This Row],[Action]])</f>
        <v>0</v>
      </c>
      <c r="K3617" s="7">
        <f>test_data[[#This Row],[Final_Position]]*test_data[[#This Row],[Change]]</f>
        <v>0</v>
      </c>
      <c r="L3617" s="7">
        <f>test_data[[#This Row],[Profit]]*Profit_per_point</f>
        <v>0</v>
      </c>
      <c r="M3617" s="7">
        <f>test_data[[#This Row],[Profit]]*Profit_per_point-ABS(test_data[[#This Row],[Action]])*Fee_per_trade</f>
        <v>0</v>
      </c>
    </row>
    <row r="3618" spans="1:13" x14ac:dyDescent="0.35">
      <c r="A3618" s="2">
        <v>43791.541666666664</v>
      </c>
      <c r="B3618">
        <v>904.1</v>
      </c>
      <c r="C3618">
        <v>0.43156197667121887</v>
      </c>
      <c r="D3618">
        <v>0.56843811273574829</v>
      </c>
      <c r="E3618">
        <f>IF(B3619&gt;0,B3619-test_data[[#This Row],[Price]],0)</f>
        <v>0.10000000000002274</v>
      </c>
      <c r="F3618" s="2">
        <f>test_data[[#This Row],[Time]]-(Time_horizon-1)/24/60</f>
        <v>43791.52847222222</v>
      </c>
      <c r="G3618">
        <f>IF(test_data[[#This Row],[Long]]&gt;Action_Threshold,1,IF(test_data[[#This Row],[Short]]&gt;Action_Threshold,-1,0))</f>
        <v>-1</v>
      </c>
      <c r="H3618">
        <f>SUMIFS(test_data[Postion],test_data[Time],"&gt;="&amp;test_data[[#This Row],[Period Time]],test_data[Time],"&lt;="&amp;test_data[[#This Row],[Time]])</f>
        <v>-1</v>
      </c>
      <c r="I3618">
        <f>IFERROR(test_data[[#This Row],[Final_Position]]-H3617,test_data[[#This Row],[Final_Position]])</f>
        <v>19</v>
      </c>
      <c r="J3618">
        <f>ABS(test_data[[#This Row],[Action]])</f>
        <v>19</v>
      </c>
      <c r="K3618" s="7">
        <f>test_data[[#This Row],[Final_Position]]*test_data[[#This Row],[Change]]</f>
        <v>-0.10000000000002274</v>
      </c>
      <c r="L3618" s="7">
        <f>test_data[[#This Row],[Profit]]*Profit_per_point</f>
        <v>-10000.000000002274</v>
      </c>
      <c r="M3618" s="7">
        <f>test_data[[#This Row],[Profit]]*Profit_per_point-ABS(test_data[[#This Row],[Action]])*Fee_per_trade</f>
        <v>-200000.00000000227</v>
      </c>
    </row>
    <row r="3619" spans="1:13" x14ac:dyDescent="0.35">
      <c r="A3619" s="2">
        <v>43791.542361111111</v>
      </c>
      <c r="B3619">
        <v>904.2</v>
      </c>
      <c r="C3619">
        <v>0.41982746124267578</v>
      </c>
      <c r="D3619">
        <v>0.58017253875732422</v>
      </c>
      <c r="E3619">
        <f>IF(B3620&gt;0,B3620-test_data[[#This Row],[Price]],0)</f>
        <v>0</v>
      </c>
      <c r="F3619" s="2">
        <f>test_data[[#This Row],[Time]]-(Time_horizon-1)/24/60</f>
        <v>43791.529166666667</v>
      </c>
      <c r="G3619">
        <f>IF(test_data[[#This Row],[Long]]&gt;Action_Threshold,1,IF(test_data[[#This Row],[Short]]&gt;Action_Threshold,-1,0))</f>
        <v>-1</v>
      </c>
      <c r="H3619">
        <f>SUMIFS(test_data[Postion],test_data[Time],"&gt;="&amp;test_data[[#This Row],[Period Time]],test_data[Time],"&lt;="&amp;test_data[[#This Row],[Time]])</f>
        <v>-2</v>
      </c>
      <c r="I3619">
        <f>IFERROR(test_data[[#This Row],[Final_Position]]-H3618,test_data[[#This Row],[Final_Position]])</f>
        <v>-1</v>
      </c>
      <c r="J3619">
        <f>ABS(test_data[[#This Row],[Action]])</f>
        <v>1</v>
      </c>
      <c r="K3619" s="7">
        <f>test_data[[#This Row],[Final_Position]]*test_data[[#This Row],[Change]]</f>
        <v>0</v>
      </c>
      <c r="L3619" s="7">
        <f>test_data[[#This Row],[Profit]]*Profit_per_point</f>
        <v>0</v>
      </c>
      <c r="M3619" s="7">
        <f>test_data[[#This Row],[Profit]]*Profit_per_point-ABS(test_data[[#This Row],[Action]])*Fee_per_trade</f>
        <v>-10000</v>
      </c>
    </row>
    <row r="3620" spans="1:13" x14ac:dyDescent="0.35">
      <c r="A3620" s="2">
        <v>43791.543055555558</v>
      </c>
      <c r="B3620">
        <v>904.2</v>
      </c>
      <c r="C3620">
        <v>0.42684200406074524</v>
      </c>
      <c r="D3620">
        <v>0.57315802574157715</v>
      </c>
      <c r="E3620">
        <f>IF(B3621&gt;0,B3621-test_data[[#This Row],[Price]],0)</f>
        <v>0.59999999999990905</v>
      </c>
      <c r="F3620" s="2">
        <f>test_data[[#This Row],[Time]]-(Time_horizon-1)/24/60</f>
        <v>43791.529861111114</v>
      </c>
      <c r="G3620">
        <f>IF(test_data[[#This Row],[Long]]&gt;Action_Threshold,1,IF(test_data[[#This Row],[Short]]&gt;Action_Threshold,-1,0))</f>
        <v>-1</v>
      </c>
      <c r="H3620">
        <f>SUMIFS(test_data[Postion],test_data[Time],"&gt;="&amp;test_data[[#This Row],[Period Time]],test_data[Time],"&lt;="&amp;test_data[[#This Row],[Time]])</f>
        <v>-3</v>
      </c>
      <c r="I3620">
        <f>IFERROR(test_data[[#This Row],[Final_Position]]-H3619,test_data[[#This Row],[Final_Position]])</f>
        <v>-1</v>
      </c>
      <c r="J3620">
        <f>ABS(test_data[[#This Row],[Action]])</f>
        <v>1</v>
      </c>
      <c r="K3620" s="7">
        <f>test_data[[#This Row],[Final_Position]]*test_data[[#This Row],[Change]]</f>
        <v>-1.7999999999997272</v>
      </c>
      <c r="L3620" s="7">
        <f>test_data[[#This Row],[Profit]]*Profit_per_point</f>
        <v>-179999.9999999727</v>
      </c>
      <c r="M3620" s="7">
        <f>test_data[[#This Row],[Profit]]*Profit_per_point-ABS(test_data[[#This Row],[Action]])*Fee_per_trade</f>
        <v>-189999.9999999727</v>
      </c>
    </row>
    <row r="3621" spans="1:13" x14ac:dyDescent="0.35">
      <c r="A3621" s="2">
        <v>43791.543749999997</v>
      </c>
      <c r="B3621">
        <v>904.8</v>
      </c>
      <c r="C3621">
        <v>0.43193536996841431</v>
      </c>
      <c r="D3621">
        <v>0.56806468963623047</v>
      </c>
      <c r="E3621">
        <f>IF(B3622&gt;0,B3622-test_data[[#This Row],[Price]],0)</f>
        <v>0.30000000000006821</v>
      </c>
      <c r="F3621" s="2">
        <f>test_data[[#This Row],[Time]]-(Time_horizon-1)/24/60</f>
        <v>43791.530555555553</v>
      </c>
      <c r="G3621">
        <f>IF(test_data[[#This Row],[Long]]&gt;Action_Threshold,1,IF(test_data[[#This Row],[Short]]&gt;Action_Threshold,-1,0))</f>
        <v>-1</v>
      </c>
      <c r="H3621">
        <f>SUMIFS(test_data[Postion],test_data[Time],"&gt;="&amp;test_data[[#This Row],[Period Time]],test_data[Time],"&lt;="&amp;test_data[[#This Row],[Time]])</f>
        <v>-4</v>
      </c>
      <c r="I3621">
        <f>IFERROR(test_data[[#This Row],[Final_Position]]-H3620,test_data[[#This Row],[Final_Position]])</f>
        <v>-1</v>
      </c>
      <c r="J3621">
        <f>ABS(test_data[[#This Row],[Action]])</f>
        <v>1</v>
      </c>
      <c r="K3621" s="7">
        <f>test_data[[#This Row],[Final_Position]]*test_data[[#This Row],[Change]]</f>
        <v>-1.2000000000002728</v>
      </c>
      <c r="L3621" s="7">
        <f>test_data[[#This Row],[Profit]]*Profit_per_point</f>
        <v>-120000.00000002728</v>
      </c>
      <c r="M3621" s="7">
        <f>test_data[[#This Row],[Profit]]*Profit_per_point-ABS(test_data[[#This Row],[Action]])*Fee_per_trade</f>
        <v>-130000.00000002728</v>
      </c>
    </row>
    <row r="3622" spans="1:13" x14ac:dyDescent="0.35">
      <c r="A3622" s="2">
        <v>43791.544444444444</v>
      </c>
      <c r="B3622">
        <v>905.1</v>
      </c>
      <c r="C3622">
        <v>0.42788469791412354</v>
      </c>
      <c r="D3622">
        <v>0.57211530208587646</v>
      </c>
      <c r="E3622">
        <f>IF(B3623&gt;0,B3623-test_data[[#This Row],[Price]],0)</f>
        <v>0</v>
      </c>
      <c r="F3622" s="2">
        <f>test_data[[#This Row],[Time]]-(Time_horizon-1)/24/60</f>
        <v>43791.53125</v>
      </c>
      <c r="G3622">
        <f>IF(test_data[[#This Row],[Long]]&gt;Action_Threshold,1,IF(test_data[[#This Row],[Short]]&gt;Action_Threshold,-1,0))</f>
        <v>-1</v>
      </c>
      <c r="H3622">
        <f>SUMIFS(test_data[Postion],test_data[Time],"&gt;="&amp;test_data[[#This Row],[Period Time]],test_data[Time],"&lt;="&amp;test_data[[#This Row],[Time]])</f>
        <v>-5</v>
      </c>
      <c r="I3622">
        <f>IFERROR(test_data[[#This Row],[Final_Position]]-H3621,test_data[[#This Row],[Final_Position]])</f>
        <v>-1</v>
      </c>
      <c r="J3622">
        <f>ABS(test_data[[#This Row],[Action]])</f>
        <v>1</v>
      </c>
      <c r="K3622" s="7">
        <f>test_data[[#This Row],[Final_Position]]*test_data[[#This Row],[Change]]</f>
        <v>0</v>
      </c>
      <c r="L3622" s="7">
        <f>test_data[[#This Row],[Profit]]*Profit_per_point</f>
        <v>0</v>
      </c>
      <c r="M3622" s="7">
        <f>test_data[[#This Row],[Profit]]*Profit_per_point-ABS(test_data[[#This Row],[Action]])*Fee_per_trade</f>
        <v>-10000</v>
      </c>
    </row>
    <row r="3623" spans="1:13" x14ac:dyDescent="0.35">
      <c r="A3623" s="2">
        <v>43791.545138888891</v>
      </c>
      <c r="B3623">
        <v>905.1</v>
      </c>
      <c r="C3623">
        <v>0.45818743109703064</v>
      </c>
      <c r="D3623">
        <v>0.54181253910064697</v>
      </c>
      <c r="E3623">
        <f>IF(B3624&gt;0,B3624-test_data[[#This Row],[Price]],0)</f>
        <v>0.39999999999997726</v>
      </c>
      <c r="F3623" s="2">
        <f>test_data[[#This Row],[Time]]-(Time_horizon-1)/24/60</f>
        <v>43791.531944444447</v>
      </c>
      <c r="G3623">
        <f>IF(test_data[[#This Row],[Long]]&gt;Action_Threshold,1,IF(test_data[[#This Row],[Short]]&gt;Action_Threshold,-1,0))</f>
        <v>-1</v>
      </c>
      <c r="H3623">
        <f>SUMIFS(test_data[Postion],test_data[Time],"&gt;="&amp;test_data[[#This Row],[Period Time]],test_data[Time],"&lt;="&amp;test_data[[#This Row],[Time]])</f>
        <v>-6</v>
      </c>
      <c r="I3623">
        <f>IFERROR(test_data[[#This Row],[Final_Position]]-H3622,test_data[[#This Row],[Final_Position]])</f>
        <v>-1</v>
      </c>
      <c r="J3623">
        <f>ABS(test_data[[#This Row],[Action]])</f>
        <v>1</v>
      </c>
      <c r="K3623" s="7">
        <f>test_data[[#This Row],[Final_Position]]*test_data[[#This Row],[Change]]</f>
        <v>-2.3999999999998636</v>
      </c>
      <c r="L3623" s="7">
        <f>test_data[[#This Row],[Profit]]*Profit_per_point</f>
        <v>-239999.99999998635</v>
      </c>
      <c r="M3623" s="7">
        <f>test_data[[#This Row],[Profit]]*Profit_per_point-ABS(test_data[[#This Row],[Action]])*Fee_per_trade</f>
        <v>-249999.99999998635</v>
      </c>
    </row>
    <row r="3624" spans="1:13" x14ac:dyDescent="0.35">
      <c r="A3624" s="2">
        <v>43791.54583333333</v>
      </c>
      <c r="B3624">
        <v>905.5</v>
      </c>
      <c r="C3624">
        <v>0.45286458730697632</v>
      </c>
      <c r="D3624">
        <v>0.54713541269302368</v>
      </c>
      <c r="E3624">
        <f>IF(B3625&gt;0,B3625-test_data[[#This Row],[Price]],0)</f>
        <v>0.70000000000004547</v>
      </c>
      <c r="F3624" s="2">
        <f>test_data[[#This Row],[Time]]-(Time_horizon-1)/24/60</f>
        <v>43791.532638888886</v>
      </c>
      <c r="G3624">
        <f>IF(test_data[[#This Row],[Long]]&gt;Action_Threshold,1,IF(test_data[[#This Row],[Short]]&gt;Action_Threshold,-1,0))</f>
        <v>-1</v>
      </c>
      <c r="H3624">
        <f>SUMIFS(test_data[Postion],test_data[Time],"&gt;="&amp;test_data[[#This Row],[Period Time]],test_data[Time],"&lt;="&amp;test_data[[#This Row],[Time]])</f>
        <v>-7</v>
      </c>
      <c r="I3624">
        <f>IFERROR(test_data[[#This Row],[Final_Position]]-H3623,test_data[[#This Row],[Final_Position]])</f>
        <v>-1</v>
      </c>
      <c r="J3624">
        <f>ABS(test_data[[#This Row],[Action]])</f>
        <v>1</v>
      </c>
      <c r="K3624" s="7">
        <f>test_data[[#This Row],[Final_Position]]*test_data[[#This Row],[Change]]</f>
        <v>-4.9000000000003183</v>
      </c>
      <c r="L3624" s="7">
        <f>test_data[[#This Row],[Profit]]*Profit_per_point</f>
        <v>-490000.00000003184</v>
      </c>
      <c r="M3624" s="7">
        <f>test_data[[#This Row],[Profit]]*Profit_per_point-ABS(test_data[[#This Row],[Action]])*Fee_per_trade</f>
        <v>-500000.00000003184</v>
      </c>
    </row>
    <row r="3625" spans="1:13" x14ac:dyDescent="0.35">
      <c r="A3625" s="2">
        <v>43791.546527777777</v>
      </c>
      <c r="B3625">
        <v>906.2</v>
      </c>
      <c r="C3625">
        <v>0.48799243569374084</v>
      </c>
      <c r="D3625">
        <v>0.51200765371322632</v>
      </c>
      <c r="E3625">
        <f>IF(B3626&gt;0,B3626-test_data[[#This Row],[Price]],0)</f>
        <v>0.29999999999995453</v>
      </c>
      <c r="F3625" s="2">
        <f>test_data[[#This Row],[Time]]-(Time_horizon-1)/24/60</f>
        <v>43791.533333333333</v>
      </c>
      <c r="G3625">
        <f>IF(test_data[[#This Row],[Long]]&gt;Action_Threshold,1,IF(test_data[[#This Row],[Short]]&gt;Action_Threshold,-1,0))</f>
        <v>-1</v>
      </c>
      <c r="H3625">
        <f>SUMIFS(test_data[Postion],test_data[Time],"&gt;="&amp;test_data[[#This Row],[Period Time]],test_data[Time],"&lt;="&amp;test_data[[#This Row],[Time]])</f>
        <v>-8</v>
      </c>
      <c r="I3625">
        <f>IFERROR(test_data[[#This Row],[Final_Position]]-H3624,test_data[[#This Row],[Final_Position]])</f>
        <v>-1</v>
      </c>
      <c r="J3625">
        <f>ABS(test_data[[#This Row],[Action]])</f>
        <v>1</v>
      </c>
      <c r="K3625" s="7">
        <f>test_data[[#This Row],[Final_Position]]*test_data[[#This Row],[Change]]</f>
        <v>-2.3999999999996362</v>
      </c>
      <c r="L3625" s="7">
        <f>test_data[[#This Row],[Profit]]*Profit_per_point</f>
        <v>-239999.99999996362</v>
      </c>
      <c r="M3625" s="7">
        <f>test_data[[#This Row],[Profit]]*Profit_per_point-ABS(test_data[[#This Row],[Action]])*Fee_per_trade</f>
        <v>-249999.99999996362</v>
      </c>
    </row>
    <row r="3626" spans="1:13" x14ac:dyDescent="0.35">
      <c r="A3626" s="2">
        <v>43791.547222222223</v>
      </c>
      <c r="B3626">
        <v>906.5</v>
      </c>
      <c r="C3626">
        <v>0.49849352240562439</v>
      </c>
      <c r="D3626">
        <v>0.50150644779205322</v>
      </c>
      <c r="E3626">
        <f>IF(B3627&gt;0,B3627-test_data[[#This Row],[Price]],0)</f>
        <v>0.5</v>
      </c>
      <c r="F3626" s="2">
        <f>test_data[[#This Row],[Time]]-(Time_horizon-1)/24/60</f>
        <v>43791.53402777778</v>
      </c>
      <c r="G3626">
        <f>IF(test_data[[#This Row],[Long]]&gt;Action_Threshold,1,IF(test_data[[#This Row],[Short]]&gt;Action_Threshold,-1,0))</f>
        <v>-1</v>
      </c>
      <c r="H3626">
        <f>SUMIFS(test_data[Postion],test_data[Time],"&gt;="&amp;test_data[[#This Row],[Period Time]],test_data[Time],"&lt;="&amp;test_data[[#This Row],[Time]])</f>
        <v>-9</v>
      </c>
      <c r="I3626">
        <f>IFERROR(test_data[[#This Row],[Final_Position]]-H3625,test_data[[#This Row],[Final_Position]])</f>
        <v>-1</v>
      </c>
      <c r="J3626">
        <f>ABS(test_data[[#This Row],[Action]])</f>
        <v>1</v>
      </c>
      <c r="K3626" s="7">
        <f>test_data[[#This Row],[Final_Position]]*test_data[[#This Row],[Change]]</f>
        <v>-4.5</v>
      </c>
      <c r="L3626" s="7">
        <f>test_data[[#This Row],[Profit]]*Profit_per_point</f>
        <v>-450000</v>
      </c>
      <c r="M3626" s="7">
        <f>test_data[[#This Row],[Profit]]*Profit_per_point-ABS(test_data[[#This Row],[Action]])*Fee_per_trade</f>
        <v>-460000</v>
      </c>
    </row>
    <row r="3627" spans="1:13" x14ac:dyDescent="0.35">
      <c r="A3627" s="2">
        <v>43791.54791666667</v>
      </c>
      <c r="B3627">
        <v>907</v>
      </c>
      <c r="C3627">
        <v>0.50258529186248779</v>
      </c>
      <c r="D3627">
        <v>0.49741470813751221</v>
      </c>
      <c r="E3627">
        <f>IF(B3628&gt;0,B3628-test_data[[#This Row],[Price]],0)</f>
        <v>-0.5</v>
      </c>
      <c r="F3627" s="2">
        <f>test_data[[#This Row],[Time]]-(Time_horizon-1)/24/60</f>
        <v>43791.534722222226</v>
      </c>
      <c r="G3627">
        <f>IF(test_data[[#This Row],[Long]]&gt;Action_Threshold,1,IF(test_data[[#This Row],[Short]]&gt;Action_Threshold,-1,0))</f>
        <v>1</v>
      </c>
      <c r="H3627">
        <f>SUMIFS(test_data[Postion],test_data[Time],"&gt;="&amp;test_data[[#This Row],[Period Time]],test_data[Time],"&lt;="&amp;test_data[[#This Row],[Time]])</f>
        <v>-8</v>
      </c>
      <c r="I3627">
        <f>IFERROR(test_data[[#This Row],[Final_Position]]-H3626,test_data[[#This Row],[Final_Position]])</f>
        <v>1</v>
      </c>
      <c r="J3627">
        <f>ABS(test_data[[#This Row],[Action]])</f>
        <v>1</v>
      </c>
      <c r="K3627" s="7">
        <f>test_data[[#This Row],[Final_Position]]*test_data[[#This Row],[Change]]</f>
        <v>4</v>
      </c>
      <c r="L3627" s="7">
        <f>test_data[[#This Row],[Profit]]*Profit_per_point</f>
        <v>400000</v>
      </c>
      <c r="M3627" s="7">
        <f>test_data[[#This Row],[Profit]]*Profit_per_point-ABS(test_data[[#This Row],[Action]])*Fee_per_trade</f>
        <v>390000</v>
      </c>
    </row>
    <row r="3628" spans="1:13" x14ac:dyDescent="0.35">
      <c r="A3628" s="2">
        <v>43791.548611111109</v>
      </c>
      <c r="B3628">
        <v>906.5</v>
      </c>
      <c r="C3628">
        <v>0.52208596467971802</v>
      </c>
      <c r="D3628">
        <v>0.47791397571563721</v>
      </c>
      <c r="E3628">
        <f>IF(B3629&gt;0,B3629-test_data[[#This Row],[Price]],0)</f>
        <v>-0.5</v>
      </c>
      <c r="F3628" s="2">
        <f>test_data[[#This Row],[Time]]-(Time_horizon-1)/24/60</f>
        <v>43791.535416666666</v>
      </c>
      <c r="G3628">
        <f>IF(test_data[[#This Row],[Long]]&gt;Action_Threshold,1,IF(test_data[[#This Row],[Short]]&gt;Action_Threshold,-1,0))</f>
        <v>1</v>
      </c>
      <c r="H3628">
        <f>SUMIFS(test_data[Postion],test_data[Time],"&gt;="&amp;test_data[[#This Row],[Period Time]],test_data[Time],"&lt;="&amp;test_data[[#This Row],[Time]])</f>
        <v>-7</v>
      </c>
      <c r="I3628">
        <f>IFERROR(test_data[[#This Row],[Final_Position]]-H3627,test_data[[#This Row],[Final_Position]])</f>
        <v>1</v>
      </c>
      <c r="J3628">
        <f>ABS(test_data[[#This Row],[Action]])</f>
        <v>1</v>
      </c>
      <c r="K3628" s="7">
        <f>test_data[[#This Row],[Final_Position]]*test_data[[#This Row],[Change]]</f>
        <v>3.5</v>
      </c>
      <c r="L3628" s="7">
        <f>test_data[[#This Row],[Profit]]*Profit_per_point</f>
        <v>350000</v>
      </c>
      <c r="M3628" s="7">
        <f>test_data[[#This Row],[Profit]]*Profit_per_point-ABS(test_data[[#This Row],[Action]])*Fee_per_trade</f>
        <v>340000</v>
      </c>
    </row>
    <row r="3629" spans="1:13" x14ac:dyDescent="0.35">
      <c r="A3629" s="2">
        <v>43791.549305555556</v>
      </c>
      <c r="B3629">
        <v>906</v>
      </c>
      <c r="C3629">
        <v>0.50634050369262695</v>
      </c>
      <c r="D3629">
        <v>0.49365949630737305</v>
      </c>
      <c r="E3629">
        <f>IF(B3630&gt;0,B3630-test_data[[#This Row],[Price]],0)</f>
        <v>0.39999999999997726</v>
      </c>
      <c r="F3629" s="2">
        <f>test_data[[#This Row],[Time]]-(Time_horizon-1)/24/60</f>
        <v>43791.536111111112</v>
      </c>
      <c r="G3629">
        <f>IF(test_data[[#This Row],[Long]]&gt;Action_Threshold,1,IF(test_data[[#This Row],[Short]]&gt;Action_Threshold,-1,0))</f>
        <v>1</v>
      </c>
      <c r="H3629">
        <f>SUMIFS(test_data[Postion],test_data[Time],"&gt;="&amp;test_data[[#This Row],[Period Time]],test_data[Time],"&lt;="&amp;test_data[[#This Row],[Time]])</f>
        <v>-6</v>
      </c>
      <c r="I3629">
        <f>IFERROR(test_data[[#This Row],[Final_Position]]-H3628,test_data[[#This Row],[Final_Position]])</f>
        <v>1</v>
      </c>
      <c r="J3629">
        <f>ABS(test_data[[#This Row],[Action]])</f>
        <v>1</v>
      </c>
      <c r="K3629" s="7">
        <f>test_data[[#This Row],[Final_Position]]*test_data[[#This Row],[Change]]</f>
        <v>-2.3999999999998636</v>
      </c>
      <c r="L3629" s="7">
        <f>test_data[[#This Row],[Profit]]*Profit_per_point</f>
        <v>-239999.99999998635</v>
      </c>
      <c r="M3629" s="7">
        <f>test_data[[#This Row],[Profit]]*Profit_per_point-ABS(test_data[[#This Row],[Action]])*Fee_per_trade</f>
        <v>-249999.99999998635</v>
      </c>
    </row>
    <row r="3630" spans="1:13" x14ac:dyDescent="0.35">
      <c r="A3630" s="2">
        <v>43791.55</v>
      </c>
      <c r="B3630">
        <v>906.4</v>
      </c>
      <c r="C3630">
        <v>0.49218809604644775</v>
      </c>
      <c r="D3630">
        <v>0.50781190395355225</v>
      </c>
      <c r="E3630">
        <f>IF(B3631&gt;0,B3631-test_data[[#This Row],[Price]],0)</f>
        <v>0.70000000000004547</v>
      </c>
      <c r="F3630" s="2">
        <f>test_data[[#This Row],[Time]]-(Time_horizon-1)/24/60</f>
        <v>43791.536805555559</v>
      </c>
      <c r="G3630">
        <f>IF(test_data[[#This Row],[Long]]&gt;Action_Threshold,1,IF(test_data[[#This Row],[Short]]&gt;Action_Threshold,-1,0))</f>
        <v>-1</v>
      </c>
      <c r="H3630">
        <f>SUMIFS(test_data[Postion],test_data[Time],"&gt;="&amp;test_data[[#This Row],[Period Time]],test_data[Time],"&lt;="&amp;test_data[[#This Row],[Time]])</f>
        <v>-7</v>
      </c>
      <c r="I3630">
        <f>IFERROR(test_data[[#This Row],[Final_Position]]-H3629,test_data[[#This Row],[Final_Position]])</f>
        <v>-1</v>
      </c>
      <c r="J3630">
        <f>ABS(test_data[[#This Row],[Action]])</f>
        <v>1</v>
      </c>
      <c r="K3630" s="7">
        <f>test_data[[#This Row],[Final_Position]]*test_data[[#This Row],[Change]]</f>
        <v>-4.9000000000003183</v>
      </c>
      <c r="L3630" s="7">
        <f>test_data[[#This Row],[Profit]]*Profit_per_point</f>
        <v>-490000.00000003184</v>
      </c>
      <c r="M3630" s="7">
        <f>test_data[[#This Row],[Profit]]*Profit_per_point-ABS(test_data[[#This Row],[Action]])*Fee_per_trade</f>
        <v>-500000.00000003184</v>
      </c>
    </row>
    <row r="3631" spans="1:13" x14ac:dyDescent="0.35">
      <c r="A3631" s="2">
        <v>43791.550694444442</v>
      </c>
      <c r="B3631">
        <v>907.1</v>
      </c>
      <c r="C3631">
        <v>0.48371332883834839</v>
      </c>
      <c r="D3631">
        <v>0.51628667116165161</v>
      </c>
      <c r="E3631">
        <f>IF(B3632&gt;0,B3632-test_data[[#This Row],[Price]],0)</f>
        <v>-0.20000000000004547</v>
      </c>
      <c r="F3631" s="2">
        <f>test_data[[#This Row],[Time]]-(Time_horizon-1)/24/60</f>
        <v>43791.537499999999</v>
      </c>
      <c r="G3631">
        <f>IF(test_data[[#This Row],[Long]]&gt;Action_Threshold,1,IF(test_data[[#This Row],[Short]]&gt;Action_Threshold,-1,0))</f>
        <v>-1</v>
      </c>
      <c r="H3631">
        <f>SUMIFS(test_data[Postion],test_data[Time],"&gt;="&amp;test_data[[#This Row],[Period Time]],test_data[Time],"&lt;="&amp;test_data[[#This Row],[Time]])</f>
        <v>-8</v>
      </c>
      <c r="I3631">
        <f>IFERROR(test_data[[#This Row],[Final_Position]]-H3630,test_data[[#This Row],[Final_Position]])</f>
        <v>-1</v>
      </c>
      <c r="J3631">
        <f>ABS(test_data[[#This Row],[Action]])</f>
        <v>1</v>
      </c>
      <c r="K3631" s="7">
        <f>test_data[[#This Row],[Final_Position]]*test_data[[#This Row],[Change]]</f>
        <v>1.6000000000003638</v>
      </c>
      <c r="L3631" s="7">
        <f>test_data[[#This Row],[Profit]]*Profit_per_point</f>
        <v>160000.00000003638</v>
      </c>
      <c r="M3631" s="7">
        <f>test_data[[#This Row],[Profit]]*Profit_per_point-ABS(test_data[[#This Row],[Action]])*Fee_per_trade</f>
        <v>150000.00000003638</v>
      </c>
    </row>
    <row r="3632" spans="1:13" x14ac:dyDescent="0.35">
      <c r="A3632" s="2">
        <v>43791.551388888889</v>
      </c>
      <c r="B3632">
        <v>906.9</v>
      </c>
      <c r="C3632">
        <v>0.48811236023902893</v>
      </c>
      <c r="D3632">
        <v>0.51188760995864868</v>
      </c>
      <c r="E3632">
        <f>IF(B3633&gt;0,B3633-test_data[[#This Row],[Price]],0)</f>
        <v>-0.10000000000002274</v>
      </c>
      <c r="F3632" s="2">
        <f>test_data[[#This Row],[Time]]-(Time_horizon-1)/24/60</f>
        <v>43791.538194444445</v>
      </c>
      <c r="G3632">
        <f>IF(test_data[[#This Row],[Long]]&gt;Action_Threshold,1,IF(test_data[[#This Row],[Short]]&gt;Action_Threshold,-1,0))</f>
        <v>-1</v>
      </c>
      <c r="H3632">
        <f>SUMIFS(test_data[Postion],test_data[Time],"&gt;="&amp;test_data[[#This Row],[Period Time]],test_data[Time],"&lt;="&amp;test_data[[#This Row],[Time]])</f>
        <v>-9</v>
      </c>
      <c r="I3632">
        <f>IFERROR(test_data[[#This Row],[Final_Position]]-H3631,test_data[[#This Row],[Final_Position]])</f>
        <v>-1</v>
      </c>
      <c r="J3632">
        <f>ABS(test_data[[#This Row],[Action]])</f>
        <v>1</v>
      </c>
      <c r="K3632" s="7">
        <f>test_data[[#This Row],[Final_Position]]*test_data[[#This Row],[Change]]</f>
        <v>0.90000000000020464</v>
      </c>
      <c r="L3632" s="7">
        <f>test_data[[#This Row],[Profit]]*Profit_per_point</f>
        <v>90000.00000002046</v>
      </c>
      <c r="M3632" s="7">
        <f>test_data[[#This Row],[Profit]]*Profit_per_point-ABS(test_data[[#This Row],[Action]])*Fee_per_trade</f>
        <v>80000.00000002046</v>
      </c>
    </row>
    <row r="3633" spans="1:13" x14ac:dyDescent="0.35">
      <c r="A3633" s="2">
        <v>43791.552083333336</v>
      </c>
      <c r="B3633">
        <v>906.8</v>
      </c>
      <c r="C3633">
        <v>0.43548774719238281</v>
      </c>
      <c r="D3633">
        <v>0.56451225280761719</v>
      </c>
      <c r="E3633">
        <f>IF(B3634&gt;0,B3634-test_data[[#This Row],[Price]],0)</f>
        <v>-0.19999999999993179</v>
      </c>
      <c r="F3633" s="2">
        <f>test_data[[#This Row],[Time]]-(Time_horizon-1)/24/60</f>
        <v>43791.538888888892</v>
      </c>
      <c r="G3633">
        <f>IF(test_data[[#This Row],[Long]]&gt;Action_Threshold,1,IF(test_data[[#This Row],[Short]]&gt;Action_Threshold,-1,0))</f>
        <v>-1</v>
      </c>
      <c r="H3633">
        <f>SUMIFS(test_data[Postion],test_data[Time],"&gt;="&amp;test_data[[#This Row],[Period Time]],test_data[Time],"&lt;="&amp;test_data[[#This Row],[Time]])</f>
        <v>-10</v>
      </c>
      <c r="I3633">
        <f>IFERROR(test_data[[#This Row],[Final_Position]]-H3632,test_data[[#This Row],[Final_Position]])</f>
        <v>-1</v>
      </c>
      <c r="J3633">
        <f>ABS(test_data[[#This Row],[Action]])</f>
        <v>1</v>
      </c>
      <c r="K3633" s="7">
        <f>test_data[[#This Row],[Final_Position]]*test_data[[#This Row],[Change]]</f>
        <v>1.9999999999993179</v>
      </c>
      <c r="L3633" s="7">
        <f>test_data[[#This Row],[Profit]]*Profit_per_point</f>
        <v>199999.99999993178</v>
      </c>
      <c r="M3633" s="7">
        <f>test_data[[#This Row],[Profit]]*Profit_per_point-ABS(test_data[[#This Row],[Action]])*Fee_per_trade</f>
        <v>189999.99999993178</v>
      </c>
    </row>
    <row r="3634" spans="1:13" x14ac:dyDescent="0.35">
      <c r="A3634" s="2">
        <v>43791.552777777775</v>
      </c>
      <c r="B3634">
        <v>906.6</v>
      </c>
      <c r="C3634">
        <v>0.43797975778579712</v>
      </c>
      <c r="D3634">
        <v>0.56202018260955811</v>
      </c>
      <c r="E3634">
        <f>IF(B3635&gt;0,B3635-test_data[[#This Row],[Price]],0)</f>
        <v>-0.10000000000002274</v>
      </c>
      <c r="F3634" s="2">
        <f>test_data[[#This Row],[Time]]-(Time_horizon-1)/24/60</f>
        <v>43791.539583333331</v>
      </c>
      <c r="G3634">
        <f>IF(test_data[[#This Row],[Long]]&gt;Action_Threshold,1,IF(test_data[[#This Row],[Short]]&gt;Action_Threshold,-1,0))</f>
        <v>-1</v>
      </c>
      <c r="H3634">
        <f>SUMIFS(test_data[Postion],test_data[Time],"&gt;="&amp;test_data[[#This Row],[Period Time]],test_data[Time],"&lt;="&amp;test_data[[#This Row],[Time]])</f>
        <v>-11</v>
      </c>
      <c r="I3634">
        <f>IFERROR(test_data[[#This Row],[Final_Position]]-H3633,test_data[[#This Row],[Final_Position]])</f>
        <v>-1</v>
      </c>
      <c r="J3634">
        <f>ABS(test_data[[#This Row],[Action]])</f>
        <v>1</v>
      </c>
      <c r="K3634" s="7">
        <f>test_data[[#This Row],[Final_Position]]*test_data[[#This Row],[Change]]</f>
        <v>1.1000000000002501</v>
      </c>
      <c r="L3634" s="7">
        <f>test_data[[#This Row],[Profit]]*Profit_per_point</f>
        <v>110000.00000002501</v>
      </c>
      <c r="M3634" s="7">
        <f>test_data[[#This Row],[Profit]]*Profit_per_point-ABS(test_data[[#This Row],[Action]])*Fee_per_trade</f>
        <v>100000.00000002501</v>
      </c>
    </row>
    <row r="3635" spans="1:13" x14ac:dyDescent="0.35">
      <c r="A3635" s="2">
        <v>43791.553472222222</v>
      </c>
      <c r="B3635">
        <v>906.5</v>
      </c>
      <c r="C3635">
        <v>0.46020928025245667</v>
      </c>
      <c r="D3635">
        <v>0.53979074954986572</v>
      </c>
      <c r="E3635">
        <f>IF(B3636&gt;0,B3636-test_data[[#This Row],[Price]],0)</f>
        <v>0.10000000000002274</v>
      </c>
      <c r="F3635" s="2">
        <f>test_data[[#This Row],[Time]]-(Time_horizon-1)/24/60</f>
        <v>43791.540277777778</v>
      </c>
      <c r="G3635">
        <f>IF(test_data[[#This Row],[Long]]&gt;Action_Threshold,1,IF(test_data[[#This Row],[Short]]&gt;Action_Threshold,-1,0))</f>
        <v>-1</v>
      </c>
      <c r="H3635">
        <f>SUMIFS(test_data[Postion],test_data[Time],"&gt;="&amp;test_data[[#This Row],[Period Time]],test_data[Time],"&lt;="&amp;test_data[[#This Row],[Time]])</f>
        <v>-12</v>
      </c>
      <c r="I3635">
        <f>IFERROR(test_data[[#This Row],[Final_Position]]-H3634,test_data[[#This Row],[Final_Position]])</f>
        <v>-1</v>
      </c>
      <c r="J3635">
        <f>ABS(test_data[[#This Row],[Action]])</f>
        <v>1</v>
      </c>
      <c r="K3635" s="7">
        <f>test_data[[#This Row],[Final_Position]]*test_data[[#This Row],[Change]]</f>
        <v>-1.2000000000002728</v>
      </c>
      <c r="L3635" s="7">
        <f>test_data[[#This Row],[Profit]]*Profit_per_point</f>
        <v>-120000.00000002728</v>
      </c>
      <c r="M3635" s="7">
        <f>test_data[[#This Row],[Profit]]*Profit_per_point-ABS(test_data[[#This Row],[Action]])*Fee_per_trade</f>
        <v>-130000.00000002728</v>
      </c>
    </row>
    <row r="3636" spans="1:13" x14ac:dyDescent="0.35">
      <c r="A3636" s="2">
        <v>43791.554166666669</v>
      </c>
      <c r="B3636">
        <v>906.6</v>
      </c>
      <c r="C3636">
        <v>0.4348967969417572</v>
      </c>
      <c r="D3636">
        <v>0.56510311365127563</v>
      </c>
      <c r="E3636">
        <f>IF(B3637&gt;0,B3637-test_data[[#This Row],[Price]],0)</f>
        <v>0.10000000000002274</v>
      </c>
      <c r="F3636" s="2">
        <f>test_data[[#This Row],[Time]]-(Time_horizon-1)/24/60</f>
        <v>43791.540972222225</v>
      </c>
      <c r="G3636">
        <f>IF(test_data[[#This Row],[Long]]&gt;Action_Threshold,1,IF(test_data[[#This Row],[Short]]&gt;Action_Threshold,-1,0))</f>
        <v>-1</v>
      </c>
      <c r="H3636">
        <f>SUMIFS(test_data[Postion],test_data[Time],"&gt;="&amp;test_data[[#This Row],[Period Time]],test_data[Time],"&lt;="&amp;test_data[[#This Row],[Time]])</f>
        <v>-13</v>
      </c>
      <c r="I3636">
        <f>IFERROR(test_data[[#This Row],[Final_Position]]-H3635,test_data[[#This Row],[Final_Position]])</f>
        <v>-1</v>
      </c>
      <c r="J3636">
        <f>ABS(test_data[[#This Row],[Action]])</f>
        <v>1</v>
      </c>
      <c r="K3636" s="7">
        <f>test_data[[#This Row],[Final_Position]]*test_data[[#This Row],[Change]]</f>
        <v>-1.3000000000002956</v>
      </c>
      <c r="L3636" s="7">
        <f>test_data[[#This Row],[Profit]]*Profit_per_point</f>
        <v>-130000.00000002955</v>
      </c>
      <c r="M3636" s="7">
        <f>test_data[[#This Row],[Profit]]*Profit_per_point-ABS(test_data[[#This Row],[Action]])*Fee_per_trade</f>
        <v>-140000.00000002957</v>
      </c>
    </row>
    <row r="3637" spans="1:13" x14ac:dyDescent="0.35">
      <c r="A3637" s="2">
        <v>43791.554861111108</v>
      </c>
      <c r="B3637">
        <v>906.7</v>
      </c>
      <c r="C3637">
        <v>0.4347979724407196</v>
      </c>
      <c r="D3637">
        <v>0.56520205736160278</v>
      </c>
      <c r="E3637">
        <f>IF(B3638&gt;0,B3638-test_data[[#This Row],[Price]],0)</f>
        <v>-0.20000000000004547</v>
      </c>
      <c r="F3637" s="2">
        <f>test_data[[#This Row],[Time]]-(Time_horizon-1)/24/60</f>
        <v>43791.541666666664</v>
      </c>
      <c r="G3637">
        <f>IF(test_data[[#This Row],[Long]]&gt;Action_Threshold,1,IF(test_data[[#This Row],[Short]]&gt;Action_Threshold,-1,0))</f>
        <v>-1</v>
      </c>
      <c r="H3637">
        <f>SUMIFS(test_data[Postion],test_data[Time],"&gt;="&amp;test_data[[#This Row],[Period Time]],test_data[Time],"&lt;="&amp;test_data[[#This Row],[Time]])</f>
        <v>-14</v>
      </c>
      <c r="I3637">
        <f>IFERROR(test_data[[#This Row],[Final_Position]]-H3636,test_data[[#This Row],[Final_Position]])</f>
        <v>-1</v>
      </c>
      <c r="J3637">
        <f>ABS(test_data[[#This Row],[Action]])</f>
        <v>1</v>
      </c>
      <c r="K3637" s="7">
        <f>test_data[[#This Row],[Final_Position]]*test_data[[#This Row],[Change]]</f>
        <v>2.8000000000006366</v>
      </c>
      <c r="L3637" s="7">
        <f>test_data[[#This Row],[Profit]]*Profit_per_point</f>
        <v>280000.00000006368</v>
      </c>
      <c r="M3637" s="7">
        <f>test_data[[#This Row],[Profit]]*Profit_per_point-ABS(test_data[[#This Row],[Action]])*Fee_per_trade</f>
        <v>270000.00000006368</v>
      </c>
    </row>
    <row r="3638" spans="1:13" x14ac:dyDescent="0.35">
      <c r="A3638" s="2">
        <v>43791.555555555555</v>
      </c>
      <c r="B3638">
        <v>906.5</v>
      </c>
      <c r="C3638">
        <v>0.44922366738319397</v>
      </c>
      <c r="D3638">
        <v>0.55077630281448364</v>
      </c>
      <c r="E3638">
        <f>IF(B3639&gt;0,B3639-test_data[[#This Row],[Price]],0)</f>
        <v>0</v>
      </c>
      <c r="F3638" s="2">
        <f>test_data[[#This Row],[Time]]-(Time_horizon-1)/24/60</f>
        <v>43791.542361111111</v>
      </c>
      <c r="G3638">
        <f>IF(test_data[[#This Row],[Long]]&gt;Action_Threshold,1,IF(test_data[[#This Row],[Short]]&gt;Action_Threshold,-1,0))</f>
        <v>-1</v>
      </c>
      <c r="H3638">
        <f>SUMIFS(test_data[Postion],test_data[Time],"&gt;="&amp;test_data[[#This Row],[Period Time]],test_data[Time],"&lt;="&amp;test_data[[#This Row],[Time]])</f>
        <v>-14</v>
      </c>
      <c r="I3638">
        <f>IFERROR(test_data[[#This Row],[Final_Position]]-H3637,test_data[[#This Row],[Final_Position]])</f>
        <v>0</v>
      </c>
      <c r="J3638">
        <f>ABS(test_data[[#This Row],[Action]])</f>
        <v>0</v>
      </c>
      <c r="K3638" s="7">
        <f>test_data[[#This Row],[Final_Position]]*test_data[[#This Row],[Change]]</f>
        <v>0</v>
      </c>
      <c r="L3638" s="7">
        <f>test_data[[#This Row],[Profit]]*Profit_per_point</f>
        <v>0</v>
      </c>
      <c r="M3638" s="7">
        <f>test_data[[#This Row],[Profit]]*Profit_per_point-ABS(test_data[[#This Row],[Action]])*Fee_per_trade</f>
        <v>0</v>
      </c>
    </row>
    <row r="3639" spans="1:13" x14ac:dyDescent="0.35">
      <c r="A3639" s="2">
        <v>43791.556250000001</v>
      </c>
      <c r="B3639">
        <v>906.5</v>
      </c>
      <c r="C3639">
        <v>0.42507782578468323</v>
      </c>
      <c r="D3639">
        <v>0.57492220401763916</v>
      </c>
      <c r="E3639">
        <f>IF(B3640&gt;0,B3640-test_data[[#This Row],[Price]],0)</f>
        <v>-0.29999999999995453</v>
      </c>
      <c r="F3639" s="2">
        <f>test_data[[#This Row],[Time]]-(Time_horizon-1)/24/60</f>
        <v>43791.543055555558</v>
      </c>
      <c r="G3639">
        <f>IF(test_data[[#This Row],[Long]]&gt;Action_Threshold,1,IF(test_data[[#This Row],[Short]]&gt;Action_Threshold,-1,0))</f>
        <v>-1</v>
      </c>
      <c r="H3639">
        <f>SUMIFS(test_data[Postion],test_data[Time],"&gt;="&amp;test_data[[#This Row],[Period Time]],test_data[Time],"&lt;="&amp;test_data[[#This Row],[Time]])</f>
        <v>-14</v>
      </c>
      <c r="I3639">
        <f>IFERROR(test_data[[#This Row],[Final_Position]]-H3638,test_data[[#This Row],[Final_Position]])</f>
        <v>0</v>
      </c>
      <c r="J3639">
        <f>ABS(test_data[[#This Row],[Action]])</f>
        <v>0</v>
      </c>
      <c r="K3639" s="7">
        <f>test_data[[#This Row],[Final_Position]]*test_data[[#This Row],[Change]]</f>
        <v>4.1999999999993634</v>
      </c>
      <c r="L3639" s="7">
        <f>test_data[[#This Row],[Profit]]*Profit_per_point</f>
        <v>419999.99999993632</v>
      </c>
      <c r="M3639" s="7">
        <f>test_data[[#This Row],[Profit]]*Profit_per_point-ABS(test_data[[#This Row],[Action]])*Fee_per_trade</f>
        <v>419999.99999993632</v>
      </c>
    </row>
    <row r="3640" spans="1:13" x14ac:dyDescent="0.35">
      <c r="A3640" s="2">
        <v>43791.556944444441</v>
      </c>
      <c r="B3640">
        <v>906.2</v>
      </c>
      <c r="C3640">
        <v>0.46443390846252441</v>
      </c>
      <c r="D3640">
        <v>0.53556609153747559</v>
      </c>
      <c r="E3640">
        <f>IF(B3641&gt;0,B3641-test_data[[#This Row],[Price]],0)</f>
        <v>-0.20000000000004547</v>
      </c>
      <c r="F3640" s="2">
        <f>test_data[[#This Row],[Time]]-(Time_horizon-1)/24/60</f>
        <v>43791.543749999997</v>
      </c>
      <c r="G3640">
        <f>IF(test_data[[#This Row],[Long]]&gt;Action_Threshold,1,IF(test_data[[#This Row],[Short]]&gt;Action_Threshold,-1,0))</f>
        <v>-1</v>
      </c>
      <c r="H3640">
        <f>SUMIFS(test_data[Postion],test_data[Time],"&gt;="&amp;test_data[[#This Row],[Period Time]],test_data[Time],"&lt;="&amp;test_data[[#This Row],[Time]])</f>
        <v>-14</v>
      </c>
      <c r="I3640">
        <f>IFERROR(test_data[[#This Row],[Final_Position]]-H3639,test_data[[#This Row],[Final_Position]])</f>
        <v>0</v>
      </c>
      <c r="J3640">
        <f>ABS(test_data[[#This Row],[Action]])</f>
        <v>0</v>
      </c>
      <c r="K3640" s="7">
        <f>test_data[[#This Row],[Final_Position]]*test_data[[#This Row],[Change]]</f>
        <v>2.8000000000006366</v>
      </c>
      <c r="L3640" s="7">
        <f>test_data[[#This Row],[Profit]]*Profit_per_point</f>
        <v>280000.00000006368</v>
      </c>
      <c r="M3640" s="7">
        <f>test_data[[#This Row],[Profit]]*Profit_per_point-ABS(test_data[[#This Row],[Action]])*Fee_per_trade</f>
        <v>280000.00000006368</v>
      </c>
    </row>
    <row r="3641" spans="1:13" x14ac:dyDescent="0.35">
      <c r="A3641" s="2">
        <v>43791.557638888888</v>
      </c>
      <c r="B3641">
        <v>906</v>
      </c>
      <c r="C3641">
        <v>0.48945426940917969</v>
      </c>
      <c r="D3641">
        <v>0.51054579019546509</v>
      </c>
      <c r="E3641">
        <f>IF(B3642&gt;0,B3642-test_data[[#This Row],[Price]],0)</f>
        <v>0</v>
      </c>
      <c r="F3641" s="2">
        <f>test_data[[#This Row],[Time]]-(Time_horizon-1)/24/60</f>
        <v>43791.544444444444</v>
      </c>
      <c r="G3641">
        <f>IF(test_data[[#This Row],[Long]]&gt;Action_Threshold,1,IF(test_data[[#This Row],[Short]]&gt;Action_Threshold,-1,0))</f>
        <v>-1</v>
      </c>
      <c r="H3641">
        <f>SUMIFS(test_data[Postion],test_data[Time],"&gt;="&amp;test_data[[#This Row],[Period Time]],test_data[Time],"&lt;="&amp;test_data[[#This Row],[Time]])</f>
        <v>-14</v>
      </c>
      <c r="I3641">
        <f>IFERROR(test_data[[#This Row],[Final_Position]]-H3640,test_data[[#This Row],[Final_Position]])</f>
        <v>0</v>
      </c>
      <c r="J3641">
        <f>ABS(test_data[[#This Row],[Action]])</f>
        <v>0</v>
      </c>
      <c r="K3641" s="7">
        <f>test_data[[#This Row],[Final_Position]]*test_data[[#This Row],[Change]]</f>
        <v>0</v>
      </c>
      <c r="L3641" s="7">
        <f>test_data[[#This Row],[Profit]]*Profit_per_point</f>
        <v>0</v>
      </c>
      <c r="M3641" s="7">
        <f>test_data[[#This Row],[Profit]]*Profit_per_point-ABS(test_data[[#This Row],[Action]])*Fee_per_trade</f>
        <v>0</v>
      </c>
    </row>
    <row r="3642" spans="1:13" x14ac:dyDescent="0.35">
      <c r="A3642" s="2">
        <v>43791.558333333334</v>
      </c>
      <c r="B3642">
        <v>906</v>
      </c>
      <c r="C3642">
        <v>0.52622157335281372</v>
      </c>
      <c r="D3642">
        <v>0.47377839684486389</v>
      </c>
      <c r="E3642">
        <f>IF(B3643&gt;0,B3643-test_data[[#This Row],[Price]],0)</f>
        <v>0.39999999999997726</v>
      </c>
      <c r="F3642" s="2">
        <f>test_data[[#This Row],[Time]]-(Time_horizon-1)/24/60</f>
        <v>43791.545138888891</v>
      </c>
      <c r="G3642">
        <f>IF(test_data[[#This Row],[Long]]&gt;Action_Threshold,1,IF(test_data[[#This Row],[Short]]&gt;Action_Threshold,-1,0))</f>
        <v>1</v>
      </c>
      <c r="H3642">
        <f>SUMIFS(test_data[Postion],test_data[Time],"&gt;="&amp;test_data[[#This Row],[Period Time]],test_data[Time],"&lt;="&amp;test_data[[#This Row],[Time]])</f>
        <v>-12</v>
      </c>
      <c r="I3642">
        <f>IFERROR(test_data[[#This Row],[Final_Position]]-H3641,test_data[[#This Row],[Final_Position]])</f>
        <v>2</v>
      </c>
      <c r="J3642">
        <f>ABS(test_data[[#This Row],[Action]])</f>
        <v>2</v>
      </c>
      <c r="K3642" s="7">
        <f>test_data[[#This Row],[Final_Position]]*test_data[[#This Row],[Change]]</f>
        <v>-4.7999999999997272</v>
      </c>
      <c r="L3642" s="7">
        <f>test_data[[#This Row],[Profit]]*Profit_per_point</f>
        <v>-479999.9999999727</v>
      </c>
      <c r="M3642" s="7">
        <f>test_data[[#This Row],[Profit]]*Profit_per_point-ABS(test_data[[#This Row],[Action]])*Fee_per_trade</f>
        <v>-499999.9999999727</v>
      </c>
    </row>
    <row r="3643" spans="1:13" x14ac:dyDescent="0.35">
      <c r="A3643" s="2">
        <v>43791.559027777781</v>
      </c>
      <c r="B3643">
        <v>906.4</v>
      </c>
      <c r="C3643">
        <v>0.47361260652542114</v>
      </c>
      <c r="D3643">
        <v>0.52638739347457886</v>
      </c>
      <c r="E3643">
        <f>IF(B3644&gt;0,B3644-test_data[[#This Row],[Price]],0)</f>
        <v>-0.29999999999995453</v>
      </c>
      <c r="F3643" s="2">
        <f>test_data[[#This Row],[Time]]-(Time_horizon-1)/24/60</f>
        <v>43791.545833333337</v>
      </c>
      <c r="G3643">
        <f>IF(test_data[[#This Row],[Long]]&gt;Action_Threshold,1,IF(test_data[[#This Row],[Short]]&gt;Action_Threshold,-1,0))</f>
        <v>-1</v>
      </c>
      <c r="H3643">
        <f>SUMIFS(test_data[Postion],test_data[Time],"&gt;="&amp;test_data[[#This Row],[Period Time]],test_data[Time],"&lt;="&amp;test_data[[#This Row],[Time]])</f>
        <v>-12</v>
      </c>
      <c r="I3643">
        <f>IFERROR(test_data[[#This Row],[Final_Position]]-H3642,test_data[[#This Row],[Final_Position]])</f>
        <v>0</v>
      </c>
      <c r="J3643">
        <f>ABS(test_data[[#This Row],[Action]])</f>
        <v>0</v>
      </c>
      <c r="K3643" s="7">
        <f>test_data[[#This Row],[Final_Position]]*test_data[[#This Row],[Change]]</f>
        <v>3.5999999999994543</v>
      </c>
      <c r="L3643" s="7">
        <f>test_data[[#This Row],[Profit]]*Profit_per_point</f>
        <v>359999.9999999454</v>
      </c>
      <c r="M3643" s="7">
        <f>test_data[[#This Row],[Profit]]*Profit_per_point-ABS(test_data[[#This Row],[Action]])*Fee_per_trade</f>
        <v>359999.9999999454</v>
      </c>
    </row>
    <row r="3644" spans="1:13" x14ac:dyDescent="0.35">
      <c r="A3644" s="2">
        <v>43791.55972222222</v>
      </c>
      <c r="B3644">
        <v>906.1</v>
      </c>
      <c r="C3644">
        <v>0.5052686333656311</v>
      </c>
      <c r="D3644">
        <v>0.49473139643669128</v>
      </c>
      <c r="E3644">
        <f>IF(B3645&gt;0,B3645-test_data[[#This Row],[Price]],0)</f>
        <v>-0.20000000000004547</v>
      </c>
      <c r="F3644" s="2">
        <f>test_data[[#This Row],[Time]]-(Time_horizon-1)/24/60</f>
        <v>43791.546527777777</v>
      </c>
      <c r="G3644">
        <f>IF(test_data[[#This Row],[Long]]&gt;Action_Threshold,1,IF(test_data[[#This Row],[Short]]&gt;Action_Threshold,-1,0))</f>
        <v>1</v>
      </c>
      <c r="H3644">
        <f>SUMIFS(test_data[Postion],test_data[Time],"&gt;="&amp;test_data[[#This Row],[Period Time]],test_data[Time],"&lt;="&amp;test_data[[#This Row],[Time]])</f>
        <v>-10</v>
      </c>
      <c r="I3644">
        <f>IFERROR(test_data[[#This Row],[Final_Position]]-H3643,test_data[[#This Row],[Final_Position]])</f>
        <v>2</v>
      </c>
      <c r="J3644">
        <f>ABS(test_data[[#This Row],[Action]])</f>
        <v>2</v>
      </c>
      <c r="K3644" s="7">
        <f>test_data[[#This Row],[Final_Position]]*test_data[[#This Row],[Change]]</f>
        <v>2.0000000000004547</v>
      </c>
      <c r="L3644" s="7">
        <f>test_data[[#This Row],[Profit]]*Profit_per_point</f>
        <v>200000.00000004546</v>
      </c>
      <c r="M3644" s="7">
        <f>test_data[[#This Row],[Profit]]*Profit_per_point-ABS(test_data[[#This Row],[Action]])*Fee_per_trade</f>
        <v>180000.00000004546</v>
      </c>
    </row>
    <row r="3645" spans="1:13" x14ac:dyDescent="0.35">
      <c r="A3645" s="2">
        <v>43791.560416666667</v>
      </c>
      <c r="B3645">
        <v>905.9</v>
      </c>
      <c r="C3645">
        <v>0.50750648975372314</v>
      </c>
      <c r="D3645">
        <v>0.49249351024627686</v>
      </c>
      <c r="E3645">
        <f>IF(B3646&gt;0,B3646-test_data[[#This Row],[Price]],0)</f>
        <v>-0.10000000000002274</v>
      </c>
      <c r="F3645" s="2">
        <f>test_data[[#This Row],[Time]]-(Time_horizon-1)/24/60</f>
        <v>43791.547222222223</v>
      </c>
      <c r="G3645">
        <f>IF(test_data[[#This Row],[Long]]&gt;Action_Threshold,1,IF(test_data[[#This Row],[Short]]&gt;Action_Threshold,-1,0))</f>
        <v>1</v>
      </c>
      <c r="H3645">
        <f>SUMIFS(test_data[Postion],test_data[Time],"&gt;="&amp;test_data[[#This Row],[Period Time]],test_data[Time],"&lt;="&amp;test_data[[#This Row],[Time]])</f>
        <v>-8</v>
      </c>
      <c r="I3645">
        <f>IFERROR(test_data[[#This Row],[Final_Position]]-H3644,test_data[[#This Row],[Final_Position]])</f>
        <v>2</v>
      </c>
      <c r="J3645">
        <f>ABS(test_data[[#This Row],[Action]])</f>
        <v>2</v>
      </c>
      <c r="K3645" s="7">
        <f>test_data[[#This Row],[Final_Position]]*test_data[[#This Row],[Change]]</f>
        <v>0.8000000000001819</v>
      </c>
      <c r="L3645" s="7">
        <f>test_data[[#This Row],[Profit]]*Profit_per_point</f>
        <v>80000.00000001819</v>
      </c>
      <c r="M3645" s="7">
        <f>test_data[[#This Row],[Profit]]*Profit_per_point-ABS(test_data[[#This Row],[Action]])*Fee_per_trade</f>
        <v>60000.00000001819</v>
      </c>
    </row>
    <row r="3646" spans="1:13" x14ac:dyDescent="0.35">
      <c r="A3646" s="2">
        <v>43791.561111111114</v>
      </c>
      <c r="B3646">
        <v>905.8</v>
      </c>
      <c r="C3646">
        <v>0.5024375319480896</v>
      </c>
      <c r="D3646">
        <v>0.4975624680519104</v>
      </c>
      <c r="E3646">
        <f>IF(B3647&gt;0,B3647-test_data[[#This Row],[Price]],0)</f>
        <v>0</v>
      </c>
      <c r="F3646" s="2">
        <f>test_data[[#This Row],[Time]]-(Time_horizon-1)/24/60</f>
        <v>43791.54791666667</v>
      </c>
      <c r="G3646">
        <f>IF(test_data[[#This Row],[Long]]&gt;Action_Threshold,1,IF(test_data[[#This Row],[Short]]&gt;Action_Threshold,-1,0))</f>
        <v>1</v>
      </c>
      <c r="H3646">
        <f>SUMIFS(test_data[Postion],test_data[Time],"&gt;="&amp;test_data[[#This Row],[Period Time]],test_data[Time],"&lt;="&amp;test_data[[#This Row],[Time]])</f>
        <v>-6</v>
      </c>
      <c r="I3646">
        <f>IFERROR(test_data[[#This Row],[Final_Position]]-H3645,test_data[[#This Row],[Final_Position]])</f>
        <v>2</v>
      </c>
      <c r="J3646">
        <f>ABS(test_data[[#This Row],[Action]])</f>
        <v>2</v>
      </c>
      <c r="K3646" s="7">
        <f>test_data[[#This Row],[Final_Position]]*test_data[[#This Row],[Change]]</f>
        <v>0</v>
      </c>
      <c r="L3646" s="7">
        <f>test_data[[#This Row],[Profit]]*Profit_per_point</f>
        <v>0</v>
      </c>
      <c r="M3646" s="7">
        <f>test_data[[#This Row],[Profit]]*Profit_per_point-ABS(test_data[[#This Row],[Action]])*Fee_per_trade</f>
        <v>-20000</v>
      </c>
    </row>
    <row r="3647" spans="1:13" x14ac:dyDescent="0.35">
      <c r="A3647" s="2">
        <v>43791.561805555553</v>
      </c>
      <c r="B3647">
        <v>905.8</v>
      </c>
      <c r="C3647">
        <v>0.47235351800918579</v>
      </c>
      <c r="D3647">
        <v>0.52764648199081421</v>
      </c>
      <c r="E3647">
        <f>IF(B3648&gt;0,B3648-test_data[[#This Row],[Price]],0)</f>
        <v>-0.5</v>
      </c>
      <c r="F3647" s="2">
        <f>test_data[[#This Row],[Time]]-(Time_horizon-1)/24/60</f>
        <v>43791.548611111109</v>
      </c>
      <c r="G3647">
        <f>IF(test_data[[#This Row],[Long]]&gt;Action_Threshold,1,IF(test_data[[#This Row],[Short]]&gt;Action_Threshold,-1,0))</f>
        <v>-1</v>
      </c>
      <c r="H3647">
        <f>SUMIFS(test_data[Postion],test_data[Time],"&gt;="&amp;test_data[[#This Row],[Period Time]],test_data[Time],"&lt;="&amp;test_data[[#This Row],[Time]])</f>
        <v>-8</v>
      </c>
      <c r="I3647">
        <f>IFERROR(test_data[[#This Row],[Final_Position]]-H3646,test_data[[#This Row],[Final_Position]])</f>
        <v>-2</v>
      </c>
      <c r="J3647">
        <f>ABS(test_data[[#This Row],[Action]])</f>
        <v>2</v>
      </c>
      <c r="K3647" s="7">
        <f>test_data[[#This Row],[Final_Position]]*test_data[[#This Row],[Change]]</f>
        <v>4</v>
      </c>
      <c r="L3647" s="7">
        <f>test_data[[#This Row],[Profit]]*Profit_per_point</f>
        <v>400000</v>
      </c>
      <c r="M3647" s="7">
        <f>test_data[[#This Row],[Profit]]*Profit_per_point-ABS(test_data[[#This Row],[Action]])*Fee_per_trade</f>
        <v>380000</v>
      </c>
    </row>
    <row r="3648" spans="1:13" x14ac:dyDescent="0.35">
      <c r="A3648" s="2">
        <v>43791.5625</v>
      </c>
      <c r="B3648">
        <v>905.3</v>
      </c>
      <c r="C3648">
        <v>0.49890422821044922</v>
      </c>
      <c r="D3648">
        <v>0.50109577178955078</v>
      </c>
      <c r="E3648">
        <f>IF(B3649&gt;0,B3649-test_data[[#This Row],[Price]],0)</f>
        <v>-0.19999999999993179</v>
      </c>
      <c r="F3648" s="2">
        <f>test_data[[#This Row],[Time]]-(Time_horizon-1)/24/60</f>
        <v>43791.549305555556</v>
      </c>
      <c r="G3648">
        <f>IF(test_data[[#This Row],[Long]]&gt;Action_Threshold,1,IF(test_data[[#This Row],[Short]]&gt;Action_Threshold,-1,0))</f>
        <v>-1</v>
      </c>
      <c r="H3648">
        <f>SUMIFS(test_data[Postion],test_data[Time],"&gt;="&amp;test_data[[#This Row],[Period Time]],test_data[Time],"&lt;="&amp;test_data[[#This Row],[Time]])</f>
        <v>-10</v>
      </c>
      <c r="I3648">
        <f>IFERROR(test_data[[#This Row],[Final_Position]]-H3647,test_data[[#This Row],[Final_Position]])</f>
        <v>-2</v>
      </c>
      <c r="J3648">
        <f>ABS(test_data[[#This Row],[Action]])</f>
        <v>2</v>
      </c>
      <c r="K3648" s="7">
        <f>test_data[[#This Row],[Final_Position]]*test_data[[#This Row],[Change]]</f>
        <v>1.9999999999993179</v>
      </c>
      <c r="L3648" s="7">
        <f>test_data[[#This Row],[Profit]]*Profit_per_point</f>
        <v>199999.99999993178</v>
      </c>
      <c r="M3648" s="7">
        <f>test_data[[#This Row],[Profit]]*Profit_per_point-ABS(test_data[[#This Row],[Action]])*Fee_per_trade</f>
        <v>179999.99999993178</v>
      </c>
    </row>
    <row r="3649" spans="1:13" x14ac:dyDescent="0.35">
      <c r="A3649" s="2">
        <v>43791.563194444447</v>
      </c>
      <c r="B3649">
        <v>905.1</v>
      </c>
      <c r="C3649">
        <v>0.53642416000366211</v>
      </c>
      <c r="D3649">
        <v>0.46357583999633789</v>
      </c>
      <c r="E3649">
        <f>IF(B3650&gt;0,B3650-test_data[[#This Row],[Price]],0)</f>
        <v>-0.39999999999997726</v>
      </c>
      <c r="F3649" s="2">
        <f>test_data[[#This Row],[Time]]-(Time_horizon-1)/24/60</f>
        <v>43791.55</v>
      </c>
      <c r="G3649">
        <f>IF(test_data[[#This Row],[Long]]&gt;Action_Threshold,1,IF(test_data[[#This Row],[Short]]&gt;Action_Threshold,-1,0))</f>
        <v>1</v>
      </c>
      <c r="H3649">
        <f>SUMIFS(test_data[Postion],test_data[Time],"&gt;="&amp;test_data[[#This Row],[Period Time]],test_data[Time],"&lt;="&amp;test_data[[#This Row],[Time]])</f>
        <v>-10</v>
      </c>
      <c r="I3649">
        <f>IFERROR(test_data[[#This Row],[Final_Position]]-H3648,test_data[[#This Row],[Final_Position]])</f>
        <v>0</v>
      </c>
      <c r="J3649">
        <f>ABS(test_data[[#This Row],[Action]])</f>
        <v>0</v>
      </c>
      <c r="K3649" s="7">
        <f>test_data[[#This Row],[Final_Position]]*test_data[[#This Row],[Change]]</f>
        <v>3.9999999999997726</v>
      </c>
      <c r="L3649" s="7">
        <f>test_data[[#This Row],[Profit]]*Profit_per_point</f>
        <v>399999.99999997724</v>
      </c>
      <c r="M3649" s="7">
        <f>test_data[[#This Row],[Profit]]*Profit_per_point-ABS(test_data[[#This Row],[Action]])*Fee_per_trade</f>
        <v>399999.99999997724</v>
      </c>
    </row>
    <row r="3650" spans="1:13" x14ac:dyDescent="0.35">
      <c r="A3650" s="2">
        <v>43791.563888888886</v>
      </c>
      <c r="B3650">
        <v>904.7</v>
      </c>
      <c r="C3650">
        <v>0.47282803058624268</v>
      </c>
      <c r="D3650">
        <v>0.52717196941375732</v>
      </c>
      <c r="E3650">
        <f>IF(B3651&gt;0,B3651-test_data[[#This Row],[Price]],0)</f>
        <v>-0.60000000000002274</v>
      </c>
      <c r="F3650" s="2">
        <f>test_data[[#This Row],[Time]]-(Time_horizon-1)/24/60</f>
        <v>43791.550694444442</v>
      </c>
      <c r="G3650">
        <f>IF(test_data[[#This Row],[Long]]&gt;Action_Threshold,1,IF(test_data[[#This Row],[Short]]&gt;Action_Threshold,-1,0))</f>
        <v>-1</v>
      </c>
      <c r="H3650">
        <f>SUMIFS(test_data[Postion],test_data[Time],"&gt;="&amp;test_data[[#This Row],[Period Time]],test_data[Time],"&lt;="&amp;test_data[[#This Row],[Time]])</f>
        <v>-10</v>
      </c>
      <c r="I3650">
        <f>IFERROR(test_data[[#This Row],[Final_Position]]-H3649,test_data[[#This Row],[Final_Position]])</f>
        <v>0</v>
      </c>
      <c r="J3650">
        <f>ABS(test_data[[#This Row],[Action]])</f>
        <v>0</v>
      </c>
      <c r="K3650" s="7">
        <f>test_data[[#This Row],[Final_Position]]*test_data[[#This Row],[Change]]</f>
        <v>6.0000000000002274</v>
      </c>
      <c r="L3650" s="7">
        <f>test_data[[#This Row],[Profit]]*Profit_per_point</f>
        <v>600000.0000000227</v>
      </c>
      <c r="M3650" s="7">
        <f>test_data[[#This Row],[Profit]]*Profit_per_point-ABS(test_data[[#This Row],[Action]])*Fee_per_trade</f>
        <v>600000.0000000227</v>
      </c>
    </row>
    <row r="3651" spans="1:13" x14ac:dyDescent="0.35">
      <c r="A3651" s="2">
        <v>43791.564583333333</v>
      </c>
      <c r="B3651">
        <v>904.1</v>
      </c>
      <c r="C3651">
        <v>0.49366673827171326</v>
      </c>
      <c r="D3651">
        <v>0.50633329153060913</v>
      </c>
      <c r="E3651">
        <f>IF(B3652&gt;0,B3652-test_data[[#This Row],[Price]],0)</f>
        <v>0.5</v>
      </c>
      <c r="F3651" s="2">
        <f>test_data[[#This Row],[Time]]-(Time_horizon-1)/24/60</f>
        <v>43791.551388888889</v>
      </c>
      <c r="G3651">
        <f>IF(test_data[[#This Row],[Long]]&gt;Action_Threshold,1,IF(test_data[[#This Row],[Short]]&gt;Action_Threshold,-1,0))</f>
        <v>-1</v>
      </c>
      <c r="H3651">
        <f>SUMIFS(test_data[Postion],test_data[Time],"&gt;="&amp;test_data[[#This Row],[Period Time]],test_data[Time],"&lt;="&amp;test_data[[#This Row],[Time]])</f>
        <v>-10</v>
      </c>
      <c r="I3651">
        <f>IFERROR(test_data[[#This Row],[Final_Position]]-H3650,test_data[[#This Row],[Final_Position]])</f>
        <v>0</v>
      </c>
      <c r="J3651">
        <f>ABS(test_data[[#This Row],[Action]])</f>
        <v>0</v>
      </c>
      <c r="K3651" s="7">
        <f>test_data[[#This Row],[Final_Position]]*test_data[[#This Row],[Change]]</f>
        <v>-5</v>
      </c>
      <c r="L3651" s="7">
        <f>test_data[[#This Row],[Profit]]*Profit_per_point</f>
        <v>-500000</v>
      </c>
      <c r="M3651" s="7">
        <f>test_data[[#This Row],[Profit]]*Profit_per_point-ABS(test_data[[#This Row],[Action]])*Fee_per_trade</f>
        <v>-500000</v>
      </c>
    </row>
    <row r="3652" spans="1:13" x14ac:dyDescent="0.35">
      <c r="A3652" s="2">
        <v>43791.56527777778</v>
      </c>
      <c r="B3652">
        <v>904.6</v>
      </c>
      <c r="C3652">
        <v>0.45223462581634521</v>
      </c>
      <c r="D3652">
        <v>0.54776537418365479</v>
      </c>
      <c r="E3652">
        <f>IF(B3653&gt;0,B3653-test_data[[#This Row],[Price]],0)</f>
        <v>-0.10000000000002274</v>
      </c>
      <c r="F3652" s="2">
        <f>test_data[[#This Row],[Time]]-(Time_horizon-1)/24/60</f>
        <v>43791.552083333336</v>
      </c>
      <c r="G3652">
        <f>IF(test_data[[#This Row],[Long]]&gt;Action_Threshold,1,IF(test_data[[#This Row],[Short]]&gt;Action_Threshold,-1,0))</f>
        <v>-1</v>
      </c>
      <c r="H3652">
        <f>SUMIFS(test_data[Postion],test_data[Time],"&gt;="&amp;test_data[[#This Row],[Period Time]],test_data[Time],"&lt;="&amp;test_data[[#This Row],[Time]])</f>
        <v>-10</v>
      </c>
      <c r="I3652">
        <f>IFERROR(test_data[[#This Row],[Final_Position]]-H3651,test_data[[#This Row],[Final_Position]])</f>
        <v>0</v>
      </c>
      <c r="J3652">
        <f>ABS(test_data[[#This Row],[Action]])</f>
        <v>0</v>
      </c>
      <c r="K3652" s="7">
        <f>test_data[[#This Row],[Final_Position]]*test_data[[#This Row],[Change]]</f>
        <v>1.0000000000002274</v>
      </c>
      <c r="L3652" s="7">
        <f>test_data[[#This Row],[Profit]]*Profit_per_point</f>
        <v>100000.00000002273</v>
      </c>
      <c r="M3652" s="7">
        <f>test_data[[#This Row],[Profit]]*Profit_per_point-ABS(test_data[[#This Row],[Action]])*Fee_per_trade</f>
        <v>100000.00000002273</v>
      </c>
    </row>
    <row r="3653" spans="1:13" x14ac:dyDescent="0.35">
      <c r="A3653" s="2">
        <v>43791.565972222219</v>
      </c>
      <c r="B3653">
        <v>904.5</v>
      </c>
      <c r="C3653">
        <v>0.47011455893516541</v>
      </c>
      <c r="D3653">
        <v>0.52988535165786743</v>
      </c>
      <c r="E3653">
        <f>IF(B3654&gt;0,B3654-test_data[[#This Row],[Price]],0)</f>
        <v>0.39999999999997726</v>
      </c>
      <c r="F3653" s="2">
        <f>test_data[[#This Row],[Time]]-(Time_horizon-1)/24/60</f>
        <v>43791.552777777775</v>
      </c>
      <c r="G3653">
        <f>IF(test_data[[#This Row],[Long]]&gt;Action_Threshold,1,IF(test_data[[#This Row],[Short]]&gt;Action_Threshold,-1,0))</f>
        <v>-1</v>
      </c>
      <c r="H3653">
        <f>SUMIFS(test_data[Postion],test_data[Time],"&gt;="&amp;test_data[[#This Row],[Period Time]],test_data[Time],"&lt;="&amp;test_data[[#This Row],[Time]])</f>
        <v>-10</v>
      </c>
      <c r="I3653">
        <f>IFERROR(test_data[[#This Row],[Final_Position]]-H3652,test_data[[#This Row],[Final_Position]])</f>
        <v>0</v>
      </c>
      <c r="J3653">
        <f>ABS(test_data[[#This Row],[Action]])</f>
        <v>0</v>
      </c>
      <c r="K3653" s="7">
        <f>test_data[[#This Row],[Final_Position]]*test_data[[#This Row],[Change]]</f>
        <v>-3.9999999999997726</v>
      </c>
      <c r="L3653" s="7">
        <f>test_data[[#This Row],[Profit]]*Profit_per_point</f>
        <v>-399999.99999997724</v>
      </c>
      <c r="M3653" s="7">
        <f>test_data[[#This Row],[Profit]]*Profit_per_point-ABS(test_data[[#This Row],[Action]])*Fee_per_trade</f>
        <v>-399999.99999997724</v>
      </c>
    </row>
    <row r="3654" spans="1:13" x14ac:dyDescent="0.35">
      <c r="A3654" s="2">
        <v>43791.566666666666</v>
      </c>
      <c r="B3654">
        <v>904.9</v>
      </c>
      <c r="C3654">
        <v>0.45826235413551331</v>
      </c>
      <c r="D3654">
        <v>0.54173761606216431</v>
      </c>
      <c r="E3654">
        <f>IF(B3655&gt;0,B3655-test_data[[#This Row],[Price]],0)</f>
        <v>-0.39999999999997726</v>
      </c>
      <c r="F3654" s="2">
        <f>test_data[[#This Row],[Time]]-(Time_horizon-1)/24/60</f>
        <v>43791.553472222222</v>
      </c>
      <c r="G3654">
        <f>IF(test_data[[#This Row],[Long]]&gt;Action_Threshold,1,IF(test_data[[#This Row],[Short]]&gt;Action_Threshold,-1,0))</f>
        <v>-1</v>
      </c>
      <c r="H3654">
        <f>SUMIFS(test_data[Postion],test_data[Time],"&gt;="&amp;test_data[[#This Row],[Period Time]],test_data[Time],"&lt;="&amp;test_data[[#This Row],[Time]])</f>
        <v>-10</v>
      </c>
      <c r="I3654">
        <f>IFERROR(test_data[[#This Row],[Final_Position]]-H3653,test_data[[#This Row],[Final_Position]])</f>
        <v>0</v>
      </c>
      <c r="J3654">
        <f>ABS(test_data[[#This Row],[Action]])</f>
        <v>0</v>
      </c>
      <c r="K3654" s="7">
        <f>test_data[[#This Row],[Final_Position]]*test_data[[#This Row],[Change]]</f>
        <v>3.9999999999997726</v>
      </c>
      <c r="L3654" s="7">
        <f>test_data[[#This Row],[Profit]]*Profit_per_point</f>
        <v>399999.99999997724</v>
      </c>
      <c r="M3654" s="7">
        <f>test_data[[#This Row],[Profit]]*Profit_per_point-ABS(test_data[[#This Row],[Action]])*Fee_per_trade</f>
        <v>399999.99999997724</v>
      </c>
    </row>
    <row r="3655" spans="1:13" x14ac:dyDescent="0.35">
      <c r="A3655" s="2">
        <v>43791.567361111112</v>
      </c>
      <c r="B3655">
        <v>904.5</v>
      </c>
      <c r="C3655">
        <v>0.46836885809898376</v>
      </c>
      <c r="D3655">
        <v>0.53163117170333862</v>
      </c>
      <c r="E3655">
        <f>IF(B3656&gt;0,B3656-test_data[[#This Row],[Price]],0)</f>
        <v>-0.70000000000004547</v>
      </c>
      <c r="F3655" s="2">
        <f>test_data[[#This Row],[Time]]-(Time_horizon-1)/24/60</f>
        <v>43791.554166666669</v>
      </c>
      <c r="G3655">
        <f>IF(test_data[[#This Row],[Long]]&gt;Action_Threshold,1,IF(test_data[[#This Row],[Short]]&gt;Action_Threshold,-1,0))</f>
        <v>-1</v>
      </c>
      <c r="H3655">
        <f>SUMIFS(test_data[Postion],test_data[Time],"&gt;="&amp;test_data[[#This Row],[Period Time]],test_data[Time],"&lt;="&amp;test_data[[#This Row],[Time]])</f>
        <v>-10</v>
      </c>
      <c r="I3655">
        <f>IFERROR(test_data[[#This Row],[Final_Position]]-H3654,test_data[[#This Row],[Final_Position]])</f>
        <v>0</v>
      </c>
      <c r="J3655">
        <f>ABS(test_data[[#This Row],[Action]])</f>
        <v>0</v>
      </c>
      <c r="K3655" s="7">
        <f>test_data[[#This Row],[Final_Position]]*test_data[[#This Row],[Change]]</f>
        <v>7.0000000000004547</v>
      </c>
      <c r="L3655" s="7">
        <f>test_data[[#This Row],[Profit]]*Profit_per_point</f>
        <v>700000.00000004552</v>
      </c>
      <c r="M3655" s="7">
        <f>test_data[[#This Row],[Profit]]*Profit_per_point-ABS(test_data[[#This Row],[Action]])*Fee_per_trade</f>
        <v>700000.00000004552</v>
      </c>
    </row>
    <row r="3656" spans="1:13" x14ac:dyDescent="0.35">
      <c r="A3656" s="2">
        <v>43791.568055555559</v>
      </c>
      <c r="B3656">
        <v>903.8</v>
      </c>
      <c r="C3656">
        <v>0.48420345783233643</v>
      </c>
      <c r="D3656">
        <v>0.51579654216766357</v>
      </c>
      <c r="E3656">
        <f>IF(B3657&gt;0,B3657-test_data[[#This Row],[Price]],0)</f>
        <v>0.60000000000002274</v>
      </c>
      <c r="F3656" s="2">
        <f>test_data[[#This Row],[Time]]-(Time_horizon-1)/24/60</f>
        <v>43791.554861111115</v>
      </c>
      <c r="G3656">
        <f>IF(test_data[[#This Row],[Long]]&gt;Action_Threshold,1,IF(test_data[[#This Row],[Short]]&gt;Action_Threshold,-1,0))</f>
        <v>-1</v>
      </c>
      <c r="H3656">
        <f>SUMIFS(test_data[Postion],test_data[Time],"&gt;="&amp;test_data[[#This Row],[Period Time]],test_data[Time],"&lt;="&amp;test_data[[#This Row],[Time]])</f>
        <v>-10</v>
      </c>
      <c r="I3656">
        <f>IFERROR(test_data[[#This Row],[Final_Position]]-H3655,test_data[[#This Row],[Final_Position]])</f>
        <v>0</v>
      </c>
      <c r="J3656">
        <f>ABS(test_data[[#This Row],[Action]])</f>
        <v>0</v>
      </c>
      <c r="K3656" s="7">
        <f>test_data[[#This Row],[Final_Position]]*test_data[[#This Row],[Change]]</f>
        <v>-6.0000000000002274</v>
      </c>
      <c r="L3656" s="7">
        <f>test_data[[#This Row],[Profit]]*Profit_per_point</f>
        <v>-600000.0000000227</v>
      </c>
      <c r="M3656" s="7">
        <f>test_data[[#This Row],[Profit]]*Profit_per_point-ABS(test_data[[#This Row],[Action]])*Fee_per_trade</f>
        <v>-600000.0000000227</v>
      </c>
    </row>
    <row r="3657" spans="1:13" x14ac:dyDescent="0.35">
      <c r="A3657" s="2">
        <v>43791.568749999999</v>
      </c>
      <c r="B3657">
        <v>904.4</v>
      </c>
      <c r="C3657">
        <v>0.453022301197052</v>
      </c>
      <c r="D3657">
        <v>0.546977698802948</v>
      </c>
      <c r="E3657">
        <f>IF(B3658&gt;0,B3658-test_data[[#This Row],[Price]],0)</f>
        <v>-0.19999999999993179</v>
      </c>
      <c r="F3657" s="2">
        <f>test_data[[#This Row],[Time]]-(Time_horizon-1)/24/60</f>
        <v>43791.555555555555</v>
      </c>
      <c r="G3657">
        <f>IF(test_data[[#This Row],[Long]]&gt;Action_Threshold,1,IF(test_data[[#This Row],[Short]]&gt;Action_Threshold,-1,0))</f>
        <v>-1</v>
      </c>
      <c r="H3657">
        <f>SUMIFS(test_data[Postion],test_data[Time],"&gt;="&amp;test_data[[#This Row],[Period Time]],test_data[Time],"&lt;="&amp;test_data[[#This Row],[Time]])</f>
        <v>-10</v>
      </c>
      <c r="I3657">
        <f>IFERROR(test_data[[#This Row],[Final_Position]]-H3656,test_data[[#This Row],[Final_Position]])</f>
        <v>0</v>
      </c>
      <c r="J3657">
        <f>ABS(test_data[[#This Row],[Action]])</f>
        <v>0</v>
      </c>
      <c r="K3657" s="7">
        <f>test_data[[#This Row],[Final_Position]]*test_data[[#This Row],[Change]]</f>
        <v>1.9999999999993179</v>
      </c>
      <c r="L3657" s="7">
        <f>test_data[[#This Row],[Profit]]*Profit_per_point</f>
        <v>199999.99999993178</v>
      </c>
      <c r="M3657" s="7">
        <f>test_data[[#This Row],[Profit]]*Profit_per_point-ABS(test_data[[#This Row],[Action]])*Fee_per_trade</f>
        <v>199999.99999993178</v>
      </c>
    </row>
    <row r="3658" spans="1:13" x14ac:dyDescent="0.35">
      <c r="A3658" s="2">
        <v>43791.569444444445</v>
      </c>
      <c r="B3658">
        <v>904.2</v>
      </c>
      <c r="C3658">
        <v>0.45606386661529541</v>
      </c>
      <c r="D3658">
        <v>0.54393619298934937</v>
      </c>
      <c r="E3658">
        <f>IF(B3659&gt;0,B3659-test_data[[#This Row],[Price]],0)</f>
        <v>-0.30000000000006821</v>
      </c>
      <c r="F3658" s="2">
        <f>test_data[[#This Row],[Time]]-(Time_horizon-1)/24/60</f>
        <v>43791.556250000001</v>
      </c>
      <c r="G3658">
        <f>IF(test_data[[#This Row],[Long]]&gt;Action_Threshold,1,IF(test_data[[#This Row],[Short]]&gt;Action_Threshold,-1,0))</f>
        <v>-1</v>
      </c>
      <c r="H3658">
        <f>SUMIFS(test_data[Postion],test_data[Time],"&gt;="&amp;test_data[[#This Row],[Period Time]],test_data[Time],"&lt;="&amp;test_data[[#This Row],[Time]])</f>
        <v>-10</v>
      </c>
      <c r="I3658">
        <f>IFERROR(test_data[[#This Row],[Final_Position]]-H3657,test_data[[#This Row],[Final_Position]])</f>
        <v>0</v>
      </c>
      <c r="J3658">
        <f>ABS(test_data[[#This Row],[Action]])</f>
        <v>0</v>
      </c>
      <c r="K3658" s="7">
        <f>test_data[[#This Row],[Final_Position]]*test_data[[#This Row],[Change]]</f>
        <v>3.0000000000006821</v>
      </c>
      <c r="L3658" s="7">
        <f>test_data[[#This Row],[Profit]]*Profit_per_point</f>
        <v>300000.00000006822</v>
      </c>
      <c r="M3658" s="7">
        <f>test_data[[#This Row],[Profit]]*Profit_per_point-ABS(test_data[[#This Row],[Action]])*Fee_per_trade</f>
        <v>300000.00000006822</v>
      </c>
    </row>
    <row r="3659" spans="1:13" x14ac:dyDescent="0.35">
      <c r="A3659" s="2">
        <v>43791.570138888892</v>
      </c>
      <c r="B3659">
        <v>903.9</v>
      </c>
      <c r="C3659">
        <v>0.45317044854164124</v>
      </c>
      <c r="D3659">
        <v>0.54682964086532593</v>
      </c>
      <c r="E3659">
        <f>IF(B3660&gt;0,B3660-test_data[[#This Row],[Price]],0)</f>
        <v>0.20000000000004547</v>
      </c>
      <c r="F3659" s="2">
        <f>test_data[[#This Row],[Time]]-(Time_horizon-1)/24/60</f>
        <v>43791.556944444448</v>
      </c>
      <c r="G3659">
        <f>IF(test_data[[#This Row],[Long]]&gt;Action_Threshold,1,IF(test_data[[#This Row],[Short]]&gt;Action_Threshold,-1,0))</f>
        <v>-1</v>
      </c>
      <c r="H3659">
        <f>SUMIFS(test_data[Postion],test_data[Time],"&gt;="&amp;test_data[[#This Row],[Period Time]],test_data[Time],"&lt;="&amp;test_data[[#This Row],[Time]])</f>
        <v>-10</v>
      </c>
      <c r="I3659">
        <f>IFERROR(test_data[[#This Row],[Final_Position]]-H3658,test_data[[#This Row],[Final_Position]])</f>
        <v>0</v>
      </c>
      <c r="J3659">
        <f>ABS(test_data[[#This Row],[Action]])</f>
        <v>0</v>
      </c>
      <c r="K3659" s="7">
        <f>test_data[[#This Row],[Final_Position]]*test_data[[#This Row],[Change]]</f>
        <v>-2.0000000000004547</v>
      </c>
      <c r="L3659" s="7">
        <f>test_data[[#This Row],[Profit]]*Profit_per_point</f>
        <v>-200000.00000004546</v>
      </c>
      <c r="M3659" s="7">
        <f>test_data[[#This Row],[Profit]]*Profit_per_point-ABS(test_data[[#This Row],[Action]])*Fee_per_trade</f>
        <v>-200000.00000004546</v>
      </c>
    </row>
    <row r="3660" spans="1:13" x14ac:dyDescent="0.35">
      <c r="A3660" s="2">
        <v>43791.570833333331</v>
      </c>
      <c r="B3660">
        <v>904.1</v>
      </c>
      <c r="C3660">
        <v>0.42836955189704895</v>
      </c>
      <c r="D3660">
        <v>0.57163041830062866</v>
      </c>
      <c r="E3660">
        <f>IF(B3661&gt;0,B3661-test_data[[#This Row],[Price]],0)</f>
        <v>0.19999999999993179</v>
      </c>
      <c r="F3660" s="2">
        <f>test_data[[#This Row],[Time]]-(Time_horizon-1)/24/60</f>
        <v>43791.557638888888</v>
      </c>
      <c r="G3660">
        <f>IF(test_data[[#This Row],[Long]]&gt;Action_Threshold,1,IF(test_data[[#This Row],[Short]]&gt;Action_Threshold,-1,0))</f>
        <v>-1</v>
      </c>
      <c r="H3660">
        <f>SUMIFS(test_data[Postion],test_data[Time],"&gt;="&amp;test_data[[#This Row],[Period Time]],test_data[Time],"&lt;="&amp;test_data[[#This Row],[Time]])</f>
        <v>-10</v>
      </c>
      <c r="I3660">
        <f>IFERROR(test_data[[#This Row],[Final_Position]]-H3659,test_data[[#This Row],[Final_Position]])</f>
        <v>0</v>
      </c>
      <c r="J3660">
        <f>ABS(test_data[[#This Row],[Action]])</f>
        <v>0</v>
      </c>
      <c r="K3660" s="7">
        <f>test_data[[#This Row],[Final_Position]]*test_data[[#This Row],[Change]]</f>
        <v>-1.9999999999993179</v>
      </c>
      <c r="L3660" s="7">
        <f>test_data[[#This Row],[Profit]]*Profit_per_point</f>
        <v>-199999.99999993178</v>
      </c>
      <c r="M3660" s="7">
        <f>test_data[[#This Row],[Profit]]*Profit_per_point-ABS(test_data[[#This Row],[Action]])*Fee_per_trade</f>
        <v>-199999.99999993178</v>
      </c>
    </row>
    <row r="3661" spans="1:13" x14ac:dyDescent="0.35">
      <c r="A3661" s="2">
        <v>43791.571527777778</v>
      </c>
      <c r="B3661">
        <v>904.3</v>
      </c>
      <c r="C3661">
        <v>0.43400269746780396</v>
      </c>
      <c r="D3661">
        <v>0.56599736213684082</v>
      </c>
      <c r="E3661">
        <f>IF(B3662&gt;0,B3662-test_data[[#This Row],[Price]],0)</f>
        <v>-0.19999999999993179</v>
      </c>
      <c r="F3661" s="2">
        <f>test_data[[#This Row],[Time]]-(Time_horizon-1)/24/60</f>
        <v>43791.558333333334</v>
      </c>
      <c r="G3661">
        <f>IF(test_data[[#This Row],[Long]]&gt;Action_Threshold,1,IF(test_data[[#This Row],[Short]]&gt;Action_Threshold,-1,0))</f>
        <v>-1</v>
      </c>
      <c r="H3661">
        <f>SUMIFS(test_data[Postion],test_data[Time],"&gt;="&amp;test_data[[#This Row],[Period Time]],test_data[Time],"&lt;="&amp;test_data[[#This Row],[Time]])</f>
        <v>-10</v>
      </c>
      <c r="I3661">
        <f>IFERROR(test_data[[#This Row],[Final_Position]]-H3660,test_data[[#This Row],[Final_Position]])</f>
        <v>0</v>
      </c>
      <c r="J3661">
        <f>ABS(test_data[[#This Row],[Action]])</f>
        <v>0</v>
      </c>
      <c r="K3661" s="7">
        <f>test_data[[#This Row],[Final_Position]]*test_data[[#This Row],[Change]]</f>
        <v>1.9999999999993179</v>
      </c>
      <c r="L3661" s="7">
        <f>test_data[[#This Row],[Profit]]*Profit_per_point</f>
        <v>199999.99999993178</v>
      </c>
      <c r="M3661" s="7">
        <f>test_data[[#This Row],[Profit]]*Profit_per_point-ABS(test_data[[#This Row],[Action]])*Fee_per_trade</f>
        <v>199999.99999993178</v>
      </c>
    </row>
    <row r="3662" spans="1:13" x14ac:dyDescent="0.35">
      <c r="A3662" s="2">
        <v>43791.572222222225</v>
      </c>
      <c r="B3662">
        <v>904.1</v>
      </c>
      <c r="C3662">
        <v>0.44206458330154419</v>
      </c>
      <c r="D3662">
        <v>0.55793547630310059</v>
      </c>
      <c r="E3662">
        <f>IF(B3663&gt;0,B3663-test_data[[#This Row],[Price]],0)</f>
        <v>-0.70000000000004547</v>
      </c>
      <c r="F3662" s="2">
        <f>test_data[[#This Row],[Time]]-(Time_horizon-1)/24/60</f>
        <v>43791.559027777781</v>
      </c>
      <c r="G3662">
        <f>IF(test_data[[#This Row],[Long]]&gt;Action_Threshold,1,IF(test_data[[#This Row],[Short]]&gt;Action_Threshold,-1,0))</f>
        <v>-1</v>
      </c>
      <c r="H3662">
        <f>SUMIFS(test_data[Postion],test_data[Time],"&gt;="&amp;test_data[[#This Row],[Period Time]],test_data[Time],"&lt;="&amp;test_data[[#This Row],[Time]])</f>
        <v>-12</v>
      </c>
      <c r="I3662">
        <f>IFERROR(test_data[[#This Row],[Final_Position]]-H3661,test_data[[#This Row],[Final_Position]])</f>
        <v>-2</v>
      </c>
      <c r="J3662">
        <f>ABS(test_data[[#This Row],[Action]])</f>
        <v>2</v>
      </c>
      <c r="K3662" s="7">
        <f>test_data[[#This Row],[Final_Position]]*test_data[[#This Row],[Change]]</f>
        <v>8.4000000000005457</v>
      </c>
      <c r="L3662" s="7">
        <f>test_data[[#This Row],[Profit]]*Profit_per_point</f>
        <v>840000.0000000546</v>
      </c>
      <c r="M3662" s="7">
        <f>test_data[[#This Row],[Profit]]*Profit_per_point-ABS(test_data[[#This Row],[Action]])*Fee_per_trade</f>
        <v>820000.0000000546</v>
      </c>
    </row>
    <row r="3663" spans="1:13" x14ac:dyDescent="0.35">
      <c r="A3663" s="2">
        <v>43791.572916666664</v>
      </c>
      <c r="B3663">
        <v>903.4</v>
      </c>
      <c r="C3663">
        <v>0.46173885464668274</v>
      </c>
      <c r="D3663">
        <v>0.53826111555099487</v>
      </c>
      <c r="E3663">
        <f>IF(B3664&gt;0,B3664-test_data[[#This Row],[Price]],0)</f>
        <v>-0.10000000000002274</v>
      </c>
      <c r="F3663" s="2">
        <f>test_data[[#This Row],[Time]]-(Time_horizon-1)/24/60</f>
        <v>43791.55972222222</v>
      </c>
      <c r="G3663">
        <f>IF(test_data[[#This Row],[Long]]&gt;Action_Threshold,1,IF(test_data[[#This Row],[Short]]&gt;Action_Threshold,-1,0))</f>
        <v>-1</v>
      </c>
      <c r="H3663">
        <f>SUMIFS(test_data[Postion],test_data[Time],"&gt;="&amp;test_data[[#This Row],[Period Time]],test_data[Time],"&lt;="&amp;test_data[[#This Row],[Time]])</f>
        <v>-12</v>
      </c>
      <c r="I3663">
        <f>IFERROR(test_data[[#This Row],[Final_Position]]-H3662,test_data[[#This Row],[Final_Position]])</f>
        <v>0</v>
      </c>
      <c r="J3663">
        <f>ABS(test_data[[#This Row],[Action]])</f>
        <v>0</v>
      </c>
      <c r="K3663" s="7">
        <f>test_data[[#This Row],[Final_Position]]*test_data[[#This Row],[Change]]</f>
        <v>1.2000000000002728</v>
      </c>
      <c r="L3663" s="7">
        <f>test_data[[#This Row],[Profit]]*Profit_per_point</f>
        <v>120000.00000002728</v>
      </c>
      <c r="M3663" s="7">
        <f>test_data[[#This Row],[Profit]]*Profit_per_point-ABS(test_data[[#This Row],[Action]])*Fee_per_trade</f>
        <v>120000.00000002728</v>
      </c>
    </row>
    <row r="3664" spans="1:13" x14ac:dyDescent="0.35">
      <c r="A3664" s="2">
        <v>43791.573611111111</v>
      </c>
      <c r="B3664">
        <v>903.3</v>
      </c>
      <c r="C3664">
        <v>0.45728018879890442</v>
      </c>
      <c r="D3664">
        <v>0.54271978139877319</v>
      </c>
      <c r="E3664">
        <f>IF(B3665&gt;0,B3665-test_data[[#This Row],[Price]],0)</f>
        <v>0.70000000000004547</v>
      </c>
      <c r="F3664" s="2">
        <f>test_data[[#This Row],[Time]]-(Time_horizon-1)/24/60</f>
        <v>43791.560416666667</v>
      </c>
      <c r="G3664">
        <f>IF(test_data[[#This Row],[Long]]&gt;Action_Threshold,1,IF(test_data[[#This Row],[Short]]&gt;Action_Threshold,-1,0))</f>
        <v>-1</v>
      </c>
      <c r="H3664">
        <f>SUMIFS(test_data[Postion],test_data[Time],"&gt;="&amp;test_data[[#This Row],[Period Time]],test_data[Time],"&lt;="&amp;test_data[[#This Row],[Time]])</f>
        <v>-14</v>
      </c>
      <c r="I3664">
        <f>IFERROR(test_data[[#This Row],[Final_Position]]-H3663,test_data[[#This Row],[Final_Position]])</f>
        <v>-2</v>
      </c>
      <c r="J3664">
        <f>ABS(test_data[[#This Row],[Action]])</f>
        <v>2</v>
      </c>
      <c r="K3664" s="7">
        <f>test_data[[#This Row],[Final_Position]]*test_data[[#This Row],[Change]]</f>
        <v>-9.8000000000006366</v>
      </c>
      <c r="L3664" s="7">
        <f>test_data[[#This Row],[Profit]]*Profit_per_point</f>
        <v>-980000.00000006368</v>
      </c>
      <c r="M3664" s="7">
        <f>test_data[[#This Row],[Profit]]*Profit_per_point-ABS(test_data[[#This Row],[Action]])*Fee_per_trade</f>
        <v>-1000000.0000000637</v>
      </c>
    </row>
    <row r="3665" spans="1:13" x14ac:dyDescent="0.35">
      <c r="A3665" s="2">
        <v>43791.574305555558</v>
      </c>
      <c r="B3665">
        <v>904</v>
      </c>
      <c r="C3665">
        <v>0.43006452918052673</v>
      </c>
      <c r="D3665">
        <v>0.5699353814125061</v>
      </c>
      <c r="E3665">
        <f>IF(B3666&gt;0,B3666-test_data[[#This Row],[Price]],0)</f>
        <v>0.20000000000004547</v>
      </c>
      <c r="F3665" s="2">
        <f>test_data[[#This Row],[Time]]-(Time_horizon-1)/24/60</f>
        <v>43791.561111111114</v>
      </c>
      <c r="G3665">
        <f>IF(test_data[[#This Row],[Long]]&gt;Action_Threshold,1,IF(test_data[[#This Row],[Short]]&gt;Action_Threshold,-1,0))</f>
        <v>-1</v>
      </c>
      <c r="H3665">
        <f>SUMIFS(test_data[Postion],test_data[Time],"&gt;="&amp;test_data[[#This Row],[Period Time]],test_data[Time],"&lt;="&amp;test_data[[#This Row],[Time]])</f>
        <v>-16</v>
      </c>
      <c r="I3665">
        <f>IFERROR(test_data[[#This Row],[Final_Position]]-H3664,test_data[[#This Row],[Final_Position]])</f>
        <v>-2</v>
      </c>
      <c r="J3665">
        <f>ABS(test_data[[#This Row],[Action]])</f>
        <v>2</v>
      </c>
      <c r="K3665" s="7">
        <f>test_data[[#This Row],[Final_Position]]*test_data[[#This Row],[Change]]</f>
        <v>-3.2000000000007276</v>
      </c>
      <c r="L3665" s="7">
        <f>test_data[[#This Row],[Profit]]*Profit_per_point</f>
        <v>-320000.00000007276</v>
      </c>
      <c r="M3665" s="7">
        <f>test_data[[#This Row],[Profit]]*Profit_per_point-ABS(test_data[[#This Row],[Action]])*Fee_per_trade</f>
        <v>-340000.00000007276</v>
      </c>
    </row>
    <row r="3666" spans="1:13" x14ac:dyDescent="0.35">
      <c r="A3666" s="2">
        <v>43791.574999999997</v>
      </c>
      <c r="B3666">
        <v>904.2</v>
      </c>
      <c r="C3666">
        <v>0.42934867739677429</v>
      </c>
      <c r="D3666">
        <v>0.5706513524055481</v>
      </c>
      <c r="E3666">
        <f>IF(B3667&gt;0,B3667-test_data[[#This Row],[Price]],0)</f>
        <v>-0.20000000000004547</v>
      </c>
      <c r="F3666" s="2">
        <f>test_data[[#This Row],[Time]]-(Time_horizon-1)/24/60</f>
        <v>43791.561805555553</v>
      </c>
      <c r="G3666">
        <f>IF(test_data[[#This Row],[Long]]&gt;Action_Threshold,1,IF(test_data[[#This Row],[Short]]&gt;Action_Threshold,-1,0))</f>
        <v>-1</v>
      </c>
      <c r="H3666">
        <f>SUMIFS(test_data[Postion],test_data[Time],"&gt;="&amp;test_data[[#This Row],[Period Time]],test_data[Time],"&lt;="&amp;test_data[[#This Row],[Time]])</f>
        <v>-18</v>
      </c>
      <c r="I3666">
        <f>IFERROR(test_data[[#This Row],[Final_Position]]-H3665,test_data[[#This Row],[Final_Position]])</f>
        <v>-2</v>
      </c>
      <c r="J3666">
        <f>ABS(test_data[[#This Row],[Action]])</f>
        <v>2</v>
      </c>
      <c r="K3666" s="7">
        <f>test_data[[#This Row],[Final_Position]]*test_data[[#This Row],[Change]]</f>
        <v>3.6000000000008185</v>
      </c>
      <c r="L3666" s="7">
        <f>test_data[[#This Row],[Profit]]*Profit_per_point</f>
        <v>360000.00000008184</v>
      </c>
      <c r="M3666" s="7">
        <f>test_data[[#This Row],[Profit]]*Profit_per_point-ABS(test_data[[#This Row],[Action]])*Fee_per_trade</f>
        <v>340000.00000008184</v>
      </c>
    </row>
    <row r="3667" spans="1:13" x14ac:dyDescent="0.35">
      <c r="A3667" s="2">
        <v>43791.575694444444</v>
      </c>
      <c r="B3667">
        <v>904</v>
      </c>
      <c r="C3667">
        <v>0.45426389575004578</v>
      </c>
      <c r="D3667">
        <v>0.54573613405227661</v>
      </c>
      <c r="E3667">
        <f>IF(B3668&gt;0,B3668-test_data[[#This Row],[Price]],0)</f>
        <v>-0.20000000000004547</v>
      </c>
      <c r="F3667" s="2">
        <f>test_data[[#This Row],[Time]]-(Time_horizon-1)/24/60</f>
        <v>43791.5625</v>
      </c>
      <c r="G3667">
        <f>IF(test_data[[#This Row],[Long]]&gt;Action_Threshold,1,IF(test_data[[#This Row],[Short]]&gt;Action_Threshold,-1,0))</f>
        <v>-1</v>
      </c>
      <c r="H3667">
        <f>SUMIFS(test_data[Postion],test_data[Time],"&gt;="&amp;test_data[[#This Row],[Period Time]],test_data[Time],"&lt;="&amp;test_data[[#This Row],[Time]])</f>
        <v>-18</v>
      </c>
      <c r="I3667">
        <f>IFERROR(test_data[[#This Row],[Final_Position]]-H3666,test_data[[#This Row],[Final_Position]])</f>
        <v>0</v>
      </c>
      <c r="J3667">
        <f>ABS(test_data[[#This Row],[Action]])</f>
        <v>0</v>
      </c>
      <c r="K3667" s="7">
        <f>test_data[[#This Row],[Final_Position]]*test_data[[#This Row],[Change]]</f>
        <v>3.6000000000008185</v>
      </c>
      <c r="L3667" s="7">
        <f>test_data[[#This Row],[Profit]]*Profit_per_point</f>
        <v>360000.00000008184</v>
      </c>
      <c r="M3667" s="7">
        <f>test_data[[#This Row],[Profit]]*Profit_per_point-ABS(test_data[[#This Row],[Action]])*Fee_per_trade</f>
        <v>360000.00000008184</v>
      </c>
    </row>
    <row r="3668" spans="1:13" x14ac:dyDescent="0.35">
      <c r="A3668" s="2">
        <v>43791.576388888891</v>
      </c>
      <c r="B3668">
        <v>903.8</v>
      </c>
      <c r="C3668">
        <v>0.44706946611404419</v>
      </c>
      <c r="D3668">
        <v>0.55293047428131104</v>
      </c>
      <c r="E3668">
        <f>IF(B3669&gt;0,B3669-test_data[[#This Row],[Price]],0)</f>
        <v>0.20000000000004547</v>
      </c>
      <c r="F3668" s="2">
        <f>test_data[[#This Row],[Time]]-(Time_horizon-1)/24/60</f>
        <v>43791.563194444447</v>
      </c>
      <c r="G3668">
        <f>IF(test_data[[#This Row],[Long]]&gt;Action_Threshold,1,IF(test_data[[#This Row],[Short]]&gt;Action_Threshold,-1,0))</f>
        <v>-1</v>
      </c>
      <c r="H3668">
        <f>SUMIFS(test_data[Postion],test_data[Time],"&gt;="&amp;test_data[[#This Row],[Period Time]],test_data[Time],"&lt;="&amp;test_data[[#This Row],[Time]])</f>
        <v>-18</v>
      </c>
      <c r="I3668">
        <f>IFERROR(test_data[[#This Row],[Final_Position]]-H3667,test_data[[#This Row],[Final_Position]])</f>
        <v>0</v>
      </c>
      <c r="J3668">
        <f>ABS(test_data[[#This Row],[Action]])</f>
        <v>0</v>
      </c>
      <c r="K3668" s="7">
        <f>test_data[[#This Row],[Final_Position]]*test_data[[#This Row],[Change]]</f>
        <v>-3.6000000000008185</v>
      </c>
      <c r="L3668" s="7">
        <f>test_data[[#This Row],[Profit]]*Profit_per_point</f>
        <v>-360000.00000008184</v>
      </c>
      <c r="M3668" s="7">
        <f>test_data[[#This Row],[Profit]]*Profit_per_point-ABS(test_data[[#This Row],[Action]])*Fee_per_trade</f>
        <v>-360000.00000008184</v>
      </c>
    </row>
    <row r="3669" spans="1:13" x14ac:dyDescent="0.35">
      <c r="A3669" s="2">
        <v>43791.57708333333</v>
      </c>
      <c r="B3669">
        <v>904</v>
      </c>
      <c r="C3669">
        <v>0.42649993300437927</v>
      </c>
      <c r="D3669">
        <v>0.57350009679794312</v>
      </c>
      <c r="E3669">
        <f>IF(B3670&gt;0,B3670-test_data[[#This Row],[Price]],0)</f>
        <v>-0.39999999999997726</v>
      </c>
      <c r="F3669" s="2">
        <f>test_data[[#This Row],[Time]]-(Time_horizon-1)/24/60</f>
        <v>43791.563888888886</v>
      </c>
      <c r="G3669">
        <f>IF(test_data[[#This Row],[Long]]&gt;Action_Threshold,1,IF(test_data[[#This Row],[Short]]&gt;Action_Threshold,-1,0))</f>
        <v>-1</v>
      </c>
      <c r="H3669">
        <f>SUMIFS(test_data[Postion],test_data[Time],"&gt;="&amp;test_data[[#This Row],[Period Time]],test_data[Time],"&lt;="&amp;test_data[[#This Row],[Time]])</f>
        <v>-20</v>
      </c>
      <c r="I3669">
        <f>IFERROR(test_data[[#This Row],[Final_Position]]-H3668,test_data[[#This Row],[Final_Position]])</f>
        <v>-2</v>
      </c>
      <c r="J3669">
        <f>ABS(test_data[[#This Row],[Action]])</f>
        <v>2</v>
      </c>
      <c r="K3669" s="7">
        <f>test_data[[#This Row],[Final_Position]]*test_data[[#This Row],[Change]]</f>
        <v>7.9999999999995453</v>
      </c>
      <c r="L3669" s="7">
        <f>test_data[[#This Row],[Profit]]*Profit_per_point</f>
        <v>799999.99999995448</v>
      </c>
      <c r="M3669" s="7">
        <f>test_data[[#This Row],[Profit]]*Profit_per_point-ABS(test_data[[#This Row],[Action]])*Fee_per_trade</f>
        <v>779999.99999995448</v>
      </c>
    </row>
    <row r="3670" spans="1:13" x14ac:dyDescent="0.35">
      <c r="A3670" s="2">
        <v>43791.577777777777</v>
      </c>
      <c r="B3670">
        <v>903.6</v>
      </c>
      <c r="C3670">
        <v>0.44402262568473816</v>
      </c>
      <c r="D3670">
        <v>0.55597734451293945</v>
      </c>
      <c r="E3670">
        <f>IF(B3671&gt;0,B3671-test_data[[#This Row],[Price]],0)</f>
        <v>0.19999999999993179</v>
      </c>
      <c r="F3670" s="2">
        <f>test_data[[#This Row],[Time]]-(Time_horizon-1)/24/60</f>
        <v>43791.564583333333</v>
      </c>
      <c r="G3670">
        <f>IF(test_data[[#This Row],[Long]]&gt;Action_Threshold,1,IF(test_data[[#This Row],[Short]]&gt;Action_Threshold,-1,0))</f>
        <v>-1</v>
      </c>
      <c r="H3670">
        <f>SUMIFS(test_data[Postion],test_data[Time],"&gt;="&amp;test_data[[#This Row],[Period Time]],test_data[Time],"&lt;="&amp;test_data[[#This Row],[Time]])</f>
        <v>-20</v>
      </c>
      <c r="I3670">
        <f>IFERROR(test_data[[#This Row],[Final_Position]]-H3669,test_data[[#This Row],[Final_Position]])</f>
        <v>0</v>
      </c>
      <c r="J3670">
        <f>ABS(test_data[[#This Row],[Action]])</f>
        <v>0</v>
      </c>
      <c r="K3670" s="7">
        <f>test_data[[#This Row],[Final_Position]]*test_data[[#This Row],[Change]]</f>
        <v>-3.9999999999986358</v>
      </c>
      <c r="L3670" s="7">
        <f>test_data[[#This Row],[Profit]]*Profit_per_point</f>
        <v>-399999.99999986356</v>
      </c>
      <c r="M3670" s="7">
        <f>test_data[[#This Row],[Profit]]*Profit_per_point-ABS(test_data[[#This Row],[Action]])*Fee_per_trade</f>
        <v>-399999.99999986356</v>
      </c>
    </row>
    <row r="3671" spans="1:13" x14ac:dyDescent="0.35">
      <c r="A3671" s="2">
        <v>43791.578472222223</v>
      </c>
      <c r="B3671">
        <v>903.8</v>
      </c>
      <c r="C3671">
        <v>0.42826411128044128</v>
      </c>
      <c r="D3671">
        <v>0.5717359185218811</v>
      </c>
      <c r="E3671">
        <f>IF(B3672&gt;0,B3672-test_data[[#This Row],[Price]],0)</f>
        <v>0.40000000000009095</v>
      </c>
      <c r="F3671" s="2">
        <f>test_data[[#This Row],[Time]]-(Time_horizon-1)/24/60</f>
        <v>43791.56527777778</v>
      </c>
      <c r="G3671">
        <f>IF(test_data[[#This Row],[Long]]&gt;Action_Threshold,1,IF(test_data[[#This Row],[Short]]&gt;Action_Threshold,-1,0))</f>
        <v>-1</v>
      </c>
      <c r="H3671">
        <f>SUMIFS(test_data[Postion],test_data[Time],"&gt;="&amp;test_data[[#This Row],[Period Time]],test_data[Time],"&lt;="&amp;test_data[[#This Row],[Time]])</f>
        <v>-20</v>
      </c>
      <c r="I3671">
        <f>IFERROR(test_data[[#This Row],[Final_Position]]-H3670,test_data[[#This Row],[Final_Position]])</f>
        <v>0</v>
      </c>
      <c r="J3671">
        <f>ABS(test_data[[#This Row],[Action]])</f>
        <v>0</v>
      </c>
      <c r="K3671" s="7">
        <f>test_data[[#This Row],[Final_Position]]*test_data[[#This Row],[Change]]</f>
        <v>-8.000000000001819</v>
      </c>
      <c r="L3671" s="7">
        <f>test_data[[#This Row],[Profit]]*Profit_per_point</f>
        <v>-800000.00000018184</v>
      </c>
      <c r="M3671" s="7">
        <f>test_data[[#This Row],[Profit]]*Profit_per_point-ABS(test_data[[#This Row],[Action]])*Fee_per_trade</f>
        <v>-800000.00000018184</v>
      </c>
    </row>
    <row r="3672" spans="1:13" x14ac:dyDescent="0.35">
      <c r="A3672" s="2">
        <v>43791.57916666667</v>
      </c>
      <c r="B3672">
        <v>904.2</v>
      </c>
      <c r="C3672">
        <v>0.4078524112701416</v>
      </c>
      <c r="D3672">
        <v>0.5921475887298584</v>
      </c>
      <c r="E3672">
        <f>IF(B3673&gt;0,B3673-test_data[[#This Row],[Price]],0)</f>
        <v>9.9999999999909051E-2</v>
      </c>
      <c r="F3672" s="2">
        <f>test_data[[#This Row],[Time]]-(Time_horizon-1)/24/60</f>
        <v>43791.565972222226</v>
      </c>
      <c r="G3672">
        <f>IF(test_data[[#This Row],[Long]]&gt;Action_Threshold,1,IF(test_data[[#This Row],[Short]]&gt;Action_Threshold,-1,0))</f>
        <v>-1</v>
      </c>
      <c r="H3672">
        <f>SUMIFS(test_data[Postion],test_data[Time],"&gt;="&amp;test_data[[#This Row],[Period Time]],test_data[Time],"&lt;="&amp;test_data[[#This Row],[Time]])</f>
        <v>-20</v>
      </c>
      <c r="I3672">
        <f>IFERROR(test_data[[#This Row],[Final_Position]]-H3671,test_data[[#This Row],[Final_Position]])</f>
        <v>0</v>
      </c>
      <c r="J3672">
        <f>ABS(test_data[[#This Row],[Action]])</f>
        <v>0</v>
      </c>
      <c r="K3672" s="7">
        <f>test_data[[#This Row],[Final_Position]]*test_data[[#This Row],[Change]]</f>
        <v>-1.999999999998181</v>
      </c>
      <c r="L3672" s="7">
        <f>test_data[[#This Row],[Profit]]*Profit_per_point</f>
        <v>-199999.9999998181</v>
      </c>
      <c r="M3672" s="7">
        <f>test_data[[#This Row],[Profit]]*Profit_per_point-ABS(test_data[[#This Row],[Action]])*Fee_per_trade</f>
        <v>-199999.9999998181</v>
      </c>
    </row>
    <row r="3673" spans="1:13" x14ac:dyDescent="0.35">
      <c r="A3673" s="2">
        <v>43791.579861111109</v>
      </c>
      <c r="B3673">
        <v>904.3</v>
      </c>
      <c r="C3673">
        <v>0.39147692918777466</v>
      </c>
      <c r="D3673">
        <v>0.60852301120758057</v>
      </c>
      <c r="E3673">
        <f>IF(B3674&gt;0,B3674-test_data[[#This Row],[Price]],0)</f>
        <v>1</v>
      </c>
      <c r="F3673" s="2">
        <f>test_data[[#This Row],[Time]]-(Time_horizon-1)/24/60</f>
        <v>43791.566666666666</v>
      </c>
      <c r="G3673">
        <f>IF(test_data[[#This Row],[Long]]&gt;Action_Threshold,1,IF(test_data[[#This Row],[Short]]&gt;Action_Threshold,-1,0))</f>
        <v>-1</v>
      </c>
      <c r="H3673">
        <f>SUMIFS(test_data[Postion],test_data[Time],"&gt;="&amp;test_data[[#This Row],[Period Time]],test_data[Time],"&lt;="&amp;test_data[[#This Row],[Time]])</f>
        <v>-20</v>
      </c>
      <c r="I3673">
        <f>IFERROR(test_data[[#This Row],[Final_Position]]-H3672,test_data[[#This Row],[Final_Position]])</f>
        <v>0</v>
      </c>
      <c r="J3673">
        <f>ABS(test_data[[#This Row],[Action]])</f>
        <v>0</v>
      </c>
      <c r="K3673" s="7">
        <f>test_data[[#This Row],[Final_Position]]*test_data[[#This Row],[Change]]</f>
        <v>-20</v>
      </c>
      <c r="L3673" s="7">
        <f>test_data[[#This Row],[Profit]]*Profit_per_point</f>
        <v>-2000000</v>
      </c>
      <c r="M3673" s="7">
        <f>test_data[[#This Row],[Profit]]*Profit_per_point-ABS(test_data[[#This Row],[Action]])*Fee_per_trade</f>
        <v>-2000000</v>
      </c>
    </row>
    <row r="3674" spans="1:13" x14ac:dyDescent="0.35">
      <c r="A3674" s="2">
        <v>43791.580555555556</v>
      </c>
      <c r="B3674">
        <v>905.3</v>
      </c>
      <c r="C3674">
        <v>0.34462890028953552</v>
      </c>
      <c r="D3674">
        <v>0.65537106990814209</v>
      </c>
      <c r="E3674">
        <f>IF(B3675&gt;0,B3675-test_data[[#This Row],[Price]],0)</f>
        <v>0.10000000000002274</v>
      </c>
      <c r="F3674" s="2">
        <f>test_data[[#This Row],[Time]]-(Time_horizon-1)/24/60</f>
        <v>43791.567361111112</v>
      </c>
      <c r="G3674">
        <f>IF(test_data[[#This Row],[Long]]&gt;Action_Threshold,1,IF(test_data[[#This Row],[Short]]&gt;Action_Threshold,-1,0))</f>
        <v>-1</v>
      </c>
      <c r="H3674">
        <f>SUMIFS(test_data[Postion],test_data[Time],"&gt;="&amp;test_data[[#This Row],[Period Time]],test_data[Time],"&lt;="&amp;test_data[[#This Row],[Time]])</f>
        <v>-20</v>
      </c>
      <c r="I3674">
        <f>IFERROR(test_data[[#This Row],[Final_Position]]-H3673,test_data[[#This Row],[Final_Position]])</f>
        <v>0</v>
      </c>
      <c r="J3674">
        <f>ABS(test_data[[#This Row],[Action]])</f>
        <v>0</v>
      </c>
      <c r="K3674" s="7">
        <f>test_data[[#This Row],[Final_Position]]*test_data[[#This Row],[Change]]</f>
        <v>-2.0000000000004547</v>
      </c>
      <c r="L3674" s="7">
        <f>test_data[[#This Row],[Profit]]*Profit_per_point</f>
        <v>-200000.00000004546</v>
      </c>
      <c r="M3674" s="7">
        <f>test_data[[#This Row],[Profit]]*Profit_per_point-ABS(test_data[[#This Row],[Action]])*Fee_per_trade</f>
        <v>-200000.00000004546</v>
      </c>
    </row>
    <row r="3675" spans="1:13" x14ac:dyDescent="0.35">
      <c r="A3675" s="2">
        <v>43791.581250000003</v>
      </c>
      <c r="B3675">
        <v>905.4</v>
      </c>
      <c r="C3675">
        <v>0.38730370998382568</v>
      </c>
      <c r="D3675">
        <v>0.61269623041152954</v>
      </c>
      <c r="E3675">
        <f>IF(B3676&gt;0,B3676-test_data[[#This Row],[Price]],0)</f>
        <v>-0.5</v>
      </c>
      <c r="F3675" s="2">
        <f>test_data[[#This Row],[Time]]-(Time_horizon-1)/24/60</f>
        <v>43791.568055555559</v>
      </c>
      <c r="G3675">
        <f>IF(test_data[[#This Row],[Long]]&gt;Action_Threshold,1,IF(test_data[[#This Row],[Short]]&gt;Action_Threshold,-1,0))</f>
        <v>-1</v>
      </c>
      <c r="H3675">
        <f>SUMIFS(test_data[Postion],test_data[Time],"&gt;="&amp;test_data[[#This Row],[Period Time]],test_data[Time],"&lt;="&amp;test_data[[#This Row],[Time]])</f>
        <v>-20</v>
      </c>
      <c r="I3675">
        <f>IFERROR(test_data[[#This Row],[Final_Position]]-H3674,test_data[[#This Row],[Final_Position]])</f>
        <v>0</v>
      </c>
      <c r="J3675">
        <f>ABS(test_data[[#This Row],[Action]])</f>
        <v>0</v>
      </c>
      <c r="K3675" s="7">
        <f>test_data[[#This Row],[Final_Position]]*test_data[[#This Row],[Change]]</f>
        <v>10</v>
      </c>
      <c r="L3675" s="7">
        <f>test_data[[#This Row],[Profit]]*Profit_per_point</f>
        <v>1000000</v>
      </c>
      <c r="M3675" s="7">
        <f>test_data[[#This Row],[Profit]]*Profit_per_point-ABS(test_data[[#This Row],[Action]])*Fee_per_trade</f>
        <v>1000000</v>
      </c>
    </row>
    <row r="3676" spans="1:13" x14ac:dyDescent="0.35">
      <c r="A3676" s="2">
        <v>43791.581944444442</v>
      </c>
      <c r="B3676">
        <v>904.9</v>
      </c>
      <c r="C3676">
        <v>0.38203608989715576</v>
      </c>
      <c r="D3676">
        <v>0.61796391010284424</v>
      </c>
      <c r="E3676">
        <f>IF(B3677&gt;0,B3677-test_data[[#This Row],[Price]],0)</f>
        <v>-0.69999999999993179</v>
      </c>
      <c r="F3676" s="2">
        <f>test_data[[#This Row],[Time]]-(Time_horizon-1)/24/60</f>
        <v>43791.568749999999</v>
      </c>
      <c r="G3676">
        <f>IF(test_data[[#This Row],[Long]]&gt;Action_Threshold,1,IF(test_data[[#This Row],[Short]]&gt;Action_Threshold,-1,0))</f>
        <v>-1</v>
      </c>
      <c r="H3676">
        <f>SUMIFS(test_data[Postion],test_data[Time],"&gt;="&amp;test_data[[#This Row],[Period Time]],test_data[Time],"&lt;="&amp;test_data[[#This Row],[Time]])</f>
        <v>-20</v>
      </c>
      <c r="I3676">
        <f>IFERROR(test_data[[#This Row],[Final_Position]]-H3675,test_data[[#This Row],[Final_Position]])</f>
        <v>0</v>
      </c>
      <c r="J3676">
        <f>ABS(test_data[[#This Row],[Action]])</f>
        <v>0</v>
      </c>
      <c r="K3676" s="7">
        <f>test_data[[#This Row],[Final_Position]]*test_data[[#This Row],[Change]]</f>
        <v>13.999999999998636</v>
      </c>
      <c r="L3676" s="7">
        <f>test_data[[#This Row],[Profit]]*Profit_per_point</f>
        <v>1399999.9999998636</v>
      </c>
      <c r="M3676" s="7">
        <f>test_data[[#This Row],[Profit]]*Profit_per_point-ABS(test_data[[#This Row],[Action]])*Fee_per_trade</f>
        <v>1399999.9999998636</v>
      </c>
    </row>
    <row r="3677" spans="1:13" x14ac:dyDescent="0.35">
      <c r="A3677" s="2">
        <v>43791.582638888889</v>
      </c>
      <c r="B3677">
        <v>904.2</v>
      </c>
      <c r="C3677">
        <v>0.37992414832115173</v>
      </c>
      <c r="D3677">
        <v>0.62007582187652588</v>
      </c>
      <c r="E3677">
        <f>IF(B3678&gt;0,B3678-test_data[[#This Row],[Price]],0)</f>
        <v>0.19999999999993179</v>
      </c>
      <c r="F3677" s="2">
        <f>test_data[[#This Row],[Time]]-(Time_horizon-1)/24/60</f>
        <v>43791.569444444445</v>
      </c>
      <c r="G3677">
        <f>IF(test_data[[#This Row],[Long]]&gt;Action_Threshold,1,IF(test_data[[#This Row],[Short]]&gt;Action_Threshold,-1,0))</f>
        <v>-1</v>
      </c>
      <c r="H3677">
        <f>SUMIFS(test_data[Postion],test_data[Time],"&gt;="&amp;test_data[[#This Row],[Period Time]],test_data[Time],"&lt;="&amp;test_data[[#This Row],[Time]])</f>
        <v>-20</v>
      </c>
      <c r="I3677">
        <f>IFERROR(test_data[[#This Row],[Final_Position]]-H3676,test_data[[#This Row],[Final_Position]])</f>
        <v>0</v>
      </c>
      <c r="J3677">
        <f>ABS(test_data[[#This Row],[Action]])</f>
        <v>0</v>
      </c>
      <c r="K3677" s="7">
        <f>test_data[[#This Row],[Final_Position]]*test_data[[#This Row],[Change]]</f>
        <v>-3.9999999999986358</v>
      </c>
      <c r="L3677" s="7">
        <f>test_data[[#This Row],[Profit]]*Profit_per_point</f>
        <v>-399999.99999986356</v>
      </c>
      <c r="M3677" s="7">
        <f>test_data[[#This Row],[Profit]]*Profit_per_point-ABS(test_data[[#This Row],[Action]])*Fee_per_trade</f>
        <v>-399999.99999986356</v>
      </c>
    </row>
    <row r="3678" spans="1:13" x14ac:dyDescent="0.35">
      <c r="A3678" s="2">
        <v>43791.583333333336</v>
      </c>
      <c r="B3678">
        <v>904.4</v>
      </c>
      <c r="C3678">
        <v>0.37223714590072632</v>
      </c>
      <c r="D3678">
        <v>0.62776285409927368</v>
      </c>
      <c r="E3678">
        <f>IF(B3679&gt;0,B3679-test_data[[#This Row],[Price]],0)</f>
        <v>-0.10000000000002274</v>
      </c>
      <c r="F3678" s="2">
        <f>test_data[[#This Row],[Time]]-(Time_horizon-1)/24/60</f>
        <v>43791.570138888892</v>
      </c>
      <c r="G3678">
        <f>IF(test_data[[#This Row],[Long]]&gt;Action_Threshold,1,IF(test_data[[#This Row],[Short]]&gt;Action_Threshold,-1,0))</f>
        <v>-1</v>
      </c>
      <c r="H3678">
        <f>SUMIFS(test_data[Postion],test_data[Time],"&gt;="&amp;test_data[[#This Row],[Period Time]],test_data[Time],"&lt;="&amp;test_data[[#This Row],[Time]])</f>
        <v>-20</v>
      </c>
      <c r="I3678">
        <f>IFERROR(test_data[[#This Row],[Final_Position]]-H3677,test_data[[#This Row],[Final_Position]])</f>
        <v>0</v>
      </c>
      <c r="J3678">
        <f>ABS(test_data[[#This Row],[Action]])</f>
        <v>0</v>
      </c>
      <c r="K3678" s="7">
        <f>test_data[[#This Row],[Final_Position]]*test_data[[#This Row],[Change]]</f>
        <v>2.0000000000004547</v>
      </c>
      <c r="L3678" s="7">
        <f>test_data[[#This Row],[Profit]]*Profit_per_point</f>
        <v>200000.00000004546</v>
      </c>
      <c r="M3678" s="7">
        <f>test_data[[#This Row],[Profit]]*Profit_per_point-ABS(test_data[[#This Row],[Action]])*Fee_per_trade</f>
        <v>200000.00000004546</v>
      </c>
    </row>
    <row r="3679" spans="1:13" x14ac:dyDescent="0.35">
      <c r="A3679" s="2">
        <v>43791.584027777775</v>
      </c>
      <c r="B3679">
        <v>904.3</v>
      </c>
      <c r="C3679">
        <v>0.36857354640960693</v>
      </c>
      <c r="D3679">
        <v>0.63142639398574829</v>
      </c>
      <c r="E3679">
        <f>IF(B3680&gt;0,B3680-test_data[[#This Row],[Price]],0)</f>
        <v>0</v>
      </c>
      <c r="F3679" s="2">
        <f>test_data[[#This Row],[Time]]-(Time_horizon-1)/24/60</f>
        <v>43791.570833333331</v>
      </c>
      <c r="G3679">
        <f>IF(test_data[[#This Row],[Long]]&gt;Action_Threshold,1,IF(test_data[[#This Row],[Short]]&gt;Action_Threshold,-1,0))</f>
        <v>-1</v>
      </c>
      <c r="H3679">
        <f>SUMIFS(test_data[Postion],test_data[Time],"&gt;="&amp;test_data[[#This Row],[Period Time]],test_data[Time],"&lt;="&amp;test_data[[#This Row],[Time]])</f>
        <v>-20</v>
      </c>
      <c r="I3679">
        <f>IFERROR(test_data[[#This Row],[Final_Position]]-H3678,test_data[[#This Row],[Final_Position]])</f>
        <v>0</v>
      </c>
      <c r="J3679">
        <f>ABS(test_data[[#This Row],[Action]])</f>
        <v>0</v>
      </c>
      <c r="K3679" s="7">
        <f>test_data[[#This Row],[Final_Position]]*test_data[[#This Row],[Change]]</f>
        <v>0</v>
      </c>
      <c r="L3679" s="7">
        <f>test_data[[#This Row],[Profit]]*Profit_per_point</f>
        <v>0</v>
      </c>
      <c r="M3679" s="7">
        <f>test_data[[#This Row],[Profit]]*Profit_per_point-ABS(test_data[[#This Row],[Action]])*Fee_per_trade</f>
        <v>0</v>
      </c>
    </row>
    <row r="3680" spans="1:13" x14ac:dyDescent="0.35">
      <c r="A3680" s="2">
        <v>43791.584722222222</v>
      </c>
      <c r="B3680">
        <v>904.3</v>
      </c>
      <c r="C3680">
        <v>0.36300691962242126</v>
      </c>
      <c r="D3680">
        <v>0.63699311017990112</v>
      </c>
      <c r="E3680">
        <f>IF(B3681&gt;0,B3681-test_data[[#This Row],[Price]],0)</f>
        <v>0</v>
      </c>
      <c r="F3680" s="2">
        <f>test_data[[#This Row],[Time]]-(Time_horizon-1)/24/60</f>
        <v>43791.571527777778</v>
      </c>
      <c r="G3680">
        <f>IF(test_data[[#This Row],[Long]]&gt;Action_Threshold,1,IF(test_data[[#This Row],[Short]]&gt;Action_Threshold,-1,0))</f>
        <v>-1</v>
      </c>
      <c r="H3680">
        <f>SUMIFS(test_data[Postion],test_data[Time],"&gt;="&amp;test_data[[#This Row],[Period Time]],test_data[Time],"&lt;="&amp;test_data[[#This Row],[Time]])</f>
        <v>-20</v>
      </c>
      <c r="I3680">
        <f>IFERROR(test_data[[#This Row],[Final_Position]]-H3679,test_data[[#This Row],[Final_Position]])</f>
        <v>0</v>
      </c>
      <c r="J3680">
        <f>ABS(test_data[[#This Row],[Action]])</f>
        <v>0</v>
      </c>
      <c r="K3680" s="7">
        <f>test_data[[#This Row],[Final_Position]]*test_data[[#This Row],[Change]]</f>
        <v>0</v>
      </c>
      <c r="L3680" s="7">
        <f>test_data[[#This Row],[Profit]]*Profit_per_point</f>
        <v>0</v>
      </c>
      <c r="M3680" s="7">
        <f>test_data[[#This Row],[Profit]]*Profit_per_point-ABS(test_data[[#This Row],[Action]])*Fee_per_trade</f>
        <v>0</v>
      </c>
    </row>
    <row r="3681" spans="1:13" x14ac:dyDescent="0.35">
      <c r="A3681" s="2">
        <v>43791.585416666669</v>
      </c>
      <c r="B3681">
        <v>904.3</v>
      </c>
      <c r="C3681">
        <v>0.36609649658203125</v>
      </c>
      <c r="D3681">
        <v>0.63390356302261353</v>
      </c>
      <c r="E3681">
        <f>IF(B3682&gt;0,B3682-test_data[[#This Row],[Price]],0)</f>
        <v>-1.2999999999999545</v>
      </c>
      <c r="F3681" s="2">
        <f>test_data[[#This Row],[Time]]-(Time_horizon-1)/24/60</f>
        <v>43791.572222222225</v>
      </c>
      <c r="G3681">
        <f>IF(test_data[[#This Row],[Long]]&gt;Action_Threshold,1,IF(test_data[[#This Row],[Short]]&gt;Action_Threshold,-1,0))</f>
        <v>-1</v>
      </c>
      <c r="H3681">
        <f>SUMIFS(test_data[Postion],test_data[Time],"&gt;="&amp;test_data[[#This Row],[Period Time]],test_data[Time],"&lt;="&amp;test_data[[#This Row],[Time]])</f>
        <v>-20</v>
      </c>
      <c r="I3681">
        <f>IFERROR(test_data[[#This Row],[Final_Position]]-H3680,test_data[[#This Row],[Final_Position]])</f>
        <v>0</v>
      </c>
      <c r="J3681">
        <f>ABS(test_data[[#This Row],[Action]])</f>
        <v>0</v>
      </c>
      <c r="K3681" s="7">
        <f>test_data[[#This Row],[Final_Position]]*test_data[[#This Row],[Change]]</f>
        <v>25.999999999999091</v>
      </c>
      <c r="L3681" s="7">
        <f>test_data[[#This Row],[Profit]]*Profit_per_point</f>
        <v>2599999.9999999092</v>
      </c>
      <c r="M3681" s="7">
        <f>test_data[[#This Row],[Profit]]*Profit_per_point-ABS(test_data[[#This Row],[Action]])*Fee_per_trade</f>
        <v>2599999.9999999092</v>
      </c>
    </row>
    <row r="3682" spans="1:13" x14ac:dyDescent="0.35">
      <c r="A3682" s="2">
        <v>43791.586111111108</v>
      </c>
      <c r="B3682">
        <v>903</v>
      </c>
      <c r="C3682">
        <v>0.39856788516044617</v>
      </c>
      <c r="D3682">
        <v>0.60143214464187622</v>
      </c>
      <c r="E3682">
        <f>IF(B3683&gt;0,B3683-test_data[[#This Row],[Price]],0)</f>
        <v>0</v>
      </c>
      <c r="F3682" s="2">
        <f>test_data[[#This Row],[Time]]-(Time_horizon-1)/24/60</f>
        <v>43791.572916666664</v>
      </c>
      <c r="G3682">
        <f>IF(test_data[[#This Row],[Long]]&gt;Action_Threshold,1,IF(test_data[[#This Row],[Short]]&gt;Action_Threshold,-1,0))</f>
        <v>-1</v>
      </c>
      <c r="H3682">
        <f>SUMIFS(test_data[Postion],test_data[Time],"&gt;="&amp;test_data[[#This Row],[Period Time]],test_data[Time],"&lt;="&amp;test_data[[#This Row],[Time]])</f>
        <v>-20</v>
      </c>
      <c r="I3682">
        <f>IFERROR(test_data[[#This Row],[Final_Position]]-H3681,test_data[[#This Row],[Final_Position]])</f>
        <v>0</v>
      </c>
      <c r="J3682">
        <f>ABS(test_data[[#This Row],[Action]])</f>
        <v>0</v>
      </c>
      <c r="K3682" s="7">
        <f>test_data[[#This Row],[Final_Position]]*test_data[[#This Row],[Change]]</f>
        <v>0</v>
      </c>
      <c r="L3682" s="7">
        <f>test_data[[#This Row],[Profit]]*Profit_per_point</f>
        <v>0</v>
      </c>
      <c r="M3682" s="7">
        <f>test_data[[#This Row],[Profit]]*Profit_per_point-ABS(test_data[[#This Row],[Action]])*Fee_per_trade</f>
        <v>0</v>
      </c>
    </row>
    <row r="3683" spans="1:13" x14ac:dyDescent="0.35">
      <c r="A3683" s="2">
        <v>43791.586805555555</v>
      </c>
      <c r="B3683">
        <v>903</v>
      </c>
      <c r="C3683">
        <v>0.39937588572502136</v>
      </c>
      <c r="D3683">
        <v>0.60062408447265625</v>
      </c>
      <c r="E3683">
        <f>IF(B3684&gt;0,B3684-test_data[[#This Row],[Price]],0)</f>
        <v>-0.39999999999997726</v>
      </c>
      <c r="F3683" s="2">
        <f>test_data[[#This Row],[Time]]-(Time_horizon-1)/24/60</f>
        <v>43791.573611111111</v>
      </c>
      <c r="G3683">
        <f>IF(test_data[[#This Row],[Long]]&gt;Action_Threshold,1,IF(test_data[[#This Row],[Short]]&gt;Action_Threshold,-1,0))</f>
        <v>-1</v>
      </c>
      <c r="H3683">
        <f>SUMIFS(test_data[Postion],test_data[Time],"&gt;="&amp;test_data[[#This Row],[Period Time]],test_data[Time],"&lt;="&amp;test_data[[#This Row],[Time]])</f>
        <v>-20</v>
      </c>
      <c r="I3683">
        <f>IFERROR(test_data[[#This Row],[Final_Position]]-H3682,test_data[[#This Row],[Final_Position]])</f>
        <v>0</v>
      </c>
      <c r="J3683">
        <f>ABS(test_data[[#This Row],[Action]])</f>
        <v>0</v>
      </c>
      <c r="K3683" s="7">
        <f>test_data[[#This Row],[Final_Position]]*test_data[[#This Row],[Change]]</f>
        <v>7.9999999999995453</v>
      </c>
      <c r="L3683" s="7">
        <f>test_data[[#This Row],[Profit]]*Profit_per_point</f>
        <v>799999.99999995448</v>
      </c>
      <c r="M3683" s="7">
        <f>test_data[[#This Row],[Profit]]*Profit_per_point-ABS(test_data[[#This Row],[Action]])*Fee_per_trade</f>
        <v>799999.99999995448</v>
      </c>
    </row>
    <row r="3684" spans="1:13" x14ac:dyDescent="0.35">
      <c r="A3684" s="2">
        <v>43791.587500000001</v>
      </c>
      <c r="B3684">
        <v>902.6</v>
      </c>
      <c r="C3684">
        <v>0.42816221714019775</v>
      </c>
      <c r="D3684">
        <v>0.57183784246444702</v>
      </c>
      <c r="E3684">
        <f>IF(B3685&gt;0,B3685-test_data[[#This Row],[Price]],0)</f>
        <v>0.19999999999993179</v>
      </c>
      <c r="F3684" s="2">
        <f>test_data[[#This Row],[Time]]-(Time_horizon-1)/24/60</f>
        <v>43791.574305555558</v>
      </c>
      <c r="G3684">
        <f>IF(test_data[[#This Row],[Long]]&gt;Action_Threshold,1,IF(test_data[[#This Row],[Short]]&gt;Action_Threshold,-1,0))</f>
        <v>-1</v>
      </c>
      <c r="H3684">
        <f>SUMIFS(test_data[Postion],test_data[Time],"&gt;="&amp;test_data[[#This Row],[Period Time]],test_data[Time],"&lt;="&amp;test_data[[#This Row],[Time]])</f>
        <v>-20</v>
      </c>
      <c r="I3684">
        <f>IFERROR(test_data[[#This Row],[Final_Position]]-H3683,test_data[[#This Row],[Final_Position]])</f>
        <v>0</v>
      </c>
      <c r="J3684">
        <f>ABS(test_data[[#This Row],[Action]])</f>
        <v>0</v>
      </c>
      <c r="K3684" s="7">
        <f>test_data[[#This Row],[Final_Position]]*test_data[[#This Row],[Change]]</f>
        <v>-3.9999999999986358</v>
      </c>
      <c r="L3684" s="7">
        <f>test_data[[#This Row],[Profit]]*Profit_per_point</f>
        <v>-399999.99999986356</v>
      </c>
      <c r="M3684" s="7">
        <f>test_data[[#This Row],[Profit]]*Profit_per_point-ABS(test_data[[#This Row],[Action]])*Fee_per_trade</f>
        <v>-399999.99999986356</v>
      </c>
    </row>
    <row r="3685" spans="1:13" x14ac:dyDescent="0.35">
      <c r="A3685" s="2">
        <v>43791.588194444441</v>
      </c>
      <c r="B3685">
        <v>902.8</v>
      </c>
      <c r="C3685">
        <v>0.42215713858604431</v>
      </c>
      <c r="D3685">
        <v>0.5778428316116333</v>
      </c>
      <c r="E3685">
        <f>IF(B3686&gt;0,B3686-test_data[[#This Row],[Price]],0)</f>
        <v>-1</v>
      </c>
      <c r="F3685" s="2">
        <f>test_data[[#This Row],[Time]]-(Time_horizon-1)/24/60</f>
        <v>43791.574999999997</v>
      </c>
      <c r="G3685">
        <f>IF(test_data[[#This Row],[Long]]&gt;Action_Threshold,1,IF(test_data[[#This Row],[Short]]&gt;Action_Threshold,-1,0))</f>
        <v>-1</v>
      </c>
      <c r="H3685">
        <f>SUMIFS(test_data[Postion],test_data[Time],"&gt;="&amp;test_data[[#This Row],[Period Time]],test_data[Time],"&lt;="&amp;test_data[[#This Row],[Time]])</f>
        <v>-20</v>
      </c>
      <c r="I3685">
        <f>IFERROR(test_data[[#This Row],[Final_Position]]-H3684,test_data[[#This Row],[Final_Position]])</f>
        <v>0</v>
      </c>
      <c r="J3685">
        <f>ABS(test_data[[#This Row],[Action]])</f>
        <v>0</v>
      </c>
      <c r="K3685" s="7">
        <f>test_data[[#This Row],[Final_Position]]*test_data[[#This Row],[Change]]</f>
        <v>20</v>
      </c>
      <c r="L3685" s="7">
        <f>test_data[[#This Row],[Profit]]*Profit_per_point</f>
        <v>2000000</v>
      </c>
      <c r="M3685" s="7">
        <f>test_data[[#This Row],[Profit]]*Profit_per_point-ABS(test_data[[#This Row],[Action]])*Fee_per_trade</f>
        <v>2000000</v>
      </c>
    </row>
    <row r="3686" spans="1:13" x14ac:dyDescent="0.35">
      <c r="A3686" s="2">
        <v>43791.588888888888</v>
      </c>
      <c r="B3686">
        <v>901.8</v>
      </c>
      <c r="C3686">
        <v>0.43812462687492371</v>
      </c>
      <c r="D3686">
        <v>0.56187540292739868</v>
      </c>
      <c r="E3686">
        <f>IF(B3687&gt;0,B3687-test_data[[#This Row],[Price]],0)</f>
        <v>0.10000000000002274</v>
      </c>
      <c r="F3686" s="2">
        <f>test_data[[#This Row],[Time]]-(Time_horizon-1)/24/60</f>
        <v>43791.575694444444</v>
      </c>
      <c r="G3686">
        <f>IF(test_data[[#This Row],[Long]]&gt;Action_Threshold,1,IF(test_data[[#This Row],[Short]]&gt;Action_Threshold,-1,0))</f>
        <v>-1</v>
      </c>
      <c r="H3686">
        <f>SUMIFS(test_data[Postion],test_data[Time],"&gt;="&amp;test_data[[#This Row],[Period Time]],test_data[Time],"&lt;="&amp;test_data[[#This Row],[Time]])</f>
        <v>-20</v>
      </c>
      <c r="I3686">
        <f>IFERROR(test_data[[#This Row],[Final_Position]]-H3685,test_data[[#This Row],[Final_Position]])</f>
        <v>0</v>
      </c>
      <c r="J3686">
        <f>ABS(test_data[[#This Row],[Action]])</f>
        <v>0</v>
      </c>
      <c r="K3686" s="7">
        <f>test_data[[#This Row],[Final_Position]]*test_data[[#This Row],[Change]]</f>
        <v>-2.0000000000004547</v>
      </c>
      <c r="L3686" s="7">
        <f>test_data[[#This Row],[Profit]]*Profit_per_point</f>
        <v>-200000.00000004546</v>
      </c>
      <c r="M3686" s="7">
        <f>test_data[[#This Row],[Profit]]*Profit_per_point-ABS(test_data[[#This Row],[Action]])*Fee_per_trade</f>
        <v>-200000.00000004546</v>
      </c>
    </row>
    <row r="3687" spans="1:13" x14ac:dyDescent="0.35">
      <c r="A3687" s="2">
        <v>43791.589583333334</v>
      </c>
      <c r="B3687">
        <v>901.9</v>
      </c>
      <c r="C3687">
        <v>0.41878744959831238</v>
      </c>
      <c r="D3687">
        <v>0.58121252059936523</v>
      </c>
      <c r="E3687">
        <f>IF(B3688&gt;0,B3688-test_data[[#This Row],[Price]],0)</f>
        <v>-0.29999999999995453</v>
      </c>
      <c r="F3687" s="2">
        <f>test_data[[#This Row],[Time]]-(Time_horizon-1)/24/60</f>
        <v>43791.576388888891</v>
      </c>
      <c r="G3687">
        <f>IF(test_data[[#This Row],[Long]]&gt;Action_Threshold,1,IF(test_data[[#This Row],[Short]]&gt;Action_Threshold,-1,0))</f>
        <v>-1</v>
      </c>
      <c r="H3687">
        <f>SUMIFS(test_data[Postion],test_data[Time],"&gt;="&amp;test_data[[#This Row],[Period Time]],test_data[Time],"&lt;="&amp;test_data[[#This Row],[Time]])</f>
        <v>-20</v>
      </c>
      <c r="I3687">
        <f>IFERROR(test_data[[#This Row],[Final_Position]]-H3686,test_data[[#This Row],[Final_Position]])</f>
        <v>0</v>
      </c>
      <c r="J3687">
        <f>ABS(test_data[[#This Row],[Action]])</f>
        <v>0</v>
      </c>
      <c r="K3687" s="7">
        <f>test_data[[#This Row],[Final_Position]]*test_data[[#This Row],[Change]]</f>
        <v>5.9999999999990905</v>
      </c>
      <c r="L3687" s="7">
        <f>test_data[[#This Row],[Profit]]*Profit_per_point</f>
        <v>599999.99999990908</v>
      </c>
      <c r="M3687" s="7">
        <f>test_data[[#This Row],[Profit]]*Profit_per_point-ABS(test_data[[#This Row],[Action]])*Fee_per_trade</f>
        <v>599999.99999990908</v>
      </c>
    </row>
    <row r="3688" spans="1:13" x14ac:dyDescent="0.35">
      <c r="A3688" s="2">
        <v>43791.590277777781</v>
      </c>
      <c r="B3688">
        <v>901.6</v>
      </c>
      <c r="C3688">
        <v>0.45286011695861816</v>
      </c>
      <c r="D3688">
        <v>0.54713994264602661</v>
      </c>
      <c r="E3688">
        <f>IF(B3689&gt;0,B3689-test_data[[#This Row],[Price]],0)</f>
        <v>0.79999999999995453</v>
      </c>
      <c r="F3688" s="2">
        <f>test_data[[#This Row],[Time]]-(Time_horizon-1)/24/60</f>
        <v>43791.577083333337</v>
      </c>
      <c r="G3688">
        <f>IF(test_data[[#This Row],[Long]]&gt;Action_Threshold,1,IF(test_data[[#This Row],[Short]]&gt;Action_Threshold,-1,0))</f>
        <v>-1</v>
      </c>
      <c r="H3688">
        <f>SUMIFS(test_data[Postion],test_data[Time],"&gt;="&amp;test_data[[#This Row],[Period Time]],test_data[Time],"&lt;="&amp;test_data[[#This Row],[Time]])</f>
        <v>-20</v>
      </c>
      <c r="I3688">
        <f>IFERROR(test_data[[#This Row],[Final_Position]]-H3687,test_data[[#This Row],[Final_Position]])</f>
        <v>0</v>
      </c>
      <c r="J3688">
        <f>ABS(test_data[[#This Row],[Action]])</f>
        <v>0</v>
      </c>
      <c r="K3688" s="7">
        <f>test_data[[#This Row],[Final_Position]]*test_data[[#This Row],[Change]]</f>
        <v>-15.999999999999091</v>
      </c>
      <c r="L3688" s="7">
        <f>test_data[[#This Row],[Profit]]*Profit_per_point</f>
        <v>-1599999.999999909</v>
      </c>
      <c r="M3688" s="7">
        <f>test_data[[#This Row],[Profit]]*Profit_per_point-ABS(test_data[[#This Row],[Action]])*Fee_per_trade</f>
        <v>-1599999.999999909</v>
      </c>
    </row>
    <row r="3689" spans="1:13" x14ac:dyDescent="0.35">
      <c r="A3689" s="2">
        <v>43791.59097222222</v>
      </c>
      <c r="B3689">
        <v>902.4</v>
      </c>
      <c r="C3689">
        <v>0.40721538662910461</v>
      </c>
      <c r="D3689">
        <v>0.592784583568573</v>
      </c>
      <c r="E3689">
        <f>IF(B3690&gt;0,B3690-test_data[[#This Row],[Price]],0)</f>
        <v>0</v>
      </c>
      <c r="F3689" s="2">
        <f>test_data[[#This Row],[Time]]-(Time_horizon-1)/24/60</f>
        <v>43791.577777777777</v>
      </c>
      <c r="G3689">
        <f>IF(test_data[[#This Row],[Long]]&gt;Action_Threshold,1,IF(test_data[[#This Row],[Short]]&gt;Action_Threshold,-1,0))</f>
        <v>-1</v>
      </c>
      <c r="H3689">
        <f>SUMIFS(test_data[Postion],test_data[Time],"&gt;="&amp;test_data[[#This Row],[Period Time]],test_data[Time],"&lt;="&amp;test_data[[#This Row],[Time]])</f>
        <v>-20</v>
      </c>
      <c r="I3689">
        <f>IFERROR(test_data[[#This Row],[Final_Position]]-H3688,test_data[[#This Row],[Final_Position]])</f>
        <v>0</v>
      </c>
      <c r="J3689">
        <f>ABS(test_data[[#This Row],[Action]])</f>
        <v>0</v>
      </c>
      <c r="K3689" s="7">
        <f>test_data[[#This Row],[Final_Position]]*test_data[[#This Row],[Change]]</f>
        <v>0</v>
      </c>
      <c r="L3689" s="7">
        <f>test_data[[#This Row],[Profit]]*Profit_per_point</f>
        <v>0</v>
      </c>
      <c r="M3689" s="7">
        <f>test_data[[#This Row],[Profit]]*Profit_per_point-ABS(test_data[[#This Row],[Action]])*Fee_per_trade</f>
        <v>0</v>
      </c>
    </row>
    <row r="3690" spans="1:13" x14ac:dyDescent="0.35">
      <c r="A3690" s="2">
        <v>43791.591666666667</v>
      </c>
      <c r="B3690">
        <v>902.4</v>
      </c>
      <c r="C3690">
        <v>0.43907687067985535</v>
      </c>
      <c r="D3690">
        <v>0.56092309951782227</v>
      </c>
      <c r="E3690">
        <f>IF(B3691&gt;0,B3691-test_data[[#This Row],[Price]],0)</f>
        <v>-0.19999999999993179</v>
      </c>
      <c r="F3690" s="2">
        <f>test_data[[#This Row],[Time]]-(Time_horizon-1)/24/60</f>
        <v>43791.578472222223</v>
      </c>
      <c r="G3690">
        <f>IF(test_data[[#This Row],[Long]]&gt;Action_Threshold,1,IF(test_data[[#This Row],[Short]]&gt;Action_Threshold,-1,0))</f>
        <v>-1</v>
      </c>
      <c r="H3690">
        <f>SUMIFS(test_data[Postion],test_data[Time],"&gt;="&amp;test_data[[#This Row],[Period Time]],test_data[Time],"&lt;="&amp;test_data[[#This Row],[Time]])</f>
        <v>-20</v>
      </c>
      <c r="I3690">
        <f>IFERROR(test_data[[#This Row],[Final_Position]]-H3689,test_data[[#This Row],[Final_Position]])</f>
        <v>0</v>
      </c>
      <c r="J3690">
        <f>ABS(test_data[[#This Row],[Action]])</f>
        <v>0</v>
      </c>
      <c r="K3690" s="7">
        <f>test_data[[#This Row],[Final_Position]]*test_data[[#This Row],[Change]]</f>
        <v>3.9999999999986358</v>
      </c>
      <c r="L3690" s="7">
        <f>test_data[[#This Row],[Profit]]*Profit_per_point</f>
        <v>399999.99999986356</v>
      </c>
      <c r="M3690" s="7">
        <f>test_data[[#This Row],[Profit]]*Profit_per_point-ABS(test_data[[#This Row],[Action]])*Fee_per_trade</f>
        <v>399999.99999986356</v>
      </c>
    </row>
    <row r="3691" spans="1:13" x14ac:dyDescent="0.35">
      <c r="A3691" s="2">
        <v>43791.592361111114</v>
      </c>
      <c r="B3691">
        <v>902.2</v>
      </c>
      <c r="C3691">
        <v>0.43527978658676147</v>
      </c>
      <c r="D3691">
        <v>0.56472021341323853</v>
      </c>
      <c r="E3691">
        <f>IF(B3692&gt;0,B3692-test_data[[#This Row],[Price]],0)</f>
        <v>-1.3000000000000682</v>
      </c>
      <c r="F3691" s="2">
        <f>test_data[[#This Row],[Time]]-(Time_horizon-1)/24/60</f>
        <v>43791.57916666667</v>
      </c>
      <c r="G3691">
        <f>IF(test_data[[#This Row],[Long]]&gt;Action_Threshold,1,IF(test_data[[#This Row],[Short]]&gt;Action_Threshold,-1,0))</f>
        <v>-1</v>
      </c>
      <c r="H3691">
        <f>SUMIFS(test_data[Postion],test_data[Time],"&gt;="&amp;test_data[[#This Row],[Period Time]],test_data[Time],"&lt;="&amp;test_data[[#This Row],[Time]])</f>
        <v>-20</v>
      </c>
      <c r="I3691">
        <f>IFERROR(test_data[[#This Row],[Final_Position]]-H3690,test_data[[#This Row],[Final_Position]])</f>
        <v>0</v>
      </c>
      <c r="J3691">
        <f>ABS(test_data[[#This Row],[Action]])</f>
        <v>0</v>
      </c>
      <c r="K3691" s="7">
        <f>test_data[[#This Row],[Final_Position]]*test_data[[#This Row],[Change]]</f>
        <v>26.000000000001364</v>
      </c>
      <c r="L3691" s="7">
        <f>test_data[[#This Row],[Profit]]*Profit_per_point</f>
        <v>2600000.0000001364</v>
      </c>
      <c r="M3691" s="7">
        <f>test_data[[#This Row],[Profit]]*Profit_per_point-ABS(test_data[[#This Row],[Action]])*Fee_per_trade</f>
        <v>2600000.0000001364</v>
      </c>
    </row>
    <row r="3692" spans="1:13" x14ac:dyDescent="0.35">
      <c r="A3692" s="2">
        <v>43791.593055555553</v>
      </c>
      <c r="B3692">
        <v>900.9</v>
      </c>
      <c r="C3692">
        <v>0.41645786166191101</v>
      </c>
      <c r="D3692">
        <v>0.58354216814041138</v>
      </c>
      <c r="E3692">
        <f>IF(B3693&gt;0,B3693-test_data[[#This Row],[Price]],0)</f>
        <v>-1.1000000000000227</v>
      </c>
      <c r="F3692" s="2">
        <f>test_data[[#This Row],[Time]]-(Time_horizon-1)/24/60</f>
        <v>43791.579861111109</v>
      </c>
      <c r="G3692">
        <f>IF(test_data[[#This Row],[Long]]&gt;Action_Threshold,1,IF(test_data[[#This Row],[Short]]&gt;Action_Threshold,-1,0))</f>
        <v>-1</v>
      </c>
      <c r="H3692">
        <f>SUMIFS(test_data[Postion],test_data[Time],"&gt;="&amp;test_data[[#This Row],[Period Time]],test_data[Time],"&lt;="&amp;test_data[[#This Row],[Time]])</f>
        <v>-20</v>
      </c>
      <c r="I3692">
        <f>IFERROR(test_data[[#This Row],[Final_Position]]-H3691,test_data[[#This Row],[Final_Position]])</f>
        <v>0</v>
      </c>
      <c r="J3692">
        <f>ABS(test_data[[#This Row],[Action]])</f>
        <v>0</v>
      </c>
      <c r="K3692" s="7">
        <f>test_data[[#This Row],[Final_Position]]*test_data[[#This Row],[Change]]</f>
        <v>22.000000000000455</v>
      </c>
      <c r="L3692" s="7">
        <f>test_data[[#This Row],[Profit]]*Profit_per_point</f>
        <v>2200000.0000000456</v>
      </c>
      <c r="M3692" s="7">
        <f>test_data[[#This Row],[Profit]]*Profit_per_point-ABS(test_data[[#This Row],[Action]])*Fee_per_trade</f>
        <v>2200000.0000000456</v>
      </c>
    </row>
    <row r="3693" spans="1:13" x14ac:dyDescent="0.35">
      <c r="A3693" s="2">
        <v>43791.59375</v>
      </c>
      <c r="B3693">
        <v>899.8</v>
      </c>
      <c r="C3693">
        <v>0.41602829098701477</v>
      </c>
      <c r="D3693">
        <v>0.58397167921066284</v>
      </c>
      <c r="E3693">
        <f>IF(B3694&gt;0,B3694-test_data[[#This Row],[Price]],0)</f>
        <v>0.30000000000006821</v>
      </c>
      <c r="F3693" s="2">
        <f>test_data[[#This Row],[Time]]-(Time_horizon-1)/24/60</f>
        <v>43791.580555555556</v>
      </c>
      <c r="G3693">
        <f>IF(test_data[[#This Row],[Long]]&gt;Action_Threshold,1,IF(test_data[[#This Row],[Short]]&gt;Action_Threshold,-1,0))</f>
        <v>-1</v>
      </c>
      <c r="H3693">
        <f>SUMIFS(test_data[Postion],test_data[Time],"&gt;="&amp;test_data[[#This Row],[Period Time]],test_data[Time],"&lt;="&amp;test_data[[#This Row],[Time]])</f>
        <v>-20</v>
      </c>
      <c r="I3693">
        <f>IFERROR(test_data[[#This Row],[Final_Position]]-H3692,test_data[[#This Row],[Final_Position]])</f>
        <v>0</v>
      </c>
      <c r="J3693">
        <f>ABS(test_data[[#This Row],[Action]])</f>
        <v>0</v>
      </c>
      <c r="K3693" s="7">
        <f>test_data[[#This Row],[Final_Position]]*test_data[[#This Row],[Change]]</f>
        <v>-6.0000000000013642</v>
      </c>
      <c r="L3693" s="7">
        <f>test_data[[#This Row],[Profit]]*Profit_per_point</f>
        <v>-600000.00000013644</v>
      </c>
      <c r="M3693" s="7">
        <f>test_data[[#This Row],[Profit]]*Profit_per_point-ABS(test_data[[#This Row],[Action]])*Fee_per_trade</f>
        <v>-600000.00000013644</v>
      </c>
    </row>
    <row r="3694" spans="1:13" x14ac:dyDescent="0.35">
      <c r="A3694" s="2">
        <v>43791.594444444447</v>
      </c>
      <c r="B3694">
        <v>900.1</v>
      </c>
      <c r="C3694">
        <v>0.41863757371902466</v>
      </c>
      <c r="D3694">
        <v>0.58136236667633057</v>
      </c>
      <c r="E3694">
        <f>IF(B3695&gt;0,B3695-test_data[[#This Row],[Price]],0)</f>
        <v>-0.10000000000002274</v>
      </c>
      <c r="F3694" s="2">
        <f>test_data[[#This Row],[Time]]-(Time_horizon-1)/24/60</f>
        <v>43791.581250000003</v>
      </c>
      <c r="G3694">
        <f>IF(test_data[[#This Row],[Long]]&gt;Action_Threshold,1,IF(test_data[[#This Row],[Short]]&gt;Action_Threshold,-1,0))</f>
        <v>-1</v>
      </c>
      <c r="H3694">
        <f>SUMIFS(test_data[Postion],test_data[Time],"&gt;="&amp;test_data[[#This Row],[Period Time]],test_data[Time],"&lt;="&amp;test_data[[#This Row],[Time]])</f>
        <v>-20</v>
      </c>
      <c r="I3694">
        <f>IFERROR(test_data[[#This Row],[Final_Position]]-H3693,test_data[[#This Row],[Final_Position]])</f>
        <v>0</v>
      </c>
      <c r="J3694">
        <f>ABS(test_data[[#This Row],[Action]])</f>
        <v>0</v>
      </c>
      <c r="K3694" s="7">
        <f>test_data[[#This Row],[Final_Position]]*test_data[[#This Row],[Change]]</f>
        <v>2.0000000000004547</v>
      </c>
      <c r="L3694" s="7">
        <f>test_data[[#This Row],[Profit]]*Profit_per_point</f>
        <v>200000.00000004546</v>
      </c>
      <c r="M3694" s="7">
        <f>test_data[[#This Row],[Profit]]*Profit_per_point-ABS(test_data[[#This Row],[Action]])*Fee_per_trade</f>
        <v>200000.00000004546</v>
      </c>
    </row>
    <row r="3695" spans="1:13" x14ac:dyDescent="0.35">
      <c r="A3695" s="2">
        <v>43791.595138888886</v>
      </c>
      <c r="B3695">
        <v>900</v>
      </c>
      <c r="C3695">
        <v>0.45256301760673523</v>
      </c>
      <c r="D3695">
        <v>0.54743701219558716</v>
      </c>
      <c r="E3695">
        <f>IF(B3696&gt;0,B3696-test_data[[#This Row],[Price]],0)</f>
        <v>-0.5</v>
      </c>
      <c r="F3695" s="2">
        <f>test_data[[#This Row],[Time]]-(Time_horizon-1)/24/60</f>
        <v>43791.581944444442</v>
      </c>
      <c r="G3695">
        <f>IF(test_data[[#This Row],[Long]]&gt;Action_Threshold,1,IF(test_data[[#This Row],[Short]]&gt;Action_Threshold,-1,0))</f>
        <v>-1</v>
      </c>
      <c r="H3695">
        <f>SUMIFS(test_data[Postion],test_data[Time],"&gt;="&amp;test_data[[#This Row],[Period Time]],test_data[Time],"&lt;="&amp;test_data[[#This Row],[Time]])</f>
        <v>-20</v>
      </c>
      <c r="I3695">
        <f>IFERROR(test_data[[#This Row],[Final_Position]]-H3694,test_data[[#This Row],[Final_Position]])</f>
        <v>0</v>
      </c>
      <c r="J3695">
        <f>ABS(test_data[[#This Row],[Action]])</f>
        <v>0</v>
      </c>
      <c r="K3695" s="7">
        <f>test_data[[#This Row],[Final_Position]]*test_data[[#This Row],[Change]]</f>
        <v>10</v>
      </c>
      <c r="L3695" s="7">
        <f>test_data[[#This Row],[Profit]]*Profit_per_point</f>
        <v>1000000</v>
      </c>
      <c r="M3695" s="7">
        <f>test_data[[#This Row],[Profit]]*Profit_per_point-ABS(test_data[[#This Row],[Action]])*Fee_per_trade</f>
        <v>1000000</v>
      </c>
    </row>
    <row r="3696" spans="1:13" x14ac:dyDescent="0.35">
      <c r="A3696" s="2">
        <v>43791.595833333333</v>
      </c>
      <c r="B3696">
        <v>899.5</v>
      </c>
      <c r="C3696">
        <v>0.45609733462333679</v>
      </c>
      <c r="D3696">
        <v>0.54390263557434082</v>
      </c>
      <c r="E3696">
        <f>IF(B3697&gt;0,B3697-test_data[[#This Row],[Price]],0)</f>
        <v>-1.5</v>
      </c>
      <c r="F3696" s="2">
        <f>test_data[[#This Row],[Time]]-(Time_horizon-1)/24/60</f>
        <v>43791.582638888889</v>
      </c>
      <c r="G3696">
        <f>IF(test_data[[#This Row],[Long]]&gt;Action_Threshold,1,IF(test_data[[#This Row],[Short]]&gt;Action_Threshold,-1,0))</f>
        <v>-1</v>
      </c>
      <c r="H3696">
        <f>SUMIFS(test_data[Postion],test_data[Time],"&gt;="&amp;test_data[[#This Row],[Period Time]],test_data[Time],"&lt;="&amp;test_data[[#This Row],[Time]])</f>
        <v>-20</v>
      </c>
      <c r="I3696">
        <f>IFERROR(test_data[[#This Row],[Final_Position]]-H3695,test_data[[#This Row],[Final_Position]])</f>
        <v>0</v>
      </c>
      <c r="J3696">
        <f>ABS(test_data[[#This Row],[Action]])</f>
        <v>0</v>
      </c>
      <c r="K3696" s="7">
        <f>test_data[[#This Row],[Final_Position]]*test_data[[#This Row],[Change]]</f>
        <v>30</v>
      </c>
      <c r="L3696" s="7">
        <f>test_data[[#This Row],[Profit]]*Profit_per_point</f>
        <v>3000000</v>
      </c>
      <c r="M3696" s="7">
        <f>test_data[[#This Row],[Profit]]*Profit_per_point-ABS(test_data[[#This Row],[Action]])*Fee_per_trade</f>
        <v>3000000</v>
      </c>
    </row>
    <row r="3697" spans="1:13" x14ac:dyDescent="0.35">
      <c r="A3697" s="2">
        <v>43791.59652777778</v>
      </c>
      <c r="B3697">
        <v>898</v>
      </c>
      <c r="C3697">
        <v>0.49068573117256165</v>
      </c>
      <c r="D3697">
        <v>0.50931423902511597</v>
      </c>
      <c r="E3697">
        <f>IF(B3698&gt;0,B3698-test_data[[#This Row],[Price]],0)</f>
        <v>-0.10000000000002274</v>
      </c>
      <c r="F3697" s="2">
        <f>test_data[[#This Row],[Time]]-(Time_horizon-1)/24/60</f>
        <v>43791.583333333336</v>
      </c>
      <c r="G3697">
        <f>IF(test_data[[#This Row],[Long]]&gt;Action_Threshold,1,IF(test_data[[#This Row],[Short]]&gt;Action_Threshold,-1,0))</f>
        <v>-1</v>
      </c>
      <c r="H3697">
        <f>SUMIFS(test_data[Postion],test_data[Time],"&gt;="&amp;test_data[[#This Row],[Period Time]],test_data[Time],"&lt;="&amp;test_data[[#This Row],[Time]])</f>
        <v>-20</v>
      </c>
      <c r="I3697">
        <f>IFERROR(test_data[[#This Row],[Final_Position]]-H3696,test_data[[#This Row],[Final_Position]])</f>
        <v>0</v>
      </c>
      <c r="J3697">
        <f>ABS(test_data[[#This Row],[Action]])</f>
        <v>0</v>
      </c>
      <c r="K3697" s="7">
        <f>test_data[[#This Row],[Final_Position]]*test_data[[#This Row],[Change]]</f>
        <v>2.0000000000004547</v>
      </c>
      <c r="L3697" s="7">
        <f>test_data[[#This Row],[Profit]]*Profit_per_point</f>
        <v>200000.00000004546</v>
      </c>
      <c r="M3697" s="7">
        <f>test_data[[#This Row],[Profit]]*Profit_per_point-ABS(test_data[[#This Row],[Action]])*Fee_per_trade</f>
        <v>200000.00000004546</v>
      </c>
    </row>
    <row r="3698" spans="1:13" x14ac:dyDescent="0.35">
      <c r="A3698" s="2">
        <v>43791.597222222219</v>
      </c>
      <c r="B3698">
        <v>897.9</v>
      </c>
      <c r="C3698">
        <v>0.49909678101539612</v>
      </c>
      <c r="D3698">
        <v>0.50090324878692627</v>
      </c>
      <c r="E3698">
        <f>IF(B3699&gt;0,B3699-test_data[[#This Row],[Price]],0)</f>
        <v>0.10000000000002274</v>
      </c>
      <c r="F3698" s="2">
        <f>test_data[[#This Row],[Time]]-(Time_horizon-1)/24/60</f>
        <v>43791.584027777775</v>
      </c>
      <c r="G3698">
        <f>IF(test_data[[#This Row],[Long]]&gt;Action_Threshold,1,IF(test_data[[#This Row],[Short]]&gt;Action_Threshold,-1,0))</f>
        <v>-1</v>
      </c>
      <c r="H3698">
        <f>SUMIFS(test_data[Postion],test_data[Time],"&gt;="&amp;test_data[[#This Row],[Period Time]],test_data[Time],"&lt;="&amp;test_data[[#This Row],[Time]])</f>
        <v>-20</v>
      </c>
      <c r="I3698">
        <f>IFERROR(test_data[[#This Row],[Final_Position]]-H3697,test_data[[#This Row],[Final_Position]])</f>
        <v>0</v>
      </c>
      <c r="J3698">
        <f>ABS(test_data[[#This Row],[Action]])</f>
        <v>0</v>
      </c>
      <c r="K3698" s="7">
        <f>test_data[[#This Row],[Final_Position]]*test_data[[#This Row],[Change]]</f>
        <v>-2.0000000000004547</v>
      </c>
      <c r="L3698" s="7">
        <f>test_data[[#This Row],[Profit]]*Profit_per_point</f>
        <v>-200000.00000004546</v>
      </c>
      <c r="M3698" s="7">
        <f>test_data[[#This Row],[Profit]]*Profit_per_point-ABS(test_data[[#This Row],[Action]])*Fee_per_trade</f>
        <v>-200000.00000004546</v>
      </c>
    </row>
    <row r="3699" spans="1:13" x14ac:dyDescent="0.35">
      <c r="A3699" s="2">
        <v>43791.597916666666</v>
      </c>
      <c r="B3699">
        <v>898</v>
      </c>
      <c r="C3699">
        <v>0.49768662452697754</v>
      </c>
      <c r="D3699">
        <v>0.50231343507766724</v>
      </c>
      <c r="E3699">
        <f>IF(B3700&gt;0,B3700-test_data[[#This Row],[Price]],0)</f>
        <v>0.10000000000002274</v>
      </c>
      <c r="F3699" s="2">
        <f>test_data[[#This Row],[Time]]-(Time_horizon-1)/24/60</f>
        <v>43791.584722222222</v>
      </c>
      <c r="G3699">
        <f>IF(test_data[[#This Row],[Long]]&gt;Action_Threshold,1,IF(test_data[[#This Row],[Short]]&gt;Action_Threshold,-1,0))</f>
        <v>-1</v>
      </c>
      <c r="H3699">
        <f>SUMIFS(test_data[Postion],test_data[Time],"&gt;="&amp;test_data[[#This Row],[Period Time]],test_data[Time],"&lt;="&amp;test_data[[#This Row],[Time]])</f>
        <v>-20</v>
      </c>
      <c r="I3699">
        <f>IFERROR(test_data[[#This Row],[Final_Position]]-H3698,test_data[[#This Row],[Final_Position]])</f>
        <v>0</v>
      </c>
      <c r="J3699">
        <f>ABS(test_data[[#This Row],[Action]])</f>
        <v>0</v>
      </c>
      <c r="K3699" s="7">
        <f>test_data[[#This Row],[Final_Position]]*test_data[[#This Row],[Change]]</f>
        <v>-2.0000000000004547</v>
      </c>
      <c r="L3699" s="7">
        <f>test_data[[#This Row],[Profit]]*Profit_per_point</f>
        <v>-200000.00000004546</v>
      </c>
      <c r="M3699" s="7">
        <f>test_data[[#This Row],[Profit]]*Profit_per_point-ABS(test_data[[#This Row],[Action]])*Fee_per_trade</f>
        <v>-200000.00000004546</v>
      </c>
    </row>
    <row r="3700" spans="1:13" x14ac:dyDescent="0.35">
      <c r="A3700" s="2">
        <v>43791.598611111112</v>
      </c>
      <c r="B3700">
        <v>898.1</v>
      </c>
      <c r="C3700">
        <v>0.50536638498306274</v>
      </c>
      <c r="D3700">
        <v>0.49463364481925964</v>
      </c>
      <c r="E3700">
        <f>IF(B3701&gt;0,B3701-test_data[[#This Row],[Price]],0)</f>
        <v>-0.10000000000002274</v>
      </c>
      <c r="F3700" s="2">
        <f>test_data[[#This Row],[Time]]-(Time_horizon-1)/24/60</f>
        <v>43791.585416666669</v>
      </c>
      <c r="G3700">
        <f>IF(test_data[[#This Row],[Long]]&gt;Action_Threshold,1,IF(test_data[[#This Row],[Short]]&gt;Action_Threshold,-1,0))</f>
        <v>1</v>
      </c>
      <c r="H3700">
        <f>SUMIFS(test_data[Postion],test_data[Time],"&gt;="&amp;test_data[[#This Row],[Period Time]],test_data[Time],"&lt;="&amp;test_data[[#This Row],[Time]])</f>
        <v>-18</v>
      </c>
      <c r="I3700">
        <f>IFERROR(test_data[[#This Row],[Final_Position]]-H3699,test_data[[#This Row],[Final_Position]])</f>
        <v>2</v>
      </c>
      <c r="J3700">
        <f>ABS(test_data[[#This Row],[Action]])</f>
        <v>2</v>
      </c>
      <c r="K3700" s="7">
        <f>test_data[[#This Row],[Final_Position]]*test_data[[#This Row],[Change]]</f>
        <v>1.8000000000004093</v>
      </c>
      <c r="L3700" s="7">
        <f>test_data[[#This Row],[Profit]]*Profit_per_point</f>
        <v>180000.00000004092</v>
      </c>
      <c r="M3700" s="7">
        <f>test_data[[#This Row],[Profit]]*Profit_per_point-ABS(test_data[[#This Row],[Action]])*Fee_per_trade</f>
        <v>160000.00000004092</v>
      </c>
    </row>
    <row r="3701" spans="1:13" x14ac:dyDescent="0.35">
      <c r="A3701" s="2">
        <v>43791.599305555559</v>
      </c>
      <c r="B3701">
        <v>898</v>
      </c>
      <c r="C3701">
        <v>0.53658729791641235</v>
      </c>
      <c r="D3701">
        <v>0.46341273188591003</v>
      </c>
      <c r="E3701">
        <f>IF(B3702&gt;0,B3702-test_data[[#This Row],[Price]],0)</f>
        <v>-0.60000000000002274</v>
      </c>
      <c r="F3701" s="2">
        <f>test_data[[#This Row],[Time]]-(Time_horizon-1)/24/60</f>
        <v>43791.586111111115</v>
      </c>
      <c r="G3701">
        <f>IF(test_data[[#This Row],[Long]]&gt;Action_Threshold,1,IF(test_data[[#This Row],[Short]]&gt;Action_Threshold,-1,0))</f>
        <v>1</v>
      </c>
      <c r="H3701">
        <f>SUMIFS(test_data[Postion],test_data[Time],"&gt;="&amp;test_data[[#This Row],[Period Time]],test_data[Time],"&lt;="&amp;test_data[[#This Row],[Time]])</f>
        <v>-16</v>
      </c>
      <c r="I3701">
        <f>IFERROR(test_data[[#This Row],[Final_Position]]-H3700,test_data[[#This Row],[Final_Position]])</f>
        <v>2</v>
      </c>
      <c r="J3701">
        <f>ABS(test_data[[#This Row],[Action]])</f>
        <v>2</v>
      </c>
      <c r="K3701" s="7">
        <f>test_data[[#This Row],[Final_Position]]*test_data[[#This Row],[Change]]</f>
        <v>9.6000000000003638</v>
      </c>
      <c r="L3701" s="7">
        <f>test_data[[#This Row],[Profit]]*Profit_per_point</f>
        <v>960000.00000003632</v>
      </c>
      <c r="M3701" s="7">
        <f>test_data[[#This Row],[Profit]]*Profit_per_point-ABS(test_data[[#This Row],[Action]])*Fee_per_trade</f>
        <v>940000.00000003632</v>
      </c>
    </row>
    <row r="3702" spans="1:13" x14ac:dyDescent="0.35">
      <c r="A3702" s="2">
        <v>43791.6</v>
      </c>
      <c r="B3702">
        <v>897.4</v>
      </c>
      <c r="C3702">
        <v>0.53153550624847412</v>
      </c>
      <c r="D3702">
        <v>0.46846452355384827</v>
      </c>
      <c r="E3702">
        <f>IF(B3703&gt;0,B3703-test_data[[#This Row],[Price]],0)</f>
        <v>-1.1000000000000227</v>
      </c>
      <c r="F3702" s="2">
        <f>test_data[[#This Row],[Time]]-(Time_horizon-1)/24/60</f>
        <v>43791.586805555555</v>
      </c>
      <c r="G3702">
        <f>IF(test_data[[#This Row],[Long]]&gt;Action_Threshold,1,IF(test_data[[#This Row],[Short]]&gt;Action_Threshold,-1,0))</f>
        <v>1</v>
      </c>
      <c r="H3702">
        <f>SUMIFS(test_data[Postion],test_data[Time],"&gt;="&amp;test_data[[#This Row],[Period Time]],test_data[Time],"&lt;="&amp;test_data[[#This Row],[Time]])</f>
        <v>-14</v>
      </c>
      <c r="I3702">
        <f>IFERROR(test_data[[#This Row],[Final_Position]]-H3701,test_data[[#This Row],[Final_Position]])</f>
        <v>2</v>
      </c>
      <c r="J3702">
        <f>ABS(test_data[[#This Row],[Action]])</f>
        <v>2</v>
      </c>
      <c r="K3702" s="7">
        <f>test_data[[#This Row],[Final_Position]]*test_data[[#This Row],[Change]]</f>
        <v>15.400000000000318</v>
      </c>
      <c r="L3702" s="7">
        <f>test_data[[#This Row],[Profit]]*Profit_per_point</f>
        <v>1540000.0000000319</v>
      </c>
      <c r="M3702" s="7">
        <f>test_data[[#This Row],[Profit]]*Profit_per_point-ABS(test_data[[#This Row],[Action]])*Fee_per_trade</f>
        <v>1520000.0000000319</v>
      </c>
    </row>
    <row r="3703" spans="1:13" x14ac:dyDescent="0.35">
      <c r="A3703" s="2">
        <v>43791.600694444445</v>
      </c>
      <c r="B3703">
        <v>896.3</v>
      </c>
      <c r="C3703">
        <v>0.5539359450340271</v>
      </c>
      <c r="D3703">
        <v>0.44606402516365051</v>
      </c>
      <c r="E3703">
        <f>IF(B3704&gt;0,B3704-test_data[[#This Row],[Price]],0)</f>
        <v>-0.59999999999990905</v>
      </c>
      <c r="F3703" s="2">
        <f>test_data[[#This Row],[Time]]-(Time_horizon-1)/24/60</f>
        <v>43791.587500000001</v>
      </c>
      <c r="G3703">
        <f>IF(test_data[[#This Row],[Long]]&gt;Action_Threshold,1,IF(test_data[[#This Row],[Short]]&gt;Action_Threshold,-1,0))</f>
        <v>1</v>
      </c>
      <c r="H3703">
        <f>SUMIFS(test_data[Postion],test_data[Time],"&gt;="&amp;test_data[[#This Row],[Period Time]],test_data[Time],"&lt;="&amp;test_data[[#This Row],[Time]])</f>
        <v>-12</v>
      </c>
      <c r="I3703">
        <f>IFERROR(test_data[[#This Row],[Final_Position]]-H3702,test_data[[#This Row],[Final_Position]])</f>
        <v>2</v>
      </c>
      <c r="J3703">
        <f>ABS(test_data[[#This Row],[Action]])</f>
        <v>2</v>
      </c>
      <c r="K3703" s="7">
        <f>test_data[[#This Row],[Final_Position]]*test_data[[#This Row],[Change]]</f>
        <v>7.1999999999989086</v>
      </c>
      <c r="L3703" s="7">
        <f>test_data[[#This Row],[Profit]]*Profit_per_point</f>
        <v>719999.9999998908</v>
      </c>
      <c r="M3703" s="7">
        <f>test_data[[#This Row],[Profit]]*Profit_per_point-ABS(test_data[[#This Row],[Action]])*Fee_per_trade</f>
        <v>699999.9999998908</v>
      </c>
    </row>
    <row r="3704" spans="1:13" x14ac:dyDescent="0.35">
      <c r="A3704" s="2">
        <v>43791.601388888892</v>
      </c>
      <c r="B3704">
        <v>895.7</v>
      </c>
      <c r="C3704">
        <v>0.56893670558929443</v>
      </c>
      <c r="D3704">
        <v>0.43106332421302795</v>
      </c>
      <c r="E3704">
        <f>IF(B3705&gt;0,B3705-test_data[[#This Row],[Price]],0)</f>
        <v>-1.5</v>
      </c>
      <c r="F3704" s="2">
        <f>test_data[[#This Row],[Time]]-(Time_horizon-1)/24/60</f>
        <v>43791.588194444448</v>
      </c>
      <c r="G3704">
        <f>IF(test_data[[#This Row],[Long]]&gt;Action_Threshold,1,IF(test_data[[#This Row],[Short]]&gt;Action_Threshold,-1,0))</f>
        <v>1</v>
      </c>
      <c r="H3704">
        <f>SUMIFS(test_data[Postion],test_data[Time],"&gt;="&amp;test_data[[#This Row],[Period Time]],test_data[Time],"&lt;="&amp;test_data[[#This Row],[Time]])</f>
        <v>-10</v>
      </c>
      <c r="I3704">
        <f>IFERROR(test_data[[#This Row],[Final_Position]]-H3703,test_data[[#This Row],[Final_Position]])</f>
        <v>2</v>
      </c>
      <c r="J3704">
        <f>ABS(test_data[[#This Row],[Action]])</f>
        <v>2</v>
      </c>
      <c r="K3704" s="7">
        <f>test_data[[#This Row],[Final_Position]]*test_data[[#This Row],[Change]]</f>
        <v>15</v>
      </c>
      <c r="L3704" s="7">
        <f>test_data[[#This Row],[Profit]]*Profit_per_point</f>
        <v>1500000</v>
      </c>
      <c r="M3704" s="7">
        <f>test_data[[#This Row],[Profit]]*Profit_per_point-ABS(test_data[[#This Row],[Action]])*Fee_per_trade</f>
        <v>1480000</v>
      </c>
    </row>
    <row r="3705" spans="1:13" x14ac:dyDescent="0.35">
      <c r="A3705" s="2">
        <v>43791.602083333331</v>
      </c>
      <c r="B3705">
        <v>894.2</v>
      </c>
      <c r="C3705">
        <v>0.52531599998474121</v>
      </c>
      <c r="D3705">
        <v>0.47468400001525879</v>
      </c>
      <c r="E3705">
        <f>IF(B3706&gt;0,B3706-test_data[[#This Row],[Price]],0)</f>
        <v>-0.40000000000009095</v>
      </c>
      <c r="F3705" s="2">
        <f>test_data[[#This Row],[Time]]-(Time_horizon-1)/24/60</f>
        <v>43791.588888888888</v>
      </c>
      <c r="G3705">
        <f>IF(test_data[[#This Row],[Long]]&gt;Action_Threshold,1,IF(test_data[[#This Row],[Short]]&gt;Action_Threshold,-1,0))</f>
        <v>1</v>
      </c>
      <c r="H3705">
        <f>SUMIFS(test_data[Postion],test_data[Time],"&gt;="&amp;test_data[[#This Row],[Period Time]],test_data[Time],"&lt;="&amp;test_data[[#This Row],[Time]])</f>
        <v>-8</v>
      </c>
      <c r="I3705">
        <f>IFERROR(test_data[[#This Row],[Final_Position]]-H3704,test_data[[#This Row],[Final_Position]])</f>
        <v>2</v>
      </c>
      <c r="J3705">
        <f>ABS(test_data[[#This Row],[Action]])</f>
        <v>2</v>
      </c>
      <c r="K3705" s="7">
        <f>test_data[[#This Row],[Final_Position]]*test_data[[#This Row],[Change]]</f>
        <v>3.2000000000007276</v>
      </c>
      <c r="L3705" s="7">
        <f>test_data[[#This Row],[Profit]]*Profit_per_point</f>
        <v>320000.00000007276</v>
      </c>
      <c r="M3705" s="7">
        <f>test_data[[#This Row],[Profit]]*Profit_per_point-ABS(test_data[[#This Row],[Action]])*Fee_per_trade</f>
        <v>300000.00000007276</v>
      </c>
    </row>
    <row r="3706" spans="1:13" x14ac:dyDescent="0.35">
      <c r="A3706" s="2">
        <v>43791.602777777778</v>
      </c>
      <c r="B3706">
        <v>893.8</v>
      </c>
      <c r="C3706">
        <v>0.58117455244064331</v>
      </c>
      <c r="D3706">
        <v>0.4188254177570343</v>
      </c>
      <c r="E3706">
        <f>IF(B3707&gt;0,B3707-test_data[[#This Row],[Price]],0)</f>
        <v>-0.29999999999995453</v>
      </c>
      <c r="F3706" s="2">
        <f>test_data[[#This Row],[Time]]-(Time_horizon-1)/24/60</f>
        <v>43791.589583333334</v>
      </c>
      <c r="G3706">
        <f>IF(test_data[[#This Row],[Long]]&gt;Action_Threshold,1,IF(test_data[[#This Row],[Short]]&gt;Action_Threshold,-1,0))</f>
        <v>1</v>
      </c>
      <c r="H3706">
        <f>SUMIFS(test_data[Postion],test_data[Time],"&gt;="&amp;test_data[[#This Row],[Period Time]],test_data[Time],"&lt;="&amp;test_data[[#This Row],[Time]])</f>
        <v>-6</v>
      </c>
      <c r="I3706">
        <f>IFERROR(test_data[[#This Row],[Final_Position]]-H3705,test_data[[#This Row],[Final_Position]])</f>
        <v>2</v>
      </c>
      <c r="J3706">
        <f>ABS(test_data[[#This Row],[Action]])</f>
        <v>2</v>
      </c>
      <c r="K3706" s="7">
        <f>test_data[[#This Row],[Final_Position]]*test_data[[#This Row],[Change]]</f>
        <v>1.7999999999997272</v>
      </c>
      <c r="L3706" s="7">
        <f>test_data[[#This Row],[Profit]]*Profit_per_point</f>
        <v>179999.9999999727</v>
      </c>
      <c r="M3706" s="7">
        <f>test_data[[#This Row],[Profit]]*Profit_per_point-ABS(test_data[[#This Row],[Action]])*Fee_per_trade</f>
        <v>159999.9999999727</v>
      </c>
    </row>
    <row r="3707" spans="1:13" x14ac:dyDescent="0.35">
      <c r="A3707" s="2">
        <v>43791.603472222225</v>
      </c>
      <c r="B3707">
        <v>893.5</v>
      </c>
      <c r="C3707">
        <v>0.57553297281265259</v>
      </c>
      <c r="D3707">
        <v>0.4244670569896698</v>
      </c>
      <c r="E3707">
        <f>IF(B3708&gt;0,B3708-test_data[[#This Row],[Price]],0)</f>
        <v>0.39999999999997726</v>
      </c>
      <c r="F3707" s="2">
        <f>test_data[[#This Row],[Time]]-(Time_horizon-1)/24/60</f>
        <v>43791.590277777781</v>
      </c>
      <c r="G3707">
        <f>IF(test_data[[#This Row],[Long]]&gt;Action_Threshold,1,IF(test_data[[#This Row],[Short]]&gt;Action_Threshold,-1,0))</f>
        <v>1</v>
      </c>
      <c r="H3707">
        <f>SUMIFS(test_data[Postion],test_data[Time],"&gt;="&amp;test_data[[#This Row],[Period Time]],test_data[Time],"&lt;="&amp;test_data[[#This Row],[Time]])</f>
        <v>-4</v>
      </c>
      <c r="I3707">
        <f>IFERROR(test_data[[#This Row],[Final_Position]]-H3706,test_data[[#This Row],[Final_Position]])</f>
        <v>2</v>
      </c>
      <c r="J3707">
        <f>ABS(test_data[[#This Row],[Action]])</f>
        <v>2</v>
      </c>
      <c r="K3707" s="7">
        <f>test_data[[#This Row],[Final_Position]]*test_data[[#This Row],[Change]]</f>
        <v>-1.5999999999999091</v>
      </c>
      <c r="L3707" s="7">
        <f>test_data[[#This Row],[Profit]]*Profit_per_point</f>
        <v>-159999.99999999092</v>
      </c>
      <c r="M3707" s="7">
        <f>test_data[[#This Row],[Profit]]*Profit_per_point-ABS(test_data[[#This Row],[Action]])*Fee_per_trade</f>
        <v>-179999.99999999092</v>
      </c>
    </row>
    <row r="3708" spans="1:13" x14ac:dyDescent="0.35">
      <c r="A3708" s="2">
        <v>43791.604166666664</v>
      </c>
      <c r="B3708">
        <v>893.9</v>
      </c>
      <c r="C3708">
        <v>0.52868854999542236</v>
      </c>
      <c r="D3708">
        <v>0.47131147980690002</v>
      </c>
      <c r="E3708">
        <f>IF(B3709&gt;0,B3709-test_data[[#This Row],[Price]],0)</f>
        <v>7.8999999999999773</v>
      </c>
      <c r="F3708" s="2">
        <f>test_data[[#This Row],[Time]]-(Time_horizon-1)/24/60</f>
        <v>43791.59097222222</v>
      </c>
      <c r="G3708">
        <f>IF(test_data[[#This Row],[Long]]&gt;Action_Threshold,1,IF(test_data[[#This Row],[Short]]&gt;Action_Threshold,-1,0))</f>
        <v>1</v>
      </c>
      <c r="H3708">
        <f>SUMIFS(test_data[Postion],test_data[Time],"&gt;="&amp;test_data[[#This Row],[Period Time]],test_data[Time],"&lt;="&amp;test_data[[#This Row],[Time]])</f>
        <v>-2</v>
      </c>
      <c r="I3708">
        <f>IFERROR(test_data[[#This Row],[Final_Position]]-H3707,test_data[[#This Row],[Final_Position]])</f>
        <v>2</v>
      </c>
      <c r="J3708">
        <f>ABS(test_data[[#This Row],[Action]])</f>
        <v>2</v>
      </c>
      <c r="K3708" s="7">
        <f>test_data[[#This Row],[Final_Position]]*test_data[[#This Row],[Change]]</f>
        <v>-15.799999999999955</v>
      </c>
      <c r="L3708" s="7">
        <f>test_data[[#This Row],[Profit]]*Profit_per_point</f>
        <v>-1579999.9999999953</v>
      </c>
      <c r="M3708" s="7">
        <f>test_data[[#This Row],[Profit]]*Profit_per_point-ABS(test_data[[#This Row],[Action]])*Fee_per_trade</f>
        <v>-1599999.9999999953</v>
      </c>
    </row>
    <row r="3709" spans="1:13" x14ac:dyDescent="0.35">
      <c r="A3709" s="2">
        <v>43794.375694444447</v>
      </c>
      <c r="B3709">
        <v>901.8</v>
      </c>
      <c r="C3709">
        <v>0.50750857591629028</v>
      </c>
      <c r="D3709">
        <v>0.49249142408370972</v>
      </c>
      <c r="E3709">
        <f>IF(B3710&gt;0,B3710-test_data[[#This Row],[Price]],0)</f>
        <v>0.20000000000004547</v>
      </c>
      <c r="F3709" s="2">
        <f>test_data[[#This Row],[Time]]-(Time_horizon-1)/24/60</f>
        <v>43794.362500000003</v>
      </c>
      <c r="G3709">
        <f>IF(test_data[[#This Row],[Long]]&gt;Action_Threshold,1,IF(test_data[[#This Row],[Short]]&gt;Action_Threshold,-1,0))</f>
        <v>1</v>
      </c>
      <c r="H3709">
        <f>SUMIFS(test_data[Postion],test_data[Time],"&gt;="&amp;test_data[[#This Row],[Period Time]],test_data[Time],"&lt;="&amp;test_data[[#This Row],[Time]])</f>
        <v>1</v>
      </c>
      <c r="I3709">
        <f>IFERROR(test_data[[#This Row],[Final_Position]]-H3708,test_data[[#This Row],[Final_Position]])</f>
        <v>3</v>
      </c>
      <c r="J3709">
        <f>ABS(test_data[[#This Row],[Action]])</f>
        <v>3</v>
      </c>
      <c r="K3709" s="7">
        <f>test_data[[#This Row],[Final_Position]]*test_data[[#This Row],[Change]]</f>
        <v>0.20000000000004547</v>
      </c>
      <c r="L3709" s="7">
        <f>test_data[[#This Row],[Profit]]*Profit_per_point</f>
        <v>20000.000000004547</v>
      </c>
      <c r="M3709" s="7">
        <f>test_data[[#This Row],[Profit]]*Profit_per_point-ABS(test_data[[#This Row],[Action]])*Fee_per_trade</f>
        <v>-9999.9999999954525</v>
      </c>
    </row>
    <row r="3710" spans="1:13" x14ac:dyDescent="0.35">
      <c r="A3710" s="2">
        <v>43794.376388888886</v>
      </c>
      <c r="B3710">
        <v>902</v>
      </c>
      <c r="C3710">
        <v>0.48391184210777283</v>
      </c>
      <c r="D3710">
        <v>0.51608818769454956</v>
      </c>
      <c r="E3710">
        <f>IF(B3711&gt;0,B3711-test_data[[#This Row],[Price]],0)</f>
        <v>-0.10000000000002274</v>
      </c>
      <c r="F3710" s="2">
        <f>test_data[[#This Row],[Time]]-(Time_horizon-1)/24/60</f>
        <v>43794.363194444442</v>
      </c>
      <c r="G3710">
        <f>IF(test_data[[#This Row],[Long]]&gt;Action_Threshold,1,IF(test_data[[#This Row],[Short]]&gt;Action_Threshold,-1,0))</f>
        <v>-1</v>
      </c>
      <c r="H3710">
        <f>SUMIFS(test_data[Postion],test_data[Time],"&gt;="&amp;test_data[[#This Row],[Period Time]],test_data[Time],"&lt;="&amp;test_data[[#This Row],[Time]])</f>
        <v>0</v>
      </c>
      <c r="I3710">
        <f>IFERROR(test_data[[#This Row],[Final_Position]]-H3709,test_data[[#This Row],[Final_Position]])</f>
        <v>-1</v>
      </c>
      <c r="J3710">
        <f>ABS(test_data[[#This Row],[Action]])</f>
        <v>1</v>
      </c>
      <c r="K3710" s="7">
        <f>test_data[[#This Row],[Final_Position]]*test_data[[#This Row],[Change]]</f>
        <v>0</v>
      </c>
      <c r="L3710" s="7">
        <f>test_data[[#This Row],[Profit]]*Profit_per_point</f>
        <v>0</v>
      </c>
      <c r="M3710" s="7">
        <f>test_data[[#This Row],[Profit]]*Profit_per_point-ABS(test_data[[#This Row],[Action]])*Fee_per_trade</f>
        <v>-10000</v>
      </c>
    </row>
    <row r="3711" spans="1:13" x14ac:dyDescent="0.35">
      <c r="A3711" s="2">
        <v>43794.377083333333</v>
      </c>
      <c r="B3711">
        <v>901.9</v>
      </c>
      <c r="C3711">
        <v>0.4588528573513031</v>
      </c>
      <c r="D3711">
        <v>0.54114717245101929</v>
      </c>
      <c r="E3711">
        <f>IF(B3712&gt;0,B3712-test_data[[#This Row],[Price]],0)</f>
        <v>-0.10000000000002274</v>
      </c>
      <c r="F3711" s="2">
        <f>test_data[[#This Row],[Time]]-(Time_horizon-1)/24/60</f>
        <v>43794.363888888889</v>
      </c>
      <c r="G3711">
        <f>IF(test_data[[#This Row],[Long]]&gt;Action_Threshold,1,IF(test_data[[#This Row],[Short]]&gt;Action_Threshold,-1,0))</f>
        <v>-1</v>
      </c>
      <c r="H3711">
        <f>SUMIFS(test_data[Postion],test_data[Time],"&gt;="&amp;test_data[[#This Row],[Period Time]],test_data[Time],"&lt;="&amp;test_data[[#This Row],[Time]])</f>
        <v>-1</v>
      </c>
      <c r="I3711">
        <f>IFERROR(test_data[[#This Row],[Final_Position]]-H3710,test_data[[#This Row],[Final_Position]])</f>
        <v>-1</v>
      </c>
      <c r="J3711">
        <f>ABS(test_data[[#This Row],[Action]])</f>
        <v>1</v>
      </c>
      <c r="K3711" s="7">
        <f>test_data[[#This Row],[Final_Position]]*test_data[[#This Row],[Change]]</f>
        <v>0.10000000000002274</v>
      </c>
      <c r="L3711" s="7">
        <f>test_data[[#This Row],[Profit]]*Profit_per_point</f>
        <v>10000.000000002274</v>
      </c>
      <c r="M3711" s="7">
        <f>test_data[[#This Row],[Profit]]*Profit_per_point-ABS(test_data[[#This Row],[Action]])*Fee_per_trade</f>
        <v>2.2737367544323206E-9</v>
      </c>
    </row>
    <row r="3712" spans="1:13" x14ac:dyDescent="0.35">
      <c r="A3712" s="2">
        <v>43794.37777777778</v>
      </c>
      <c r="B3712">
        <v>901.8</v>
      </c>
      <c r="C3712">
        <v>0.48141393065452576</v>
      </c>
      <c r="D3712">
        <v>0.51858609914779663</v>
      </c>
      <c r="E3712">
        <f>IF(B3713&gt;0,B3713-test_data[[#This Row],[Price]],0)</f>
        <v>0.20000000000004547</v>
      </c>
      <c r="F3712" s="2">
        <f>test_data[[#This Row],[Time]]-(Time_horizon-1)/24/60</f>
        <v>43794.364583333336</v>
      </c>
      <c r="G3712">
        <f>IF(test_data[[#This Row],[Long]]&gt;Action_Threshold,1,IF(test_data[[#This Row],[Short]]&gt;Action_Threshold,-1,0))</f>
        <v>-1</v>
      </c>
      <c r="H3712">
        <f>SUMIFS(test_data[Postion],test_data[Time],"&gt;="&amp;test_data[[#This Row],[Period Time]],test_data[Time],"&lt;="&amp;test_data[[#This Row],[Time]])</f>
        <v>-2</v>
      </c>
      <c r="I3712">
        <f>IFERROR(test_data[[#This Row],[Final_Position]]-H3711,test_data[[#This Row],[Final_Position]])</f>
        <v>-1</v>
      </c>
      <c r="J3712">
        <f>ABS(test_data[[#This Row],[Action]])</f>
        <v>1</v>
      </c>
      <c r="K3712" s="7">
        <f>test_data[[#This Row],[Final_Position]]*test_data[[#This Row],[Change]]</f>
        <v>-0.40000000000009095</v>
      </c>
      <c r="L3712" s="7">
        <f>test_data[[#This Row],[Profit]]*Profit_per_point</f>
        <v>-40000.000000009095</v>
      </c>
      <c r="M3712" s="7">
        <f>test_data[[#This Row],[Profit]]*Profit_per_point-ABS(test_data[[#This Row],[Action]])*Fee_per_trade</f>
        <v>-50000.000000009095</v>
      </c>
    </row>
    <row r="3713" spans="1:13" x14ac:dyDescent="0.35">
      <c r="A3713" s="2">
        <v>43794.378472222219</v>
      </c>
      <c r="B3713">
        <v>902</v>
      </c>
      <c r="C3713">
        <v>0.49529385566711426</v>
      </c>
      <c r="D3713">
        <v>0.50470614433288574</v>
      </c>
      <c r="E3713">
        <f>IF(B3714&gt;0,B3714-test_data[[#This Row],[Price]],0)</f>
        <v>0.29999999999995453</v>
      </c>
      <c r="F3713" s="2">
        <f>test_data[[#This Row],[Time]]-(Time_horizon-1)/24/60</f>
        <v>43794.365277777775</v>
      </c>
      <c r="G3713">
        <f>IF(test_data[[#This Row],[Long]]&gt;Action_Threshold,1,IF(test_data[[#This Row],[Short]]&gt;Action_Threshold,-1,0))</f>
        <v>-1</v>
      </c>
      <c r="H3713">
        <f>SUMIFS(test_data[Postion],test_data[Time],"&gt;="&amp;test_data[[#This Row],[Period Time]],test_data[Time],"&lt;="&amp;test_data[[#This Row],[Time]])</f>
        <v>-3</v>
      </c>
      <c r="I3713">
        <f>IFERROR(test_data[[#This Row],[Final_Position]]-H3712,test_data[[#This Row],[Final_Position]])</f>
        <v>-1</v>
      </c>
      <c r="J3713">
        <f>ABS(test_data[[#This Row],[Action]])</f>
        <v>1</v>
      </c>
      <c r="K3713" s="7">
        <f>test_data[[#This Row],[Final_Position]]*test_data[[#This Row],[Change]]</f>
        <v>-0.89999999999986358</v>
      </c>
      <c r="L3713" s="7">
        <f>test_data[[#This Row],[Profit]]*Profit_per_point</f>
        <v>-89999.99999998635</v>
      </c>
      <c r="M3713" s="7">
        <f>test_data[[#This Row],[Profit]]*Profit_per_point-ABS(test_data[[#This Row],[Action]])*Fee_per_trade</f>
        <v>-99999.99999998635</v>
      </c>
    </row>
    <row r="3714" spans="1:13" x14ac:dyDescent="0.35">
      <c r="A3714" s="2">
        <v>43794.379166666666</v>
      </c>
      <c r="B3714">
        <v>902.3</v>
      </c>
      <c r="C3714">
        <v>0.4595465362071991</v>
      </c>
      <c r="D3714">
        <v>0.54045343399047852</v>
      </c>
      <c r="E3714">
        <f>IF(B3715&gt;0,B3715-test_data[[#This Row],[Price]],0)</f>
        <v>0.10000000000002274</v>
      </c>
      <c r="F3714" s="2">
        <f>test_data[[#This Row],[Time]]-(Time_horizon-1)/24/60</f>
        <v>43794.365972222222</v>
      </c>
      <c r="G3714">
        <f>IF(test_data[[#This Row],[Long]]&gt;Action_Threshold,1,IF(test_data[[#This Row],[Short]]&gt;Action_Threshold,-1,0))</f>
        <v>-1</v>
      </c>
      <c r="H3714">
        <f>SUMIFS(test_data[Postion],test_data[Time],"&gt;="&amp;test_data[[#This Row],[Period Time]],test_data[Time],"&lt;="&amp;test_data[[#This Row],[Time]])</f>
        <v>-4</v>
      </c>
      <c r="I3714">
        <f>IFERROR(test_data[[#This Row],[Final_Position]]-H3713,test_data[[#This Row],[Final_Position]])</f>
        <v>-1</v>
      </c>
      <c r="J3714">
        <f>ABS(test_data[[#This Row],[Action]])</f>
        <v>1</v>
      </c>
      <c r="K3714" s="7">
        <f>test_data[[#This Row],[Final_Position]]*test_data[[#This Row],[Change]]</f>
        <v>-0.40000000000009095</v>
      </c>
      <c r="L3714" s="7">
        <f>test_data[[#This Row],[Profit]]*Profit_per_point</f>
        <v>-40000.000000009095</v>
      </c>
      <c r="M3714" s="7">
        <f>test_data[[#This Row],[Profit]]*Profit_per_point-ABS(test_data[[#This Row],[Action]])*Fee_per_trade</f>
        <v>-50000.000000009095</v>
      </c>
    </row>
    <row r="3715" spans="1:13" x14ac:dyDescent="0.35">
      <c r="A3715" s="2">
        <v>43794.379861111112</v>
      </c>
      <c r="B3715">
        <v>902.4</v>
      </c>
      <c r="C3715">
        <v>0.43989765644073486</v>
      </c>
      <c r="D3715">
        <v>0.56010234355926514</v>
      </c>
      <c r="E3715">
        <f>IF(B3716&gt;0,B3716-test_data[[#This Row],[Price]],0)</f>
        <v>-0.10000000000002274</v>
      </c>
      <c r="F3715" s="2">
        <f>test_data[[#This Row],[Time]]-(Time_horizon-1)/24/60</f>
        <v>43794.366666666669</v>
      </c>
      <c r="G3715">
        <f>IF(test_data[[#This Row],[Long]]&gt;Action_Threshold,1,IF(test_data[[#This Row],[Short]]&gt;Action_Threshold,-1,0))</f>
        <v>-1</v>
      </c>
      <c r="H3715">
        <f>SUMIFS(test_data[Postion],test_data[Time],"&gt;="&amp;test_data[[#This Row],[Period Time]],test_data[Time],"&lt;="&amp;test_data[[#This Row],[Time]])</f>
        <v>-5</v>
      </c>
      <c r="I3715">
        <f>IFERROR(test_data[[#This Row],[Final_Position]]-H3714,test_data[[#This Row],[Final_Position]])</f>
        <v>-1</v>
      </c>
      <c r="J3715">
        <f>ABS(test_data[[#This Row],[Action]])</f>
        <v>1</v>
      </c>
      <c r="K3715" s="7">
        <f>test_data[[#This Row],[Final_Position]]*test_data[[#This Row],[Change]]</f>
        <v>0.50000000000011369</v>
      </c>
      <c r="L3715" s="7">
        <f>test_data[[#This Row],[Profit]]*Profit_per_point</f>
        <v>50000.000000011365</v>
      </c>
      <c r="M3715" s="7">
        <f>test_data[[#This Row],[Profit]]*Profit_per_point-ABS(test_data[[#This Row],[Action]])*Fee_per_trade</f>
        <v>40000.000000011365</v>
      </c>
    </row>
    <row r="3716" spans="1:13" x14ac:dyDescent="0.35">
      <c r="A3716" s="2">
        <v>43794.380555555559</v>
      </c>
      <c r="B3716">
        <v>902.3</v>
      </c>
      <c r="C3716">
        <v>0.4051787257194519</v>
      </c>
      <c r="D3716">
        <v>0.5948212742805481</v>
      </c>
      <c r="E3716">
        <f>IF(B3717&gt;0,B3717-test_data[[#This Row],[Price]],0)</f>
        <v>-0.29999999999995453</v>
      </c>
      <c r="F3716" s="2">
        <f>test_data[[#This Row],[Time]]-(Time_horizon-1)/24/60</f>
        <v>43794.367361111115</v>
      </c>
      <c r="G3716">
        <f>IF(test_data[[#This Row],[Long]]&gt;Action_Threshold,1,IF(test_data[[#This Row],[Short]]&gt;Action_Threshold,-1,0))</f>
        <v>-1</v>
      </c>
      <c r="H3716">
        <f>SUMIFS(test_data[Postion],test_data[Time],"&gt;="&amp;test_data[[#This Row],[Period Time]],test_data[Time],"&lt;="&amp;test_data[[#This Row],[Time]])</f>
        <v>-6</v>
      </c>
      <c r="I3716">
        <f>IFERROR(test_data[[#This Row],[Final_Position]]-H3715,test_data[[#This Row],[Final_Position]])</f>
        <v>-1</v>
      </c>
      <c r="J3716">
        <f>ABS(test_data[[#This Row],[Action]])</f>
        <v>1</v>
      </c>
      <c r="K3716" s="7">
        <f>test_data[[#This Row],[Final_Position]]*test_data[[#This Row],[Change]]</f>
        <v>1.7999999999997272</v>
      </c>
      <c r="L3716" s="7">
        <f>test_data[[#This Row],[Profit]]*Profit_per_point</f>
        <v>179999.9999999727</v>
      </c>
      <c r="M3716" s="7">
        <f>test_data[[#This Row],[Profit]]*Profit_per_point-ABS(test_data[[#This Row],[Action]])*Fee_per_trade</f>
        <v>169999.9999999727</v>
      </c>
    </row>
    <row r="3717" spans="1:13" x14ac:dyDescent="0.35">
      <c r="A3717" s="2">
        <v>43794.381249999999</v>
      </c>
      <c r="B3717">
        <v>902</v>
      </c>
      <c r="C3717">
        <v>0.43218448758125305</v>
      </c>
      <c r="D3717">
        <v>0.56781554222106934</v>
      </c>
      <c r="E3717">
        <f>IF(B3718&gt;0,B3718-test_data[[#This Row],[Price]],0)</f>
        <v>-0.20000000000004547</v>
      </c>
      <c r="F3717" s="2">
        <f>test_data[[#This Row],[Time]]-(Time_horizon-1)/24/60</f>
        <v>43794.368055555555</v>
      </c>
      <c r="G3717">
        <f>IF(test_data[[#This Row],[Long]]&gt;Action_Threshold,1,IF(test_data[[#This Row],[Short]]&gt;Action_Threshold,-1,0))</f>
        <v>-1</v>
      </c>
      <c r="H3717">
        <f>SUMIFS(test_data[Postion],test_data[Time],"&gt;="&amp;test_data[[#This Row],[Period Time]],test_data[Time],"&lt;="&amp;test_data[[#This Row],[Time]])</f>
        <v>-7</v>
      </c>
      <c r="I3717">
        <f>IFERROR(test_data[[#This Row],[Final_Position]]-H3716,test_data[[#This Row],[Final_Position]])</f>
        <v>-1</v>
      </c>
      <c r="J3717">
        <f>ABS(test_data[[#This Row],[Action]])</f>
        <v>1</v>
      </c>
      <c r="K3717" s="7">
        <f>test_data[[#This Row],[Final_Position]]*test_data[[#This Row],[Change]]</f>
        <v>1.4000000000003183</v>
      </c>
      <c r="L3717" s="7">
        <f>test_data[[#This Row],[Profit]]*Profit_per_point</f>
        <v>140000.00000003184</v>
      </c>
      <c r="M3717" s="7">
        <f>test_data[[#This Row],[Profit]]*Profit_per_point-ABS(test_data[[#This Row],[Action]])*Fee_per_trade</f>
        <v>130000.00000003184</v>
      </c>
    </row>
    <row r="3718" spans="1:13" x14ac:dyDescent="0.35">
      <c r="A3718" s="2">
        <v>43794.381944444445</v>
      </c>
      <c r="B3718">
        <v>901.8</v>
      </c>
      <c r="C3718">
        <v>0.40567177534103394</v>
      </c>
      <c r="D3718">
        <v>0.59432822465896606</v>
      </c>
      <c r="E3718">
        <f>IF(B3719&gt;0,B3719-test_data[[#This Row],[Price]],0)</f>
        <v>-0.19999999999993179</v>
      </c>
      <c r="F3718" s="2">
        <f>test_data[[#This Row],[Time]]-(Time_horizon-1)/24/60</f>
        <v>43794.368750000001</v>
      </c>
      <c r="G3718">
        <f>IF(test_data[[#This Row],[Long]]&gt;Action_Threshold,1,IF(test_data[[#This Row],[Short]]&gt;Action_Threshold,-1,0))</f>
        <v>-1</v>
      </c>
      <c r="H3718">
        <f>SUMIFS(test_data[Postion],test_data[Time],"&gt;="&amp;test_data[[#This Row],[Period Time]],test_data[Time],"&lt;="&amp;test_data[[#This Row],[Time]])</f>
        <v>-8</v>
      </c>
      <c r="I3718">
        <f>IFERROR(test_data[[#This Row],[Final_Position]]-H3717,test_data[[#This Row],[Final_Position]])</f>
        <v>-1</v>
      </c>
      <c r="J3718">
        <f>ABS(test_data[[#This Row],[Action]])</f>
        <v>1</v>
      </c>
      <c r="K3718" s="7">
        <f>test_data[[#This Row],[Final_Position]]*test_data[[#This Row],[Change]]</f>
        <v>1.5999999999994543</v>
      </c>
      <c r="L3718" s="7">
        <f>test_data[[#This Row],[Profit]]*Profit_per_point</f>
        <v>159999.99999994543</v>
      </c>
      <c r="M3718" s="7">
        <f>test_data[[#This Row],[Profit]]*Profit_per_point-ABS(test_data[[#This Row],[Action]])*Fee_per_trade</f>
        <v>149999.99999994543</v>
      </c>
    </row>
    <row r="3719" spans="1:13" x14ac:dyDescent="0.35">
      <c r="A3719" s="2">
        <v>43794.382638888892</v>
      </c>
      <c r="B3719">
        <v>901.6</v>
      </c>
      <c r="C3719">
        <v>0.41665700078010559</v>
      </c>
      <c r="D3719">
        <v>0.58334296941757202</v>
      </c>
      <c r="E3719">
        <f>IF(B3720&gt;0,B3720-test_data[[#This Row],[Price]],0)</f>
        <v>-0.5</v>
      </c>
      <c r="F3719" s="2">
        <f>test_data[[#This Row],[Time]]-(Time_horizon-1)/24/60</f>
        <v>43794.369444444448</v>
      </c>
      <c r="G3719">
        <f>IF(test_data[[#This Row],[Long]]&gt;Action_Threshold,1,IF(test_data[[#This Row],[Short]]&gt;Action_Threshold,-1,0))</f>
        <v>-1</v>
      </c>
      <c r="H3719">
        <f>SUMIFS(test_data[Postion],test_data[Time],"&gt;="&amp;test_data[[#This Row],[Period Time]],test_data[Time],"&lt;="&amp;test_data[[#This Row],[Time]])</f>
        <v>-9</v>
      </c>
      <c r="I3719">
        <f>IFERROR(test_data[[#This Row],[Final_Position]]-H3718,test_data[[#This Row],[Final_Position]])</f>
        <v>-1</v>
      </c>
      <c r="J3719">
        <f>ABS(test_data[[#This Row],[Action]])</f>
        <v>1</v>
      </c>
      <c r="K3719" s="7">
        <f>test_data[[#This Row],[Final_Position]]*test_data[[#This Row],[Change]]</f>
        <v>4.5</v>
      </c>
      <c r="L3719" s="7">
        <f>test_data[[#This Row],[Profit]]*Profit_per_point</f>
        <v>450000</v>
      </c>
      <c r="M3719" s="7">
        <f>test_data[[#This Row],[Profit]]*Profit_per_point-ABS(test_data[[#This Row],[Action]])*Fee_per_trade</f>
        <v>440000</v>
      </c>
    </row>
    <row r="3720" spans="1:13" x14ac:dyDescent="0.35">
      <c r="A3720" s="2">
        <v>43794.383333333331</v>
      </c>
      <c r="B3720">
        <v>901.1</v>
      </c>
      <c r="C3720">
        <v>0.40426552295684814</v>
      </c>
      <c r="D3720">
        <v>0.59573441743850708</v>
      </c>
      <c r="E3720">
        <f>IF(B3721&gt;0,B3721-test_data[[#This Row],[Price]],0)</f>
        <v>-0.60000000000002274</v>
      </c>
      <c r="F3720" s="2">
        <f>test_data[[#This Row],[Time]]-(Time_horizon-1)/24/60</f>
        <v>43794.370138888888</v>
      </c>
      <c r="G3720">
        <f>IF(test_data[[#This Row],[Long]]&gt;Action_Threshold,1,IF(test_data[[#This Row],[Short]]&gt;Action_Threshold,-1,0))</f>
        <v>-1</v>
      </c>
      <c r="H3720">
        <f>SUMIFS(test_data[Postion],test_data[Time],"&gt;="&amp;test_data[[#This Row],[Period Time]],test_data[Time],"&lt;="&amp;test_data[[#This Row],[Time]])</f>
        <v>-10</v>
      </c>
      <c r="I3720">
        <f>IFERROR(test_data[[#This Row],[Final_Position]]-H3719,test_data[[#This Row],[Final_Position]])</f>
        <v>-1</v>
      </c>
      <c r="J3720">
        <f>ABS(test_data[[#This Row],[Action]])</f>
        <v>1</v>
      </c>
      <c r="K3720" s="7">
        <f>test_data[[#This Row],[Final_Position]]*test_data[[#This Row],[Change]]</f>
        <v>6.0000000000002274</v>
      </c>
      <c r="L3720" s="7">
        <f>test_data[[#This Row],[Profit]]*Profit_per_point</f>
        <v>600000.0000000227</v>
      </c>
      <c r="M3720" s="7">
        <f>test_data[[#This Row],[Profit]]*Profit_per_point-ABS(test_data[[#This Row],[Action]])*Fee_per_trade</f>
        <v>590000.0000000227</v>
      </c>
    </row>
    <row r="3721" spans="1:13" x14ac:dyDescent="0.35">
      <c r="A3721" s="2">
        <v>43794.384027777778</v>
      </c>
      <c r="B3721">
        <v>900.5</v>
      </c>
      <c r="C3721">
        <v>0.41656285524368286</v>
      </c>
      <c r="D3721">
        <v>0.58343714475631714</v>
      </c>
      <c r="E3721">
        <f>IF(B3722&gt;0,B3722-test_data[[#This Row],[Price]],0)</f>
        <v>-1.2999999999999545</v>
      </c>
      <c r="F3721" s="2">
        <f>test_data[[#This Row],[Time]]-(Time_horizon-1)/24/60</f>
        <v>43794.370833333334</v>
      </c>
      <c r="G3721">
        <f>IF(test_data[[#This Row],[Long]]&gt;Action_Threshold,1,IF(test_data[[#This Row],[Short]]&gt;Action_Threshold,-1,0))</f>
        <v>-1</v>
      </c>
      <c r="H3721">
        <f>SUMIFS(test_data[Postion],test_data[Time],"&gt;="&amp;test_data[[#This Row],[Period Time]],test_data[Time],"&lt;="&amp;test_data[[#This Row],[Time]])</f>
        <v>-11</v>
      </c>
      <c r="I3721">
        <f>IFERROR(test_data[[#This Row],[Final_Position]]-H3720,test_data[[#This Row],[Final_Position]])</f>
        <v>-1</v>
      </c>
      <c r="J3721">
        <f>ABS(test_data[[#This Row],[Action]])</f>
        <v>1</v>
      </c>
      <c r="K3721" s="7">
        <f>test_data[[#This Row],[Final_Position]]*test_data[[#This Row],[Change]]</f>
        <v>14.2999999999995</v>
      </c>
      <c r="L3721" s="7">
        <f>test_data[[#This Row],[Profit]]*Profit_per_point</f>
        <v>1429999.9999999499</v>
      </c>
      <c r="M3721" s="7">
        <f>test_data[[#This Row],[Profit]]*Profit_per_point-ABS(test_data[[#This Row],[Action]])*Fee_per_trade</f>
        <v>1419999.9999999499</v>
      </c>
    </row>
    <row r="3722" spans="1:13" x14ac:dyDescent="0.35">
      <c r="A3722" s="2">
        <v>43794.384722222225</v>
      </c>
      <c r="B3722">
        <v>899.2</v>
      </c>
      <c r="C3722">
        <v>0.45054197311401367</v>
      </c>
      <c r="D3722">
        <v>0.54945802688598633</v>
      </c>
      <c r="E3722">
        <f>IF(B3723&gt;0,B3723-test_data[[#This Row],[Price]],0)</f>
        <v>0</v>
      </c>
      <c r="F3722" s="2">
        <f>test_data[[#This Row],[Time]]-(Time_horizon-1)/24/60</f>
        <v>43794.371527777781</v>
      </c>
      <c r="G3722">
        <f>IF(test_data[[#This Row],[Long]]&gt;Action_Threshold,1,IF(test_data[[#This Row],[Short]]&gt;Action_Threshold,-1,0))</f>
        <v>-1</v>
      </c>
      <c r="H3722">
        <f>SUMIFS(test_data[Postion],test_data[Time],"&gt;="&amp;test_data[[#This Row],[Period Time]],test_data[Time],"&lt;="&amp;test_data[[#This Row],[Time]])</f>
        <v>-12</v>
      </c>
      <c r="I3722">
        <f>IFERROR(test_data[[#This Row],[Final_Position]]-H3721,test_data[[#This Row],[Final_Position]])</f>
        <v>-1</v>
      </c>
      <c r="J3722">
        <f>ABS(test_data[[#This Row],[Action]])</f>
        <v>1</v>
      </c>
      <c r="K3722" s="7">
        <f>test_data[[#This Row],[Final_Position]]*test_data[[#This Row],[Change]]</f>
        <v>0</v>
      </c>
      <c r="L3722" s="7">
        <f>test_data[[#This Row],[Profit]]*Profit_per_point</f>
        <v>0</v>
      </c>
      <c r="M3722" s="7">
        <f>test_data[[#This Row],[Profit]]*Profit_per_point-ABS(test_data[[#This Row],[Action]])*Fee_per_trade</f>
        <v>-10000</v>
      </c>
    </row>
    <row r="3723" spans="1:13" x14ac:dyDescent="0.35">
      <c r="A3723" s="2">
        <v>43794.385416666664</v>
      </c>
      <c r="B3723">
        <v>899.2</v>
      </c>
      <c r="C3723">
        <v>0.44610685110092163</v>
      </c>
      <c r="D3723">
        <v>0.55389314889907837</v>
      </c>
      <c r="E3723">
        <f>IF(B3724&gt;0,B3724-test_data[[#This Row],[Price]],0)</f>
        <v>9.9999999999909051E-2</v>
      </c>
      <c r="F3723" s="2">
        <f>test_data[[#This Row],[Time]]-(Time_horizon-1)/24/60</f>
        <v>43794.37222222222</v>
      </c>
      <c r="G3723">
        <f>IF(test_data[[#This Row],[Long]]&gt;Action_Threshold,1,IF(test_data[[#This Row],[Short]]&gt;Action_Threshold,-1,0))</f>
        <v>-1</v>
      </c>
      <c r="H3723">
        <f>SUMIFS(test_data[Postion],test_data[Time],"&gt;="&amp;test_data[[#This Row],[Period Time]],test_data[Time],"&lt;="&amp;test_data[[#This Row],[Time]])</f>
        <v>-13</v>
      </c>
      <c r="I3723">
        <f>IFERROR(test_data[[#This Row],[Final_Position]]-H3722,test_data[[#This Row],[Final_Position]])</f>
        <v>-1</v>
      </c>
      <c r="J3723">
        <f>ABS(test_data[[#This Row],[Action]])</f>
        <v>1</v>
      </c>
      <c r="K3723" s="7">
        <f>test_data[[#This Row],[Final_Position]]*test_data[[#This Row],[Change]]</f>
        <v>-1.2999999999988177</v>
      </c>
      <c r="L3723" s="7">
        <f>test_data[[#This Row],[Profit]]*Profit_per_point</f>
        <v>-129999.99999988177</v>
      </c>
      <c r="M3723" s="7">
        <f>test_data[[#This Row],[Profit]]*Profit_per_point-ABS(test_data[[#This Row],[Action]])*Fee_per_trade</f>
        <v>-139999.99999988178</v>
      </c>
    </row>
    <row r="3724" spans="1:13" x14ac:dyDescent="0.35">
      <c r="A3724" s="2">
        <v>43794.386111111111</v>
      </c>
      <c r="B3724">
        <v>899.3</v>
      </c>
      <c r="C3724">
        <v>0.44246283173561096</v>
      </c>
      <c r="D3724">
        <v>0.55753719806671143</v>
      </c>
      <c r="E3724">
        <f>IF(B3725&gt;0,B3725-test_data[[#This Row],[Price]],0)</f>
        <v>-9.9999999999909051E-2</v>
      </c>
      <c r="F3724" s="2">
        <f>test_data[[#This Row],[Time]]-(Time_horizon-1)/24/60</f>
        <v>43794.372916666667</v>
      </c>
      <c r="G3724">
        <f>IF(test_data[[#This Row],[Long]]&gt;Action_Threshold,1,IF(test_data[[#This Row],[Short]]&gt;Action_Threshold,-1,0))</f>
        <v>-1</v>
      </c>
      <c r="H3724">
        <f>SUMIFS(test_data[Postion],test_data[Time],"&gt;="&amp;test_data[[#This Row],[Period Time]],test_data[Time],"&lt;="&amp;test_data[[#This Row],[Time]])</f>
        <v>-14</v>
      </c>
      <c r="I3724">
        <f>IFERROR(test_data[[#This Row],[Final_Position]]-H3723,test_data[[#This Row],[Final_Position]])</f>
        <v>-1</v>
      </c>
      <c r="J3724">
        <f>ABS(test_data[[#This Row],[Action]])</f>
        <v>1</v>
      </c>
      <c r="K3724" s="7">
        <f>test_data[[#This Row],[Final_Position]]*test_data[[#This Row],[Change]]</f>
        <v>1.3999999999987267</v>
      </c>
      <c r="L3724" s="7">
        <f>test_data[[#This Row],[Profit]]*Profit_per_point</f>
        <v>139999.99999987267</v>
      </c>
      <c r="M3724" s="7">
        <f>test_data[[#This Row],[Profit]]*Profit_per_point-ABS(test_data[[#This Row],[Action]])*Fee_per_trade</f>
        <v>129999.99999987267</v>
      </c>
    </row>
    <row r="3725" spans="1:13" x14ac:dyDescent="0.35">
      <c r="A3725" s="2">
        <v>43794.386805555558</v>
      </c>
      <c r="B3725">
        <v>899.2</v>
      </c>
      <c r="C3725">
        <v>0.45433738827705383</v>
      </c>
      <c r="D3725">
        <v>0.54566258192062378</v>
      </c>
      <c r="E3725">
        <f>IF(B3726&gt;0,B3726-test_data[[#This Row],[Price]],0)</f>
        <v>0.19999999999993179</v>
      </c>
      <c r="F3725" s="2">
        <f>test_data[[#This Row],[Time]]-(Time_horizon-1)/24/60</f>
        <v>43794.373611111114</v>
      </c>
      <c r="G3725">
        <f>IF(test_data[[#This Row],[Long]]&gt;Action_Threshold,1,IF(test_data[[#This Row],[Short]]&gt;Action_Threshold,-1,0))</f>
        <v>-1</v>
      </c>
      <c r="H3725">
        <f>SUMIFS(test_data[Postion],test_data[Time],"&gt;="&amp;test_data[[#This Row],[Period Time]],test_data[Time],"&lt;="&amp;test_data[[#This Row],[Time]])</f>
        <v>-15</v>
      </c>
      <c r="I3725">
        <f>IFERROR(test_data[[#This Row],[Final_Position]]-H3724,test_data[[#This Row],[Final_Position]])</f>
        <v>-1</v>
      </c>
      <c r="J3725">
        <f>ABS(test_data[[#This Row],[Action]])</f>
        <v>1</v>
      </c>
      <c r="K3725" s="7">
        <f>test_data[[#This Row],[Final_Position]]*test_data[[#This Row],[Change]]</f>
        <v>-2.9999999999989768</v>
      </c>
      <c r="L3725" s="7">
        <f>test_data[[#This Row],[Profit]]*Profit_per_point</f>
        <v>-299999.99999989767</v>
      </c>
      <c r="M3725" s="7">
        <f>test_data[[#This Row],[Profit]]*Profit_per_point-ABS(test_data[[#This Row],[Action]])*Fee_per_trade</f>
        <v>-309999.99999989767</v>
      </c>
    </row>
    <row r="3726" spans="1:13" x14ac:dyDescent="0.35">
      <c r="A3726" s="2">
        <v>43794.387499999997</v>
      </c>
      <c r="B3726">
        <v>899.4</v>
      </c>
      <c r="C3726">
        <v>0.45516708493232727</v>
      </c>
      <c r="D3726">
        <v>0.54483294486999512</v>
      </c>
      <c r="E3726">
        <f>IF(B3727&gt;0,B3727-test_data[[#This Row],[Price]],0)</f>
        <v>-0.10000000000002274</v>
      </c>
      <c r="F3726" s="2">
        <f>test_data[[#This Row],[Time]]-(Time_horizon-1)/24/60</f>
        <v>43794.374305555553</v>
      </c>
      <c r="G3726">
        <f>IF(test_data[[#This Row],[Long]]&gt;Action_Threshold,1,IF(test_data[[#This Row],[Short]]&gt;Action_Threshold,-1,0))</f>
        <v>-1</v>
      </c>
      <c r="H3726">
        <f>SUMIFS(test_data[Postion],test_data[Time],"&gt;="&amp;test_data[[#This Row],[Period Time]],test_data[Time],"&lt;="&amp;test_data[[#This Row],[Time]])</f>
        <v>-16</v>
      </c>
      <c r="I3726">
        <f>IFERROR(test_data[[#This Row],[Final_Position]]-H3725,test_data[[#This Row],[Final_Position]])</f>
        <v>-1</v>
      </c>
      <c r="J3726">
        <f>ABS(test_data[[#This Row],[Action]])</f>
        <v>1</v>
      </c>
      <c r="K3726" s="7">
        <f>test_data[[#This Row],[Final_Position]]*test_data[[#This Row],[Change]]</f>
        <v>1.6000000000003638</v>
      </c>
      <c r="L3726" s="7">
        <f>test_data[[#This Row],[Profit]]*Profit_per_point</f>
        <v>160000.00000003638</v>
      </c>
      <c r="M3726" s="7">
        <f>test_data[[#This Row],[Profit]]*Profit_per_point-ABS(test_data[[#This Row],[Action]])*Fee_per_trade</f>
        <v>150000.00000003638</v>
      </c>
    </row>
    <row r="3727" spans="1:13" x14ac:dyDescent="0.35">
      <c r="A3727" s="2">
        <v>43794.388194444444</v>
      </c>
      <c r="B3727">
        <v>899.3</v>
      </c>
      <c r="C3727">
        <v>0.4898221492767334</v>
      </c>
      <c r="D3727">
        <v>0.51017791032791138</v>
      </c>
      <c r="E3727">
        <f>IF(B3728&gt;0,B3728-test_data[[#This Row],[Price]],0)</f>
        <v>-0.19999999999993179</v>
      </c>
      <c r="F3727" s="2">
        <f>test_data[[#This Row],[Time]]-(Time_horizon-1)/24/60</f>
        <v>43794.375</v>
      </c>
      <c r="G3727">
        <f>IF(test_data[[#This Row],[Long]]&gt;Action_Threshold,1,IF(test_data[[#This Row],[Short]]&gt;Action_Threshold,-1,0))</f>
        <v>-1</v>
      </c>
      <c r="H3727">
        <f>SUMIFS(test_data[Postion],test_data[Time],"&gt;="&amp;test_data[[#This Row],[Period Time]],test_data[Time],"&lt;="&amp;test_data[[#This Row],[Time]])</f>
        <v>-17</v>
      </c>
      <c r="I3727">
        <f>IFERROR(test_data[[#This Row],[Final_Position]]-H3726,test_data[[#This Row],[Final_Position]])</f>
        <v>-1</v>
      </c>
      <c r="J3727">
        <f>ABS(test_data[[#This Row],[Action]])</f>
        <v>1</v>
      </c>
      <c r="K3727" s="7">
        <f>test_data[[#This Row],[Final_Position]]*test_data[[#This Row],[Change]]</f>
        <v>3.3999999999988404</v>
      </c>
      <c r="L3727" s="7">
        <f>test_data[[#This Row],[Profit]]*Profit_per_point</f>
        <v>339999.99999988405</v>
      </c>
      <c r="M3727" s="7">
        <f>test_data[[#This Row],[Profit]]*Profit_per_point-ABS(test_data[[#This Row],[Action]])*Fee_per_trade</f>
        <v>329999.99999988405</v>
      </c>
    </row>
    <row r="3728" spans="1:13" x14ac:dyDescent="0.35">
      <c r="A3728" s="2">
        <v>43794.388888888891</v>
      </c>
      <c r="B3728">
        <v>899.1</v>
      </c>
      <c r="C3728">
        <v>0.49105986952781677</v>
      </c>
      <c r="D3728">
        <v>0.50894010066986084</v>
      </c>
      <c r="E3728">
        <f>IF(B3729&gt;0,B3729-test_data[[#This Row],[Price]],0)</f>
        <v>0.19999999999993179</v>
      </c>
      <c r="F3728" s="2">
        <f>test_data[[#This Row],[Time]]-(Time_horizon-1)/24/60</f>
        <v>43794.375694444447</v>
      </c>
      <c r="G3728">
        <f>IF(test_data[[#This Row],[Long]]&gt;Action_Threshold,1,IF(test_data[[#This Row],[Short]]&gt;Action_Threshold,-1,0))</f>
        <v>-1</v>
      </c>
      <c r="H3728">
        <f>SUMIFS(test_data[Postion],test_data[Time],"&gt;="&amp;test_data[[#This Row],[Period Time]],test_data[Time],"&lt;="&amp;test_data[[#This Row],[Time]])</f>
        <v>-18</v>
      </c>
      <c r="I3728">
        <f>IFERROR(test_data[[#This Row],[Final_Position]]-H3727,test_data[[#This Row],[Final_Position]])</f>
        <v>-1</v>
      </c>
      <c r="J3728">
        <f>ABS(test_data[[#This Row],[Action]])</f>
        <v>1</v>
      </c>
      <c r="K3728" s="7">
        <f>test_data[[#This Row],[Final_Position]]*test_data[[#This Row],[Change]]</f>
        <v>-3.5999999999987722</v>
      </c>
      <c r="L3728" s="7">
        <f>test_data[[#This Row],[Profit]]*Profit_per_point</f>
        <v>-359999.99999987724</v>
      </c>
      <c r="M3728" s="7">
        <f>test_data[[#This Row],[Profit]]*Profit_per_point-ABS(test_data[[#This Row],[Action]])*Fee_per_trade</f>
        <v>-369999.99999987724</v>
      </c>
    </row>
    <row r="3729" spans="1:13" x14ac:dyDescent="0.35">
      <c r="A3729" s="2">
        <v>43794.38958333333</v>
      </c>
      <c r="B3729">
        <v>899.3</v>
      </c>
      <c r="C3729">
        <v>0.47714868187904358</v>
      </c>
      <c r="D3729">
        <v>0.52285128831863403</v>
      </c>
      <c r="E3729">
        <f>IF(B3730&gt;0,B3730-test_data[[#This Row],[Price]],0)</f>
        <v>0.20000000000004547</v>
      </c>
      <c r="F3729" s="2">
        <f>test_data[[#This Row],[Time]]-(Time_horizon-1)/24/60</f>
        <v>43794.376388888886</v>
      </c>
      <c r="G3729">
        <f>IF(test_data[[#This Row],[Long]]&gt;Action_Threshold,1,IF(test_data[[#This Row],[Short]]&gt;Action_Threshold,-1,0))</f>
        <v>-1</v>
      </c>
      <c r="H3729">
        <f>SUMIFS(test_data[Postion],test_data[Time],"&gt;="&amp;test_data[[#This Row],[Period Time]],test_data[Time],"&lt;="&amp;test_data[[#This Row],[Time]])</f>
        <v>-20</v>
      </c>
      <c r="I3729">
        <f>IFERROR(test_data[[#This Row],[Final_Position]]-H3728,test_data[[#This Row],[Final_Position]])</f>
        <v>-2</v>
      </c>
      <c r="J3729">
        <f>ABS(test_data[[#This Row],[Action]])</f>
        <v>2</v>
      </c>
      <c r="K3729" s="7">
        <f>test_data[[#This Row],[Final_Position]]*test_data[[#This Row],[Change]]</f>
        <v>-4.0000000000009095</v>
      </c>
      <c r="L3729" s="7">
        <f>test_data[[#This Row],[Profit]]*Profit_per_point</f>
        <v>-400000.00000009092</v>
      </c>
      <c r="M3729" s="7">
        <f>test_data[[#This Row],[Profit]]*Profit_per_point-ABS(test_data[[#This Row],[Action]])*Fee_per_trade</f>
        <v>-420000.00000009092</v>
      </c>
    </row>
    <row r="3730" spans="1:13" x14ac:dyDescent="0.35">
      <c r="A3730" s="2">
        <v>43794.390277777777</v>
      </c>
      <c r="B3730">
        <v>899.5</v>
      </c>
      <c r="C3730">
        <v>0.46826508641242981</v>
      </c>
      <c r="D3730">
        <v>0.5317348837852478</v>
      </c>
      <c r="E3730">
        <f>IF(B3731&gt;0,B3731-test_data[[#This Row],[Price]],0)</f>
        <v>0</v>
      </c>
      <c r="F3730" s="2">
        <f>test_data[[#This Row],[Time]]-(Time_horizon-1)/24/60</f>
        <v>43794.377083333333</v>
      </c>
      <c r="G3730">
        <f>IF(test_data[[#This Row],[Long]]&gt;Action_Threshold,1,IF(test_data[[#This Row],[Short]]&gt;Action_Threshold,-1,0))</f>
        <v>-1</v>
      </c>
      <c r="H3730">
        <f>SUMIFS(test_data[Postion],test_data[Time],"&gt;="&amp;test_data[[#This Row],[Period Time]],test_data[Time],"&lt;="&amp;test_data[[#This Row],[Time]])</f>
        <v>-20</v>
      </c>
      <c r="I3730">
        <f>IFERROR(test_data[[#This Row],[Final_Position]]-H3729,test_data[[#This Row],[Final_Position]])</f>
        <v>0</v>
      </c>
      <c r="J3730">
        <f>ABS(test_data[[#This Row],[Action]])</f>
        <v>0</v>
      </c>
      <c r="K3730" s="7">
        <f>test_data[[#This Row],[Final_Position]]*test_data[[#This Row],[Change]]</f>
        <v>0</v>
      </c>
      <c r="L3730" s="7">
        <f>test_data[[#This Row],[Profit]]*Profit_per_point</f>
        <v>0</v>
      </c>
      <c r="M3730" s="7">
        <f>test_data[[#This Row],[Profit]]*Profit_per_point-ABS(test_data[[#This Row],[Action]])*Fee_per_trade</f>
        <v>0</v>
      </c>
    </row>
    <row r="3731" spans="1:13" x14ac:dyDescent="0.35">
      <c r="A3731" s="2">
        <v>43794.390972222223</v>
      </c>
      <c r="B3731">
        <v>899.5</v>
      </c>
      <c r="C3731">
        <v>0.44810366630554199</v>
      </c>
      <c r="D3731">
        <v>0.55189633369445801</v>
      </c>
      <c r="E3731">
        <f>IF(B3732&gt;0,B3732-test_data[[#This Row],[Price]],0)</f>
        <v>-0.20000000000004547</v>
      </c>
      <c r="F3731" s="2">
        <f>test_data[[#This Row],[Time]]-(Time_horizon-1)/24/60</f>
        <v>43794.37777777778</v>
      </c>
      <c r="G3731">
        <f>IF(test_data[[#This Row],[Long]]&gt;Action_Threshold,1,IF(test_data[[#This Row],[Short]]&gt;Action_Threshold,-1,0))</f>
        <v>-1</v>
      </c>
      <c r="H3731">
        <f>SUMIFS(test_data[Postion],test_data[Time],"&gt;="&amp;test_data[[#This Row],[Period Time]],test_data[Time],"&lt;="&amp;test_data[[#This Row],[Time]])</f>
        <v>-20</v>
      </c>
      <c r="I3731">
        <f>IFERROR(test_data[[#This Row],[Final_Position]]-H3730,test_data[[#This Row],[Final_Position]])</f>
        <v>0</v>
      </c>
      <c r="J3731">
        <f>ABS(test_data[[#This Row],[Action]])</f>
        <v>0</v>
      </c>
      <c r="K3731" s="7">
        <f>test_data[[#This Row],[Final_Position]]*test_data[[#This Row],[Change]]</f>
        <v>4.0000000000009095</v>
      </c>
      <c r="L3731" s="7">
        <f>test_data[[#This Row],[Profit]]*Profit_per_point</f>
        <v>400000.00000009092</v>
      </c>
      <c r="M3731" s="7">
        <f>test_data[[#This Row],[Profit]]*Profit_per_point-ABS(test_data[[#This Row],[Action]])*Fee_per_trade</f>
        <v>400000.00000009092</v>
      </c>
    </row>
    <row r="3732" spans="1:13" x14ac:dyDescent="0.35">
      <c r="A3732" s="2">
        <v>43794.39166666667</v>
      </c>
      <c r="B3732">
        <v>899.3</v>
      </c>
      <c r="C3732">
        <v>0.47140908241271973</v>
      </c>
      <c r="D3732">
        <v>0.52859091758728027</v>
      </c>
      <c r="E3732">
        <f>IF(B3733&gt;0,B3733-test_data[[#This Row],[Price]],0)</f>
        <v>0</v>
      </c>
      <c r="F3732" s="2">
        <f>test_data[[#This Row],[Time]]-(Time_horizon-1)/24/60</f>
        <v>43794.378472222226</v>
      </c>
      <c r="G3732">
        <f>IF(test_data[[#This Row],[Long]]&gt;Action_Threshold,1,IF(test_data[[#This Row],[Short]]&gt;Action_Threshold,-1,0))</f>
        <v>-1</v>
      </c>
      <c r="H3732">
        <f>SUMIFS(test_data[Postion],test_data[Time],"&gt;="&amp;test_data[[#This Row],[Period Time]],test_data[Time],"&lt;="&amp;test_data[[#This Row],[Time]])</f>
        <v>-20</v>
      </c>
      <c r="I3732">
        <f>IFERROR(test_data[[#This Row],[Final_Position]]-H3731,test_data[[#This Row],[Final_Position]])</f>
        <v>0</v>
      </c>
      <c r="J3732">
        <f>ABS(test_data[[#This Row],[Action]])</f>
        <v>0</v>
      </c>
      <c r="K3732" s="7">
        <f>test_data[[#This Row],[Final_Position]]*test_data[[#This Row],[Change]]</f>
        <v>0</v>
      </c>
      <c r="L3732" s="7">
        <f>test_data[[#This Row],[Profit]]*Profit_per_point</f>
        <v>0</v>
      </c>
      <c r="M3732" s="7">
        <f>test_data[[#This Row],[Profit]]*Profit_per_point-ABS(test_data[[#This Row],[Action]])*Fee_per_trade</f>
        <v>0</v>
      </c>
    </row>
    <row r="3733" spans="1:13" x14ac:dyDescent="0.35">
      <c r="A3733" s="2">
        <v>43794.392361111109</v>
      </c>
      <c r="B3733">
        <v>899.3</v>
      </c>
      <c r="C3733">
        <v>0.47192457318305969</v>
      </c>
      <c r="D3733">
        <v>0.52807551622390747</v>
      </c>
      <c r="E3733">
        <f>IF(B3734&gt;0,B3734-test_data[[#This Row],[Price]],0)</f>
        <v>-0.19999999999993179</v>
      </c>
      <c r="F3733" s="2">
        <f>test_data[[#This Row],[Time]]-(Time_horizon-1)/24/60</f>
        <v>43794.379166666666</v>
      </c>
      <c r="G3733">
        <f>IF(test_data[[#This Row],[Long]]&gt;Action_Threshold,1,IF(test_data[[#This Row],[Short]]&gt;Action_Threshold,-1,0))</f>
        <v>-1</v>
      </c>
      <c r="H3733">
        <f>SUMIFS(test_data[Postion],test_data[Time],"&gt;="&amp;test_data[[#This Row],[Period Time]],test_data[Time],"&lt;="&amp;test_data[[#This Row],[Time]])</f>
        <v>-20</v>
      </c>
      <c r="I3733">
        <f>IFERROR(test_data[[#This Row],[Final_Position]]-H3732,test_data[[#This Row],[Final_Position]])</f>
        <v>0</v>
      </c>
      <c r="J3733">
        <f>ABS(test_data[[#This Row],[Action]])</f>
        <v>0</v>
      </c>
      <c r="K3733" s="7">
        <f>test_data[[#This Row],[Final_Position]]*test_data[[#This Row],[Change]]</f>
        <v>3.9999999999986358</v>
      </c>
      <c r="L3733" s="7">
        <f>test_data[[#This Row],[Profit]]*Profit_per_point</f>
        <v>399999.99999986356</v>
      </c>
      <c r="M3733" s="7">
        <f>test_data[[#This Row],[Profit]]*Profit_per_point-ABS(test_data[[#This Row],[Action]])*Fee_per_trade</f>
        <v>399999.99999986356</v>
      </c>
    </row>
    <row r="3734" spans="1:13" x14ac:dyDescent="0.35">
      <c r="A3734" s="2">
        <v>43794.393055555556</v>
      </c>
      <c r="B3734">
        <v>899.1</v>
      </c>
      <c r="C3734">
        <v>0.47406744956970215</v>
      </c>
      <c r="D3734">
        <v>0.52593261003494263</v>
      </c>
      <c r="E3734">
        <f>IF(B3735&gt;0,B3735-test_data[[#This Row],[Price]],0)</f>
        <v>0</v>
      </c>
      <c r="F3734" s="2">
        <f>test_data[[#This Row],[Time]]-(Time_horizon-1)/24/60</f>
        <v>43794.379861111112</v>
      </c>
      <c r="G3734">
        <f>IF(test_data[[#This Row],[Long]]&gt;Action_Threshold,1,IF(test_data[[#This Row],[Short]]&gt;Action_Threshold,-1,0))</f>
        <v>-1</v>
      </c>
      <c r="H3734">
        <f>SUMIFS(test_data[Postion],test_data[Time],"&gt;="&amp;test_data[[#This Row],[Period Time]],test_data[Time],"&lt;="&amp;test_data[[#This Row],[Time]])</f>
        <v>-20</v>
      </c>
      <c r="I3734">
        <f>IFERROR(test_data[[#This Row],[Final_Position]]-H3733,test_data[[#This Row],[Final_Position]])</f>
        <v>0</v>
      </c>
      <c r="J3734">
        <f>ABS(test_data[[#This Row],[Action]])</f>
        <v>0</v>
      </c>
      <c r="K3734" s="7">
        <f>test_data[[#This Row],[Final_Position]]*test_data[[#This Row],[Change]]</f>
        <v>0</v>
      </c>
      <c r="L3734" s="7">
        <f>test_data[[#This Row],[Profit]]*Profit_per_point</f>
        <v>0</v>
      </c>
      <c r="M3734" s="7">
        <f>test_data[[#This Row],[Profit]]*Profit_per_point-ABS(test_data[[#This Row],[Action]])*Fee_per_trade</f>
        <v>0</v>
      </c>
    </row>
    <row r="3735" spans="1:13" x14ac:dyDescent="0.35">
      <c r="A3735" s="2">
        <v>43794.393750000003</v>
      </c>
      <c r="B3735">
        <v>899.1</v>
      </c>
      <c r="C3735">
        <v>0.47922641038894653</v>
      </c>
      <c r="D3735">
        <v>0.52077364921569824</v>
      </c>
      <c r="E3735">
        <f>IF(B3736&gt;0,B3736-test_data[[#This Row],[Price]],0)</f>
        <v>0.19999999999993179</v>
      </c>
      <c r="F3735" s="2">
        <f>test_data[[#This Row],[Time]]-(Time_horizon-1)/24/60</f>
        <v>43794.380555555559</v>
      </c>
      <c r="G3735">
        <f>IF(test_data[[#This Row],[Long]]&gt;Action_Threshold,1,IF(test_data[[#This Row],[Short]]&gt;Action_Threshold,-1,0))</f>
        <v>-1</v>
      </c>
      <c r="H3735">
        <f>SUMIFS(test_data[Postion],test_data[Time],"&gt;="&amp;test_data[[#This Row],[Period Time]],test_data[Time],"&lt;="&amp;test_data[[#This Row],[Time]])</f>
        <v>-20</v>
      </c>
      <c r="I3735">
        <f>IFERROR(test_data[[#This Row],[Final_Position]]-H3734,test_data[[#This Row],[Final_Position]])</f>
        <v>0</v>
      </c>
      <c r="J3735">
        <f>ABS(test_data[[#This Row],[Action]])</f>
        <v>0</v>
      </c>
      <c r="K3735" s="7">
        <f>test_data[[#This Row],[Final_Position]]*test_data[[#This Row],[Change]]</f>
        <v>-3.9999999999986358</v>
      </c>
      <c r="L3735" s="7">
        <f>test_data[[#This Row],[Profit]]*Profit_per_point</f>
        <v>-399999.99999986356</v>
      </c>
      <c r="M3735" s="7">
        <f>test_data[[#This Row],[Profit]]*Profit_per_point-ABS(test_data[[#This Row],[Action]])*Fee_per_trade</f>
        <v>-399999.99999986356</v>
      </c>
    </row>
    <row r="3736" spans="1:13" x14ac:dyDescent="0.35">
      <c r="A3736" s="2">
        <v>43794.394444444442</v>
      </c>
      <c r="B3736">
        <v>899.3</v>
      </c>
      <c r="C3736">
        <v>0.4663226306438446</v>
      </c>
      <c r="D3736">
        <v>0.53367733955383301</v>
      </c>
      <c r="E3736">
        <f>IF(B3737&gt;0,B3737-test_data[[#This Row],[Price]],0)</f>
        <v>-1</v>
      </c>
      <c r="F3736" s="2">
        <f>test_data[[#This Row],[Time]]-(Time_horizon-1)/24/60</f>
        <v>43794.381249999999</v>
      </c>
      <c r="G3736">
        <f>IF(test_data[[#This Row],[Long]]&gt;Action_Threshold,1,IF(test_data[[#This Row],[Short]]&gt;Action_Threshold,-1,0))</f>
        <v>-1</v>
      </c>
      <c r="H3736">
        <f>SUMIFS(test_data[Postion],test_data[Time],"&gt;="&amp;test_data[[#This Row],[Period Time]],test_data[Time],"&lt;="&amp;test_data[[#This Row],[Time]])</f>
        <v>-20</v>
      </c>
      <c r="I3736">
        <f>IFERROR(test_data[[#This Row],[Final_Position]]-H3735,test_data[[#This Row],[Final_Position]])</f>
        <v>0</v>
      </c>
      <c r="J3736">
        <f>ABS(test_data[[#This Row],[Action]])</f>
        <v>0</v>
      </c>
      <c r="K3736" s="7">
        <f>test_data[[#This Row],[Final_Position]]*test_data[[#This Row],[Change]]</f>
        <v>20</v>
      </c>
      <c r="L3736" s="7">
        <f>test_data[[#This Row],[Profit]]*Profit_per_point</f>
        <v>2000000</v>
      </c>
      <c r="M3736" s="7">
        <f>test_data[[#This Row],[Profit]]*Profit_per_point-ABS(test_data[[#This Row],[Action]])*Fee_per_trade</f>
        <v>2000000</v>
      </c>
    </row>
    <row r="3737" spans="1:13" x14ac:dyDescent="0.35">
      <c r="A3737" s="2">
        <v>43794.395138888889</v>
      </c>
      <c r="B3737">
        <v>898.3</v>
      </c>
      <c r="C3737">
        <v>0.49201959371566772</v>
      </c>
      <c r="D3737">
        <v>0.5079803466796875</v>
      </c>
      <c r="E3737">
        <f>IF(B3738&gt;0,B3738-test_data[[#This Row],[Price]],0)</f>
        <v>-0.29999999999995453</v>
      </c>
      <c r="F3737" s="2">
        <f>test_data[[#This Row],[Time]]-(Time_horizon-1)/24/60</f>
        <v>43794.381944444445</v>
      </c>
      <c r="G3737">
        <f>IF(test_data[[#This Row],[Long]]&gt;Action_Threshold,1,IF(test_data[[#This Row],[Short]]&gt;Action_Threshold,-1,0))</f>
        <v>-1</v>
      </c>
      <c r="H3737">
        <f>SUMIFS(test_data[Postion],test_data[Time],"&gt;="&amp;test_data[[#This Row],[Period Time]],test_data[Time],"&lt;="&amp;test_data[[#This Row],[Time]])</f>
        <v>-20</v>
      </c>
      <c r="I3737">
        <f>IFERROR(test_data[[#This Row],[Final_Position]]-H3736,test_data[[#This Row],[Final_Position]])</f>
        <v>0</v>
      </c>
      <c r="J3737">
        <f>ABS(test_data[[#This Row],[Action]])</f>
        <v>0</v>
      </c>
      <c r="K3737" s="7">
        <f>test_data[[#This Row],[Final_Position]]*test_data[[#This Row],[Change]]</f>
        <v>5.9999999999990905</v>
      </c>
      <c r="L3737" s="7">
        <f>test_data[[#This Row],[Profit]]*Profit_per_point</f>
        <v>599999.99999990908</v>
      </c>
      <c r="M3737" s="7">
        <f>test_data[[#This Row],[Profit]]*Profit_per_point-ABS(test_data[[#This Row],[Action]])*Fee_per_trade</f>
        <v>599999.99999990908</v>
      </c>
    </row>
    <row r="3738" spans="1:13" x14ac:dyDescent="0.35">
      <c r="A3738" s="2">
        <v>43794.395833333336</v>
      </c>
      <c r="B3738">
        <v>898</v>
      </c>
      <c r="C3738">
        <v>0.49164140224456787</v>
      </c>
      <c r="D3738">
        <v>0.50835859775543213</v>
      </c>
      <c r="E3738">
        <f>IF(B3739&gt;0,B3739-test_data[[#This Row],[Price]],0)</f>
        <v>-0.89999999999997726</v>
      </c>
      <c r="F3738" s="2">
        <f>test_data[[#This Row],[Time]]-(Time_horizon-1)/24/60</f>
        <v>43794.382638888892</v>
      </c>
      <c r="G3738">
        <f>IF(test_data[[#This Row],[Long]]&gt;Action_Threshold,1,IF(test_data[[#This Row],[Short]]&gt;Action_Threshold,-1,0))</f>
        <v>-1</v>
      </c>
      <c r="H3738">
        <f>SUMIFS(test_data[Postion],test_data[Time],"&gt;="&amp;test_data[[#This Row],[Period Time]],test_data[Time],"&lt;="&amp;test_data[[#This Row],[Time]])</f>
        <v>-20</v>
      </c>
      <c r="I3738">
        <f>IFERROR(test_data[[#This Row],[Final_Position]]-H3737,test_data[[#This Row],[Final_Position]])</f>
        <v>0</v>
      </c>
      <c r="J3738">
        <f>ABS(test_data[[#This Row],[Action]])</f>
        <v>0</v>
      </c>
      <c r="K3738" s="7">
        <f>test_data[[#This Row],[Final_Position]]*test_data[[#This Row],[Change]]</f>
        <v>17.999999999999545</v>
      </c>
      <c r="L3738" s="7">
        <f>test_data[[#This Row],[Profit]]*Profit_per_point</f>
        <v>1799999.9999999546</v>
      </c>
      <c r="M3738" s="7">
        <f>test_data[[#This Row],[Profit]]*Profit_per_point-ABS(test_data[[#This Row],[Action]])*Fee_per_trade</f>
        <v>1799999.9999999546</v>
      </c>
    </row>
    <row r="3739" spans="1:13" x14ac:dyDescent="0.35">
      <c r="A3739" s="2">
        <v>43794.396527777775</v>
      </c>
      <c r="B3739">
        <v>897.1</v>
      </c>
      <c r="C3739">
        <v>0.50863730907440186</v>
      </c>
      <c r="D3739">
        <v>0.49136272072792053</v>
      </c>
      <c r="E3739">
        <f>IF(B3740&gt;0,B3740-test_data[[#This Row],[Price]],0)</f>
        <v>0.10000000000002274</v>
      </c>
      <c r="F3739" s="2">
        <f>test_data[[#This Row],[Time]]-(Time_horizon-1)/24/60</f>
        <v>43794.383333333331</v>
      </c>
      <c r="G3739">
        <f>IF(test_data[[#This Row],[Long]]&gt;Action_Threshold,1,IF(test_data[[#This Row],[Short]]&gt;Action_Threshold,-1,0))</f>
        <v>1</v>
      </c>
      <c r="H3739">
        <f>SUMIFS(test_data[Postion],test_data[Time],"&gt;="&amp;test_data[[#This Row],[Period Time]],test_data[Time],"&lt;="&amp;test_data[[#This Row],[Time]])</f>
        <v>-18</v>
      </c>
      <c r="I3739">
        <f>IFERROR(test_data[[#This Row],[Final_Position]]-H3738,test_data[[#This Row],[Final_Position]])</f>
        <v>2</v>
      </c>
      <c r="J3739">
        <f>ABS(test_data[[#This Row],[Action]])</f>
        <v>2</v>
      </c>
      <c r="K3739" s="7">
        <f>test_data[[#This Row],[Final_Position]]*test_data[[#This Row],[Change]]</f>
        <v>-1.8000000000004093</v>
      </c>
      <c r="L3739" s="7">
        <f>test_data[[#This Row],[Profit]]*Profit_per_point</f>
        <v>-180000.00000004092</v>
      </c>
      <c r="M3739" s="7">
        <f>test_data[[#This Row],[Profit]]*Profit_per_point-ABS(test_data[[#This Row],[Action]])*Fee_per_trade</f>
        <v>-200000.00000004092</v>
      </c>
    </row>
    <row r="3740" spans="1:13" x14ac:dyDescent="0.35">
      <c r="A3740" s="2">
        <v>43794.397222222222</v>
      </c>
      <c r="B3740">
        <v>897.2</v>
      </c>
      <c r="C3740">
        <v>0.51847118139266968</v>
      </c>
      <c r="D3740">
        <v>0.48152875900268555</v>
      </c>
      <c r="E3740">
        <f>IF(B3741&gt;0,B3741-test_data[[#This Row],[Price]],0)</f>
        <v>-0.40000000000009095</v>
      </c>
      <c r="F3740" s="2">
        <f>test_data[[#This Row],[Time]]-(Time_horizon-1)/24/60</f>
        <v>43794.384027777778</v>
      </c>
      <c r="G3740">
        <f>IF(test_data[[#This Row],[Long]]&gt;Action_Threshold,1,IF(test_data[[#This Row],[Short]]&gt;Action_Threshold,-1,0))</f>
        <v>1</v>
      </c>
      <c r="H3740">
        <f>SUMIFS(test_data[Postion],test_data[Time],"&gt;="&amp;test_data[[#This Row],[Period Time]],test_data[Time],"&lt;="&amp;test_data[[#This Row],[Time]])</f>
        <v>-16</v>
      </c>
      <c r="I3740">
        <f>IFERROR(test_data[[#This Row],[Final_Position]]-H3739,test_data[[#This Row],[Final_Position]])</f>
        <v>2</v>
      </c>
      <c r="J3740">
        <f>ABS(test_data[[#This Row],[Action]])</f>
        <v>2</v>
      </c>
      <c r="K3740" s="7">
        <f>test_data[[#This Row],[Final_Position]]*test_data[[#This Row],[Change]]</f>
        <v>6.4000000000014552</v>
      </c>
      <c r="L3740" s="7">
        <f>test_data[[#This Row],[Profit]]*Profit_per_point</f>
        <v>640000.00000014552</v>
      </c>
      <c r="M3740" s="7">
        <f>test_data[[#This Row],[Profit]]*Profit_per_point-ABS(test_data[[#This Row],[Action]])*Fee_per_trade</f>
        <v>620000.00000014552</v>
      </c>
    </row>
    <row r="3741" spans="1:13" x14ac:dyDescent="0.35">
      <c r="A3741" s="2">
        <v>43794.397916666669</v>
      </c>
      <c r="B3741">
        <v>896.8</v>
      </c>
      <c r="C3741">
        <v>0.56687414646148682</v>
      </c>
      <c r="D3741">
        <v>0.43312579393386841</v>
      </c>
      <c r="E3741">
        <f>IF(B3742&gt;0,B3742-test_data[[#This Row],[Price]],0)</f>
        <v>-0.5</v>
      </c>
      <c r="F3741" s="2">
        <f>test_data[[#This Row],[Time]]-(Time_horizon-1)/24/60</f>
        <v>43794.384722222225</v>
      </c>
      <c r="G3741">
        <f>IF(test_data[[#This Row],[Long]]&gt;Action_Threshold,1,IF(test_data[[#This Row],[Short]]&gt;Action_Threshold,-1,0))</f>
        <v>1</v>
      </c>
      <c r="H3741">
        <f>SUMIFS(test_data[Postion],test_data[Time],"&gt;="&amp;test_data[[#This Row],[Period Time]],test_data[Time],"&lt;="&amp;test_data[[#This Row],[Time]])</f>
        <v>-14</v>
      </c>
      <c r="I3741">
        <f>IFERROR(test_data[[#This Row],[Final_Position]]-H3740,test_data[[#This Row],[Final_Position]])</f>
        <v>2</v>
      </c>
      <c r="J3741">
        <f>ABS(test_data[[#This Row],[Action]])</f>
        <v>2</v>
      </c>
      <c r="K3741" s="7">
        <f>test_data[[#This Row],[Final_Position]]*test_data[[#This Row],[Change]]</f>
        <v>7</v>
      </c>
      <c r="L3741" s="7">
        <f>test_data[[#This Row],[Profit]]*Profit_per_point</f>
        <v>700000</v>
      </c>
      <c r="M3741" s="7">
        <f>test_data[[#This Row],[Profit]]*Profit_per_point-ABS(test_data[[#This Row],[Action]])*Fee_per_trade</f>
        <v>680000</v>
      </c>
    </row>
    <row r="3742" spans="1:13" x14ac:dyDescent="0.35">
      <c r="A3742" s="2">
        <v>43794.398611111108</v>
      </c>
      <c r="B3742">
        <v>896.3</v>
      </c>
      <c r="C3742">
        <v>0.56519889831542969</v>
      </c>
      <c r="D3742">
        <v>0.43480110168457031</v>
      </c>
      <c r="E3742">
        <f>IF(B3743&gt;0,B3743-test_data[[#This Row],[Price]],0)</f>
        <v>-0.19999999999993179</v>
      </c>
      <c r="F3742" s="2">
        <f>test_data[[#This Row],[Time]]-(Time_horizon-1)/24/60</f>
        <v>43794.385416666664</v>
      </c>
      <c r="G3742">
        <f>IF(test_data[[#This Row],[Long]]&gt;Action_Threshold,1,IF(test_data[[#This Row],[Short]]&gt;Action_Threshold,-1,0))</f>
        <v>1</v>
      </c>
      <c r="H3742">
        <f>SUMIFS(test_data[Postion],test_data[Time],"&gt;="&amp;test_data[[#This Row],[Period Time]],test_data[Time],"&lt;="&amp;test_data[[#This Row],[Time]])</f>
        <v>-12</v>
      </c>
      <c r="I3742">
        <f>IFERROR(test_data[[#This Row],[Final_Position]]-H3741,test_data[[#This Row],[Final_Position]])</f>
        <v>2</v>
      </c>
      <c r="J3742">
        <f>ABS(test_data[[#This Row],[Action]])</f>
        <v>2</v>
      </c>
      <c r="K3742" s="7">
        <f>test_data[[#This Row],[Final_Position]]*test_data[[#This Row],[Change]]</f>
        <v>2.3999999999991815</v>
      </c>
      <c r="L3742" s="7">
        <f>test_data[[#This Row],[Profit]]*Profit_per_point</f>
        <v>239999.99999991816</v>
      </c>
      <c r="M3742" s="7">
        <f>test_data[[#This Row],[Profit]]*Profit_per_point-ABS(test_data[[#This Row],[Action]])*Fee_per_trade</f>
        <v>219999.99999991816</v>
      </c>
    </row>
    <row r="3743" spans="1:13" x14ac:dyDescent="0.35">
      <c r="A3743" s="2">
        <v>43794.399305555555</v>
      </c>
      <c r="B3743">
        <v>896.1</v>
      </c>
      <c r="C3743">
        <v>0.55948245525360107</v>
      </c>
      <c r="D3743">
        <v>0.44051751494407654</v>
      </c>
      <c r="E3743">
        <f>IF(B3744&gt;0,B3744-test_data[[#This Row],[Price]],0)</f>
        <v>-0.5</v>
      </c>
      <c r="F3743" s="2">
        <f>test_data[[#This Row],[Time]]-(Time_horizon-1)/24/60</f>
        <v>43794.386111111111</v>
      </c>
      <c r="G3743">
        <f>IF(test_data[[#This Row],[Long]]&gt;Action_Threshold,1,IF(test_data[[#This Row],[Short]]&gt;Action_Threshold,-1,0))</f>
        <v>1</v>
      </c>
      <c r="H3743">
        <f>SUMIFS(test_data[Postion],test_data[Time],"&gt;="&amp;test_data[[#This Row],[Period Time]],test_data[Time],"&lt;="&amp;test_data[[#This Row],[Time]])</f>
        <v>-10</v>
      </c>
      <c r="I3743">
        <f>IFERROR(test_data[[#This Row],[Final_Position]]-H3742,test_data[[#This Row],[Final_Position]])</f>
        <v>2</v>
      </c>
      <c r="J3743">
        <f>ABS(test_data[[#This Row],[Action]])</f>
        <v>2</v>
      </c>
      <c r="K3743" s="7">
        <f>test_data[[#This Row],[Final_Position]]*test_data[[#This Row],[Change]]</f>
        <v>5</v>
      </c>
      <c r="L3743" s="7">
        <f>test_data[[#This Row],[Profit]]*Profit_per_point</f>
        <v>500000</v>
      </c>
      <c r="M3743" s="7">
        <f>test_data[[#This Row],[Profit]]*Profit_per_point-ABS(test_data[[#This Row],[Action]])*Fee_per_trade</f>
        <v>480000</v>
      </c>
    </row>
    <row r="3744" spans="1:13" x14ac:dyDescent="0.35">
      <c r="A3744" s="2">
        <v>43794.400000000001</v>
      </c>
      <c r="B3744">
        <v>895.6</v>
      </c>
      <c r="C3744">
        <v>0.57283097505569458</v>
      </c>
      <c r="D3744">
        <v>0.42716902494430542</v>
      </c>
      <c r="E3744">
        <f>IF(B3745&gt;0,B3745-test_data[[#This Row],[Price]],0)</f>
        <v>-0.60000000000002274</v>
      </c>
      <c r="F3744" s="2">
        <f>test_data[[#This Row],[Time]]-(Time_horizon-1)/24/60</f>
        <v>43794.386805555558</v>
      </c>
      <c r="G3744">
        <f>IF(test_data[[#This Row],[Long]]&gt;Action_Threshold,1,IF(test_data[[#This Row],[Short]]&gt;Action_Threshold,-1,0))</f>
        <v>1</v>
      </c>
      <c r="H3744">
        <f>SUMIFS(test_data[Postion],test_data[Time],"&gt;="&amp;test_data[[#This Row],[Period Time]],test_data[Time],"&lt;="&amp;test_data[[#This Row],[Time]])</f>
        <v>-8</v>
      </c>
      <c r="I3744">
        <f>IFERROR(test_data[[#This Row],[Final_Position]]-H3743,test_data[[#This Row],[Final_Position]])</f>
        <v>2</v>
      </c>
      <c r="J3744">
        <f>ABS(test_data[[#This Row],[Action]])</f>
        <v>2</v>
      </c>
      <c r="K3744" s="7">
        <f>test_data[[#This Row],[Final_Position]]*test_data[[#This Row],[Change]]</f>
        <v>4.8000000000001819</v>
      </c>
      <c r="L3744" s="7">
        <f>test_data[[#This Row],[Profit]]*Profit_per_point</f>
        <v>480000.00000001816</v>
      </c>
      <c r="M3744" s="7">
        <f>test_data[[#This Row],[Profit]]*Profit_per_point-ABS(test_data[[#This Row],[Action]])*Fee_per_trade</f>
        <v>460000.00000001816</v>
      </c>
    </row>
    <row r="3745" spans="1:13" x14ac:dyDescent="0.35">
      <c r="A3745" s="2">
        <v>43794.400694444441</v>
      </c>
      <c r="B3745">
        <v>895</v>
      </c>
      <c r="C3745">
        <v>0.55589789152145386</v>
      </c>
      <c r="D3745">
        <v>0.44410207867622375</v>
      </c>
      <c r="E3745">
        <f>IF(B3746&gt;0,B3746-test_data[[#This Row],[Price]],0)</f>
        <v>0.5</v>
      </c>
      <c r="F3745" s="2">
        <f>test_data[[#This Row],[Time]]-(Time_horizon-1)/24/60</f>
        <v>43794.387499999997</v>
      </c>
      <c r="G3745">
        <f>IF(test_data[[#This Row],[Long]]&gt;Action_Threshold,1,IF(test_data[[#This Row],[Short]]&gt;Action_Threshold,-1,0))</f>
        <v>1</v>
      </c>
      <c r="H3745">
        <f>SUMIFS(test_data[Postion],test_data[Time],"&gt;="&amp;test_data[[#This Row],[Period Time]],test_data[Time],"&lt;="&amp;test_data[[#This Row],[Time]])</f>
        <v>-6</v>
      </c>
      <c r="I3745">
        <f>IFERROR(test_data[[#This Row],[Final_Position]]-H3744,test_data[[#This Row],[Final_Position]])</f>
        <v>2</v>
      </c>
      <c r="J3745">
        <f>ABS(test_data[[#This Row],[Action]])</f>
        <v>2</v>
      </c>
      <c r="K3745" s="7">
        <f>test_data[[#This Row],[Final_Position]]*test_data[[#This Row],[Change]]</f>
        <v>-3</v>
      </c>
      <c r="L3745" s="7">
        <f>test_data[[#This Row],[Profit]]*Profit_per_point</f>
        <v>-300000</v>
      </c>
      <c r="M3745" s="7">
        <f>test_data[[#This Row],[Profit]]*Profit_per_point-ABS(test_data[[#This Row],[Action]])*Fee_per_trade</f>
        <v>-320000</v>
      </c>
    </row>
    <row r="3746" spans="1:13" x14ac:dyDescent="0.35">
      <c r="A3746" s="2">
        <v>43794.401388888888</v>
      </c>
      <c r="B3746">
        <v>895.5</v>
      </c>
      <c r="C3746">
        <v>0.51231694221496582</v>
      </c>
      <c r="D3746">
        <v>0.48768305778503418</v>
      </c>
      <c r="E3746">
        <f>IF(B3747&gt;0,B3747-test_data[[#This Row],[Price]],0)</f>
        <v>0.20000000000004547</v>
      </c>
      <c r="F3746" s="2">
        <f>test_data[[#This Row],[Time]]-(Time_horizon-1)/24/60</f>
        <v>43794.388194444444</v>
      </c>
      <c r="G3746">
        <f>IF(test_data[[#This Row],[Long]]&gt;Action_Threshold,1,IF(test_data[[#This Row],[Short]]&gt;Action_Threshold,-1,0))</f>
        <v>1</v>
      </c>
      <c r="H3746">
        <f>SUMIFS(test_data[Postion],test_data[Time],"&gt;="&amp;test_data[[#This Row],[Period Time]],test_data[Time],"&lt;="&amp;test_data[[#This Row],[Time]])</f>
        <v>-4</v>
      </c>
      <c r="I3746">
        <f>IFERROR(test_data[[#This Row],[Final_Position]]-H3745,test_data[[#This Row],[Final_Position]])</f>
        <v>2</v>
      </c>
      <c r="J3746">
        <f>ABS(test_data[[#This Row],[Action]])</f>
        <v>2</v>
      </c>
      <c r="K3746" s="7">
        <f>test_data[[#This Row],[Final_Position]]*test_data[[#This Row],[Change]]</f>
        <v>-0.8000000000001819</v>
      </c>
      <c r="L3746" s="7">
        <f>test_data[[#This Row],[Profit]]*Profit_per_point</f>
        <v>-80000.00000001819</v>
      </c>
      <c r="M3746" s="7">
        <f>test_data[[#This Row],[Profit]]*Profit_per_point-ABS(test_data[[#This Row],[Action]])*Fee_per_trade</f>
        <v>-100000.00000001819</v>
      </c>
    </row>
    <row r="3747" spans="1:13" x14ac:dyDescent="0.35">
      <c r="A3747" s="2">
        <v>43794.402083333334</v>
      </c>
      <c r="B3747">
        <v>895.7</v>
      </c>
      <c r="C3747">
        <v>0.549885094165802</v>
      </c>
      <c r="D3747">
        <v>0.45011493563652039</v>
      </c>
      <c r="E3747">
        <f>IF(B3748&gt;0,B3748-test_data[[#This Row],[Price]],0)</f>
        <v>0.79999999999995453</v>
      </c>
      <c r="F3747" s="2">
        <f>test_data[[#This Row],[Time]]-(Time_horizon-1)/24/60</f>
        <v>43794.388888888891</v>
      </c>
      <c r="G3747">
        <f>IF(test_data[[#This Row],[Long]]&gt;Action_Threshold,1,IF(test_data[[#This Row],[Short]]&gt;Action_Threshold,-1,0))</f>
        <v>1</v>
      </c>
      <c r="H3747">
        <f>SUMIFS(test_data[Postion],test_data[Time],"&gt;="&amp;test_data[[#This Row],[Period Time]],test_data[Time],"&lt;="&amp;test_data[[#This Row],[Time]])</f>
        <v>-2</v>
      </c>
      <c r="I3747">
        <f>IFERROR(test_data[[#This Row],[Final_Position]]-H3746,test_data[[#This Row],[Final_Position]])</f>
        <v>2</v>
      </c>
      <c r="J3747">
        <f>ABS(test_data[[#This Row],[Action]])</f>
        <v>2</v>
      </c>
      <c r="K3747" s="7">
        <f>test_data[[#This Row],[Final_Position]]*test_data[[#This Row],[Change]]</f>
        <v>-1.5999999999999091</v>
      </c>
      <c r="L3747" s="7">
        <f>test_data[[#This Row],[Profit]]*Profit_per_point</f>
        <v>-159999.99999999092</v>
      </c>
      <c r="M3747" s="7">
        <f>test_data[[#This Row],[Profit]]*Profit_per_point-ABS(test_data[[#This Row],[Action]])*Fee_per_trade</f>
        <v>-179999.99999999092</v>
      </c>
    </row>
    <row r="3748" spans="1:13" x14ac:dyDescent="0.35">
      <c r="A3748" s="2">
        <v>43794.402777777781</v>
      </c>
      <c r="B3748">
        <v>896.5</v>
      </c>
      <c r="C3748">
        <v>0.47175288200378418</v>
      </c>
      <c r="D3748">
        <v>0.52824705839157104</v>
      </c>
      <c r="E3748">
        <f>IF(B3749&gt;0,B3749-test_data[[#This Row],[Price]],0)</f>
        <v>0.70000000000004547</v>
      </c>
      <c r="F3748" s="2">
        <f>test_data[[#This Row],[Time]]-(Time_horizon-1)/24/60</f>
        <v>43794.389583333337</v>
      </c>
      <c r="G3748">
        <f>IF(test_data[[#This Row],[Long]]&gt;Action_Threshold,1,IF(test_data[[#This Row],[Short]]&gt;Action_Threshold,-1,0))</f>
        <v>-1</v>
      </c>
      <c r="H3748">
        <f>SUMIFS(test_data[Postion],test_data[Time],"&gt;="&amp;test_data[[#This Row],[Period Time]],test_data[Time],"&lt;="&amp;test_data[[#This Row],[Time]])</f>
        <v>-2</v>
      </c>
      <c r="I3748">
        <f>IFERROR(test_data[[#This Row],[Final_Position]]-H3747,test_data[[#This Row],[Final_Position]])</f>
        <v>0</v>
      </c>
      <c r="J3748">
        <f>ABS(test_data[[#This Row],[Action]])</f>
        <v>0</v>
      </c>
      <c r="K3748" s="7">
        <f>test_data[[#This Row],[Final_Position]]*test_data[[#This Row],[Change]]</f>
        <v>-1.4000000000000909</v>
      </c>
      <c r="L3748" s="7">
        <f>test_data[[#This Row],[Profit]]*Profit_per_point</f>
        <v>-140000.00000000908</v>
      </c>
      <c r="M3748" s="7">
        <f>test_data[[#This Row],[Profit]]*Profit_per_point-ABS(test_data[[#This Row],[Action]])*Fee_per_trade</f>
        <v>-140000.00000000908</v>
      </c>
    </row>
    <row r="3749" spans="1:13" x14ac:dyDescent="0.35">
      <c r="A3749" s="2">
        <v>43794.40347222222</v>
      </c>
      <c r="B3749">
        <v>897.2</v>
      </c>
      <c r="C3749">
        <v>0.46842381358146667</v>
      </c>
      <c r="D3749">
        <v>0.53157615661621094</v>
      </c>
      <c r="E3749">
        <f>IF(B3750&gt;0,B3750-test_data[[#This Row],[Price]],0)</f>
        <v>-0.20000000000004547</v>
      </c>
      <c r="F3749" s="2">
        <f>test_data[[#This Row],[Time]]-(Time_horizon-1)/24/60</f>
        <v>43794.390277777777</v>
      </c>
      <c r="G3749">
        <f>IF(test_data[[#This Row],[Long]]&gt;Action_Threshold,1,IF(test_data[[#This Row],[Short]]&gt;Action_Threshold,-1,0))</f>
        <v>-1</v>
      </c>
      <c r="H3749">
        <f>SUMIFS(test_data[Postion],test_data[Time],"&gt;="&amp;test_data[[#This Row],[Period Time]],test_data[Time],"&lt;="&amp;test_data[[#This Row],[Time]])</f>
        <v>-2</v>
      </c>
      <c r="I3749">
        <f>IFERROR(test_data[[#This Row],[Final_Position]]-H3748,test_data[[#This Row],[Final_Position]])</f>
        <v>0</v>
      </c>
      <c r="J3749">
        <f>ABS(test_data[[#This Row],[Action]])</f>
        <v>0</v>
      </c>
      <c r="K3749" s="7">
        <f>test_data[[#This Row],[Final_Position]]*test_data[[#This Row],[Change]]</f>
        <v>0.40000000000009095</v>
      </c>
      <c r="L3749" s="7">
        <f>test_data[[#This Row],[Profit]]*Profit_per_point</f>
        <v>40000.000000009095</v>
      </c>
      <c r="M3749" s="7">
        <f>test_data[[#This Row],[Profit]]*Profit_per_point-ABS(test_data[[#This Row],[Action]])*Fee_per_trade</f>
        <v>40000.000000009095</v>
      </c>
    </row>
    <row r="3750" spans="1:13" x14ac:dyDescent="0.35">
      <c r="A3750" s="2">
        <v>43794.404166666667</v>
      </c>
      <c r="B3750">
        <v>897</v>
      </c>
      <c r="C3750">
        <v>0.46353179216384888</v>
      </c>
      <c r="D3750">
        <v>0.5364682674407959</v>
      </c>
      <c r="E3750">
        <f>IF(B3751&gt;0,B3751-test_data[[#This Row],[Price]],0)</f>
        <v>0.5</v>
      </c>
      <c r="F3750" s="2">
        <f>test_data[[#This Row],[Time]]-(Time_horizon-1)/24/60</f>
        <v>43794.390972222223</v>
      </c>
      <c r="G3750">
        <f>IF(test_data[[#This Row],[Long]]&gt;Action_Threshold,1,IF(test_data[[#This Row],[Short]]&gt;Action_Threshold,-1,0))</f>
        <v>-1</v>
      </c>
      <c r="H3750">
        <f>SUMIFS(test_data[Postion],test_data[Time],"&gt;="&amp;test_data[[#This Row],[Period Time]],test_data[Time],"&lt;="&amp;test_data[[#This Row],[Time]])</f>
        <v>-2</v>
      </c>
      <c r="I3750">
        <f>IFERROR(test_data[[#This Row],[Final_Position]]-H3749,test_data[[#This Row],[Final_Position]])</f>
        <v>0</v>
      </c>
      <c r="J3750">
        <f>ABS(test_data[[#This Row],[Action]])</f>
        <v>0</v>
      </c>
      <c r="K3750" s="7">
        <f>test_data[[#This Row],[Final_Position]]*test_data[[#This Row],[Change]]</f>
        <v>-1</v>
      </c>
      <c r="L3750" s="7">
        <f>test_data[[#This Row],[Profit]]*Profit_per_point</f>
        <v>-100000</v>
      </c>
      <c r="M3750" s="7">
        <f>test_data[[#This Row],[Profit]]*Profit_per_point-ABS(test_data[[#This Row],[Action]])*Fee_per_trade</f>
        <v>-100000</v>
      </c>
    </row>
    <row r="3751" spans="1:13" x14ac:dyDescent="0.35">
      <c r="A3751" s="2">
        <v>43794.404861111114</v>
      </c>
      <c r="B3751">
        <v>897.5</v>
      </c>
      <c r="C3751">
        <v>0.45067554712295532</v>
      </c>
      <c r="D3751">
        <v>0.5493243932723999</v>
      </c>
      <c r="E3751">
        <f>IF(B3752&gt;0,B3752-test_data[[#This Row],[Price]],0)</f>
        <v>0.79999999999995453</v>
      </c>
      <c r="F3751" s="2">
        <f>test_data[[#This Row],[Time]]-(Time_horizon-1)/24/60</f>
        <v>43794.39166666667</v>
      </c>
      <c r="G3751">
        <f>IF(test_data[[#This Row],[Long]]&gt;Action_Threshold,1,IF(test_data[[#This Row],[Short]]&gt;Action_Threshold,-1,0))</f>
        <v>-1</v>
      </c>
      <c r="H3751">
        <f>SUMIFS(test_data[Postion],test_data[Time],"&gt;="&amp;test_data[[#This Row],[Period Time]],test_data[Time],"&lt;="&amp;test_data[[#This Row],[Time]])</f>
        <v>-2</v>
      </c>
      <c r="I3751">
        <f>IFERROR(test_data[[#This Row],[Final_Position]]-H3750,test_data[[#This Row],[Final_Position]])</f>
        <v>0</v>
      </c>
      <c r="J3751">
        <f>ABS(test_data[[#This Row],[Action]])</f>
        <v>0</v>
      </c>
      <c r="K3751" s="7">
        <f>test_data[[#This Row],[Final_Position]]*test_data[[#This Row],[Change]]</f>
        <v>-1.5999999999999091</v>
      </c>
      <c r="L3751" s="7">
        <f>test_data[[#This Row],[Profit]]*Profit_per_point</f>
        <v>-159999.99999999092</v>
      </c>
      <c r="M3751" s="7">
        <f>test_data[[#This Row],[Profit]]*Profit_per_point-ABS(test_data[[#This Row],[Action]])*Fee_per_trade</f>
        <v>-159999.99999999092</v>
      </c>
    </row>
    <row r="3752" spans="1:13" x14ac:dyDescent="0.35">
      <c r="A3752" s="2">
        <v>43794.405555555553</v>
      </c>
      <c r="B3752">
        <v>898.3</v>
      </c>
      <c r="C3752">
        <v>0.40753853321075439</v>
      </c>
      <c r="D3752">
        <v>0.59246146678924561</v>
      </c>
      <c r="E3752">
        <f>IF(B3753&gt;0,B3753-test_data[[#This Row],[Price]],0)</f>
        <v>0.30000000000006821</v>
      </c>
      <c r="F3752" s="2">
        <f>test_data[[#This Row],[Time]]-(Time_horizon-1)/24/60</f>
        <v>43794.392361111109</v>
      </c>
      <c r="G3752">
        <f>IF(test_data[[#This Row],[Long]]&gt;Action_Threshold,1,IF(test_data[[#This Row],[Short]]&gt;Action_Threshold,-1,0))</f>
        <v>-1</v>
      </c>
      <c r="H3752">
        <f>SUMIFS(test_data[Postion],test_data[Time],"&gt;="&amp;test_data[[#This Row],[Period Time]],test_data[Time],"&lt;="&amp;test_data[[#This Row],[Time]])</f>
        <v>-2</v>
      </c>
      <c r="I3752">
        <f>IFERROR(test_data[[#This Row],[Final_Position]]-H3751,test_data[[#This Row],[Final_Position]])</f>
        <v>0</v>
      </c>
      <c r="J3752">
        <f>ABS(test_data[[#This Row],[Action]])</f>
        <v>0</v>
      </c>
      <c r="K3752" s="7">
        <f>test_data[[#This Row],[Final_Position]]*test_data[[#This Row],[Change]]</f>
        <v>-0.60000000000013642</v>
      </c>
      <c r="L3752" s="7">
        <f>test_data[[#This Row],[Profit]]*Profit_per_point</f>
        <v>-60000.000000013642</v>
      </c>
      <c r="M3752" s="7">
        <f>test_data[[#This Row],[Profit]]*Profit_per_point-ABS(test_data[[#This Row],[Action]])*Fee_per_trade</f>
        <v>-60000.000000013642</v>
      </c>
    </row>
    <row r="3753" spans="1:13" x14ac:dyDescent="0.35">
      <c r="A3753" s="2">
        <v>43794.40625</v>
      </c>
      <c r="B3753">
        <v>898.6</v>
      </c>
      <c r="C3753">
        <v>0.39760556817054749</v>
      </c>
      <c r="D3753">
        <v>0.6023944616317749</v>
      </c>
      <c r="E3753">
        <f>IF(B3754&gt;0,B3754-test_data[[#This Row],[Price]],0)</f>
        <v>-0.70000000000004547</v>
      </c>
      <c r="F3753" s="2">
        <f>test_data[[#This Row],[Time]]-(Time_horizon-1)/24/60</f>
        <v>43794.393055555556</v>
      </c>
      <c r="G3753">
        <f>IF(test_data[[#This Row],[Long]]&gt;Action_Threshold,1,IF(test_data[[#This Row],[Short]]&gt;Action_Threshold,-1,0))</f>
        <v>-1</v>
      </c>
      <c r="H3753">
        <f>SUMIFS(test_data[Postion],test_data[Time],"&gt;="&amp;test_data[[#This Row],[Period Time]],test_data[Time],"&lt;="&amp;test_data[[#This Row],[Time]])</f>
        <v>-2</v>
      </c>
      <c r="I3753">
        <f>IFERROR(test_data[[#This Row],[Final_Position]]-H3752,test_data[[#This Row],[Final_Position]])</f>
        <v>0</v>
      </c>
      <c r="J3753">
        <f>ABS(test_data[[#This Row],[Action]])</f>
        <v>0</v>
      </c>
      <c r="K3753" s="7">
        <f>test_data[[#This Row],[Final_Position]]*test_data[[#This Row],[Change]]</f>
        <v>1.4000000000000909</v>
      </c>
      <c r="L3753" s="7">
        <f>test_data[[#This Row],[Profit]]*Profit_per_point</f>
        <v>140000.00000000908</v>
      </c>
      <c r="M3753" s="7">
        <f>test_data[[#This Row],[Profit]]*Profit_per_point-ABS(test_data[[#This Row],[Action]])*Fee_per_trade</f>
        <v>140000.00000000908</v>
      </c>
    </row>
    <row r="3754" spans="1:13" x14ac:dyDescent="0.35">
      <c r="A3754" s="2">
        <v>43794.406944444447</v>
      </c>
      <c r="B3754">
        <v>897.9</v>
      </c>
      <c r="C3754">
        <v>0.40710741281509399</v>
      </c>
      <c r="D3754">
        <v>0.59289258718490601</v>
      </c>
      <c r="E3754">
        <f>IF(B3755&gt;0,B3755-test_data[[#This Row],[Price]],0)</f>
        <v>-0.39999999999997726</v>
      </c>
      <c r="F3754" s="2">
        <f>test_data[[#This Row],[Time]]-(Time_horizon-1)/24/60</f>
        <v>43794.393750000003</v>
      </c>
      <c r="G3754">
        <f>IF(test_data[[#This Row],[Long]]&gt;Action_Threshold,1,IF(test_data[[#This Row],[Short]]&gt;Action_Threshold,-1,0))</f>
        <v>-1</v>
      </c>
      <c r="H3754">
        <f>SUMIFS(test_data[Postion],test_data[Time],"&gt;="&amp;test_data[[#This Row],[Period Time]],test_data[Time],"&lt;="&amp;test_data[[#This Row],[Time]])</f>
        <v>-2</v>
      </c>
      <c r="I3754">
        <f>IFERROR(test_data[[#This Row],[Final_Position]]-H3753,test_data[[#This Row],[Final_Position]])</f>
        <v>0</v>
      </c>
      <c r="J3754">
        <f>ABS(test_data[[#This Row],[Action]])</f>
        <v>0</v>
      </c>
      <c r="K3754" s="7">
        <f>test_data[[#This Row],[Final_Position]]*test_data[[#This Row],[Change]]</f>
        <v>0.79999999999995453</v>
      </c>
      <c r="L3754" s="7">
        <f>test_data[[#This Row],[Profit]]*Profit_per_point</f>
        <v>79999.99999999546</v>
      </c>
      <c r="M3754" s="7">
        <f>test_data[[#This Row],[Profit]]*Profit_per_point-ABS(test_data[[#This Row],[Action]])*Fee_per_trade</f>
        <v>79999.99999999546</v>
      </c>
    </row>
    <row r="3755" spans="1:13" x14ac:dyDescent="0.35">
      <c r="A3755" s="2">
        <v>43794.407638888886</v>
      </c>
      <c r="B3755">
        <v>897.5</v>
      </c>
      <c r="C3755">
        <v>0.40747222304344177</v>
      </c>
      <c r="D3755">
        <v>0.59252780675888062</v>
      </c>
      <c r="E3755">
        <f>IF(B3756&gt;0,B3756-test_data[[#This Row],[Price]],0)</f>
        <v>0.5</v>
      </c>
      <c r="F3755" s="2">
        <f>test_data[[#This Row],[Time]]-(Time_horizon-1)/24/60</f>
        <v>43794.394444444442</v>
      </c>
      <c r="G3755">
        <f>IF(test_data[[#This Row],[Long]]&gt;Action_Threshold,1,IF(test_data[[#This Row],[Short]]&gt;Action_Threshold,-1,0))</f>
        <v>-1</v>
      </c>
      <c r="H3755">
        <f>SUMIFS(test_data[Postion],test_data[Time],"&gt;="&amp;test_data[[#This Row],[Period Time]],test_data[Time],"&lt;="&amp;test_data[[#This Row],[Time]])</f>
        <v>-2</v>
      </c>
      <c r="I3755">
        <f>IFERROR(test_data[[#This Row],[Final_Position]]-H3754,test_data[[#This Row],[Final_Position]])</f>
        <v>0</v>
      </c>
      <c r="J3755">
        <f>ABS(test_data[[#This Row],[Action]])</f>
        <v>0</v>
      </c>
      <c r="K3755" s="7">
        <f>test_data[[#This Row],[Final_Position]]*test_data[[#This Row],[Change]]</f>
        <v>-1</v>
      </c>
      <c r="L3755" s="7">
        <f>test_data[[#This Row],[Profit]]*Profit_per_point</f>
        <v>-100000</v>
      </c>
      <c r="M3755" s="7">
        <f>test_data[[#This Row],[Profit]]*Profit_per_point-ABS(test_data[[#This Row],[Action]])*Fee_per_trade</f>
        <v>-100000</v>
      </c>
    </row>
    <row r="3756" spans="1:13" x14ac:dyDescent="0.35">
      <c r="A3756" s="2">
        <v>43794.408333333333</v>
      </c>
      <c r="B3756">
        <v>898</v>
      </c>
      <c r="C3756">
        <v>0.38386103510856628</v>
      </c>
      <c r="D3756">
        <v>0.6161389946937561</v>
      </c>
      <c r="E3756">
        <f>IF(B3757&gt;0,B3757-test_data[[#This Row],[Price]],0)</f>
        <v>0.60000000000002274</v>
      </c>
      <c r="F3756" s="2">
        <f>test_data[[#This Row],[Time]]-(Time_horizon-1)/24/60</f>
        <v>43794.395138888889</v>
      </c>
      <c r="G3756">
        <f>IF(test_data[[#This Row],[Long]]&gt;Action_Threshold,1,IF(test_data[[#This Row],[Short]]&gt;Action_Threshold,-1,0))</f>
        <v>-1</v>
      </c>
      <c r="H3756">
        <f>SUMIFS(test_data[Postion],test_data[Time],"&gt;="&amp;test_data[[#This Row],[Period Time]],test_data[Time],"&lt;="&amp;test_data[[#This Row],[Time]])</f>
        <v>-2</v>
      </c>
      <c r="I3756">
        <f>IFERROR(test_data[[#This Row],[Final_Position]]-H3755,test_data[[#This Row],[Final_Position]])</f>
        <v>0</v>
      </c>
      <c r="J3756">
        <f>ABS(test_data[[#This Row],[Action]])</f>
        <v>0</v>
      </c>
      <c r="K3756" s="7">
        <f>test_data[[#This Row],[Final_Position]]*test_data[[#This Row],[Change]]</f>
        <v>-1.2000000000000455</v>
      </c>
      <c r="L3756" s="7">
        <f>test_data[[#This Row],[Profit]]*Profit_per_point</f>
        <v>-120000.00000000454</v>
      </c>
      <c r="M3756" s="7">
        <f>test_data[[#This Row],[Profit]]*Profit_per_point-ABS(test_data[[#This Row],[Action]])*Fee_per_trade</f>
        <v>-120000.00000000454</v>
      </c>
    </row>
    <row r="3757" spans="1:13" x14ac:dyDescent="0.35">
      <c r="A3757" s="2">
        <v>43794.40902777778</v>
      </c>
      <c r="B3757">
        <v>898.6</v>
      </c>
      <c r="C3757">
        <v>0.36859056353569031</v>
      </c>
      <c r="D3757">
        <v>0.63140946626663208</v>
      </c>
      <c r="E3757">
        <f>IF(B3758&gt;0,B3758-test_data[[#This Row],[Price]],0)</f>
        <v>1</v>
      </c>
      <c r="F3757" s="2">
        <f>test_data[[#This Row],[Time]]-(Time_horizon-1)/24/60</f>
        <v>43794.395833333336</v>
      </c>
      <c r="G3757">
        <f>IF(test_data[[#This Row],[Long]]&gt;Action_Threshold,1,IF(test_data[[#This Row],[Short]]&gt;Action_Threshold,-1,0))</f>
        <v>-1</v>
      </c>
      <c r="H3757">
        <f>SUMIFS(test_data[Postion],test_data[Time],"&gt;="&amp;test_data[[#This Row],[Period Time]],test_data[Time],"&lt;="&amp;test_data[[#This Row],[Time]])</f>
        <v>-2</v>
      </c>
      <c r="I3757">
        <f>IFERROR(test_data[[#This Row],[Final_Position]]-H3756,test_data[[#This Row],[Final_Position]])</f>
        <v>0</v>
      </c>
      <c r="J3757">
        <f>ABS(test_data[[#This Row],[Action]])</f>
        <v>0</v>
      </c>
      <c r="K3757" s="7">
        <f>test_data[[#This Row],[Final_Position]]*test_data[[#This Row],[Change]]</f>
        <v>-2</v>
      </c>
      <c r="L3757" s="7">
        <f>test_data[[#This Row],[Profit]]*Profit_per_point</f>
        <v>-200000</v>
      </c>
      <c r="M3757" s="7">
        <f>test_data[[#This Row],[Profit]]*Profit_per_point-ABS(test_data[[#This Row],[Action]])*Fee_per_trade</f>
        <v>-200000</v>
      </c>
    </row>
    <row r="3758" spans="1:13" x14ac:dyDescent="0.35">
      <c r="A3758" s="2">
        <v>43794.409722222219</v>
      </c>
      <c r="B3758">
        <v>899.6</v>
      </c>
      <c r="C3758">
        <v>0.34745797514915466</v>
      </c>
      <c r="D3758">
        <v>0.65254205465316772</v>
      </c>
      <c r="E3758">
        <f>IF(B3759&gt;0,B3759-test_data[[#This Row],[Price]],0)</f>
        <v>-0.20000000000004547</v>
      </c>
      <c r="F3758" s="2">
        <f>test_data[[#This Row],[Time]]-(Time_horizon-1)/24/60</f>
        <v>43794.396527777775</v>
      </c>
      <c r="G3758">
        <f>IF(test_data[[#This Row],[Long]]&gt;Action_Threshold,1,IF(test_data[[#This Row],[Short]]&gt;Action_Threshold,-1,0))</f>
        <v>-1</v>
      </c>
      <c r="H3758">
        <f>SUMIFS(test_data[Postion],test_data[Time],"&gt;="&amp;test_data[[#This Row],[Period Time]],test_data[Time],"&lt;="&amp;test_data[[#This Row],[Time]])</f>
        <v>-2</v>
      </c>
      <c r="I3758">
        <f>IFERROR(test_data[[#This Row],[Final_Position]]-H3757,test_data[[#This Row],[Final_Position]])</f>
        <v>0</v>
      </c>
      <c r="J3758">
        <f>ABS(test_data[[#This Row],[Action]])</f>
        <v>0</v>
      </c>
      <c r="K3758" s="7">
        <f>test_data[[#This Row],[Final_Position]]*test_data[[#This Row],[Change]]</f>
        <v>0.40000000000009095</v>
      </c>
      <c r="L3758" s="7">
        <f>test_data[[#This Row],[Profit]]*Profit_per_point</f>
        <v>40000.000000009095</v>
      </c>
      <c r="M3758" s="7">
        <f>test_data[[#This Row],[Profit]]*Profit_per_point-ABS(test_data[[#This Row],[Action]])*Fee_per_trade</f>
        <v>40000.000000009095</v>
      </c>
    </row>
    <row r="3759" spans="1:13" x14ac:dyDescent="0.35">
      <c r="A3759" s="2">
        <v>43794.410416666666</v>
      </c>
      <c r="B3759">
        <v>899.4</v>
      </c>
      <c r="C3759">
        <v>0.36738690733909607</v>
      </c>
      <c r="D3759">
        <v>0.63261312246322632</v>
      </c>
      <c r="E3759">
        <f>IF(B3760&gt;0,B3760-test_data[[#This Row],[Price]],0)</f>
        <v>-0.29999999999995453</v>
      </c>
      <c r="F3759" s="2">
        <f>test_data[[#This Row],[Time]]-(Time_horizon-1)/24/60</f>
        <v>43794.397222222222</v>
      </c>
      <c r="G3759">
        <f>IF(test_data[[#This Row],[Long]]&gt;Action_Threshold,1,IF(test_data[[#This Row],[Short]]&gt;Action_Threshold,-1,0))</f>
        <v>-1</v>
      </c>
      <c r="H3759">
        <f>SUMIFS(test_data[Postion],test_data[Time],"&gt;="&amp;test_data[[#This Row],[Period Time]],test_data[Time],"&lt;="&amp;test_data[[#This Row],[Time]])</f>
        <v>-4</v>
      </c>
      <c r="I3759">
        <f>IFERROR(test_data[[#This Row],[Final_Position]]-H3758,test_data[[#This Row],[Final_Position]])</f>
        <v>-2</v>
      </c>
      <c r="J3759">
        <f>ABS(test_data[[#This Row],[Action]])</f>
        <v>2</v>
      </c>
      <c r="K3759" s="7">
        <f>test_data[[#This Row],[Final_Position]]*test_data[[#This Row],[Change]]</f>
        <v>1.1999999999998181</v>
      </c>
      <c r="L3759" s="7">
        <f>test_data[[#This Row],[Profit]]*Profit_per_point</f>
        <v>119999.99999998181</v>
      </c>
      <c r="M3759" s="7">
        <f>test_data[[#This Row],[Profit]]*Profit_per_point-ABS(test_data[[#This Row],[Action]])*Fee_per_trade</f>
        <v>99999.99999998181</v>
      </c>
    </row>
    <row r="3760" spans="1:13" x14ac:dyDescent="0.35">
      <c r="A3760" s="2">
        <v>43794.411111111112</v>
      </c>
      <c r="B3760">
        <v>899.1</v>
      </c>
      <c r="C3760">
        <v>0.36952617764472961</v>
      </c>
      <c r="D3760">
        <v>0.630473792552948</v>
      </c>
      <c r="E3760">
        <f>IF(B3761&gt;0,B3761-test_data[[#This Row],[Price]],0)</f>
        <v>0.89999999999997726</v>
      </c>
      <c r="F3760" s="2">
        <f>test_data[[#This Row],[Time]]-(Time_horizon-1)/24/60</f>
        <v>43794.397916666669</v>
      </c>
      <c r="G3760">
        <f>IF(test_data[[#This Row],[Long]]&gt;Action_Threshold,1,IF(test_data[[#This Row],[Short]]&gt;Action_Threshold,-1,0))</f>
        <v>-1</v>
      </c>
      <c r="H3760">
        <f>SUMIFS(test_data[Postion],test_data[Time],"&gt;="&amp;test_data[[#This Row],[Period Time]],test_data[Time],"&lt;="&amp;test_data[[#This Row],[Time]])</f>
        <v>-6</v>
      </c>
      <c r="I3760">
        <f>IFERROR(test_data[[#This Row],[Final_Position]]-H3759,test_data[[#This Row],[Final_Position]])</f>
        <v>-2</v>
      </c>
      <c r="J3760">
        <f>ABS(test_data[[#This Row],[Action]])</f>
        <v>2</v>
      </c>
      <c r="K3760" s="7">
        <f>test_data[[#This Row],[Final_Position]]*test_data[[#This Row],[Change]]</f>
        <v>-5.3999999999998636</v>
      </c>
      <c r="L3760" s="7">
        <f>test_data[[#This Row],[Profit]]*Profit_per_point</f>
        <v>-539999.99999998638</v>
      </c>
      <c r="M3760" s="7">
        <f>test_data[[#This Row],[Profit]]*Profit_per_point-ABS(test_data[[#This Row],[Action]])*Fee_per_trade</f>
        <v>-559999.99999998638</v>
      </c>
    </row>
    <row r="3761" spans="1:13" x14ac:dyDescent="0.35">
      <c r="A3761" s="2">
        <v>43794.411805555559</v>
      </c>
      <c r="B3761">
        <v>900</v>
      </c>
      <c r="C3761">
        <v>0.34936520457267761</v>
      </c>
      <c r="D3761">
        <v>0.65063482522964478</v>
      </c>
      <c r="E3761">
        <f>IF(B3762&gt;0,B3762-test_data[[#This Row],[Price]],0)</f>
        <v>1.7000000000000455</v>
      </c>
      <c r="F3761" s="2">
        <f>test_data[[#This Row],[Time]]-(Time_horizon-1)/24/60</f>
        <v>43794.398611111115</v>
      </c>
      <c r="G3761">
        <f>IF(test_data[[#This Row],[Long]]&gt;Action_Threshold,1,IF(test_data[[#This Row],[Short]]&gt;Action_Threshold,-1,0))</f>
        <v>-1</v>
      </c>
      <c r="H3761">
        <f>SUMIFS(test_data[Postion],test_data[Time],"&gt;="&amp;test_data[[#This Row],[Period Time]],test_data[Time],"&lt;="&amp;test_data[[#This Row],[Time]])</f>
        <v>-8</v>
      </c>
      <c r="I3761">
        <f>IFERROR(test_data[[#This Row],[Final_Position]]-H3760,test_data[[#This Row],[Final_Position]])</f>
        <v>-2</v>
      </c>
      <c r="J3761">
        <f>ABS(test_data[[#This Row],[Action]])</f>
        <v>2</v>
      </c>
      <c r="K3761" s="7">
        <f>test_data[[#This Row],[Final_Position]]*test_data[[#This Row],[Change]]</f>
        <v>-13.600000000000364</v>
      </c>
      <c r="L3761" s="7">
        <f>test_data[[#This Row],[Profit]]*Profit_per_point</f>
        <v>-1360000.0000000363</v>
      </c>
      <c r="M3761" s="7">
        <f>test_data[[#This Row],[Profit]]*Profit_per_point-ABS(test_data[[#This Row],[Action]])*Fee_per_trade</f>
        <v>-1380000.0000000363</v>
      </c>
    </row>
    <row r="3762" spans="1:13" x14ac:dyDescent="0.35">
      <c r="A3762" s="2">
        <v>43794.412499999999</v>
      </c>
      <c r="B3762">
        <v>901.7</v>
      </c>
      <c r="C3762">
        <v>0.32135117053985596</v>
      </c>
      <c r="D3762">
        <v>0.67864876985549927</v>
      </c>
      <c r="E3762">
        <f>IF(B3763&gt;0,B3763-test_data[[#This Row],[Price]],0)</f>
        <v>0.69999999999993179</v>
      </c>
      <c r="F3762" s="2">
        <f>test_data[[#This Row],[Time]]-(Time_horizon-1)/24/60</f>
        <v>43794.399305555555</v>
      </c>
      <c r="G3762">
        <f>IF(test_data[[#This Row],[Long]]&gt;Action_Threshold,1,IF(test_data[[#This Row],[Short]]&gt;Action_Threshold,-1,0))</f>
        <v>-1</v>
      </c>
      <c r="H3762">
        <f>SUMIFS(test_data[Postion],test_data[Time],"&gt;="&amp;test_data[[#This Row],[Period Time]],test_data[Time],"&lt;="&amp;test_data[[#This Row],[Time]])</f>
        <v>-10</v>
      </c>
      <c r="I3762">
        <f>IFERROR(test_data[[#This Row],[Final_Position]]-H3761,test_data[[#This Row],[Final_Position]])</f>
        <v>-2</v>
      </c>
      <c r="J3762">
        <f>ABS(test_data[[#This Row],[Action]])</f>
        <v>2</v>
      </c>
      <c r="K3762" s="7">
        <f>test_data[[#This Row],[Final_Position]]*test_data[[#This Row],[Change]]</f>
        <v>-6.9999999999993179</v>
      </c>
      <c r="L3762" s="7">
        <f>test_data[[#This Row],[Profit]]*Profit_per_point</f>
        <v>-699999.99999993178</v>
      </c>
      <c r="M3762" s="7">
        <f>test_data[[#This Row],[Profit]]*Profit_per_point-ABS(test_data[[#This Row],[Action]])*Fee_per_trade</f>
        <v>-719999.99999993178</v>
      </c>
    </row>
    <row r="3763" spans="1:13" x14ac:dyDescent="0.35">
      <c r="A3763" s="2">
        <v>43794.413194444445</v>
      </c>
      <c r="B3763">
        <v>902.4</v>
      </c>
      <c r="C3763">
        <v>0.34236788749694824</v>
      </c>
      <c r="D3763">
        <v>0.65763211250305176</v>
      </c>
      <c r="E3763">
        <f>IF(B3764&gt;0,B3764-test_data[[#This Row],[Price]],0)</f>
        <v>0.5</v>
      </c>
      <c r="F3763" s="2">
        <f>test_data[[#This Row],[Time]]-(Time_horizon-1)/24/60</f>
        <v>43794.400000000001</v>
      </c>
      <c r="G3763">
        <f>IF(test_data[[#This Row],[Long]]&gt;Action_Threshold,1,IF(test_data[[#This Row],[Short]]&gt;Action_Threshold,-1,0))</f>
        <v>-1</v>
      </c>
      <c r="H3763">
        <f>SUMIFS(test_data[Postion],test_data[Time],"&gt;="&amp;test_data[[#This Row],[Period Time]],test_data[Time],"&lt;="&amp;test_data[[#This Row],[Time]])</f>
        <v>-12</v>
      </c>
      <c r="I3763">
        <f>IFERROR(test_data[[#This Row],[Final_Position]]-H3762,test_data[[#This Row],[Final_Position]])</f>
        <v>-2</v>
      </c>
      <c r="J3763">
        <f>ABS(test_data[[#This Row],[Action]])</f>
        <v>2</v>
      </c>
      <c r="K3763" s="7">
        <f>test_data[[#This Row],[Final_Position]]*test_data[[#This Row],[Change]]</f>
        <v>-6</v>
      </c>
      <c r="L3763" s="7">
        <f>test_data[[#This Row],[Profit]]*Profit_per_point</f>
        <v>-600000</v>
      </c>
      <c r="M3763" s="7">
        <f>test_data[[#This Row],[Profit]]*Profit_per_point-ABS(test_data[[#This Row],[Action]])*Fee_per_trade</f>
        <v>-620000</v>
      </c>
    </row>
    <row r="3764" spans="1:13" x14ac:dyDescent="0.35">
      <c r="A3764" s="2">
        <v>43794.413888888892</v>
      </c>
      <c r="B3764">
        <v>902.9</v>
      </c>
      <c r="C3764">
        <v>0.34072244167327881</v>
      </c>
      <c r="D3764">
        <v>0.65927755832672119</v>
      </c>
      <c r="E3764">
        <f>IF(B3765&gt;0,B3765-test_data[[#This Row],[Price]],0)</f>
        <v>0.39999999999997726</v>
      </c>
      <c r="F3764" s="2">
        <f>test_data[[#This Row],[Time]]-(Time_horizon-1)/24/60</f>
        <v>43794.400694444448</v>
      </c>
      <c r="G3764">
        <f>IF(test_data[[#This Row],[Long]]&gt;Action_Threshold,1,IF(test_data[[#This Row],[Short]]&gt;Action_Threshold,-1,0))</f>
        <v>-1</v>
      </c>
      <c r="H3764">
        <f>SUMIFS(test_data[Postion],test_data[Time],"&gt;="&amp;test_data[[#This Row],[Period Time]],test_data[Time],"&lt;="&amp;test_data[[#This Row],[Time]])</f>
        <v>-14</v>
      </c>
      <c r="I3764">
        <f>IFERROR(test_data[[#This Row],[Final_Position]]-H3763,test_data[[#This Row],[Final_Position]])</f>
        <v>-2</v>
      </c>
      <c r="J3764">
        <f>ABS(test_data[[#This Row],[Action]])</f>
        <v>2</v>
      </c>
      <c r="K3764" s="7">
        <f>test_data[[#This Row],[Final_Position]]*test_data[[#This Row],[Change]]</f>
        <v>-5.5999999999996817</v>
      </c>
      <c r="L3764" s="7">
        <f>test_data[[#This Row],[Profit]]*Profit_per_point</f>
        <v>-559999.99999996822</v>
      </c>
      <c r="M3764" s="7">
        <f>test_data[[#This Row],[Profit]]*Profit_per_point-ABS(test_data[[#This Row],[Action]])*Fee_per_trade</f>
        <v>-579999.99999996822</v>
      </c>
    </row>
    <row r="3765" spans="1:13" x14ac:dyDescent="0.35">
      <c r="A3765" s="2">
        <v>43794.414583333331</v>
      </c>
      <c r="B3765">
        <v>903.3</v>
      </c>
      <c r="C3765">
        <v>0.3310074508190155</v>
      </c>
      <c r="D3765">
        <v>0.66899257898330688</v>
      </c>
      <c r="E3765">
        <f>IF(B3766&gt;0,B3766-test_data[[#This Row],[Price]],0)</f>
        <v>-0.89999999999997726</v>
      </c>
      <c r="F3765" s="2">
        <f>test_data[[#This Row],[Time]]-(Time_horizon-1)/24/60</f>
        <v>43794.401388888888</v>
      </c>
      <c r="G3765">
        <f>IF(test_data[[#This Row],[Long]]&gt;Action_Threshold,1,IF(test_data[[#This Row],[Short]]&gt;Action_Threshold,-1,0))</f>
        <v>-1</v>
      </c>
      <c r="H3765">
        <f>SUMIFS(test_data[Postion],test_data[Time],"&gt;="&amp;test_data[[#This Row],[Period Time]],test_data[Time],"&lt;="&amp;test_data[[#This Row],[Time]])</f>
        <v>-16</v>
      </c>
      <c r="I3765">
        <f>IFERROR(test_data[[#This Row],[Final_Position]]-H3764,test_data[[#This Row],[Final_Position]])</f>
        <v>-2</v>
      </c>
      <c r="J3765">
        <f>ABS(test_data[[#This Row],[Action]])</f>
        <v>2</v>
      </c>
      <c r="K3765" s="7">
        <f>test_data[[#This Row],[Final_Position]]*test_data[[#This Row],[Change]]</f>
        <v>14.399999999999636</v>
      </c>
      <c r="L3765" s="7">
        <f>test_data[[#This Row],[Profit]]*Profit_per_point</f>
        <v>1439999.9999999637</v>
      </c>
      <c r="M3765" s="7">
        <f>test_data[[#This Row],[Profit]]*Profit_per_point-ABS(test_data[[#This Row],[Action]])*Fee_per_trade</f>
        <v>1419999.9999999637</v>
      </c>
    </row>
    <row r="3766" spans="1:13" x14ac:dyDescent="0.35">
      <c r="A3766" s="2">
        <v>43794.415277777778</v>
      </c>
      <c r="B3766">
        <v>902.4</v>
      </c>
      <c r="C3766">
        <v>0.41058957576751709</v>
      </c>
      <c r="D3766">
        <v>0.58941042423248291</v>
      </c>
      <c r="E3766">
        <f>IF(B3767&gt;0,B3767-test_data[[#This Row],[Price]],0)</f>
        <v>-0.39999999999997726</v>
      </c>
      <c r="F3766" s="2">
        <f>test_data[[#This Row],[Time]]-(Time_horizon-1)/24/60</f>
        <v>43794.402083333334</v>
      </c>
      <c r="G3766">
        <f>IF(test_data[[#This Row],[Long]]&gt;Action_Threshold,1,IF(test_data[[#This Row],[Short]]&gt;Action_Threshold,-1,0))</f>
        <v>-1</v>
      </c>
      <c r="H3766">
        <f>SUMIFS(test_data[Postion],test_data[Time],"&gt;="&amp;test_data[[#This Row],[Period Time]],test_data[Time],"&lt;="&amp;test_data[[#This Row],[Time]])</f>
        <v>-18</v>
      </c>
      <c r="I3766">
        <f>IFERROR(test_data[[#This Row],[Final_Position]]-H3765,test_data[[#This Row],[Final_Position]])</f>
        <v>-2</v>
      </c>
      <c r="J3766">
        <f>ABS(test_data[[#This Row],[Action]])</f>
        <v>2</v>
      </c>
      <c r="K3766" s="7">
        <f>test_data[[#This Row],[Final_Position]]*test_data[[#This Row],[Change]]</f>
        <v>7.1999999999995907</v>
      </c>
      <c r="L3766" s="7">
        <f>test_data[[#This Row],[Profit]]*Profit_per_point</f>
        <v>719999.99999995902</v>
      </c>
      <c r="M3766" s="7">
        <f>test_data[[#This Row],[Profit]]*Profit_per_point-ABS(test_data[[#This Row],[Action]])*Fee_per_trade</f>
        <v>699999.99999995902</v>
      </c>
    </row>
    <row r="3767" spans="1:13" x14ac:dyDescent="0.35">
      <c r="A3767" s="2">
        <v>43794.415972222225</v>
      </c>
      <c r="B3767">
        <v>902</v>
      </c>
      <c r="C3767">
        <v>0.33482876420021057</v>
      </c>
      <c r="D3767">
        <v>0.66517120599746704</v>
      </c>
      <c r="E3767">
        <f>IF(B3768&gt;0,B3768-test_data[[#This Row],[Price]],0)</f>
        <v>0</v>
      </c>
      <c r="F3767" s="2">
        <f>test_data[[#This Row],[Time]]-(Time_horizon-1)/24/60</f>
        <v>43794.402777777781</v>
      </c>
      <c r="G3767">
        <f>IF(test_data[[#This Row],[Long]]&gt;Action_Threshold,1,IF(test_data[[#This Row],[Short]]&gt;Action_Threshold,-1,0))</f>
        <v>-1</v>
      </c>
      <c r="H3767">
        <f>SUMIFS(test_data[Postion],test_data[Time],"&gt;="&amp;test_data[[#This Row],[Period Time]],test_data[Time],"&lt;="&amp;test_data[[#This Row],[Time]])</f>
        <v>-20</v>
      </c>
      <c r="I3767">
        <f>IFERROR(test_data[[#This Row],[Final_Position]]-H3766,test_data[[#This Row],[Final_Position]])</f>
        <v>-2</v>
      </c>
      <c r="J3767">
        <f>ABS(test_data[[#This Row],[Action]])</f>
        <v>2</v>
      </c>
      <c r="K3767" s="7">
        <f>test_data[[#This Row],[Final_Position]]*test_data[[#This Row],[Change]]</f>
        <v>0</v>
      </c>
      <c r="L3767" s="7">
        <f>test_data[[#This Row],[Profit]]*Profit_per_point</f>
        <v>0</v>
      </c>
      <c r="M3767" s="7">
        <f>test_data[[#This Row],[Profit]]*Profit_per_point-ABS(test_data[[#This Row],[Action]])*Fee_per_trade</f>
        <v>-20000</v>
      </c>
    </row>
    <row r="3768" spans="1:13" x14ac:dyDescent="0.35">
      <c r="A3768" s="2">
        <v>43794.416666666664</v>
      </c>
      <c r="B3768">
        <v>902</v>
      </c>
      <c r="C3768">
        <v>0.34195208549499512</v>
      </c>
      <c r="D3768">
        <v>0.65804791450500488</v>
      </c>
      <c r="E3768">
        <f>IF(B3769&gt;0,B3769-test_data[[#This Row],[Price]],0)</f>
        <v>0.39999999999997726</v>
      </c>
      <c r="F3768" s="2">
        <f>test_data[[#This Row],[Time]]-(Time_horizon-1)/24/60</f>
        <v>43794.40347222222</v>
      </c>
      <c r="G3768">
        <f>IF(test_data[[#This Row],[Long]]&gt;Action_Threshold,1,IF(test_data[[#This Row],[Short]]&gt;Action_Threshold,-1,0))</f>
        <v>-1</v>
      </c>
      <c r="H3768">
        <f>SUMIFS(test_data[Postion],test_data[Time],"&gt;="&amp;test_data[[#This Row],[Period Time]],test_data[Time],"&lt;="&amp;test_data[[#This Row],[Time]])</f>
        <v>-20</v>
      </c>
      <c r="I3768">
        <f>IFERROR(test_data[[#This Row],[Final_Position]]-H3767,test_data[[#This Row],[Final_Position]])</f>
        <v>0</v>
      </c>
      <c r="J3768">
        <f>ABS(test_data[[#This Row],[Action]])</f>
        <v>0</v>
      </c>
      <c r="K3768" s="7">
        <f>test_data[[#This Row],[Final_Position]]*test_data[[#This Row],[Change]]</f>
        <v>-7.9999999999995453</v>
      </c>
      <c r="L3768" s="7">
        <f>test_data[[#This Row],[Profit]]*Profit_per_point</f>
        <v>-799999.99999995448</v>
      </c>
      <c r="M3768" s="7">
        <f>test_data[[#This Row],[Profit]]*Profit_per_point-ABS(test_data[[#This Row],[Action]])*Fee_per_trade</f>
        <v>-799999.99999995448</v>
      </c>
    </row>
    <row r="3769" spans="1:13" x14ac:dyDescent="0.35">
      <c r="A3769" s="2">
        <v>43794.417361111111</v>
      </c>
      <c r="B3769">
        <v>902.4</v>
      </c>
      <c r="C3769">
        <v>0.31598809361457825</v>
      </c>
      <c r="D3769">
        <v>0.68401193618774414</v>
      </c>
      <c r="E3769">
        <f>IF(B3770&gt;0,B3770-test_data[[#This Row],[Price]],0)</f>
        <v>-0.19999999999993179</v>
      </c>
      <c r="F3769" s="2">
        <f>test_data[[#This Row],[Time]]-(Time_horizon-1)/24/60</f>
        <v>43794.404166666667</v>
      </c>
      <c r="G3769">
        <f>IF(test_data[[#This Row],[Long]]&gt;Action_Threshold,1,IF(test_data[[#This Row],[Short]]&gt;Action_Threshold,-1,0))</f>
        <v>-1</v>
      </c>
      <c r="H3769">
        <f>SUMIFS(test_data[Postion],test_data[Time],"&gt;="&amp;test_data[[#This Row],[Period Time]],test_data[Time],"&lt;="&amp;test_data[[#This Row],[Time]])</f>
        <v>-20</v>
      </c>
      <c r="I3769">
        <f>IFERROR(test_data[[#This Row],[Final_Position]]-H3768,test_data[[#This Row],[Final_Position]])</f>
        <v>0</v>
      </c>
      <c r="J3769">
        <f>ABS(test_data[[#This Row],[Action]])</f>
        <v>0</v>
      </c>
      <c r="K3769" s="7">
        <f>test_data[[#This Row],[Final_Position]]*test_data[[#This Row],[Change]]</f>
        <v>3.9999999999986358</v>
      </c>
      <c r="L3769" s="7">
        <f>test_data[[#This Row],[Profit]]*Profit_per_point</f>
        <v>399999.99999986356</v>
      </c>
      <c r="M3769" s="7">
        <f>test_data[[#This Row],[Profit]]*Profit_per_point-ABS(test_data[[#This Row],[Action]])*Fee_per_trade</f>
        <v>399999.99999986356</v>
      </c>
    </row>
    <row r="3770" spans="1:13" x14ac:dyDescent="0.35">
      <c r="A3770" s="2">
        <v>43794.418055555558</v>
      </c>
      <c r="B3770">
        <v>902.2</v>
      </c>
      <c r="C3770">
        <v>0.31418716907501221</v>
      </c>
      <c r="D3770">
        <v>0.68581289052963257</v>
      </c>
      <c r="E3770">
        <f>IF(B3771&gt;0,B3771-test_data[[#This Row],[Price]],0)</f>
        <v>-1.1000000000000227</v>
      </c>
      <c r="F3770" s="2">
        <f>test_data[[#This Row],[Time]]-(Time_horizon-1)/24/60</f>
        <v>43794.404861111114</v>
      </c>
      <c r="G3770">
        <f>IF(test_data[[#This Row],[Long]]&gt;Action_Threshold,1,IF(test_data[[#This Row],[Short]]&gt;Action_Threshold,-1,0))</f>
        <v>-1</v>
      </c>
      <c r="H3770">
        <f>SUMIFS(test_data[Postion],test_data[Time],"&gt;="&amp;test_data[[#This Row],[Period Time]],test_data[Time],"&lt;="&amp;test_data[[#This Row],[Time]])</f>
        <v>-20</v>
      </c>
      <c r="I3770">
        <f>IFERROR(test_data[[#This Row],[Final_Position]]-H3769,test_data[[#This Row],[Final_Position]])</f>
        <v>0</v>
      </c>
      <c r="J3770">
        <f>ABS(test_data[[#This Row],[Action]])</f>
        <v>0</v>
      </c>
      <c r="K3770" s="7">
        <f>test_data[[#This Row],[Final_Position]]*test_data[[#This Row],[Change]]</f>
        <v>22.000000000000455</v>
      </c>
      <c r="L3770" s="7">
        <f>test_data[[#This Row],[Profit]]*Profit_per_point</f>
        <v>2200000.0000000456</v>
      </c>
      <c r="M3770" s="7">
        <f>test_data[[#This Row],[Profit]]*Profit_per_point-ABS(test_data[[#This Row],[Action]])*Fee_per_trade</f>
        <v>2200000.0000000456</v>
      </c>
    </row>
    <row r="3771" spans="1:13" x14ac:dyDescent="0.35">
      <c r="A3771" s="2">
        <v>43794.418749999997</v>
      </c>
      <c r="B3771">
        <v>901.1</v>
      </c>
      <c r="C3771">
        <v>0.37159621715545654</v>
      </c>
      <c r="D3771">
        <v>0.62840372323989868</v>
      </c>
      <c r="E3771">
        <f>IF(B3772&gt;0,B3772-test_data[[#This Row],[Price]],0)</f>
        <v>-0.30000000000006821</v>
      </c>
      <c r="F3771" s="2">
        <f>test_data[[#This Row],[Time]]-(Time_horizon-1)/24/60</f>
        <v>43794.405555555553</v>
      </c>
      <c r="G3771">
        <f>IF(test_data[[#This Row],[Long]]&gt;Action_Threshold,1,IF(test_data[[#This Row],[Short]]&gt;Action_Threshold,-1,0))</f>
        <v>-1</v>
      </c>
      <c r="H3771">
        <f>SUMIFS(test_data[Postion],test_data[Time],"&gt;="&amp;test_data[[#This Row],[Period Time]],test_data[Time],"&lt;="&amp;test_data[[#This Row],[Time]])</f>
        <v>-20</v>
      </c>
      <c r="I3771">
        <f>IFERROR(test_data[[#This Row],[Final_Position]]-H3770,test_data[[#This Row],[Final_Position]])</f>
        <v>0</v>
      </c>
      <c r="J3771">
        <f>ABS(test_data[[#This Row],[Action]])</f>
        <v>0</v>
      </c>
      <c r="K3771" s="7">
        <f>test_data[[#This Row],[Final_Position]]*test_data[[#This Row],[Change]]</f>
        <v>6.0000000000013642</v>
      </c>
      <c r="L3771" s="7">
        <f>test_data[[#This Row],[Profit]]*Profit_per_point</f>
        <v>600000.00000013644</v>
      </c>
      <c r="M3771" s="7">
        <f>test_data[[#This Row],[Profit]]*Profit_per_point-ABS(test_data[[#This Row],[Action]])*Fee_per_trade</f>
        <v>600000.00000013644</v>
      </c>
    </row>
    <row r="3772" spans="1:13" x14ac:dyDescent="0.35">
      <c r="A3772" s="2">
        <v>43794.419444444444</v>
      </c>
      <c r="B3772">
        <v>900.8</v>
      </c>
      <c r="C3772">
        <v>0.36715248227119446</v>
      </c>
      <c r="D3772">
        <v>0.63284754753112793</v>
      </c>
      <c r="E3772">
        <f>IF(B3773&gt;0,B3773-test_data[[#This Row],[Price]],0)</f>
        <v>-0.59999999999990905</v>
      </c>
      <c r="F3772" s="2">
        <f>test_data[[#This Row],[Time]]-(Time_horizon-1)/24/60</f>
        <v>43794.40625</v>
      </c>
      <c r="G3772">
        <f>IF(test_data[[#This Row],[Long]]&gt;Action_Threshold,1,IF(test_data[[#This Row],[Short]]&gt;Action_Threshold,-1,0))</f>
        <v>-1</v>
      </c>
      <c r="H3772">
        <f>SUMIFS(test_data[Postion],test_data[Time],"&gt;="&amp;test_data[[#This Row],[Period Time]],test_data[Time],"&lt;="&amp;test_data[[#This Row],[Time]])</f>
        <v>-20</v>
      </c>
      <c r="I3772">
        <f>IFERROR(test_data[[#This Row],[Final_Position]]-H3771,test_data[[#This Row],[Final_Position]])</f>
        <v>0</v>
      </c>
      <c r="J3772">
        <f>ABS(test_data[[#This Row],[Action]])</f>
        <v>0</v>
      </c>
      <c r="K3772" s="7">
        <f>test_data[[#This Row],[Final_Position]]*test_data[[#This Row],[Change]]</f>
        <v>11.999999999998181</v>
      </c>
      <c r="L3772" s="7">
        <f>test_data[[#This Row],[Profit]]*Profit_per_point</f>
        <v>1199999.9999998182</v>
      </c>
      <c r="M3772" s="7">
        <f>test_data[[#This Row],[Profit]]*Profit_per_point-ABS(test_data[[#This Row],[Action]])*Fee_per_trade</f>
        <v>1199999.9999998182</v>
      </c>
    </row>
    <row r="3773" spans="1:13" x14ac:dyDescent="0.35">
      <c r="A3773" s="2">
        <v>43794.420138888891</v>
      </c>
      <c r="B3773">
        <v>900.2</v>
      </c>
      <c r="C3773">
        <v>0.37651124596595764</v>
      </c>
      <c r="D3773">
        <v>0.62348872423171997</v>
      </c>
      <c r="E3773">
        <f>IF(B3774&gt;0,B3774-test_data[[#This Row],[Price]],0)</f>
        <v>-0.60000000000002274</v>
      </c>
      <c r="F3773" s="2">
        <f>test_data[[#This Row],[Time]]-(Time_horizon-1)/24/60</f>
        <v>43794.406944444447</v>
      </c>
      <c r="G3773">
        <f>IF(test_data[[#This Row],[Long]]&gt;Action_Threshold,1,IF(test_data[[#This Row],[Short]]&gt;Action_Threshold,-1,0))</f>
        <v>-1</v>
      </c>
      <c r="H3773">
        <f>SUMIFS(test_data[Postion],test_data[Time],"&gt;="&amp;test_data[[#This Row],[Period Time]],test_data[Time],"&lt;="&amp;test_data[[#This Row],[Time]])</f>
        <v>-20</v>
      </c>
      <c r="I3773">
        <f>IFERROR(test_data[[#This Row],[Final_Position]]-H3772,test_data[[#This Row],[Final_Position]])</f>
        <v>0</v>
      </c>
      <c r="J3773">
        <f>ABS(test_data[[#This Row],[Action]])</f>
        <v>0</v>
      </c>
      <c r="K3773" s="7">
        <f>test_data[[#This Row],[Final_Position]]*test_data[[#This Row],[Change]]</f>
        <v>12.000000000000455</v>
      </c>
      <c r="L3773" s="7">
        <f>test_data[[#This Row],[Profit]]*Profit_per_point</f>
        <v>1200000.0000000454</v>
      </c>
      <c r="M3773" s="7">
        <f>test_data[[#This Row],[Profit]]*Profit_per_point-ABS(test_data[[#This Row],[Action]])*Fee_per_trade</f>
        <v>1200000.0000000454</v>
      </c>
    </row>
    <row r="3774" spans="1:13" x14ac:dyDescent="0.35">
      <c r="A3774" s="2">
        <v>43794.42083333333</v>
      </c>
      <c r="B3774">
        <v>899.6</v>
      </c>
      <c r="C3774">
        <v>0.40884241461753845</v>
      </c>
      <c r="D3774">
        <v>0.59115761518478394</v>
      </c>
      <c r="E3774">
        <f>IF(B3775&gt;0,B3775-test_data[[#This Row],[Price]],0)</f>
        <v>0.19999999999993179</v>
      </c>
      <c r="F3774" s="2">
        <f>test_data[[#This Row],[Time]]-(Time_horizon-1)/24/60</f>
        <v>43794.407638888886</v>
      </c>
      <c r="G3774">
        <f>IF(test_data[[#This Row],[Long]]&gt;Action_Threshold,1,IF(test_data[[#This Row],[Short]]&gt;Action_Threshold,-1,0))</f>
        <v>-1</v>
      </c>
      <c r="H3774">
        <f>SUMIFS(test_data[Postion],test_data[Time],"&gt;="&amp;test_data[[#This Row],[Period Time]],test_data[Time],"&lt;="&amp;test_data[[#This Row],[Time]])</f>
        <v>-20</v>
      </c>
      <c r="I3774">
        <f>IFERROR(test_data[[#This Row],[Final_Position]]-H3773,test_data[[#This Row],[Final_Position]])</f>
        <v>0</v>
      </c>
      <c r="J3774">
        <f>ABS(test_data[[#This Row],[Action]])</f>
        <v>0</v>
      </c>
      <c r="K3774" s="7">
        <f>test_data[[#This Row],[Final_Position]]*test_data[[#This Row],[Change]]</f>
        <v>-3.9999999999986358</v>
      </c>
      <c r="L3774" s="7">
        <f>test_data[[#This Row],[Profit]]*Profit_per_point</f>
        <v>-399999.99999986356</v>
      </c>
      <c r="M3774" s="7">
        <f>test_data[[#This Row],[Profit]]*Profit_per_point-ABS(test_data[[#This Row],[Action]])*Fee_per_trade</f>
        <v>-399999.99999986356</v>
      </c>
    </row>
    <row r="3775" spans="1:13" x14ac:dyDescent="0.35">
      <c r="A3775" s="2">
        <v>43794.421527777777</v>
      </c>
      <c r="B3775">
        <v>899.8</v>
      </c>
      <c r="C3775">
        <v>0.3761342465877533</v>
      </c>
      <c r="D3775">
        <v>0.62386572360992432</v>
      </c>
      <c r="E3775">
        <f>IF(B3776&gt;0,B3776-test_data[[#This Row],[Price]],0)</f>
        <v>0.40000000000009095</v>
      </c>
      <c r="F3775" s="2">
        <f>test_data[[#This Row],[Time]]-(Time_horizon-1)/24/60</f>
        <v>43794.408333333333</v>
      </c>
      <c r="G3775">
        <f>IF(test_data[[#This Row],[Long]]&gt;Action_Threshold,1,IF(test_data[[#This Row],[Short]]&gt;Action_Threshold,-1,0))</f>
        <v>-1</v>
      </c>
      <c r="H3775">
        <f>SUMIFS(test_data[Postion],test_data[Time],"&gt;="&amp;test_data[[#This Row],[Period Time]],test_data[Time],"&lt;="&amp;test_data[[#This Row],[Time]])</f>
        <v>-20</v>
      </c>
      <c r="I3775">
        <f>IFERROR(test_data[[#This Row],[Final_Position]]-H3774,test_data[[#This Row],[Final_Position]])</f>
        <v>0</v>
      </c>
      <c r="J3775">
        <f>ABS(test_data[[#This Row],[Action]])</f>
        <v>0</v>
      </c>
      <c r="K3775" s="7">
        <f>test_data[[#This Row],[Final_Position]]*test_data[[#This Row],[Change]]</f>
        <v>-8.000000000001819</v>
      </c>
      <c r="L3775" s="7">
        <f>test_data[[#This Row],[Profit]]*Profit_per_point</f>
        <v>-800000.00000018184</v>
      </c>
      <c r="M3775" s="7">
        <f>test_data[[#This Row],[Profit]]*Profit_per_point-ABS(test_data[[#This Row],[Action]])*Fee_per_trade</f>
        <v>-800000.00000018184</v>
      </c>
    </row>
    <row r="3776" spans="1:13" x14ac:dyDescent="0.35">
      <c r="A3776" s="2">
        <v>43794.422222222223</v>
      </c>
      <c r="B3776">
        <v>900.2</v>
      </c>
      <c r="C3776">
        <v>0.36351838707923889</v>
      </c>
      <c r="D3776">
        <v>0.63648158311843872</v>
      </c>
      <c r="E3776">
        <f>IF(B3777&gt;0,B3777-test_data[[#This Row],[Price]],0)</f>
        <v>-0.10000000000002274</v>
      </c>
      <c r="F3776" s="2">
        <f>test_data[[#This Row],[Time]]-(Time_horizon-1)/24/60</f>
        <v>43794.40902777778</v>
      </c>
      <c r="G3776">
        <f>IF(test_data[[#This Row],[Long]]&gt;Action_Threshold,1,IF(test_data[[#This Row],[Short]]&gt;Action_Threshold,-1,0))</f>
        <v>-1</v>
      </c>
      <c r="H3776">
        <f>SUMIFS(test_data[Postion],test_data[Time],"&gt;="&amp;test_data[[#This Row],[Period Time]],test_data[Time],"&lt;="&amp;test_data[[#This Row],[Time]])</f>
        <v>-20</v>
      </c>
      <c r="I3776">
        <f>IFERROR(test_data[[#This Row],[Final_Position]]-H3775,test_data[[#This Row],[Final_Position]])</f>
        <v>0</v>
      </c>
      <c r="J3776">
        <f>ABS(test_data[[#This Row],[Action]])</f>
        <v>0</v>
      </c>
      <c r="K3776" s="7">
        <f>test_data[[#This Row],[Final_Position]]*test_data[[#This Row],[Change]]</f>
        <v>2.0000000000004547</v>
      </c>
      <c r="L3776" s="7">
        <f>test_data[[#This Row],[Profit]]*Profit_per_point</f>
        <v>200000.00000004546</v>
      </c>
      <c r="M3776" s="7">
        <f>test_data[[#This Row],[Profit]]*Profit_per_point-ABS(test_data[[#This Row],[Action]])*Fee_per_trade</f>
        <v>200000.00000004546</v>
      </c>
    </row>
    <row r="3777" spans="1:13" x14ac:dyDescent="0.35">
      <c r="A3777" s="2">
        <v>43794.42291666667</v>
      </c>
      <c r="B3777">
        <v>900.1</v>
      </c>
      <c r="C3777">
        <v>0.39533191919326782</v>
      </c>
      <c r="D3777">
        <v>0.6046680212020874</v>
      </c>
      <c r="E3777">
        <f>IF(B3778&gt;0,B3778-test_data[[#This Row],[Price]],0)</f>
        <v>0.5</v>
      </c>
      <c r="F3777" s="2">
        <f>test_data[[#This Row],[Time]]-(Time_horizon-1)/24/60</f>
        <v>43794.409722222226</v>
      </c>
      <c r="G3777">
        <f>IF(test_data[[#This Row],[Long]]&gt;Action_Threshold,1,IF(test_data[[#This Row],[Short]]&gt;Action_Threshold,-1,0))</f>
        <v>-1</v>
      </c>
      <c r="H3777">
        <f>SUMIFS(test_data[Postion],test_data[Time],"&gt;="&amp;test_data[[#This Row],[Period Time]],test_data[Time],"&lt;="&amp;test_data[[#This Row],[Time]])</f>
        <v>-20</v>
      </c>
      <c r="I3777">
        <f>IFERROR(test_data[[#This Row],[Final_Position]]-H3776,test_data[[#This Row],[Final_Position]])</f>
        <v>0</v>
      </c>
      <c r="J3777">
        <f>ABS(test_data[[#This Row],[Action]])</f>
        <v>0</v>
      </c>
      <c r="K3777" s="7">
        <f>test_data[[#This Row],[Final_Position]]*test_data[[#This Row],[Change]]</f>
        <v>-10</v>
      </c>
      <c r="L3777" s="7">
        <f>test_data[[#This Row],[Profit]]*Profit_per_point</f>
        <v>-1000000</v>
      </c>
      <c r="M3777" s="7">
        <f>test_data[[#This Row],[Profit]]*Profit_per_point-ABS(test_data[[#This Row],[Action]])*Fee_per_trade</f>
        <v>-1000000</v>
      </c>
    </row>
    <row r="3778" spans="1:13" x14ac:dyDescent="0.35">
      <c r="A3778" s="2">
        <v>43794.423611111109</v>
      </c>
      <c r="B3778">
        <v>900.6</v>
      </c>
      <c r="C3778">
        <v>0.38207733631134033</v>
      </c>
      <c r="D3778">
        <v>0.61792266368865967</v>
      </c>
      <c r="E3778">
        <f>IF(B3779&gt;0,B3779-test_data[[#This Row],[Price]],0)</f>
        <v>0</v>
      </c>
      <c r="F3778" s="2">
        <f>test_data[[#This Row],[Time]]-(Time_horizon-1)/24/60</f>
        <v>43794.410416666666</v>
      </c>
      <c r="G3778">
        <f>IF(test_data[[#This Row],[Long]]&gt;Action_Threshold,1,IF(test_data[[#This Row],[Short]]&gt;Action_Threshold,-1,0))</f>
        <v>-1</v>
      </c>
      <c r="H3778">
        <f>SUMIFS(test_data[Postion],test_data[Time],"&gt;="&amp;test_data[[#This Row],[Period Time]],test_data[Time],"&lt;="&amp;test_data[[#This Row],[Time]])</f>
        <v>-20</v>
      </c>
      <c r="I3778">
        <f>IFERROR(test_data[[#This Row],[Final_Position]]-H3777,test_data[[#This Row],[Final_Position]])</f>
        <v>0</v>
      </c>
      <c r="J3778">
        <f>ABS(test_data[[#This Row],[Action]])</f>
        <v>0</v>
      </c>
      <c r="K3778" s="7">
        <f>test_data[[#This Row],[Final_Position]]*test_data[[#This Row],[Change]]</f>
        <v>0</v>
      </c>
      <c r="L3778" s="7">
        <f>test_data[[#This Row],[Profit]]*Profit_per_point</f>
        <v>0</v>
      </c>
      <c r="M3778" s="7">
        <f>test_data[[#This Row],[Profit]]*Profit_per_point-ABS(test_data[[#This Row],[Action]])*Fee_per_trade</f>
        <v>0</v>
      </c>
    </row>
    <row r="3779" spans="1:13" x14ac:dyDescent="0.35">
      <c r="A3779" s="2">
        <v>43794.424305555556</v>
      </c>
      <c r="B3779">
        <v>900.6</v>
      </c>
      <c r="C3779">
        <v>0.39036858081817627</v>
      </c>
      <c r="D3779">
        <v>0.60963147878646851</v>
      </c>
      <c r="E3779">
        <f>IF(B3780&gt;0,B3780-test_data[[#This Row],[Price]],0)</f>
        <v>0.29999999999995453</v>
      </c>
      <c r="F3779" s="2">
        <f>test_data[[#This Row],[Time]]-(Time_horizon-1)/24/60</f>
        <v>43794.411111111112</v>
      </c>
      <c r="G3779">
        <f>IF(test_data[[#This Row],[Long]]&gt;Action_Threshold,1,IF(test_data[[#This Row],[Short]]&gt;Action_Threshold,-1,0))</f>
        <v>-1</v>
      </c>
      <c r="H3779">
        <f>SUMIFS(test_data[Postion],test_data[Time],"&gt;="&amp;test_data[[#This Row],[Period Time]],test_data[Time],"&lt;="&amp;test_data[[#This Row],[Time]])</f>
        <v>-20</v>
      </c>
      <c r="I3779">
        <f>IFERROR(test_data[[#This Row],[Final_Position]]-H3778,test_data[[#This Row],[Final_Position]])</f>
        <v>0</v>
      </c>
      <c r="J3779">
        <f>ABS(test_data[[#This Row],[Action]])</f>
        <v>0</v>
      </c>
      <c r="K3779" s="7">
        <f>test_data[[#This Row],[Final_Position]]*test_data[[#This Row],[Change]]</f>
        <v>-5.9999999999990905</v>
      </c>
      <c r="L3779" s="7">
        <f>test_data[[#This Row],[Profit]]*Profit_per_point</f>
        <v>-599999.99999990908</v>
      </c>
      <c r="M3779" s="7">
        <f>test_data[[#This Row],[Profit]]*Profit_per_point-ABS(test_data[[#This Row],[Action]])*Fee_per_trade</f>
        <v>-599999.99999990908</v>
      </c>
    </row>
    <row r="3780" spans="1:13" x14ac:dyDescent="0.35">
      <c r="A3780" s="2">
        <v>43794.425000000003</v>
      </c>
      <c r="B3780">
        <v>900.9</v>
      </c>
      <c r="C3780">
        <v>0.38773283362388611</v>
      </c>
      <c r="D3780">
        <v>0.6122671365737915</v>
      </c>
      <c r="E3780">
        <f>IF(B3781&gt;0,B3781-test_data[[#This Row],[Price]],0)</f>
        <v>0.20000000000004547</v>
      </c>
      <c r="F3780" s="2">
        <f>test_data[[#This Row],[Time]]-(Time_horizon-1)/24/60</f>
        <v>43794.411805555559</v>
      </c>
      <c r="G3780">
        <f>IF(test_data[[#This Row],[Long]]&gt;Action_Threshold,1,IF(test_data[[#This Row],[Short]]&gt;Action_Threshold,-1,0))</f>
        <v>-1</v>
      </c>
      <c r="H3780">
        <f>SUMIFS(test_data[Postion],test_data[Time],"&gt;="&amp;test_data[[#This Row],[Period Time]],test_data[Time],"&lt;="&amp;test_data[[#This Row],[Time]])</f>
        <v>-20</v>
      </c>
      <c r="I3780">
        <f>IFERROR(test_data[[#This Row],[Final_Position]]-H3779,test_data[[#This Row],[Final_Position]])</f>
        <v>0</v>
      </c>
      <c r="J3780">
        <f>ABS(test_data[[#This Row],[Action]])</f>
        <v>0</v>
      </c>
      <c r="K3780" s="7">
        <f>test_data[[#This Row],[Final_Position]]*test_data[[#This Row],[Change]]</f>
        <v>-4.0000000000009095</v>
      </c>
      <c r="L3780" s="7">
        <f>test_data[[#This Row],[Profit]]*Profit_per_point</f>
        <v>-400000.00000009092</v>
      </c>
      <c r="M3780" s="7">
        <f>test_data[[#This Row],[Profit]]*Profit_per_point-ABS(test_data[[#This Row],[Action]])*Fee_per_trade</f>
        <v>-400000.00000009092</v>
      </c>
    </row>
    <row r="3781" spans="1:13" x14ac:dyDescent="0.35">
      <c r="A3781" s="2">
        <v>43794.425694444442</v>
      </c>
      <c r="B3781">
        <v>901.1</v>
      </c>
      <c r="C3781">
        <v>0.39737918972969055</v>
      </c>
      <c r="D3781">
        <v>0.60262078046798706</v>
      </c>
      <c r="E3781">
        <f>IF(B3782&gt;0,B3782-test_data[[#This Row],[Price]],0)</f>
        <v>0.5</v>
      </c>
      <c r="F3781" s="2">
        <f>test_data[[#This Row],[Time]]-(Time_horizon-1)/24/60</f>
        <v>43794.412499999999</v>
      </c>
      <c r="G3781">
        <f>IF(test_data[[#This Row],[Long]]&gt;Action_Threshold,1,IF(test_data[[#This Row],[Short]]&gt;Action_Threshold,-1,0))</f>
        <v>-1</v>
      </c>
      <c r="H3781">
        <f>SUMIFS(test_data[Postion],test_data[Time],"&gt;="&amp;test_data[[#This Row],[Period Time]],test_data[Time],"&lt;="&amp;test_data[[#This Row],[Time]])</f>
        <v>-20</v>
      </c>
      <c r="I3781">
        <f>IFERROR(test_data[[#This Row],[Final_Position]]-H3780,test_data[[#This Row],[Final_Position]])</f>
        <v>0</v>
      </c>
      <c r="J3781">
        <f>ABS(test_data[[#This Row],[Action]])</f>
        <v>0</v>
      </c>
      <c r="K3781" s="7">
        <f>test_data[[#This Row],[Final_Position]]*test_data[[#This Row],[Change]]</f>
        <v>-10</v>
      </c>
      <c r="L3781" s="7">
        <f>test_data[[#This Row],[Profit]]*Profit_per_point</f>
        <v>-1000000</v>
      </c>
      <c r="M3781" s="7">
        <f>test_data[[#This Row],[Profit]]*Profit_per_point-ABS(test_data[[#This Row],[Action]])*Fee_per_trade</f>
        <v>-1000000</v>
      </c>
    </row>
    <row r="3782" spans="1:13" x14ac:dyDescent="0.35">
      <c r="A3782" s="2">
        <v>43794.426388888889</v>
      </c>
      <c r="B3782">
        <v>901.6</v>
      </c>
      <c r="C3782">
        <v>0.38546246290206909</v>
      </c>
      <c r="D3782">
        <v>0.61453753709793091</v>
      </c>
      <c r="E3782">
        <f>IF(B3783&gt;0,B3783-test_data[[#This Row],[Price]],0)</f>
        <v>-0.60000000000002274</v>
      </c>
      <c r="F3782" s="2">
        <f>test_data[[#This Row],[Time]]-(Time_horizon-1)/24/60</f>
        <v>43794.413194444445</v>
      </c>
      <c r="G3782">
        <f>IF(test_data[[#This Row],[Long]]&gt;Action_Threshold,1,IF(test_data[[#This Row],[Short]]&gt;Action_Threshold,-1,0))</f>
        <v>-1</v>
      </c>
      <c r="H3782">
        <f>SUMIFS(test_data[Postion],test_data[Time],"&gt;="&amp;test_data[[#This Row],[Period Time]],test_data[Time],"&lt;="&amp;test_data[[#This Row],[Time]])</f>
        <v>-20</v>
      </c>
      <c r="I3782">
        <f>IFERROR(test_data[[#This Row],[Final_Position]]-H3781,test_data[[#This Row],[Final_Position]])</f>
        <v>0</v>
      </c>
      <c r="J3782">
        <f>ABS(test_data[[#This Row],[Action]])</f>
        <v>0</v>
      </c>
      <c r="K3782" s="7">
        <f>test_data[[#This Row],[Final_Position]]*test_data[[#This Row],[Change]]</f>
        <v>12.000000000000455</v>
      </c>
      <c r="L3782" s="7">
        <f>test_data[[#This Row],[Profit]]*Profit_per_point</f>
        <v>1200000.0000000454</v>
      </c>
      <c r="M3782" s="7">
        <f>test_data[[#This Row],[Profit]]*Profit_per_point-ABS(test_data[[#This Row],[Action]])*Fee_per_trade</f>
        <v>1200000.0000000454</v>
      </c>
    </row>
    <row r="3783" spans="1:13" x14ac:dyDescent="0.35">
      <c r="A3783" s="2">
        <v>43794.427083333336</v>
      </c>
      <c r="B3783">
        <v>901</v>
      </c>
      <c r="C3783">
        <v>0.39057403802871704</v>
      </c>
      <c r="D3783">
        <v>0.60942596197128296</v>
      </c>
      <c r="E3783">
        <f>IF(B3784&gt;0,B3784-test_data[[#This Row],[Price]],0)</f>
        <v>0</v>
      </c>
      <c r="F3783" s="2">
        <f>test_data[[#This Row],[Time]]-(Time_horizon-1)/24/60</f>
        <v>43794.413888888892</v>
      </c>
      <c r="G3783">
        <f>IF(test_data[[#This Row],[Long]]&gt;Action_Threshold,1,IF(test_data[[#This Row],[Short]]&gt;Action_Threshold,-1,0))</f>
        <v>-1</v>
      </c>
      <c r="H3783">
        <f>SUMIFS(test_data[Postion],test_data[Time],"&gt;="&amp;test_data[[#This Row],[Period Time]],test_data[Time],"&lt;="&amp;test_data[[#This Row],[Time]])</f>
        <v>-20</v>
      </c>
      <c r="I3783">
        <f>IFERROR(test_data[[#This Row],[Final_Position]]-H3782,test_data[[#This Row],[Final_Position]])</f>
        <v>0</v>
      </c>
      <c r="J3783">
        <f>ABS(test_data[[#This Row],[Action]])</f>
        <v>0</v>
      </c>
      <c r="K3783" s="7">
        <f>test_data[[#This Row],[Final_Position]]*test_data[[#This Row],[Change]]</f>
        <v>0</v>
      </c>
      <c r="L3783" s="7">
        <f>test_data[[#This Row],[Profit]]*Profit_per_point</f>
        <v>0</v>
      </c>
      <c r="M3783" s="7">
        <f>test_data[[#This Row],[Profit]]*Profit_per_point-ABS(test_data[[#This Row],[Action]])*Fee_per_trade</f>
        <v>0</v>
      </c>
    </row>
    <row r="3784" spans="1:13" x14ac:dyDescent="0.35">
      <c r="A3784" s="2">
        <v>43794.427777777775</v>
      </c>
      <c r="B3784">
        <v>901</v>
      </c>
      <c r="C3784">
        <v>0.38466626405715942</v>
      </c>
      <c r="D3784">
        <v>0.6153336763381958</v>
      </c>
      <c r="E3784">
        <f>IF(B3785&gt;0,B3785-test_data[[#This Row],[Price]],0)</f>
        <v>0.20000000000004547</v>
      </c>
      <c r="F3784" s="2">
        <f>test_data[[#This Row],[Time]]-(Time_horizon-1)/24/60</f>
        <v>43794.414583333331</v>
      </c>
      <c r="G3784">
        <f>IF(test_data[[#This Row],[Long]]&gt;Action_Threshold,1,IF(test_data[[#This Row],[Short]]&gt;Action_Threshold,-1,0))</f>
        <v>-1</v>
      </c>
      <c r="H3784">
        <f>SUMIFS(test_data[Postion],test_data[Time],"&gt;="&amp;test_data[[#This Row],[Period Time]],test_data[Time],"&lt;="&amp;test_data[[#This Row],[Time]])</f>
        <v>-20</v>
      </c>
      <c r="I3784">
        <f>IFERROR(test_data[[#This Row],[Final_Position]]-H3783,test_data[[#This Row],[Final_Position]])</f>
        <v>0</v>
      </c>
      <c r="J3784">
        <f>ABS(test_data[[#This Row],[Action]])</f>
        <v>0</v>
      </c>
      <c r="K3784" s="7">
        <f>test_data[[#This Row],[Final_Position]]*test_data[[#This Row],[Change]]</f>
        <v>-4.0000000000009095</v>
      </c>
      <c r="L3784" s="7">
        <f>test_data[[#This Row],[Profit]]*Profit_per_point</f>
        <v>-400000.00000009092</v>
      </c>
      <c r="M3784" s="7">
        <f>test_data[[#This Row],[Profit]]*Profit_per_point-ABS(test_data[[#This Row],[Action]])*Fee_per_trade</f>
        <v>-400000.00000009092</v>
      </c>
    </row>
    <row r="3785" spans="1:13" x14ac:dyDescent="0.35">
      <c r="A3785" s="2">
        <v>43794.428472222222</v>
      </c>
      <c r="B3785">
        <v>901.2</v>
      </c>
      <c r="C3785">
        <v>0.38348293304443359</v>
      </c>
      <c r="D3785">
        <v>0.61651700735092163</v>
      </c>
      <c r="E3785">
        <f>IF(B3786&gt;0,B3786-test_data[[#This Row],[Price]],0)</f>
        <v>-0.30000000000006821</v>
      </c>
      <c r="F3785" s="2">
        <f>test_data[[#This Row],[Time]]-(Time_horizon-1)/24/60</f>
        <v>43794.415277777778</v>
      </c>
      <c r="G3785">
        <f>IF(test_data[[#This Row],[Long]]&gt;Action_Threshold,1,IF(test_data[[#This Row],[Short]]&gt;Action_Threshold,-1,0))</f>
        <v>-1</v>
      </c>
      <c r="H3785">
        <f>SUMIFS(test_data[Postion],test_data[Time],"&gt;="&amp;test_data[[#This Row],[Period Time]],test_data[Time],"&lt;="&amp;test_data[[#This Row],[Time]])</f>
        <v>-20</v>
      </c>
      <c r="I3785">
        <f>IFERROR(test_data[[#This Row],[Final_Position]]-H3784,test_data[[#This Row],[Final_Position]])</f>
        <v>0</v>
      </c>
      <c r="J3785">
        <f>ABS(test_data[[#This Row],[Action]])</f>
        <v>0</v>
      </c>
      <c r="K3785" s="7">
        <f>test_data[[#This Row],[Final_Position]]*test_data[[#This Row],[Change]]</f>
        <v>6.0000000000013642</v>
      </c>
      <c r="L3785" s="7">
        <f>test_data[[#This Row],[Profit]]*Profit_per_point</f>
        <v>600000.00000013644</v>
      </c>
      <c r="M3785" s="7">
        <f>test_data[[#This Row],[Profit]]*Profit_per_point-ABS(test_data[[#This Row],[Action]])*Fee_per_trade</f>
        <v>600000.00000013644</v>
      </c>
    </row>
    <row r="3786" spans="1:13" x14ac:dyDescent="0.35">
      <c r="A3786" s="2">
        <v>43794.429166666669</v>
      </c>
      <c r="B3786">
        <v>900.9</v>
      </c>
      <c r="C3786">
        <v>0.39500939846038818</v>
      </c>
      <c r="D3786">
        <v>0.60499066114425659</v>
      </c>
      <c r="E3786">
        <f>IF(B3787&gt;0,B3787-test_data[[#This Row],[Price]],0)</f>
        <v>-0.10000000000002274</v>
      </c>
      <c r="F3786" s="2">
        <f>test_data[[#This Row],[Time]]-(Time_horizon-1)/24/60</f>
        <v>43794.415972222225</v>
      </c>
      <c r="G3786">
        <f>IF(test_data[[#This Row],[Long]]&gt;Action_Threshold,1,IF(test_data[[#This Row],[Short]]&gt;Action_Threshold,-1,0))</f>
        <v>-1</v>
      </c>
      <c r="H3786">
        <f>SUMIFS(test_data[Postion],test_data[Time],"&gt;="&amp;test_data[[#This Row],[Period Time]],test_data[Time],"&lt;="&amp;test_data[[#This Row],[Time]])</f>
        <v>-20</v>
      </c>
      <c r="I3786">
        <f>IFERROR(test_data[[#This Row],[Final_Position]]-H3785,test_data[[#This Row],[Final_Position]])</f>
        <v>0</v>
      </c>
      <c r="J3786">
        <f>ABS(test_data[[#This Row],[Action]])</f>
        <v>0</v>
      </c>
      <c r="K3786" s="7">
        <f>test_data[[#This Row],[Final_Position]]*test_data[[#This Row],[Change]]</f>
        <v>2.0000000000004547</v>
      </c>
      <c r="L3786" s="7">
        <f>test_data[[#This Row],[Profit]]*Profit_per_point</f>
        <v>200000.00000004546</v>
      </c>
      <c r="M3786" s="7">
        <f>test_data[[#This Row],[Profit]]*Profit_per_point-ABS(test_data[[#This Row],[Action]])*Fee_per_trade</f>
        <v>200000.00000004546</v>
      </c>
    </row>
    <row r="3787" spans="1:13" x14ac:dyDescent="0.35">
      <c r="A3787" s="2">
        <v>43794.429861111108</v>
      </c>
      <c r="B3787">
        <v>900.8</v>
      </c>
      <c r="C3787">
        <v>0.39260861277580261</v>
      </c>
      <c r="D3787">
        <v>0.60739141702651978</v>
      </c>
      <c r="E3787">
        <f>IF(B3788&gt;0,B3788-test_data[[#This Row],[Price]],0)</f>
        <v>-9.9999999999909051E-2</v>
      </c>
      <c r="F3787" s="2">
        <f>test_data[[#This Row],[Time]]-(Time_horizon-1)/24/60</f>
        <v>43794.416666666664</v>
      </c>
      <c r="G3787">
        <f>IF(test_data[[#This Row],[Long]]&gt;Action_Threshold,1,IF(test_data[[#This Row],[Short]]&gt;Action_Threshold,-1,0))</f>
        <v>-1</v>
      </c>
      <c r="H3787">
        <f>SUMIFS(test_data[Postion],test_data[Time],"&gt;="&amp;test_data[[#This Row],[Period Time]],test_data[Time],"&lt;="&amp;test_data[[#This Row],[Time]])</f>
        <v>-20</v>
      </c>
      <c r="I3787">
        <f>IFERROR(test_data[[#This Row],[Final_Position]]-H3786,test_data[[#This Row],[Final_Position]])</f>
        <v>0</v>
      </c>
      <c r="J3787">
        <f>ABS(test_data[[#This Row],[Action]])</f>
        <v>0</v>
      </c>
      <c r="K3787" s="7">
        <f>test_data[[#This Row],[Final_Position]]*test_data[[#This Row],[Change]]</f>
        <v>1.999999999998181</v>
      </c>
      <c r="L3787" s="7">
        <f>test_data[[#This Row],[Profit]]*Profit_per_point</f>
        <v>199999.9999998181</v>
      </c>
      <c r="M3787" s="7">
        <f>test_data[[#This Row],[Profit]]*Profit_per_point-ABS(test_data[[#This Row],[Action]])*Fee_per_trade</f>
        <v>199999.9999998181</v>
      </c>
    </row>
    <row r="3788" spans="1:13" x14ac:dyDescent="0.35">
      <c r="A3788" s="2">
        <v>43794.430555555555</v>
      </c>
      <c r="B3788">
        <v>900.7</v>
      </c>
      <c r="C3788">
        <v>0.39684796333312988</v>
      </c>
      <c r="D3788">
        <v>0.60315203666687012</v>
      </c>
      <c r="E3788">
        <f>IF(B3789&gt;0,B3789-test_data[[#This Row],[Price]],0)</f>
        <v>0.29999999999995453</v>
      </c>
      <c r="F3788" s="2">
        <f>test_data[[#This Row],[Time]]-(Time_horizon-1)/24/60</f>
        <v>43794.417361111111</v>
      </c>
      <c r="G3788">
        <f>IF(test_data[[#This Row],[Long]]&gt;Action_Threshold,1,IF(test_data[[#This Row],[Short]]&gt;Action_Threshold,-1,0))</f>
        <v>-1</v>
      </c>
      <c r="H3788">
        <f>SUMIFS(test_data[Postion],test_data[Time],"&gt;="&amp;test_data[[#This Row],[Period Time]],test_data[Time],"&lt;="&amp;test_data[[#This Row],[Time]])</f>
        <v>-20</v>
      </c>
      <c r="I3788">
        <f>IFERROR(test_data[[#This Row],[Final_Position]]-H3787,test_data[[#This Row],[Final_Position]])</f>
        <v>0</v>
      </c>
      <c r="J3788">
        <f>ABS(test_data[[#This Row],[Action]])</f>
        <v>0</v>
      </c>
      <c r="K3788" s="7">
        <f>test_data[[#This Row],[Final_Position]]*test_data[[#This Row],[Change]]</f>
        <v>-5.9999999999990905</v>
      </c>
      <c r="L3788" s="7">
        <f>test_data[[#This Row],[Profit]]*Profit_per_point</f>
        <v>-599999.99999990908</v>
      </c>
      <c r="M3788" s="7">
        <f>test_data[[#This Row],[Profit]]*Profit_per_point-ABS(test_data[[#This Row],[Action]])*Fee_per_trade</f>
        <v>-599999.99999990908</v>
      </c>
    </row>
    <row r="3789" spans="1:13" x14ac:dyDescent="0.35">
      <c r="A3789" s="2">
        <v>43794.431250000001</v>
      </c>
      <c r="B3789">
        <v>901</v>
      </c>
      <c r="C3789">
        <v>0.38757374882698059</v>
      </c>
      <c r="D3789">
        <v>0.61242622137069702</v>
      </c>
      <c r="E3789">
        <f>IF(B3790&gt;0,B3790-test_data[[#This Row],[Price]],0)</f>
        <v>0.20000000000004547</v>
      </c>
      <c r="F3789" s="2">
        <f>test_data[[#This Row],[Time]]-(Time_horizon-1)/24/60</f>
        <v>43794.418055555558</v>
      </c>
      <c r="G3789">
        <f>IF(test_data[[#This Row],[Long]]&gt;Action_Threshold,1,IF(test_data[[#This Row],[Short]]&gt;Action_Threshold,-1,0))</f>
        <v>-1</v>
      </c>
      <c r="H3789">
        <f>SUMIFS(test_data[Postion],test_data[Time],"&gt;="&amp;test_data[[#This Row],[Period Time]],test_data[Time],"&lt;="&amp;test_data[[#This Row],[Time]])</f>
        <v>-20</v>
      </c>
      <c r="I3789">
        <f>IFERROR(test_data[[#This Row],[Final_Position]]-H3788,test_data[[#This Row],[Final_Position]])</f>
        <v>0</v>
      </c>
      <c r="J3789">
        <f>ABS(test_data[[#This Row],[Action]])</f>
        <v>0</v>
      </c>
      <c r="K3789" s="7">
        <f>test_data[[#This Row],[Final_Position]]*test_data[[#This Row],[Change]]</f>
        <v>-4.0000000000009095</v>
      </c>
      <c r="L3789" s="7">
        <f>test_data[[#This Row],[Profit]]*Profit_per_point</f>
        <v>-400000.00000009092</v>
      </c>
      <c r="M3789" s="7">
        <f>test_data[[#This Row],[Profit]]*Profit_per_point-ABS(test_data[[#This Row],[Action]])*Fee_per_trade</f>
        <v>-400000.00000009092</v>
      </c>
    </row>
    <row r="3790" spans="1:13" x14ac:dyDescent="0.35">
      <c r="A3790" s="2">
        <v>43794.431944444441</v>
      </c>
      <c r="B3790">
        <v>901.2</v>
      </c>
      <c r="C3790">
        <v>0.38325035572052002</v>
      </c>
      <c r="D3790">
        <v>0.61674964427947998</v>
      </c>
      <c r="E3790">
        <f>IF(B3791&gt;0,B3791-test_data[[#This Row],[Price]],0)</f>
        <v>-0.20000000000004547</v>
      </c>
      <c r="F3790" s="2">
        <f>test_data[[#This Row],[Time]]-(Time_horizon-1)/24/60</f>
        <v>43794.418749999997</v>
      </c>
      <c r="G3790">
        <f>IF(test_data[[#This Row],[Long]]&gt;Action_Threshold,1,IF(test_data[[#This Row],[Short]]&gt;Action_Threshold,-1,0))</f>
        <v>-1</v>
      </c>
      <c r="H3790">
        <f>SUMIFS(test_data[Postion],test_data[Time],"&gt;="&amp;test_data[[#This Row],[Period Time]],test_data[Time],"&lt;="&amp;test_data[[#This Row],[Time]])</f>
        <v>-20</v>
      </c>
      <c r="I3790">
        <f>IFERROR(test_data[[#This Row],[Final_Position]]-H3789,test_data[[#This Row],[Final_Position]])</f>
        <v>0</v>
      </c>
      <c r="J3790">
        <f>ABS(test_data[[#This Row],[Action]])</f>
        <v>0</v>
      </c>
      <c r="K3790" s="7">
        <f>test_data[[#This Row],[Final_Position]]*test_data[[#This Row],[Change]]</f>
        <v>4.0000000000009095</v>
      </c>
      <c r="L3790" s="7">
        <f>test_data[[#This Row],[Profit]]*Profit_per_point</f>
        <v>400000.00000009092</v>
      </c>
      <c r="M3790" s="7">
        <f>test_data[[#This Row],[Profit]]*Profit_per_point-ABS(test_data[[#This Row],[Action]])*Fee_per_trade</f>
        <v>400000.00000009092</v>
      </c>
    </row>
    <row r="3791" spans="1:13" x14ac:dyDescent="0.35">
      <c r="A3791" s="2">
        <v>43794.432638888888</v>
      </c>
      <c r="B3791">
        <v>901</v>
      </c>
      <c r="C3791">
        <v>0.38152173161506653</v>
      </c>
      <c r="D3791">
        <v>0.61847823858261108</v>
      </c>
      <c r="E3791">
        <f>IF(B3792&gt;0,B3792-test_data[[#This Row],[Price]],0)</f>
        <v>-0.29999999999995453</v>
      </c>
      <c r="F3791" s="2">
        <f>test_data[[#This Row],[Time]]-(Time_horizon-1)/24/60</f>
        <v>43794.419444444444</v>
      </c>
      <c r="G3791">
        <f>IF(test_data[[#This Row],[Long]]&gt;Action_Threshold,1,IF(test_data[[#This Row],[Short]]&gt;Action_Threshold,-1,0))</f>
        <v>-1</v>
      </c>
      <c r="H3791">
        <f>SUMIFS(test_data[Postion],test_data[Time],"&gt;="&amp;test_data[[#This Row],[Period Time]],test_data[Time],"&lt;="&amp;test_data[[#This Row],[Time]])</f>
        <v>-20</v>
      </c>
      <c r="I3791">
        <f>IFERROR(test_data[[#This Row],[Final_Position]]-H3790,test_data[[#This Row],[Final_Position]])</f>
        <v>0</v>
      </c>
      <c r="J3791">
        <f>ABS(test_data[[#This Row],[Action]])</f>
        <v>0</v>
      </c>
      <c r="K3791" s="7">
        <f>test_data[[#This Row],[Final_Position]]*test_data[[#This Row],[Change]]</f>
        <v>5.9999999999990905</v>
      </c>
      <c r="L3791" s="7">
        <f>test_data[[#This Row],[Profit]]*Profit_per_point</f>
        <v>599999.99999990908</v>
      </c>
      <c r="M3791" s="7">
        <f>test_data[[#This Row],[Profit]]*Profit_per_point-ABS(test_data[[#This Row],[Action]])*Fee_per_trade</f>
        <v>599999.99999990908</v>
      </c>
    </row>
    <row r="3792" spans="1:13" x14ac:dyDescent="0.35">
      <c r="A3792" s="2">
        <v>43794.433333333334</v>
      </c>
      <c r="B3792">
        <v>900.7</v>
      </c>
      <c r="C3792">
        <v>0.41214567422866821</v>
      </c>
      <c r="D3792">
        <v>0.58785432577133179</v>
      </c>
      <c r="E3792">
        <f>IF(B3793&gt;0,B3793-test_data[[#This Row],[Price]],0)</f>
        <v>-0.20000000000004547</v>
      </c>
      <c r="F3792" s="2">
        <f>test_data[[#This Row],[Time]]-(Time_horizon-1)/24/60</f>
        <v>43794.420138888891</v>
      </c>
      <c r="G3792">
        <f>IF(test_data[[#This Row],[Long]]&gt;Action_Threshold,1,IF(test_data[[#This Row],[Short]]&gt;Action_Threshold,-1,0))</f>
        <v>-1</v>
      </c>
      <c r="H3792">
        <f>SUMIFS(test_data[Postion],test_data[Time],"&gt;="&amp;test_data[[#This Row],[Period Time]],test_data[Time],"&lt;="&amp;test_data[[#This Row],[Time]])</f>
        <v>-20</v>
      </c>
      <c r="I3792">
        <f>IFERROR(test_data[[#This Row],[Final_Position]]-H3791,test_data[[#This Row],[Final_Position]])</f>
        <v>0</v>
      </c>
      <c r="J3792">
        <f>ABS(test_data[[#This Row],[Action]])</f>
        <v>0</v>
      </c>
      <c r="K3792" s="7">
        <f>test_data[[#This Row],[Final_Position]]*test_data[[#This Row],[Change]]</f>
        <v>4.0000000000009095</v>
      </c>
      <c r="L3792" s="7">
        <f>test_data[[#This Row],[Profit]]*Profit_per_point</f>
        <v>400000.00000009092</v>
      </c>
      <c r="M3792" s="7">
        <f>test_data[[#This Row],[Profit]]*Profit_per_point-ABS(test_data[[#This Row],[Action]])*Fee_per_trade</f>
        <v>400000.00000009092</v>
      </c>
    </row>
    <row r="3793" spans="1:13" x14ac:dyDescent="0.35">
      <c r="A3793" s="2">
        <v>43794.434027777781</v>
      </c>
      <c r="B3793">
        <v>900.5</v>
      </c>
      <c r="C3793">
        <v>0.42237967252731323</v>
      </c>
      <c r="D3793">
        <v>0.57762026786804199</v>
      </c>
      <c r="E3793">
        <f>IF(B3794&gt;0,B3794-test_data[[#This Row],[Price]],0)</f>
        <v>0.70000000000004547</v>
      </c>
      <c r="F3793" s="2">
        <f>test_data[[#This Row],[Time]]-(Time_horizon-1)/24/60</f>
        <v>43794.420833333337</v>
      </c>
      <c r="G3793">
        <f>IF(test_data[[#This Row],[Long]]&gt;Action_Threshold,1,IF(test_data[[#This Row],[Short]]&gt;Action_Threshold,-1,0))</f>
        <v>-1</v>
      </c>
      <c r="H3793">
        <f>SUMIFS(test_data[Postion],test_data[Time],"&gt;="&amp;test_data[[#This Row],[Period Time]],test_data[Time],"&lt;="&amp;test_data[[#This Row],[Time]])</f>
        <v>-20</v>
      </c>
      <c r="I3793">
        <f>IFERROR(test_data[[#This Row],[Final_Position]]-H3792,test_data[[#This Row],[Final_Position]])</f>
        <v>0</v>
      </c>
      <c r="J3793">
        <f>ABS(test_data[[#This Row],[Action]])</f>
        <v>0</v>
      </c>
      <c r="K3793" s="7">
        <f>test_data[[#This Row],[Final_Position]]*test_data[[#This Row],[Change]]</f>
        <v>-14.000000000000909</v>
      </c>
      <c r="L3793" s="7">
        <f>test_data[[#This Row],[Profit]]*Profit_per_point</f>
        <v>-1400000.000000091</v>
      </c>
      <c r="M3793" s="7">
        <f>test_data[[#This Row],[Profit]]*Profit_per_point-ABS(test_data[[#This Row],[Action]])*Fee_per_trade</f>
        <v>-1400000.000000091</v>
      </c>
    </row>
    <row r="3794" spans="1:13" x14ac:dyDescent="0.35">
      <c r="A3794" s="2">
        <v>43794.43472222222</v>
      </c>
      <c r="B3794">
        <v>901.2</v>
      </c>
      <c r="C3794">
        <v>0.3934573233127594</v>
      </c>
      <c r="D3794">
        <v>0.60654270648956299</v>
      </c>
      <c r="E3794">
        <f>IF(B3795&gt;0,B3795-test_data[[#This Row],[Price]],0)</f>
        <v>-0.60000000000002274</v>
      </c>
      <c r="F3794" s="2">
        <f>test_data[[#This Row],[Time]]-(Time_horizon-1)/24/60</f>
        <v>43794.421527777777</v>
      </c>
      <c r="G3794">
        <f>IF(test_data[[#This Row],[Long]]&gt;Action_Threshold,1,IF(test_data[[#This Row],[Short]]&gt;Action_Threshold,-1,0))</f>
        <v>-1</v>
      </c>
      <c r="H3794">
        <f>SUMIFS(test_data[Postion],test_data[Time],"&gt;="&amp;test_data[[#This Row],[Period Time]],test_data[Time],"&lt;="&amp;test_data[[#This Row],[Time]])</f>
        <v>-20</v>
      </c>
      <c r="I3794">
        <f>IFERROR(test_data[[#This Row],[Final_Position]]-H3793,test_data[[#This Row],[Final_Position]])</f>
        <v>0</v>
      </c>
      <c r="J3794">
        <f>ABS(test_data[[#This Row],[Action]])</f>
        <v>0</v>
      </c>
      <c r="K3794" s="7">
        <f>test_data[[#This Row],[Final_Position]]*test_data[[#This Row],[Change]]</f>
        <v>12.000000000000455</v>
      </c>
      <c r="L3794" s="7">
        <f>test_data[[#This Row],[Profit]]*Profit_per_point</f>
        <v>1200000.0000000454</v>
      </c>
      <c r="M3794" s="7">
        <f>test_data[[#This Row],[Profit]]*Profit_per_point-ABS(test_data[[#This Row],[Action]])*Fee_per_trade</f>
        <v>1200000.0000000454</v>
      </c>
    </row>
    <row r="3795" spans="1:13" x14ac:dyDescent="0.35">
      <c r="A3795" s="2">
        <v>43794.435416666667</v>
      </c>
      <c r="B3795">
        <v>900.6</v>
      </c>
      <c r="C3795">
        <v>0.45685634016990662</v>
      </c>
      <c r="D3795">
        <v>0.54314368963241577</v>
      </c>
      <c r="E3795">
        <f>IF(B3796&gt;0,B3796-test_data[[#This Row],[Price]],0)</f>
        <v>0.89999999999997726</v>
      </c>
      <c r="F3795" s="2">
        <f>test_data[[#This Row],[Time]]-(Time_horizon-1)/24/60</f>
        <v>43794.422222222223</v>
      </c>
      <c r="G3795">
        <f>IF(test_data[[#This Row],[Long]]&gt;Action_Threshold,1,IF(test_data[[#This Row],[Short]]&gt;Action_Threshold,-1,0))</f>
        <v>-1</v>
      </c>
      <c r="H3795">
        <f>SUMIFS(test_data[Postion],test_data[Time],"&gt;="&amp;test_data[[#This Row],[Period Time]],test_data[Time],"&lt;="&amp;test_data[[#This Row],[Time]])</f>
        <v>-20</v>
      </c>
      <c r="I3795">
        <f>IFERROR(test_data[[#This Row],[Final_Position]]-H3794,test_data[[#This Row],[Final_Position]])</f>
        <v>0</v>
      </c>
      <c r="J3795">
        <f>ABS(test_data[[#This Row],[Action]])</f>
        <v>0</v>
      </c>
      <c r="K3795" s="7">
        <f>test_data[[#This Row],[Final_Position]]*test_data[[#This Row],[Change]]</f>
        <v>-17.999999999999545</v>
      </c>
      <c r="L3795" s="7">
        <f>test_data[[#This Row],[Profit]]*Profit_per_point</f>
        <v>-1799999.9999999546</v>
      </c>
      <c r="M3795" s="7">
        <f>test_data[[#This Row],[Profit]]*Profit_per_point-ABS(test_data[[#This Row],[Action]])*Fee_per_trade</f>
        <v>-1799999.9999999546</v>
      </c>
    </row>
    <row r="3796" spans="1:13" x14ac:dyDescent="0.35">
      <c r="A3796" s="2">
        <v>43794.436111111114</v>
      </c>
      <c r="B3796">
        <v>901.5</v>
      </c>
      <c r="C3796">
        <v>0.38045161962509155</v>
      </c>
      <c r="D3796">
        <v>0.61954838037490845</v>
      </c>
      <c r="E3796">
        <f>IF(B3797&gt;0,B3797-test_data[[#This Row],[Price]],0)</f>
        <v>-0.29999999999995453</v>
      </c>
      <c r="F3796" s="2">
        <f>test_data[[#This Row],[Time]]-(Time_horizon-1)/24/60</f>
        <v>43794.42291666667</v>
      </c>
      <c r="G3796">
        <f>IF(test_data[[#This Row],[Long]]&gt;Action_Threshold,1,IF(test_data[[#This Row],[Short]]&gt;Action_Threshold,-1,0))</f>
        <v>-1</v>
      </c>
      <c r="H3796">
        <f>SUMIFS(test_data[Postion],test_data[Time],"&gt;="&amp;test_data[[#This Row],[Period Time]],test_data[Time],"&lt;="&amp;test_data[[#This Row],[Time]])</f>
        <v>-20</v>
      </c>
      <c r="I3796">
        <f>IFERROR(test_data[[#This Row],[Final_Position]]-H3795,test_data[[#This Row],[Final_Position]])</f>
        <v>0</v>
      </c>
      <c r="J3796">
        <f>ABS(test_data[[#This Row],[Action]])</f>
        <v>0</v>
      </c>
      <c r="K3796" s="7">
        <f>test_data[[#This Row],[Final_Position]]*test_data[[#This Row],[Change]]</f>
        <v>5.9999999999990905</v>
      </c>
      <c r="L3796" s="7">
        <f>test_data[[#This Row],[Profit]]*Profit_per_point</f>
        <v>599999.99999990908</v>
      </c>
      <c r="M3796" s="7">
        <f>test_data[[#This Row],[Profit]]*Profit_per_point-ABS(test_data[[#This Row],[Action]])*Fee_per_trade</f>
        <v>599999.99999990908</v>
      </c>
    </row>
    <row r="3797" spans="1:13" x14ac:dyDescent="0.35">
      <c r="A3797" s="2">
        <v>43794.436805555553</v>
      </c>
      <c r="B3797">
        <v>901.2</v>
      </c>
      <c r="C3797">
        <v>0.4146018922328949</v>
      </c>
      <c r="D3797">
        <v>0.58539807796478271</v>
      </c>
      <c r="E3797">
        <f>IF(B3798&gt;0,B3798-test_data[[#This Row],[Price]],0)</f>
        <v>0.19999999999993179</v>
      </c>
      <c r="F3797" s="2">
        <f>test_data[[#This Row],[Time]]-(Time_horizon-1)/24/60</f>
        <v>43794.423611111109</v>
      </c>
      <c r="G3797">
        <f>IF(test_data[[#This Row],[Long]]&gt;Action_Threshold,1,IF(test_data[[#This Row],[Short]]&gt;Action_Threshold,-1,0))</f>
        <v>-1</v>
      </c>
      <c r="H3797">
        <f>SUMIFS(test_data[Postion],test_data[Time],"&gt;="&amp;test_data[[#This Row],[Period Time]],test_data[Time],"&lt;="&amp;test_data[[#This Row],[Time]])</f>
        <v>-20</v>
      </c>
      <c r="I3797">
        <f>IFERROR(test_data[[#This Row],[Final_Position]]-H3796,test_data[[#This Row],[Final_Position]])</f>
        <v>0</v>
      </c>
      <c r="J3797">
        <f>ABS(test_data[[#This Row],[Action]])</f>
        <v>0</v>
      </c>
      <c r="K3797" s="7">
        <f>test_data[[#This Row],[Final_Position]]*test_data[[#This Row],[Change]]</f>
        <v>-3.9999999999986358</v>
      </c>
      <c r="L3797" s="7">
        <f>test_data[[#This Row],[Profit]]*Profit_per_point</f>
        <v>-399999.99999986356</v>
      </c>
      <c r="M3797" s="7">
        <f>test_data[[#This Row],[Profit]]*Profit_per_point-ABS(test_data[[#This Row],[Action]])*Fee_per_trade</f>
        <v>-399999.99999986356</v>
      </c>
    </row>
    <row r="3798" spans="1:13" x14ac:dyDescent="0.35">
      <c r="A3798" s="2">
        <v>43794.4375</v>
      </c>
      <c r="B3798">
        <v>901.4</v>
      </c>
      <c r="C3798">
        <v>0.38003304600715637</v>
      </c>
      <c r="D3798">
        <v>0.61996698379516602</v>
      </c>
      <c r="E3798">
        <f>IF(B3799&gt;0,B3799-test_data[[#This Row],[Price]],0)</f>
        <v>-0.10000000000002274</v>
      </c>
      <c r="F3798" s="2">
        <f>test_data[[#This Row],[Time]]-(Time_horizon-1)/24/60</f>
        <v>43794.424305555556</v>
      </c>
      <c r="G3798">
        <f>IF(test_data[[#This Row],[Long]]&gt;Action_Threshold,1,IF(test_data[[#This Row],[Short]]&gt;Action_Threshold,-1,0))</f>
        <v>-1</v>
      </c>
      <c r="H3798">
        <f>SUMIFS(test_data[Postion],test_data[Time],"&gt;="&amp;test_data[[#This Row],[Period Time]],test_data[Time],"&lt;="&amp;test_data[[#This Row],[Time]])</f>
        <v>-20</v>
      </c>
      <c r="I3798">
        <f>IFERROR(test_data[[#This Row],[Final_Position]]-H3797,test_data[[#This Row],[Final_Position]])</f>
        <v>0</v>
      </c>
      <c r="J3798">
        <f>ABS(test_data[[#This Row],[Action]])</f>
        <v>0</v>
      </c>
      <c r="K3798" s="7">
        <f>test_data[[#This Row],[Final_Position]]*test_data[[#This Row],[Change]]</f>
        <v>2.0000000000004547</v>
      </c>
      <c r="L3798" s="7">
        <f>test_data[[#This Row],[Profit]]*Profit_per_point</f>
        <v>200000.00000004546</v>
      </c>
      <c r="M3798" s="7">
        <f>test_data[[#This Row],[Profit]]*Profit_per_point-ABS(test_data[[#This Row],[Action]])*Fee_per_trade</f>
        <v>200000.00000004546</v>
      </c>
    </row>
    <row r="3799" spans="1:13" x14ac:dyDescent="0.35">
      <c r="A3799" s="2">
        <v>43794.438194444447</v>
      </c>
      <c r="B3799">
        <v>901.3</v>
      </c>
      <c r="C3799">
        <v>0.39051607251167297</v>
      </c>
      <c r="D3799">
        <v>0.60948389768600464</v>
      </c>
      <c r="E3799">
        <f>IF(B3800&gt;0,B3800-test_data[[#This Row],[Price]],0)</f>
        <v>0.30000000000006821</v>
      </c>
      <c r="F3799" s="2">
        <f>test_data[[#This Row],[Time]]-(Time_horizon-1)/24/60</f>
        <v>43794.425000000003</v>
      </c>
      <c r="G3799">
        <f>IF(test_data[[#This Row],[Long]]&gt;Action_Threshold,1,IF(test_data[[#This Row],[Short]]&gt;Action_Threshold,-1,0))</f>
        <v>-1</v>
      </c>
      <c r="H3799">
        <f>SUMIFS(test_data[Postion],test_data[Time],"&gt;="&amp;test_data[[#This Row],[Period Time]],test_data[Time],"&lt;="&amp;test_data[[#This Row],[Time]])</f>
        <v>-20</v>
      </c>
      <c r="I3799">
        <f>IFERROR(test_data[[#This Row],[Final_Position]]-H3798,test_data[[#This Row],[Final_Position]])</f>
        <v>0</v>
      </c>
      <c r="J3799">
        <f>ABS(test_data[[#This Row],[Action]])</f>
        <v>0</v>
      </c>
      <c r="K3799" s="7">
        <f>test_data[[#This Row],[Final_Position]]*test_data[[#This Row],[Change]]</f>
        <v>-6.0000000000013642</v>
      </c>
      <c r="L3799" s="7">
        <f>test_data[[#This Row],[Profit]]*Profit_per_point</f>
        <v>-600000.00000013644</v>
      </c>
      <c r="M3799" s="7">
        <f>test_data[[#This Row],[Profit]]*Profit_per_point-ABS(test_data[[#This Row],[Action]])*Fee_per_trade</f>
        <v>-600000.00000013644</v>
      </c>
    </row>
    <row r="3800" spans="1:13" x14ac:dyDescent="0.35">
      <c r="A3800" s="2">
        <v>43794.438888888886</v>
      </c>
      <c r="B3800">
        <v>901.6</v>
      </c>
      <c r="C3800">
        <v>0.36827623844146729</v>
      </c>
      <c r="D3800">
        <v>0.63172376155853271</v>
      </c>
      <c r="E3800">
        <f>IF(B3801&gt;0,B3801-test_data[[#This Row],[Price]],0)</f>
        <v>0.29999999999995453</v>
      </c>
      <c r="F3800" s="2">
        <f>test_data[[#This Row],[Time]]-(Time_horizon-1)/24/60</f>
        <v>43794.425694444442</v>
      </c>
      <c r="G3800">
        <f>IF(test_data[[#This Row],[Long]]&gt;Action_Threshold,1,IF(test_data[[#This Row],[Short]]&gt;Action_Threshold,-1,0))</f>
        <v>-1</v>
      </c>
      <c r="H3800">
        <f>SUMIFS(test_data[Postion],test_data[Time],"&gt;="&amp;test_data[[#This Row],[Period Time]],test_data[Time],"&lt;="&amp;test_data[[#This Row],[Time]])</f>
        <v>-20</v>
      </c>
      <c r="I3800">
        <f>IFERROR(test_data[[#This Row],[Final_Position]]-H3799,test_data[[#This Row],[Final_Position]])</f>
        <v>0</v>
      </c>
      <c r="J3800">
        <f>ABS(test_data[[#This Row],[Action]])</f>
        <v>0</v>
      </c>
      <c r="K3800" s="7">
        <f>test_data[[#This Row],[Final_Position]]*test_data[[#This Row],[Change]]</f>
        <v>-5.9999999999990905</v>
      </c>
      <c r="L3800" s="7">
        <f>test_data[[#This Row],[Profit]]*Profit_per_point</f>
        <v>-599999.99999990908</v>
      </c>
      <c r="M3800" s="7">
        <f>test_data[[#This Row],[Profit]]*Profit_per_point-ABS(test_data[[#This Row],[Action]])*Fee_per_trade</f>
        <v>-599999.99999990908</v>
      </c>
    </row>
    <row r="3801" spans="1:13" x14ac:dyDescent="0.35">
      <c r="A3801" s="2">
        <v>43794.439583333333</v>
      </c>
      <c r="B3801">
        <v>901.9</v>
      </c>
      <c r="C3801">
        <v>0.3465971052646637</v>
      </c>
      <c r="D3801">
        <v>0.65340286493301392</v>
      </c>
      <c r="E3801">
        <f>IF(B3802&gt;0,B3802-test_data[[#This Row],[Price]],0)</f>
        <v>0.5</v>
      </c>
      <c r="F3801" s="2">
        <f>test_data[[#This Row],[Time]]-(Time_horizon-1)/24/60</f>
        <v>43794.426388888889</v>
      </c>
      <c r="G3801">
        <f>IF(test_data[[#This Row],[Long]]&gt;Action_Threshold,1,IF(test_data[[#This Row],[Short]]&gt;Action_Threshold,-1,0))</f>
        <v>-1</v>
      </c>
      <c r="H3801">
        <f>SUMIFS(test_data[Postion],test_data[Time],"&gt;="&amp;test_data[[#This Row],[Period Time]],test_data[Time],"&lt;="&amp;test_data[[#This Row],[Time]])</f>
        <v>-20</v>
      </c>
      <c r="I3801">
        <f>IFERROR(test_data[[#This Row],[Final_Position]]-H3800,test_data[[#This Row],[Final_Position]])</f>
        <v>0</v>
      </c>
      <c r="J3801">
        <f>ABS(test_data[[#This Row],[Action]])</f>
        <v>0</v>
      </c>
      <c r="K3801" s="7">
        <f>test_data[[#This Row],[Final_Position]]*test_data[[#This Row],[Change]]</f>
        <v>-10</v>
      </c>
      <c r="L3801" s="7">
        <f>test_data[[#This Row],[Profit]]*Profit_per_point</f>
        <v>-1000000</v>
      </c>
      <c r="M3801" s="7">
        <f>test_data[[#This Row],[Profit]]*Profit_per_point-ABS(test_data[[#This Row],[Action]])*Fee_per_trade</f>
        <v>-1000000</v>
      </c>
    </row>
    <row r="3802" spans="1:13" x14ac:dyDescent="0.35">
      <c r="A3802" s="2">
        <v>43794.44027777778</v>
      </c>
      <c r="B3802">
        <v>902.4</v>
      </c>
      <c r="C3802">
        <v>0.33340564370155334</v>
      </c>
      <c r="D3802">
        <v>0.66659432649612427</v>
      </c>
      <c r="E3802">
        <f>IF(B3803&gt;0,B3803-test_data[[#This Row],[Price]],0)</f>
        <v>-1.1999999999999318</v>
      </c>
      <c r="F3802" s="2">
        <f>test_data[[#This Row],[Time]]-(Time_horizon-1)/24/60</f>
        <v>43794.427083333336</v>
      </c>
      <c r="G3802">
        <f>IF(test_data[[#This Row],[Long]]&gt;Action_Threshold,1,IF(test_data[[#This Row],[Short]]&gt;Action_Threshold,-1,0))</f>
        <v>-1</v>
      </c>
      <c r="H3802">
        <f>SUMIFS(test_data[Postion],test_data[Time],"&gt;="&amp;test_data[[#This Row],[Period Time]],test_data[Time],"&lt;="&amp;test_data[[#This Row],[Time]])</f>
        <v>-20</v>
      </c>
      <c r="I3802">
        <f>IFERROR(test_data[[#This Row],[Final_Position]]-H3801,test_data[[#This Row],[Final_Position]])</f>
        <v>0</v>
      </c>
      <c r="J3802">
        <f>ABS(test_data[[#This Row],[Action]])</f>
        <v>0</v>
      </c>
      <c r="K3802" s="7">
        <f>test_data[[#This Row],[Final_Position]]*test_data[[#This Row],[Change]]</f>
        <v>23.999999999998636</v>
      </c>
      <c r="L3802" s="7">
        <f>test_data[[#This Row],[Profit]]*Profit_per_point</f>
        <v>2399999.9999998636</v>
      </c>
      <c r="M3802" s="7">
        <f>test_data[[#This Row],[Profit]]*Profit_per_point-ABS(test_data[[#This Row],[Action]])*Fee_per_trade</f>
        <v>2399999.9999998636</v>
      </c>
    </row>
    <row r="3803" spans="1:13" x14ac:dyDescent="0.35">
      <c r="A3803" s="2">
        <v>43794.440972222219</v>
      </c>
      <c r="B3803">
        <v>901.2</v>
      </c>
      <c r="C3803">
        <v>0.42162501811981201</v>
      </c>
      <c r="D3803">
        <v>0.57837498188018799</v>
      </c>
      <c r="E3803">
        <f>IF(B3804&gt;0,B3804-test_data[[#This Row],[Price]],0)</f>
        <v>-0.40000000000009095</v>
      </c>
      <c r="F3803" s="2">
        <f>test_data[[#This Row],[Time]]-(Time_horizon-1)/24/60</f>
        <v>43794.427777777775</v>
      </c>
      <c r="G3803">
        <f>IF(test_data[[#This Row],[Long]]&gt;Action_Threshold,1,IF(test_data[[#This Row],[Short]]&gt;Action_Threshold,-1,0))</f>
        <v>-1</v>
      </c>
      <c r="H3803">
        <f>SUMIFS(test_data[Postion],test_data[Time],"&gt;="&amp;test_data[[#This Row],[Period Time]],test_data[Time],"&lt;="&amp;test_data[[#This Row],[Time]])</f>
        <v>-20</v>
      </c>
      <c r="I3803">
        <f>IFERROR(test_data[[#This Row],[Final_Position]]-H3802,test_data[[#This Row],[Final_Position]])</f>
        <v>0</v>
      </c>
      <c r="J3803">
        <f>ABS(test_data[[#This Row],[Action]])</f>
        <v>0</v>
      </c>
      <c r="K3803" s="7">
        <f>test_data[[#This Row],[Final_Position]]*test_data[[#This Row],[Change]]</f>
        <v>8.000000000001819</v>
      </c>
      <c r="L3803" s="7">
        <f>test_data[[#This Row],[Profit]]*Profit_per_point</f>
        <v>800000.00000018184</v>
      </c>
      <c r="M3803" s="7">
        <f>test_data[[#This Row],[Profit]]*Profit_per_point-ABS(test_data[[#This Row],[Action]])*Fee_per_trade</f>
        <v>800000.00000018184</v>
      </c>
    </row>
    <row r="3804" spans="1:13" x14ac:dyDescent="0.35">
      <c r="A3804" s="2">
        <v>43794.441666666666</v>
      </c>
      <c r="B3804">
        <v>900.8</v>
      </c>
      <c r="C3804">
        <v>0.41534605622291565</v>
      </c>
      <c r="D3804">
        <v>0.58465397357940674</v>
      </c>
      <c r="E3804">
        <f>IF(B3805&gt;0,B3805-test_data[[#This Row],[Price]],0)</f>
        <v>0.30000000000006821</v>
      </c>
      <c r="F3804" s="2">
        <f>test_data[[#This Row],[Time]]-(Time_horizon-1)/24/60</f>
        <v>43794.428472222222</v>
      </c>
      <c r="G3804">
        <f>IF(test_data[[#This Row],[Long]]&gt;Action_Threshold,1,IF(test_data[[#This Row],[Short]]&gt;Action_Threshold,-1,0))</f>
        <v>-1</v>
      </c>
      <c r="H3804">
        <f>SUMIFS(test_data[Postion],test_data[Time],"&gt;="&amp;test_data[[#This Row],[Period Time]],test_data[Time],"&lt;="&amp;test_data[[#This Row],[Time]])</f>
        <v>-20</v>
      </c>
      <c r="I3804">
        <f>IFERROR(test_data[[#This Row],[Final_Position]]-H3803,test_data[[#This Row],[Final_Position]])</f>
        <v>0</v>
      </c>
      <c r="J3804">
        <f>ABS(test_data[[#This Row],[Action]])</f>
        <v>0</v>
      </c>
      <c r="K3804" s="7">
        <f>test_data[[#This Row],[Final_Position]]*test_data[[#This Row],[Change]]</f>
        <v>-6.0000000000013642</v>
      </c>
      <c r="L3804" s="7">
        <f>test_data[[#This Row],[Profit]]*Profit_per_point</f>
        <v>-600000.00000013644</v>
      </c>
      <c r="M3804" s="7">
        <f>test_data[[#This Row],[Profit]]*Profit_per_point-ABS(test_data[[#This Row],[Action]])*Fee_per_trade</f>
        <v>-600000.00000013644</v>
      </c>
    </row>
    <row r="3805" spans="1:13" x14ac:dyDescent="0.35">
      <c r="A3805" s="2">
        <v>43794.442361111112</v>
      </c>
      <c r="B3805">
        <v>901.1</v>
      </c>
      <c r="C3805">
        <v>0.39786329865455627</v>
      </c>
      <c r="D3805">
        <v>0.60213673114776611</v>
      </c>
      <c r="E3805">
        <f>IF(B3806&gt;0,B3806-test_data[[#This Row],[Price]],0)</f>
        <v>0.19999999999993179</v>
      </c>
      <c r="F3805" s="2">
        <f>test_data[[#This Row],[Time]]-(Time_horizon-1)/24/60</f>
        <v>43794.429166666669</v>
      </c>
      <c r="G3805">
        <f>IF(test_data[[#This Row],[Long]]&gt;Action_Threshold,1,IF(test_data[[#This Row],[Short]]&gt;Action_Threshold,-1,0))</f>
        <v>-1</v>
      </c>
      <c r="H3805">
        <f>SUMIFS(test_data[Postion],test_data[Time],"&gt;="&amp;test_data[[#This Row],[Period Time]],test_data[Time],"&lt;="&amp;test_data[[#This Row],[Time]])</f>
        <v>-20</v>
      </c>
      <c r="I3805">
        <f>IFERROR(test_data[[#This Row],[Final_Position]]-H3804,test_data[[#This Row],[Final_Position]])</f>
        <v>0</v>
      </c>
      <c r="J3805">
        <f>ABS(test_data[[#This Row],[Action]])</f>
        <v>0</v>
      </c>
      <c r="K3805" s="7">
        <f>test_data[[#This Row],[Final_Position]]*test_data[[#This Row],[Change]]</f>
        <v>-3.9999999999986358</v>
      </c>
      <c r="L3805" s="7">
        <f>test_data[[#This Row],[Profit]]*Profit_per_point</f>
        <v>-399999.99999986356</v>
      </c>
      <c r="M3805" s="7">
        <f>test_data[[#This Row],[Profit]]*Profit_per_point-ABS(test_data[[#This Row],[Action]])*Fee_per_trade</f>
        <v>-399999.99999986356</v>
      </c>
    </row>
    <row r="3806" spans="1:13" x14ac:dyDescent="0.35">
      <c r="A3806" s="2">
        <v>43794.443055555559</v>
      </c>
      <c r="B3806">
        <v>901.3</v>
      </c>
      <c r="C3806">
        <v>0.40532127022743225</v>
      </c>
      <c r="D3806">
        <v>0.59467881917953491</v>
      </c>
      <c r="E3806">
        <f>IF(B3807&gt;0,B3807-test_data[[#This Row],[Price]],0)</f>
        <v>0.40000000000009095</v>
      </c>
      <c r="F3806" s="2">
        <f>test_data[[#This Row],[Time]]-(Time_horizon-1)/24/60</f>
        <v>43794.429861111115</v>
      </c>
      <c r="G3806">
        <f>IF(test_data[[#This Row],[Long]]&gt;Action_Threshold,1,IF(test_data[[#This Row],[Short]]&gt;Action_Threshold,-1,0))</f>
        <v>-1</v>
      </c>
      <c r="H3806">
        <f>SUMIFS(test_data[Postion],test_data[Time],"&gt;="&amp;test_data[[#This Row],[Period Time]],test_data[Time],"&lt;="&amp;test_data[[#This Row],[Time]])</f>
        <v>-20</v>
      </c>
      <c r="I3806">
        <f>IFERROR(test_data[[#This Row],[Final_Position]]-H3805,test_data[[#This Row],[Final_Position]])</f>
        <v>0</v>
      </c>
      <c r="J3806">
        <f>ABS(test_data[[#This Row],[Action]])</f>
        <v>0</v>
      </c>
      <c r="K3806" s="7">
        <f>test_data[[#This Row],[Final_Position]]*test_data[[#This Row],[Change]]</f>
        <v>-8.000000000001819</v>
      </c>
      <c r="L3806" s="7">
        <f>test_data[[#This Row],[Profit]]*Profit_per_point</f>
        <v>-800000.00000018184</v>
      </c>
      <c r="M3806" s="7">
        <f>test_data[[#This Row],[Profit]]*Profit_per_point-ABS(test_data[[#This Row],[Action]])*Fee_per_trade</f>
        <v>-800000.00000018184</v>
      </c>
    </row>
    <row r="3807" spans="1:13" x14ac:dyDescent="0.35">
      <c r="A3807" s="2">
        <v>43794.443749999999</v>
      </c>
      <c r="B3807">
        <v>901.7</v>
      </c>
      <c r="C3807">
        <v>0.39294302463531494</v>
      </c>
      <c r="D3807">
        <v>0.60705697536468506</v>
      </c>
      <c r="E3807">
        <f>IF(B3808&gt;0,B3808-test_data[[#This Row],[Price]],0)</f>
        <v>-0.40000000000009095</v>
      </c>
      <c r="F3807" s="2">
        <f>test_data[[#This Row],[Time]]-(Time_horizon-1)/24/60</f>
        <v>43794.430555555555</v>
      </c>
      <c r="G3807">
        <f>IF(test_data[[#This Row],[Long]]&gt;Action_Threshold,1,IF(test_data[[#This Row],[Short]]&gt;Action_Threshold,-1,0))</f>
        <v>-1</v>
      </c>
      <c r="H3807">
        <f>SUMIFS(test_data[Postion],test_data[Time],"&gt;="&amp;test_data[[#This Row],[Period Time]],test_data[Time],"&lt;="&amp;test_data[[#This Row],[Time]])</f>
        <v>-20</v>
      </c>
      <c r="I3807">
        <f>IFERROR(test_data[[#This Row],[Final_Position]]-H3806,test_data[[#This Row],[Final_Position]])</f>
        <v>0</v>
      </c>
      <c r="J3807">
        <f>ABS(test_data[[#This Row],[Action]])</f>
        <v>0</v>
      </c>
      <c r="K3807" s="7">
        <f>test_data[[#This Row],[Final_Position]]*test_data[[#This Row],[Change]]</f>
        <v>8.000000000001819</v>
      </c>
      <c r="L3807" s="7">
        <f>test_data[[#This Row],[Profit]]*Profit_per_point</f>
        <v>800000.00000018184</v>
      </c>
      <c r="M3807" s="7">
        <f>test_data[[#This Row],[Profit]]*Profit_per_point-ABS(test_data[[#This Row],[Action]])*Fee_per_trade</f>
        <v>800000.00000018184</v>
      </c>
    </row>
    <row r="3808" spans="1:13" x14ac:dyDescent="0.35">
      <c r="A3808" s="2">
        <v>43794.444444444445</v>
      </c>
      <c r="B3808">
        <v>901.3</v>
      </c>
      <c r="C3808">
        <v>0.43661463260650635</v>
      </c>
      <c r="D3808">
        <v>0.56338536739349365</v>
      </c>
      <c r="E3808">
        <f>IF(B3809&gt;0,B3809-test_data[[#This Row],[Price]],0)</f>
        <v>-0.39999999999997726</v>
      </c>
      <c r="F3808" s="2">
        <f>test_data[[#This Row],[Time]]-(Time_horizon-1)/24/60</f>
        <v>43794.431250000001</v>
      </c>
      <c r="G3808">
        <f>IF(test_data[[#This Row],[Long]]&gt;Action_Threshold,1,IF(test_data[[#This Row],[Short]]&gt;Action_Threshold,-1,0))</f>
        <v>-1</v>
      </c>
      <c r="H3808">
        <f>SUMIFS(test_data[Postion],test_data[Time],"&gt;="&amp;test_data[[#This Row],[Period Time]],test_data[Time],"&lt;="&amp;test_data[[#This Row],[Time]])</f>
        <v>-20</v>
      </c>
      <c r="I3808">
        <f>IFERROR(test_data[[#This Row],[Final_Position]]-H3807,test_data[[#This Row],[Final_Position]])</f>
        <v>0</v>
      </c>
      <c r="J3808">
        <f>ABS(test_data[[#This Row],[Action]])</f>
        <v>0</v>
      </c>
      <c r="K3808" s="7">
        <f>test_data[[#This Row],[Final_Position]]*test_data[[#This Row],[Change]]</f>
        <v>7.9999999999995453</v>
      </c>
      <c r="L3808" s="7">
        <f>test_data[[#This Row],[Profit]]*Profit_per_point</f>
        <v>799999.99999995448</v>
      </c>
      <c r="M3808" s="7">
        <f>test_data[[#This Row],[Profit]]*Profit_per_point-ABS(test_data[[#This Row],[Action]])*Fee_per_trade</f>
        <v>799999.99999995448</v>
      </c>
    </row>
    <row r="3809" spans="1:13" x14ac:dyDescent="0.35">
      <c r="A3809" s="2">
        <v>43794.445138888892</v>
      </c>
      <c r="B3809">
        <v>900.9</v>
      </c>
      <c r="C3809">
        <v>0.43812081217765808</v>
      </c>
      <c r="D3809">
        <v>0.56187921762466431</v>
      </c>
      <c r="E3809">
        <f>IF(B3810&gt;0,B3810-test_data[[#This Row],[Price]],0)</f>
        <v>0</v>
      </c>
      <c r="F3809" s="2">
        <f>test_data[[#This Row],[Time]]-(Time_horizon-1)/24/60</f>
        <v>43794.431944444448</v>
      </c>
      <c r="G3809">
        <f>IF(test_data[[#This Row],[Long]]&gt;Action_Threshold,1,IF(test_data[[#This Row],[Short]]&gt;Action_Threshold,-1,0))</f>
        <v>-1</v>
      </c>
      <c r="H3809">
        <f>SUMIFS(test_data[Postion],test_data[Time],"&gt;="&amp;test_data[[#This Row],[Period Time]],test_data[Time],"&lt;="&amp;test_data[[#This Row],[Time]])</f>
        <v>-20</v>
      </c>
      <c r="I3809">
        <f>IFERROR(test_data[[#This Row],[Final_Position]]-H3808,test_data[[#This Row],[Final_Position]])</f>
        <v>0</v>
      </c>
      <c r="J3809">
        <f>ABS(test_data[[#This Row],[Action]])</f>
        <v>0</v>
      </c>
      <c r="K3809" s="7">
        <f>test_data[[#This Row],[Final_Position]]*test_data[[#This Row],[Change]]</f>
        <v>0</v>
      </c>
      <c r="L3809" s="7">
        <f>test_data[[#This Row],[Profit]]*Profit_per_point</f>
        <v>0</v>
      </c>
      <c r="M3809" s="7">
        <f>test_data[[#This Row],[Profit]]*Profit_per_point-ABS(test_data[[#This Row],[Action]])*Fee_per_trade</f>
        <v>0</v>
      </c>
    </row>
    <row r="3810" spans="1:13" x14ac:dyDescent="0.35">
      <c r="A3810" s="2">
        <v>43794.445833333331</v>
      </c>
      <c r="B3810">
        <v>900.9</v>
      </c>
      <c r="C3810">
        <v>0.44780421257019043</v>
      </c>
      <c r="D3810">
        <v>0.55219578742980957</v>
      </c>
      <c r="E3810">
        <f>IF(B3811&gt;0,B3811-test_data[[#This Row],[Price]],0)</f>
        <v>0</v>
      </c>
      <c r="F3810" s="2">
        <f>test_data[[#This Row],[Time]]-(Time_horizon-1)/24/60</f>
        <v>43794.432638888888</v>
      </c>
      <c r="G3810">
        <f>IF(test_data[[#This Row],[Long]]&gt;Action_Threshold,1,IF(test_data[[#This Row],[Short]]&gt;Action_Threshold,-1,0))</f>
        <v>-1</v>
      </c>
      <c r="H3810">
        <f>SUMIFS(test_data[Postion],test_data[Time],"&gt;="&amp;test_data[[#This Row],[Period Time]],test_data[Time],"&lt;="&amp;test_data[[#This Row],[Time]])</f>
        <v>-20</v>
      </c>
      <c r="I3810">
        <f>IFERROR(test_data[[#This Row],[Final_Position]]-H3809,test_data[[#This Row],[Final_Position]])</f>
        <v>0</v>
      </c>
      <c r="J3810">
        <f>ABS(test_data[[#This Row],[Action]])</f>
        <v>0</v>
      </c>
      <c r="K3810" s="7">
        <f>test_data[[#This Row],[Final_Position]]*test_data[[#This Row],[Change]]</f>
        <v>0</v>
      </c>
      <c r="L3810" s="7">
        <f>test_data[[#This Row],[Profit]]*Profit_per_point</f>
        <v>0</v>
      </c>
      <c r="M3810" s="7">
        <f>test_data[[#This Row],[Profit]]*Profit_per_point-ABS(test_data[[#This Row],[Action]])*Fee_per_trade</f>
        <v>0</v>
      </c>
    </row>
    <row r="3811" spans="1:13" x14ac:dyDescent="0.35">
      <c r="A3811" s="2">
        <v>43794.446527777778</v>
      </c>
      <c r="B3811">
        <v>900.9</v>
      </c>
      <c r="C3811">
        <v>0.46540328860282898</v>
      </c>
      <c r="D3811">
        <v>0.53459674119949341</v>
      </c>
      <c r="E3811">
        <f>IF(B3812&gt;0,B3812-test_data[[#This Row],[Price]],0)</f>
        <v>0</v>
      </c>
      <c r="F3811" s="2">
        <f>test_data[[#This Row],[Time]]-(Time_horizon-1)/24/60</f>
        <v>43794.433333333334</v>
      </c>
      <c r="G3811">
        <f>IF(test_data[[#This Row],[Long]]&gt;Action_Threshold,1,IF(test_data[[#This Row],[Short]]&gt;Action_Threshold,-1,0))</f>
        <v>-1</v>
      </c>
      <c r="H3811">
        <f>SUMIFS(test_data[Postion],test_data[Time],"&gt;="&amp;test_data[[#This Row],[Period Time]],test_data[Time],"&lt;="&amp;test_data[[#This Row],[Time]])</f>
        <v>-20</v>
      </c>
      <c r="I3811">
        <f>IFERROR(test_data[[#This Row],[Final_Position]]-H3810,test_data[[#This Row],[Final_Position]])</f>
        <v>0</v>
      </c>
      <c r="J3811">
        <f>ABS(test_data[[#This Row],[Action]])</f>
        <v>0</v>
      </c>
      <c r="K3811" s="7">
        <f>test_data[[#This Row],[Final_Position]]*test_data[[#This Row],[Change]]</f>
        <v>0</v>
      </c>
      <c r="L3811" s="7">
        <f>test_data[[#This Row],[Profit]]*Profit_per_point</f>
        <v>0</v>
      </c>
      <c r="M3811" s="7">
        <f>test_data[[#This Row],[Profit]]*Profit_per_point-ABS(test_data[[#This Row],[Action]])*Fee_per_trade</f>
        <v>0</v>
      </c>
    </row>
    <row r="3812" spans="1:13" x14ac:dyDescent="0.35">
      <c r="A3812" s="2">
        <v>43794.447222222225</v>
      </c>
      <c r="B3812">
        <v>900.9</v>
      </c>
      <c r="C3812">
        <v>0.48073697090148926</v>
      </c>
      <c r="D3812">
        <v>0.51926308870315552</v>
      </c>
      <c r="E3812">
        <f>IF(B3813&gt;0,B3813-test_data[[#This Row],[Price]],0)</f>
        <v>-0.19999999999993179</v>
      </c>
      <c r="F3812" s="2">
        <f>test_data[[#This Row],[Time]]-(Time_horizon-1)/24/60</f>
        <v>43794.434027777781</v>
      </c>
      <c r="G3812">
        <f>IF(test_data[[#This Row],[Long]]&gt;Action_Threshold,1,IF(test_data[[#This Row],[Short]]&gt;Action_Threshold,-1,0))</f>
        <v>-1</v>
      </c>
      <c r="H3812">
        <f>SUMIFS(test_data[Postion],test_data[Time],"&gt;="&amp;test_data[[#This Row],[Period Time]],test_data[Time],"&lt;="&amp;test_data[[#This Row],[Time]])</f>
        <v>-20</v>
      </c>
      <c r="I3812">
        <f>IFERROR(test_data[[#This Row],[Final_Position]]-H3811,test_data[[#This Row],[Final_Position]])</f>
        <v>0</v>
      </c>
      <c r="J3812">
        <f>ABS(test_data[[#This Row],[Action]])</f>
        <v>0</v>
      </c>
      <c r="K3812" s="7">
        <f>test_data[[#This Row],[Final_Position]]*test_data[[#This Row],[Change]]</f>
        <v>3.9999999999986358</v>
      </c>
      <c r="L3812" s="7">
        <f>test_data[[#This Row],[Profit]]*Profit_per_point</f>
        <v>399999.99999986356</v>
      </c>
      <c r="M3812" s="7">
        <f>test_data[[#This Row],[Profit]]*Profit_per_point-ABS(test_data[[#This Row],[Action]])*Fee_per_trade</f>
        <v>399999.99999986356</v>
      </c>
    </row>
    <row r="3813" spans="1:13" x14ac:dyDescent="0.35">
      <c r="A3813" s="2">
        <v>43794.447916666664</v>
      </c>
      <c r="B3813">
        <v>900.7</v>
      </c>
      <c r="C3813">
        <v>0.48803514242172241</v>
      </c>
      <c r="D3813">
        <v>0.51196485757827759</v>
      </c>
      <c r="E3813">
        <f>IF(B3814&gt;0,B3814-test_data[[#This Row],[Price]],0)</f>
        <v>0.79999999999995453</v>
      </c>
      <c r="F3813" s="2">
        <f>test_data[[#This Row],[Time]]-(Time_horizon-1)/24/60</f>
        <v>43794.43472222222</v>
      </c>
      <c r="G3813">
        <f>IF(test_data[[#This Row],[Long]]&gt;Action_Threshold,1,IF(test_data[[#This Row],[Short]]&gt;Action_Threshold,-1,0))</f>
        <v>-1</v>
      </c>
      <c r="H3813">
        <f>SUMIFS(test_data[Postion],test_data[Time],"&gt;="&amp;test_data[[#This Row],[Period Time]],test_data[Time],"&lt;="&amp;test_data[[#This Row],[Time]])</f>
        <v>-20</v>
      </c>
      <c r="I3813">
        <f>IFERROR(test_data[[#This Row],[Final_Position]]-H3812,test_data[[#This Row],[Final_Position]])</f>
        <v>0</v>
      </c>
      <c r="J3813">
        <f>ABS(test_data[[#This Row],[Action]])</f>
        <v>0</v>
      </c>
      <c r="K3813" s="7">
        <f>test_data[[#This Row],[Final_Position]]*test_data[[#This Row],[Change]]</f>
        <v>-15.999999999999091</v>
      </c>
      <c r="L3813" s="7">
        <f>test_data[[#This Row],[Profit]]*Profit_per_point</f>
        <v>-1599999.999999909</v>
      </c>
      <c r="M3813" s="7">
        <f>test_data[[#This Row],[Profit]]*Profit_per_point-ABS(test_data[[#This Row],[Action]])*Fee_per_trade</f>
        <v>-1599999.999999909</v>
      </c>
    </row>
    <row r="3814" spans="1:13" x14ac:dyDescent="0.35">
      <c r="A3814" s="2">
        <v>43794.448611111111</v>
      </c>
      <c r="B3814">
        <v>901.5</v>
      </c>
      <c r="C3814">
        <v>0.438873291015625</v>
      </c>
      <c r="D3814">
        <v>0.56112664937973022</v>
      </c>
      <c r="E3814">
        <f>IF(B3815&gt;0,B3815-test_data[[#This Row],[Price]],0)</f>
        <v>0</v>
      </c>
      <c r="F3814" s="2">
        <f>test_data[[#This Row],[Time]]-(Time_horizon-1)/24/60</f>
        <v>43794.435416666667</v>
      </c>
      <c r="G3814">
        <f>IF(test_data[[#This Row],[Long]]&gt;Action_Threshold,1,IF(test_data[[#This Row],[Short]]&gt;Action_Threshold,-1,0))</f>
        <v>-1</v>
      </c>
      <c r="H3814">
        <f>SUMIFS(test_data[Postion],test_data[Time],"&gt;="&amp;test_data[[#This Row],[Period Time]],test_data[Time],"&lt;="&amp;test_data[[#This Row],[Time]])</f>
        <v>-20</v>
      </c>
      <c r="I3814">
        <f>IFERROR(test_data[[#This Row],[Final_Position]]-H3813,test_data[[#This Row],[Final_Position]])</f>
        <v>0</v>
      </c>
      <c r="J3814">
        <f>ABS(test_data[[#This Row],[Action]])</f>
        <v>0</v>
      </c>
      <c r="K3814" s="7">
        <f>test_data[[#This Row],[Final_Position]]*test_data[[#This Row],[Change]]</f>
        <v>0</v>
      </c>
      <c r="L3814" s="7">
        <f>test_data[[#This Row],[Profit]]*Profit_per_point</f>
        <v>0</v>
      </c>
      <c r="M3814" s="7">
        <f>test_data[[#This Row],[Profit]]*Profit_per_point-ABS(test_data[[#This Row],[Action]])*Fee_per_trade</f>
        <v>0</v>
      </c>
    </row>
    <row r="3815" spans="1:13" x14ac:dyDescent="0.35">
      <c r="A3815" s="2">
        <v>43794.449305555558</v>
      </c>
      <c r="B3815">
        <v>901.5</v>
      </c>
      <c r="C3815">
        <v>0.46177297830581665</v>
      </c>
      <c r="D3815">
        <v>0.53822702169418335</v>
      </c>
      <c r="E3815">
        <f>IF(B3816&gt;0,B3816-test_data[[#This Row],[Price]],0)</f>
        <v>-0.5</v>
      </c>
      <c r="F3815" s="2">
        <f>test_data[[#This Row],[Time]]-(Time_horizon-1)/24/60</f>
        <v>43794.436111111114</v>
      </c>
      <c r="G3815">
        <f>IF(test_data[[#This Row],[Long]]&gt;Action_Threshold,1,IF(test_data[[#This Row],[Short]]&gt;Action_Threshold,-1,0))</f>
        <v>-1</v>
      </c>
      <c r="H3815">
        <f>SUMIFS(test_data[Postion],test_data[Time],"&gt;="&amp;test_data[[#This Row],[Period Time]],test_data[Time],"&lt;="&amp;test_data[[#This Row],[Time]])</f>
        <v>-20</v>
      </c>
      <c r="I3815">
        <f>IFERROR(test_data[[#This Row],[Final_Position]]-H3814,test_data[[#This Row],[Final_Position]])</f>
        <v>0</v>
      </c>
      <c r="J3815">
        <f>ABS(test_data[[#This Row],[Action]])</f>
        <v>0</v>
      </c>
      <c r="K3815" s="7">
        <f>test_data[[#This Row],[Final_Position]]*test_data[[#This Row],[Change]]</f>
        <v>10</v>
      </c>
      <c r="L3815" s="7">
        <f>test_data[[#This Row],[Profit]]*Profit_per_point</f>
        <v>1000000</v>
      </c>
      <c r="M3815" s="7">
        <f>test_data[[#This Row],[Profit]]*Profit_per_point-ABS(test_data[[#This Row],[Action]])*Fee_per_trade</f>
        <v>1000000</v>
      </c>
    </row>
    <row r="3816" spans="1:13" x14ac:dyDescent="0.35">
      <c r="A3816" s="2">
        <v>43794.45</v>
      </c>
      <c r="B3816">
        <v>901</v>
      </c>
      <c r="C3816">
        <v>0.47958880662918091</v>
      </c>
      <c r="D3816">
        <v>0.52041125297546387</v>
      </c>
      <c r="E3816">
        <f>IF(B3817&gt;0,B3817-test_data[[#This Row],[Price]],0)</f>
        <v>0.10000000000002274</v>
      </c>
      <c r="F3816" s="2">
        <f>test_data[[#This Row],[Time]]-(Time_horizon-1)/24/60</f>
        <v>43794.436805555553</v>
      </c>
      <c r="G3816">
        <f>IF(test_data[[#This Row],[Long]]&gt;Action_Threshold,1,IF(test_data[[#This Row],[Short]]&gt;Action_Threshold,-1,0))</f>
        <v>-1</v>
      </c>
      <c r="H3816">
        <f>SUMIFS(test_data[Postion],test_data[Time],"&gt;="&amp;test_data[[#This Row],[Period Time]],test_data[Time],"&lt;="&amp;test_data[[#This Row],[Time]])</f>
        <v>-20</v>
      </c>
      <c r="I3816">
        <f>IFERROR(test_data[[#This Row],[Final_Position]]-H3815,test_data[[#This Row],[Final_Position]])</f>
        <v>0</v>
      </c>
      <c r="J3816">
        <f>ABS(test_data[[#This Row],[Action]])</f>
        <v>0</v>
      </c>
      <c r="K3816" s="7">
        <f>test_data[[#This Row],[Final_Position]]*test_data[[#This Row],[Change]]</f>
        <v>-2.0000000000004547</v>
      </c>
      <c r="L3816" s="7">
        <f>test_data[[#This Row],[Profit]]*Profit_per_point</f>
        <v>-200000.00000004546</v>
      </c>
      <c r="M3816" s="7">
        <f>test_data[[#This Row],[Profit]]*Profit_per_point-ABS(test_data[[#This Row],[Action]])*Fee_per_trade</f>
        <v>-200000.00000004546</v>
      </c>
    </row>
    <row r="3817" spans="1:13" x14ac:dyDescent="0.35">
      <c r="A3817" s="2">
        <v>43794.450694444444</v>
      </c>
      <c r="B3817">
        <v>901.1</v>
      </c>
      <c r="C3817">
        <v>0.47798651456832886</v>
      </c>
      <c r="D3817">
        <v>0.52201348543167114</v>
      </c>
      <c r="E3817">
        <f>IF(B3818&gt;0,B3818-test_data[[#This Row],[Price]],0)</f>
        <v>-0.10000000000002274</v>
      </c>
      <c r="F3817" s="2">
        <f>test_data[[#This Row],[Time]]-(Time_horizon-1)/24/60</f>
        <v>43794.4375</v>
      </c>
      <c r="G3817">
        <f>IF(test_data[[#This Row],[Long]]&gt;Action_Threshold,1,IF(test_data[[#This Row],[Short]]&gt;Action_Threshold,-1,0))</f>
        <v>-1</v>
      </c>
      <c r="H3817">
        <f>SUMIFS(test_data[Postion],test_data[Time],"&gt;="&amp;test_data[[#This Row],[Period Time]],test_data[Time],"&lt;="&amp;test_data[[#This Row],[Time]])</f>
        <v>-20</v>
      </c>
      <c r="I3817">
        <f>IFERROR(test_data[[#This Row],[Final_Position]]-H3816,test_data[[#This Row],[Final_Position]])</f>
        <v>0</v>
      </c>
      <c r="J3817">
        <f>ABS(test_data[[#This Row],[Action]])</f>
        <v>0</v>
      </c>
      <c r="K3817" s="7">
        <f>test_data[[#This Row],[Final_Position]]*test_data[[#This Row],[Change]]</f>
        <v>2.0000000000004547</v>
      </c>
      <c r="L3817" s="7">
        <f>test_data[[#This Row],[Profit]]*Profit_per_point</f>
        <v>200000.00000004546</v>
      </c>
      <c r="M3817" s="7">
        <f>test_data[[#This Row],[Profit]]*Profit_per_point-ABS(test_data[[#This Row],[Action]])*Fee_per_trade</f>
        <v>200000.00000004546</v>
      </c>
    </row>
    <row r="3818" spans="1:13" x14ac:dyDescent="0.35">
      <c r="A3818" s="2">
        <v>43794.451388888891</v>
      </c>
      <c r="B3818">
        <v>901</v>
      </c>
      <c r="C3818">
        <v>0.47834822535514832</v>
      </c>
      <c r="D3818">
        <v>0.5216517448425293</v>
      </c>
      <c r="E3818">
        <f>IF(B3819&gt;0,B3819-test_data[[#This Row],[Price]],0)</f>
        <v>-0.20000000000004547</v>
      </c>
      <c r="F3818" s="2">
        <f>test_data[[#This Row],[Time]]-(Time_horizon-1)/24/60</f>
        <v>43794.438194444447</v>
      </c>
      <c r="G3818">
        <f>IF(test_data[[#This Row],[Long]]&gt;Action_Threshold,1,IF(test_data[[#This Row],[Short]]&gt;Action_Threshold,-1,0))</f>
        <v>-1</v>
      </c>
      <c r="H3818">
        <f>SUMIFS(test_data[Postion],test_data[Time],"&gt;="&amp;test_data[[#This Row],[Period Time]],test_data[Time],"&lt;="&amp;test_data[[#This Row],[Time]])</f>
        <v>-20</v>
      </c>
      <c r="I3818">
        <f>IFERROR(test_data[[#This Row],[Final_Position]]-H3817,test_data[[#This Row],[Final_Position]])</f>
        <v>0</v>
      </c>
      <c r="J3818">
        <f>ABS(test_data[[#This Row],[Action]])</f>
        <v>0</v>
      </c>
      <c r="K3818" s="7">
        <f>test_data[[#This Row],[Final_Position]]*test_data[[#This Row],[Change]]</f>
        <v>4.0000000000009095</v>
      </c>
      <c r="L3818" s="7">
        <f>test_data[[#This Row],[Profit]]*Profit_per_point</f>
        <v>400000.00000009092</v>
      </c>
      <c r="M3818" s="7">
        <f>test_data[[#This Row],[Profit]]*Profit_per_point-ABS(test_data[[#This Row],[Action]])*Fee_per_trade</f>
        <v>400000.00000009092</v>
      </c>
    </row>
    <row r="3819" spans="1:13" x14ac:dyDescent="0.35">
      <c r="A3819" s="2">
        <v>43794.45208333333</v>
      </c>
      <c r="B3819">
        <v>900.8</v>
      </c>
      <c r="C3819">
        <v>0.47709125280380249</v>
      </c>
      <c r="D3819">
        <v>0.52290874719619751</v>
      </c>
      <c r="E3819">
        <f>IF(B3820&gt;0,B3820-test_data[[#This Row],[Price]],0)</f>
        <v>0.10000000000002274</v>
      </c>
      <c r="F3819" s="2">
        <f>test_data[[#This Row],[Time]]-(Time_horizon-1)/24/60</f>
        <v>43794.438888888886</v>
      </c>
      <c r="G3819">
        <f>IF(test_data[[#This Row],[Long]]&gt;Action_Threshold,1,IF(test_data[[#This Row],[Short]]&gt;Action_Threshold,-1,0))</f>
        <v>-1</v>
      </c>
      <c r="H3819">
        <f>SUMIFS(test_data[Postion],test_data[Time],"&gt;="&amp;test_data[[#This Row],[Period Time]],test_data[Time],"&lt;="&amp;test_data[[#This Row],[Time]])</f>
        <v>-20</v>
      </c>
      <c r="I3819">
        <f>IFERROR(test_data[[#This Row],[Final_Position]]-H3818,test_data[[#This Row],[Final_Position]])</f>
        <v>0</v>
      </c>
      <c r="J3819">
        <f>ABS(test_data[[#This Row],[Action]])</f>
        <v>0</v>
      </c>
      <c r="K3819" s="7">
        <f>test_data[[#This Row],[Final_Position]]*test_data[[#This Row],[Change]]</f>
        <v>-2.0000000000004547</v>
      </c>
      <c r="L3819" s="7">
        <f>test_data[[#This Row],[Profit]]*Profit_per_point</f>
        <v>-200000.00000004546</v>
      </c>
      <c r="M3819" s="7">
        <f>test_data[[#This Row],[Profit]]*Profit_per_point-ABS(test_data[[#This Row],[Action]])*Fee_per_trade</f>
        <v>-200000.00000004546</v>
      </c>
    </row>
    <row r="3820" spans="1:13" x14ac:dyDescent="0.35">
      <c r="A3820" s="2">
        <v>43794.452777777777</v>
      </c>
      <c r="B3820">
        <v>900.9</v>
      </c>
      <c r="C3820">
        <v>0.47540205717086792</v>
      </c>
      <c r="D3820">
        <v>0.52459794282913208</v>
      </c>
      <c r="E3820">
        <f>IF(B3821&gt;0,B3821-test_data[[#This Row],[Price]],0)</f>
        <v>-0.10000000000002274</v>
      </c>
      <c r="F3820" s="2">
        <f>test_data[[#This Row],[Time]]-(Time_horizon-1)/24/60</f>
        <v>43794.439583333333</v>
      </c>
      <c r="G3820">
        <f>IF(test_data[[#This Row],[Long]]&gt;Action_Threshold,1,IF(test_data[[#This Row],[Short]]&gt;Action_Threshold,-1,0))</f>
        <v>-1</v>
      </c>
      <c r="H3820">
        <f>SUMIFS(test_data[Postion],test_data[Time],"&gt;="&amp;test_data[[#This Row],[Period Time]],test_data[Time],"&lt;="&amp;test_data[[#This Row],[Time]])</f>
        <v>-20</v>
      </c>
      <c r="I3820">
        <f>IFERROR(test_data[[#This Row],[Final_Position]]-H3819,test_data[[#This Row],[Final_Position]])</f>
        <v>0</v>
      </c>
      <c r="J3820">
        <f>ABS(test_data[[#This Row],[Action]])</f>
        <v>0</v>
      </c>
      <c r="K3820" s="7">
        <f>test_data[[#This Row],[Final_Position]]*test_data[[#This Row],[Change]]</f>
        <v>2.0000000000004547</v>
      </c>
      <c r="L3820" s="7">
        <f>test_data[[#This Row],[Profit]]*Profit_per_point</f>
        <v>200000.00000004546</v>
      </c>
      <c r="M3820" s="7">
        <f>test_data[[#This Row],[Profit]]*Profit_per_point-ABS(test_data[[#This Row],[Action]])*Fee_per_trade</f>
        <v>200000.00000004546</v>
      </c>
    </row>
    <row r="3821" spans="1:13" x14ac:dyDescent="0.35">
      <c r="A3821" s="2">
        <v>43794.453472222223</v>
      </c>
      <c r="B3821">
        <v>900.8</v>
      </c>
      <c r="C3821">
        <v>0.48206692934036255</v>
      </c>
      <c r="D3821">
        <v>0.51793307065963745</v>
      </c>
      <c r="E3821">
        <f>IF(B3822&gt;0,B3822-test_data[[#This Row],[Price]],0)</f>
        <v>-0.39999999999997726</v>
      </c>
      <c r="F3821" s="2">
        <f>test_data[[#This Row],[Time]]-(Time_horizon-1)/24/60</f>
        <v>43794.44027777778</v>
      </c>
      <c r="G3821">
        <f>IF(test_data[[#This Row],[Long]]&gt;Action_Threshold,1,IF(test_data[[#This Row],[Short]]&gt;Action_Threshold,-1,0))</f>
        <v>-1</v>
      </c>
      <c r="H3821">
        <f>SUMIFS(test_data[Postion],test_data[Time],"&gt;="&amp;test_data[[#This Row],[Period Time]],test_data[Time],"&lt;="&amp;test_data[[#This Row],[Time]])</f>
        <v>-20</v>
      </c>
      <c r="I3821">
        <f>IFERROR(test_data[[#This Row],[Final_Position]]-H3820,test_data[[#This Row],[Final_Position]])</f>
        <v>0</v>
      </c>
      <c r="J3821">
        <f>ABS(test_data[[#This Row],[Action]])</f>
        <v>0</v>
      </c>
      <c r="K3821" s="7">
        <f>test_data[[#This Row],[Final_Position]]*test_data[[#This Row],[Change]]</f>
        <v>7.9999999999995453</v>
      </c>
      <c r="L3821" s="7">
        <f>test_data[[#This Row],[Profit]]*Profit_per_point</f>
        <v>799999.99999995448</v>
      </c>
      <c r="M3821" s="7">
        <f>test_data[[#This Row],[Profit]]*Profit_per_point-ABS(test_data[[#This Row],[Action]])*Fee_per_trade</f>
        <v>799999.99999995448</v>
      </c>
    </row>
    <row r="3822" spans="1:13" x14ac:dyDescent="0.35">
      <c r="A3822" s="2">
        <v>43794.454861111109</v>
      </c>
      <c r="B3822">
        <v>900.4</v>
      </c>
      <c r="C3822">
        <v>0.55554491281509399</v>
      </c>
      <c r="D3822">
        <v>0.44445505738258362</v>
      </c>
      <c r="E3822">
        <f>IF(B3823&gt;0,B3823-test_data[[#This Row],[Price]],0)</f>
        <v>0.5</v>
      </c>
      <c r="F3822" s="2">
        <f>test_data[[#This Row],[Time]]-(Time_horizon-1)/24/60</f>
        <v>43794.441666666666</v>
      </c>
      <c r="G3822">
        <f>IF(test_data[[#This Row],[Long]]&gt;Action_Threshold,1,IF(test_data[[#This Row],[Short]]&gt;Action_Threshold,-1,0))</f>
        <v>1</v>
      </c>
      <c r="H3822">
        <f>SUMIFS(test_data[Postion],test_data[Time],"&gt;="&amp;test_data[[#This Row],[Period Time]],test_data[Time],"&lt;="&amp;test_data[[#This Row],[Time]])</f>
        <v>-17</v>
      </c>
      <c r="I3822">
        <f>IFERROR(test_data[[#This Row],[Final_Position]]-H3821,test_data[[#This Row],[Final_Position]])</f>
        <v>3</v>
      </c>
      <c r="J3822">
        <f>ABS(test_data[[#This Row],[Action]])</f>
        <v>3</v>
      </c>
      <c r="K3822" s="7">
        <f>test_data[[#This Row],[Final_Position]]*test_data[[#This Row],[Change]]</f>
        <v>-8.5</v>
      </c>
      <c r="L3822" s="7">
        <f>test_data[[#This Row],[Profit]]*Profit_per_point</f>
        <v>-850000</v>
      </c>
      <c r="M3822" s="7">
        <f>test_data[[#This Row],[Profit]]*Profit_per_point-ABS(test_data[[#This Row],[Action]])*Fee_per_trade</f>
        <v>-880000</v>
      </c>
    </row>
    <row r="3823" spans="1:13" x14ac:dyDescent="0.35">
      <c r="A3823" s="2">
        <v>43794.455555555556</v>
      </c>
      <c r="B3823">
        <v>900.9</v>
      </c>
      <c r="C3823">
        <v>0.49120616912841797</v>
      </c>
      <c r="D3823">
        <v>0.50879383087158203</v>
      </c>
      <c r="E3823">
        <f>IF(B3824&gt;0,B3824-test_data[[#This Row],[Price]],0)</f>
        <v>0.10000000000002274</v>
      </c>
      <c r="F3823" s="2">
        <f>test_data[[#This Row],[Time]]-(Time_horizon-1)/24/60</f>
        <v>43794.442361111112</v>
      </c>
      <c r="G3823">
        <f>IF(test_data[[#This Row],[Long]]&gt;Action_Threshold,1,IF(test_data[[#This Row],[Short]]&gt;Action_Threshold,-1,0))</f>
        <v>-1</v>
      </c>
      <c r="H3823">
        <f>SUMIFS(test_data[Postion],test_data[Time],"&gt;="&amp;test_data[[#This Row],[Period Time]],test_data[Time],"&lt;="&amp;test_data[[#This Row],[Time]])</f>
        <v>-17</v>
      </c>
      <c r="I3823">
        <f>IFERROR(test_data[[#This Row],[Final_Position]]-H3822,test_data[[#This Row],[Final_Position]])</f>
        <v>0</v>
      </c>
      <c r="J3823">
        <f>ABS(test_data[[#This Row],[Action]])</f>
        <v>0</v>
      </c>
      <c r="K3823" s="7">
        <f>test_data[[#This Row],[Final_Position]]*test_data[[#This Row],[Change]]</f>
        <v>-1.7000000000003865</v>
      </c>
      <c r="L3823" s="7">
        <f>test_data[[#This Row],[Profit]]*Profit_per_point</f>
        <v>-170000.00000003865</v>
      </c>
      <c r="M3823" s="7">
        <f>test_data[[#This Row],[Profit]]*Profit_per_point-ABS(test_data[[#This Row],[Action]])*Fee_per_trade</f>
        <v>-170000.00000003865</v>
      </c>
    </row>
    <row r="3824" spans="1:13" x14ac:dyDescent="0.35">
      <c r="A3824" s="2">
        <v>43794.456250000003</v>
      </c>
      <c r="B3824">
        <v>901</v>
      </c>
      <c r="C3824">
        <v>0.511707603931427</v>
      </c>
      <c r="D3824">
        <v>0.488292396068573</v>
      </c>
      <c r="E3824">
        <f>IF(B3825&gt;0,B3825-test_data[[#This Row],[Price]],0)</f>
        <v>-0.10000000000002274</v>
      </c>
      <c r="F3824" s="2">
        <f>test_data[[#This Row],[Time]]-(Time_horizon-1)/24/60</f>
        <v>43794.443055555559</v>
      </c>
      <c r="G3824">
        <f>IF(test_data[[#This Row],[Long]]&gt;Action_Threshold,1,IF(test_data[[#This Row],[Short]]&gt;Action_Threshold,-1,0))</f>
        <v>1</v>
      </c>
      <c r="H3824">
        <f>SUMIFS(test_data[Postion],test_data[Time],"&gt;="&amp;test_data[[#This Row],[Period Time]],test_data[Time],"&lt;="&amp;test_data[[#This Row],[Time]])</f>
        <v>-15</v>
      </c>
      <c r="I3824">
        <f>IFERROR(test_data[[#This Row],[Final_Position]]-H3823,test_data[[#This Row],[Final_Position]])</f>
        <v>2</v>
      </c>
      <c r="J3824">
        <f>ABS(test_data[[#This Row],[Action]])</f>
        <v>2</v>
      </c>
      <c r="K3824" s="7">
        <f>test_data[[#This Row],[Final_Position]]*test_data[[#This Row],[Change]]</f>
        <v>1.5000000000003411</v>
      </c>
      <c r="L3824" s="7">
        <f>test_data[[#This Row],[Profit]]*Profit_per_point</f>
        <v>150000.00000003411</v>
      </c>
      <c r="M3824" s="7">
        <f>test_data[[#This Row],[Profit]]*Profit_per_point-ABS(test_data[[#This Row],[Action]])*Fee_per_trade</f>
        <v>130000.00000003411</v>
      </c>
    </row>
    <row r="3825" spans="1:13" x14ac:dyDescent="0.35">
      <c r="A3825" s="2">
        <v>43794.456944444442</v>
      </c>
      <c r="B3825">
        <v>900.9</v>
      </c>
      <c r="C3825">
        <v>0.51510709524154663</v>
      </c>
      <c r="D3825">
        <v>0.48489287495613098</v>
      </c>
      <c r="E3825">
        <f>IF(B3826&gt;0,B3826-test_data[[#This Row],[Price]],0)</f>
        <v>0</v>
      </c>
      <c r="F3825" s="2">
        <f>test_data[[#This Row],[Time]]-(Time_horizon-1)/24/60</f>
        <v>43794.443749999999</v>
      </c>
      <c r="G3825">
        <f>IF(test_data[[#This Row],[Long]]&gt;Action_Threshold,1,IF(test_data[[#This Row],[Short]]&gt;Action_Threshold,-1,0))</f>
        <v>1</v>
      </c>
      <c r="H3825">
        <f>SUMIFS(test_data[Postion],test_data[Time],"&gt;="&amp;test_data[[#This Row],[Period Time]],test_data[Time],"&lt;="&amp;test_data[[#This Row],[Time]])</f>
        <v>-13</v>
      </c>
      <c r="I3825">
        <f>IFERROR(test_data[[#This Row],[Final_Position]]-H3824,test_data[[#This Row],[Final_Position]])</f>
        <v>2</v>
      </c>
      <c r="J3825">
        <f>ABS(test_data[[#This Row],[Action]])</f>
        <v>2</v>
      </c>
      <c r="K3825" s="7">
        <f>test_data[[#This Row],[Final_Position]]*test_data[[#This Row],[Change]]</f>
        <v>0</v>
      </c>
      <c r="L3825" s="7">
        <f>test_data[[#This Row],[Profit]]*Profit_per_point</f>
        <v>0</v>
      </c>
      <c r="M3825" s="7">
        <f>test_data[[#This Row],[Profit]]*Profit_per_point-ABS(test_data[[#This Row],[Action]])*Fee_per_trade</f>
        <v>-20000</v>
      </c>
    </row>
    <row r="3826" spans="1:13" x14ac:dyDescent="0.35">
      <c r="A3826" s="2">
        <v>43794.457638888889</v>
      </c>
      <c r="B3826">
        <v>900.9</v>
      </c>
      <c r="C3826">
        <v>0.50192958116531372</v>
      </c>
      <c r="D3826">
        <v>0.49807038903236389</v>
      </c>
      <c r="E3826">
        <f>IF(B3827&gt;0,B3827-test_data[[#This Row],[Price]],0)</f>
        <v>-0.10000000000002274</v>
      </c>
      <c r="F3826" s="2">
        <f>test_data[[#This Row],[Time]]-(Time_horizon-1)/24/60</f>
        <v>43794.444444444445</v>
      </c>
      <c r="G3826">
        <f>IF(test_data[[#This Row],[Long]]&gt;Action_Threshold,1,IF(test_data[[#This Row],[Short]]&gt;Action_Threshold,-1,0))</f>
        <v>1</v>
      </c>
      <c r="H3826">
        <f>SUMIFS(test_data[Postion],test_data[Time],"&gt;="&amp;test_data[[#This Row],[Period Time]],test_data[Time],"&lt;="&amp;test_data[[#This Row],[Time]])</f>
        <v>-11</v>
      </c>
      <c r="I3826">
        <f>IFERROR(test_data[[#This Row],[Final_Position]]-H3825,test_data[[#This Row],[Final_Position]])</f>
        <v>2</v>
      </c>
      <c r="J3826">
        <f>ABS(test_data[[#This Row],[Action]])</f>
        <v>2</v>
      </c>
      <c r="K3826" s="7">
        <f>test_data[[#This Row],[Final_Position]]*test_data[[#This Row],[Change]]</f>
        <v>1.1000000000002501</v>
      </c>
      <c r="L3826" s="7">
        <f>test_data[[#This Row],[Profit]]*Profit_per_point</f>
        <v>110000.00000002501</v>
      </c>
      <c r="M3826" s="7">
        <f>test_data[[#This Row],[Profit]]*Profit_per_point-ABS(test_data[[#This Row],[Action]])*Fee_per_trade</f>
        <v>90000.000000025015</v>
      </c>
    </row>
    <row r="3827" spans="1:13" x14ac:dyDescent="0.35">
      <c r="A3827" s="2">
        <v>43794.458333333336</v>
      </c>
      <c r="B3827">
        <v>900.8</v>
      </c>
      <c r="C3827">
        <v>0.51416754722595215</v>
      </c>
      <c r="D3827">
        <v>0.48583245277404785</v>
      </c>
      <c r="E3827">
        <f>IF(B3828&gt;0,B3828-test_data[[#This Row],[Price]],0)</f>
        <v>0</v>
      </c>
      <c r="F3827" s="2">
        <f>test_data[[#This Row],[Time]]-(Time_horizon-1)/24/60</f>
        <v>43794.445138888892</v>
      </c>
      <c r="G3827">
        <f>IF(test_data[[#This Row],[Long]]&gt;Action_Threshold,1,IF(test_data[[#This Row],[Short]]&gt;Action_Threshold,-1,0))</f>
        <v>1</v>
      </c>
      <c r="H3827">
        <f>SUMIFS(test_data[Postion],test_data[Time],"&gt;="&amp;test_data[[#This Row],[Period Time]],test_data[Time],"&lt;="&amp;test_data[[#This Row],[Time]])</f>
        <v>-9</v>
      </c>
      <c r="I3827">
        <f>IFERROR(test_data[[#This Row],[Final_Position]]-H3826,test_data[[#This Row],[Final_Position]])</f>
        <v>2</v>
      </c>
      <c r="J3827">
        <f>ABS(test_data[[#This Row],[Action]])</f>
        <v>2</v>
      </c>
      <c r="K3827" s="7">
        <f>test_data[[#This Row],[Final_Position]]*test_data[[#This Row],[Change]]</f>
        <v>0</v>
      </c>
      <c r="L3827" s="7">
        <f>test_data[[#This Row],[Profit]]*Profit_per_point</f>
        <v>0</v>
      </c>
      <c r="M3827" s="7">
        <f>test_data[[#This Row],[Profit]]*Profit_per_point-ABS(test_data[[#This Row],[Action]])*Fee_per_trade</f>
        <v>-20000</v>
      </c>
    </row>
    <row r="3828" spans="1:13" x14ac:dyDescent="0.35">
      <c r="A3828" s="2">
        <v>43794.459027777775</v>
      </c>
      <c r="B3828">
        <v>900.8</v>
      </c>
      <c r="C3828">
        <v>0.50847804546356201</v>
      </c>
      <c r="D3828">
        <v>0.49152198433876038</v>
      </c>
      <c r="E3828">
        <f>IF(B3829&gt;0,B3829-test_data[[#This Row],[Price]],0)</f>
        <v>0.30000000000006821</v>
      </c>
      <c r="F3828" s="2">
        <f>test_data[[#This Row],[Time]]-(Time_horizon-1)/24/60</f>
        <v>43794.445833333331</v>
      </c>
      <c r="G3828">
        <f>IF(test_data[[#This Row],[Long]]&gt;Action_Threshold,1,IF(test_data[[#This Row],[Short]]&gt;Action_Threshold,-1,0))</f>
        <v>1</v>
      </c>
      <c r="H3828">
        <f>SUMIFS(test_data[Postion],test_data[Time],"&gt;="&amp;test_data[[#This Row],[Period Time]],test_data[Time],"&lt;="&amp;test_data[[#This Row],[Time]])</f>
        <v>-7</v>
      </c>
      <c r="I3828">
        <f>IFERROR(test_data[[#This Row],[Final_Position]]-H3827,test_data[[#This Row],[Final_Position]])</f>
        <v>2</v>
      </c>
      <c r="J3828">
        <f>ABS(test_data[[#This Row],[Action]])</f>
        <v>2</v>
      </c>
      <c r="K3828" s="7">
        <f>test_data[[#This Row],[Final_Position]]*test_data[[#This Row],[Change]]</f>
        <v>-2.1000000000004775</v>
      </c>
      <c r="L3828" s="7">
        <f>test_data[[#This Row],[Profit]]*Profit_per_point</f>
        <v>-210000.00000004776</v>
      </c>
      <c r="M3828" s="7">
        <f>test_data[[#This Row],[Profit]]*Profit_per_point-ABS(test_data[[#This Row],[Action]])*Fee_per_trade</f>
        <v>-230000.00000004776</v>
      </c>
    </row>
    <row r="3829" spans="1:13" x14ac:dyDescent="0.35">
      <c r="A3829" s="2">
        <v>43794.459722222222</v>
      </c>
      <c r="B3829">
        <v>901.1</v>
      </c>
      <c r="C3829">
        <v>0.46784409880638123</v>
      </c>
      <c r="D3829">
        <v>0.53215593099594116</v>
      </c>
      <c r="E3829">
        <f>IF(B3830&gt;0,B3830-test_data[[#This Row],[Price]],0)</f>
        <v>-0.10000000000002274</v>
      </c>
      <c r="F3829" s="2">
        <f>test_data[[#This Row],[Time]]-(Time_horizon-1)/24/60</f>
        <v>43794.446527777778</v>
      </c>
      <c r="G3829">
        <f>IF(test_data[[#This Row],[Long]]&gt;Action_Threshold,1,IF(test_data[[#This Row],[Short]]&gt;Action_Threshold,-1,0))</f>
        <v>-1</v>
      </c>
      <c r="H3829">
        <f>SUMIFS(test_data[Postion],test_data[Time],"&gt;="&amp;test_data[[#This Row],[Period Time]],test_data[Time],"&lt;="&amp;test_data[[#This Row],[Time]])</f>
        <v>-7</v>
      </c>
      <c r="I3829">
        <f>IFERROR(test_data[[#This Row],[Final_Position]]-H3828,test_data[[#This Row],[Final_Position]])</f>
        <v>0</v>
      </c>
      <c r="J3829">
        <f>ABS(test_data[[#This Row],[Action]])</f>
        <v>0</v>
      </c>
      <c r="K3829" s="7">
        <f>test_data[[#This Row],[Final_Position]]*test_data[[#This Row],[Change]]</f>
        <v>0.70000000000015916</v>
      </c>
      <c r="L3829" s="7">
        <f>test_data[[#This Row],[Profit]]*Profit_per_point</f>
        <v>70000.00000001592</v>
      </c>
      <c r="M3829" s="7">
        <f>test_data[[#This Row],[Profit]]*Profit_per_point-ABS(test_data[[#This Row],[Action]])*Fee_per_trade</f>
        <v>70000.00000001592</v>
      </c>
    </row>
    <row r="3830" spans="1:13" x14ac:dyDescent="0.35">
      <c r="A3830" s="2">
        <v>43794.460416666669</v>
      </c>
      <c r="B3830">
        <v>901</v>
      </c>
      <c r="C3830">
        <v>0.48548898100852966</v>
      </c>
      <c r="D3830">
        <v>0.51451104879379272</v>
      </c>
      <c r="E3830">
        <f>IF(B3831&gt;0,B3831-test_data[[#This Row],[Price]],0)</f>
        <v>0.20000000000004547</v>
      </c>
      <c r="F3830" s="2">
        <f>test_data[[#This Row],[Time]]-(Time_horizon-1)/24/60</f>
        <v>43794.447222222225</v>
      </c>
      <c r="G3830">
        <f>IF(test_data[[#This Row],[Long]]&gt;Action_Threshold,1,IF(test_data[[#This Row],[Short]]&gt;Action_Threshold,-1,0))</f>
        <v>-1</v>
      </c>
      <c r="H3830">
        <f>SUMIFS(test_data[Postion],test_data[Time],"&gt;="&amp;test_data[[#This Row],[Period Time]],test_data[Time],"&lt;="&amp;test_data[[#This Row],[Time]])</f>
        <v>-7</v>
      </c>
      <c r="I3830">
        <f>IFERROR(test_data[[#This Row],[Final_Position]]-H3829,test_data[[#This Row],[Final_Position]])</f>
        <v>0</v>
      </c>
      <c r="J3830">
        <f>ABS(test_data[[#This Row],[Action]])</f>
        <v>0</v>
      </c>
      <c r="K3830" s="7">
        <f>test_data[[#This Row],[Final_Position]]*test_data[[#This Row],[Change]]</f>
        <v>-1.4000000000003183</v>
      </c>
      <c r="L3830" s="7">
        <f>test_data[[#This Row],[Profit]]*Profit_per_point</f>
        <v>-140000.00000003184</v>
      </c>
      <c r="M3830" s="7">
        <f>test_data[[#This Row],[Profit]]*Profit_per_point-ABS(test_data[[#This Row],[Action]])*Fee_per_trade</f>
        <v>-140000.00000003184</v>
      </c>
    </row>
    <row r="3831" spans="1:13" x14ac:dyDescent="0.35">
      <c r="A3831" s="2">
        <v>43794.461111111108</v>
      </c>
      <c r="B3831">
        <v>901.2</v>
      </c>
      <c r="C3831">
        <v>0.46068897843360901</v>
      </c>
      <c r="D3831">
        <v>0.5393109917640686</v>
      </c>
      <c r="E3831">
        <f>IF(B3832&gt;0,B3832-test_data[[#This Row],[Price]],0)</f>
        <v>0.39999999999997726</v>
      </c>
      <c r="F3831" s="2">
        <f>test_data[[#This Row],[Time]]-(Time_horizon-1)/24/60</f>
        <v>43794.447916666664</v>
      </c>
      <c r="G3831">
        <f>IF(test_data[[#This Row],[Long]]&gt;Action_Threshold,1,IF(test_data[[#This Row],[Short]]&gt;Action_Threshold,-1,0))</f>
        <v>-1</v>
      </c>
      <c r="H3831">
        <f>SUMIFS(test_data[Postion],test_data[Time],"&gt;="&amp;test_data[[#This Row],[Period Time]],test_data[Time],"&lt;="&amp;test_data[[#This Row],[Time]])</f>
        <v>-7</v>
      </c>
      <c r="I3831">
        <f>IFERROR(test_data[[#This Row],[Final_Position]]-H3830,test_data[[#This Row],[Final_Position]])</f>
        <v>0</v>
      </c>
      <c r="J3831">
        <f>ABS(test_data[[#This Row],[Action]])</f>
        <v>0</v>
      </c>
      <c r="K3831" s="7">
        <f>test_data[[#This Row],[Final_Position]]*test_data[[#This Row],[Change]]</f>
        <v>-2.7999999999998408</v>
      </c>
      <c r="L3831" s="7">
        <f>test_data[[#This Row],[Profit]]*Profit_per_point</f>
        <v>-279999.99999998411</v>
      </c>
      <c r="M3831" s="7">
        <f>test_data[[#This Row],[Profit]]*Profit_per_point-ABS(test_data[[#This Row],[Action]])*Fee_per_trade</f>
        <v>-279999.99999998411</v>
      </c>
    </row>
    <row r="3832" spans="1:13" x14ac:dyDescent="0.35">
      <c r="A3832" s="2">
        <v>43794.461805555555</v>
      </c>
      <c r="B3832">
        <v>901.6</v>
      </c>
      <c r="C3832">
        <v>0.41144689917564392</v>
      </c>
      <c r="D3832">
        <v>0.58855313062667847</v>
      </c>
      <c r="E3832">
        <f>IF(B3833&gt;0,B3833-test_data[[#This Row],[Price]],0)</f>
        <v>0</v>
      </c>
      <c r="F3832" s="2">
        <f>test_data[[#This Row],[Time]]-(Time_horizon-1)/24/60</f>
        <v>43794.448611111111</v>
      </c>
      <c r="G3832">
        <f>IF(test_data[[#This Row],[Long]]&gt;Action_Threshold,1,IF(test_data[[#This Row],[Short]]&gt;Action_Threshold,-1,0))</f>
        <v>-1</v>
      </c>
      <c r="H3832">
        <f>SUMIFS(test_data[Postion],test_data[Time],"&gt;="&amp;test_data[[#This Row],[Period Time]],test_data[Time],"&lt;="&amp;test_data[[#This Row],[Time]])</f>
        <v>-7</v>
      </c>
      <c r="I3832">
        <f>IFERROR(test_data[[#This Row],[Final_Position]]-H3831,test_data[[#This Row],[Final_Position]])</f>
        <v>0</v>
      </c>
      <c r="J3832">
        <f>ABS(test_data[[#This Row],[Action]])</f>
        <v>0</v>
      </c>
      <c r="K3832" s="7">
        <f>test_data[[#This Row],[Final_Position]]*test_data[[#This Row],[Change]]</f>
        <v>0</v>
      </c>
      <c r="L3832" s="7">
        <f>test_data[[#This Row],[Profit]]*Profit_per_point</f>
        <v>0</v>
      </c>
      <c r="M3832" s="7">
        <f>test_data[[#This Row],[Profit]]*Profit_per_point-ABS(test_data[[#This Row],[Action]])*Fee_per_trade</f>
        <v>0</v>
      </c>
    </row>
    <row r="3833" spans="1:13" x14ac:dyDescent="0.35">
      <c r="A3833" s="2">
        <v>43794.462500000001</v>
      </c>
      <c r="B3833">
        <v>901.6</v>
      </c>
      <c r="C3833">
        <v>0.41774934530258179</v>
      </c>
      <c r="D3833">
        <v>0.58225071430206299</v>
      </c>
      <c r="E3833">
        <f>IF(B3834&gt;0,B3834-test_data[[#This Row],[Price]],0)</f>
        <v>-0.10000000000002274</v>
      </c>
      <c r="F3833" s="2">
        <f>test_data[[#This Row],[Time]]-(Time_horizon-1)/24/60</f>
        <v>43794.449305555558</v>
      </c>
      <c r="G3833">
        <f>IF(test_data[[#This Row],[Long]]&gt;Action_Threshold,1,IF(test_data[[#This Row],[Short]]&gt;Action_Threshold,-1,0))</f>
        <v>-1</v>
      </c>
      <c r="H3833">
        <f>SUMIFS(test_data[Postion],test_data[Time],"&gt;="&amp;test_data[[#This Row],[Period Time]],test_data[Time],"&lt;="&amp;test_data[[#This Row],[Time]])</f>
        <v>-7</v>
      </c>
      <c r="I3833">
        <f>IFERROR(test_data[[#This Row],[Final_Position]]-H3832,test_data[[#This Row],[Final_Position]])</f>
        <v>0</v>
      </c>
      <c r="J3833">
        <f>ABS(test_data[[#This Row],[Action]])</f>
        <v>0</v>
      </c>
      <c r="K3833" s="7">
        <f>test_data[[#This Row],[Final_Position]]*test_data[[#This Row],[Change]]</f>
        <v>0.70000000000015916</v>
      </c>
      <c r="L3833" s="7">
        <f>test_data[[#This Row],[Profit]]*Profit_per_point</f>
        <v>70000.00000001592</v>
      </c>
      <c r="M3833" s="7">
        <f>test_data[[#This Row],[Profit]]*Profit_per_point-ABS(test_data[[#This Row],[Action]])*Fee_per_trade</f>
        <v>70000.00000001592</v>
      </c>
    </row>
    <row r="3834" spans="1:13" x14ac:dyDescent="0.35">
      <c r="A3834" s="2">
        <v>43794.463194444441</v>
      </c>
      <c r="B3834">
        <v>901.5</v>
      </c>
      <c r="C3834">
        <v>0.41408634185791016</v>
      </c>
      <c r="D3834">
        <v>0.58591359853744507</v>
      </c>
      <c r="E3834">
        <f>IF(B3835&gt;0,B3835-test_data[[#This Row],[Price]],0)</f>
        <v>0.5</v>
      </c>
      <c r="F3834" s="2">
        <f>test_data[[#This Row],[Time]]-(Time_horizon-1)/24/60</f>
        <v>43794.45</v>
      </c>
      <c r="G3834">
        <f>IF(test_data[[#This Row],[Long]]&gt;Action_Threshold,1,IF(test_data[[#This Row],[Short]]&gt;Action_Threshold,-1,0))</f>
        <v>-1</v>
      </c>
      <c r="H3834">
        <f>SUMIFS(test_data[Postion],test_data[Time],"&gt;="&amp;test_data[[#This Row],[Period Time]],test_data[Time],"&lt;="&amp;test_data[[#This Row],[Time]])</f>
        <v>-7</v>
      </c>
      <c r="I3834">
        <f>IFERROR(test_data[[#This Row],[Final_Position]]-H3833,test_data[[#This Row],[Final_Position]])</f>
        <v>0</v>
      </c>
      <c r="J3834">
        <f>ABS(test_data[[#This Row],[Action]])</f>
        <v>0</v>
      </c>
      <c r="K3834" s="7">
        <f>test_data[[#This Row],[Final_Position]]*test_data[[#This Row],[Change]]</f>
        <v>-3.5</v>
      </c>
      <c r="L3834" s="7">
        <f>test_data[[#This Row],[Profit]]*Profit_per_point</f>
        <v>-350000</v>
      </c>
      <c r="M3834" s="7">
        <f>test_data[[#This Row],[Profit]]*Profit_per_point-ABS(test_data[[#This Row],[Action]])*Fee_per_trade</f>
        <v>-350000</v>
      </c>
    </row>
    <row r="3835" spans="1:13" x14ac:dyDescent="0.35">
      <c r="A3835" s="2">
        <v>43794.463888888888</v>
      </c>
      <c r="B3835">
        <v>902</v>
      </c>
      <c r="C3835">
        <v>0.36969977617263794</v>
      </c>
      <c r="D3835">
        <v>0.63030022382736206</v>
      </c>
      <c r="E3835">
        <f>IF(B3836&gt;0,B3836-test_data[[#This Row],[Price]],0)</f>
        <v>-1</v>
      </c>
      <c r="F3835" s="2">
        <f>test_data[[#This Row],[Time]]-(Time_horizon-1)/24/60</f>
        <v>43794.450694444444</v>
      </c>
      <c r="G3835">
        <f>IF(test_data[[#This Row],[Long]]&gt;Action_Threshold,1,IF(test_data[[#This Row],[Short]]&gt;Action_Threshold,-1,0))</f>
        <v>-1</v>
      </c>
      <c r="H3835">
        <f>SUMIFS(test_data[Postion],test_data[Time],"&gt;="&amp;test_data[[#This Row],[Period Time]],test_data[Time],"&lt;="&amp;test_data[[#This Row],[Time]])</f>
        <v>-7</v>
      </c>
      <c r="I3835">
        <f>IFERROR(test_data[[#This Row],[Final_Position]]-H3834,test_data[[#This Row],[Final_Position]])</f>
        <v>0</v>
      </c>
      <c r="J3835">
        <f>ABS(test_data[[#This Row],[Action]])</f>
        <v>0</v>
      </c>
      <c r="K3835" s="7">
        <f>test_data[[#This Row],[Final_Position]]*test_data[[#This Row],[Change]]</f>
        <v>7</v>
      </c>
      <c r="L3835" s="7">
        <f>test_data[[#This Row],[Profit]]*Profit_per_point</f>
        <v>700000</v>
      </c>
      <c r="M3835" s="7">
        <f>test_data[[#This Row],[Profit]]*Profit_per_point-ABS(test_data[[#This Row],[Action]])*Fee_per_trade</f>
        <v>700000</v>
      </c>
    </row>
    <row r="3836" spans="1:13" x14ac:dyDescent="0.35">
      <c r="A3836" s="2">
        <v>43794.464583333334</v>
      </c>
      <c r="B3836">
        <v>901</v>
      </c>
      <c r="C3836">
        <v>0.45524665713310242</v>
      </c>
      <c r="D3836">
        <v>0.54475337266921997</v>
      </c>
      <c r="E3836">
        <f>IF(B3837&gt;0,B3837-test_data[[#This Row],[Price]],0)</f>
        <v>0</v>
      </c>
      <c r="F3836" s="2">
        <f>test_data[[#This Row],[Time]]-(Time_horizon-1)/24/60</f>
        <v>43794.451388888891</v>
      </c>
      <c r="G3836">
        <f>IF(test_data[[#This Row],[Long]]&gt;Action_Threshold,1,IF(test_data[[#This Row],[Short]]&gt;Action_Threshold,-1,0))</f>
        <v>-1</v>
      </c>
      <c r="H3836">
        <f>SUMIFS(test_data[Postion],test_data[Time],"&gt;="&amp;test_data[[#This Row],[Period Time]],test_data[Time],"&lt;="&amp;test_data[[#This Row],[Time]])</f>
        <v>-7</v>
      </c>
      <c r="I3836">
        <f>IFERROR(test_data[[#This Row],[Final_Position]]-H3835,test_data[[#This Row],[Final_Position]])</f>
        <v>0</v>
      </c>
      <c r="J3836">
        <f>ABS(test_data[[#This Row],[Action]])</f>
        <v>0</v>
      </c>
      <c r="K3836" s="7">
        <f>test_data[[#This Row],[Final_Position]]*test_data[[#This Row],[Change]]</f>
        <v>0</v>
      </c>
      <c r="L3836" s="7">
        <f>test_data[[#This Row],[Profit]]*Profit_per_point</f>
        <v>0</v>
      </c>
      <c r="M3836" s="7">
        <f>test_data[[#This Row],[Profit]]*Profit_per_point-ABS(test_data[[#This Row],[Action]])*Fee_per_trade</f>
        <v>0</v>
      </c>
    </row>
    <row r="3837" spans="1:13" x14ac:dyDescent="0.35">
      <c r="A3837" s="2">
        <v>43794.465277777781</v>
      </c>
      <c r="B3837">
        <v>901</v>
      </c>
      <c r="C3837">
        <v>0.44314867258071899</v>
      </c>
      <c r="D3837">
        <v>0.55685132741928101</v>
      </c>
      <c r="E3837">
        <f>IF(B3838&gt;0,B3838-test_data[[#This Row],[Price]],0)</f>
        <v>0</v>
      </c>
      <c r="F3837" s="2">
        <f>test_data[[#This Row],[Time]]-(Time_horizon-1)/24/60</f>
        <v>43794.452083333337</v>
      </c>
      <c r="G3837">
        <f>IF(test_data[[#This Row],[Long]]&gt;Action_Threshold,1,IF(test_data[[#This Row],[Short]]&gt;Action_Threshold,-1,0))</f>
        <v>-1</v>
      </c>
      <c r="H3837">
        <f>SUMIFS(test_data[Postion],test_data[Time],"&gt;="&amp;test_data[[#This Row],[Period Time]],test_data[Time],"&lt;="&amp;test_data[[#This Row],[Time]])</f>
        <v>-7</v>
      </c>
      <c r="I3837">
        <f>IFERROR(test_data[[#This Row],[Final_Position]]-H3836,test_data[[#This Row],[Final_Position]])</f>
        <v>0</v>
      </c>
      <c r="J3837">
        <f>ABS(test_data[[#This Row],[Action]])</f>
        <v>0</v>
      </c>
      <c r="K3837" s="7">
        <f>test_data[[#This Row],[Final_Position]]*test_data[[#This Row],[Change]]</f>
        <v>0</v>
      </c>
      <c r="L3837" s="7">
        <f>test_data[[#This Row],[Profit]]*Profit_per_point</f>
        <v>0</v>
      </c>
      <c r="M3837" s="7">
        <f>test_data[[#This Row],[Profit]]*Profit_per_point-ABS(test_data[[#This Row],[Action]])*Fee_per_trade</f>
        <v>0</v>
      </c>
    </row>
    <row r="3838" spans="1:13" x14ac:dyDescent="0.35">
      <c r="A3838" s="2">
        <v>43794.46597222222</v>
      </c>
      <c r="B3838">
        <v>901</v>
      </c>
      <c r="C3838">
        <v>0.44718638062477112</v>
      </c>
      <c r="D3838">
        <v>0.55281364917755127</v>
      </c>
      <c r="E3838">
        <f>IF(B3839&gt;0,B3839-test_data[[#This Row],[Price]],0)</f>
        <v>0</v>
      </c>
      <c r="F3838" s="2">
        <f>test_data[[#This Row],[Time]]-(Time_horizon-1)/24/60</f>
        <v>43794.452777777777</v>
      </c>
      <c r="G3838">
        <f>IF(test_data[[#This Row],[Long]]&gt;Action_Threshold,1,IF(test_data[[#This Row],[Short]]&gt;Action_Threshold,-1,0))</f>
        <v>-1</v>
      </c>
      <c r="H3838">
        <f>SUMIFS(test_data[Postion],test_data[Time],"&gt;="&amp;test_data[[#This Row],[Period Time]],test_data[Time],"&lt;="&amp;test_data[[#This Row],[Time]])</f>
        <v>-7</v>
      </c>
      <c r="I3838">
        <f>IFERROR(test_data[[#This Row],[Final_Position]]-H3837,test_data[[#This Row],[Final_Position]])</f>
        <v>0</v>
      </c>
      <c r="J3838">
        <f>ABS(test_data[[#This Row],[Action]])</f>
        <v>0</v>
      </c>
      <c r="K3838" s="7">
        <f>test_data[[#This Row],[Final_Position]]*test_data[[#This Row],[Change]]</f>
        <v>0</v>
      </c>
      <c r="L3838" s="7">
        <f>test_data[[#This Row],[Profit]]*Profit_per_point</f>
        <v>0</v>
      </c>
      <c r="M3838" s="7">
        <f>test_data[[#This Row],[Profit]]*Profit_per_point-ABS(test_data[[#This Row],[Action]])*Fee_per_trade</f>
        <v>0</v>
      </c>
    </row>
    <row r="3839" spans="1:13" x14ac:dyDescent="0.35">
      <c r="A3839" s="2">
        <v>43794.466666666667</v>
      </c>
      <c r="B3839">
        <v>901</v>
      </c>
      <c r="C3839">
        <v>0.46106928586959839</v>
      </c>
      <c r="D3839">
        <v>0.53893077373504639</v>
      </c>
      <c r="E3839">
        <f>IF(B3840&gt;0,B3840-test_data[[#This Row],[Price]],0)</f>
        <v>-0.20000000000004547</v>
      </c>
      <c r="F3839" s="2">
        <f>test_data[[#This Row],[Time]]-(Time_horizon-1)/24/60</f>
        <v>43794.453472222223</v>
      </c>
      <c r="G3839">
        <f>IF(test_data[[#This Row],[Long]]&gt;Action_Threshold,1,IF(test_data[[#This Row],[Short]]&gt;Action_Threshold,-1,0))</f>
        <v>-1</v>
      </c>
      <c r="H3839">
        <f>SUMIFS(test_data[Postion],test_data[Time],"&gt;="&amp;test_data[[#This Row],[Period Time]],test_data[Time],"&lt;="&amp;test_data[[#This Row],[Time]])</f>
        <v>-7</v>
      </c>
      <c r="I3839">
        <f>IFERROR(test_data[[#This Row],[Final_Position]]-H3838,test_data[[#This Row],[Final_Position]])</f>
        <v>0</v>
      </c>
      <c r="J3839">
        <f>ABS(test_data[[#This Row],[Action]])</f>
        <v>0</v>
      </c>
      <c r="K3839" s="7">
        <f>test_data[[#This Row],[Final_Position]]*test_data[[#This Row],[Change]]</f>
        <v>1.4000000000003183</v>
      </c>
      <c r="L3839" s="7">
        <f>test_data[[#This Row],[Profit]]*Profit_per_point</f>
        <v>140000.00000003184</v>
      </c>
      <c r="M3839" s="7">
        <f>test_data[[#This Row],[Profit]]*Profit_per_point-ABS(test_data[[#This Row],[Action]])*Fee_per_trade</f>
        <v>140000.00000003184</v>
      </c>
    </row>
    <row r="3840" spans="1:13" x14ac:dyDescent="0.35">
      <c r="A3840" s="2">
        <v>43794.467361111114</v>
      </c>
      <c r="B3840">
        <v>900.8</v>
      </c>
      <c r="C3840">
        <v>0.47867381572723389</v>
      </c>
      <c r="D3840">
        <v>0.52132612466812134</v>
      </c>
      <c r="E3840">
        <f>IF(B3841&gt;0,B3841-test_data[[#This Row],[Price]],0)</f>
        <v>-1.0999999999999091</v>
      </c>
      <c r="F3840" s="2">
        <f>test_data[[#This Row],[Time]]-(Time_horizon-1)/24/60</f>
        <v>43794.45416666667</v>
      </c>
      <c r="G3840">
        <f>IF(test_data[[#This Row],[Long]]&gt;Action_Threshold,1,IF(test_data[[#This Row],[Short]]&gt;Action_Threshold,-1,0))</f>
        <v>-1</v>
      </c>
      <c r="H3840">
        <f>SUMIFS(test_data[Postion],test_data[Time],"&gt;="&amp;test_data[[#This Row],[Period Time]],test_data[Time],"&lt;="&amp;test_data[[#This Row],[Time]])</f>
        <v>-7</v>
      </c>
      <c r="I3840">
        <f>IFERROR(test_data[[#This Row],[Final_Position]]-H3839,test_data[[#This Row],[Final_Position]])</f>
        <v>0</v>
      </c>
      <c r="J3840">
        <f>ABS(test_data[[#This Row],[Action]])</f>
        <v>0</v>
      </c>
      <c r="K3840" s="7">
        <f>test_data[[#This Row],[Final_Position]]*test_data[[#This Row],[Change]]</f>
        <v>7.6999999999993634</v>
      </c>
      <c r="L3840" s="7">
        <f>test_data[[#This Row],[Profit]]*Profit_per_point</f>
        <v>769999.99999993632</v>
      </c>
      <c r="M3840" s="7">
        <f>test_data[[#This Row],[Profit]]*Profit_per_point-ABS(test_data[[#This Row],[Action]])*Fee_per_trade</f>
        <v>769999.99999993632</v>
      </c>
    </row>
    <row r="3841" spans="1:13" x14ac:dyDescent="0.35">
      <c r="A3841" s="2">
        <v>43794.468055555553</v>
      </c>
      <c r="B3841">
        <v>899.7</v>
      </c>
      <c r="C3841">
        <v>0.60803252458572388</v>
      </c>
      <c r="D3841">
        <v>0.39196744561195374</v>
      </c>
      <c r="E3841">
        <f>IF(B3842&gt;0,B3842-test_data[[#This Row],[Price]],0)</f>
        <v>0.29999999999995453</v>
      </c>
      <c r="F3841" s="2">
        <f>test_data[[#This Row],[Time]]-(Time_horizon-1)/24/60</f>
        <v>43794.454861111109</v>
      </c>
      <c r="G3841">
        <f>IF(test_data[[#This Row],[Long]]&gt;Action_Threshold,1,IF(test_data[[#This Row],[Short]]&gt;Action_Threshold,-1,0))</f>
        <v>1</v>
      </c>
      <c r="H3841">
        <f>SUMIFS(test_data[Postion],test_data[Time],"&gt;="&amp;test_data[[#This Row],[Period Time]],test_data[Time],"&lt;="&amp;test_data[[#This Row],[Time]])</f>
        <v>-6</v>
      </c>
      <c r="I3841">
        <f>IFERROR(test_data[[#This Row],[Final_Position]]-H3840,test_data[[#This Row],[Final_Position]])</f>
        <v>1</v>
      </c>
      <c r="J3841">
        <f>ABS(test_data[[#This Row],[Action]])</f>
        <v>1</v>
      </c>
      <c r="K3841" s="7">
        <f>test_data[[#This Row],[Final_Position]]*test_data[[#This Row],[Change]]</f>
        <v>-1.7999999999997272</v>
      </c>
      <c r="L3841" s="7">
        <f>test_data[[#This Row],[Profit]]*Profit_per_point</f>
        <v>-179999.9999999727</v>
      </c>
      <c r="M3841" s="7">
        <f>test_data[[#This Row],[Profit]]*Profit_per_point-ABS(test_data[[#This Row],[Action]])*Fee_per_trade</f>
        <v>-189999.9999999727</v>
      </c>
    </row>
    <row r="3842" spans="1:13" x14ac:dyDescent="0.35">
      <c r="A3842" s="2">
        <v>43794.46875</v>
      </c>
      <c r="B3842">
        <v>900</v>
      </c>
      <c r="C3842">
        <v>0.52560728788375854</v>
      </c>
      <c r="D3842">
        <v>0.47439271211624146</v>
      </c>
      <c r="E3842">
        <f>IF(B3843&gt;0,B3843-test_data[[#This Row],[Price]],0)</f>
        <v>0</v>
      </c>
      <c r="F3842" s="2">
        <f>test_data[[#This Row],[Time]]-(Time_horizon-1)/24/60</f>
        <v>43794.455555555556</v>
      </c>
      <c r="G3842">
        <f>IF(test_data[[#This Row],[Long]]&gt;Action_Threshold,1,IF(test_data[[#This Row],[Short]]&gt;Action_Threshold,-1,0))</f>
        <v>1</v>
      </c>
      <c r="H3842">
        <f>SUMIFS(test_data[Postion],test_data[Time],"&gt;="&amp;test_data[[#This Row],[Period Time]],test_data[Time],"&lt;="&amp;test_data[[#This Row],[Time]])</f>
        <v>-6</v>
      </c>
      <c r="I3842">
        <f>IFERROR(test_data[[#This Row],[Final_Position]]-H3841,test_data[[#This Row],[Final_Position]])</f>
        <v>0</v>
      </c>
      <c r="J3842">
        <f>ABS(test_data[[#This Row],[Action]])</f>
        <v>0</v>
      </c>
      <c r="K3842" s="7">
        <f>test_data[[#This Row],[Final_Position]]*test_data[[#This Row],[Change]]</f>
        <v>0</v>
      </c>
      <c r="L3842" s="7">
        <f>test_data[[#This Row],[Profit]]*Profit_per_point</f>
        <v>0</v>
      </c>
      <c r="M3842" s="7">
        <f>test_data[[#This Row],[Profit]]*Profit_per_point-ABS(test_data[[#This Row],[Action]])*Fee_per_trade</f>
        <v>0</v>
      </c>
    </row>
    <row r="3843" spans="1:13" x14ac:dyDescent="0.35">
      <c r="A3843" s="2">
        <v>43794.469444444447</v>
      </c>
      <c r="B3843">
        <v>900</v>
      </c>
      <c r="C3843">
        <v>0.53583192825317383</v>
      </c>
      <c r="D3843">
        <v>0.46416807174682617</v>
      </c>
      <c r="E3843">
        <f>IF(B3844&gt;0,B3844-test_data[[#This Row],[Price]],0)</f>
        <v>0.29999999999995453</v>
      </c>
      <c r="F3843" s="2">
        <f>test_data[[#This Row],[Time]]-(Time_horizon-1)/24/60</f>
        <v>43794.456250000003</v>
      </c>
      <c r="G3843">
        <f>IF(test_data[[#This Row],[Long]]&gt;Action_Threshold,1,IF(test_data[[#This Row],[Short]]&gt;Action_Threshold,-1,0))</f>
        <v>1</v>
      </c>
      <c r="H3843">
        <f>SUMIFS(test_data[Postion],test_data[Time],"&gt;="&amp;test_data[[#This Row],[Period Time]],test_data[Time],"&lt;="&amp;test_data[[#This Row],[Time]])</f>
        <v>-4</v>
      </c>
      <c r="I3843">
        <f>IFERROR(test_data[[#This Row],[Final_Position]]-H3842,test_data[[#This Row],[Final_Position]])</f>
        <v>2</v>
      </c>
      <c r="J3843">
        <f>ABS(test_data[[#This Row],[Action]])</f>
        <v>2</v>
      </c>
      <c r="K3843" s="7">
        <f>test_data[[#This Row],[Final_Position]]*test_data[[#This Row],[Change]]</f>
        <v>-1.1999999999998181</v>
      </c>
      <c r="L3843" s="7">
        <f>test_data[[#This Row],[Profit]]*Profit_per_point</f>
        <v>-119999.99999998181</v>
      </c>
      <c r="M3843" s="7">
        <f>test_data[[#This Row],[Profit]]*Profit_per_point-ABS(test_data[[#This Row],[Action]])*Fee_per_trade</f>
        <v>-139999.99999998181</v>
      </c>
    </row>
    <row r="3844" spans="1:13" x14ac:dyDescent="0.35">
      <c r="A3844" s="2">
        <v>43794.470138888886</v>
      </c>
      <c r="B3844">
        <v>900.3</v>
      </c>
      <c r="C3844">
        <v>0.53468376398086548</v>
      </c>
      <c r="D3844">
        <v>0.46531620621681213</v>
      </c>
      <c r="E3844">
        <f>IF(B3845&gt;0,B3845-test_data[[#This Row],[Price]],0)</f>
        <v>-0.29999999999995453</v>
      </c>
      <c r="F3844" s="2">
        <f>test_data[[#This Row],[Time]]-(Time_horizon-1)/24/60</f>
        <v>43794.456944444442</v>
      </c>
      <c r="G3844">
        <f>IF(test_data[[#This Row],[Long]]&gt;Action_Threshold,1,IF(test_data[[#This Row],[Short]]&gt;Action_Threshold,-1,0))</f>
        <v>1</v>
      </c>
      <c r="H3844">
        <f>SUMIFS(test_data[Postion],test_data[Time],"&gt;="&amp;test_data[[#This Row],[Period Time]],test_data[Time],"&lt;="&amp;test_data[[#This Row],[Time]])</f>
        <v>-4</v>
      </c>
      <c r="I3844">
        <f>IFERROR(test_data[[#This Row],[Final_Position]]-H3843,test_data[[#This Row],[Final_Position]])</f>
        <v>0</v>
      </c>
      <c r="J3844">
        <f>ABS(test_data[[#This Row],[Action]])</f>
        <v>0</v>
      </c>
      <c r="K3844" s="7">
        <f>test_data[[#This Row],[Final_Position]]*test_data[[#This Row],[Change]]</f>
        <v>1.1999999999998181</v>
      </c>
      <c r="L3844" s="7">
        <f>test_data[[#This Row],[Profit]]*Profit_per_point</f>
        <v>119999.99999998181</v>
      </c>
      <c r="M3844" s="7">
        <f>test_data[[#This Row],[Profit]]*Profit_per_point-ABS(test_data[[#This Row],[Action]])*Fee_per_trade</f>
        <v>119999.99999998181</v>
      </c>
    </row>
    <row r="3845" spans="1:13" x14ac:dyDescent="0.35">
      <c r="A3845" s="2">
        <v>43794.470833333333</v>
      </c>
      <c r="B3845">
        <v>900</v>
      </c>
      <c r="C3845">
        <v>0.55144995450973511</v>
      </c>
      <c r="D3845">
        <v>0.4485500156879425</v>
      </c>
      <c r="E3845">
        <f>IF(B3846&gt;0,B3846-test_data[[#This Row],[Price]],0)</f>
        <v>-0.89999999999997726</v>
      </c>
      <c r="F3845" s="2">
        <f>test_data[[#This Row],[Time]]-(Time_horizon-1)/24/60</f>
        <v>43794.457638888889</v>
      </c>
      <c r="G3845">
        <f>IF(test_data[[#This Row],[Long]]&gt;Action_Threshold,1,IF(test_data[[#This Row],[Short]]&gt;Action_Threshold,-1,0))</f>
        <v>1</v>
      </c>
      <c r="H3845">
        <f>SUMIFS(test_data[Postion],test_data[Time],"&gt;="&amp;test_data[[#This Row],[Period Time]],test_data[Time],"&lt;="&amp;test_data[[#This Row],[Time]])</f>
        <v>-4</v>
      </c>
      <c r="I3845">
        <f>IFERROR(test_data[[#This Row],[Final_Position]]-H3844,test_data[[#This Row],[Final_Position]])</f>
        <v>0</v>
      </c>
      <c r="J3845">
        <f>ABS(test_data[[#This Row],[Action]])</f>
        <v>0</v>
      </c>
      <c r="K3845" s="7">
        <f>test_data[[#This Row],[Final_Position]]*test_data[[#This Row],[Change]]</f>
        <v>3.5999999999999091</v>
      </c>
      <c r="L3845" s="7">
        <f>test_data[[#This Row],[Profit]]*Profit_per_point</f>
        <v>359999.99999999092</v>
      </c>
      <c r="M3845" s="7">
        <f>test_data[[#This Row],[Profit]]*Profit_per_point-ABS(test_data[[#This Row],[Action]])*Fee_per_trade</f>
        <v>359999.99999999092</v>
      </c>
    </row>
    <row r="3846" spans="1:13" x14ac:dyDescent="0.35">
      <c r="A3846" s="2">
        <v>43794.47152777778</v>
      </c>
      <c r="B3846">
        <v>899.1</v>
      </c>
      <c r="C3846">
        <v>0.56257873773574829</v>
      </c>
      <c r="D3846">
        <v>0.43742132186889648</v>
      </c>
      <c r="E3846">
        <f>IF(B3847&gt;0,B3847-test_data[[#This Row],[Price]],0)</f>
        <v>0.39999999999997726</v>
      </c>
      <c r="F3846" s="2">
        <f>test_data[[#This Row],[Time]]-(Time_horizon-1)/24/60</f>
        <v>43794.458333333336</v>
      </c>
      <c r="G3846">
        <f>IF(test_data[[#This Row],[Long]]&gt;Action_Threshold,1,IF(test_data[[#This Row],[Short]]&gt;Action_Threshold,-1,0))</f>
        <v>1</v>
      </c>
      <c r="H3846">
        <f>SUMIFS(test_data[Postion],test_data[Time],"&gt;="&amp;test_data[[#This Row],[Period Time]],test_data[Time],"&lt;="&amp;test_data[[#This Row],[Time]])</f>
        <v>-4</v>
      </c>
      <c r="I3846">
        <f>IFERROR(test_data[[#This Row],[Final_Position]]-H3845,test_data[[#This Row],[Final_Position]])</f>
        <v>0</v>
      </c>
      <c r="J3846">
        <f>ABS(test_data[[#This Row],[Action]])</f>
        <v>0</v>
      </c>
      <c r="K3846" s="7">
        <f>test_data[[#This Row],[Final_Position]]*test_data[[#This Row],[Change]]</f>
        <v>-1.5999999999999091</v>
      </c>
      <c r="L3846" s="7">
        <f>test_data[[#This Row],[Profit]]*Profit_per_point</f>
        <v>-159999.99999999092</v>
      </c>
      <c r="M3846" s="7">
        <f>test_data[[#This Row],[Profit]]*Profit_per_point-ABS(test_data[[#This Row],[Action]])*Fee_per_trade</f>
        <v>-159999.99999999092</v>
      </c>
    </row>
    <row r="3847" spans="1:13" x14ac:dyDescent="0.35">
      <c r="A3847" s="2">
        <v>43794.472222222219</v>
      </c>
      <c r="B3847">
        <v>899.5</v>
      </c>
      <c r="C3847">
        <v>0.51501405239105225</v>
      </c>
      <c r="D3847">
        <v>0.48498591780662537</v>
      </c>
      <c r="E3847">
        <f>IF(B3848&gt;0,B3848-test_data[[#This Row],[Price]],0)</f>
        <v>0.5</v>
      </c>
      <c r="F3847" s="2">
        <f>test_data[[#This Row],[Time]]-(Time_horizon-1)/24/60</f>
        <v>43794.459027777775</v>
      </c>
      <c r="G3847">
        <f>IF(test_data[[#This Row],[Long]]&gt;Action_Threshold,1,IF(test_data[[#This Row],[Short]]&gt;Action_Threshold,-1,0))</f>
        <v>1</v>
      </c>
      <c r="H3847">
        <f>SUMIFS(test_data[Postion],test_data[Time],"&gt;="&amp;test_data[[#This Row],[Period Time]],test_data[Time],"&lt;="&amp;test_data[[#This Row],[Time]])</f>
        <v>-4</v>
      </c>
      <c r="I3847">
        <f>IFERROR(test_data[[#This Row],[Final_Position]]-H3846,test_data[[#This Row],[Final_Position]])</f>
        <v>0</v>
      </c>
      <c r="J3847">
        <f>ABS(test_data[[#This Row],[Action]])</f>
        <v>0</v>
      </c>
      <c r="K3847" s="7">
        <f>test_data[[#This Row],[Final_Position]]*test_data[[#This Row],[Change]]</f>
        <v>-2</v>
      </c>
      <c r="L3847" s="7">
        <f>test_data[[#This Row],[Profit]]*Profit_per_point</f>
        <v>-200000</v>
      </c>
      <c r="M3847" s="7">
        <f>test_data[[#This Row],[Profit]]*Profit_per_point-ABS(test_data[[#This Row],[Action]])*Fee_per_trade</f>
        <v>-200000</v>
      </c>
    </row>
    <row r="3848" spans="1:13" x14ac:dyDescent="0.35">
      <c r="A3848" s="2">
        <v>43794.472916666666</v>
      </c>
      <c r="B3848">
        <v>900</v>
      </c>
      <c r="C3848">
        <v>0.52063918113708496</v>
      </c>
      <c r="D3848">
        <v>0.47936078906059265</v>
      </c>
      <c r="E3848">
        <f>IF(B3849&gt;0,B3849-test_data[[#This Row],[Price]],0)</f>
        <v>0.5</v>
      </c>
      <c r="F3848" s="2">
        <f>test_data[[#This Row],[Time]]-(Time_horizon-1)/24/60</f>
        <v>43794.459722222222</v>
      </c>
      <c r="G3848">
        <f>IF(test_data[[#This Row],[Long]]&gt;Action_Threshold,1,IF(test_data[[#This Row],[Short]]&gt;Action_Threshold,-1,0))</f>
        <v>1</v>
      </c>
      <c r="H3848">
        <f>SUMIFS(test_data[Postion],test_data[Time],"&gt;="&amp;test_data[[#This Row],[Period Time]],test_data[Time],"&lt;="&amp;test_data[[#This Row],[Time]])</f>
        <v>-4</v>
      </c>
      <c r="I3848">
        <f>IFERROR(test_data[[#This Row],[Final_Position]]-H3847,test_data[[#This Row],[Final_Position]])</f>
        <v>0</v>
      </c>
      <c r="J3848">
        <f>ABS(test_data[[#This Row],[Action]])</f>
        <v>0</v>
      </c>
      <c r="K3848" s="7">
        <f>test_data[[#This Row],[Final_Position]]*test_data[[#This Row],[Change]]</f>
        <v>-2</v>
      </c>
      <c r="L3848" s="7">
        <f>test_data[[#This Row],[Profit]]*Profit_per_point</f>
        <v>-200000</v>
      </c>
      <c r="M3848" s="7">
        <f>test_data[[#This Row],[Profit]]*Profit_per_point-ABS(test_data[[#This Row],[Action]])*Fee_per_trade</f>
        <v>-200000</v>
      </c>
    </row>
    <row r="3849" spans="1:13" x14ac:dyDescent="0.35">
      <c r="A3849" s="2">
        <v>43794.473611111112</v>
      </c>
      <c r="B3849">
        <v>900.5</v>
      </c>
      <c r="C3849">
        <v>0.52180695533752441</v>
      </c>
      <c r="D3849">
        <v>0.47819310426712036</v>
      </c>
      <c r="E3849">
        <f>IF(B3850&gt;0,B3850-test_data[[#This Row],[Price]],0)</f>
        <v>-0.10000000000002274</v>
      </c>
      <c r="F3849" s="2">
        <f>test_data[[#This Row],[Time]]-(Time_horizon-1)/24/60</f>
        <v>43794.460416666669</v>
      </c>
      <c r="G3849">
        <f>IF(test_data[[#This Row],[Long]]&gt;Action_Threshold,1,IF(test_data[[#This Row],[Short]]&gt;Action_Threshold,-1,0))</f>
        <v>1</v>
      </c>
      <c r="H3849">
        <f>SUMIFS(test_data[Postion],test_data[Time],"&gt;="&amp;test_data[[#This Row],[Period Time]],test_data[Time],"&lt;="&amp;test_data[[#This Row],[Time]])</f>
        <v>-2</v>
      </c>
      <c r="I3849">
        <f>IFERROR(test_data[[#This Row],[Final_Position]]-H3848,test_data[[#This Row],[Final_Position]])</f>
        <v>2</v>
      </c>
      <c r="J3849">
        <f>ABS(test_data[[#This Row],[Action]])</f>
        <v>2</v>
      </c>
      <c r="K3849" s="7">
        <f>test_data[[#This Row],[Final_Position]]*test_data[[#This Row],[Change]]</f>
        <v>0.20000000000004547</v>
      </c>
      <c r="L3849" s="7">
        <f>test_data[[#This Row],[Profit]]*Profit_per_point</f>
        <v>20000.000000004547</v>
      </c>
      <c r="M3849" s="7">
        <f>test_data[[#This Row],[Profit]]*Profit_per_point-ABS(test_data[[#This Row],[Action]])*Fee_per_trade</f>
        <v>4.5474735088646412E-9</v>
      </c>
    </row>
    <row r="3850" spans="1:13" x14ac:dyDescent="0.35">
      <c r="A3850" s="2">
        <v>43794.474305555559</v>
      </c>
      <c r="B3850">
        <v>900.4</v>
      </c>
      <c r="C3850">
        <v>0.50737369060516357</v>
      </c>
      <c r="D3850">
        <v>0.49262633919715881</v>
      </c>
      <c r="E3850">
        <f>IF(B3851&gt;0,B3851-test_data[[#This Row],[Price]],0)</f>
        <v>-0.60000000000002274</v>
      </c>
      <c r="F3850" s="2">
        <f>test_data[[#This Row],[Time]]-(Time_horizon-1)/24/60</f>
        <v>43794.461111111115</v>
      </c>
      <c r="G3850">
        <f>IF(test_data[[#This Row],[Long]]&gt;Action_Threshold,1,IF(test_data[[#This Row],[Short]]&gt;Action_Threshold,-1,0))</f>
        <v>1</v>
      </c>
      <c r="H3850">
        <f>SUMIFS(test_data[Postion],test_data[Time],"&gt;="&amp;test_data[[#This Row],[Period Time]],test_data[Time],"&lt;="&amp;test_data[[#This Row],[Time]])</f>
        <v>0</v>
      </c>
      <c r="I3850">
        <f>IFERROR(test_data[[#This Row],[Final_Position]]-H3849,test_data[[#This Row],[Final_Position]])</f>
        <v>2</v>
      </c>
      <c r="J3850">
        <f>ABS(test_data[[#This Row],[Action]])</f>
        <v>2</v>
      </c>
      <c r="K3850" s="7">
        <f>test_data[[#This Row],[Final_Position]]*test_data[[#This Row],[Change]]</f>
        <v>0</v>
      </c>
      <c r="L3850" s="7">
        <f>test_data[[#This Row],[Profit]]*Profit_per_point</f>
        <v>0</v>
      </c>
      <c r="M3850" s="7">
        <f>test_data[[#This Row],[Profit]]*Profit_per_point-ABS(test_data[[#This Row],[Action]])*Fee_per_trade</f>
        <v>-20000</v>
      </c>
    </row>
    <row r="3851" spans="1:13" x14ac:dyDescent="0.35">
      <c r="A3851" s="2">
        <v>43794.474999999999</v>
      </c>
      <c r="B3851">
        <v>899.8</v>
      </c>
      <c r="C3851">
        <v>0.49695014953613281</v>
      </c>
      <c r="D3851">
        <v>0.50304979085922241</v>
      </c>
      <c r="E3851">
        <f>IF(B3852&gt;0,B3852-test_data[[#This Row],[Price]],0)</f>
        <v>0.30000000000006821</v>
      </c>
      <c r="F3851" s="2">
        <f>test_data[[#This Row],[Time]]-(Time_horizon-1)/24/60</f>
        <v>43794.461805555555</v>
      </c>
      <c r="G3851">
        <f>IF(test_data[[#This Row],[Long]]&gt;Action_Threshold,1,IF(test_data[[#This Row],[Short]]&gt;Action_Threshold,-1,0))</f>
        <v>-1</v>
      </c>
      <c r="H3851">
        <f>SUMIFS(test_data[Postion],test_data[Time],"&gt;="&amp;test_data[[#This Row],[Period Time]],test_data[Time],"&lt;="&amp;test_data[[#This Row],[Time]])</f>
        <v>0</v>
      </c>
      <c r="I3851">
        <f>IFERROR(test_data[[#This Row],[Final_Position]]-H3850,test_data[[#This Row],[Final_Position]])</f>
        <v>0</v>
      </c>
      <c r="J3851">
        <f>ABS(test_data[[#This Row],[Action]])</f>
        <v>0</v>
      </c>
      <c r="K3851" s="7">
        <f>test_data[[#This Row],[Final_Position]]*test_data[[#This Row],[Change]]</f>
        <v>0</v>
      </c>
      <c r="L3851" s="7">
        <f>test_data[[#This Row],[Profit]]*Profit_per_point</f>
        <v>0</v>
      </c>
      <c r="M3851" s="7">
        <f>test_data[[#This Row],[Profit]]*Profit_per_point-ABS(test_data[[#This Row],[Action]])*Fee_per_trade</f>
        <v>0</v>
      </c>
    </row>
    <row r="3852" spans="1:13" x14ac:dyDescent="0.35">
      <c r="A3852" s="2">
        <v>43794.475694444445</v>
      </c>
      <c r="B3852">
        <v>900.1</v>
      </c>
      <c r="C3852">
        <v>0.48213815689086914</v>
      </c>
      <c r="D3852">
        <v>0.51786184310913086</v>
      </c>
      <c r="E3852">
        <f>IF(B3853&gt;0,B3853-test_data[[#This Row],[Price]],0)</f>
        <v>-0.20000000000004547</v>
      </c>
      <c r="F3852" s="2">
        <f>test_data[[#This Row],[Time]]-(Time_horizon-1)/24/60</f>
        <v>43794.462500000001</v>
      </c>
      <c r="G3852">
        <f>IF(test_data[[#This Row],[Long]]&gt;Action_Threshold,1,IF(test_data[[#This Row],[Short]]&gt;Action_Threshold,-1,0))</f>
        <v>-1</v>
      </c>
      <c r="H3852">
        <f>SUMIFS(test_data[Postion],test_data[Time],"&gt;="&amp;test_data[[#This Row],[Period Time]],test_data[Time],"&lt;="&amp;test_data[[#This Row],[Time]])</f>
        <v>0</v>
      </c>
      <c r="I3852">
        <f>IFERROR(test_data[[#This Row],[Final_Position]]-H3851,test_data[[#This Row],[Final_Position]])</f>
        <v>0</v>
      </c>
      <c r="J3852">
        <f>ABS(test_data[[#This Row],[Action]])</f>
        <v>0</v>
      </c>
      <c r="K3852" s="7">
        <f>test_data[[#This Row],[Final_Position]]*test_data[[#This Row],[Change]]</f>
        <v>0</v>
      </c>
      <c r="L3852" s="7">
        <f>test_data[[#This Row],[Profit]]*Profit_per_point</f>
        <v>0</v>
      </c>
      <c r="M3852" s="7">
        <f>test_data[[#This Row],[Profit]]*Profit_per_point-ABS(test_data[[#This Row],[Action]])*Fee_per_trade</f>
        <v>0</v>
      </c>
    </row>
    <row r="3853" spans="1:13" x14ac:dyDescent="0.35">
      <c r="A3853" s="2">
        <v>43794.476388888892</v>
      </c>
      <c r="B3853">
        <v>899.9</v>
      </c>
      <c r="C3853">
        <v>0.48547065258026123</v>
      </c>
      <c r="D3853">
        <v>0.51452934741973877</v>
      </c>
      <c r="E3853">
        <f>IF(B3854&gt;0,B3854-test_data[[#This Row],[Price]],0)</f>
        <v>0</v>
      </c>
      <c r="F3853" s="2">
        <f>test_data[[#This Row],[Time]]-(Time_horizon-1)/24/60</f>
        <v>43794.463194444448</v>
      </c>
      <c r="G3853">
        <f>IF(test_data[[#This Row],[Long]]&gt;Action_Threshold,1,IF(test_data[[#This Row],[Short]]&gt;Action_Threshold,-1,0))</f>
        <v>-1</v>
      </c>
      <c r="H3853">
        <f>SUMIFS(test_data[Postion],test_data[Time],"&gt;="&amp;test_data[[#This Row],[Period Time]],test_data[Time],"&lt;="&amp;test_data[[#This Row],[Time]])</f>
        <v>0</v>
      </c>
      <c r="I3853">
        <f>IFERROR(test_data[[#This Row],[Final_Position]]-H3852,test_data[[#This Row],[Final_Position]])</f>
        <v>0</v>
      </c>
      <c r="J3853">
        <f>ABS(test_data[[#This Row],[Action]])</f>
        <v>0</v>
      </c>
      <c r="K3853" s="7">
        <f>test_data[[#This Row],[Final_Position]]*test_data[[#This Row],[Change]]</f>
        <v>0</v>
      </c>
      <c r="L3853" s="7">
        <f>test_data[[#This Row],[Profit]]*Profit_per_point</f>
        <v>0</v>
      </c>
      <c r="M3853" s="7">
        <f>test_data[[#This Row],[Profit]]*Profit_per_point-ABS(test_data[[#This Row],[Action]])*Fee_per_trade</f>
        <v>0</v>
      </c>
    </row>
    <row r="3854" spans="1:13" x14ac:dyDescent="0.35">
      <c r="A3854" s="2">
        <v>43794.477083333331</v>
      </c>
      <c r="B3854">
        <v>899.9</v>
      </c>
      <c r="C3854">
        <v>0.4861447811126709</v>
      </c>
      <c r="D3854">
        <v>0.5138552188873291</v>
      </c>
      <c r="E3854">
        <f>IF(B3855&gt;0,B3855-test_data[[#This Row],[Price]],0)</f>
        <v>-0.39999999999997726</v>
      </c>
      <c r="F3854" s="2">
        <f>test_data[[#This Row],[Time]]-(Time_horizon-1)/24/60</f>
        <v>43794.463888888888</v>
      </c>
      <c r="G3854">
        <f>IF(test_data[[#This Row],[Long]]&gt;Action_Threshold,1,IF(test_data[[#This Row],[Short]]&gt;Action_Threshold,-1,0))</f>
        <v>-1</v>
      </c>
      <c r="H3854">
        <f>SUMIFS(test_data[Postion],test_data[Time],"&gt;="&amp;test_data[[#This Row],[Period Time]],test_data[Time],"&lt;="&amp;test_data[[#This Row],[Time]])</f>
        <v>0</v>
      </c>
      <c r="I3854">
        <f>IFERROR(test_data[[#This Row],[Final_Position]]-H3853,test_data[[#This Row],[Final_Position]])</f>
        <v>0</v>
      </c>
      <c r="J3854">
        <f>ABS(test_data[[#This Row],[Action]])</f>
        <v>0</v>
      </c>
      <c r="K3854" s="7">
        <f>test_data[[#This Row],[Final_Position]]*test_data[[#This Row],[Change]]</f>
        <v>0</v>
      </c>
      <c r="L3854" s="7">
        <f>test_data[[#This Row],[Profit]]*Profit_per_point</f>
        <v>0</v>
      </c>
      <c r="M3854" s="7">
        <f>test_data[[#This Row],[Profit]]*Profit_per_point-ABS(test_data[[#This Row],[Action]])*Fee_per_trade</f>
        <v>0</v>
      </c>
    </row>
    <row r="3855" spans="1:13" x14ac:dyDescent="0.35">
      <c r="A3855" s="2">
        <v>43794.477777777778</v>
      </c>
      <c r="B3855">
        <v>899.5</v>
      </c>
      <c r="C3855">
        <v>0.51337277889251709</v>
      </c>
      <c r="D3855">
        <v>0.48662719130516052</v>
      </c>
      <c r="E3855">
        <f>IF(B3856&gt;0,B3856-test_data[[#This Row],[Price]],0)</f>
        <v>-0.79999999999995453</v>
      </c>
      <c r="F3855" s="2">
        <f>test_data[[#This Row],[Time]]-(Time_horizon-1)/24/60</f>
        <v>43794.464583333334</v>
      </c>
      <c r="G3855">
        <f>IF(test_data[[#This Row],[Long]]&gt;Action_Threshold,1,IF(test_data[[#This Row],[Short]]&gt;Action_Threshold,-1,0))</f>
        <v>1</v>
      </c>
      <c r="H3855">
        <f>SUMIFS(test_data[Postion],test_data[Time],"&gt;="&amp;test_data[[#This Row],[Period Time]],test_data[Time],"&lt;="&amp;test_data[[#This Row],[Time]])</f>
        <v>2</v>
      </c>
      <c r="I3855">
        <f>IFERROR(test_data[[#This Row],[Final_Position]]-H3854,test_data[[#This Row],[Final_Position]])</f>
        <v>2</v>
      </c>
      <c r="J3855">
        <f>ABS(test_data[[#This Row],[Action]])</f>
        <v>2</v>
      </c>
      <c r="K3855" s="7">
        <f>test_data[[#This Row],[Final_Position]]*test_data[[#This Row],[Change]]</f>
        <v>-1.5999999999999091</v>
      </c>
      <c r="L3855" s="7">
        <f>test_data[[#This Row],[Profit]]*Profit_per_point</f>
        <v>-159999.99999999092</v>
      </c>
      <c r="M3855" s="7">
        <f>test_data[[#This Row],[Profit]]*Profit_per_point-ABS(test_data[[#This Row],[Action]])*Fee_per_trade</f>
        <v>-179999.99999999092</v>
      </c>
    </row>
    <row r="3856" spans="1:13" x14ac:dyDescent="0.35">
      <c r="A3856" s="2">
        <v>43794.478472222225</v>
      </c>
      <c r="B3856">
        <v>898.7</v>
      </c>
      <c r="C3856">
        <v>0.51714807748794556</v>
      </c>
      <c r="D3856">
        <v>0.48285195231437683</v>
      </c>
      <c r="E3856">
        <f>IF(B3857&gt;0,B3857-test_data[[#This Row],[Price]],0)</f>
        <v>0.59999999999990905</v>
      </c>
      <c r="F3856" s="2">
        <f>test_data[[#This Row],[Time]]-(Time_horizon-1)/24/60</f>
        <v>43794.465277777781</v>
      </c>
      <c r="G3856">
        <f>IF(test_data[[#This Row],[Long]]&gt;Action_Threshold,1,IF(test_data[[#This Row],[Short]]&gt;Action_Threshold,-1,0))</f>
        <v>1</v>
      </c>
      <c r="H3856">
        <f>SUMIFS(test_data[Postion],test_data[Time],"&gt;="&amp;test_data[[#This Row],[Period Time]],test_data[Time],"&lt;="&amp;test_data[[#This Row],[Time]])</f>
        <v>4</v>
      </c>
      <c r="I3856">
        <f>IFERROR(test_data[[#This Row],[Final_Position]]-H3855,test_data[[#This Row],[Final_Position]])</f>
        <v>2</v>
      </c>
      <c r="J3856">
        <f>ABS(test_data[[#This Row],[Action]])</f>
        <v>2</v>
      </c>
      <c r="K3856" s="7">
        <f>test_data[[#This Row],[Final_Position]]*test_data[[#This Row],[Change]]</f>
        <v>2.3999999999996362</v>
      </c>
      <c r="L3856" s="7">
        <f>test_data[[#This Row],[Profit]]*Profit_per_point</f>
        <v>239999.99999996362</v>
      </c>
      <c r="M3856" s="7">
        <f>test_data[[#This Row],[Profit]]*Profit_per_point-ABS(test_data[[#This Row],[Action]])*Fee_per_trade</f>
        <v>219999.99999996362</v>
      </c>
    </row>
    <row r="3857" spans="1:13" x14ac:dyDescent="0.35">
      <c r="A3857" s="2">
        <v>43794.479166666664</v>
      </c>
      <c r="B3857">
        <v>899.3</v>
      </c>
      <c r="C3857">
        <v>0.4969157874584198</v>
      </c>
      <c r="D3857">
        <v>0.50308424234390259</v>
      </c>
      <c r="E3857">
        <f>IF(B3858&gt;0,B3858-test_data[[#This Row],[Price]],0)</f>
        <v>-0.19999999999993179</v>
      </c>
      <c r="F3857" s="2">
        <f>test_data[[#This Row],[Time]]-(Time_horizon-1)/24/60</f>
        <v>43794.46597222222</v>
      </c>
      <c r="G3857">
        <f>IF(test_data[[#This Row],[Long]]&gt;Action_Threshold,1,IF(test_data[[#This Row],[Short]]&gt;Action_Threshold,-1,0))</f>
        <v>-1</v>
      </c>
      <c r="H3857">
        <f>SUMIFS(test_data[Postion],test_data[Time],"&gt;="&amp;test_data[[#This Row],[Period Time]],test_data[Time],"&lt;="&amp;test_data[[#This Row],[Time]])</f>
        <v>4</v>
      </c>
      <c r="I3857">
        <f>IFERROR(test_data[[#This Row],[Final_Position]]-H3856,test_data[[#This Row],[Final_Position]])</f>
        <v>0</v>
      </c>
      <c r="J3857">
        <f>ABS(test_data[[#This Row],[Action]])</f>
        <v>0</v>
      </c>
      <c r="K3857" s="7">
        <f>test_data[[#This Row],[Final_Position]]*test_data[[#This Row],[Change]]</f>
        <v>-0.79999999999972715</v>
      </c>
      <c r="L3857" s="7">
        <f>test_data[[#This Row],[Profit]]*Profit_per_point</f>
        <v>-79999.999999972715</v>
      </c>
      <c r="M3857" s="7">
        <f>test_data[[#This Row],[Profit]]*Profit_per_point-ABS(test_data[[#This Row],[Action]])*Fee_per_trade</f>
        <v>-79999.999999972715</v>
      </c>
    </row>
    <row r="3858" spans="1:13" x14ac:dyDescent="0.35">
      <c r="A3858" s="2">
        <v>43794.541666666664</v>
      </c>
      <c r="B3858">
        <v>899.1</v>
      </c>
      <c r="C3858">
        <v>0.55430859327316284</v>
      </c>
      <c r="D3858">
        <v>0.44569140672683716</v>
      </c>
      <c r="E3858">
        <f>IF(B3859&gt;0,B3859-test_data[[#This Row],[Price]],0)</f>
        <v>0.79999999999995453</v>
      </c>
      <c r="F3858" s="2">
        <f>test_data[[#This Row],[Time]]-(Time_horizon-1)/24/60</f>
        <v>43794.52847222222</v>
      </c>
      <c r="G3858">
        <f>IF(test_data[[#This Row],[Long]]&gt;Action_Threshold,1,IF(test_data[[#This Row],[Short]]&gt;Action_Threshold,-1,0))</f>
        <v>1</v>
      </c>
      <c r="H3858">
        <f>SUMIFS(test_data[Postion],test_data[Time],"&gt;="&amp;test_data[[#This Row],[Period Time]],test_data[Time],"&lt;="&amp;test_data[[#This Row],[Time]])</f>
        <v>1</v>
      </c>
      <c r="I3858">
        <f>IFERROR(test_data[[#This Row],[Final_Position]]-H3857,test_data[[#This Row],[Final_Position]])</f>
        <v>-3</v>
      </c>
      <c r="J3858">
        <f>ABS(test_data[[#This Row],[Action]])</f>
        <v>3</v>
      </c>
      <c r="K3858" s="7">
        <f>test_data[[#This Row],[Final_Position]]*test_data[[#This Row],[Change]]</f>
        <v>0.79999999999995453</v>
      </c>
      <c r="L3858" s="7">
        <f>test_data[[#This Row],[Profit]]*Profit_per_point</f>
        <v>79999.99999999546</v>
      </c>
      <c r="M3858" s="7">
        <f>test_data[[#This Row],[Profit]]*Profit_per_point-ABS(test_data[[#This Row],[Action]])*Fee_per_trade</f>
        <v>49999.99999999546</v>
      </c>
    </row>
    <row r="3859" spans="1:13" x14ac:dyDescent="0.35">
      <c r="A3859" s="2">
        <v>43794.542361111111</v>
      </c>
      <c r="B3859">
        <v>899.9</v>
      </c>
      <c r="C3859">
        <v>0.56321936845779419</v>
      </c>
      <c r="D3859">
        <v>0.43678060173988342</v>
      </c>
      <c r="E3859">
        <f>IF(B3860&gt;0,B3860-test_data[[#This Row],[Price]],0)</f>
        <v>-0.29999999999995453</v>
      </c>
      <c r="F3859" s="2">
        <f>test_data[[#This Row],[Time]]-(Time_horizon-1)/24/60</f>
        <v>43794.529166666667</v>
      </c>
      <c r="G3859">
        <f>IF(test_data[[#This Row],[Long]]&gt;Action_Threshold,1,IF(test_data[[#This Row],[Short]]&gt;Action_Threshold,-1,0))</f>
        <v>1</v>
      </c>
      <c r="H3859">
        <f>SUMIFS(test_data[Postion],test_data[Time],"&gt;="&amp;test_data[[#This Row],[Period Time]],test_data[Time],"&lt;="&amp;test_data[[#This Row],[Time]])</f>
        <v>2</v>
      </c>
      <c r="I3859">
        <f>IFERROR(test_data[[#This Row],[Final_Position]]-H3858,test_data[[#This Row],[Final_Position]])</f>
        <v>1</v>
      </c>
      <c r="J3859">
        <f>ABS(test_data[[#This Row],[Action]])</f>
        <v>1</v>
      </c>
      <c r="K3859" s="7">
        <f>test_data[[#This Row],[Final_Position]]*test_data[[#This Row],[Change]]</f>
        <v>-0.59999999999990905</v>
      </c>
      <c r="L3859" s="7">
        <f>test_data[[#This Row],[Profit]]*Profit_per_point</f>
        <v>-59999.999999990905</v>
      </c>
      <c r="M3859" s="7">
        <f>test_data[[#This Row],[Profit]]*Profit_per_point-ABS(test_data[[#This Row],[Action]])*Fee_per_trade</f>
        <v>-69999.999999990905</v>
      </c>
    </row>
    <row r="3860" spans="1:13" x14ac:dyDescent="0.35">
      <c r="A3860" s="2">
        <v>43794.543055555558</v>
      </c>
      <c r="B3860">
        <v>899.6</v>
      </c>
      <c r="C3860">
        <v>0.5758853554725647</v>
      </c>
      <c r="D3860">
        <v>0.4241146445274353</v>
      </c>
      <c r="E3860">
        <f>IF(B3861&gt;0,B3861-test_data[[#This Row],[Price]],0)</f>
        <v>-0.60000000000002274</v>
      </c>
      <c r="F3860" s="2">
        <f>test_data[[#This Row],[Time]]-(Time_horizon-1)/24/60</f>
        <v>43794.529861111114</v>
      </c>
      <c r="G3860">
        <f>IF(test_data[[#This Row],[Long]]&gt;Action_Threshold,1,IF(test_data[[#This Row],[Short]]&gt;Action_Threshold,-1,0))</f>
        <v>1</v>
      </c>
      <c r="H3860">
        <f>SUMIFS(test_data[Postion],test_data[Time],"&gt;="&amp;test_data[[#This Row],[Period Time]],test_data[Time],"&lt;="&amp;test_data[[#This Row],[Time]])</f>
        <v>3</v>
      </c>
      <c r="I3860">
        <f>IFERROR(test_data[[#This Row],[Final_Position]]-H3859,test_data[[#This Row],[Final_Position]])</f>
        <v>1</v>
      </c>
      <c r="J3860">
        <f>ABS(test_data[[#This Row],[Action]])</f>
        <v>1</v>
      </c>
      <c r="K3860" s="7">
        <f>test_data[[#This Row],[Final_Position]]*test_data[[#This Row],[Change]]</f>
        <v>-1.8000000000000682</v>
      </c>
      <c r="L3860" s="7">
        <f>test_data[[#This Row],[Profit]]*Profit_per_point</f>
        <v>-180000.00000000681</v>
      </c>
      <c r="M3860" s="7">
        <f>test_data[[#This Row],[Profit]]*Profit_per_point-ABS(test_data[[#This Row],[Action]])*Fee_per_trade</f>
        <v>-190000.00000000681</v>
      </c>
    </row>
    <row r="3861" spans="1:13" x14ac:dyDescent="0.35">
      <c r="A3861" s="2">
        <v>43794.543749999997</v>
      </c>
      <c r="B3861">
        <v>899</v>
      </c>
      <c r="C3861">
        <v>0.55531424283981323</v>
      </c>
      <c r="D3861">
        <v>0.44468578696250916</v>
      </c>
      <c r="E3861">
        <f>IF(B3862&gt;0,B3862-test_data[[#This Row],[Price]],0)</f>
        <v>0</v>
      </c>
      <c r="F3861" s="2">
        <f>test_data[[#This Row],[Time]]-(Time_horizon-1)/24/60</f>
        <v>43794.530555555553</v>
      </c>
      <c r="G3861">
        <f>IF(test_data[[#This Row],[Long]]&gt;Action_Threshold,1,IF(test_data[[#This Row],[Short]]&gt;Action_Threshold,-1,0))</f>
        <v>1</v>
      </c>
      <c r="H3861">
        <f>SUMIFS(test_data[Postion],test_data[Time],"&gt;="&amp;test_data[[#This Row],[Period Time]],test_data[Time],"&lt;="&amp;test_data[[#This Row],[Time]])</f>
        <v>4</v>
      </c>
      <c r="I3861">
        <f>IFERROR(test_data[[#This Row],[Final_Position]]-H3860,test_data[[#This Row],[Final_Position]])</f>
        <v>1</v>
      </c>
      <c r="J3861">
        <f>ABS(test_data[[#This Row],[Action]])</f>
        <v>1</v>
      </c>
      <c r="K3861" s="7">
        <f>test_data[[#This Row],[Final_Position]]*test_data[[#This Row],[Change]]</f>
        <v>0</v>
      </c>
      <c r="L3861" s="7">
        <f>test_data[[#This Row],[Profit]]*Profit_per_point</f>
        <v>0</v>
      </c>
      <c r="M3861" s="7">
        <f>test_data[[#This Row],[Profit]]*Profit_per_point-ABS(test_data[[#This Row],[Action]])*Fee_per_trade</f>
        <v>-10000</v>
      </c>
    </row>
    <row r="3862" spans="1:13" x14ac:dyDescent="0.35">
      <c r="A3862" s="2">
        <v>43794.544444444444</v>
      </c>
      <c r="B3862">
        <v>899</v>
      </c>
      <c r="C3862">
        <v>0.55617499351501465</v>
      </c>
      <c r="D3862">
        <v>0.44382497668266296</v>
      </c>
      <c r="E3862">
        <f>IF(B3863&gt;0,B3863-test_data[[#This Row],[Price]],0)</f>
        <v>0.10000000000002274</v>
      </c>
      <c r="F3862" s="2">
        <f>test_data[[#This Row],[Time]]-(Time_horizon-1)/24/60</f>
        <v>43794.53125</v>
      </c>
      <c r="G3862">
        <f>IF(test_data[[#This Row],[Long]]&gt;Action_Threshold,1,IF(test_data[[#This Row],[Short]]&gt;Action_Threshold,-1,0))</f>
        <v>1</v>
      </c>
      <c r="H3862">
        <f>SUMIFS(test_data[Postion],test_data[Time],"&gt;="&amp;test_data[[#This Row],[Period Time]],test_data[Time],"&lt;="&amp;test_data[[#This Row],[Time]])</f>
        <v>5</v>
      </c>
      <c r="I3862">
        <f>IFERROR(test_data[[#This Row],[Final_Position]]-H3861,test_data[[#This Row],[Final_Position]])</f>
        <v>1</v>
      </c>
      <c r="J3862">
        <f>ABS(test_data[[#This Row],[Action]])</f>
        <v>1</v>
      </c>
      <c r="K3862" s="7">
        <f>test_data[[#This Row],[Final_Position]]*test_data[[#This Row],[Change]]</f>
        <v>0.50000000000011369</v>
      </c>
      <c r="L3862" s="7">
        <f>test_data[[#This Row],[Profit]]*Profit_per_point</f>
        <v>50000.000000011365</v>
      </c>
      <c r="M3862" s="7">
        <f>test_data[[#This Row],[Profit]]*Profit_per_point-ABS(test_data[[#This Row],[Action]])*Fee_per_trade</f>
        <v>40000.000000011365</v>
      </c>
    </row>
    <row r="3863" spans="1:13" x14ac:dyDescent="0.35">
      <c r="A3863" s="2">
        <v>43794.545138888891</v>
      </c>
      <c r="B3863">
        <v>899.1</v>
      </c>
      <c r="C3863">
        <v>0.55066889524459839</v>
      </c>
      <c r="D3863">
        <v>0.44933107495307922</v>
      </c>
      <c r="E3863">
        <f>IF(B3864&gt;0,B3864-test_data[[#This Row],[Price]],0)</f>
        <v>-0.5</v>
      </c>
      <c r="F3863" s="2">
        <f>test_data[[#This Row],[Time]]-(Time_horizon-1)/24/60</f>
        <v>43794.531944444447</v>
      </c>
      <c r="G3863">
        <f>IF(test_data[[#This Row],[Long]]&gt;Action_Threshold,1,IF(test_data[[#This Row],[Short]]&gt;Action_Threshold,-1,0))</f>
        <v>1</v>
      </c>
      <c r="H3863">
        <f>SUMIFS(test_data[Postion],test_data[Time],"&gt;="&amp;test_data[[#This Row],[Period Time]],test_data[Time],"&lt;="&amp;test_data[[#This Row],[Time]])</f>
        <v>6</v>
      </c>
      <c r="I3863">
        <f>IFERROR(test_data[[#This Row],[Final_Position]]-H3862,test_data[[#This Row],[Final_Position]])</f>
        <v>1</v>
      </c>
      <c r="J3863">
        <f>ABS(test_data[[#This Row],[Action]])</f>
        <v>1</v>
      </c>
      <c r="K3863" s="7">
        <f>test_data[[#This Row],[Final_Position]]*test_data[[#This Row],[Change]]</f>
        <v>-3</v>
      </c>
      <c r="L3863" s="7">
        <f>test_data[[#This Row],[Profit]]*Profit_per_point</f>
        <v>-300000</v>
      </c>
      <c r="M3863" s="7">
        <f>test_data[[#This Row],[Profit]]*Profit_per_point-ABS(test_data[[#This Row],[Action]])*Fee_per_trade</f>
        <v>-310000</v>
      </c>
    </row>
    <row r="3864" spans="1:13" x14ac:dyDescent="0.35">
      <c r="A3864" s="2">
        <v>43794.54583333333</v>
      </c>
      <c r="B3864">
        <v>898.6</v>
      </c>
      <c r="C3864">
        <v>0.55636662244796753</v>
      </c>
      <c r="D3864">
        <v>0.44363337755203247</v>
      </c>
      <c r="E3864">
        <f>IF(B3865&gt;0,B3865-test_data[[#This Row],[Price]],0)</f>
        <v>-1.2000000000000455</v>
      </c>
      <c r="F3864" s="2">
        <f>test_data[[#This Row],[Time]]-(Time_horizon-1)/24/60</f>
        <v>43794.532638888886</v>
      </c>
      <c r="G3864">
        <f>IF(test_data[[#This Row],[Long]]&gt;Action_Threshold,1,IF(test_data[[#This Row],[Short]]&gt;Action_Threshold,-1,0))</f>
        <v>1</v>
      </c>
      <c r="H3864">
        <f>SUMIFS(test_data[Postion],test_data[Time],"&gt;="&amp;test_data[[#This Row],[Period Time]],test_data[Time],"&lt;="&amp;test_data[[#This Row],[Time]])</f>
        <v>7</v>
      </c>
      <c r="I3864">
        <f>IFERROR(test_data[[#This Row],[Final_Position]]-H3863,test_data[[#This Row],[Final_Position]])</f>
        <v>1</v>
      </c>
      <c r="J3864">
        <f>ABS(test_data[[#This Row],[Action]])</f>
        <v>1</v>
      </c>
      <c r="K3864" s="7">
        <f>test_data[[#This Row],[Final_Position]]*test_data[[#This Row],[Change]]</f>
        <v>-8.4000000000003183</v>
      </c>
      <c r="L3864" s="7">
        <f>test_data[[#This Row],[Profit]]*Profit_per_point</f>
        <v>-840000.00000003178</v>
      </c>
      <c r="M3864" s="7">
        <f>test_data[[#This Row],[Profit]]*Profit_per_point-ABS(test_data[[#This Row],[Action]])*Fee_per_trade</f>
        <v>-850000.00000003178</v>
      </c>
    </row>
    <row r="3865" spans="1:13" x14ac:dyDescent="0.35">
      <c r="A3865" s="2">
        <v>43794.546527777777</v>
      </c>
      <c r="B3865">
        <v>897.4</v>
      </c>
      <c r="C3865">
        <v>0.54225802421569824</v>
      </c>
      <c r="D3865">
        <v>0.45774197578430176</v>
      </c>
      <c r="E3865">
        <f>IF(B3866&gt;0,B3866-test_data[[#This Row],[Price]],0)</f>
        <v>-0.29999999999995453</v>
      </c>
      <c r="F3865" s="2">
        <f>test_data[[#This Row],[Time]]-(Time_horizon-1)/24/60</f>
        <v>43794.533333333333</v>
      </c>
      <c r="G3865">
        <f>IF(test_data[[#This Row],[Long]]&gt;Action_Threshold,1,IF(test_data[[#This Row],[Short]]&gt;Action_Threshold,-1,0))</f>
        <v>1</v>
      </c>
      <c r="H3865">
        <f>SUMIFS(test_data[Postion],test_data[Time],"&gt;="&amp;test_data[[#This Row],[Period Time]],test_data[Time],"&lt;="&amp;test_data[[#This Row],[Time]])</f>
        <v>8</v>
      </c>
      <c r="I3865">
        <f>IFERROR(test_data[[#This Row],[Final_Position]]-H3864,test_data[[#This Row],[Final_Position]])</f>
        <v>1</v>
      </c>
      <c r="J3865">
        <f>ABS(test_data[[#This Row],[Action]])</f>
        <v>1</v>
      </c>
      <c r="K3865" s="7">
        <f>test_data[[#This Row],[Final_Position]]*test_data[[#This Row],[Change]]</f>
        <v>-2.3999999999996362</v>
      </c>
      <c r="L3865" s="7">
        <f>test_data[[#This Row],[Profit]]*Profit_per_point</f>
        <v>-239999.99999996362</v>
      </c>
      <c r="M3865" s="7">
        <f>test_data[[#This Row],[Profit]]*Profit_per_point-ABS(test_data[[#This Row],[Action]])*Fee_per_trade</f>
        <v>-249999.99999996362</v>
      </c>
    </row>
    <row r="3866" spans="1:13" x14ac:dyDescent="0.35">
      <c r="A3866" s="2">
        <v>43794.547222222223</v>
      </c>
      <c r="B3866">
        <v>897.1</v>
      </c>
      <c r="C3866">
        <v>0.50162041187286377</v>
      </c>
      <c r="D3866">
        <v>0.49837958812713623</v>
      </c>
      <c r="E3866">
        <f>IF(B3867&gt;0,B3867-test_data[[#This Row],[Price]],0)</f>
        <v>0.5</v>
      </c>
      <c r="F3866" s="2">
        <f>test_data[[#This Row],[Time]]-(Time_horizon-1)/24/60</f>
        <v>43794.53402777778</v>
      </c>
      <c r="G3866">
        <f>IF(test_data[[#This Row],[Long]]&gt;Action_Threshold,1,IF(test_data[[#This Row],[Short]]&gt;Action_Threshold,-1,0))</f>
        <v>1</v>
      </c>
      <c r="H3866">
        <f>SUMIFS(test_data[Postion],test_data[Time],"&gt;="&amp;test_data[[#This Row],[Period Time]],test_data[Time],"&lt;="&amp;test_data[[#This Row],[Time]])</f>
        <v>9</v>
      </c>
      <c r="I3866">
        <f>IFERROR(test_data[[#This Row],[Final_Position]]-H3865,test_data[[#This Row],[Final_Position]])</f>
        <v>1</v>
      </c>
      <c r="J3866">
        <f>ABS(test_data[[#This Row],[Action]])</f>
        <v>1</v>
      </c>
      <c r="K3866" s="7">
        <f>test_data[[#This Row],[Final_Position]]*test_data[[#This Row],[Change]]</f>
        <v>4.5</v>
      </c>
      <c r="L3866" s="7">
        <f>test_data[[#This Row],[Profit]]*Profit_per_point</f>
        <v>450000</v>
      </c>
      <c r="M3866" s="7">
        <f>test_data[[#This Row],[Profit]]*Profit_per_point-ABS(test_data[[#This Row],[Action]])*Fee_per_trade</f>
        <v>440000</v>
      </c>
    </row>
    <row r="3867" spans="1:13" x14ac:dyDescent="0.35">
      <c r="A3867" s="2">
        <v>43794.54791666667</v>
      </c>
      <c r="B3867">
        <v>897.6</v>
      </c>
      <c r="C3867">
        <v>0.48808038234710693</v>
      </c>
      <c r="D3867">
        <v>0.51191961765289307</v>
      </c>
      <c r="E3867">
        <f>IF(B3868&gt;0,B3868-test_data[[#This Row],[Price]],0)</f>
        <v>-0.30000000000006821</v>
      </c>
      <c r="F3867" s="2">
        <f>test_data[[#This Row],[Time]]-(Time_horizon-1)/24/60</f>
        <v>43794.534722222226</v>
      </c>
      <c r="G3867">
        <f>IF(test_data[[#This Row],[Long]]&gt;Action_Threshold,1,IF(test_data[[#This Row],[Short]]&gt;Action_Threshold,-1,0))</f>
        <v>-1</v>
      </c>
      <c r="H3867">
        <f>SUMIFS(test_data[Postion],test_data[Time],"&gt;="&amp;test_data[[#This Row],[Period Time]],test_data[Time],"&lt;="&amp;test_data[[#This Row],[Time]])</f>
        <v>8</v>
      </c>
      <c r="I3867">
        <f>IFERROR(test_data[[#This Row],[Final_Position]]-H3866,test_data[[#This Row],[Final_Position]])</f>
        <v>-1</v>
      </c>
      <c r="J3867">
        <f>ABS(test_data[[#This Row],[Action]])</f>
        <v>1</v>
      </c>
      <c r="K3867" s="7">
        <f>test_data[[#This Row],[Final_Position]]*test_data[[#This Row],[Change]]</f>
        <v>-2.4000000000005457</v>
      </c>
      <c r="L3867" s="7">
        <f>test_data[[#This Row],[Profit]]*Profit_per_point</f>
        <v>-240000.00000005457</v>
      </c>
      <c r="M3867" s="7">
        <f>test_data[[#This Row],[Profit]]*Profit_per_point-ABS(test_data[[#This Row],[Action]])*Fee_per_trade</f>
        <v>-250000.00000005457</v>
      </c>
    </row>
    <row r="3868" spans="1:13" x14ac:dyDescent="0.35">
      <c r="A3868" s="2">
        <v>43794.548611111109</v>
      </c>
      <c r="B3868">
        <v>897.3</v>
      </c>
      <c r="C3868">
        <v>0.53113687038421631</v>
      </c>
      <c r="D3868">
        <v>0.4688630998134613</v>
      </c>
      <c r="E3868">
        <f>IF(B3869&gt;0,B3869-test_data[[#This Row],[Price]],0)</f>
        <v>-0.79999999999995453</v>
      </c>
      <c r="F3868" s="2">
        <f>test_data[[#This Row],[Time]]-(Time_horizon-1)/24/60</f>
        <v>43794.535416666666</v>
      </c>
      <c r="G3868">
        <f>IF(test_data[[#This Row],[Long]]&gt;Action_Threshold,1,IF(test_data[[#This Row],[Short]]&gt;Action_Threshold,-1,0))</f>
        <v>1</v>
      </c>
      <c r="H3868">
        <f>SUMIFS(test_data[Postion],test_data[Time],"&gt;="&amp;test_data[[#This Row],[Period Time]],test_data[Time],"&lt;="&amp;test_data[[#This Row],[Time]])</f>
        <v>9</v>
      </c>
      <c r="I3868">
        <f>IFERROR(test_data[[#This Row],[Final_Position]]-H3867,test_data[[#This Row],[Final_Position]])</f>
        <v>1</v>
      </c>
      <c r="J3868">
        <f>ABS(test_data[[#This Row],[Action]])</f>
        <v>1</v>
      </c>
      <c r="K3868" s="7">
        <f>test_data[[#This Row],[Final_Position]]*test_data[[#This Row],[Change]]</f>
        <v>-7.1999999999995907</v>
      </c>
      <c r="L3868" s="7">
        <f>test_data[[#This Row],[Profit]]*Profit_per_point</f>
        <v>-719999.99999995902</v>
      </c>
      <c r="M3868" s="7">
        <f>test_data[[#This Row],[Profit]]*Profit_per_point-ABS(test_data[[#This Row],[Action]])*Fee_per_trade</f>
        <v>-729999.99999995902</v>
      </c>
    </row>
    <row r="3869" spans="1:13" x14ac:dyDescent="0.35">
      <c r="A3869" s="2">
        <v>43794.549305555556</v>
      </c>
      <c r="B3869">
        <v>896.5</v>
      </c>
      <c r="C3869">
        <v>0.53131282329559326</v>
      </c>
      <c r="D3869">
        <v>0.46868717670440674</v>
      </c>
      <c r="E3869">
        <f>IF(B3870&gt;0,B3870-test_data[[#This Row],[Price]],0)</f>
        <v>0.79999999999995453</v>
      </c>
      <c r="F3869" s="2">
        <f>test_data[[#This Row],[Time]]-(Time_horizon-1)/24/60</f>
        <v>43794.536111111112</v>
      </c>
      <c r="G3869">
        <f>IF(test_data[[#This Row],[Long]]&gt;Action_Threshold,1,IF(test_data[[#This Row],[Short]]&gt;Action_Threshold,-1,0))</f>
        <v>1</v>
      </c>
      <c r="H3869">
        <f>SUMIFS(test_data[Postion],test_data[Time],"&gt;="&amp;test_data[[#This Row],[Period Time]],test_data[Time],"&lt;="&amp;test_data[[#This Row],[Time]])</f>
        <v>10</v>
      </c>
      <c r="I3869">
        <f>IFERROR(test_data[[#This Row],[Final_Position]]-H3868,test_data[[#This Row],[Final_Position]])</f>
        <v>1</v>
      </c>
      <c r="J3869">
        <f>ABS(test_data[[#This Row],[Action]])</f>
        <v>1</v>
      </c>
      <c r="K3869" s="7">
        <f>test_data[[#This Row],[Final_Position]]*test_data[[#This Row],[Change]]</f>
        <v>7.9999999999995453</v>
      </c>
      <c r="L3869" s="7">
        <f>test_data[[#This Row],[Profit]]*Profit_per_point</f>
        <v>799999.99999995448</v>
      </c>
      <c r="M3869" s="7">
        <f>test_data[[#This Row],[Profit]]*Profit_per_point-ABS(test_data[[#This Row],[Action]])*Fee_per_trade</f>
        <v>789999.99999995448</v>
      </c>
    </row>
    <row r="3870" spans="1:13" x14ac:dyDescent="0.35">
      <c r="A3870" s="2">
        <v>43794.55</v>
      </c>
      <c r="B3870">
        <v>897.3</v>
      </c>
      <c r="C3870">
        <v>0.49381729960441589</v>
      </c>
      <c r="D3870">
        <v>0.50618273019790649</v>
      </c>
      <c r="E3870">
        <f>IF(B3871&gt;0,B3871-test_data[[#This Row],[Price]],0)</f>
        <v>0</v>
      </c>
      <c r="F3870" s="2">
        <f>test_data[[#This Row],[Time]]-(Time_horizon-1)/24/60</f>
        <v>43794.536805555559</v>
      </c>
      <c r="G3870">
        <f>IF(test_data[[#This Row],[Long]]&gt;Action_Threshold,1,IF(test_data[[#This Row],[Short]]&gt;Action_Threshold,-1,0))</f>
        <v>-1</v>
      </c>
      <c r="H3870">
        <f>SUMIFS(test_data[Postion],test_data[Time],"&gt;="&amp;test_data[[#This Row],[Period Time]],test_data[Time],"&lt;="&amp;test_data[[#This Row],[Time]])</f>
        <v>9</v>
      </c>
      <c r="I3870">
        <f>IFERROR(test_data[[#This Row],[Final_Position]]-H3869,test_data[[#This Row],[Final_Position]])</f>
        <v>-1</v>
      </c>
      <c r="J3870">
        <f>ABS(test_data[[#This Row],[Action]])</f>
        <v>1</v>
      </c>
      <c r="K3870" s="7">
        <f>test_data[[#This Row],[Final_Position]]*test_data[[#This Row],[Change]]</f>
        <v>0</v>
      </c>
      <c r="L3870" s="7">
        <f>test_data[[#This Row],[Profit]]*Profit_per_point</f>
        <v>0</v>
      </c>
      <c r="M3870" s="7">
        <f>test_data[[#This Row],[Profit]]*Profit_per_point-ABS(test_data[[#This Row],[Action]])*Fee_per_trade</f>
        <v>-10000</v>
      </c>
    </row>
    <row r="3871" spans="1:13" x14ac:dyDescent="0.35">
      <c r="A3871" s="2">
        <v>43794.550694444442</v>
      </c>
      <c r="B3871">
        <v>897.3</v>
      </c>
      <c r="C3871">
        <v>0.51488679647445679</v>
      </c>
      <c r="D3871">
        <v>0.48511317372322083</v>
      </c>
      <c r="E3871">
        <f>IF(B3872&gt;0,B3872-test_data[[#This Row],[Price]],0)</f>
        <v>0.5</v>
      </c>
      <c r="F3871" s="2">
        <f>test_data[[#This Row],[Time]]-(Time_horizon-1)/24/60</f>
        <v>43794.537499999999</v>
      </c>
      <c r="G3871">
        <f>IF(test_data[[#This Row],[Long]]&gt;Action_Threshold,1,IF(test_data[[#This Row],[Short]]&gt;Action_Threshold,-1,0))</f>
        <v>1</v>
      </c>
      <c r="H3871">
        <f>SUMIFS(test_data[Postion],test_data[Time],"&gt;="&amp;test_data[[#This Row],[Period Time]],test_data[Time],"&lt;="&amp;test_data[[#This Row],[Time]])</f>
        <v>10</v>
      </c>
      <c r="I3871">
        <f>IFERROR(test_data[[#This Row],[Final_Position]]-H3870,test_data[[#This Row],[Final_Position]])</f>
        <v>1</v>
      </c>
      <c r="J3871">
        <f>ABS(test_data[[#This Row],[Action]])</f>
        <v>1</v>
      </c>
      <c r="K3871" s="7">
        <f>test_data[[#This Row],[Final_Position]]*test_data[[#This Row],[Change]]</f>
        <v>5</v>
      </c>
      <c r="L3871" s="7">
        <f>test_data[[#This Row],[Profit]]*Profit_per_point</f>
        <v>500000</v>
      </c>
      <c r="M3871" s="7">
        <f>test_data[[#This Row],[Profit]]*Profit_per_point-ABS(test_data[[#This Row],[Action]])*Fee_per_trade</f>
        <v>490000</v>
      </c>
    </row>
    <row r="3872" spans="1:13" x14ac:dyDescent="0.35">
      <c r="A3872" s="2">
        <v>43794.551388888889</v>
      </c>
      <c r="B3872">
        <v>897.8</v>
      </c>
      <c r="C3872">
        <v>0.51913684606552124</v>
      </c>
      <c r="D3872">
        <v>0.48086318373680115</v>
      </c>
      <c r="E3872">
        <f>IF(B3873&gt;0,B3873-test_data[[#This Row],[Price]],0)</f>
        <v>0.20000000000004547</v>
      </c>
      <c r="F3872" s="2">
        <f>test_data[[#This Row],[Time]]-(Time_horizon-1)/24/60</f>
        <v>43794.538194444445</v>
      </c>
      <c r="G3872">
        <f>IF(test_data[[#This Row],[Long]]&gt;Action_Threshold,1,IF(test_data[[#This Row],[Short]]&gt;Action_Threshold,-1,0))</f>
        <v>1</v>
      </c>
      <c r="H3872">
        <f>SUMIFS(test_data[Postion],test_data[Time],"&gt;="&amp;test_data[[#This Row],[Period Time]],test_data[Time],"&lt;="&amp;test_data[[#This Row],[Time]])</f>
        <v>11</v>
      </c>
      <c r="I3872">
        <f>IFERROR(test_data[[#This Row],[Final_Position]]-H3871,test_data[[#This Row],[Final_Position]])</f>
        <v>1</v>
      </c>
      <c r="J3872">
        <f>ABS(test_data[[#This Row],[Action]])</f>
        <v>1</v>
      </c>
      <c r="K3872" s="7">
        <f>test_data[[#This Row],[Final_Position]]*test_data[[#This Row],[Change]]</f>
        <v>2.2000000000005002</v>
      </c>
      <c r="L3872" s="7">
        <f>test_data[[#This Row],[Profit]]*Profit_per_point</f>
        <v>220000.00000005003</v>
      </c>
      <c r="M3872" s="7">
        <f>test_data[[#This Row],[Profit]]*Profit_per_point-ABS(test_data[[#This Row],[Action]])*Fee_per_trade</f>
        <v>210000.00000005003</v>
      </c>
    </row>
    <row r="3873" spans="1:13" x14ac:dyDescent="0.35">
      <c r="A3873" s="2">
        <v>43794.552083333336</v>
      </c>
      <c r="B3873">
        <v>898</v>
      </c>
      <c r="C3873">
        <v>0.50835716724395752</v>
      </c>
      <c r="D3873">
        <v>0.49164283275604248</v>
      </c>
      <c r="E3873">
        <f>IF(B3874&gt;0,B3874-test_data[[#This Row],[Price]],0)</f>
        <v>0.5</v>
      </c>
      <c r="F3873" s="2">
        <f>test_data[[#This Row],[Time]]-(Time_horizon-1)/24/60</f>
        <v>43794.538888888892</v>
      </c>
      <c r="G3873">
        <f>IF(test_data[[#This Row],[Long]]&gt;Action_Threshold,1,IF(test_data[[#This Row],[Short]]&gt;Action_Threshold,-1,0))</f>
        <v>1</v>
      </c>
      <c r="H3873">
        <f>SUMIFS(test_data[Postion],test_data[Time],"&gt;="&amp;test_data[[#This Row],[Period Time]],test_data[Time],"&lt;="&amp;test_data[[#This Row],[Time]])</f>
        <v>12</v>
      </c>
      <c r="I3873">
        <f>IFERROR(test_data[[#This Row],[Final_Position]]-H3872,test_data[[#This Row],[Final_Position]])</f>
        <v>1</v>
      </c>
      <c r="J3873">
        <f>ABS(test_data[[#This Row],[Action]])</f>
        <v>1</v>
      </c>
      <c r="K3873" s="7">
        <f>test_data[[#This Row],[Final_Position]]*test_data[[#This Row],[Change]]</f>
        <v>6</v>
      </c>
      <c r="L3873" s="7">
        <f>test_data[[#This Row],[Profit]]*Profit_per_point</f>
        <v>600000</v>
      </c>
      <c r="M3873" s="7">
        <f>test_data[[#This Row],[Profit]]*Profit_per_point-ABS(test_data[[#This Row],[Action]])*Fee_per_trade</f>
        <v>590000</v>
      </c>
    </row>
    <row r="3874" spans="1:13" x14ac:dyDescent="0.35">
      <c r="A3874" s="2">
        <v>43794.552777777775</v>
      </c>
      <c r="B3874">
        <v>898.5</v>
      </c>
      <c r="C3874">
        <v>0.4885316789150238</v>
      </c>
      <c r="D3874">
        <v>0.51146835088729858</v>
      </c>
      <c r="E3874">
        <f>IF(B3875&gt;0,B3875-test_data[[#This Row],[Price]],0)</f>
        <v>1.3999999999999773</v>
      </c>
      <c r="F3874" s="2">
        <f>test_data[[#This Row],[Time]]-(Time_horizon-1)/24/60</f>
        <v>43794.539583333331</v>
      </c>
      <c r="G3874">
        <f>IF(test_data[[#This Row],[Long]]&gt;Action_Threshold,1,IF(test_data[[#This Row],[Short]]&gt;Action_Threshold,-1,0))</f>
        <v>-1</v>
      </c>
      <c r="H3874">
        <f>SUMIFS(test_data[Postion],test_data[Time],"&gt;="&amp;test_data[[#This Row],[Period Time]],test_data[Time],"&lt;="&amp;test_data[[#This Row],[Time]])</f>
        <v>11</v>
      </c>
      <c r="I3874">
        <f>IFERROR(test_data[[#This Row],[Final_Position]]-H3873,test_data[[#This Row],[Final_Position]])</f>
        <v>-1</v>
      </c>
      <c r="J3874">
        <f>ABS(test_data[[#This Row],[Action]])</f>
        <v>1</v>
      </c>
      <c r="K3874" s="7">
        <f>test_data[[#This Row],[Final_Position]]*test_data[[#This Row],[Change]]</f>
        <v>15.39999999999975</v>
      </c>
      <c r="L3874" s="7">
        <f>test_data[[#This Row],[Profit]]*Profit_per_point</f>
        <v>1539999.9999999751</v>
      </c>
      <c r="M3874" s="7">
        <f>test_data[[#This Row],[Profit]]*Profit_per_point-ABS(test_data[[#This Row],[Action]])*Fee_per_trade</f>
        <v>1529999.9999999751</v>
      </c>
    </row>
    <row r="3875" spans="1:13" x14ac:dyDescent="0.35">
      <c r="A3875" s="2">
        <v>43794.553472222222</v>
      </c>
      <c r="B3875">
        <v>899.9</v>
      </c>
      <c r="C3875">
        <v>0.43899548053741455</v>
      </c>
      <c r="D3875">
        <v>0.56100451946258545</v>
      </c>
      <c r="E3875">
        <f>IF(B3876&gt;0,B3876-test_data[[#This Row],[Price]],0)</f>
        <v>-0.79999999999995453</v>
      </c>
      <c r="F3875" s="2">
        <f>test_data[[#This Row],[Time]]-(Time_horizon-1)/24/60</f>
        <v>43794.540277777778</v>
      </c>
      <c r="G3875">
        <f>IF(test_data[[#This Row],[Long]]&gt;Action_Threshold,1,IF(test_data[[#This Row],[Short]]&gt;Action_Threshold,-1,0))</f>
        <v>-1</v>
      </c>
      <c r="H3875">
        <f>SUMIFS(test_data[Postion],test_data[Time],"&gt;="&amp;test_data[[#This Row],[Period Time]],test_data[Time],"&lt;="&amp;test_data[[#This Row],[Time]])</f>
        <v>10</v>
      </c>
      <c r="I3875">
        <f>IFERROR(test_data[[#This Row],[Final_Position]]-H3874,test_data[[#This Row],[Final_Position]])</f>
        <v>-1</v>
      </c>
      <c r="J3875">
        <f>ABS(test_data[[#This Row],[Action]])</f>
        <v>1</v>
      </c>
      <c r="K3875" s="7">
        <f>test_data[[#This Row],[Final_Position]]*test_data[[#This Row],[Change]]</f>
        <v>-7.9999999999995453</v>
      </c>
      <c r="L3875" s="7">
        <f>test_data[[#This Row],[Profit]]*Profit_per_point</f>
        <v>-799999.99999995448</v>
      </c>
      <c r="M3875" s="7">
        <f>test_data[[#This Row],[Profit]]*Profit_per_point-ABS(test_data[[#This Row],[Action]])*Fee_per_trade</f>
        <v>-809999.99999995448</v>
      </c>
    </row>
    <row r="3876" spans="1:13" x14ac:dyDescent="0.35">
      <c r="A3876" s="2">
        <v>43794.554166666669</v>
      </c>
      <c r="B3876">
        <v>899.1</v>
      </c>
      <c r="C3876">
        <v>0.49014168977737427</v>
      </c>
      <c r="D3876">
        <v>0.50985831022262573</v>
      </c>
      <c r="E3876">
        <f>IF(B3877&gt;0,B3877-test_data[[#This Row],[Price]],0)</f>
        <v>0.29999999999995453</v>
      </c>
      <c r="F3876" s="2">
        <f>test_data[[#This Row],[Time]]-(Time_horizon-1)/24/60</f>
        <v>43794.540972222225</v>
      </c>
      <c r="G3876">
        <f>IF(test_data[[#This Row],[Long]]&gt;Action_Threshold,1,IF(test_data[[#This Row],[Short]]&gt;Action_Threshold,-1,0))</f>
        <v>-1</v>
      </c>
      <c r="H3876">
        <f>SUMIFS(test_data[Postion],test_data[Time],"&gt;="&amp;test_data[[#This Row],[Period Time]],test_data[Time],"&lt;="&amp;test_data[[#This Row],[Time]])</f>
        <v>9</v>
      </c>
      <c r="I3876">
        <f>IFERROR(test_data[[#This Row],[Final_Position]]-H3875,test_data[[#This Row],[Final_Position]])</f>
        <v>-1</v>
      </c>
      <c r="J3876">
        <f>ABS(test_data[[#This Row],[Action]])</f>
        <v>1</v>
      </c>
      <c r="K3876" s="7">
        <f>test_data[[#This Row],[Final_Position]]*test_data[[#This Row],[Change]]</f>
        <v>2.6999999999995907</v>
      </c>
      <c r="L3876" s="7">
        <f>test_data[[#This Row],[Profit]]*Profit_per_point</f>
        <v>269999.99999995908</v>
      </c>
      <c r="M3876" s="7">
        <f>test_data[[#This Row],[Profit]]*Profit_per_point-ABS(test_data[[#This Row],[Action]])*Fee_per_trade</f>
        <v>259999.99999995908</v>
      </c>
    </row>
    <row r="3877" spans="1:13" x14ac:dyDescent="0.35">
      <c r="A3877" s="2">
        <v>43794.554861111108</v>
      </c>
      <c r="B3877">
        <v>899.4</v>
      </c>
      <c r="C3877">
        <v>0.46548089385032654</v>
      </c>
      <c r="D3877">
        <v>0.53451907634735107</v>
      </c>
      <c r="E3877">
        <f>IF(B3878&gt;0,B3878-test_data[[#This Row],[Price]],0)</f>
        <v>-0.10000000000002274</v>
      </c>
      <c r="F3877" s="2">
        <f>test_data[[#This Row],[Time]]-(Time_horizon-1)/24/60</f>
        <v>43794.541666666664</v>
      </c>
      <c r="G3877">
        <f>IF(test_data[[#This Row],[Long]]&gt;Action_Threshold,1,IF(test_data[[#This Row],[Short]]&gt;Action_Threshold,-1,0))</f>
        <v>-1</v>
      </c>
      <c r="H3877">
        <f>SUMIFS(test_data[Postion],test_data[Time],"&gt;="&amp;test_data[[#This Row],[Period Time]],test_data[Time],"&lt;="&amp;test_data[[#This Row],[Time]])</f>
        <v>8</v>
      </c>
      <c r="I3877">
        <f>IFERROR(test_data[[#This Row],[Final_Position]]-H3876,test_data[[#This Row],[Final_Position]])</f>
        <v>-1</v>
      </c>
      <c r="J3877">
        <f>ABS(test_data[[#This Row],[Action]])</f>
        <v>1</v>
      </c>
      <c r="K3877" s="7">
        <f>test_data[[#This Row],[Final_Position]]*test_data[[#This Row],[Change]]</f>
        <v>-0.8000000000001819</v>
      </c>
      <c r="L3877" s="7">
        <f>test_data[[#This Row],[Profit]]*Profit_per_point</f>
        <v>-80000.00000001819</v>
      </c>
      <c r="M3877" s="7">
        <f>test_data[[#This Row],[Profit]]*Profit_per_point-ABS(test_data[[#This Row],[Action]])*Fee_per_trade</f>
        <v>-90000.00000001819</v>
      </c>
    </row>
    <row r="3878" spans="1:13" x14ac:dyDescent="0.35">
      <c r="A3878" s="2">
        <v>43794.555555555555</v>
      </c>
      <c r="B3878">
        <v>899.3</v>
      </c>
      <c r="C3878">
        <v>0.456236332654953</v>
      </c>
      <c r="D3878">
        <v>0.54376363754272461</v>
      </c>
      <c r="E3878">
        <f>IF(B3879&gt;0,B3879-test_data[[#This Row],[Price]],0)</f>
        <v>-9.9999999999909051E-2</v>
      </c>
      <c r="F3878" s="2">
        <f>test_data[[#This Row],[Time]]-(Time_horizon-1)/24/60</f>
        <v>43794.542361111111</v>
      </c>
      <c r="G3878">
        <f>IF(test_data[[#This Row],[Long]]&gt;Action_Threshold,1,IF(test_data[[#This Row],[Short]]&gt;Action_Threshold,-1,0))</f>
        <v>-1</v>
      </c>
      <c r="H3878">
        <f>SUMIFS(test_data[Postion],test_data[Time],"&gt;="&amp;test_data[[#This Row],[Period Time]],test_data[Time],"&lt;="&amp;test_data[[#This Row],[Time]])</f>
        <v>6</v>
      </c>
      <c r="I3878">
        <f>IFERROR(test_data[[#This Row],[Final_Position]]-H3877,test_data[[#This Row],[Final_Position]])</f>
        <v>-2</v>
      </c>
      <c r="J3878">
        <f>ABS(test_data[[#This Row],[Action]])</f>
        <v>2</v>
      </c>
      <c r="K3878" s="7">
        <f>test_data[[#This Row],[Final_Position]]*test_data[[#This Row],[Change]]</f>
        <v>-0.5999999999994543</v>
      </c>
      <c r="L3878" s="7">
        <f>test_data[[#This Row],[Profit]]*Profit_per_point</f>
        <v>-59999.99999994543</v>
      </c>
      <c r="M3878" s="7">
        <f>test_data[[#This Row],[Profit]]*Profit_per_point-ABS(test_data[[#This Row],[Action]])*Fee_per_trade</f>
        <v>-79999.99999994543</v>
      </c>
    </row>
    <row r="3879" spans="1:13" x14ac:dyDescent="0.35">
      <c r="A3879" s="2">
        <v>43794.556250000001</v>
      </c>
      <c r="B3879">
        <v>899.2</v>
      </c>
      <c r="C3879">
        <v>0.45068246126174927</v>
      </c>
      <c r="D3879">
        <v>0.54931759834289551</v>
      </c>
      <c r="E3879">
        <f>IF(B3880&gt;0,B3880-test_data[[#This Row],[Price]],0)</f>
        <v>0.5</v>
      </c>
      <c r="F3879" s="2">
        <f>test_data[[#This Row],[Time]]-(Time_horizon-1)/24/60</f>
        <v>43794.543055555558</v>
      </c>
      <c r="G3879">
        <f>IF(test_data[[#This Row],[Long]]&gt;Action_Threshold,1,IF(test_data[[#This Row],[Short]]&gt;Action_Threshold,-1,0))</f>
        <v>-1</v>
      </c>
      <c r="H3879">
        <f>SUMIFS(test_data[Postion],test_data[Time],"&gt;="&amp;test_data[[#This Row],[Period Time]],test_data[Time],"&lt;="&amp;test_data[[#This Row],[Time]])</f>
        <v>4</v>
      </c>
      <c r="I3879">
        <f>IFERROR(test_data[[#This Row],[Final_Position]]-H3878,test_data[[#This Row],[Final_Position]])</f>
        <v>-2</v>
      </c>
      <c r="J3879">
        <f>ABS(test_data[[#This Row],[Action]])</f>
        <v>2</v>
      </c>
      <c r="K3879" s="7">
        <f>test_data[[#This Row],[Final_Position]]*test_data[[#This Row],[Change]]</f>
        <v>2</v>
      </c>
      <c r="L3879" s="7">
        <f>test_data[[#This Row],[Profit]]*Profit_per_point</f>
        <v>200000</v>
      </c>
      <c r="M3879" s="7">
        <f>test_data[[#This Row],[Profit]]*Profit_per_point-ABS(test_data[[#This Row],[Action]])*Fee_per_trade</f>
        <v>180000</v>
      </c>
    </row>
    <row r="3880" spans="1:13" x14ac:dyDescent="0.35">
      <c r="A3880" s="2">
        <v>43794.556944444441</v>
      </c>
      <c r="B3880">
        <v>899.7</v>
      </c>
      <c r="C3880">
        <v>0.44668722152709961</v>
      </c>
      <c r="D3880">
        <v>0.55331277847290039</v>
      </c>
      <c r="E3880">
        <f>IF(B3881&gt;0,B3881-test_data[[#This Row],[Price]],0)</f>
        <v>-0.20000000000004547</v>
      </c>
      <c r="F3880" s="2">
        <f>test_data[[#This Row],[Time]]-(Time_horizon-1)/24/60</f>
        <v>43794.543749999997</v>
      </c>
      <c r="G3880">
        <f>IF(test_data[[#This Row],[Long]]&gt;Action_Threshold,1,IF(test_data[[#This Row],[Short]]&gt;Action_Threshold,-1,0))</f>
        <v>-1</v>
      </c>
      <c r="H3880">
        <f>SUMIFS(test_data[Postion],test_data[Time],"&gt;="&amp;test_data[[#This Row],[Period Time]],test_data[Time],"&lt;="&amp;test_data[[#This Row],[Time]])</f>
        <v>2</v>
      </c>
      <c r="I3880">
        <f>IFERROR(test_data[[#This Row],[Final_Position]]-H3879,test_data[[#This Row],[Final_Position]])</f>
        <v>-2</v>
      </c>
      <c r="J3880">
        <f>ABS(test_data[[#This Row],[Action]])</f>
        <v>2</v>
      </c>
      <c r="K3880" s="7">
        <f>test_data[[#This Row],[Final_Position]]*test_data[[#This Row],[Change]]</f>
        <v>-0.40000000000009095</v>
      </c>
      <c r="L3880" s="7">
        <f>test_data[[#This Row],[Profit]]*Profit_per_point</f>
        <v>-40000.000000009095</v>
      </c>
      <c r="M3880" s="7">
        <f>test_data[[#This Row],[Profit]]*Profit_per_point-ABS(test_data[[#This Row],[Action]])*Fee_per_trade</f>
        <v>-60000.000000009095</v>
      </c>
    </row>
    <row r="3881" spans="1:13" x14ac:dyDescent="0.35">
      <c r="A3881" s="2">
        <v>43794.557638888888</v>
      </c>
      <c r="B3881">
        <v>899.5</v>
      </c>
      <c r="C3881">
        <v>0.44602477550506592</v>
      </c>
      <c r="D3881">
        <v>0.55397522449493408</v>
      </c>
      <c r="E3881">
        <f>IF(B3882&gt;0,B3882-test_data[[#This Row],[Price]],0)</f>
        <v>0.10000000000002274</v>
      </c>
      <c r="F3881" s="2">
        <f>test_data[[#This Row],[Time]]-(Time_horizon-1)/24/60</f>
        <v>43794.544444444444</v>
      </c>
      <c r="G3881">
        <f>IF(test_data[[#This Row],[Long]]&gt;Action_Threshold,1,IF(test_data[[#This Row],[Short]]&gt;Action_Threshold,-1,0))</f>
        <v>-1</v>
      </c>
      <c r="H3881">
        <f>SUMIFS(test_data[Postion],test_data[Time],"&gt;="&amp;test_data[[#This Row],[Period Time]],test_data[Time],"&lt;="&amp;test_data[[#This Row],[Time]])</f>
        <v>0</v>
      </c>
      <c r="I3881">
        <f>IFERROR(test_data[[#This Row],[Final_Position]]-H3880,test_data[[#This Row],[Final_Position]])</f>
        <v>-2</v>
      </c>
      <c r="J3881">
        <f>ABS(test_data[[#This Row],[Action]])</f>
        <v>2</v>
      </c>
      <c r="K3881" s="7">
        <f>test_data[[#This Row],[Final_Position]]*test_data[[#This Row],[Change]]</f>
        <v>0</v>
      </c>
      <c r="L3881" s="7">
        <f>test_data[[#This Row],[Profit]]*Profit_per_point</f>
        <v>0</v>
      </c>
      <c r="M3881" s="7">
        <f>test_data[[#This Row],[Profit]]*Profit_per_point-ABS(test_data[[#This Row],[Action]])*Fee_per_trade</f>
        <v>-20000</v>
      </c>
    </row>
    <row r="3882" spans="1:13" x14ac:dyDescent="0.35">
      <c r="A3882" s="2">
        <v>43794.558333333334</v>
      </c>
      <c r="B3882">
        <v>899.6</v>
      </c>
      <c r="C3882">
        <v>0.43523454666137695</v>
      </c>
      <c r="D3882">
        <v>0.56476545333862305</v>
      </c>
      <c r="E3882">
        <f>IF(B3883&gt;0,B3883-test_data[[#This Row],[Price]],0)</f>
        <v>0</v>
      </c>
      <c r="F3882" s="2">
        <f>test_data[[#This Row],[Time]]-(Time_horizon-1)/24/60</f>
        <v>43794.545138888891</v>
      </c>
      <c r="G3882">
        <f>IF(test_data[[#This Row],[Long]]&gt;Action_Threshold,1,IF(test_data[[#This Row],[Short]]&gt;Action_Threshold,-1,0))</f>
        <v>-1</v>
      </c>
      <c r="H3882">
        <f>SUMIFS(test_data[Postion],test_data[Time],"&gt;="&amp;test_data[[#This Row],[Period Time]],test_data[Time],"&lt;="&amp;test_data[[#This Row],[Time]])</f>
        <v>-2</v>
      </c>
      <c r="I3882">
        <f>IFERROR(test_data[[#This Row],[Final_Position]]-H3881,test_data[[#This Row],[Final_Position]])</f>
        <v>-2</v>
      </c>
      <c r="J3882">
        <f>ABS(test_data[[#This Row],[Action]])</f>
        <v>2</v>
      </c>
      <c r="K3882" s="7">
        <f>test_data[[#This Row],[Final_Position]]*test_data[[#This Row],[Change]]</f>
        <v>0</v>
      </c>
      <c r="L3882" s="7">
        <f>test_data[[#This Row],[Profit]]*Profit_per_point</f>
        <v>0</v>
      </c>
      <c r="M3882" s="7">
        <f>test_data[[#This Row],[Profit]]*Profit_per_point-ABS(test_data[[#This Row],[Action]])*Fee_per_trade</f>
        <v>-20000</v>
      </c>
    </row>
    <row r="3883" spans="1:13" x14ac:dyDescent="0.35">
      <c r="A3883" s="2">
        <v>43794.559027777781</v>
      </c>
      <c r="B3883">
        <v>899.6</v>
      </c>
      <c r="C3883">
        <v>0.42802000045776367</v>
      </c>
      <c r="D3883">
        <v>0.57197999954223633</v>
      </c>
      <c r="E3883">
        <f>IF(B3884&gt;0,B3884-test_data[[#This Row],[Price]],0)</f>
        <v>-0.39999999999997726</v>
      </c>
      <c r="F3883" s="2">
        <f>test_data[[#This Row],[Time]]-(Time_horizon-1)/24/60</f>
        <v>43794.545833333337</v>
      </c>
      <c r="G3883">
        <f>IF(test_data[[#This Row],[Long]]&gt;Action_Threshold,1,IF(test_data[[#This Row],[Short]]&gt;Action_Threshold,-1,0))</f>
        <v>-1</v>
      </c>
      <c r="H3883">
        <f>SUMIFS(test_data[Postion],test_data[Time],"&gt;="&amp;test_data[[#This Row],[Period Time]],test_data[Time],"&lt;="&amp;test_data[[#This Row],[Time]])</f>
        <v>-4</v>
      </c>
      <c r="I3883">
        <f>IFERROR(test_data[[#This Row],[Final_Position]]-H3882,test_data[[#This Row],[Final_Position]])</f>
        <v>-2</v>
      </c>
      <c r="J3883">
        <f>ABS(test_data[[#This Row],[Action]])</f>
        <v>2</v>
      </c>
      <c r="K3883" s="7">
        <f>test_data[[#This Row],[Final_Position]]*test_data[[#This Row],[Change]]</f>
        <v>1.5999999999999091</v>
      </c>
      <c r="L3883" s="7">
        <f>test_data[[#This Row],[Profit]]*Profit_per_point</f>
        <v>159999.99999999092</v>
      </c>
      <c r="M3883" s="7">
        <f>test_data[[#This Row],[Profit]]*Profit_per_point-ABS(test_data[[#This Row],[Action]])*Fee_per_trade</f>
        <v>139999.99999999092</v>
      </c>
    </row>
    <row r="3884" spans="1:13" x14ac:dyDescent="0.35">
      <c r="A3884" s="2">
        <v>43794.55972222222</v>
      </c>
      <c r="B3884">
        <v>899.2</v>
      </c>
      <c r="C3884">
        <v>0.41687706112861633</v>
      </c>
      <c r="D3884">
        <v>0.58312296867370605</v>
      </c>
      <c r="E3884">
        <f>IF(B3885&gt;0,B3885-test_data[[#This Row],[Price]],0)</f>
        <v>-0.30000000000006821</v>
      </c>
      <c r="F3884" s="2">
        <f>test_data[[#This Row],[Time]]-(Time_horizon-1)/24/60</f>
        <v>43794.546527777777</v>
      </c>
      <c r="G3884">
        <f>IF(test_data[[#This Row],[Long]]&gt;Action_Threshold,1,IF(test_data[[#This Row],[Short]]&gt;Action_Threshold,-1,0))</f>
        <v>-1</v>
      </c>
      <c r="H3884">
        <f>SUMIFS(test_data[Postion],test_data[Time],"&gt;="&amp;test_data[[#This Row],[Period Time]],test_data[Time],"&lt;="&amp;test_data[[#This Row],[Time]])</f>
        <v>-6</v>
      </c>
      <c r="I3884">
        <f>IFERROR(test_data[[#This Row],[Final_Position]]-H3883,test_data[[#This Row],[Final_Position]])</f>
        <v>-2</v>
      </c>
      <c r="J3884">
        <f>ABS(test_data[[#This Row],[Action]])</f>
        <v>2</v>
      </c>
      <c r="K3884" s="7">
        <f>test_data[[#This Row],[Final_Position]]*test_data[[#This Row],[Change]]</f>
        <v>1.8000000000004093</v>
      </c>
      <c r="L3884" s="7">
        <f>test_data[[#This Row],[Profit]]*Profit_per_point</f>
        <v>180000.00000004092</v>
      </c>
      <c r="M3884" s="7">
        <f>test_data[[#This Row],[Profit]]*Profit_per_point-ABS(test_data[[#This Row],[Action]])*Fee_per_trade</f>
        <v>160000.00000004092</v>
      </c>
    </row>
    <row r="3885" spans="1:13" x14ac:dyDescent="0.35">
      <c r="A3885" s="2">
        <v>43794.560416666667</v>
      </c>
      <c r="B3885">
        <v>898.9</v>
      </c>
      <c r="C3885">
        <v>0.42464491724967957</v>
      </c>
      <c r="D3885">
        <v>0.57535505294799805</v>
      </c>
      <c r="E3885">
        <f>IF(B3886&gt;0,B3886-test_data[[#This Row],[Price]],0)</f>
        <v>-0.29999999999995453</v>
      </c>
      <c r="F3885" s="2">
        <f>test_data[[#This Row],[Time]]-(Time_horizon-1)/24/60</f>
        <v>43794.547222222223</v>
      </c>
      <c r="G3885">
        <f>IF(test_data[[#This Row],[Long]]&gt;Action_Threshold,1,IF(test_data[[#This Row],[Short]]&gt;Action_Threshold,-1,0))</f>
        <v>-1</v>
      </c>
      <c r="H3885">
        <f>SUMIFS(test_data[Postion],test_data[Time],"&gt;="&amp;test_data[[#This Row],[Period Time]],test_data[Time],"&lt;="&amp;test_data[[#This Row],[Time]])</f>
        <v>-8</v>
      </c>
      <c r="I3885">
        <f>IFERROR(test_data[[#This Row],[Final_Position]]-H3884,test_data[[#This Row],[Final_Position]])</f>
        <v>-2</v>
      </c>
      <c r="J3885">
        <f>ABS(test_data[[#This Row],[Action]])</f>
        <v>2</v>
      </c>
      <c r="K3885" s="7">
        <f>test_data[[#This Row],[Final_Position]]*test_data[[#This Row],[Change]]</f>
        <v>2.3999999999996362</v>
      </c>
      <c r="L3885" s="7">
        <f>test_data[[#This Row],[Profit]]*Profit_per_point</f>
        <v>239999.99999996362</v>
      </c>
      <c r="M3885" s="7">
        <f>test_data[[#This Row],[Profit]]*Profit_per_point-ABS(test_data[[#This Row],[Action]])*Fee_per_trade</f>
        <v>219999.99999996362</v>
      </c>
    </row>
    <row r="3886" spans="1:13" x14ac:dyDescent="0.35">
      <c r="A3886" s="2">
        <v>43794.561111111114</v>
      </c>
      <c r="B3886">
        <v>898.6</v>
      </c>
      <c r="C3886">
        <v>0.42808005213737488</v>
      </c>
      <c r="D3886">
        <v>0.57191997766494751</v>
      </c>
      <c r="E3886">
        <f>IF(B3887&gt;0,B3887-test_data[[#This Row],[Price]],0)</f>
        <v>0.10000000000002274</v>
      </c>
      <c r="F3886" s="2">
        <f>test_data[[#This Row],[Time]]-(Time_horizon-1)/24/60</f>
        <v>43794.54791666667</v>
      </c>
      <c r="G3886">
        <f>IF(test_data[[#This Row],[Long]]&gt;Action_Threshold,1,IF(test_data[[#This Row],[Short]]&gt;Action_Threshold,-1,0))</f>
        <v>-1</v>
      </c>
      <c r="H3886">
        <f>SUMIFS(test_data[Postion],test_data[Time],"&gt;="&amp;test_data[[#This Row],[Period Time]],test_data[Time],"&lt;="&amp;test_data[[#This Row],[Time]])</f>
        <v>-10</v>
      </c>
      <c r="I3886">
        <f>IFERROR(test_data[[#This Row],[Final_Position]]-H3885,test_data[[#This Row],[Final_Position]])</f>
        <v>-2</v>
      </c>
      <c r="J3886">
        <f>ABS(test_data[[#This Row],[Action]])</f>
        <v>2</v>
      </c>
      <c r="K3886" s="7">
        <f>test_data[[#This Row],[Final_Position]]*test_data[[#This Row],[Change]]</f>
        <v>-1.0000000000002274</v>
      </c>
      <c r="L3886" s="7">
        <f>test_data[[#This Row],[Profit]]*Profit_per_point</f>
        <v>-100000.00000002273</v>
      </c>
      <c r="M3886" s="7">
        <f>test_data[[#This Row],[Profit]]*Profit_per_point-ABS(test_data[[#This Row],[Action]])*Fee_per_trade</f>
        <v>-120000.00000002273</v>
      </c>
    </row>
    <row r="3887" spans="1:13" x14ac:dyDescent="0.35">
      <c r="A3887" s="2">
        <v>43794.561805555553</v>
      </c>
      <c r="B3887">
        <v>898.7</v>
      </c>
      <c r="C3887">
        <v>0.43094396591186523</v>
      </c>
      <c r="D3887">
        <v>0.56905609369277954</v>
      </c>
      <c r="E3887">
        <f>IF(B3888&gt;0,B3888-test_data[[#This Row],[Price]],0)</f>
        <v>0</v>
      </c>
      <c r="F3887" s="2">
        <f>test_data[[#This Row],[Time]]-(Time_horizon-1)/24/60</f>
        <v>43794.548611111109</v>
      </c>
      <c r="G3887">
        <f>IF(test_data[[#This Row],[Long]]&gt;Action_Threshold,1,IF(test_data[[#This Row],[Short]]&gt;Action_Threshold,-1,0))</f>
        <v>-1</v>
      </c>
      <c r="H3887">
        <f>SUMIFS(test_data[Postion],test_data[Time],"&gt;="&amp;test_data[[#This Row],[Period Time]],test_data[Time],"&lt;="&amp;test_data[[#This Row],[Time]])</f>
        <v>-10</v>
      </c>
      <c r="I3887">
        <f>IFERROR(test_data[[#This Row],[Final_Position]]-H3886,test_data[[#This Row],[Final_Position]])</f>
        <v>0</v>
      </c>
      <c r="J3887">
        <f>ABS(test_data[[#This Row],[Action]])</f>
        <v>0</v>
      </c>
      <c r="K3887" s="7">
        <f>test_data[[#This Row],[Final_Position]]*test_data[[#This Row],[Change]]</f>
        <v>0</v>
      </c>
      <c r="L3887" s="7">
        <f>test_data[[#This Row],[Profit]]*Profit_per_point</f>
        <v>0</v>
      </c>
      <c r="M3887" s="7">
        <f>test_data[[#This Row],[Profit]]*Profit_per_point-ABS(test_data[[#This Row],[Action]])*Fee_per_trade</f>
        <v>0</v>
      </c>
    </row>
    <row r="3888" spans="1:13" x14ac:dyDescent="0.35">
      <c r="A3888" s="2">
        <v>43794.5625</v>
      </c>
      <c r="B3888">
        <v>898.7</v>
      </c>
      <c r="C3888">
        <v>0.43244001269340515</v>
      </c>
      <c r="D3888">
        <v>0.56755995750427246</v>
      </c>
      <c r="E3888">
        <f>IF(B3889&gt;0,B3889-test_data[[#This Row],[Price]],0)</f>
        <v>-0.70000000000004547</v>
      </c>
      <c r="F3888" s="2">
        <f>test_data[[#This Row],[Time]]-(Time_horizon-1)/24/60</f>
        <v>43794.549305555556</v>
      </c>
      <c r="G3888">
        <f>IF(test_data[[#This Row],[Long]]&gt;Action_Threshold,1,IF(test_data[[#This Row],[Short]]&gt;Action_Threshold,-1,0))</f>
        <v>-1</v>
      </c>
      <c r="H3888">
        <f>SUMIFS(test_data[Postion],test_data[Time],"&gt;="&amp;test_data[[#This Row],[Period Time]],test_data[Time],"&lt;="&amp;test_data[[#This Row],[Time]])</f>
        <v>-12</v>
      </c>
      <c r="I3888">
        <f>IFERROR(test_data[[#This Row],[Final_Position]]-H3887,test_data[[#This Row],[Final_Position]])</f>
        <v>-2</v>
      </c>
      <c r="J3888">
        <f>ABS(test_data[[#This Row],[Action]])</f>
        <v>2</v>
      </c>
      <c r="K3888" s="7">
        <f>test_data[[#This Row],[Final_Position]]*test_data[[#This Row],[Change]]</f>
        <v>8.4000000000005457</v>
      </c>
      <c r="L3888" s="7">
        <f>test_data[[#This Row],[Profit]]*Profit_per_point</f>
        <v>840000.0000000546</v>
      </c>
      <c r="M3888" s="7">
        <f>test_data[[#This Row],[Profit]]*Profit_per_point-ABS(test_data[[#This Row],[Action]])*Fee_per_trade</f>
        <v>820000.0000000546</v>
      </c>
    </row>
    <row r="3889" spans="1:13" x14ac:dyDescent="0.35">
      <c r="A3889" s="2">
        <v>43794.563194444447</v>
      </c>
      <c r="B3889">
        <v>898</v>
      </c>
      <c r="C3889">
        <v>0.46784484386444092</v>
      </c>
      <c r="D3889">
        <v>0.53215515613555908</v>
      </c>
      <c r="E3889">
        <f>IF(B3890&gt;0,B3890-test_data[[#This Row],[Price]],0)</f>
        <v>-0.29999999999995453</v>
      </c>
      <c r="F3889" s="2">
        <f>test_data[[#This Row],[Time]]-(Time_horizon-1)/24/60</f>
        <v>43794.55</v>
      </c>
      <c r="G3889">
        <f>IF(test_data[[#This Row],[Long]]&gt;Action_Threshold,1,IF(test_data[[#This Row],[Short]]&gt;Action_Threshold,-1,0))</f>
        <v>-1</v>
      </c>
      <c r="H3889">
        <f>SUMIFS(test_data[Postion],test_data[Time],"&gt;="&amp;test_data[[#This Row],[Period Time]],test_data[Time],"&lt;="&amp;test_data[[#This Row],[Time]])</f>
        <v>-14</v>
      </c>
      <c r="I3889">
        <f>IFERROR(test_data[[#This Row],[Final_Position]]-H3888,test_data[[#This Row],[Final_Position]])</f>
        <v>-2</v>
      </c>
      <c r="J3889">
        <f>ABS(test_data[[#This Row],[Action]])</f>
        <v>2</v>
      </c>
      <c r="K3889" s="7">
        <f>test_data[[#This Row],[Final_Position]]*test_data[[#This Row],[Change]]</f>
        <v>4.1999999999993634</v>
      </c>
      <c r="L3889" s="7">
        <f>test_data[[#This Row],[Profit]]*Profit_per_point</f>
        <v>419999.99999993632</v>
      </c>
      <c r="M3889" s="7">
        <f>test_data[[#This Row],[Profit]]*Profit_per_point-ABS(test_data[[#This Row],[Action]])*Fee_per_trade</f>
        <v>399999.99999993632</v>
      </c>
    </row>
    <row r="3890" spans="1:13" x14ac:dyDescent="0.35">
      <c r="A3890" s="2">
        <v>43794.563888888886</v>
      </c>
      <c r="B3890">
        <v>897.7</v>
      </c>
      <c r="C3890">
        <v>0.48230928182601929</v>
      </c>
      <c r="D3890">
        <v>0.51769071817398071</v>
      </c>
      <c r="E3890">
        <f>IF(B3891&gt;0,B3891-test_data[[#This Row],[Price]],0)</f>
        <v>0.29999999999995453</v>
      </c>
      <c r="F3890" s="2">
        <f>test_data[[#This Row],[Time]]-(Time_horizon-1)/24/60</f>
        <v>43794.550694444442</v>
      </c>
      <c r="G3890">
        <f>IF(test_data[[#This Row],[Long]]&gt;Action_Threshold,1,IF(test_data[[#This Row],[Short]]&gt;Action_Threshold,-1,0))</f>
        <v>-1</v>
      </c>
      <c r="H3890">
        <f>SUMIFS(test_data[Postion],test_data[Time],"&gt;="&amp;test_data[[#This Row],[Period Time]],test_data[Time],"&lt;="&amp;test_data[[#This Row],[Time]])</f>
        <v>-14</v>
      </c>
      <c r="I3890">
        <f>IFERROR(test_data[[#This Row],[Final_Position]]-H3889,test_data[[#This Row],[Final_Position]])</f>
        <v>0</v>
      </c>
      <c r="J3890">
        <f>ABS(test_data[[#This Row],[Action]])</f>
        <v>0</v>
      </c>
      <c r="K3890" s="7">
        <f>test_data[[#This Row],[Final_Position]]*test_data[[#This Row],[Change]]</f>
        <v>-4.1999999999993634</v>
      </c>
      <c r="L3890" s="7">
        <f>test_data[[#This Row],[Profit]]*Profit_per_point</f>
        <v>-419999.99999993632</v>
      </c>
      <c r="M3890" s="7">
        <f>test_data[[#This Row],[Profit]]*Profit_per_point-ABS(test_data[[#This Row],[Action]])*Fee_per_trade</f>
        <v>-419999.99999993632</v>
      </c>
    </row>
    <row r="3891" spans="1:13" x14ac:dyDescent="0.35">
      <c r="A3891" s="2">
        <v>43794.564583333333</v>
      </c>
      <c r="B3891">
        <v>898</v>
      </c>
      <c r="C3891">
        <v>0.47784310579299927</v>
      </c>
      <c r="D3891">
        <v>0.52215689420700073</v>
      </c>
      <c r="E3891">
        <f>IF(B3892&gt;0,B3892-test_data[[#This Row],[Price]],0)</f>
        <v>-0.89999999999997726</v>
      </c>
      <c r="F3891" s="2">
        <f>test_data[[#This Row],[Time]]-(Time_horizon-1)/24/60</f>
        <v>43794.551388888889</v>
      </c>
      <c r="G3891">
        <f>IF(test_data[[#This Row],[Long]]&gt;Action_Threshold,1,IF(test_data[[#This Row],[Short]]&gt;Action_Threshold,-1,0))</f>
        <v>-1</v>
      </c>
      <c r="H3891">
        <f>SUMIFS(test_data[Postion],test_data[Time],"&gt;="&amp;test_data[[#This Row],[Period Time]],test_data[Time],"&lt;="&amp;test_data[[#This Row],[Time]])</f>
        <v>-16</v>
      </c>
      <c r="I3891">
        <f>IFERROR(test_data[[#This Row],[Final_Position]]-H3890,test_data[[#This Row],[Final_Position]])</f>
        <v>-2</v>
      </c>
      <c r="J3891">
        <f>ABS(test_data[[#This Row],[Action]])</f>
        <v>2</v>
      </c>
      <c r="K3891" s="7">
        <f>test_data[[#This Row],[Final_Position]]*test_data[[#This Row],[Change]]</f>
        <v>14.399999999999636</v>
      </c>
      <c r="L3891" s="7">
        <f>test_data[[#This Row],[Profit]]*Profit_per_point</f>
        <v>1439999.9999999637</v>
      </c>
      <c r="M3891" s="7">
        <f>test_data[[#This Row],[Profit]]*Profit_per_point-ABS(test_data[[#This Row],[Action]])*Fee_per_trade</f>
        <v>1419999.9999999637</v>
      </c>
    </row>
    <row r="3892" spans="1:13" x14ac:dyDescent="0.35">
      <c r="A3892" s="2">
        <v>43794.56527777778</v>
      </c>
      <c r="B3892">
        <v>897.1</v>
      </c>
      <c r="C3892">
        <v>0.49971857666969299</v>
      </c>
      <c r="D3892">
        <v>0.50028139352798462</v>
      </c>
      <c r="E3892">
        <f>IF(B3893&gt;0,B3893-test_data[[#This Row],[Price]],0)</f>
        <v>-0.5</v>
      </c>
      <c r="F3892" s="2">
        <f>test_data[[#This Row],[Time]]-(Time_horizon-1)/24/60</f>
        <v>43794.552083333336</v>
      </c>
      <c r="G3892">
        <f>IF(test_data[[#This Row],[Long]]&gt;Action_Threshold,1,IF(test_data[[#This Row],[Short]]&gt;Action_Threshold,-1,0))</f>
        <v>-1</v>
      </c>
      <c r="H3892">
        <f>SUMIFS(test_data[Postion],test_data[Time],"&gt;="&amp;test_data[[#This Row],[Period Time]],test_data[Time],"&lt;="&amp;test_data[[#This Row],[Time]])</f>
        <v>-18</v>
      </c>
      <c r="I3892">
        <f>IFERROR(test_data[[#This Row],[Final_Position]]-H3891,test_data[[#This Row],[Final_Position]])</f>
        <v>-2</v>
      </c>
      <c r="J3892">
        <f>ABS(test_data[[#This Row],[Action]])</f>
        <v>2</v>
      </c>
      <c r="K3892" s="7">
        <f>test_data[[#This Row],[Final_Position]]*test_data[[#This Row],[Change]]</f>
        <v>9</v>
      </c>
      <c r="L3892" s="7">
        <f>test_data[[#This Row],[Profit]]*Profit_per_point</f>
        <v>900000</v>
      </c>
      <c r="M3892" s="7">
        <f>test_data[[#This Row],[Profit]]*Profit_per_point-ABS(test_data[[#This Row],[Action]])*Fee_per_trade</f>
        <v>880000</v>
      </c>
    </row>
    <row r="3893" spans="1:13" x14ac:dyDescent="0.35">
      <c r="A3893" s="2">
        <v>43794.565972222219</v>
      </c>
      <c r="B3893">
        <v>896.6</v>
      </c>
      <c r="C3893">
        <v>0.50096696615219116</v>
      </c>
      <c r="D3893">
        <v>0.49903297424316406</v>
      </c>
      <c r="E3893">
        <f>IF(B3894&gt;0,B3894-test_data[[#This Row],[Price]],0)</f>
        <v>1.1000000000000227</v>
      </c>
      <c r="F3893" s="2">
        <f>test_data[[#This Row],[Time]]-(Time_horizon-1)/24/60</f>
        <v>43794.552777777775</v>
      </c>
      <c r="G3893">
        <f>IF(test_data[[#This Row],[Long]]&gt;Action_Threshold,1,IF(test_data[[#This Row],[Short]]&gt;Action_Threshold,-1,0))</f>
        <v>1</v>
      </c>
      <c r="H3893">
        <f>SUMIFS(test_data[Postion],test_data[Time],"&gt;="&amp;test_data[[#This Row],[Period Time]],test_data[Time],"&lt;="&amp;test_data[[#This Row],[Time]])</f>
        <v>-18</v>
      </c>
      <c r="I3893">
        <f>IFERROR(test_data[[#This Row],[Final_Position]]-H3892,test_data[[#This Row],[Final_Position]])</f>
        <v>0</v>
      </c>
      <c r="J3893">
        <f>ABS(test_data[[#This Row],[Action]])</f>
        <v>0</v>
      </c>
      <c r="K3893" s="7">
        <f>test_data[[#This Row],[Final_Position]]*test_data[[#This Row],[Change]]</f>
        <v>-19.800000000000409</v>
      </c>
      <c r="L3893" s="7">
        <f>test_data[[#This Row],[Profit]]*Profit_per_point</f>
        <v>-1980000.000000041</v>
      </c>
      <c r="M3893" s="7">
        <f>test_data[[#This Row],[Profit]]*Profit_per_point-ABS(test_data[[#This Row],[Action]])*Fee_per_trade</f>
        <v>-1980000.000000041</v>
      </c>
    </row>
    <row r="3894" spans="1:13" x14ac:dyDescent="0.35">
      <c r="A3894" s="2">
        <v>43794.566666666666</v>
      </c>
      <c r="B3894">
        <v>897.7</v>
      </c>
      <c r="C3894">
        <v>0.44371554255485535</v>
      </c>
      <c r="D3894">
        <v>0.55628448724746704</v>
      </c>
      <c r="E3894">
        <f>IF(B3895&gt;0,B3895-test_data[[#This Row],[Price]],0)</f>
        <v>-0.70000000000004547</v>
      </c>
      <c r="F3894" s="2">
        <f>test_data[[#This Row],[Time]]-(Time_horizon-1)/24/60</f>
        <v>43794.553472222222</v>
      </c>
      <c r="G3894">
        <f>IF(test_data[[#This Row],[Long]]&gt;Action_Threshold,1,IF(test_data[[#This Row],[Short]]&gt;Action_Threshold,-1,0))</f>
        <v>-1</v>
      </c>
      <c r="H3894">
        <f>SUMIFS(test_data[Postion],test_data[Time],"&gt;="&amp;test_data[[#This Row],[Period Time]],test_data[Time],"&lt;="&amp;test_data[[#This Row],[Time]])</f>
        <v>-18</v>
      </c>
      <c r="I3894">
        <f>IFERROR(test_data[[#This Row],[Final_Position]]-H3893,test_data[[#This Row],[Final_Position]])</f>
        <v>0</v>
      </c>
      <c r="J3894">
        <f>ABS(test_data[[#This Row],[Action]])</f>
        <v>0</v>
      </c>
      <c r="K3894" s="7">
        <f>test_data[[#This Row],[Final_Position]]*test_data[[#This Row],[Change]]</f>
        <v>12.600000000000819</v>
      </c>
      <c r="L3894" s="7">
        <f>test_data[[#This Row],[Profit]]*Profit_per_point</f>
        <v>1260000.000000082</v>
      </c>
      <c r="M3894" s="7">
        <f>test_data[[#This Row],[Profit]]*Profit_per_point-ABS(test_data[[#This Row],[Action]])*Fee_per_trade</f>
        <v>1260000.000000082</v>
      </c>
    </row>
    <row r="3895" spans="1:13" x14ac:dyDescent="0.35">
      <c r="A3895" s="2">
        <v>43794.567361111112</v>
      </c>
      <c r="B3895">
        <v>897</v>
      </c>
      <c r="C3895">
        <v>0.4958977997303009</v>
      </c>
      <c r="D3895">
        <v>0.50410223007202148</v>
      </c>
      <c r="E3895">
        <f>IF(B3896&gt;0,B3896-test_data[[#This Row],[Price]],0)</f>
        <v>0</v>
      </c>
      <c r="F3895" s="2">
        <f>test_data[[#This Row],[Time]]-(Time_horizon-1)/24/60</f>
        <v>43794.554166666669</v>
      </c>
      <c r="G3895">
        <f>IF(test_data[[#This Row],[Long]]&gt;Action_Threshold,1,IF(test_data[[#This Row],[Short]]&gt;Action_Threshold,-1,0))</f>
        <v>-1</v>
      </c>
      <c r="H3895">
        <f>SUMIFS(test_data[Postion],test_data[Time],"&gt;="&amp;test_data[[#This Row],[Period Time]],test_data[Time],"&lt;="&amp;test_data[[#This Row],[Time]])</f>
        <v>-18</v>
      </c>
      <c r="I3895">
        <f>IFERROR(test_data[[#This Row],[Final_Position]]-H3894,test_data[[#This Row],[Final_Position]])</f>
        <v>0</v>
      </c>
      <c r="J3895">
        <f>ABS(test_data[[#This Row],[Action]])</f>
        <v>0</v>
      </c>
      <c r="K3895" s="7">
        <f>test_data[[#This Row],[Final_Position]]*test_data[[#This Row],[Change]]</f>
        <v>0</v>
      </c>
      <c r="L3895" s="7">
        <f>test_data[[#This Row],[Profit]]*Profit_per_point</f>
        <v>0</v>
      </c>
      <c r="M3895" s="7">
        <f>test_data[[#This Row],[Profit]]*Profit_per_point-ABS(test_data[[#This Row],[Action]])*Fee_per_trade</f>
        <v>0</v>
      </c>
    </row>
    <row r="3896" spans="1:13" x14ac:dyDescent="0.35">
      <c r="A3896" s="2">
        <v>43794.568055555559</v>
      </c>
      <c r="B3896">
        <v>897</v>
      </c>
      <c r="C3896">
        <v>0.48641672730445862</v>
      </c>
      <c r="D3896">
        <v>0.51358330249786377</v>
      </c>
      <c r="E3896">
        <f>IF(B3897&gt;0,B3897-test_data[[#This Row],[Price]],0)</f>
        <v>0</v>
      </c>
      <c r="F3896" s="2">
        <f>test_data[[#This Row],[Time]]-(Time_horizon-1)/24/60</f>
        <v>43794.554861111115</v>
      </c>
      <c r="G3896">
        <f>IF(test_data[[#This Row],[Long]]&gt;Action_Threshold,1,IF(test_data[[#This Row],[Short]]&gt;Action_Threshold,-1,0))</f>
        <v>-1</v>
      </c>
      <c r="H3896">
        <f>SUMIFS(test_data[Postion],test_data[Time],"&gt;="&amp;test_data[[#This Row],[Period Time]],test_data[Time],"&lt;="&amp;test_data[[#This Row],[Time]])</f>
        <v>-18</v>
      </c>
      <c r="I3896">
        <f>IFERROR(test_data[[#This Row],[Final_Position]]-H3895,test_data[[#This Row],[Final_Position]])</f>
        <v>0</v>
      </c>
      <c r="J3896">
        <f>ABS(test_data[[#This Row],[Action]])</f>
        <v>0</v>
      </c>
      <c r="K3896" s="7">
        <f>test_data[[#This Row],[Final_Position]]*test_data[[#This Row],[Change]]</f>
        <v>0</v>
      </c>
      <c r="L3896" s="7">
        <f>test_data[[#This Row],[Profit]]*Profit_per_point</f>
        <v>0</v>
      </c>
      <c r="M3896" s="7">
        <f>test_data[[#This Row],[Profit]]*Profit_per_point-ABS(test_data[[#This Row],[Action]])*Fee_per_trade</f>
        <v>0</v>
      </c>
    </row>
    <row r="3897" spans="1:13" x14ac:dyDescent="0.35">
      <c r="A3897" s="2">
        <v>43794.568749999999</v>
      </c>
      <c r="B3897">
        <v>897</v>
      </c>
      <c r="C3897">
        <v>0.48942774534225464</v>
      </c>
      <c r="D3897">
        <v>0.51057225465774536</v>
      </c>
      <c r="E3897">
        <f>IF(B3898&gt;0,B3898-test_data[[#This Row],[Price]],0)</f>
        <v>0.70000000000004547</v>
      </c>
      <c r="F3897" s="2">
        <f>test_data[[#This Row],[Time]]-(Time_horizon-1)/24/60</f>
        <v>43794.555555555555</v>
      </c>
      <c r="G3897">
        <f>IF(test_data[[#This Row],[Long]]&gt;Action_Threshold,1,IF(test_data[[#This Row],[Short]]&gt;Action_Threshold,-1,0))</f>
        <v>-1</v>
      </c>
      <c r="H3897">
        <f>SUMIFS(test_data[Postion],test_data[Time],"&gt;="&amp;test_data[[#This Row],[Period Time]],test_data[Time],"&lt;="&amp;test_data[[#This Row],[Time]])</f>
        <v>-18</v>
      </c>
      <c r="I3897">
        <f>IFERROR(test_data[[#This Row],[Final_Position]]-H3896,test_data[[#This Row],[Final_Position]])</f>
        <v>0</v>
      </c>
      <c r="J3897">
        <f>ABS(test_data[[#This Row],[Action]])</f>
        <v>0</v>
      </c>
      <c r="K3897" s="7">
        <f>test_data[[#This Row],[Final_Position]]*test_data[[#This Row],[Change]]</f>
        <v>-12.600000000000819</v>
      </c>
      <c r="L3897" s="7">
        <f>test_data[[#This Row],[Profit]]*Profit_per_point</f>
        <v>-1260000.000000082</v>
      </c>
      <c r="M3897" s="7">
        <f>test_data[[#This Row],[Profit]]*Profit_per_point-ABS(test_data[[#This Row],[Action]])*Fee_per_trade</f>
        <v>-1260000.000000082</v>
      </c>
    </row>
    <row r="3898" spans="1:13" x14ac:dyDescent="0.35">
      <c r="A3898" s="2">
        <v>43794.569444444445</v>
      </c>
      <c r="B3898">
        <v>897.7</v>
      </c>
      <c r="C3898">
        <v>0.4677126407623291</v>
      </c>
      <c r="D3898">
        <v>0.5322873592376709</v>
      </c>
      <c r="E3898">
        <f>IF(B3899&gt;0,B3899-test_data[[#This Row],[Price]],0)</f>
        <v>0</v>
      </c>
      <c r="F3898" s="2">
        <f>test_data[[#This Row],[Time]]-(Time_horizon-1)/24/60</f>
        <v>43794.556250000001</v>
      </c>
      <c r="G3898">
        <f>IF(test_data[[#This Row],[Long]]&gt;Action_Threshold,1,IF(test_data[[#This Row],[Short]]&gt;Action_Threshold,-1,0))</f>
        <v>-1</v>
      </c>
      <c r="H3898">
        <f>SUMIFS(test_data[Postion],test_data[Time],"&gt;="&amp;test_data[[#This Row],[Period Time]],test_data[Time],"&lt;="&amp;test_data[[#This Row],[Time]])</f>
        <v>-18</v>
      </c>
      <c r="I3898">
        <f>IFERROR(test_data[[#This Row],[Final_Position]]-H3897,test_data[[#This Row],[Final_Position]])</f>
        <v>0</v>
      </c>
      <c r="J3898">
        <f>ABS(test_data[[#This Row],[Action]])</f>
        <v>0</v>
      </c>
      <c r="K3898" s="7">
        <f>test_data[[#This Row],[Final_Position]]*test_data[[#This Row],[Change]]</f>
        <v>0</v>
      </c>
      <c r="L3898" s="7">
        <f>test_data[[#This Row],[Profit]]*Profit_per_point</f>
        <v>0</v>
      </c>
      <c r="M3898" s="7">
        <f>test_data[[#This Row],[Profit]]*Profit_per_point-ABS(test_data[[#This Row],[Action]])*Fee_per_trade</f>
        <v>0</v>
      </c>
    </row>
    <row r="3899" spans="1:13" x14ac:dyDescent="0.35">
      <c r="A3899" s="2">
        <v>43794.570138888892</v>
      </c>
      <c r="B3899">
        <v>897.7</v>
      </c>
      <c r="C3899">
        <v>0.47293940186500549</v>
      </c>
      <c r="D3899">
        <v>0.52706050872802734</v>
      </c>
      <c r="E3899">
        <f>IF(B3900&gt;0,B3900-test_data[[#This Row],[Price]],0)</f>
        <v>-0.20000000000004547</v>
      </c>
      <c r="F3899" s="2">
        <f>test_data[[#This Row],[Time]]-(Time_horizon-1)/24/60</f>
        <v>43794.556944444448</v>
      </c>
      <c r="G3899">
        <f>IF(test_data[[#This Row],[Long]]&gt;Action_Threshold,1,IF(test_data[[#This Row],[Short]]&gt;Action_Threshold,-1,0))</f>
        <v>-1</v>
      </c>
      <c r="H3899">
        <f>SUMIFS(test_data[Postion],test_data[Time],"&gt;="&amp;test_data[[#This Row],[Period Time]],test_data[Time],"&lt;="&amp;test_data[[#This Row],[Time]])</f>
        <v>-18</v>
      </c>
      <c r="I3899">
        <f>IFERROR(test_data[[#This Row],[Final_Position]]-H3898,test_data[[#This Row],[Final_Position]])</f>
        <v>0</v>
      </c>
      <c r="J3899">
        <f>ABS(test_data[[#This Row],[Action]])</f>
        <v>0</v>
      </c>
      <c r="K3899" s="7">
        <f>test_data[[#This Row],[Final_Position]]*test_data[[#This Row],[Change]]</f>
        <v>3.6000000000008185</v>
      </c>
      <c r="L3899" s="7">
        <f>test_data[[#This Row],[Profit]]*Profit_per_point</f>
        <v>360000.00000008184</v>
      </c>
      <c r="M3899" s="7">
        <f>test_data[[#This Row],[Profit]]*Profit_per_point-ABS(test_data[[#This Row],[Action]])*Fee_per_trade</f>
        <v>360000.00000008184</v>
      </c>
    </row>
    <row r="3900" spans="1:13" x14ac:dyDescent="0.35">
      <c r="A3900" s="2">
        <v>43794.570833333331</v>
      </c>
      <c r="B3900">
        <v>897.5</v>
      </c>
      <c r="C3900">
        <v>0.47386515140533447</v>
      </c>
      <c r="D3900">
        <v>0.52613484859466553</v>
      </c>
      <c r="E3900">
        <f>IF(B3901&gt;0,B3901-test_data[[#This Row],[Price]],0)</f>
        <v>-0.10000000000002274</v>
      </c>
      <c r="F3900" s="2">
        <f>test_data[[#This Row],[Time]]-(Time_horizon-1)/24/60</f>
        <v>43794.557638888888</v>
      </c>
      <c r="G3900">
        <f>IF(test_data[[#This Row],[Long]]&gt;Action_Threshold,1,IF(test_data[[#This Row],[Short]]&gt;Action_Threshold,-1,0))</f>
        <v>-1</v>
      </c>
      <c r="H3900">
        <f>SUMIFS(test_data[Postion],test_data[Time],"&gt;="&amp;test_data[[#This Row],[Period Time]],test_data[Time],"&lt;="&amp;test_data[[#This Row],[Time]])</f>
        <v>-18</v>
      </c>
      <c r="I3900">
        <f>IFERROR(test_data[[#This Row],[Final_Position]]-H3899,test_data[[#This Row],[Final_Position]])</f>
        <v>0</v>
      </c>
      <c r="J3900">
        <f>ABS(test_data[[#This Row],[Action]])</f>
        <v>0</v>
      </c>
      <c r="K3900" s="7">
        <f>test_data[[#This Row],[Final_Position]]*test_data[[#This Row],[Change]]</f>
        <v>1.8000000000004093</v>
      </c>
      <c r="L3900" s="7">
        <f>test_data[[#This Row],[Profit]]*Profit_per_point</f>
        <v>180000.00000004092</v>
      </c>
      <c r="M3900" s="7">
        <f>test_data[[#This Row],[Profit]]*Profit_per_point-ABS(test_data[[#This Row],[Action]])*Fee_per_trade</f>
        <v>180000.00000004092</v>
      </c>
    </row>
    <row r="3901" spans="1:13" x14ac:dyDescent="0.35">
      <c r="A3901" s="2">
        <v>43794.571527777778</v>
      </c>
      <c r="B3901">
        <v>897.4</v>
      </c>
      <c r="C3901">
        <v>0.46832969784736633</v>
      </c>
      <c r="D3901">
        <v>0.53167033195495605</v>
      </c>
      <c r="E3901">
        <f>IF(B3902&gt;0,B3902-test_data[[#This Row],[Price]],0)</f>
        <v>0.30000000000006821</v>
      </c>
      <c r="F3901" s="2">
        <f>test_data[[#This Row],[Time]]-(Time_horizon-1)/24/60</f>
        <v>43794.558333333334</v>
      </c>
      <c r="G3901">
        <f>IF(test_data[[#This Row],[Long]]&gt;Action_Threshold,1,IF(test_data[[#This Row],[Short]]&gt;Action_Threshold,-1,0))</f>
        <v>-1</v>
      </c>
      <c r="H3901">
        <f>SUMIFS(test_data[Postion],test_data[Time],"&gt;="&amp;test_data[[#This Row],[Period Time]],test_data[Time],"&lt;="&amp;test_data[[#This Row],[Time]])</f>
        <v>-18</v>
      </c>
      <c r="I3901">
        <f>IFERROR(test_data[[#This Row],[Final_Position]]-H3900,test_data[[#This Row],[Final_Position]])</f>
        <v>0</v>
      </c>
      <c r="J3901">
        <f>ABS(test_data[[#This Row],[Action]])</f>
        <v>0</v>
      </c>
      <c r="K3901" s="7">
        <f>test_data[[#This Row],[Final_Position]]*test_data[[#This Row],[Change]]</f>
        <v>-5.4000000000012278</v>
      </c>
      <c r="L3901" s="7">
        <f>test_data[[#This Row],[Profit]]*Profit_per_point</f>
        <v>-540000.00000012282</v>
      </c>
      <c r="M3901" s="7">
        <f>test_data[[#This Row],[Profit]]*Profit_per_point-ABS(test_data[[#This Row],[Action]])*Fee_per_trade</f>
        <v>-540000.00000012282</v>
      </c>
    </row>
    <row r="3902" spans="1:13" x14ac:dyDescent="0.35">
      <c r="A3902" s="2">
        <v>43794.572222222225</v>
      </c>
      <c r="B3902">
        <v>897.7</v>
      </c>
      <c r="C3902">
        <v>0.43103060126304626</v>
      </c>
      <c r="D3902">
        <v>0.56896942853927612</v>
      </c>
      <c r="E3902">
        <f>IF(B3903&gt;0,B3903-test_data[[#This Row],[Price]],0)</f>
        <v>9.9999999999909051E-2</v>
      </c>
      <c r="F3902" s="2">
        <f>test_data[[#This Row],[Time]]-(Time_horizon-1)/24/60</f>
        <v>43794.559027777781</v>
      </c>
      <c r="G3902">
        <f>IF(test_data[[#This Row],[Long]]&gt;Action_Threshold,1,IF(test_data[[#This Row],[Short]]&gt;Action_Threshold,-1,0))</f>
        <v>-1</v>
      </c>
      <c r="H3902">
        <f>SUMIFS(test_data[Postion],test_data[Time],"&gt;="&amp;test_data[[#This Row],[Period Time]],test_data[Time],"&lt;="&amp;test_data[[#This Row],[Time]])</f>
        <v>-18</v>
      </c>
      <c r="I3902">
        <f>IFERROR(test_data[[#This Row],[Final_Position]]-H3901,test_data[[#This Row],[Final_Position]])</f>
        <v>0</v>
      </c>
      <c r="J3902">
        <f>ABS(test_data[[#This Row],[Action]])</f>
        <v>0</v>
      </c>
      <c r="K3902" s="7">
        <f>test_data[[#This Row],[Final_Position]]*test_data[[#This Row],[Change]]</f>
        <v>-1.7999999999983629</v>
      </c>
      <c r="L3902" s="7">
        <f>test_data[[#This Row],[Profit]]*Profit_per_point</f>
        <v>-179999.99999983629</v>
      </c>
      <c r="M3902" s="7">
        <f>test_data[[#This Row],[Profit]]*Profit_per_point-ABS(test_data[[#This Row],[Action]])*Fee_per_trade</f>
        <v>-179999.99999983629</v>
      </c>
    </row>
    <row r="3903" spans="1:13" x14ac:dyDescent="0.35">
      <c r="A3903" s="2">
        <v>43794.572916666664</v>
      </c>
      <c r="B3903">
        <v>897.8</v>
      </c>
      <c r="C3903">
        <v>0.4486967921257019</v>
      </c>
      <c r="D3903">
        <v>0.5513032078742981</v>
      </c>
      <c r="E3903">
        <f>IF(B3904&gt;0,B3904-test_data[[#This Row],[Price]],0)</f>
        <v>1.8000000000000682</v>
      </c>
      <c r="F3903" s="2">
        <f>test_data[[#This Row],[Time]]-(Time_horizon-1)/24/60</f>
        <v>43794.55972222222</v>
      </c>
      <c r="G3903">
        <f>IF(test_data[[#This Row],[Long]]&gt;Action_Threshold,1,IF(test_data[[#This Row],[Short]]&gt;Action_Threshold,-1,0))</f>
        <v>-1</v>
      </c>
      <c r="H3903">
        <f>SUMIFS(test_data[Postion],test_data[Time],"&gt;="&amp;test_data[[#This Row],[Period Time]],test_data[Time],"&lt;="&amp;test_data[[#This Row],[Time]])</f>
        <v>-18</v>
      </c>
      <c r="I3903">
        <f>IFERROR(test_data[[#This Row],[Final_Position]]-H3902,test_data[[#This Row],[Final_Position]])</f>
        <v>0</v>
      </c>
      <c r="J3903">
        <f>ABS(test_data[[#This Row],[Action]])</f>
        <v>0</v>
      </c>
      <c r="K3903" s="7">
        <f>test_data[[#This Row],[Final_Position]]*test_data[[#This Row],[Change]]</f>
        <v>-32.400000000001228</v>
      </c>
      <c r="L3903" s="7">
        <f>test_data[[#This Row],[Profit]]*Profit_per_point</f>
        <v>-3240000.0000001229</v>
      </c>
      <c r="M3903" s="7">
        <f>test_data[[#This Row],[Profit]]*Profit_per_point-ABS(test_data[[#This Row],[Action]])*Fee_per_trade</f>
        <v>-3240000.0000001229</v>
      </c>
    </row>
    <row r="3904" spans="1:13" x14ac:dyDescent="0.35">
      <c r="A3904" s="2">
        <v>43794.573611111111</v>
      </c>
      <c r="B3904">
        <v>899.6</v>
      </c>
      <c r="C3904">
        <v>0.38252094388008118</v>
      </c>
      <c r="D3904">
        <v>0.61747902631759644</v>
      </c>
      <c r="E3904">
        <f>IF(B3905&gt;0,B3905-test_data[[#This Row],[Price]],0)</f>
        <v>-0.60000000000002274</v>
      </c>
      <c r="F3904" s="2">
        <f>test_data[[#This Row],[Time]]-(Time_horizon-1)/24/60</f>
        <v>43794.560416666667</v>
      </c>
      <c r="G3904">
        <f>IF(test_data[[#This Row],[Long]]&gt;Action_Threshold,1,IF(test_data[[#This Row],[Short]]&gt;Action_Threshold,-1,0))</f>
        <v>-1</v>
      </c>
      <c r="H3904">
        <f>SUMIFS(test_data[Postion],test_data[Time],"&gt;="&amp;test_data[[#This Row],[Period Time]],test_data[Time],"&lt;="&amp;test_data[[#This Row],[Time]])</f>
        <v>-18</v>
      </c>
      <c r="I3904">
        <f>IFERROR(test_data[[#This Row],[Final_Position]]-H3903,test_data[[#This Row],[Final_Position]])</f>
        <v>0</v>
      </c>
      <c r="J3904">
        <f>ABS(test_data[[#This Row],[Action]])</f>
        <v>0</v>
      </c>
      <c r="K3904" s="7">
        <f>test_data[[#This Row],[Final_Position]]*test_data[[#This Row],[Change]]</f>
        <v>10.800000000000409</v>
      </c>
      <c r="L3904" s="7">
        <f>test_data[[#This Row],[Profit]]*Profit_per_point</f>
        <v>1080000.000000041</v>
      </c>
      <c r="M3904" s="7">
        <f>test_data[[#This Row],[Profit]]*Profit_per_point-ABS(test_data[[#This Row],[Action]])*Fee_per_trade</f>
        <v>1080000.000000041</v>
      </c>
    </row>
    <row r="3905" spans="1:13" x14ac:dyDescent="0.35">
      <c r="A3905" s="2">
        <v>43794.574305555558</v>
      </c>
      <c r="B3905">
        <v>899</v>
      </c>
      <c r="C3905">
        <v>0.44923335313796997</v>
      </c>
      <c r="D3905">
        <v>0.55076664686203003</v>
      </c>
      <c r="E3905">
        <f>IF(B3906&gt;0,B3906-test_data[[#This Row],[Price]],0)</f>
        <v>0.10000000000002274</v>
      </c>
      <c r="F3905" s="2">
        <f>test_data[[#This Row],[Time]]-(Time_horizon-1)/24/60</f>
        <v>43794.561111111114</v>
      </c>
      <c r="G3905">
        <f>IF(test_data[[#This Row],[Long]]&gt;Action_Threshold,1,IF(test_data[[#This Row],[Short]]&gt;Action_Threshold,-1,0))</f>
        <v>-1</v>
      </c>
      <c r="H3905">
        <f>SUMIFS(test_data[Postion],test_data[Time],"&gt;="&amp;test_data[[#This Row],[Period Time]],test_data[Time],"&lt;="&amp;test_data[[#This Row],[Time]])</f>
        <v>-18</v>
      </c>
      <c r="I3905">
        <f>IFERROR(test_data[[#This Row],[Final_Position]]-H3904,test_data[[#This Row],[Final_Position]])</f>
        <v>0</v>
      </c>
      <c r="J3905">
        <f>ABS(test_data[[#This Row],[Action]])</f>
        <v>0</v>
      </c>
      <c r="K3905" s="7">
        <f>test_data[[#This Row],[Final_Position]]*test_data[[#This Row],[Change]]</f>
        <v>-1.8000000000004093</v>
      </c>
      <c r="L3905" s="7">
        <f>test_data[[#This Row],[Profit]]*Profit_per_point</f>
        <v>-180000.00000004092</v>
      </c>
      <c r="M3905" s="7">
        <f>test_data[[#This Row],[Profit]]*Profit_per_point-ABS(test_data[[#This Row],[Action]])*Fee_per_trade</f>
        <v>-180000.00000004092</v>
      </c>
    </row>
    <row r="3906" spans="1:13" x14ac:dyDescent="0.35">
      <c r="A3906" s="2">
        <v>43794.574999999997</v>
      </c>
      <c r="B3906">
        <v>899.1</v>
      </c>
      <c r="C3906">
        <v>0.42094478011131287</v>
      </c>
      <c r="D3906">
        <v>0.57905524969100952</v>
      </c>
      <c r="E3906">
        <f>IF(B3907&gt;0,B3907-test_data[[#This Row],[Price]],0)</f>
        <v>0.10000000000002274</v>
      </c>
      <c r="F3906" s="2">
        <f>test_data[[#This Row],[Time]]-(Time_horizon-1)/24/60</f>
        <v>43794.561805555553</v>
      </c>
      <c r="G3906">
        <f>IF(test_data[[#This Row],[Long]]&gt;Action_Threshold,1,IF(test_data[[#This Row],[Short]]&gt;Action_Threshold,-1,0))</f>
        <v>-1</v>
      </c>
      <c r="H3906">
        <f>SUMIFS(test_data[Postion],test_data[Time],"&gt;="&amp;test_data[[#This Row],[Period Time]],test_data[Time],"&lt;="&amp;test_data[[#This Row],[Time]])</f>
        <v>-18</v>
      </c>
      <c r="I3906">
        <f>IFERROR(test_data[[#This Row],[Final_Position]]-H3905,test_data[[#This Row],[Final_Position]])</f>
        <v>0</v>
      </c>
      <c r="J3906">
        <f>ABS(test_data[[#This Row],[Action]])</f>
        <v>0</v>
      </c>
      <c r="K3906" s="7">
        <f>test_data[[#This Row],[Final_Position]]*test_data[[#This Row],[Change]]</f>
        <v>-1.8000000000004093</v>
      </c>
      <c r="L3906" s="7">
        <f>test_data[[#This Row],[Profit]]*Profit_per_point</f>
        <v>-180000.00000004092</v>
      </c>
      <c r="M3906" s="7">
        <f>test_data[[#This Row],[Profit]]*Profit_per_point-ABS(test_data[[#This Row],[Action]])*Fee_per_trade</f>
        <v>-180000.00000004092</v>
      </c>
    </row>
    <row r="3907" spans="1:13" x14ac:dyDescent="0.35">
      <c r="A3907" s="2">
        <v>43794.575694444444</v>
      </c>
      <c r="B3907">
        <v>899.2</v>
      </c>
      <c r="C3907">
        <v>0.40851780772209167</v>
      </c>
      <c r="D3907">
        <v>0.59148222208023071</v>
      </c>
      <c r="E3907">
        <f>IF(B3908&gt;0,B3908-test_data[[#This Row],[Price]],0)</f>
        <v>1.0999999999999091</v>
      </c>
      <c r="F3907" s="2">
        <f>test_data[[#This Row],[Time]]-(Time_horizon-1)/24/60</f>
        <v>43794.5625</v>
      </c>
      <c r="G3907">
        <f>IF(test_data[[#This Row],[Long]]&gt;Action_Threshold,1,IF(test_data[[#This Row],[Short]]&gt;Action_Threshold,-1,0))</f>
        <v>-1</v>
      </c>
      <c r="H3907">
        <f>SUMIFS(test_data[Postion],test_data[Time],"&gt;="&amp;test_data[[#This Row],[Period Time]],test_data[Time],"&lt;="&amp;test_data[[#This Row],[Time]])</f>
        <v>-18</v>
      </c>
      <c r="I3907">
        <f>IFERROR(test_data[[#This Row],[Final_Position]]-H3906,test_data[[#This Row],[Final_Position]])</f>
        <v>0</v>
      </c>
      <c r="J3907">
        <f>ABS(test_data[[#This Row],[Action]])</f>
        <v>0</v>
      </c>
      <c r="K3907" s="7">
        <f>test_data[[#This Row],[Final_Position]]*test_data[[#This Row],[Change]]</f>
        <v>-19.799999999998363</v>
      </c>
      <c r="L3907" s="7">
        <f>test_data[[#This Row],[Profit]]*Profit_per_point</f>
        <v>-1979999.9999998363</v>
      </c>
      <c r="M3907" s="7">
        <f>test_data[[#This Row],[Profit]]*Profit_per_point-ABS(test_data[[#This Row],[Action]])*Fee_per_trade</f>
        <v>-1979999.9999998363</v>
      </c>
    </row>
    <row r="3908" spans="1:13" x14ac:dyDescent="0.35">
      <c r="A3908" s="2">
        <v>43794.576388888891</v>
      </c>
      <c r="B3908">
        <v>900.3</v>
      </c>
      <c r="C3908">
        <v>0.39675742387771606</v>
      </c>
      <c r="D3908">
        <v>0.60324257612228394</v>
      </c>
      <c r="E3908">
        <f>IF(B3909&gt;0,B3909-test_data[[#This Row],[Price]],0)</f>
        <v>-0.29999999999995453</v>
      </c>
      <c r="F3908" s="2">
        <f>test_data[[#This Row],[Time]]-(Time_horizon-1)/24/60</f>
        <v>43794.563194444447</v>
      </c>
      <c r="G3908">
        <f>IF(test_data[[#This Row],[Long]]&gt;Action_Threshold,1,IF(test_data[[#This Row],[Short]]&gt;Action_Threshold,-1,0))</f>
        <v>-1</v>
      </c>
      <c r="H3908">
        <f>SUMIFS(test_data[Postion],test_data[Time],"&gt;="&amp;test_data[[#This Row],[Period Time]],test_data[Time],"&lt;="&amp;test_data[[#This Row],[Time]])</f>
        <v>-18</v>
      </c>
      <c r="I3908">
        <f>IFERROR(test_data[[#This Row],[Final_Position]]-H3907,test_data[[#This Row],[Final_Position]])</f>
        <v>0</v>
      </c>
      <c r="J3908">
        <f>ABS(test_data[[#This Row],[Action]])</f>
        <v>0</v>
      </c>
      <c r="K3908" s="7">
        <f>test_data[[#This Row],[Final_Position]]*test_data[[#This Row],[Change]]</f>
        <v>5.3999999999991815</v>
      </c>
      <c r="L3908" s="7">
        <f>test_data[[#This Row],[Profit]]*Profit_per_point</f>
        <v>539999.99999991816</v>
      </c>
      <c r="M3908" s="7">
        <f>test_data[[#This Row],[Profit]]*Profit_per_point-ABS(test_data[[#This Row],[Action]])*Fee_per_trade</f>
        <v>539999.99999991816</v>
      </c>
    </row>
    <row r="3909" spans="1:13" x14ac:dyDescent="0.35">
      <c r="A3909" s="2">
        <v>43794.57708333333</v>
      </c>
      <c r="B3909">
        <v>900</v>
      </c>
      <c r="C3909">
        <v>0.41652446985244751</v>
      </c>
      <c r="D3909">
        <v>0.58347547054290771</v>
      </c>
      <c r="E3909">
        <f>IF(B3910&gt;0,B3910-test_data[[#This Row],[Price]],0)</f>
        <v>0.10000000000002274</v>
      </c>
      <c r="F3909" s="2">
        <f>test_data[[#This Row],[Time]]-(Time_horizon-1)/24/60</f>
        <v>43794.563888888886</v>
      </c>
      <c r="G3909">
        <f>IF(test_data[[#This Row],[Long]]&gt;Action_Threshold,1,IF(test_data[[#This Row],[Short]]&gt;Action_Threshold,-1,0))</f>
        <v>-1</v>
      </c>
      <c r="H3909">
        <f>SUMIFS(test_data[Postion],test_data[Time],"&gt;="&amp;test_data[[#This Row],[Period Time]],test_data[Time],"&lt;="&amp;test_data[[#This Row],[Time]])</f>
        <v>-18</v>
      </c>
      <c r="I3909">
        <f>IFERROR(test_data[[#This Row],[Final_Position]]-H3908,test_data[[#This Row],[Final_Position]])</f>
        <v>0</v>
      </c>
      <c r="J3909">
        <f>ABS(test_data[[#This Row],[Action]])</f>
        <v>0</v>
      </c>
      <c r="K3909" s="7">
        <f>test_data[[#This Row],[Final_Position]]*test_data[[#This Row],[Change]]</f>
        <v>-1.8000000000004093</v>
      </c>
      <c r="L3909" s="7">
        <f>test_data[[#This Row],[Profit]]*Profit_per_point</f>
        <v>-180000.00000004092</v>
      </c>
      <c r="M3909" s="7">
        <f>test_data[[#This Row],[Profit]]*Profit_per_point-ABS(test_data[[#This Row],[Action]])*Fee_per_trade</f>
        <v>-180000.00000004092</v>
      </c>
    </row>
    <row r="3910" spans="1:13" x14ac:dyDescent="0.35">
      <c r="A3910" s="2">
        <v>43794.577777777777</v>
      </c>
      <c r="B3910">
        <v>900.1</v>
      </c>
      <c r="C3910">
        <v>0.38106709718704224</v>
      </c>
      <c r="D3910">
        <v>0.61893290281295776</v>
      </c>
      <c r="E3910">
        <f>IF(B3911&gt;0,B3911-test_data[[#This Row],[Price]],0)</f>
        <v>0.5</v>
      </c>
      <c r="F3910" s="2">
        <f>test_data[[#This Row],[Time]]-(Time_horizon-1)/24/60</f>
        <v>43794.564583333333</v>
      </c>
      <c r="G3910">
        <f>IF(test_data[[#This Row],[Long]]&gt;Action_Threshold,1,IF(test_data[[#This Row],[Short]]&gt;Action_Threshold,-1,0))</f>
        <v>-1</v>
      </c>
      <c r="H3910">
        <f>SUMIFS(test_data[Postion],test_data[Time],"&gt;="&amp;test_data[[#This Row],[Period Time]],test_data[Time],"&lt;="&amp;test_data[[#This Row],[Time]])</f>
        <v>-18</v>
      </c>
      <c r="I3910">
        <f>IFERROR(test_data[[#This Row],[Final_Position]]-H3909,test_data[[#This Row],[Final_Position]])</f>
        <v>0</v>
      </c>
      <c r="J3910">
        <f>ABS(test_data[[#This Row],[Action]])</f>
        <v>0</v>
      </c>
      <c r="K3910" s="7">
        <f>test_data[[#This Row],[Final_Position]]*test_data[[#This Row],[Change]]</f>
        <v>-9</v>
      </c>
      <c r="L3910" s="7">
        <f>test_data[[#This Row],[Profit]]*Profit_per_point</f>
        <v>-900000</v>
      </c>
      <c r="M3910" s="7">
        <f>test_data[[#This Row],[Profit]]*Profit_per_point-ABS(test_data[[#This Row],[Action]])*Fee_per_trade</f>
        <v>-900000</v>
      </c>
    </row>
    <row r="3911" spans="1:13" x14ac:dyDescent="0.35">
      <c r="A3911" s="2">
        <v>43794.578472222223</v>
      </c>
      <c r="B3911">
        <v>900.6</v>
      </c>
      <c r="C3911">
        <v>0.37117975950241089</v>
      </c>
      <c r="D3911">
        <v>0.62882024049758911</v>
      </c>
      <c r="E3911">
        <f>IF(B3912&gt;0,B3912-test_data[[#This Row],[Price]],0)</f>
        <v>-0.10000000000002274</v>
      </c>
      <c r="F3911" s="2">
        <f>test_data[[#This Row],[Time]]-(Time_horizon-1)/24/60</f>
        <v>43794.56527777778</v>
      </c>
      <c r="G3911">
        <f>IF(test_data[[#This Row],[Long]]&gt;Action_Threshold,1,IF(test_data[[#This Row],[Short]]&gt;Action_Threshold,-1,0))</f>
        <v>-1</v>
      </c>
      <c r="H3911">
        <f>SUMIFS(test_data[Postion],test_data[Time],"&gt;="&amp;test_data[[#This Row],[Period Time]],test_data[Time],"&lt;="&amp;test_data[[#This Row],[Time]])</f>
        <v>-18</v>
      </c>
      <c r="I3911">
        <f>IFERROR(test_data[[#This Row],[Final_Position]]-H3910,test_data[[#This Row],[Final_Position]])</f>
        <v>0</v>
      </c>
      <c r="J3911">
        <f>ABS(test_data[[#This Row],[Action]])</f>
        <v>0</v>
      </c>
      <c r="K3911" s="7">
        <f>test_data[[#This Row],[Final_Position]]*test_data[[#This Row],[Change]]</f>
        <v>1.8000000000004093</v>
      </c>
      <c r="L3911" s="7">
        <f>test_data[[#This Row],[Profit]]*Profit_per_point</f>
        <v>180000.00000004092</v>
      </c>
      <c r="M3911" s="7">
        <f>test_data[[#This Row],[Profit]]*Profit_per_point-ABS(test_data[[#This Row],[Action]])*Fee_per_trade</f>
        <v>180000.00000004092</v>
      </c>
    </row>
    <row r="3912" spans="1:13" x14ac:dyDescent="0.35">
      <c r="A3912" s="2">
        <v>43794.57916666667</v>
      </c>
      <c r="B3912">
        <v>900.5</v>
      </c>
      <c r="C3912">
        <v>0.36031177639961243</v>
      </c>
      <c r="D3912">
        <v>0.63968825340270996</v>
      </c>
      <c r="E3912">
        <f>IF(B3913&gt;0,B3913-test_data[[#This Row],[Price]],0)</f>
        <v>-0.20000000000004547</v>
      </c>
      <c r="F3912" s="2">
        <f>test_data[[#This Row],[Time]]-(Time_horizon-1)/24/60</f>
        <v>43794.565972222226</v>
      </c>
      <c r="G3912">
        <f>IF(test_data[[#This Row],[Long]]&gt;Action_Threshold,1,IF(test_data[[#This Row],[Short]]&gt;Action_Threshold,-1,0))</f>
        <v>-1</v>
      </c>
      <c r="H3912">
        <f>SUMIFS(test_data[Postion],test_data[Time],"&gt;="&amp;test_data[[#This Row],[Period Time]],test_data[Time],"&lt;="&amp;test_data[[#This Row],[Time]])</f>
        <v>-18</v>
      </c>
      <c r="I3912">
        <f>IFERROR(test_data[[#This Row],[Final_Position]]-H3911,test_data[[#This Row],[Final_Position]])</f>
        <v>0</v>
      </c>
      <c r="J3912">
        <f>ABS(test_data[[#This Row],[Action]])</f>
        <v>0</v>
      </c>
      <c r="K3912" s="7">
        <f>test_data[[#This Row],[Final_Position]]*test_data[[#This Row],[Change]]</f>
        <v>3.6000000000008185</v>
      </c>
      <c r="L3912" s="7">
        <f>test_data[[#This Row],[Profit]]*Profit_per_point</f>
        <v>360000.00000008184</v>
      </c>
      <c r="M3912" s="7">
        <f>test_data[[#This Row],[Profit]]*Profit_per_point-ABS(test_data[[#This Row],[Action]])*Fee_per_trade</f>
        <v>360000.00000008184</v>
      </c>
    </row>
    <row r="3913" spans="1:13" x14ac:dyDescent="0.35">
      <c r="A3913" s="2">
        <v>43794.579861111109</v>
      </c>
      <c r="B3913">
        <v>900.3</v>
      </c>
      <c r="C3913">
        <v>0.33634713292121887</v>
      </c>
      <c r="D3913">
        <v>0.66365283727645874</v>
      </c>
      <c r="E3913">
        <f>IF(B3914&gt;0,B3914-test_data[[#This Row],[Price]],0)</f>
        <v>-0.19999999999993179</v>
      </c>
      <c r="F3913" s="2">
        <f>test_data[[#This Row],[Time]]-(Time_horizon-1)/24/60</f>
        <v>43794.566666666666</v>
      </c>
      <c r="G3913">
        <f>IF(test_data[[#This Row],[Long]]&gt;Action_Threshold,1,IF(test_data[[#This Row],[Short]]&gt;Action_Threshold,-1,0))</f>
        <v>-1</v>
      </c>
      <c r="H3913">
        <f>SUMIFS(test_data[Postion],test_data[Time],"&gt;="&amp;test_data[[#This Row],[Period Time]],test_data[Time],"&lt;="&amp;test_data[[#This Row],[Time]])</f>
        <v>-20</v>
      </c>
      <c r="I3913">
        <f>IFERROR(test_data[[#This Row],[Final_Position]]-H3912,test_data[[#This Row],[Final_Position]])</f>
        <v>-2</v>
      </c>
      <c r="J3913">
        <f>ABS(test_data[[#This Row],[Action]])</f>
        <v>2</v>
      </c>
      <c r="K3913" s="7">
        <f>test_data[[#This Row],[Final_Position]]*test_data[[#This Row],[Change]]</f>
        <v>3.9999999999986358</v>
      </c>
      <c r="L3913" s="7">
        <f>test_data[[#This Row],[Profit]]*Profit_per_point</f>
        <v>399999.99999986356</v>
      </c>
      <c r="M3913" s="7">
        <f>test_data[[#This Row],[Profit]]*Profit_per_point-ABS(test_data[[#This Row],[Action]])*Fee_per_trade</f>
        <v>379999.99999986356</v>
      </c>
    </row>
    <row r="3914" spans="1:13" x14ac:dyDescent="0.35">
      <c r="A3914" s="2">
        <v>43794.580555555556</v>
      </c>
      <c r="B3914">
        <v>900.1</v>
      </c>
      <c r="C3914">
        <v>0.34529298543930054</v>
      </c>
      <c r="D3914">
        <v>0.65470701456069946</v>
      </c>
      <c r="E3914">
        <f>IF(B3915&gt;0,B3915-test_data[[#This Row],[Price]],0)</f>
        <v>-0.70000000000004547</v>
      </c>
      <c r="F3914" s="2">
        <f>test_data[[#This Row],[Time]]-(Time_horizon-1)/24/60</f>
        <v>43794.567361111112</v>
      </c>
      <c r="G3914">
        <f>IF(test_data[[#This Row],[Long]]&gt;Action_Threshold,1,IF(test_data[[#This Row],[Short]]&gt;Action_Threshold,-1,0))</f>
        <v>-1</v>
      </c>
      <c r="H3914">
        <f>SUMIFS(test_data[Postion],test_data[Time],"&gt;="&amp;test_data[[#This Row],[Period Time]],test_data[Time],"&lt;="&amp;test_data[[#This Row],[Time]])</f>
        <v>-20</v>
      </c>
      <c r="I3914">
        <f>IFERROR(test_data[[#This Row],[Final_Position]]-H3913,test_data[[#This Row],[Final_Position]])</f>
        <v>0</v>
      </c>
      <c r="J3914">
        <f>ABS(test_data[[#This Row],[Action]])</f>
        <v>0</v>
      </c>
      <c r="K3914" s="7">
        <f>test_data[[#This Row],[Final_Position]]*test_data[[#This Row],[Change]]</f>
        <v>14.000000000000909</v>
      </c>
      <c r="L3914" s="7">
        <f>test_data[[#This Row],[Profit]]*Profit_per_point</f>
        <v>1400000.000000091</v>
      </c>
      <c r="M3914" s="7">
        <f>test_data[[#This Row],[Profit]]*Profit_per_point-ABS(test_data[[#This Row],[Action]])*Fee_per_trade</f>
        <v>1400000.000000091</v>
      </c>
    </row>
    <row r="3915" spans="1:13" x14ac:dyDescent="0.35">
      <c r="A3915" s="2">
        <v>43794.581250000003</v>
      </c>
      <c r="B3915">
        <v>899.4</v>
      </c>
      <c r="C3915">
        <v>0.34532865881919861</v>
      </c>
      <c r="D3915">
        <v>0.65467137098312378</v>
      </c>
      <c r="E3915">
        <f>IF(B3916&gt;0,B3916-test_data[[#This Row],[Price]],0)</f>
        <v>0.10000000000002274</v>
      </c>
      <c r="F3915" s="2">
        <f>test_data[[#This Row],[Time]]-(Time_horizon-1)/24/60</f>
        <v>43794.568055555559</v>
      </c>
      <c r="G3915">
        <f>IF(test_data[[#This Row],[Long]]&gt;Action_Threshold,1,IF(test_data[[#This Row],[Short]]&gt;Action_Threshold,-1,0))</f>
        <v>-1</v>
      </c>
      <c r="H3915">
        <f>SUMIFS(test_data[Postion],test_data[Time],"&gt;="&amp;test_data[[#This Row],[Period Time]],test_data[Time],"&lt;="&amp;test_data[[#This Row],[Time]])</f>
        <v>-20</v>
      </c>
      <c r="I3915">
        <f>IFERROR(test_data[[#This Row],[Final_Position]]-H3914,test_data[[#This Row],[Final_Position]])</f>
        <v>0</v>
      </c>
      <c r="J3915">
        <f>ABS(test_data[[#This Row],[Action]])</f>
        <v>0</v>
      </c>
      <c r="K3915" s="7">
        <f>test_data[[#This Row],[Final_Position]]*test_data[[#This Row],[Change]]</f>
        <v>-2.0000000000004547</v>
      </c>
      <c r="L3915" s="7">
        <f>test_data[[#This Row],[Profit]]*Profit_per_point</f>
        <v>-200000.00000004546</v>
      </c>
      <c r="M3915" s="7">
        <f>test_data[[#This Row],[Profit]]*Profit_per_point-ABS(test_data[[#This Row],[Action]])*Fee_per_trade</f>
        <v>-200000.00000004546</v>
      </c>
    </row>
    <row r="3916" spans="1:13" x14ac:dyDescent="0.35">
      <c r="A3916" s="2">
        <v>43794.581944444442</v>
      </c>
      <c r="B3916">
        <v>899.5</v>
      </c>
      <c r="C3916">
        <v>0.33680230379104614</v>
      </c>
      <c r="D3916">
        <v>0.66319763660430908</v>
      </c>
      <c r="E3916">
        <f>IF(B3917&gt;0,B3917-test_data[[#This Row],[Price]],0)</f>
        <v>0.39999999999997726</v>
      </c>
      <c r="F3916" s="2">
        <f>test_data[[#This Row],[Time]]-(Time_horizon-1)/24/60</f>
        <v>43794.568749999999</v>
      </c>
      <c r="G3916">
        <f>IF(test_data[[#This Row],[Long]]&gt;Action_Threshold,1,IF(test_data[[#This Row],[Short]]&gt;Action_Threshold,-1,0))</f>
        <v>-1</v>
      </c>
      <c r="H3916">
        <f>SUMIFS(test_data[Postion],test_data[Time],"&gt;="&amp;test_data[[#This Row],[Period Time]],test_data[Time],"&lt;="&amp;test_data[[#This Row],[Time]])</f>
        <v>-20</v>
      </c>
      <c r="I3916">
        <f>IFERROR(test_data[[#This Row],[Final_Position]]-H3915,test_data[[#This Row],[Final_Position]])</f>
        <v>0</v>
      </c>
      <c r="J3916">
        <f>ABS(test_data[[#This Row],[Action]])</f>
        <v>0</v>
      </c>
      <c r="K3916" s="7">
        <f>test_data[[#This Row],[Final_Position]]*test_data[[#This Row],[Change]]</f>
        <v>-7.9999999999995453</v>
      </c>
      <c r="L3916" s="7">
        <f>test_data[[#This Row],[Profit]]*Profit_per_point</f>
        <v>-799999.99999995448</v>
      </c>
      <c r="M3916" s="7">
        <f>test_data[[#This Row],[Profit]]*Profit_per_point-ABS(test_data[[#This Row],[Action]])*Fee_per_trade</f>
        <v>-799999.99999995448</v>
      </c>
    </row>
    <row r="3917" spans="1:13" x14ac:dyDescent="0.35">
      <c r="A3917" s="2">
        <v>43794.582638888889</v>
      </c>
      <c r="B3917">
        <v>899.9</v>
      </c>
      <c r="C3917">
        <v>0.33523330092430115</v>
      </c>
      <c r="D3917">
        <v>0.66476666927337646</v>
      </c>
      <c r="E3917">
        <f>IF(B3918&gt;0,B3918-test_data[[#This Row],[Price]],0)</f>
        <v>-1.1000000000000227</v>
      </c>
      <c r="F3917" s="2">
        <f>test_data[[#This Row],[Time]]-(Time_horizon-1)/24/60</f>
        <v>43794.569444444445</v>
      </c>
      <c r="G3917">
        <f>IF(test_data[[#This Row],[Long]]&gt;Action_Threshold,1,IF(test_data[[#This Row],[Short]]&gt;Action_Threshold,-1,0))</f>
        <v>-1</v>
      </c>
      <c r="H3917">
        <f>SUMIFS(test_data[Postion],test_data[Time],"&gt;="&amp;test_data[[#This Row],[Period Time]],test_data[Time],"&lt;="&amp;test_data[[#This Row],[Time]])</f>
        <v>-20</v>
      </c>
      <c r="I3917">
        <f>IFERROR(test_data[[#This Row],[Final_Position]]-H3916,test_data[[#This Row],[Final_Position]])</f>
        <v>0</v>
      </c>
      <c r="J3917">
        <f>ABS(test_data[[#This Row],[Action]])</f>
        <v>0</v>
      </c>
      <c r="K3917" s="7">
        <f>test_data[[#This Row],[Final_Position]]*test_data[[#This Row],[Change]]</f>
        <v>22.000000000000455</v>
      </c>
      <c r="L3917" s="7">
        <f>test_data[[#This Row],[Profit]]*Profit_per_point</f>
        <v>2200000.0000000456</v>
      </c>
      <c r="M3917" s="7">
        <f>test_data[[#This Row],[Profit]]*Profit_per_point-ABS(test_data[[#This Row],[Action]])*Fee_per_trade</f>
        <v>2200000.0000000456</v>
      </c>
    </row>
    <row r="3918" spans="1:13" x14ac:dyDescent="0.35">
      <c r="A3918" s="2">
        <v>43794.583333333336</v>
      </c>
      <c r="B3918">
        <v>898.8</v>
      </c>
      <c r="C3918">
        <v>0.3625619113445282</v>
      </c>
      <c r="D3918">
        <v>0.63743805885314941</v>
      </c>
      <c r="E3918">
        <f>IF(B3919&gt;0,B3919-test_data[[#This Row],[Price]],0)</f>
        <v>-9.9999999999909051E-2</v>
      </c>
      <c r="F3918" s="2">
        <f>test_data[[#This Row],[Time]]-(Time_horizon-1)/24/60</f>
        <v>43794.570138888892</v>
      </c>
      <c r="G3918">
        <f>IF(test_data[[#This Row],[Long]]&gt;Action_Threshold,1,IF(test_data[[#This Row],[Short]]&gt;Action_Threshold,-1,0))</f>
        <v>-1</v>
      </c>
      <c r="H3918">
        <f>SUMIFS(test_data[Postion],test_data[Time],"&gt;="&amp;test_data[[#This Row],[Period Time]],test_data[Time],"&lt;="&amp;test_data[[#This Row],[Time]])</f>
        <v>-20</v>
      </c>
      <c r="I3918">
        <f>IFERROR(test_data[[#This Row],[Final_Position]]-H3917,test_data[[#This Row],[Final_Position]])</f>
        <v>0</v>
      </c>
      <c r="J3918">
        <f>ABS(test_data[[#This Row],[Action]])</f>
        <v>0</v>
      </c>
      <c r="K3918" s="7">
        <f>test_data[[#This Row],[Final_Position]]*test_data[[#This Row],[Change]]</f>
        <v>1.999999999998181</v>
      </c>
      <c r="L3918" s="7">
        <f>test_data[[#This Row],[Profit]]*Profit_per_point</f>
        <v>199999.9999998181</v>
      </c>
      <c r="M3918" s="7">
        <f>test_data[[#This Row],[Profit]]*Profit_per_point-ABS(test_data[[#This Row],[Action]])*Fee_per_trade</f>
        <v>199999.9999998181</v>
      </c>
    </row>
    <row r="3919" spans="1:13" x14ac:dyDescent="0.35">
      <c r="A3919" s="2">
        <v>43794.584027777775</v>
      </c>
      <c r="B3919">
        <v>898.7</v>
      </c>
      <c r="C3919">
        <v>0.37056013941764832</v>
      </c>
      <c r="D3919">
        <v>0.62943989038467407</v>
      </c>
      <c r="E3919">
        <f>IF(B3920&gt;0,B3920-test_data[[#This Row],[Price]],0)</f>
        <v>0.29999999999995453</v>
      </c>
      <c r="F3919" s="2">
        <f>test_data[[#This Row],[Time]]-(Time_horizon-1)/24/60</f>
        <v>43794.570833333331</v>
      </c>
      <c r="G3919">
        <f>IF(test_data[[#This Row],[Long]]&gt;Action_Threshold,1,IF(test_data[[#This Row],[Short]]&gt;Action_Threshold,-1,0))</f>
        <v>-1</v>
      </c>
      <c r="H3919">
        <f>SUMIFS(test_data[Postion],test_data[Time],"&gt;="&amp;test_data[[#This Row],[Period Time]],test_data[Time],"&lt;="&amp;test_data[[#This Row],[Time]])</f>
        <v>-20</v>
      </c>
      <c r="I3919">
        <f>IFERROR(test_data[[#This Row],[Final_Position]]-H3918,test_data[[#This Row],[Final_Position]])</f>
        <v>0</v>
      </c>
      <c r="J3919">
        <f>ABS(test_data[[#This Row],[Action]])</f>
        <v>0</v>
      </c>
      <c r="K3919" s="7">
        <f>test_data[[#This Row],[Final_Position]]*test_data[[#This Row],[Change]]</f>
        <v>-5.9999999999990905</v>
      </c>
      <c r="L3919" s="7">
        <f>test_data[[#This Row],[Profit]]*Profit_per_point</f>
        <v>-599999.99999990908</v>
      </c>
      <c r="M3919" s="7">
        <f>test_data[[#This Row],[Profit]]*Profit_per_point-ABS(test_data[[#This Row],[Action]])*Fee_per_trade</f>
        <v>-599999.99999990908</v>
      </c>
    </row>
    <row r="3920" spans="1:13" x14ac:dyDescent="0.35">
      <c r="A3920" s="2">
        <v>43794.584722222222</v>
      </c>
      <c r="B3920">
        <v>899</v>
      </c>
      <c r="C3920">
        <v>0.37599113583564758</v>
      </c>
      <c r="D3920">
        <v>0.6240088939666748</v>
      </c>
      <c r="E3920">
        <f>IF(B3921&gt;0,B3921-test_data[[#This Row],[Price]],0)</f>
        <v>0</v>
      </c>
      <c r="F3920" s="2">
        <f>test_data[[#This Row],[Time]]-(Time_horizon-1)/24/60</f>
        <v>43794.571527777778</v>
      </c>
      <c r="G3920">
        <f>IF(test_data[[#This Row],[Long]]&gt;Action_Threshold,1,IF(test_data[[#This Row],[Short]]&gt;Action_Threshold,-1,0))</f>
        <v>-1</v>
      </c>
      <c r="H3920">
        <f>SUMIFS(test_data[Postion],test_data[Time],"&gt;="&amp;test_data[[#This Row],[Period Time]],test_data[Time],"&lt;="&amp;test_data[[#This Row],[Time]])</f>
        <v>-20</v>
      </c>
      <c r="I3920">
        <f>IFERROR(test_data[[#This Row],[Final_Position]]-H3919,test_data[[#This Row],[Final_Position]])</f>
        <v>0</v>
      </c>
      <c r="J3920">
        <f>ABS(test_data[[#This Row],[Action]])</f>
        <v>0</v>
      </c>
      <c r="K3920" s="7">
        <f>test_data[[#This Row],[Final_Position]]*test_data[[#This Row],[Change]]</f>
        <v>0</v>
      </c>
      <c r="L3920" s="7">
        <f>test_data[[#This Row],[Profit]]*Profit_per_point</f>
        <v>0</v>
      </c>
      <c r="M3920" s="7">
        <f>test_data[[#This Row],[Profit]]*Profit_per_point-ABS(test_data[[#This Row],[Action]])*Fee_per_trade</f>
        <v>0</v>
      </c>
    </row>
    <row r="3921" spans="1:13" x14ac:dyDescent="0.35">
      <c r="A3921" s="2">
        <v>43794.585416666669</v>
      </c>
      <c r="B3921">
        <v>899</v>
      </c>
      <c r="C3921">
        <v>0.40463820099830627</v>
      </c>
      <c r="D3921">
        <v>0.59536182880401611</v>
      </c>
      <c r="E3921">
        <f>IF(B3922&gt;0,B3922-test_data[[#This Row],[Price]],0)</f>
        <v>-1.1000000000000227</v>
      </c>
      <c r="F3921" s="2">
        <f>test_data[[#This Row],[Time]]-(Time_horizon-1)/24/60</f>
        <v>43794.572222222225</v>
      </c>
      <c r="G3921">
        <f>IF(test_data[[#This Row],[Long]]&gt;Action_Threshold,1,IF(test_data[[#This Row],[Short]]&gt;Action_Threshold,-1,0))</f>
        <v>-1</v>
      </c>
      <c r="H3921">
        <f>SUMIFS(test_data[Postion],test_data[Time],"&gt;="&amp;test_data[[#This Row],[Period Time]],test_data[Time],"&lt;="&amp;test_data[[#This Row],[Time]])</f>
        <v>-20</v>
      </c>
      <c r="I3921">
        <f>IFERROR(test_data[[#This Row],[Final_Position]]-H3920,test_data[[#This Row],[Final_Position]])</f>
        <v>0</v>
      </c>
      <c r="J3921">
        <f>ABS(test_data[[#This Row],[Action]])</f>
        <v>0</v>
      </c>
      <c r="K3921" s="7">
        <f>test_data[[#This Row],[Final_Position]]*test_data[[#This Row],[Change]]</f>
        <v>22.000000000000455</v>
      </c>
      <c r="L3921" s="7">
        <f>test_data[[#This Row],[Profit]]*Profit_per_point</f>
        <v>2200000.0000000456</v>
      </c>
      <c r="M3921" s="7">
        <f>test_data[[#This Row],[Profit]]*Profit_per_point-ABS(test_data[[#This Row],[Action]])*Fee_per_trade</f>
        <v>2200000.0000000456</v>
      </c>
    </row>
    <row r="3922" spans="1:13" x14ac:dyDescent="0.35">
      <c r="A3922" s="2">
        <v>43794.586111111108</v>
      </c>
      <c r="B3922">
        <v>897.9</v>
      </c>
      <c r="C3922">
        <v>0.45856666564941406</v>
      </c>
      <c r="D3922">
        <v>0.54143339395523071</v>
      </c>
      <c r="E3922">
        <f>IF(B3923&gt;0,B3923-test_data[[#This Row],[Price]],0)</f>
        <v>-0.19999999999993179</v>
      </c>
      <c r="F3922" s="2">
        <f>test_data[[#This Row],[Time]]-(Time_horizon-1)/24/60</f>
        <v>43794.572916666664</v>
      </c>
      <c r="G3922">
        <f>IF(test_data[[#This Row],[Long]]&gt;Action_Threshold,1,IF(test_data[[#This Row],[Short]]&gt;Action_Threshold,-1,0))</f>
        <v>-1</v>
      </c>
      <c r="H3922">
        <f>SUMIFS(test_data[Postion],test_data[Time],"&gt;="&amp;test_data[[#This Row],[Period Time]],test_data[Time],"&lt;="&amp;test_data[[#This Row],[Time]])</f>
        <v>-20</v>
      </c>
      <c r="I3922">
        <f>IFERROR(test_data[[#This Row],[Final_Position]]-H3921,test_data[[#This Row],[Final_Position]])</f>
        <v>0</v>
      </c>
      <c r="J3922">
        <f>ABS(test_data[[#This Row],[Action]])</f>
        <v>0</v>
      </c>
      <c r="K3922" s="7">
        <f>test_data[[#This Row],[Final_Position]]*test_data[[#This Row],[Change]]</f>
        <v>3.9999999999986358</v>
      </c>
      <c r="L3922" s="7">
        <f>test_data[[#This Row],[Profit]]*Profit_per_point</f>
        <v>399999.99999986356</v>
      </c>
      <c r="M3922" s="7">
        <f>test_data[[#This Row],[Profit]]*Profit_per_point-ABS(test_data[[#This Row],[Action]])*Fee_per_trade</f>
        <v>399999.99999986356</v>
      </c>
    </row>
    <row r="3923" spans="1:13" x14ac:dyDescent="0.35">
      <c r="A3923" s="2">
        <v>43794.586805555555</v>
      </c>
      <c r="B3923">
        <v>897.7</v>
      </c>
      <c r="C3923">
        <v>0.46469578146934509</v>
      </c>
      <c r="D3923">
        <v>0.53530412912368774</v>
      </c>
      <c r="E3923">
        <f>IF(B3924&gt;0,B3924-test_data[[#This Row],[Price]],0)</f>
        <v>1.1999999999999318</v>
      </c>
      <c r="F3923" s="2">
        <f>test_data[[#This Row],[Time]]-(Time_horizon-1)/24/60</f>
        <v>43794.573611111111</v>
      </c>
      <c r="G3923">
        <f>IF(test_data[[#This Row],[Long]]&gt;Action_Threshold,1,IF(test_data[[#This Row],[Short]]&gt;Action_Threshold,-1,0))</f>
        <v>-1</v>
      </c>
      <c r="H3923">
        <f>SUMIFS(test_data[Postion],test_data[Time],"&gt;="&amp;test_data[[#This Row],[Period Time]],test_data[Time],"&lt;="&amp;test_data[[#This Row],[Time]])</f>
        <v>-20</v>
      </c>
      <c r="I3923">
        <f>IFERROR(test_data[[#This Row],[Final_Position]]-H3922,test_data[[#This Row],[Final_Position]])</f>
        <v>0</v>
      </c>
      <c r="J3923">
        <f>ABS(test_data[[#This Row],[Action]])</f>
        <v>0</v>
      </c>
      <c r="K3923" s="7">
        <f>test_data[[#This Row],[Final_Position]]*test_data[[#This Row],[Change]]</f>
        <v>-23.999999999998636</v>
      </c>
      <c r="L3923" s="7">
        <f>test_data[[#This Row],[Profit]]*Profit_per_point</f>
        <v>-2399999.9999998636</v>
      </c>
      <c r="M3923" s="7">
        <f>test_data[[#This Row],[Profit]]*Profit_per_point-ABS(test_data[[#This Row],[Action]])*Fee_per_trade</f>
        <v>-2399999.9999998636</v>
      </c>
    </row>
    <row r="3924" spans="1:13" x14ac:dyDescent="0.35">
      <c r="A3924" s="2">
        <v>43794.587500000001</v>
      </c>
      <c r="B3924">
        <v>898.9</v>
      </c>
      <c r="C3924">
        <v>0.41975796222686768</v>
      </c>
      <c r="D3924">
        <v>0.58024197816848755</v>
      </c>
      <c r="E3924">
        <f>IF(B3925&gt;0,B3925-test_data[[#This Row],[Price]],0)</f>
        <v>-0.39999999999997726</v>
      </c>
      <c r="F3924" s="2">
        <f>test_data[[#This Row],[Time]]-(Time_horizon-1)/24/60</f>
        <v>43794.574305555558</v>
      </c>
      <c r="G3924">
        <f>IF(test_data[[#This Row],[Long]]&gt;Action_Threshold,1,IF(test_data[[#This Row],[Short]]&gt;Action_Threshold,-1,0))</f>
        <v>-1</v>
      </c>
      <c r="H3924">
        <f>SUMIFS(test_data[Postion],test_data[Time],"&gt;="&amp;test_data[[#This Row],[Period Time]],test_data[Time],"&lt;="&amp;test_data[[#This Row],[Time]])</f>
        <v>-20</v>
      </c>
      <c r="I3924">
        <f>IFERROR(test_data[[#This Row],[Final_Position]]-H3923,test_data[[#This Row],[Final_Position]])</f>
        <v>0</v>
      </c>
      <c r="J3924">
        <f>ABS(test_data[[#This Row],[Action]])</f>
        <v>0</v>
      </c>
      <c r="K3924" s="7">
        <f>test_data[[#This Row],[Final_Position]]*test_data[[#This Row],[Change]]</f>
        <v>7.9999999999995453</v>
      </c>
      <c r="L3924" s="7">
        <f>test_data[[#This Row],[Profit]]*Profit_per_point</f>
        <v>799999.99999995448</v>
      </c>
      <c r="M3924" s="7">
        <f>test_data[[#This Row],[Profit]]*Profit_per_point-ABS(test_data[[#This Row],[Action]])*Fee_per_trade</f>
        <v>799999.99999995448</v>
      </c>
    </row>
    <row r="3925" spans="1:13" x14ac:dyDescent="0.35">
      <c r="A3925" s="2">
        <v>43794.588194444441</v>
      </c>
      <c r="B3925">
        <v>898.5</v>
      </c>
      <c r="C3925">
        <v>0.43014469742774963</v>
      </c>
      <c r="D3925">
        <v>0.56985527276992798</v>
      </c>
      <c r="E3925">
        <f>IF(B3926&gt;0,B3926-test_data[[#This Row],[Price]],0)</f>
        <v>0.5</v>
      </c>
      <c r="F3925" s="2">
        <f>test_data[[#This Row],[Time]]-(Time_horizon-1)/24/60</f>
        <v>43794.574999999997</v>
      </c>
      <c r="G3925">
        <f>IF(test_data[[#This Row],[Long]]&gt;Action_Threshold,1,IF(test_data[[#This Row],[Short]]&gt;Action_Threshold,-1,0))</f>
        <v>-1</v>
      </c>
      <c r="H3925">
        <f>SUMIFS(test_data[Postion],test_data[Time],"&gt;="&amp;test_data[[#This Row],[Period Time]],test_data[Time],"&lt;="&amp;test_data[[#This Row],[Time]])</f>
        <v>-20</v>
      </c>
      <c r="I3925">
        <f>IFERROR(test_data[[#This Row],[Final_Position]]-H3924,test_data[[#This Row],[Final_Position]])</f>
        <v>0</v>
      </c>
      <c r="J3925">
        <f>ABS(test_data[[#This Row],[Action]])</f>
        <v>0</v>
      </c>
      <c r="K3925" s="7">
        <f>test_data[[#This Row],[Final_Position]]*test_data[[#This Row],[Change]]</f>
        <v>-10</v>
      </c>
      <c r="L3925" s="7">
        <f>test_data[[#This Row],[Profit]]*Profit_per_point</f>
        <v>-1000000</v>
      </c>
      <c r="M3925" s="7">
        <f>test_data[[#This Row],[Profit]]*Profit_per_point-ABS(test_data[[#This Row],[Action]])*Fee_per_trade</f>
        <v>-1000000</v>
      </c>
    </row>
    <row r="3926" spans="1:13" x14ac:dyDescent="0.35">
      <c r="A3926" s="2">
        <v>43794.588888888888</v>
      </c>
      <c r="B3926">
        <v>899</v>
      </c>
      <c r="C3926">
        <v>0.4292527437210083</v>
      </c>
      <c r="D3926">
        <v>0.5707472562789917</v>
      </c>
      <c r="E3926">
        <f>IF(B3927&gt;0,B3927-test_data[[#This Row],[Price]],0)</f>
        <v>-0.60000000000002274</v>
      </c>
      <c r="F3926" s="2">
        <f>test_data[[#This Row],[Time]]-(Time_horizon-1)/24/60</f>
        <v>43794.575694444444</v>
      </c>
      <c r="G3926">
        <f>IF(test_data[[#This Row],[Long]]&gt;Action_Threshold,1,IF(test_data[[#This Row],[Short]]&gt;Action_Threshold,-1,0))</f>
        <v>-1</v>
      </c>
      <c r="H3926">
        <f>SUMIFS(test_data[Postion],test_data[Time],"&gt;="&amp;test_data[[#This Row],[Period Time]],test_data[Time],"&lt;="&amp;test_data[[#This Row],[Time]])</f>
        <v>-20</v>
      </c>
      <c r="I3926">
        <f>IFERROR(test_data[[#This Row],[Final_Position]]-H3925,test_data[[#This Row],[Final_Position]])</f>
        <v>0</v>
      </c>
      <c r="J3926">
        <f>ABS(test_data[[#This Row],[Action]])</f>
        <v>0</v>
      </c>
      <c r="K3926" s="7">
        <f>test_data[[#This Row],[Final_Position]]*test_data[[#This Row],[Change]]</f>
        <v>12.000000000000455</v>
      </c>
      <c r="L3926" s="7">
        <f>test_data[[#This Row],[Profit]]*Profit_per_point</f>
        <v>1200000.0000000454</v>
      </c>
      <c r="M3926" s="7">
        <f>test_data[[#This Row],[Profit]]*Profit_per_point-ABS(test_data[[#This Row],[Action]])*Fee_per_trade</f>
        <v>1200000.0000000454</v>
      </c>
    </row>
    <row r="3927" spans="1:13" x14ac:dyDescent="0.35">
      <c r="A3927" s="2">
        <v>43794.589583333334</v>
      </c>
      <c r="B3927">
        <v>898.4</v>
      </c>
      <c r="C3927">
        <v>0.47645324468612671</v>
      </c>
      <c r="D3927">
        <v>0.52354669570922852</v>
      </c>
      <c r="E3927">
        <f>IF(B3928&gt;0,B3928-test_data[[#This Row],[Price]],0)</f>
        <v>-0.5</v>
      </c>
      <c r="F3927" s="2">
        <f>test_data[[#This Row],[Time]]-(Time_horizon-1)/24/60</f>
        <v>43794.576388888891</v>
      </c>
      <c r="G3927">
        <f>IF(test_data[[#This Row],[Long]]&gt;Action_Threshold,1,IF(test_data[[#This Row],[Short]]&gt;Action_Threshold,-1,0))</f>
        <v>-1</v>
      </c>
      <c r="H3927">
        <f>SUMIFS(test_data[Postion],test_data[Time],"&gt;="&amp;test_data[[#This Row],[Period Time]],test_data[Time],"&lt;="&amp;test_data[[#This Row],[Time]])</f>
        <v>-20</v>
      </c>
      <c r="I3927">
        <f>IFERROR(test_data[[#This Row],[Final_Position]]-H3926,test_data[[#This Row],[Final_Position]])</f>
        <v>0</v>
      </c>
      <c r="J3927">
        <f>ABS(test_data[[#This Row],[Action]])</f>
        <v>0</v>
      </c>
      <c r="K3927" s="7">
        <f>test_data[[#This Row],[Final_Position]]*test_data[[#This Row],[Change]]</f>
        <v>10</v>
      </c>
      <c r="L3927" s="7">
        <f>test_data[[#This Row],[Profit]]*Profit_per_point</f>
        <v>1000000</v>
      </c>
      <c r="M3927" s="7">
        <f>test_data[[#This Row],[Profit]]*Profit_per_point-ABS(test_data[[#This Row],[Action]])*Fee_per_trade</f>
        <v>1000000</v>
      </c>
    </row>
    <row r="3928" spans="1:13" x14ac:dyDescent="0.35">
      <c r="A3928" s="2">
        <v>43794.590277777781</v>
      </c>
      <c r="B3928">
        <v>897.9</v>
      </c>
      <c r="C3928">
        <v>0.44182384014129639</v>
      </c>
      <c r="D3928">
        <v>0.55817615985870361</v>
      </c>
      <c r="E3928">
        <f>IF(B3929&gt;0,B3929-test_data[[#This Row],[Price]],0)</f>
        <v>0.10000000000002274</v>
      </c>
      <c r="F3928" s="2">
        <f>test_data[[#This Row],[Time]]-(Time_horizon-1)/24/60</f>
        <v>43794.577083333337</v>
      </c>
      <c r="G3928">
        <f>IF(test_data[[#This Row],[Long]]&gt;Action_Threshold,1,IF(test_data[[#This Row],[Short]]&gt;Action_Threshold,-1,0))</f>
        <v>-1</v>
      </c>
      <c r="H3928">
        <f>SUMIFS(test_data[Postion],test_data[Time],"&gt;="&amp;test_data[[#This Row],[Period Time]],test_data[Time],"&lt;="&amp;test_data[[#This Row],[Time]])</f>
        <v>-20</v>
      </c>
      <c r="I3928">
        <f>IFERROR(test_data[[#This Row],[Final_Position]]-H3927,test_data[[#This Row],[Final_Position]])</f>
        <v>0</v>
      </c>
      <c r="J3928">
        <f>ABS(test_data[[#This Row],[Action]])</f>
        <v>0</v>
      </c>
      <c r="K3928" s="7">
        <f>test_data[[#This Row],[Final_Position]]*test_data[[#This Row],[Change]]</f>
        <v>-2.0000000000004547</v>
      </c>
      <c r="L3928" s="7">
        <f>test_data[[#This Row],[Profit]]*Profit_per_point</f>
        <v>-200000.00000004546</v>
      </c>
      <c r="M3928" s="7">
        <f>test_data[[#This Row],[Profit]]*Profit_per_point-ABS(test_data[[#This Row],[Action]])*Fee_per_trade</f>
        <v>-200000.00000004546</v>
      </c>
    </row>
    <row r="3929" spans="1:13" x14ac:dyDescent="0.35">
      <c r="A3929" s="2">
        <v>43794.59097222222</v>
      </c>
      <c r="B3929">
        <v>898</v>
      </c>
      <c r="C3929">
        <v>0.42199912667274475</v>
      </c>
      <c r="D3929">
        <v>0.57800084352493286</v>
      </c>
      <c r="E3929">
        <f>IF(B3930&gt;0,B3930-test_data[[#This Row],[Price]],0)</f>
        <v>0</v>
      </c>
      <c r="F3929" s="2">
        <f>test_data[[#This Row],[Time]]-(Time_horizon-1)/24/60</f>
        <v>43794.577777777777</v>
      </c>
      <c r="G3929">
        <f>IF(test_data[[#This Row],[Long]]&gt;Action_Threshold,1,IF(test_data[[#This Row],[Short]]&gt;Action_Threshold,-1,0))</f>
        <v>-1</v>
      </c>
      <c r="H3929">
        <f>SUMIFS(test_data[Postion],test_data[Time],"&gt;="&amp;test_data[[#This Row],[Period Time]],test_data[Time],"&lt;="&amp;test_data[[#This Row],[Time]])</f>
        <v>-20</v>
      </c>
      <c r="I3929">
        <f>IFERROR(test_data[[#This Row],[Final_Position]]-H3928,test_data[[#This Row],[Final_Position]])</f>
        <v>0</v>
      </c>
      <c r="J3929">
        <f>ABS(test_data[[#This Row],[Action]])</f>
        <v>0</v>
      </c>
      <c r="K3929" s="7">
        <f>test_data[[#This Row],[Final_Position]]*test_data[[#This Row],[Change]]</f>
        <v>0</v>
      </c>
      <c r="L3929" s="7">
        <f>test_data[[#This Row],[Profit]]*Profit_per_point</f>
        <v>0</v>
      </c>
      <c r="M3929" s="7">
        <f>test_data[[#This Row],[Profit]]*Profit_per_point-ABS(test_data[[#This Row],[Action]])*Fee_per_trade</f>
        <v>0</v>
      </c>
    </row>
    <row r="3930" spans="1:13" x14ac:dyDescent="0.35">
      <c r="A3930" s="2">
        <v>43794.591666666667</v>
      </c>
      <c r="B3930">
        <v>898</v>
      </c>
      <c r="C3930">
        <v>0.43103688955307007</v>
      </c>
      <c r="D3930">
        <v>0.56896311044692993</v>
      </c>
      <c r="E3930">
        <f>IF(B3931&gt;0,B3931-test_data[[#This Row],[Price]],0)</f>
        <v>-0.70000000000004547</v>
      </c>
      <c r="F3930" s="2">
        <f>test_data[[#This Row],[Time]]-(Time_horizon-1)/24/60</f>
        <v>43794.578472222223</v>
      </c>
      <c r="G3930">
        <f>IF(test_data[[#This Row],[Long]]&gt;Action_Threshold,1,IF(test_data[[#This Row],[Short]]&gt;Action_Threshold,-1,0))</f>
        <v>-1</v>
      </c>
      <c r="H3930">
        <f>SUMIFS(test_data[Postion],test_data[Time],"&gt;="&amp;test_data[[#This Row],[Period Time]],test_data[Time],"&lt;="&amp;test_data[[#This Row],[Time]])</f>
        <v>-20</v>
      </c>
      <c r="I3930">
        <f>IFERROR(test_data[[#This Row],[Final_Position]]-H3929,test_data[[#This Row],[Final_Position]])</f>
        <v>0</v>
      </c>
      <c r="J3930">
        <f>ABS(test_data[[#This Row],[Action]])</f>
        <v>0</v>
      </c>
      <c r="K3930" s="7">
        <f>test_data[[#This Row],[Final_Position]]*test_data[[#This Row],[Change]]</f>
        <v>14.000000000000909</v>
      </c>
      <c r="L3930" s="7">
        <f>test_data[[#This Row],[Profit]]*Profit_per_point</f>
        <v>1400000.000000091</v>
      </c>
      <c r="M3930" s="7">
        <f>test_data[[#This Row],[Profit]]*Profit_per_point-ABS(test_data[[#This Row],[Action]])*Fee_per_trade</f>
        <v>1400000.000000091</v>
      </c>
    </row>
    <row r="3931" spans="1:13" x14ac:dyDescent="0.35">
      <c r="A3931" s="2">
        <v>43794.592361111114</v>
      </c>
      <c r="B3931">
        <v>897.3</v>
      </c>
      <c r="C3931">
        <v>0.45637327432632446</v>
      </c>
      <c r="D3931">
        <v>0.54362678527832031</v>
      </c>
      <c r="E3931">
        <f>IF(B3932&gt;0,B3932-test_data[[#This Row],[Price]],0)</f>
        <v>0.90000000000009095</v>
      </c>
      <c r="F3931" s="2">
        <f>test_data[[#This Row],[Time]]-(Time_horizon-1)/24/60</f>
        <v>43794.57916666667</v>
      </c>
      <c r="G3931">
        <f>IF(test_data[[#This Row],[Long]]&gt;Action_Threshold,1,IF(test_data[[#This Row],[Short]]&gt;Action_Threshold,-1,0))</f>
        <v>-1</v>
      </c>
      <c r="H3931">
        <f>SUMIFS(test_data[Postion],test_data[Time],"&gt;="&amp;test_data[[#This Row],[Period Time]],test_data[Time],"&lt;="&amp;test_data[[#This Row],[Time]])</f>
        <v>-20</v>
      </c>
      <c r="I3931">
        <f>IFERROR(test_data[[#This Row],[Final_Position]]-H3930,test_data[[#This Row],[Final_Position]])</f>
        <v>0</v>
      </c>
      <c r="J3931">
        <f>ABS(test_data[[#This Row],[Action]])</f>
        <v>0</v>
      </c>
      <c r="K3931" s="7">
        <f>test_data[[#This Row],[Final_Position]]*test_data[[#This Row],[Change]]</f>
        <v>-18.000000000001819</v>
      </c>
      <c r="L3931" s="7">
        <f>test_data[[#This Row],[Profit]]*Profit_per_point</f>
        <v>-1800000.0000001818</v>
      </c>
      <c r="M3931" s="7">
        <f>test_data[[#This Row],[Profit]]*Profit_per_point-ABS(test_data[[#This Row],[Action]])*Fee_per_trade</f>
        <v>-1800000.0000001818</v>
      </c>
    </row>
    <row r="3932" spans="1:13" x14ac:dyDescent="0.35">
      <c r="A3932" s="2">
        <v>43794.593055555553</v>
      </c>
      <c r="B3932">
        <v>898.2</v>
      </c>
      <c r="C3932">
        <v>0.41503134369850159</v>
      </c>
      <c r="D3932">
        <v>0.5849686861038208</v>
      </c>
      <c r="E3932">
        <f>IF(B3933&gt;0,B3933-test_data[[#This Row],[Price]],0)</f>
        <v>-0.30000000000006821</v>
      </c>
      <c r="F3932" s="2">
        <f>test_data[[#This Row],[Time]]-(Time_horizon-1)/24/60</f>
        <v>43794.579861111109</v>
      </c>
      <c r="G3932">
        <f>IF(test_data[[#This Row],[Long]]&gt;Action_Threshold,1,IF(test_data[[#This Row],[Short]]&gt;Action_Threshold,-1,0))</f>
        <v>-1</v>
      </c>
      <c r="H3932">
        <f>SUMIFS(test_data[Postion],test_data[Time],"&gt;="&amp;test_data[[#This Row],[Period Time]],test_data[Time],"&lt;="&amp;test_data[[#This Row],[Time]])</f>
        <v>-20</v>
      </c>
      <c r="I3932">
        <f>IFERROR(test_data[[#This Row],[Final_Position]]-H3931,test_data[[#This Row],[Final_Position]])</f>
        <v>0</v>
      </c>
      <c r="J3932">
        <f>ABS(test_data[[#This Row],[Action]])</f>
        <v>0</v>
      </c>
      <c r="K3932" s="7">
        <f>test_data[[#This Row],[Final_Position]]*test_data[[#This Row],[Change]]</f>
        <v>6.0000000000013642</v>
      </c>
      <c r="L3932" s="7">
        <f>test_data[[#This Row],[Profit]]*Profit_per_point</f>
        <v>600000.00000013644</v>
      </c>
      <c r="M3932" s="7">
        <f>test_data[[#This Row],[Profit]]*Profit_per_point-ABS(test_data[[#This Row],[Action]])*Fee_per_trade</f>
        <v>600000.00000013644</v>
      </c>
    </row>
    <row r="3933" spans="1:13" x14ac:dyDescent="0.35">
      <c r="A3933" s="2">
        <v>43794.59375</v>
      </c>
      <c r="B3933">
        <v>897.9</v>
      </c>
      <c r="C3933">
        <v>0.44756296277046204</v>
      </c>
      <c r="D3933">
        <v>0.55243700742721558</v>
      </c>
      <c r="E3933">
        <f>IF(B3934&gt;0,B3934-test_data[[#This Row],[Price]],0)</f>
        <v>0.20000000000004547</v>
      </c>
      <c r="F3933" s="2">
        <f>test_data[[#This Row],[Time]]-(Time_horizon-1)/24/60</f>
        <v>43794.580555555556</v>
      </c>
      <c r="G3933">
        <f>IF(test_data[[#This Row],[Long]]&gt;Action_Threshold,1,IF(test_data[[#This Row],[Short]]&gt;Action_Threshold,-1,0))</f>
        <v>-1</v>
      </c>
      <c r="H3933">
        <f>SUMIFS(test_data[Postion],test_data[Time],"&gt;="&amp;test_data[[#This Row],[Period Time]],test_data[Time],"&lt;="&amp;test_data[[#This Row],[Time]])</f>
        <v>-20</v>
      </c>
      <c r="I3933">
        <f>IFERROR(test_data[[#This Row],[Final_Position]]-H3932,test_data[[#This Row],[Final_Position]])</f>
        <v>0</v>
      </c>
      <c r="J3933">
        <f>ABS(test_data[[#This Row],[Action]])</f>
        <v>0</v>
      </c>
      <c r="K3933" s="7">
        <f>test_data[[#This Row],[Final_Position]]*test_data[[#This Row],[Change]]</f>
        <v>-4.0000000000009095</v>
      </c>
      <c r="L3933" s="7">
        <f>test_data[[#This Row],[Profit]]*Profit_per_point</f>
        <v>-400000.00000009092</v>
      </c>
      <c r="M3933" s="7">
        <f>test_data[[#This Row],[Profit]]*Profit_per_point-ABS(test_data[[#This Row],[Action]])*Fee_per_trade</f>
        <v>-400000.00000009092</v>
      </c>
    </row>
    <row r="3934" spans="1:13" x14ac:dyDescent="0.35">
      <c r="A3934" s="2">
        <v>43794.594444444447</v>
      </c>
      <c r="B3934">
        <v>898.1</v>
      </c>
      <c r="C3934">
        <v>0.45711860060691833</v>
      </c>
      <c r="D3934">
        <v>0.54288142919540405</v>
      </c>
      <c r="E3934">
        <f>IF(B3935&gt;0,B3935-test_data[[#This Row],[Price]],0)</f>
        <v>-0.80000000000006821</v>
      </c>
      <c r="F3934" s="2">
        <f>test_data[[#This Row],[Time]]-(Time_horizon-1)/24/60</f>
        <v>43794.581250000003</v>
      </c>
      <c r="G3934">
        <f>IF(test_data[[#This Row],[Long]]&gt;Action_Threshold,1,IF(test_data[[#This Row],[Short]]&gt;Action_Threshold,-1,0))</f>
        <v>-1</v>
      </c>
      <c r="H3934">
        <f>SUMIFS(test_data[Postion],test_data[Time],"&gt;="&amp;test_data[[#This Row],[Period Time]],test_data[Time],"&lt;="&amp;test_data[[#This Row],[Time]])</f>
        <v>-20</v>
      </c>
      <c r="I3934">
        <f>IFERROR(test_data[[#This Row],[Final_Position]]-H3933,test_data[[#This Row],[Final_Position]])</f>
        <v>0</v>
      </c>
      <c r="J3934">
        <f>ABS(test_data[[#This Row],[Action]])</f>
        <v>0</v>
      </c>
      <c r="K3934" s="7">
        <f>test_data[[#This Row],[Final_Position]]*test_data[[#This Row],[Change]]</f>
        <v>16.000000000001364</v>
      </c>
      <c r="L3934" s="7">
        <f>test_data[[#This Row],[Profit]]*Profit_per_point</f>
        <v>1600000.0000001364</v>
      </c>
      <c r="M3934" s="7">
        <f>test_data[[#This Row],[Profit]]*Profit_per_point-ABS(test_data[[#This Row],[Action]])*Fee_per_trade</f>
        <v>1600000.0000001364</v>
      </c>
    </row>
    <row r="3935" spans="1:13" x14ac:dyDescent="0.35">
      <c r="A3935" s="2">
        <v>43794.595138888886</v>
      </c>
      <c r="B3935">
        <v>897.3</v>
      </c>
      <c r="C3935">
        <v>0.47670865058898926</v>
      </c>
      <c r="D3935">
        <v>0.52329134941101074</v>
      </c>
      <c r="E3935">
        <f>IF(B3936&gt;0,B3936-test_data[[#This Row],[Price]],0)</f>
        <v>0.5</v>
      </c>
      <c r="F3935" s="2">
        <f>test_data[[#This Row],[Time]]-(Time_horizon-1)/24/60</f>
        <v>43794.581944444442</v>
      </c>
      <c r="G3935">
        <f>IF(test_data[[#This Row],[Long]]&gt;Action_Threshold,1,IF(test_data[[#This Row],[Short]]&gt;Action_Threshold,-1,0))</f>
        <v>-1</v>
      </c>
      <c r="H3935">
        <f>SUMIFS(test_data[Postion],test_data[Time],"&gt;="&amp;test_data[[#This Row],[Period Time]],test_data[Time],"&lt;="&amp;test_data[[#This Row],[Time]])</f>
        <v>-20</v>
      </c>
      <c r="I3935">
        <f>IFERROR(test_data[[#This Row],[Final_Position]]-H3934,test_data[[#This Row],[Final_Position]])</f>
        <v>0</v>
      </c>
      <c r="J3935">
        <f>ABS(test_data[[#This Row],[Action]])</f>
        <v>0</v>
      </c>
      <c r="K3935" s="7">
        <f>test_data[[#This Row],[Final_Position]]*test_data[[#This Row],[Change]]</f>
        <v>-10</v>
      </c>
      <c r="L3935" s="7">
        <f>test_data[[#This Row],[Profit]]*Profit_per_point</f>
        <v>-1000000</v>
      </c>
      <c r="M3935" s="7">
        <f>test_data[[#This Row],[Profit]]*Profit_per_point-ABS(test_data[[#This Row],[Action]])*Fee_per_trade</f>
        <v>-1000000</v>
      </c>
    </row>
    <row r="3936" spans="1:13" x14ac:dyDescent="0.35">
      <c r="A3936" s="2">
        <v>43794.595833333333</v>
      </c>
      <c r="B3936">
        <v>897.8</v>
      </c>
      <c r="C3936">
        <v>0.45100283622741699</v>
      </c>
      <c r="D3936">
        <v>0.54899710416793823</v>
      </c>
      <c r="E3936">
        <f>IF(B3937&gt;0,B3937-test_data[[#This Row],[Price]],0)</f>
        <v>0.60000000000002274</v>
      </c>
      <c r="F3936" s="2">
        <f>test_data[[#This Row],[Time]]-(Time_horizon-1)/24/60</f>
        <v>43794.582638888889</v>
      </c>
      <c r="G3936">
        <f>IF(test_data[[#This Row],[Long]]&gt;Action_Threshold,1,IF(test_data[[#This Row],[Short]]&gt;Action_Threshold,-1,0))</f>
        <v>-1</v>
      </c>
      <c r="H3936">
        <f>SUMIFS(test_data[Postion],test_data[Time],"&gt;="&amp;test_data[[#This Row],[Period Time]],test_data[Time],"&lt;="&amp;test_data[[#This Row],[Time]])</f>
        <v>-20</v>
      </c>
      <c r="I3936">
        <f>IFERROR(test_data[[#This Row],[Final_Position]]-H3935,test_data[[#This Row],[Final_Position]])</f>
        <v>0</v>
      </c>
      <c r="J3936">
        <f>ABS(test_data[[#This Row],[Action]])</f>
        <v>0</v>
      </c>
      <c r="K3936" s="7">
        <f>test_data[[#This Row],[Final_Position]]*test_data[[#This Row],[Change]]</f>
        <v>-12.000000000000455</v>
      </c>
      <c r="L3936" s="7">
        <f>test_data[[#This Row],[Profit]]*Profit_per_point</f>
        <v>-1200000.0000000454</v>
      </c>
      <c r="M3936" s="7">
        <f>test_data[[#This Row],[Profit]]*Profit_per_point-ABS(test_data[[#This Row],[Action]])*Fee_per_trade</f>
        <v>-1200000.0000000454</v>
      </c>
    </row>
    <row r="3937" spans="1:13" x14ac:dyDescent="0.35">
      <c r="A3937" s="2">
        <v>43794.59652777778</v>
      </c>
      <c r="B3937">
        <v>898.4</v>
      </c>
      <c r="C3937">
        <v>0.44476774334907532</v>
      </c>
      <c r="D3937">
        <v>0.55523222684860229</v>
      </c>
      <c r="E3937">
        <f>IF(B3938&gt;0,B3938-test_data[[#This Row],[Price]],0)</f>
        <v>0.10000000000002274</v>
      </c>
      <c r="F3937" s="2">
        <f>test_data[[#This Row],[Time]]-(Time_horizon-1)/24/60</f>
        <v>43794.583333333336</v>
      </c>
      <c r="G3937">
        <f>IF(test_data[[#This Row],[Long]]&gt;Action_Threshold,1,IF(test_data[[#This Row],[Short]]&gt;Action_Threshold,-1,0))</f>
        <v>-1</v>
      </c>
      <c r="H3937">
        <f>SUMIFS(test_data[Postion],test_data[Time],"&gt;="&amp;test_data[[#This Row],[Period Time]],test_data[Time],"&lt;="&amp;test_data[[#This Row],[Time]])</f>
        <v>-20</v>
      </c>
      <c r="I3937">
        <f>IFERROR(test_data[[#This Row],[Final_Position]]-H3936,test_data[[#This Row],[Final_Position]])</f>
        <v>0</v>
      </c>
      <c r="J3937">
        <f>ABS(test_data[[#This Row],[Action]])</f>
        <v>0</v>
      </c>
      <c r="K3937" s="7">
        <f>test_data[[#This Row],[Final_Position]]*test_data[[#This Row],[Change]]</f>
        <v>-2.0000000000004547</v>
      </c>
      <c r="L3937" s="7">
        <f>test_data[[#This Row],[Profit]]*Profit_per_point</f>
        <v>-200000.00000004546</v>
      </c>
      <c r="M3937" s="7">
        <f>test_data[[#This Row],[Profit]]*Profit_per_point-ABS(test_data[[#This Row],[Action]])*Fee_per_trade</f>
        <v>-200000.00000004546</v>
      </c>
    </row>
    <row r="3938" spans="1:13" x14ac:dyDescent="0.35">
      <c r="A3938" s="2">
        <v>43794.597222222219</v>
      </c>
      <c r="B3938">
        <v>898.5</v>
      </c>
      <c r="C3938">
        <v>0.44040015339851379</v>
      </c>
      <c r="D3938">
        <v>0.55959987640380859</v>
      </c>
      <c r="E3938">
        <f>IF(B3939&gt;0,B3939-test_data[[#This Row],[Price]],0)</f>
        <v>-0.20000000000004547</v>
      </c>
      <c r="F3938" s="2">
        <f>test_data[[#This Row],[Time]]-(Time_horizon-1)/24/60</f>
        <v>43794.584027777775</v>
      </c>
      <c r="G3938">
        <f>IF(test_data[[#This Row],[Long]]&gt;Action_Threshold,1,IF(test_data[[#This Row],[Short]]&gt;Action_Threshold,-1,0))</f>
        <v>-1</v>
      </c>
      <c r="H3938">
        <f>SUMIFS(test_data[Postion],test_data[Time],"&gt;="&amp;test_data[[#This Row],[Period Time]],test_data[Time],"&lt;="&amp;test_data[[#This Row],[Time]])</f>
        <v>-20</v>
      </c>
      <c r="I3938">
        <f>IFERROR(test_data[[#This Row],[Final_Position]]-H3937,test_data[[#This Row],[Final_Position]])</f>
        <v>0</v>
      </c>
      <c r="J3938">
        <f>ABS(test_data[[#This Row],[Action]])</f>
        <v>0</v>
      </c>
      <c r="K3938" s="7">
        <f>test_data[[#This Row],[Final_Position]]*test_data[[#This Row],[Change]]</f>
        <v>4.0000000000009095</v>
      </c>
      <c r="L3938" s="7">
        <f>test_data[[#This Row],[Profit]]*Profit_per_point</f>
        <v>400000.00000009092</v>
      </c>
      <c r="M3938" s="7">
        <f>test_data[[#This Row],[Profit]]*Profit_per_point-ABS(test_data[[#This Row],[Action]])*Fee_per_trade</f>
        <v>400000.00000009092</v>
      </c>
    </row>
    <row r="3939" spans="1:13" x14ac:dyDescent="0.35">
      <c r="A3939" s="2">
        <v>43794.597916666666</v>
      </c>
      <c r="B3939">
        <v>898.3</v>
      </c>
      <c r="C3939">
        <v>0.43539696931838989</v>
      </c>
      <c r="D3939">
        <v>0.56460303068161011</v>
      </c>
      <c r="E3939">
        <f>IF(B3940&gt;0,B3940-test_data[[#This Row],[Price]],0)</f>
        <v>0.80000000000006821</v>
      </c>
      <c r="F3939" s="2">
        <f>test_data[[#This Row],[Time]]-(Time_horizon-1)/24/60</f>
        <v>43794.584722222222</v>
      </c>
      <c r="G3939">
        <f>IF(test_data[[#This Row],[Long]]&gt;Action_Threshold,1,IF(test_data[[#This Row],[Short]]&gt;Action_Threshold,-1,0))</f>
        <v>-1</v>
      </c>
      <c r="H3939">
        <f>SUMIFS(test_data[Postion],test_data[Time],"&gt;="&amp;test_data[[#This Row],[Period Time]],test_data[Time],"&lt;="&amp;test_data[[#This Row],[Time]])</f>
        <v>-20</v>
      </c>
      <c r="I3939">
        <f>IFERROR(test_data[[#This Row],[Final_Position]]-H3938,test_data[[#This Row],[Final_Position]])</f>
        <v>0</v>
      </c>
      <c r="J3939">
        <f>ABS(test_data[[#This Row],[Action]])</f>
        <v>0</v>
      </c>
      <c r="K3939" s="7">
        <f>test_data[[#This Row],[Final_Position]]*test_data[[#This Row],[Change]]</f>
        <v>-16.000000000001364</v>
      </c>
      <c r="L3939" s="7">
        <f>test_data[[#This Row],[Profit]]*Profit_per_point</f>
        <v>-1600000.0000001364</v>
      </c>
      <c r="M3939" s="7">
        <f>test_data[[#This Row],[Profit]]*Profit_per_point-ABS(test_data[[#This Row],[Action]])*Fee_per_trade</f>
        <v>-1600000.0000001364</v>
      </c>
    </row>
    <row r="3940" spans="1:13" x14ac:dyDescent="0.35">
      <c r="A3940" s="2">
        <v>43794.598611111112</v>
      </c>
      <c r="B3940">
        <v>899.1</v>
      </c>
      <c r="C3940">
        <v>0.40533989667892456</v>
      </c>
      <c r="D3940">
        <v>0.59466004371643066</v>
      </c>
      <c r="E3940">
        <f>IF(B3941&gt;0,B3941-test_data[[#This Row],[Price]],0)</f>
        <v>0</v>
      </c>
      <c r="F3940" s="2">
        <f>test_data[[#This Row],[Time]]-(Time_horizon-1)/24/60</f>
        <v>43794.585416666669</v>
      </c>
      <c r="G3940">
        <f>IF(test_data[[#This Row],[Long]]&gt;Action_Threshold,1,IF(test_data[[#This Row],[Short]]&gt;Action_Threshold,-1,0))</f>
        <v>-1</v>
      </c>
      <c r="H3940">
        <f>SUMIFS(test_data[Postion],test_data[Time],"&gt;="&amp;test_data[[#This Row],[Period Time]],test_data[Time],"&lt;="&amp;test_data[[#This Row],[Time]])</f>
        <v>-20</v>
      </c>
      <c r="I3940">
        <f>IFERROR(test_data[[#This Row],[Final_Position]]-H3939,test_data[[#This Row],[Final_Position]])</f>
        <v>0</v>
      </c>
      <c r="J3940">
        <f>ABS(test_data[[#This Row],[Action]])</f>
        <v>0</v>
      </c>
      <c r="K3940" s="7">
        <f>test_data[[#This Row],[Final_Position]]*test_data[[#This Row],[Change]]</f>
        <v>0</v>
      </c>
      <c r="L3940" s="7">
        <f>test_data[[#This Row],[Profit]]*Profit_per_point</f>
        <v>0</v>
      </c>
      <c r="M3940" s="7">
        <f>test_data[[#This Row],[Profit]]*Profit_per_point-ABS(test_data[[#This Row],[Action]])*Fee_per_trade</f>
        <v>0</v>
      </c>
    </row>
    <row r="3941" spans="1:13" x14ac:dyDescent="0.35">
      <c r="A3941" s="2">
        <v>43794.599305555559</v>
      </c>
      <c r="B3941">
        <v>899.1</v>
      </c>
      <c r="C3941">
        <v>0.38579908013343811</v>
      </c>
      <c r="D3941">
        <v>0.6142008900642395</v>
      </c>
      <c r="E3941">
        <f>IF(B3942&gt;0,B3942-test_data[[#This Row],[Price]],0)</f>
        <v>0.29999999999995453</v>
      </c>
      <c r="F3941" s="2">
        <f>test_data[[#This Row],[Time]]-(Time_horizon-1)/24/60</f>
        <v>43794.586111111115</v>
      </c>
      <c r="G3941">
        <f>IF(test_data[[#This Row],[Long]]&gt;Action_Threshold,1,IF(test_data[[#This Row],[Short]]&gt;Action_Threshold,-1,0))</f>
        <v>-1</v>
      </c>
      <c r="H3941">
        <f>SUMIFS(test_data[Postion],test_data[Time],"&gt;="&amp;test_data[[#This Row],[Period Time]],test_data[Time],"&lt;="&amp;test_data[[#This Row],[Time]])</f>
        <v>-20</v>
      </c>
      <c r="I3941">
        <f>IFERROR(test_data[[#This Row],[Final_Position]]-H3940,test_data[[#This Row],[Final_Position]])</f>
        <v>0</v>
      </c>
      <c r="J3941">
        <f>ABS(test_data[[#This Row],[Action]])</f>
        <v>0</v>
      </c>
      <c r="K3941" s="7">
        <f>test_data[[#This Row],[Final_Position]]*test_data[[#This Row],[Change]]</f>
        <v>-5.9999999999990905</v>
      </c>
      <c r="L3941" s="7">
        <f>test_data[[#This Row],[Profit]]*Profit_per_point</f>
        <v>-599999.99999990908</v>
      </c>
      <c r="M3941" s="7">
        <f>test_data[[#This Row],[Profit]]*Profit_per_point-ABS(test_data[[#This Row],[Action]])*Fee_per_trade</f>
        <v>-599999.99999990908</v>
      </c>
    </row>
    <row r="3942" spans="1:13" x14ac:dyDescent="0.35">
      <c r="A3942" s="2">
        <v>43794.6</v>
      </c>
      <c r="B3942">
        <v>899.4</v>
      </c>
      <c r="C3942">
        <v>0.3794645369052887</v>
      </c>
      <c r="D3942">
        <v>0.62053543329238892</v>
      </c>
      <c r="E3942">
        <f>IF(B3943&gt;0,B3943-test_data[[#This Row],[Price]],0)</f>
        <v>0.30000000000006821</v>
      </c>
      <c r="F3942" s="2">
        <f>test_data[[#This Row],[Time]]-(Time_horizon-1)/24/60</f>
        <v>43794.586805555555</v>
      </c>
      <c r="G3942">
        <f>IF(test_data[[#This Row],[Long]]&gt;Action_Threshold,1,IF(test_data[[#This Row],[Short]]&gt;Action_Threshold,-1,0))</f>
        <v>-1</v>
      </c>
      <c r="H3942">
        <f>SUMIFS(test_data[Postion],test_data[Time],"&gt;="&amp;test_data[[#This Row],[Period Time]],test_data[Time],"&lt;="&amp;test_data[[#This Row],[Time]])</f>
        <v>-20</v>
      </c>
      <c r="I3942">
        <f>IFERROR(test_data[[#This Row],[Final_Position]]-H3941,test_data[[#This Row],[Final_Position]])</f>
        <v>0</v>
      </c>
      <c r="J3942">
        <f>ABS(test_data[[#This Row],[Action]])</f>
        <v>0</v>
      </c>
      <c r="K3942" s="7">
        <f>test_data[[#This Row],[Final_Position]]*test_data[[#This Row],[Change]]</f>
        <v>-6.0000000000013642</v>
      </c>
      <c r="L3942" s="7">
        <f>test_data[[#This Row],[Profit]]*Profit_per_point</f>
        <v>-600000.00000013644</v>
      </c>
      <c r="M3942" s="7">
        <f>test_data[[#This Row],[Profit]]*Profit_per_point-ABS(test_data[[#This Row],[Action]])*Fee_per_trade</f>
        <v>-600000.00000013644</v>
      </c>
    </row>
    <row r="3943" spans="1:13" x14ac:dyDescent="0.35">
      <c r="A3943" s="2">
        <v>43794.600694444445</v>
      </c>
      <c r="B3943">
        <v>899.7</v>
      </c>
      <c r="C3943">
        <v>0.36918306350708008</v>
      </c>
      <c r="D3943">
        <v>0.6308169960975647</v>
      </c>
      <c r="E3943">
        <f>IF(B3944&gt;0,B3944-test_data[[#This Row],[Price]],0)</f>
        <v>-0.40000000000009095</v>
      </c>
      <c r="F3943" s="2">
        <f>test_data[[#This Row],[Time]]-(Time_horizon-1)/24/60</f>
        <v>43794.587500000001</v>
      </c>
      <c r="G3943">
        <f>IF(test_data[[#This Row],[Long]]&gt;Action_Threshold,1,IF(test_data[[#This Row],[Short]]&gt;Action_Threshold,-1,0))</f>
        <v>-1</v>
      </c>
      <c r="H3943">
        <f>SUMIFS(test_data[Postion],test_data[Time],"&gt;="&amp;test_data[[#This Row],[Period Time]],test_data[Time],"&lt;="&amp;test_data[[#This Row],[Time]])</f>
        <v>-20</v>
      </c>
      <c r="I3943">
        <f>IFERROR(test_data[[#This Row],[Final_Position]]-H3942,test_data[[#This Row],[Final_Position]])</f>
        <v>0</v>
      </c>
      <c r="J3943">
        <f>ABS(test_data[[#This Row],[Action]])</f>
        <v>0</v>
      </c>
      <c r="K3943" s="7">
        <f>test_data[[#This Row],[Final_Position]]*test_data[[#This Row],[Change]]</f>
        <v>8.000000000001819</v>
      </c>
      <c r="L3943" s="7">
        <f>test_data[[#This Row],[Profit]]*Profit_per_point</f>
        <v>800000.00000018184</v>
      </c>
      <c r="M3943" s="7">
        <f>test_data[[#This Row],[Profit]]*Profit_per_point-ABS(test_data[[#This Row],[Action]])*Fee_per_trade</f>
        <v>800000.00000018184</v>
      </c>
    </row>
    <row r="3944" spans="1:13" x14ac:dyDescent="0.35">
      <c r="A3944" s="2">
        <v>43794.601388888892</v>
      </c>
      <c r="B3944">
        <v>899.3</v>
      </c>
      <c r="C3944">
        <v>0.36704346537590027</v>
      </c>
      <c r="D3944">
        <v>0.63295662403106689</v>
      </c>
      <c r="E3944">
        <f>IF(B3945&gt;0,B3945-test_data[[#This Row],[Price]],0)</f>
        <v>0.20000000000004547</v>
      </c>
      <c r="F3944" s="2">
        <f>test_data[[#This Row],[Time]]-(Time_horizon-1)/24/60</f>
        <v>43794.588194444448</v>
      </c>
      <c r="G3944">
        <f>IF(test_data[[#This Row],[Long]]&gt;Action_Threshold,1,IF(test_data[[#This Row],[Short]]&gt;Action_Threshold,-1,0))</f>
        <v>-1</v>
      </c>
      <c r="H3944">
        <f>SUMIFS(test_data[Postion],test_data[Time],"&gt;="&amp;test_data[[#This Row],[Period Time]],test_data[Time],"&lt;="&amp;test_data[[#This Row],[Time]])</f>
        <v>-20</v>
      </c>
      <c r="I3944">
        <f>IFERROR(test_data[[#This Row],[Final_Position]]-H3943,test_data[[#This Row],[Final_Position]])</f>
        <v>0</v>
      </c>
      <c r="J3944">
        <f>ABS(test_data[[#This Row],[Action]])</f>
        <v>0</v>
      </c>
      <c r="K3944" s="7">
        <f>test_data[[#This Row],[Final_Position]]*test_data[[#This Row],[Change]]</f>
        <v>-4.0000000000009095</v>
      </c>
      <c r="L3944" s="7">
        <f>test_data[[#This Row],[Profit]]*Profit_per_point</f>
        <v>-400000.00000009092</v>
      </c>
      <c r="M3944" s="7">
        <f>test_data[[#This Row],[Profit]]*Profit_per_point-ABS(test_data[[#This Row],[Action]])*Fee_per_trade</f>
        <v>-400000.00000009092</v>
      </c>
    </row>
    <row r="3945" spans="1:13" x14ac:dyDescent="0.35">
      <c r="A3945" s="2">
        <v>43794.602083333331</v>
      </c>
      <c r="B3945">
        <v>899.5</v>
      </c>
      <c r="C3945">
        <v>0.33595889806747437</v>
      </c>
      <c r="D3945">
        <v>0.66404110193252563</v>
      </c>
      <c r="E3945">
        <f>IF(B3946&gt;0,B3946-test_data[[#This Row],[Price]],0)</f>
        <v>0.60000000000002274</v>
      </c>
      <c r="F3945" s="2">
        <f>test_data[[#This Row],[Time]]-(Time_horizon-1)/24/60</f>
        <v>43794.588888888888</v>
      </c>
      <c r="G3945">
        <f>IF(test_data[[#This Row],[Long]]&gt;Action_Threshold,1,IF(test_data[[#This Row],[Short]]&gt;Action_Threshold,-1,0))</f>
        <v>-1</v>
      </c>
      <c r="H3945">
        <f>SUMIFS(test_data[Postion],test_data[Time],"&gt;="&amp;test_data[[#This Row],[Period Time]],test_data[Time],"&lt;="&amp;test_data[[#This Row],[Time]])</f>
        <v>-20</v>
      </c>
      <c r="I3945">
        <f>IFERROR(test_data[[#This Row],[Final_Position]]-H3944,test_data[[#This Row],[Final_Position]])</f>
        <v>0</v>
      </c>
      <c r="J3945">
        <f>ABS(test_data[[#This Row],[Action]])</f>
        <v>0</v>
      </c>
      <c r="K3945" s="7">
        <f>test_data[[#This Row],[Final_Position]]*test_data[[#This Row],[Change]]</f>
        <v>-12.000000000000455</v>
      </c>
      <c r="L3945" s="7">
        <f>test_data[[#This Row],[Profit]]*Profit_per_point</f>
        <v>-1200000.0000000454</v>
      </c>
      <c r="M3945" s="7">
        <f>test_data[[#This Row],[Profit]]*Profit_per_point-ABS(test_data[[#This Row],[Action]])*Fee_per_trade</f>
        <v>-1200000.0000000454</v>
      </c>
    </row>
    <row r="3946" spans="1:13" x14ac:dyDescent="0.35">
      <c r="A3946" s="2">
        <v>43794.602777777778</v>
      </c>
      <c r="B3946">
        <v>900.1</v>
      </c>
      <c r="C3946">
        <v>0.33713287115097046</v>
      </c>
      <c r="D3946">
        <v>0.66286718845367432</v>
      </c>
      <c r="E3946">
        <f>IF(B3947&gt;0,B3947-test_data[[#This Row],[Price]],0)</f>
        <v>0.19999999999993179</v>
      </c>
      <c r="F3946" s="2">
        <f>test_data[[#This Row],[Time]]-(Time_horizon-1)/24/60</f>
        <v>43794.589583333334</v>
      </c>
      <c r="G3946">
        <f>IF(test_data[[#This Row],[Long]]&gt;Action_Threshold,1,IF(test_data[[#This Row],[Short]]&gt;Action_Threshold,-1,0))</f>
        <v>-1</v>
      </c>
      <c r="H3946">
        <f>SUMIFS(test_data[Postion],test_data[Time],"&gt;="&amp;test_data[[#This Row],[Period Time]],test_data[Time],"&lt;="&amp;test_data[[#This Row],[Time]])</f>
        <v>-20</v>
      </c>
      <c r="I3946">
        <f>IFERROR(test_data[[#This Row],[Final_Position]]-H3945,test_data[[#This Row],[Final_Position]])</f>
        <v>0</v>
      </c>
      <c r="J3946">
        <f>ABS(test_data[[#This Row],[Action]])</f>
        <v>0</v>
      </c>
      <c r="K3946" s="7">
        <f>test_data[[#This Row],[Final_Position]]*test_data[[#This Row],[Change]]</f>
        <v>-3.9999999999986358</v>
      </c>
      <c r="L3946" s="7">
        <f>test_data[[#This Row],[Profit]]*Profit_per_point</f>
        <v>-399999.99999986356</v>
      </c>
      <c r="M3946" s="7">
        <f>test_data[[#This Row],[Profit]]*Profit_per_point-ABS(test_data[[#This Row],[Action]])*Fee_per_trade</f>
        <v>-399999.99999986356</v>
      </c>
    </row>
    <row r="3947" spans="1:13" x14ac:dyDescent="0.35">
      <c r="A3947" s="2">
        <v>43794.603472222225</v>
      </c>
      <c r="B3947">
        <v>900.3</v>
      </c>
      <c r="C3947">
        <v>0.34632489085197449</v>
      </c>
      <c r="D3947">
        <v>0.65367507934570313</v>
      </c>
      <c r="E3947">
        <f>IF(B3948&gt;0,B3948-test_data[[#This Row],[Price]],0)</f>
        <v>0</v>
      </c>
      <c r="F3947" s="2">
        <f>test_data[[#This Row],[Time]]-(Time_horizon-1)/24/60</f>
        <v>43794.590277777781</v>
      </c>
      <c r="G3947">
        <f>IF(test_data[[#This Row],[Long]]&gt;Action_Threshold,1,IF(test_data[[#This Row],[Short]]&gt;Action_Threshold,-1,0))</f>
        <v>-1</v>
      </c>
      <c r="H3947">
        <f>SUMIFS(test_data[Postion],test_data[Time],"&gt;="&amp;test_data[[#This Row],[Period Time]],test_data[Time],"&lt;="&amp;test_data[[#This Row],[Time]])</f>
        <v>-20</v>
      </c>
      <c r="I3947">
        <f>IFERROR(test_data[[#This Row],[Final_Position]]-H3946,test_data[[#This Row],[Final_Position]])</f>
        <v>0</v>
      </c>
      <c r="J3947">
        <f>ABS(test_data[[#This Row],[Action]])</f>
        <v>0</v>
      </c>
      <c r="K3947" s="7">
        <f>test_data[[#This Row],[Final_Position]]*test_data[[#This Row],[Change]]</f>
        <v>0</v>
      </c>
      <c r="L3947" s="7">
        <f>test_data[[#This Row],[Profit]]*Profit_per_point</f>
        <v>0</v>
      </c>
      <c r="M3947" s="7">
        <f>test_data[[#This Row],[Profit]]*Profit_per_point-ABS(test_data[[#This Row],[Action]])*Fee_per_trade</f>
        <v>0</v>
      </c>
    </row>
    <row r="3948" spans="1:13" x14ac:dyDescent="0.35">
      <c r="A3948" s="2">
        <v>43794.604166666664</v>
      </c>
      <c r="B3948">
        <v>900.3</v>
      </c>
      <c r="C3948">
        <v>0.35800030827522278</v>
      </c>
      <c r="D3948">
        <v>0.64199966192245483</v>
      </c>
      <c r="E3948">
        <f>IF(B3949&gt;0,B3949-test_data[[#This Row],[Price]],0)</f>
        <v>4.1000000000000227</v>
      </c>
      <c r="F3948" s="2">
        <f>test_data[[#This Row],[Time]]-(Time_horizon-1)/24/60</f>
        <v>43794.59097222222</v>
      </c>
      <c r="G3948">
        <f>IF(test_data[[#This Row],[Long]]&gt;Action_Threshold,1,IF(test_data[[#This Row],[Short]]&gt;Action_Threshold,-1,0))</f>
        <v>-1</v>
      </c>
      <c r="H3948">
        <f>SUMIFS(test_data[Postion],test_data[Time],"&gt;="&amp;test_data[[#This Row],[Period Time]],test_data[Time],"&lt;="&amp;test_data[[#This Row],[Time]])</f>
        <v>-20</v>
      </c>
      <c r="I3948">
        <f>IFERROR(test_data[[#This Row],[Final_Position]]-H3947,test_data[[#This Row],[Final_Position]])</f>
        <v>0</v>
      </c>
      <c r="J3948">
        <f>ABS(test_data[[#This Row],[Action]])</f>
        <v>0</v>
      </c>
      <c r="K3948" s="7">
        <f>test_data[[#This Row],[Final_Position]]*test_data[[#This Row],[Change]]</f>
        <v>-82.000000000000455</v>
      </c>
      <c r="L3948" s="7">
        <f>test_data[[#This Row],[Profit]]*Profit_per_point</f>
        <v>-8200000.0000000456</v>
      </c>
      <c r="M3948" s="7">
        <f>test_data[[#This Row],[Profit]]*Profit_per_point-ABS(test_data[[#This Row],[Action]])*Fee_per_trade</f>
        <v>-8200000.0000000456</v>
      </c>
    </row>
    <row r="3949" spans="1:13" x14ac:dyDescent="0.35">
      <c r="A3949" s="2">
        <v>43795.375694444447</v>
      </c>
      <c r="B3949">
        <v>904.4</v>
      </c>
      <c r="C3949">
        <v>0.41782087087631226</v>
      </c>
      <c r="D3949">
        <v>0.58217912912368774</v>
      </c>
      <c r="E3949">
        <f>IF(B3950&gt;0,B3950-test_data[[#This Row],[Price]],0)</f>
        <v>0.10000000000002274</v>
      </c>
      <c r="F3949" s="2">
        <f>test_data[[#This Row],[Time]]-(Time_horizon-1)/24/60</f>
        <v>43795.362500000003</v>
      </c>
      <c r="G3949">
        <f>IF(test_data[[#This Row],[Long]]&gt;Action_Threshold,1,IF(test_data[[#This Row],[Short]]&gt;Action_Threshold,-1,0))</f>
        <v>-1</v>
      </c>
      <c r="H3949">
        <f>SUMIFS(test_data[Postion],test_data[Time],"&gt;="&amp;test_data[[#This Row],[Period Time]],test_data[Time],"&lt;="&amp;test_data[[#This Row],[Time]])</f>
        <v>-1</v>
      </c>
      <c r="I3949">
        <f>IFERROR(test_data[[#This Row],[Final_Position]]-H3948,test_data[[#This Row],[Final_Position]])</f>
        <v>19</v>
      </c>
      <c r="J3949">
        <f>ABS(test_data[[#This Row],[Action]])</f>
        <v>19</v>
      </c>
      <c r="K3949" s="7">
        <f>test_data[[#This Row],[Final_Position]]*test_data[[#This Row],[Change]]</f>
        <v>-0.10000000000002274</v>
      </c>
      <c r="L3949" s="7">
        <f>test_data[[#This Row],[Profit]]*Profit_per_point</f>
        <v>-10000.000000002274</v>
      </c>
      <c r="M3949" s="7">
        <f>test_data[[#This Row],[Profit]]*Profit_per_point-ABS(test_data[[#This Row],[Action]])*Fee_per_trade</f>
        <v>-200000.00000000227</v>
      </c>
    </row>
    <row r="3950" spans="1:13" x14ac:dyDescent="0.35">
      <c r="A3950" s="2">
        <v>43795.376388888886</v>
      </c>
      <c r="B3950">
        <v>904.5</v>
      </c>
      <c r="C3950">
        <v>0.40995684266090393</v>
      </c>
      <c r="D3950">
        <v>0.59004312753677368</v>
      </c>
      <c r="E3950">
        <f>IF(B3951&gt;0,B3951-test_data[[#This Row],[Price]],0)</f>
        <v>0.20000000000004547</v>
      </c>
      <c r="F3950" s="2">
        <f>test_data[[#This Row],[Time]]-(Time_horizon-1)/24/60</f>
        <v>43795.363194444442</v>
      </c>
      <c r="G3950">
        <f>IF(test_data[[#This Row],[Long]]&gt;Action_Threshold,1,IF(test_data[[#This Row],[Short]]&gt;Action_Threshold,-1,0))</f>
        <v>-1</v>
      </c>
      <c r="H3950">
        <f>SUMIFS(test_data[Postion],test_data[Time],"&gt;="&amp;test_data[[#This Row],[Period Time]],test_data[Time],"&lt;="&amp;test_data[[#This Row],[Time]])</f>
        <v>-2</v>
      </c>
      <c r="I3950">
        <f>IFERROR(test_data[[#This Row],[Final_Position]]-H3949,test_data[[#This Row],[Final_Position]])</f>
        <v>-1</v>
      </c>
      <c r="J3950">
        <f>ABS(test_data[[#This Row],[Action]])</f>
        <v>1</v>
      </c>
      <c r="K3950" s="7">
        <f>test_data[[#This Row],[Final_Position]]*test_data[[#This Row],[Change]]</f>
        <v>-0.40000000000009095</v>
      </c>
      <c r="L3950" s="7">
        <f>test_data[[#This Row],[Profit]]*Profit_per_point</f>
        <v>-40000.000000009095</v>
      </c>
      <c r="M3950" s="7">
        <f>test_data[[#This Row],[Profit]]*Profit_per_point-ABS(test_data[[#This Row],[Action]])*Fee_per_trade</f>
        <v>-50000.000000009095</v>
      </c>
    </row>
    <row r="3951" spans="1:13" x14ac:dyDescent="0.35">
      <c r="A3951" s="2">
        <v>43795.377083333333</v>
      </c>
      <c r="B3951">
        <v>904.7</v>
      </c>
      <c r="C3951">
        <v>0.38420668244361877</v>
      </c>
      <c r="D3951">
        <v>0.61579334735870361</v>
      </c>
      <c r="E3951">
        <f>IF(B3952&gt;0,B3952-test_data[[#This Row],[Price]],0)</f>
        <v>0.29999999999995453</v>
      </c>
      <c r="F3951" s="2">
        <f>test_data[[#This Row],[Time]]-(Time_horizon-1)/24/60</f>
        <v>43795.363888888889</v>
      </c>
      <c r="G3951">
        <f>IF(test_data[[#This Row],[Long]]&gt;Action_Threshold,1,IF(test_data[[#This Row],[Short]]&gt;Action_Threshold,-1,0))</f>
        <v>-1</v>
      </c>
      <c r="H3951">
        <f>SUMIFS(test_data[Postion],test_data[Time],"&gt;="&amp;test_data[[#This Row],[Period Time]],test_data[Time],"&lt;="&amp;test_data[[#This Row],[Time]])</f>
        <v>-3</v>
      </c>
      <c r="I3951">
        <f>IFERROR(test_data[[#This Row],[Final_Position]]-H3950,test_data[[#This Row],[Final_Position]])</f>
        <v>-1</v>
      </c>
      <c r="J3951">
        <f>ABS(test_data[[#This Row],[Action]])</f>
        <v>1</v>
      </c>
      <c r="K3951" s="7">
        <f>test_data[[#This Row],[Final_Position]]*test_data[[#This Row],[Change]]</f>
        <v>-0.89999999999986358</v>
      </c>
      <c r="L3951" s="7">
        <f>test_data[[#This Row],[Profit]]*Profit_per_point</f>
        <v>-89999.99999998635</v>
      </c>
      <c r="M3951" s="7">
        <f>test_data[[#This Row],[Profit]]*Profit_per_point-ABS(test_data[[#This Row],[Action]])*Fee_per_trade</f>
        <v>-99999.99999998635</v>
      </c>
    </row>
    <row r="3952" spans="1:13" x14ac:dyDescent="0.35">
      <c r="A3952" s="2">
        <v>43795.37777777778</v>
      </c>
      <c r="B3952">
        <v>905</v>
      </c>
      <c r="C3952">
        <v>0.35844403505325317</v>
      </c>
      <c r="D3952">
        <v>0.64155590534210205</v>
      </c>
      <c r="E3952">
        <f>IF(B3953&gt;0,B3953-test_data[[#This Row],[Price]],0)</f>
        <v>0.20000000000004547</v>
      </c>
      <c r="F3952" s="2">
        <f>test_data[[#This Row],[Time]]-(Time_horizon-1)/24/60</f>
        <v>43795.364583333336</v>
      </c>
      <c r="G3952">
        <f>IF(test_data[[#This Row],[Long]]&gt;Action_Threshold,1,IF(test_data[[#This Row],[Short]]&gt;Action_Threshold,-1,0))</f>
        <v>-1</v>
      </c>
      <c r="H3952">
        <f>SUMIFS(test_data[Postion],test_data[Time],"&gt;="&amp;test_data[[#This Row],[Period Time]],test_data[Time],"&lt;="&amp;test_data[[#This Row],[Time]])</f>
        <v>-4</v>
      </c>
      <c r="I3952">
        <f>IFERROR(test_data[[#This Row],[Final_Position]]-H3951,test_data[[#This Row],[Final_Position]])</f>
        <v>-1</v>
      </c>
      <c r="J3952">
        <f>ABS(test_data[[#This Row],[Action]])</f>
        <v>1</v>
      </c>
      <c r="K3952" s="7">
        <f>test_data[[#This Row],[Final_Position]]*test_data[[#This Row],[Change]]</f>
        <v>-0.8000000000001819</v>
      </c>
      <c r="L3952" s="7">
        <f>test_data[[#This Row],[Profit]]*Profit_per_point</f>
        <v>-80000.00000001819</v>
      </c>
      <c r="M3952" s="7">
        <f>test_data[[#This Row],[Profit]]*Profit_per_point-ABS(test_data[[#This Row],[Action]])*Fee_per_trade</f>
        <v>-90000.00000001819</v>
      </c>
    </row>
    <row r="3953" spans="1:13" x14ac:dyDescent="0.35">
      <c r="A3953" s="2">
        <v>43795.378472222219</v>
      </c>
      <c r="B3953">
        <v>905.2</v>
      </c>
      <c r="C3953">
        <v>0.3626004159450531</v>
      </c>
      <c r="D3953">
        <v>0.63739955425262451</v>
      </c>
      <c r="E3953">
        <f>IF(B3954&gt;0,B3954-test_data[[#This Row],[Price]],0)</f>
        <v>-0.10000000000002274</v>
      </c>
      <c r="F3953" s="2">
        <f>test_data[[#This Row],[Time]]-(Time_horizon-1)/24/60</f>
        <v>43795.365277777775</v>
      </c>
      <c r="G3953">
        <f>IF(test_data[[#This Row],[Long]]&gt;Action_Threshold,1,IF(test_data[[#This Row],[Short]]&gt;Action_Threshold,-1,0))</f>
        <v>-1</v>
      </c>
      <c r="H3953">
        <f>SUMIFS(test_data[Postion],test_data[Time],"&gt;="&amp;test_data[[#This Row],[Period Time]],test_data[Time],"&lt;="&amp;test_data[[#This Row],[Time]])</f>
        <v>-5</v>
      </c>
      <c r="I3953">
        <f>IFERROR(test_data[[#This Row],[Final_Position]]-H3952,test_data[[#This Row],[Final_Position]])</f>
        <v>-1</v>
      </c>
      <c r="J3953">
        <f>ABS(test_data[[#This Row],[Action]])</f>
        <v>1</v>
      </c>
      <c r="K3953" s="7">
        <f>test_data[[#This Row],[Final_Position]]*test_data[[#This Row],[Change]]</f>
        <v>0.50000000000011369</v>
      </c>
      <c r="L3953" s="7">
        <f>test_data[[#This Row],[Profit]]*Profit_per_point</f>
        <v>50000.000000011365</v>
      </c>
      <c r="M3953" s="7">
        <f>test_data[[#This Row],[Profit]]*Profit_per_point-ABS(test_data[[#This Row],[Action]])*Fee_per_trade</f>
        <v>40000.000000011365</v>
      </c>
    </row>
    <row r="3954" spans="1:13" x14ac:dyDescent="0.35">
      <c r="A3954" s="2">
        <v>43795.379166666666</v>
      </c>
      <c r="B3954">
        <v>905.1</v>
      </c>
      <c r="C3954">
        <v>0.33847343921661377</v>
      </c>
      <c r="D3954">
        <v>0.66152656078338623</v>
      </c>
      <c r="E3954">
        <f>IF(B3955&gt;0,B3955-test_data[[#This Row],[Price]],0)</f>
        <v>-0.20000000000004547</v>
      </c>
      <c r="F3954" s="2">
        <f>test_data[[#This Row],[Time]]-(Time_horizon-1)/24/60</f>
        <v>43795.365972222222</v>
      </c>
      <c r="G3954">
        <f>IF(test_data[[#This Row],[Long]]&gt;Action_Threshold,1,IF(test_data[[#This Row],[Short]]&gt;Action_Threshold,-1,0))</f>
        <v>-1</v>
      </c>
      <c r="H3954">
        <f>SUMIFS(test_data[Postion],test_data[Time],"&gt;="&amp;test_data[[#This Row],[Period Time]],test_data[Time],"&lt;="&amp;test_data[[#This Row],[Time]])</f>
        <v>-6</v>
      </c>
      <c r="I3954">
        <f>IFERROR(test_data[[#This Row],[Final_Position]]-H3953,test_data[[#This Row],[Final_Position]])</f>
        <v>-1</v>
      </c>
      <c r="J3954">
        <f>ABS(test_data[[#This Row],[Action]])</f>
        <v>1</v>
      </c>
      <c r="K3954" s="7">
        <f>test_data[[#This Row],[Final_Position]]*test_data[[#This Row],[Change]]</f>
        <v>1.2000000000002728</v>
      </c>
      <c r="L3954" s="7">
        <f>test_data[[#This Row],[Profit]]*Profit_per_point</f>
        <v>120000.00000002728</v>
      </c>
      <c r="M3954" s="7">
        <f>test_data[[#This Row],[Profit]]*Profit_per_point-ABS(test_data[[#This Row],[Action]])*Fee_per_trade</f>
        <v>110000.00000002728</v>
      </c>
    </row>
    <row r="3955" spans="1:13" x14ac:dyDescent="0.35">
      <c r="A3955" s="2">
        <v>43795.379861111112</v>
      </c>
      <c r="B3955">
        <v>904.9</v>
      </c>
      <c r="C3955">
        <v>0.33335056900978088</v>
      </c>
      <c r="D3955">
        <v>0.66664940118789673</v>
      </c>
      <c r="E3955">
        <f>IF(B3956&gt;0,B3956-test_data[[#This Row],[Price]],0)</f>
        <v>-0.10000000000002274</v>
      </c>
      <c r="F3955" s="2">
        <f>test_data[[#This Row],[Time]]-(Time_horizon-1)/24/60</f>
        <v>43795.366666666669</v>
      </c>
      <c r="G3955">
        <f>IF(test_data[[#This Row],[Long]]&gt;Action_Threshold,1,IF(test_data[[#This Row],[Short]]&gt;Action_Threshold,-1,0))</f>
        <v>-1</v>
      </c>
      <c r="H3955">
        <f>SUMIFS(test_data[Postion],test_data[Time],"&gt;="&amp;test_data[[#This Row],[Period Time]],test_data[Time],"&lt;="&amp;test_data[[#This Row],[Time]])</f>
        <v>-7</v>
      </c>
      <c r="I3955">
        <f>IFERROR(test_data[[#This Row],[Final_Position]]-H3954,test_data[[#This Row],[Final_Position]])</f>
        <v>-1</v>
      </c>
      <c r="J3955">
        <f>ABS(test_data[[#This Row],[Action]])</f>
        <v>1</v>
      </c>
      <c r="K3955" s="7">
        <f>test_data[[#This Row],[Final_Position]]*test_data[[#This Row],[Change]]</f>
        <v>0.70000000000015916</v>
      </c>
      <c r="L3955" s="7">
        <f>test_data[[#This Row],[Profit]]*Profit_per_point</f>
        <v>70000.00000001592</v>
      </c>
      <c r="M3955" s="7">
        <f>test_data[[#This Row],[Profit]]*Profit_per_point-ABS(test_data[[#This Row],[Action]])*Fee_per_trade</f>
        <v>60000.00000001592</v>
      </c>
    </row>
    <row r="3956" spans="1:13" x14ac:dyDescent="0.35">
      <c r="A3956" s="2">
        <v>43795.380555555559</v>
      </c>
      <c r="B3956">
        <v>904.8</v>
      </c>
      <c r="C3956">
        <v>0.30934101343154907</v>
      </c>
      <c r="D3956">
        <v>0.69065892696380615</v>
      </c>
      <c r="E3956">
        <f>IF(B3957&gt;0,B3957-test_data[[#This Row],[Price]],0)</f>
        <v>0.10000000000002274</v>
      </c>
      <c r="F3956" s="2">
        <f>test_data[[#This Row],[Time]]-(Time_horizon-1)/24/60</f>
        <v>43795.367361111115</v>
      </c>
      <c r="G3956">
        <f>IF(test_data[[#This Row],[Long]]&gt;Action_Threshold,1,IF(test_data[[#This Row],[Short]]&gt;Action_Threshold,-1,0))</f>
        <v>-1</v>
      </c>
      <c r="H3956">
        <f>SUMIFS(test_data[Postion],test_data[Time],"&gt;="&amp;test_data[[#This Row],[Period Time]],test_data[Time],"&lt;="&amp;test_data[[#This Row],[Time]])</f>
        <v>-8</v>
      </c>
      <c r="I3956">
        <f>IFERROR(test_data[[#This Row],[Final_Position]]-H3955,test_data[[#This Row],[Final_Position]])</f>
        <v>-1</v>
      </c>
      <c r="J3956">
        <f>ABS(test_data[[#This Row],[Action]])</f>
        <v>1</v>
      </c>
      <c r="K3956" s="7">
        <f>test_data[[#This Row],[Final_Position]]*test_data[[#This Row],[Change]]</f>
        <v>-0.8000000000001819</v>
      </c>
      <c r="L3956" s="7">
        <f>test_data[[#This Row],[Profit]]*Profit_per_point</f>
        <v>-80000.00000001819</v>
      </c>
      <c r="M3956" s="7">
        <f>test_data[[#This Row],[Profit]]*Profit_per_point-ABS(test_data[[#This Row],[Action]])*Fee_per_trade</f>
        <v>-90000.00000001819</v>
      </c>
    </row>
    <row r="3957" spans="1:13" x14ac:dyDescent="0.35">
      <c r="A3957" s="2">
        <v>43795.381249999999</v>
      </c>
      <c r="B3957">
        <v>904.9</v>
      </c>
      <c r="C3957">
        <v>0.29921984672546387</v>
      </c>
      <c r="D3957">
        <v>0.70078021287918091</v>
      </c>
      <c r="E3957">
        <f>IF(B3958&gt;0,B3958-test_data[[#This Row],[Price]],0)</f>
        <v>-0.10000000000002274</v>
      </c>
      <c r="F3957" s="2">
        <f>test_data[[#This Row],[Time]]-(Time_horizon-1)/24/60</f>
        <v>43795.368055555555</v>
      </c>
      <c r="G3957">
        <f>IF(test_data[[#This Row],[Long]]&gt;Action_Threshold,1,IF(test_data[[#This Row],[Short]]&gt;Action_Threshold,-1,0))</f>
        <v>-1</v>
      </c>
      <c r="H3957">
        <f>SUMIFS(test_data[Postion],test_data[Time],"&gt;="&amp;test_data[[#This Row],[Period Time]],test_data[Time],"&lt;="&amp;test_data[[#This Row],[Time]])</f>
        <v>-9</v>
      </c>
      <c r="I3957">
        <f>IFERROR(test_data[[#This Row],[Final_Position]]-H3956,test_data[[#This Row],[Final_Position]])</f>
        <v>-1</v>
      </c>
      <c r="J3957">
        <f>ABS(test_data[[#This Row],[Action]])</f>
        <v>1</v>
      </c>
      <c r="K3957" s="7">
        <f>test_data[[#This Row],[Final_Position]]*test_data[[#This Row],[Change]]</f>
        <v>0.90000000000020464</v>
      </c>
      <c r="L3957" s="7">
        <f>test_data[[#This Row],[Profit]]*Profit_per_point</f>
        <v>90000.00000002046</v>
      </c>
      <c r="M3957" s="7">
        <f>test_data[[#This Row],[Profit]]*Profit_per_point-ABS(test_data[[#This Row],[Action]])*Fee_per_trade</f>
        <v>80000.00000002046</v>
      </c>
    </row>
    <row r="3958" spans="1:13" x14ac:dyDescent="0.35">
      <c r="A3958" s="2">
        <v>43795.381944444445</v>
      </c>
      <c r="B3958">
        <v>904.8</v>
      </c>
      <c r="C3958">
        <v>0.29472756385803223</v>
      </c>
      <c r="D3958">
        <v>0.70527243614196777</v>
      </c>
      <c r="E3958">
        <f>IF(B3959&gt;0,B3959-test_data[[#This Row],[Price]],0)</f>
        <v>-0.19999999999993179</v>
      </c>
      <c r="F3958" s="2">
        <f>test_data[[#This Row],[Time]]-(Time_horizon-1)/24/60</f>
        <v>43795.368750000001</v>
      </c>
      <c r="G3958">
        <f>IF(test_data[[#This Row],[Long]]&gt;Action_Threshold,1,IF(test_data[[#This Row],[Short]]&gt;Action_Threshold,-1,0))</f>
        <v>-1</v>
      </c>
      <c r="H3958">
        <f>SUMIFS(test_data[Postion],test_data[Time],"&gt;="&amp;test_data[[#This Row],[Period Time]],test_data[Time],"&lt;="&amp;test_data[[#This Row],[Time]])</f>
        <v>-10</v>
      </c>
      <c r="I3958">
        <f>IFERROR(test_data[[#This Row],[Final_Position]]-H3957,test_data[[#This Row],[Final_Position]])</f>
        <v>-1</v>
      </c>
      <c r="J3958">
        <f>ABS(test_data[[#This Row],[Action]])</f>
        <v>1</v>
      </c>
      <c r="K3958" s="7">
        <f>test_data[[#This Row],[Final_Position]]*test_data[[#This Row],[Change]]</f>
        <v>1.9999999999993179</v>
      </c>
      <c r="L3958" s="7">
        <f>test_data[[#This Row],[Profit]]*Profit_per_point</f>
        <v>199999.99999993178</v>
      </c>
      <c r="M3958" s="7">
        <f>test_data[[#This Row],[Profit]]*Profit_per_point-ABS(test_data[[#This Row],[Action]])*Fee_per_trade</f>
        <v>189999.99999993178</v>
      </c>
    </row>
    <row r="3959" spans="1:13" x14ac:dyDescent="0.35">
      <c r="A3959" s="2">
        <v>43795.382638888892</v>
      </c>
      <c r="B3959">
        <v>904.6</v>
      </c>
      <c r="C3959">
        <v>0.30724304914474487</v>
      </c>
      <c r="D3959">
        <v>0.69275695085525513</v>
      </c>
      <c r="E3959">
        <f>IF(B3960&gt;0,B3960-test_data[[#This Row],[Price]],0)</f>
        <v>-0.10000000000002274</v>
      </c>
      <c r="F3959" s="2">
        <f>test_data[[#This Row],[Time]]-(Time_horizon-1)/24/60</f>
        <v>43795.369444444448</v>
      </c>
      <c r="G3959">
        <f>IF(test_data[[#This Row],[Long]]&gt;Action_Threshold,1,IF(test_data[[#This Row],[Short]]&gt;Action_Threshold,-1,0))</f>
        <v>-1</v>
      </c>
      <c r="H3959">
        <f>SUMIFS(test_data[Postion],test_data[Time],"&gt;="&amp;test_data[[#This Row],[Period Time]],test_data[Time],"&lt;="&amp;test_data[[#This Row],[Time]])</f>
        <v>-11</v>
      </c>
      <c r="I3959">
        <f>IFERROR(test_data[[#This Row],[Final_Position]]-H3958,test_data[[#This Row],[Final_Position]])</f>
        <v>-1</v>
      </c>
      <c r="J3959">
        <f>ABS(test_data[[#This Row],[Action]])</f>
        <v>1</v>
      </c>
      <c r="K3959" s="7">
        <f>test_data[[#This Row],[Final_Position]]*test_data[[#This Row],[Change]]</f>
        <v>1.1000000000002501</v>
      </c>
      <c r="L3959" s="7">
        <f>test_data[[#This Row],[Profit]]*Profit_per_point</f>
        <v>110000.00000002501</v>
      </c>
      <c r="M3959" s="7">
        <f>test_data[[#This Row],[Profit]]*Profit_per_point-ABS(test_data[[#This Row],[Action]])*Fee_per_trade</f>
        <v>100000.00000002501</v>
      </c>
    </row>
    <row r="3960" spans="1:13" x14ac:dyDescent="0.35">
      <c r="A3960" s="2">
        <v>43795.383333333331</v>
      </c>
      <c r="B3960">
        <v>904.5</v>
      </c>
      <c r="C3960">
        <v>0.31000888347625732</v>
      </c>
      <c r="D3960">
        <v>0.6899910569190979</v>
      </c>
      <c r="E3960">
        <f>IF(B3961&gt;0,B3961-test_data[[#This Row],[Price]],0)</f>
        <v>-0.10000000000002274</v>
      </c>
      <c r="F3960" s="2">
        <f>test_data[[#This Row],[Time]]-(Time_horizon-1)/24/60</f>
        <v>43795.370138888888</v>
      </c>
      <c r="G3960">
        <f>IF(test_data[[#This Row],[Long]]&gt;Action_Threshold,1,IF(test_data[[#This Row],[Short]]&gt;Action_Threshold,-1,0))</f>
        <v>-1</v>
      </c>
      <c r="H3960">
        <f>SUMIFS(test_data[Postion],test_data[Time],"&gt;="&amp;test_data[[#This Row],[Period Time]],test_data[Time],"&lt;="&amp;test_data[[#This Row],[Time]])</f>
        <v>-12</v>
      </c>
      <c r="I3960">
        <f>IFERROR(test_data[[#This Row],[Final_Position]]-H3959,test_data[[#This Row],[Final_Position]])</f>
        <v>-1</v>
      </c>
      <c r="J3960">
        <f>ABS(test_data[[#This Row],[Action]])</f>
        <v>1</v>
      </c>
      <c r="K3960" s="7">
        <f>test_data[[#This Row],[Final_Position]]*test_data[[#This Row],[Change]]</f>
        <v>1.2000000000002728</v>
      </c>
      <c r="L3960" s="7">
        <f>test_data[[#This Row],[Profit]]*Profit_per_point</f>
        <v>120000.00000002728</v>
      </c>
      <c r="M3960" s="7">
        <f>test_data[[#This Row],[Profit]]*Profit_per_point-ABS(test_data[[#This Row],[Action]])*Fee_per_trade</f>
        <v>110000.00000002728</v>
      </c>
    </row>
    <row r="3961" spans="1:13" x14ac:dyDescent="0.35">
      <c r="A3961" s="2">
        <v>43795.384027777778</v>
      </c>
      <c r="B3961">
        <v>904.4</v>
      </c>
      <c r="C3961">
        <v>0.32323026657104492</v>
      </c>
      <c r="D3961">
        <v>0.67676973342895508</v>
      </c>
      <c r="E3961">
        <f>IF(B3962&gt;0,B3962-test_data[[#This Row],[Price]],0)</f>
        <v>0.10000000000002274</v>
      </c>
      <c r="F3961" s="2">
        <f>test_data[[#This Row],[Time]]-(Time_horizon-1)/24/60</f>
        <v>43795.370833333334</v>
      </c>
      <c r="G3961">
        <f>IF(test_data[[#This Row],[Long]]&gt;Action_Threshold,1,IF(test_data[[#This Row],[Short]]&gt;Action_Threshold,-1,0))</f>
        <v>-1</v>
      </c>
      <c r="H3961">
        <f>SUMIFS(test_data[Postion],test_data[Time],"&gt;="&amp;test_data[[#This Row],[Period Time]],test_data[Time],"&lt;="&amp;test_data[[#This Row],[Time]])</f>
        <v>-13</v>
      </c>
      <c r="I3961">
        <f>IFERROR(test_data[[#This Row],[Final_Position]]-H3960,test_data[[#This Row],[Final_Position]])</f>
        <v>-1</v>
      </c>
      <c r="J3961">
        <f>ABS(test_data[[#This Row],[Action]])</f>
        <v>1</v>
      </c>
      <c r="K3961" s="7">
        <f>test_data[[#This Row],[Final_Position]]*test_data[[#This Row],[Change]]</f>
        <v>-1.3000000000002956</v>
      </c>
      <c r="L3961" s="7">
        <f>test_data[[#This Row],[Profit]]*Profit_per_point</f>
        <v>-130000.00000002955</v>
      </c>
      <c r="M3961" s="7">
        <f>test_data[[#This Row],[Profit]]*Profit_per_point-ABS(test_data[[#This Row],[Action]])*Fee_per_trade</f>
        <v>-140000.00000002957</v>
      </c>
    </row>
    <row r="3962" spans="1:13" x14ac:dyDescent="0.35">
      <c r="A3962" s="2">
        <v>43795.384722222225</v>
      </c>
      <c r="B3962">
        <v>904.5</v>
      </c>
      <c r="C3962">
        <v>0.31668144464492798</v>
      </c>
      <c r="D3962">
        <v>0.68331855535507202</v>
      </c>
      <c r="E3962">
        <f>IF(B3963&gt;0,B3963-test_data[[#This Row],[Price]],0)</f>
        <v>-0.10000000000002274</v>
      </c>
      <c r="F3962" s="2">
        <f>test_data[[#This Row],[Time]]-(Time_horizon-1)/24/60</f>
        <v>43795.371527777781</v>
      </c>
      <c r="G3962">
        <f>IF(test_data[[#This Row],[Long]]&gt;Action_Threshold,1,IF(test_data[[#This Row],[Short]]&gt;Action_Threshold,-1,0))</f>
        <v>-1</v>
      </c>
      <c r="H3962">
        <f>SUMIFS(test_data[Postion],test_data[Time],"&gt;="&amp;test_data[[#This Row],[Period Time]],test_data[Time],"&lt;="&amp;test_data[[#This Row],[Time]])</f>
        <v>-14</v>
      </c>
      <c r="I3962">
        <f>IFERROR(test_data[[#This Row],[Final_Position]]-H3961,test_data[[#This Row],[Final_Position]])</f>
        <v>-1</v>
      </c>
      <c r="J3962">
        <f>ABS(test_data[[#This Row],[Action]])</f>
        <v>1</v>
      </c>
      <c r="K3962" s="7">
        <f>test_data[[#This Row],[Final_Position]]*test_data[[#This Row],[Change]]</f>
        <v>1.4000000000003183</v>
      </c>
      <c r="L3962" s="7">
        <f>test_data[[#This Row],[Profit]]*Profit_per_point</f>
        <v>140000.00000003184</v>
      </c>
      <c r="M3962" s="7">
        <f>test_data[[#This Row],[Profit]]*Profit_per_point-ABS(test_data[[#This Row],[Action]])*Fee_per_trade</f>
        <v>130000.00000003184</v>
      </c>
    </row>
    <row r="3963" spans="1:13" x14ac:dyDescent="0.35">
      <c r="A3963" s="2">
        <v>43795.385416666664</v>
      </c>
      <c r="B3963">
        <v>904.4</v>
      </c>
      <c r="C3963">
        <v>0.33597016334533691</v>
      </c>
      <c r="D3963">
        <v>0.66402983665466309</v>
      </c>
      <c r="E3963">
        <f>IF(B3964&gt;0,B3964-test_data[[#This Row],[Price]],0)</f>
        <v>0.10000000000002274</v>
      </c>
      <c r="F3963" s="2">
        <f>test_data[[#This Row],[Time]]-(Time_horizon-1)/24/60</f>
        <v>43795.37222222222</v>
      </c>
      <c r="G3963">
        <f>IF(test_data[[#This Row],[Long]]&gt;Action_Threshold,1,IF(test_data[[#This Row],[Short]]&gt;Action_Threshold,-1,0))</f>
        <v>-1</v>
      </c>
      <c r="H3963">
        <f>SUMIFS(test_data[Postion],test_data[Time],"&gt;="&amp;test_data[[#This Row],[Period Time]],test_data[Time],"&lt;="&amp;test_data[[#This Row],[Time]])</f>
        <v>-15</v>
      </c>
      <c r="I3963">
        <f>IFERROR(test_data[[#This Row],[Final_Position]]-H3962,test_data[[#This Row],[Final_Position]])</f>
        <v>-1</v>
      </c>
      <c r="J3963">
        <f>ABS(test_data[[#This Row],[Action]])</f>
        <v>1</v>
      </c>
      <c r="K3963" s="7">
        <f>test_data[[#This Row],[Final_Position]]*test_data[[#This Row],[Change]]</f>
        <v>-1.5000000000003411</v>
      </c>
      <c r="L3963" s="7">
        <f>test_data[[#This Row],[Profit]]*Profit_per_point</f>
        <v>-150000.00000003411</v>
      </c>
      <c r="M3963" s="7">
        <f>test_data[[#This Row],[Profit]]*Profit_per_point-ABS(test_data[[#This Row],[Action]])*Fee_per_trade</f>
        <v>-160000.00000003411</v>
      </c>
    </row>
    <row r="3964" spans="1:13" x14ac:dyDescent="0.35">
      <c r="A3964" s="2">
        <v>43795.386111111111</v>
      </c>
      <c r="B3964">
        <v>904.5</v>
      </c>
      <c r="C3964">
        <v>0.36461400985717773</v>
      </c>
      <c r="D3964">
        <v>0.63538599014282227</v>
      </c>
      <c r="E3964">
        <f>IF(B3965&gt;0,B3965-test_data[[#This Row],[Price]],0)</f>
        <v>0.29999999999995453</v>
      </c>
      <c r="F3964" s="2">
        <f>test_data[[#This Row],[Time]]-(Time_horizon-1)/24/60</f>
        <v>43795.372916666667</v>
      </c>
      <c r="G3964">
        <f>IF(test_data[[#This Row],[Long]]&gt;Action_Threshold,1,IF(test_data[[#This Row],[Short]]&gt;Action_Threshold,-1,0))</f>
        <v>-1</v>
      </c>
      <c r="H3964">
        <f>SUMIFS(test_data[Postion],test_data[Time],"&gt;="&amp;test_data[[#This Row],[Period Time]],test_data[Time],"&lt;="&amp;test_data[[#This Row],[Time]])</f>
        <v>-16</v>
      </c>
      <c r="I3964">
        <f>IFERROR(test_data[[#This Row],[Final_Position]]-H3963,test_data[[#This Row],[Final_Position]])</f>
        <v>-1</v>
      </c>
      <c r="J3964">
        <f>ABS(test_data[[#This Row],[Action]])</f>
        <v>1</v>
      </c>
      <c r="K3964" s="7">
        <f>test_data[[#This Row],[Final_Position]]*test_data[[#This Row],[Change]]</f>
        <v>-4.7999999999992724</v>
      </c>
      <c r="L3964" s="7">
        <f>test_data[[#This Row],[Profit]]*Profit_per_point</f>
        <v>-479999.99999992724</v>
      </c>
      <c r="M3964" s="7">
        <f>test_data[[#This Row],[Profit]]*Profit_per_point-ABS(test_data[[#This Row],[Action]])*Fee_per_trade</f>
        <v>-489999.99999992724</v>
      </c>
    </row>
    <row r="3965" spans="1:13" x14ac:dyDescent="0.35">
      <c r="A3965" s="2">
        <v>43795.386805555558</v>
      </c>
      <c r="B3965">
        <v>904.8</v>
      </c>
      <c r="C3965">
        <v>0.37180119752883911</v>
      </c>
      <c r="D3965">
        <v>0.62819880247116089</v>
      </c>
      <c r="E3965">
        <f>IF(B3966&gt;0,B3966-test_data[[#This Row],[Price]],0)</f>
        <v>0.10000000000002274</v>
      </c>
      <c r="F3965" s="2">
        <f>test_data[[#This Row],[Time]]-(Time_horizon-1)/24/60</f>
        <v>43795.373611111114</v>
      </c>
      <c r="G3965">
        <f>IF(test_data[[#This Row],[Long]]&gt;Action_Threshold,1,IF(test_data[[#This Row],[Short]]&gt;Action_Threshold,-1,0))</f>
        <v>-1</v>
      </c>
      <c r="H3965">
        <f>SUMIFS(test_data[Postion],test_data[Time],"&gt;="&amp;test_data[[#This Row],[Period Time]],test_data[Time],"&lt;="&amp;test_data[[#This Row],[Time]])</f>
        <v>-17</v>
      </c>
      <c r="I3965">
        <f>IFERROR(test_data[[#This Row],[Final_Position]]-H3964,test_data[[#This Row],[Final_Position]])</f>
        <v>-1</v>
      </c>
      <c r="J3965">
        <f>ABS(test_data[[#This Row],[Action]])</f>
        <v>1</v>
      </c>
      <c r="K3965" s="7">
        <f>test_data[[#This Row],[Final_Position]]*test_data[[#This Row],[Change]]</f>
        <v>-1.7000000000003865</v>
      </c>
      <c r="L3965" s="7">
        <f>test_data[[#This Row],[Profit]]*Profit_per_point</f>
        <v>-170000.00000003865</v>
      </c>
      <c r="M3965" s="7">
        <f>test_data[[#This Row],[Profit]]*Profit_per_point-ABS(test_data[[#This Row],[Action]])*Fee_per_trade</f>
        <v>-180000.00000003865</v>
      </c>
    </row>
    <row r="3966" spans="1:13" x14ac:dyDescent="0.35">
      <c r="A3966" s="2">
        <v>43795.387499999997</v>
      </c>
      <c r="B3966">
        <v>904.9</v>
      </c>
      <c r="C3966">
        <v>0.39301890134811401</v>
      </c>
      <c r="D3966">
        <v>0.60698109865188599</v>
      </c>
      <c r="E3966">
        <f>IF(B3967&gt;0,B3967-test_data[[#This Row],[Price]],0)</f>
        <v>0.20000000000004547</v>
      </c>
      <c r="F3966" s="2">
        <f>test_data[[#This Row],[Time]]-(Time_horizon-1)/24/60</f>
        <v>43795.374305555553</v>
      </c>
      <c r="G3966">
        <f>IF(test_data[[#This Row],[Long]]&gt;Action_Threshold,1,IF(test_data[[#This Row],[Short]]&gt;Action_Threshold,-1,0))</f>
        <v>-1</v>
      </c>
      <c r="H3966">
        <f>SUMIFS(test_data[Postion],test_data[Time],"&gt;="&amp;test_data[[#This Row],[Period Time]],test_data[Time],"&lt;="&amp;test_data[[#This Row],[Time]])</f>
        <v>-18</v>
      </c>
      <c r="I3966">
        <f>IFERROR(test_data[[#This Row],[Final_Position]]-H3965,test_data[[#This Row],[Final_Position]])</f>
        <v>-1</v>
      </c>
      <c r="J3966">
        <f>ABS(test_data[[#This Row],[Action]])</f>
        <v>1</v>
      </c>
      <c r="K3966" s="7">
        <f>test_data[[#This Row],[Final_Position]]*test_data[[#This Row],[Change]]</f>
        <v>-3.6000000000008185</v>
      </c>
      <c r="L3966" s="7">
        <f>test_data[[#This Row],[Profit]]*Profit_per_point</f>
        <v>-360000.00000008184</v>
      </c>
      <c r="M3966" s="7">
        <f>test_data[[#This Row],[Profit]]*Profit_per_point-ABS(test_data[[#This Row],[Action]])*Fee_per_trade</f>
        <v>-370000.00000008184</v>
      </c>
    </row>
    <row r="3967" spans="1:13" x14ac:dyDescent="0.35">
      <c r="A3967" s="2">
        <v>43795.388194444444</v>
      </c>
      <c r="B3967">
        <v>905.1</v>
      </c>
      <c r="C3967">
        <v>0.36951488256454468</v>
      </c>
      <c r="D3967">
        <v>0.63048511743545532</v>
      </c>
      <c r="E3967">
        <f>IF(B3968&gt;0,B3968-test_data[[#This Row],[Price]],0)</f>
        <v>0</v>
      </c>
      <c r="F3967" s="2">
        <f>test_data[[#This Row],[Time]]-(Time_horizon-1)/24/60</f>
        <v>43795.375</v>
      </c>
      <c r="G3967">
        <f>IF(test_data[[#This Row],[Long]]&gt;Action_Threshold,1,IF(test_data[[#This Row],[Short]]&gt;Action_Threshold,-1,0))</f>
        <v>-1</v>
      </c>
      <c r="H3967">
        <f>SUMIFS(test_data[Postion],test_data[Time],"&gt;="&amp;test_data[[#This Row],[Period Time]],test_data[Time],"&lt;="&amp;test_data[[#This Row],[Time]])</f>
        <v>-19</v>
      </c>
      <c r="I3967">
        <f>IFERROR(test_data[[#This Row],[Final_Position]]-H3966,test_data[[#This Row],[Final_Position]])</f>
        <v>-1</v>
      </c>
      <c r="J3967">
        <f>ABS(test_data[[#This Row],[Action]])</f>
        <v>1</v>
      </c>
      <c r="K3967" s="7">
        <f>test_data[[#This Row],[Final_Position]]*test_data[[#This Row],[Change]]</f>
        <v>0</v>
      </c>
      <c r="L3967" s="7">
        <f>test_data[[#This Row],[Profit]]*Profit_per_point</f>
        <v>0</v>
      </c>
      <c r="M3967" s="7">
        <f>test_data[[#This Row],[Profit]]*Profit_per_point-ABS(test_data[[#This Row],[Action]])*Fee_per_trade</f>
        <v>-10000</v>
      </c>
    </row>
    <row r="3968" spans="1:13" x14ac:dyDescent="0.35">
      <c r="A3968" s="2">
        <v>43795.388888888891</v>
      </c>
      <c r="B3968">
        <v>905.1</v>
      </c>
      <c r="C3968">
        <v>0.38314858078956604</v>
      </c>
      <c r="D3968">
        <v>0.61685138940811157</v>
      </c>
      <c r="E3968">
        <f>IF(B3969&gt;0,B3969-test_data[[#This Row],[Price]],0)</f>
        <v>-0.20000000000004547</v>
      </c>
      <c r="F3968" s="2">
        <f>test_data[[#This Row],[Time]]-(Time_horizon-1)/24/60</f>
        <v>43795.375694444447</v>
      </c>
      <c r="G3968">
        <f>IF(test_data[[#This Row],[Long]]&gt;Action_Threshold,1,IF(test_data[[#This Row],[Short]]&gt;Action_Threshold,-1,0))</f>
        <v>-1</v>
      </c>
      <c r="H3968">
        <f>SUMIFS(test_data[Postion],test_data[Time],"&gt;="&amp;test_data[[#This Row],[Period Time]],test_data[Time],"&lt;="&amp;test_data[[#This Row],[Time]])</f>
        <v>-20</v>
      </c>
      <c r="I3968">
        <f>IFERROR(test_data[[#This Row],[Final_Position]]-H3967,test_data[[#This Row],[Final_Position]])</f>
        <v>-1</v>
      </c>
      <c r="J3968">
        <f>ABS(test_data[[#This Row],[Action]])</f>
        <v>1</v>
      </c>
      <c r="K3968" s="7">
        <f>test_data[[#This Row],[Final_Position]]*test_data[[#This Row],[Change]]</f>
        <v>4.0000000000009095</v>
      </c>
      <c r="L3968" s="7">
        <f>test_data[[#This Row],[Profit]]*Profit_per_point</f>
        <v>400000.00000009092</v>
      </c>
      <c r="M3968" s="7">
        <f>test_data[[#This Row],[Profit]]*Profit_per_point-ABS(test_data[[#This Row],[Action]])*Fee_per_trade</f>
        <v>390000.00000009092</v>
      </c>
    </row>
    <row r="3969" spans="1:13" x14ac:dyDescent="0.35">
      <c r="A3969" s="2">
        <v>43795.38958333333</v>
      </c>
      <c r="B3969">
        <v>904.9</v>
      </c>
      <c r="C3969">
        <v>0.3647916316986084</v>
      </c>
      <c r="D3969">
        <v>0.63520830869674683</v>
      </c>
      <c r="E3969">
        <f>IF(B3970&gt;0,B3970-test_data[[#This Row],[Price]],0)</f>
        <v>0.10000000000002274</v>
      </c>
      <c r="F3969" s="2">
        <f>test_data[[#This Row],[Time]]-(Time_horizon-1)/24/60</f>
        <v>43795.376388888886</v>
      </c>
      <c r="G3969">
        <f>IF(test_data[[#This Row],[Long]]&gt;Action_Threshold,1,IF(test_data[[#This Row],[Short]]&gt;Action_Threshold,-1,0))</f>
        <v>-1</v>
      </c>
      <c r="H3969">
        <f>SUMIFS(test_data[Postion],test_data[Time],"&gt;="&amp;test_data[[#This Row],[Period Time]],test_data[Time],"&lt;="&amp;test_data[[#This Row],[Time]])</f>
        <v>-20</v>
      </c>
      <c r="I3969">
        <f>IFERROR(test_data[[#This Row],[Final_Position]]-H3968,test_data[[#This Row],[Final_Position]])</f>
        <v>0</v>
      </c>
      <c r="J3969">
        <f>ABS(test_data[[#This Row],[Action]])</f>
        <v>0</v>
      </c>
      <c r="K3969" s="7">
        <f>test_data[[#This Row],[Final_Position]]*test_data[[#This Row],[Change]]</f>
        <v>-2.0000000000004547</v>
      </c>
      <c r="L3969" s="7">
        <f>test_data[[#This Row],[Profit]]*Profit_per_point</f>
        <v>-200000.00000004546</v>
      </c>
      <c r="M3969" s="7">
        <f>test_data[[#This Row],[Profit]]*Profit_per_point-ABS(test_data[[#This Row],[Action]])*Fee_per_trade</f>
        <v>-200000.00000004546</v>
      </c>
    </row>
    <row r="3970" spans="1:13" x14ac:dyDescent="0.35">
      <c r="A3970" s="2">
        <v>43795.390277777777</v>
      </c>
      <c r="B3970">
        <v>905</v>
      </c>
      <c r="C3970">
        <v>0.35873383283615112</v>
      </c>
      <c r="D3970">
        <v>0.64126616716384888</v>
      </c>
      <c r="E3970">
        <f>IF(B3971&gt;0,B3971-test_data[[#This Row],[Price]],0)</f>
        <v>-0.10000000000002274</v>
      </c>
      <c r="F3970" s="2">
        <f>test_data[[#This Row],[Time]]-(Time_horizon-1)/24/60</f>
        <v>43795.377083333333</v>
      </c>
      <c r="G3970">
        <f>IF(test_data[[#This Row],[Long]]&gt;Action_Threshold,1,IF(test_data[[#This Row],[Short]]&gt;Action_Threshold,-1,0))</f>
        <v>-1</v>
      </c>
      <c r="H3970">
        <f>SUMIFS(test_data[Postion],test_data[Time],"&gt;="&amp;test_data[[#This Row],[Period Time]],test_data[Time],"&lt;="&amp;test_data[[#This Row],[Time]])</f>
        <v>-20</v>
      </c>
      <c r="I3970">
        <f>IFERROR(test_data[[#This Row],[Final_Position]]-H3969,test_data[[#This Row],[Final_Position]])</f>
        <v>0</v>
      </c>
      <c r="J3970">
        <f>ABS(test_data[[#This Row],[Action]])</f>
        <v>0</v>
      </c>
      <c r="K3970" s="7">
        <f>test_data[[#This Row],[Final_Position]]*test_data[[#This Row],[Change]]</f>
        <v>2.0000000000004547</v>
      </c>
      <c r="L3970" s="7">
        <f>test_data[[#This Row],[Profit]]*Profit_per_point</f>
        <v>200000.00000004546</v>
      </c>
      <c r="M3970" s="7">
        <f>test_data[[#This Row],[Profit]]*Profit_per_point-ABS(test_data[[#This Row],[Action]])*Fee_per_trade</f>
        <v>200000.00000004546</v>
      </c>
    </row>
    <row r="3971" spans="1:13" x14ac:dyDescent="0.35">
      <c r="A3971" s="2">
        <v>43795.390972222223</v>
      </c>
      <c r="B3971">
        <v>904.9</v>
      </c>
      <c r="C3971">
        <v>0.38289067149162292</v>
      </c>
      <c r="D3971">
        <v>0.61710935831069946</v>
      </c>
      <c r="E3971">
        <f>IF(B3972&gt;0,B3972-test_data[[#This Row],[Price]],0)</f>
        <v>0</v>
      </c>
      <c r="F3971" s="2">
        <f>test_data[[#This Row],[Time]]-(Time_horizon-1)/24/60</f>
        <v>43795.37777777778</v>
      </c>
      <c r="G3971">
        <f>IF(test_data[[#This Row],[Long]]&gt;Action_Threshold,1,IF(test_data[[#This Row],[Short]]&gt;Action_Threshold,-1,0))</f>
        <v>-1</v>
      </c>
      <c r="H3971">
        <f>SUMIFS(test_data[Postion],test_data[Time],"&gt;="&amp;test_data[[#This Row],[Period Time]],test_data[Time],"&lt;="&amp;test_data[[#This Row],[Time]])</f>
        <v>-20</v>
      </c>
      <c r="I3971">
        <f>IFERROR(test_data[[#This Row],[Final_Position]]-H3970,test_data[[#This Row],[Final_Position]])</f>
        <v>0</v>
      </c>
      <c r="J3971">
        <f>ABS(test_data[[#This Row],[Action]])</f>
        <v>0</v>
      </c>
      <c r="K3971" s="7">
        <f>test_data[[#This Row],[Final_Position]]*test_data[[#This Row],[Change]]</f>
        <v>0</v>
      </c>
      <c r="L3971" s="7">
        <f>test_data[[#This Row],[Profit]]*Profit_per_point</f>
        <v>0</v>
      </c>
      <c r="M3971" s="7">
        <f>test_data[[#This Row],[Profit]]*Profit_per_point-ABS(test_data[[#This Row],[Action]])*Fee_per_trade</f>
        <v>0</v>
      </c>
    </row>
    <row r="3972" spans="1:13" x14ac:dyDescent="0.35">
      <c r="A3972" s="2">
        <v>43795.39166666667</v>
      </c>
      <c r="B3972">
        <v>904.9</v>
      </c>
      <c r="C3972">
        <v>0.40097919106483459</v>
      </c>
      <c r="D3972">
        <v>0.59902083873748779</v>
      </c>
      <c r="E3972">
        <f>IF(B3973&gt;0,B3973-test_data[[#This Row],[Price]],0)</f>
        <v>0</v>
      </c>
      <c r="F3972" s="2">
        <f>test_data[[#This Row],[Time]]-(Time_horizon-1)/24/60</f>
        <v>43795.378472222226</v>
      </c>
      <c r="G3972">
        <f>IF(test_data[[#This Row],[Long]]&gt;Action_Threshold,1,IF(test_data[[#This Row],[Short]]&gt;Action_Threshold,-1,0))</f>
        <v>-1</v>
      </c>
      <c r="H3972">
        <f>SUMIFS(test_data[Postion],test_data[Time],"&gt;="&amp;test_data[[#This Row],[Period Time]],test_data[Time],"&lt;="&amp;test_data[[#This Row],[Time]])</f>
        <v>-20</v>
      </c>
      <c r="I3972">
        <f>IFERROR(test_data[[#This Row],[Final_Position]]-H3971,test_data[[#This Row],[Final_Position]])</f>
        <v>0</v>
      </c>
      <c r="J3972">
        <f>ABS(test_data[[#This Row],[Action]])</f>
        <v>0</v>
      </c>
      <c r="K3972" s="7">
        <f>test_data[[#This Row],[Final_Position]]*test_data[[#This Row],[Change]]</f>
        <v>0</v>
      </c>
      <c r="L3972" s="7">
        <f>test_data[[#This Row],[Profit]]*Profit_per_point</f>
        <v>0</v>
      </c>
      <c r="M3972" s="7">
        <f>test_data[[#This Row],[Profit]]*Profit_per_point-ABS(test_data[[#This Row],[Action]])*Fee_per_trade</f>
        <v>0</v>
      </c>
    </row>
    <row r="3973" spans="1:13" x14ac:dyDescent="0.35">
      <c r="A3973" s="2">
        <v>43795.392361111109</v>
      </c>
      <c r="B3973">
        <v>904.9</v>
      </c>
      <c r="C3973">
        <v>0.39255404472351074</v>
      </c>
      <c r="D3973">
        <v>0.60744589567184448</v>
      </c>
      <c r="E3973">
        <f>IF(B3974&gt;0,B3974-test_data[[#This Row],[Price]],0)</f>
        <v>0</v>
      </c>
      <c r="F3973" s="2">
        <f>test_data[[#This Row],[Time]]-(Time_horizon-1)/24/60</f>
        <v>43795.379166666666</v>
      </c>
      <c r="G3973">
        <f>IF(test_data[[#This Row],[Long]]&gt;Action_Threshold,1,IF(test_data[[#This Row],[Short]]&gt;Action_Threshold,-1,0))</f>
        <v>-1</v>
      </c>
      <c r="H3973">
        <f>SUMIFS(test_data[Postion],test_data[Time],"&gt;="&amp;test_data[[#This Row],[Period Time]],test_data[Time],"&lt;="&amp;test_data[[#This Row],[Time]])</f>
        <v>-20</v>
      </c>
      <c r="I3973">
        <f>IFERROR(test_data[[#This Row],[Final_Position]]-H3972,test_data[[#This Row],[Final_Position]])</f>
        <v>0</v>
      </c>
      <c r="J3973">
        <f>ABS(test_data[[#This Row],[Action]])</f>
        <v>0</v>
      </c>
      <c r="K3973" s="7">
        <f>test_data[[#This Row],[Final_Position]]*test_data[[#This Row],[Change]]</f>
        <v>0</v>
      </c>
      <c r="L3973" s="7">
        <f>test_data[[#This Row],[Profit]]*Profit_per_point</f>
        <v>0</v>
      </c>
      <c r="M3973" s="7">
        <f>test_data[[#This Row],[Profit]]*Profit_per_point-ABS(test_data[[#This Row],[Action]])*Fee_per_trade</f>
        <v>0</v>
      </c>
    </row>
    <row r="3974" spans="1:13" x14ac:dyDescent="0.35">
      <c r="A3974" s="2">
        <v>43795.393055555556</v>
      </c>
      <c r="B3974">
        <v>904.9</v>
      </c>
      <c r="C3974">
        <v>0.40019336342811584</v>
      </c>
      <c r="D3974">
        <v>0.59980666637420654</v>
      </c>
      <c r="E3974">
        <f>IF(B3975&gt;0,B3975-test_data[[#This Row],[Price]],0)</f>
        <v>-0.10000000000002274</v>
      </c>
      <c r="F3974" s="2">
        <f>test_data[[#This Row],[Time]]-(Time_horizon-1)/24/60</f>
        <v>43795.379861111112</v>
      </c>
      <c r="G3974">
        <f>IF(test_data[[#This Row],[Long]]&gt;Action_Threshold,1,IF(test_data[[#This Row],[Short]]&gt;Action_Threshold,-1,0))</f>
        <v>-1</v>
      </c>
      <c r="H3974">
        <f>SUMIFS(test_data[Postion],test_data[Time],"&gt;="&amp;test_data[[#This Row],[Period Time]],test_data[Time],"&lt;="&amp;test_data[[#This Row],[Time]])</f>
        <v>-20</v>
      </c>
      <c r="I3974">
        <f>IFERROR(test_data[[#This Row],[Final_Position]]-H3973,test_data[[#This Row],[Final_Position]])</f>
        <v>0</v>
      </c>
      <c r="J3974">
        <f>ABS(test_data[[#This Row],[Action]])</f>
        <v>0</v>
      </c>
      <c r="K3974" s="7">
        <f>test_data[[#This Row],[Final_Position]]*test_data[[#This Row],[Change]]</f>
        <v>2.0000000000004547</v>
      </c>
      <c r="L3974" s="7">
        <f>test_data[[#This Row],[Profit]]*Profit_per_point</f>
        <v>200000.00000004546</v>
      </c>
      <c r="M3974" s="7">
        <f>test_data[[#This Row],[Profit]]*Profit_per_point-ABS(test_data[[#This Row],[Action]])*Fee_per_trade</f>
        <v>200000.00000004546</v>
      </c>
    </row>
    <row r="3975" spans="1:13" x14ac:dyDescent="0.35">
      <c r="A3975" s="2">
        <v>43795.393750000003</v>
      </c>
      <c r="B3975">
        <v>904.8</v>
      </c>
      <c r="C3975">
        <v>0.42981266975402832</v>
      </c>
      <c r="D3975">
        <v>0.5701872706413269</v>
      </c>
      <c r="E3975">
        <f>IF(B3976&gt;0,B3976-test_data[[#This Row],[Price]],0)</f>
        <v>-0.19999999999993179</v>
      </c>
      <c r="F3975" s="2">
        <f>test_data[[#This Row],[Time]]-(Time_horizon-1)/24/60</f>
        <v>43795.380555555559</v>
      </c>
      <c r="G3975">
        <f>IF(test_data[[#This Row],[Long]]&gt;Action_Threshold,1,IF(test_data[[#This Row],[Short]]&gt;Action_Threshold,-1,0))</f>
        <v>-1</v>
      </c>
      <c r="H3975">
        <f>SUMIFS(test_data[Postion],test_data[Time],"&gt;="&amp;test_data[[#This Row],[Period Time]],test_data[Time],"&lt;="&amp;test_data[[#This Row],[Time]])</f>
        <v>-20</v>
      </c>
      <c r="I3975">
        <f>IFERROR(test_data[[#This Row],[Final_Position]]-H3974,test_data[[#This Row],[Final_Position]])</f>
        <v>0</v>
      </c>
      <c r="J3975">
        <f>ABS(test_data[[#This Row],[Action]])</f>
        <v>0</v>
      </c>
      <c r="K3975" s="7">
        <f>test_data[[#This Row],[Final_Position]]*test_data[[#This Row],[Change]]</f>
        <v>3.9999999999986358</v>
      </c>
      <c r="L3975" s="7">
        <f>test_data[[#This Row],[Profit]]*Profit_per_point</f>
        <v>399999.99999986356</v>
      </c>
      <c r="M3975" s="7">
        <f>test_data[[#This Row],[Profit]]*Profit_per_point-ABS(test_data[[#This Row],[Action]])*Fee_per_trade</f>
        <v>399999.99999986356</v>
      </c>
    </row>
    <row r="3976" spans="1:13" x14ac:dyDescent="0.35">
      <c r="A3976" s="2">
        <v>43795.394444444442</v>
      </c>
      <c r="B3976">
        <v>904.6</v>
      </c>
      <c r="C3976">
        <v>0.4928835928440094</v>
      </c>
      <c r="D3976">
        <v>0.50711637735366821</v>
      </c>
      <c r="E3976">
        <f>IF(B3977&gt;0,B3977-test_data[[#This Row],[Price]],0)</f>
        <v>-0.10000000000002274</v>
      </c>
      <c r="F3976" s="2">
        <f>test_data[[#This Row],[Time]]-(Time_horizon-1)/24/60</f>
        <v>43795.381249999999</v>
      </c>
      <c r="G3976">
        <f>IF(test_data[[#This Row],[Long]]&gt;Action_Threshold,1,IF(test_data[[#This Row],[Short]]&gt;Action_Threshold,-1,0))</f>
        <v>-1</v>
      </c>
      <c r="H3976">
        <f>SUMIFS(test_data[Postion],test_data[Time],"&gt;="&amp;test_data[[#This Row],[Period Time]],test_data[Time],"&lt;="&amp;test_data[[#This Row],[Time]])</f>
        <v>-20</v>
      </c>
      <c r="I3976">
        <f>IFERROR(test_data[[#This Row],[Final_Position]]-H3975,test_data[[#This Row],[Final_Position]])</f>
        <v>0</v>
      </c>
      <c r="J3976">
        <f>ABS(test_data[[#This Row],[Action]])</f>
        <v>0</v>
      </c>
      <c r="K3976" s="7">
        <f>test_data[[#This Row],[Final_Position]]*test_data[[#This Row],[Change]]</f>
        <v>2.0000000000004547</v>
      </c>
      <c r="L3976" s="7">
        <f>test_data[[#This Row],[Profit]]*Profit_per_point</f>
        <v>200000.00000004546</v>
      </c>
      <c r="M3976" s="7">
        <f>test_data[[#This Row],[Profit]]*Profit_per_point-ABS(test_data[[#This Row],[Action]])*Fee_per_trade</f>
        <v>200000.00000004546</v>
      </c>
    </row>
    <row r="3977" spans="1:13" x14ac:dyDescent="0.35">
      <c r="A3977" s="2">
        <v>43795.395138888889</v>
      </c>
      <c r="B3977">
        <v>904.5</v>
      </c>
      <c r="C3977">
        <v>0.5086747407913208</v>
      </c>
      <c r="D3977">
        <v>0.49132519960403442</v>
      </c>
      <c r="E3977">
        <f>IF(B3978&gt;0,B3978-test_data[[#This Row],[Price]],0)</f>
        <v>0.10000000000002274</v>
      </c>
      <c r="F3977" s="2">
        <f>test_data[[#This Row],[Time]]-(Time_horizon-1)/24/60</f>
        <v>43795.381944444445</v>
      </c>
      <c r="G3977">
        <f>IF(test_data[[#This Row],[Long]]&gt;Action_Threshold,1,IF(test_data[[#This Row],[Short]]&gt;Action_Threshold,-1,0))</f>
        <v>1</v>
      </c>
      <c r="H3977">
        <f>SUMIFS(test_data[Postion],test_data[Time],"&gt;="&amp;test_data[[#This Row],[Period Time]],test_data[Time],"&lt;="&amp;test_data[[#This Row],[Time]])</f>
        <v>-18</v>
      </c>
      <c r="I3977">
        <f>IFERROR(test_data[[#This Row],[Final_Position]]-H3976,test_data[[#This Row],[Final_Position]])</f>
        <v>2</v>
      </c>
      <c r="J3977">
        <f>ABS(test_data[[#This Row],[Action]])</f>
        <v>2</v>
      </c>
      <c r="K3977" s="7">
        <f>test_data[[#This Row],[Final_Position]]*test_data[[#This Row],[Change]]</f>
        <v>-1.8000000000004093</v>
      </c>
      <c r="L3977" s="7">
        <f>test_data[[#This Row],[Profit]]*Profit_per_point</f>
        <v>-180000.00000004092</v>
      </c>
      <c r="M3977" s="7">
        <f>test_data[[#This Row],[Profit]]*Profit_per_point-ABS(test_data[[#This Row],[Action]])*Fee_per_trade</f>
        <v>-200000.00000004092</v>
      </c>
    </row>
    <row r="3978" spans="1:13" x14ac:dyDescent="0.35">
      <c r="A3978" s="2">
        <v>43795.395833333336</v>
      </c>
      <c r="B3978">
        <v>904.6</v>
      </c>
      <c r="C3978">
        <v>0.47382625937461853</v>
      </c>
      <c r="D3978">
        <v>0.52617377042770386</v>
      </c>
      <c r="E3978">
        <f>IF(B3979&gt;0,B3979-test_data[[#This Row],[Price]],0)</f>
        <v>-0.10000000000002274</v>
      </c>
      <c r="F3978" s="2">
        <f>test_data[[#This Row],[Time]]-(Time_horizon-1)/24/60</f>
        <v>43795.382638888892</v>
      </c>
      <c r="G3978">
        <f>IF(test_data[[#This Row],[Long]]&gt;Action_Threshold,1,IF(test_data[[#This Row],[Short]]&gt;Action_Threshold,-1,0))</f>
        <v>-1</v>
      </c>
      <c r="H3978">
        <f>SUMIFS(test_data[Postion],test_data[Time],"&gt;="&amp;test_data[[#This Row],[Period Time]],test_data[Time],"&lt;="&amp;test_data[[#This Row],[Time]])</f>
        <v>-18</v>
      </c>
      <c r="I3978">
        <f>IFERROR(test_data[[#This Row],[Final_Position]]-H3977,test_data[[#This Row],[Final_Position]])</f>
        <v>0</v>
      </c>
      <c r="J3978">
        <f>ABS(test_data[[#This Row],[Action]])</f>
        <v>0</v>
      </c>
      <c r="K3978" s="7">
        <f>test_data[[#This Row],[Final_Position]]*test_data[[#This Row],[Change]]</f>
        <v>1.8000000000004093</v>
      </c>
      <c r="L3978" s="7">
        <f>test_data[[#This Row],[Profit]]*Profit_per_point</f>
        <v>180000.00000004092</v>
      </c>
      <c r="M3978" s="7">
        <f>test_data[[#This Row],[Profit]]*Profit_per_point-ABS(test_data[[#This Row],[Action]])*Fee_per_trade</f>
        <v>180000.00000004092</v>
      </c>
    </row>
    <row r="3979" spans="1:13" x14ac:dyDescent="0.35">
      <c r="A3979" s="2">
        <v>43795.396527777775</v>
      </c>
      <c r="B3979">
        <v>904.5</v>
      </c>
      <c r="C3979">
        <v>0.50797027349472046</v>
      </c>
      <c r="D3979">
        <v>0.49202972650527954</v>
      </c>
      <c r="E3979">
        <f>IF(B3980&gt;0,B3980-test_data[[#This Row],[Price]],0)</f>
        <v>0</v>
      </c>
      <c r="F3979" s="2">
        <f>test_data[[#This Row],[Time]]-(Time_horizon-1)/24/60</f>
        <v>43795.383333333331</v>
      </c>
      <c r="G3979">
        <f>IF(test_data[[#This Row],[Long]]&gt;Action_Threshold,1,IF(test_data[[#This Row],[Short]]&gt;Action_Threshold,-1,0))</f>
        <v>1</v>
      </c>
      <c r="H3979">
        <f>SUMIFS(test_data[Postion],test_data[Time],"&gt;="&amp;test_data[[#This Row],[Period Time]],test_data[Time],"&lt;="&amp;test_data[[#This Row],[Time]])</f>
        <v>-16</v>
      </c>
      <c r="I3979">
        <f>IFERROR(test_data[[#This Row],[Final_Position]]-H3978,test_data[[#This Row],[Final_Position]])</f>
        <v>2</v>
      </c>
      <c r="J3979">
        <f>ABS(test_data[[#This Row],[Action]])</f>
        <v>2</v>
      </c>
      <c r="K3979" s="7">
        <f>test_data[[#This Row],[Final_Position]]*test_data[[#This Row],[Change]]</f>
        <v>0</v>
      </c>
      <c r="L3979" s="7">
        <f>test_data[[#This Row],[Profit]]*Profit_per_point</f>
        <v>0</v>
      </c>
      <c r="M3979" s="7">
        <f>test_data[[#This Row],[Profit]]*Profit_per_point-ABS(test_data[[#This Row],[Action]])*Fee_per_trade</f>
        <v>-20000</v>
      </c>
    </row>
    <row r="3980" spans="1:13" x14ac:dyDescent="0.35">
      <c r="A3980" s="2">
        <v>43795.397222222222</v>
      </c>
      <c r="B3980">
        <v>904.5</v>
      </c>
      <c r="C3980">
        <v>0.51933377981185913</v>
      </c>
      <c r="D3980">
        <v>0.48066624999046326</v>
      </c>
      <c r="E3980">
        <f>IF(B3981&gt;0,B3981-test_data[[#This Row],[Price]],0)</f>
        <v>0.10000000000002274</v>
      </c>
      <c r="F3980" s="2">
        <f>test_data[[#This Row],[Time]]-(Time_horizon-1)/24/60</f>
        <v>43795.384027777778</v>
      </c>
      <c r="G3980">
        <f>IF(test_data[[#This Row],[Long]]&gt;Action_Threshold,1,IF(test_data[[#This Row],[Short]]&gt;Action_Threshold,-1,0))</f>
        <v>1</v>
      </c>
      <c r="H3980">
        <f>SUMIFS(test_data[Postion],test_data[Time],"&gt;="&amp;test_data[[#This Row],[Period Time]],test_data[Time],"&lt;="&amp;test_data[[#This Row],[Time]])</f>
        <v>-14</v>
      </c>
      <c r="I3980">
        <f>IFERROR(test_data[[#This Row],[Final_Position]]-H3979,test_data[[#This Row],[Final_Position]])</f>
        <v>2</v>
      </c>
      <c r="J3980">
        <f>ABS(test_data[[#This Row],[Action]])</f>
        <v>2</v>
      </c>
      <c r="K3980" s="7">
        <f>test_data[[#This Row],[Final_Position]]*test_data[[#This Row],[Change]]</f>
        <v>-1.4000000000003183</v>
      </c>
      <c r="L3980" s="7">
        <f>test_data[[#This Row],[Profit]]*Profit_per_point</f>
        <v>-140000.00000003184</v>
      </c>
      <c r="M3980" s="7">
        <f>test_data[[#This Row],[Profit]]*Profit_per_point-ABS(test_data[[#This Row],[Action]])*Fee_per_trade</f>
        <v>-160000.00000003184</v>
      </c>
    </row>
    <row r="3981" spans="1:13" x14ac:dyDescent="0.35">
      <c r="A3981" s="2">
        <v>43795.397916666669</v>
      </c>
      <c r="B3981">
        <v>904.6</v>
      </c>
      <c r="C3981">
        <v>0.48944962024688721</v>
      </c>
      <c r="D3981">
        <v>0.51055037975311279</v>
      </c>
      <c r="E3981">
        <f>IF(B3982&gt;0,B3982-test_data[[#This Row],[Price]],0)</f>
        <v>-0.10000000000002274</v>
      </c>
      <c r="F3981" s="2">
        <f>test_data[[#This Row],[Time]]-(Time_horizon-1)/24/60</f>
        <v>43795.384722222225</v>
      </c>
      <c r="G3981">
        <f>IF(test_data[[#This Row],[Long]]&gt;Action_Threshold,1,IF(test_data[[#This Row],[Short]]&gt;Action_Threshold,-1,0))</f>
        <v>-1</v>
      </c>
      <c r="H3981">
        <f>SUMIFS(test_data[Postion],test_data[Time],"&gt;="&amp;test_data[[#This Row],[Period Time]],test_data[Time],"&lt;="&amp;test_data[[#This Row],[Time]])</f>
        <v>-14</v>
      </c>
      <c r="I3981">
        <f>IFERROR(test_data[[#This Row],[Final_Position]]-H3980,test_data[[#This Row],[Final_Position]])</f>
        <v>0</v>
      </c>
      <c r="J3981">
        <f>ABS(test_data[[#This Row],[Action]])</f>
        <v>0</v>
      </c>
      <c r="K3981" s="7">
        <f>test_data[[#This Row],[Final_Position]]*test_data[[#This Row],[Change]]</f>
        <v>1.4000000000003183</v>
      </c>
      <c r="L3981" s="7">
        <f>test_data[[#This Row],[Profit]]*Profit_per_point</f>
        <v>140000.00000003184</v>
      </c>
      <c r="M3981" s="7">
        <f>test_data[[#This Row],[Profit]]*Profit_per_point-ABS(test_data[[#This Row],[Action]])*Fee_per_trade</f>
        <v>140000.00000003184</v>
      </c>
    </row>
    <row r="3982" spans="1:13" x14ac:dyDescent="0.35">
      <c r="A3982" s="2">
        <v>43795.398611111108</v>
      </c>
      <c r="B3982">
        <v>904.5</v>
      </c>
      <c r="C3982">
        <v>0.51996946334838867</v>
      </c>
      <c r="D3982">
        <v>0.48003053665161133</v>
      </c>
      <c r="E3982">
        <f>IF(B3983&gt;0,B3983-test_data[[#This Row],[Price]],0)</f>
        <v>0</v>
      </c>
      <c r="F3982" s="2">
        <f>test_data[[#This Row],[Time]]-(Time_horizon-1)/24/60</f>
        <v>43795.385416666664</v>
      </c>
      <c r="G3982">
        <f>IF(test_data[[#This Row],[Long]]&gt;Action_Threshold,1,IF(test_data[[#This Row],[Short]]&gt;Action_Threshold,-1,0))</f>
        <v>1</v>
      </c>
      <c r="H3982">
        <f>SUMIFS(test_data[Postion],test_data[Time],"&gt;="&amp;test_data[[#This Row],[Period Time]],test_data[Time],"&lt;="&amp;test_data[[#This Row],[Time]])</f>
        <v>-12</v>
      </c>
      <c r="I3982">
        <f>IFERROR(test_data[[#This Row],[Final_Position]]-H3981,test_data[[#This Row],[Final_Position]])</f>
        <v>2</v>
      </c>
      <c r="J3982">
        <f>ABS(test_data[[#This Row],[Action]])</f>
        <v>2</v>
      </c>
      <c r="K3982" s="7">
        <f>test_data[[#This Row],[Final_Position]]*test_data[[#This Row],[Change]]</f>
        <v>0</v>
      </c>
      <c r="L3982" s="7">
        <f>test_data[[#This Row],[Profit]]*Profit_per_point</f>
        <v>0</v>
      </c>
      <c r="M3982" s="7">
        <f>test_data[[#This Row],[Profit]]*Profit_per_point-ABS(test_data[[#This Row],[Action]])*Fee_per_trade</f>
        <v>-20000</v>
      </c>
    </row>
    <row r="3983" spans="1:13" x14ac:dyDescent="0.35">
      <c r="A3983" s="2">
        <v>43795.399305555555</v>
      </c>
      <c r="B3983">
        <v>904.5</v>
      </c>
      <c r="C3983">
        <v>0.50312715768814087</v>
      </c>
      <c r="D3983">
        <v>0.49687281250953674</v>
      </c>
      <c r="E3983">
        <f>IF(B3984&gt;0,B3984-test_data[[#This Row],[Price]],0)</f>
        <v>-0.29999999999995453</v>
      </c>
      <c r="F3983" s="2">
        <f>test_data[[#This Row],[Time]]-(Time_horizon-1)/24/60</f>
        <v>43795.386111111111</v>
      </c>
      <c r="G3983">
        <f>IF(test_data[[#This Row],[Long]]&gt;Action_Threshold,1,IF(test_data[[#This Row],[Short]]&gt;Action_Threshold,-1,0))</f>
        <v>1</v>
      </c>
      <c r="H3983">
        <f>SUMIFS(test_data[Postion],test_data[Time],"&gt;="&amp;test_data[[#This Row],[Period Time]],test_data[Time],"&lt;="&amp;test_data[[#This Row],[Time]])</f>
        <v>-10</v>
      </c>
      <c r="I3983">
        <f>IFERROR(test_data[[#This Row],[Final_Position]]-H3982,test_data[[#This Row],[Final_Position]])</f>
        <v>2</v>
      </c>
      <c r="J3983">
        <f>ABS(test_data[[#This Row],[Action]])</f>
        <v>2</v>
      </c>
      <c r="K3983" s="7">
        <f>test_data[[#This Row],[Final_Position]]*test_data[[#This Row],[Change]]</f>
        <v>2.9999999999995453</v>
      </c>
      <c r="L3983" s="7">
        <f>test_data[[#This Row],[Profit]]*Profit_per_point</f>
        <v>299999.99999995454</v>
      </c>
      <c r="M3983" s="7">
        <f>test_data[[#This Row],[Profit]]*Profit_per_point-ABS(test_data[[#This Row],[Action]])*Fee_per_trade</f>
        <v>279999.99999995454</v>
      </c>
    </row>
    <row r="3984" spans="1:13" x14ac:dyDescent="0.35">
      <c r="A3984" s="2">
        <v>43795.4</v>
      </c>
      <c r="B3984">
        <v>904.2</v>
      </c>
      <c r="C3984">
        <v>0.56265413761138916</v>
      </c>
      <c r="D3984">
        <v>0.43734589219093323</v>
      </c>
      <c r="E3984">
        <f>IF(B3985&gt;0,B3985-test_data[[#This Row],[Price]],0)</f>
        <v>0</v>
      </c>
      <c r="F3984" s="2">
        <f>test_data[[#This Row],[Time]]-(Time_horizon-1)/24/60</f>
        <v>43795.386805555558</v>
      </c>
      <c r="G3984">
        <f>IF(test_data[[#This Row],[Long]]&gt;Action_Threshold,1,IF(test_data[[#This Row],[Short]]&gt;Action_Threshold,-1,0))</f>
        <v>1</v>
      </c>
      <c r="H3984">
        <f>SUMIFS(test_data[Postion],test_data[Time],"&gt;="&amp;test_data[[#This Row],[Period Time]],test_data[Time],"&lt;="&amp;test_data[[#This Row],[Time]])</f>
        <v>-8</v>
      </c>
      <c r="I3984">
        <f>IFERROR(test_data[[#This Row],[Final_Position]]-H3983,test_data[[#This Row],[Final_Position]])</f>
        <v>2</v>
      </c>
      <c r="J3984">
        <f>ABS(test_data[[#This Row],[Action]])</f>
        <v>2</v>
      </c>
      <c r="K3984" s="7">
        <f>test_data[[#This Row],[Final_Position]]*test_data[[#This Row],[Change]]</f>
        <v>0</v>
      </c>
      <c r="L3984" s="7">
        <f>test_data[[#This Row],[Profit]]*Profit_per_point</f>
        <v>0</v>
      </c>
      <c r="M3984" s="7">
        <f>test_data[[#This Row],[Profit]]*Profit_per_point-ABS(test_data[[#This Row],[Action]])*Fee_per_trade</f>
        <v>-20000</v>
      </c>
    </row>
    <row r="3985" spans="1:13" x14ac:dyDescent="0.35">
      <c r="A3985" s="2">
        <v>43795.400694444441</v>
      </c>
      <c r="B3985">
        <v>904.2</v>
      </c>
      <c r="C3985">
        <v>0.52806293964385986</v>
      </c>
      <c r="D3985">
        <v>0.47193703055381775</v>
      </c>
      <c r="E3985">
        <f>IF(B3986&gt;0,B3986-test_data[[#This Row],[Price]],0)</f>
        <v>9.9999999999909051E-2</v>
      </c>
      <c r="F3985" s="2">
        <f>test_data[[#This Row],[Time]]-(Time_horizon-1)/24/60</f>
        <v>43795.387499999997</v>
      </c>
      <c r="G3985">
        <f>IF(test_data[[#This Row],[Long]]&gt;Action_Threshold,1,IF(test_data[[#This Row],[Short]]&gt;Action_Threshold,-1,0))</f>
        <v>1</v>
      </c>
      <c r="H3985">
        <f>SUMIFS(test_data[Postion],test_data[Time],"&gt;="&amp;test_data[[#This Row],[Period Time]],test_data[Time],"&lt;="&amp;test_data[[#This Row],[Time]])</f>
        <v>-6</v>
      </c>
      <c r="I3985">
        <f>IFERROR(test_data[[#This Row],[Final_Position]]-H3984,test_data[[#This Row],[Final_Position]])</f>
        <v>2</v>
      </c>
      <c r="J3985">
        <f>ABS(test_data[[#This Row],[Action]])</f>
        <v>2</v>
      </c>
      <c r="K3985" s="7">
        <f>test_data[[#This Row],[Final_Position]]*test_data[[#This Row],[Change]]</f>
        <v>-0.5999999999994543</v>
      </c>
      <c r="L3985" s="7">
        <f>test_data[[#This Row],[Profit]]*Profit_per_point</f>
        <v>-59999.99999994543</v>
      </c>
      <c r="M3985" s="7">
        <f>test_data[[#This Row],[Profit]]*Profit_per_point-ABS(test_data[[#This Row],[Action]])*Fee_per_trade</f>
        <v>-79999.99999994543</v>
      </c>
    </row>
    <row r="3986" spans="1:13" x14ac:dyDescent="0.35">
      <c r="A3986" s="2">
        <v>43795.401388888888</v>
      </c>
      <c r="B3986">
        <v>904.3</v>
      </c>
      <c r="C3986">
        <v>0.50135034322738647</v>
      </c>
      <c r="D3986">
        <v>0.49864965677261353</v>
      </c>
      <c r="E3986">
        <f>IF(B3987&gt;0,B3987-test_data[[#This Row],[Price]],0)</f>
        <v>0.10000000000002274</v>
      </c>
      <c r="F3986" s="2">
        <f>test_data[[#This Row],[Time]]-(Time_horizon-1)/24/60</f>
        <v>43795.388194444444</v>
      </c>
      <c r="G3986">
        <f>IF(test_data[[#This Row],[Long]]&gt;Action_Threshold,1,IF(test_data[[#This Row],[Short]]&gt;Action_Threshold,-1,0))</f>
        <v>1</v>
      </c>
      <c r="H3986">
        <f>SUMIFS(test_data[Postion],test_data[Time],"&gt;="&amp;test_data[[#This Row],[Period Time]],test_data[Time],"&lt;="&amp;test_data[[#This Row],[Time]])</f>
        <v>-4</v>
      </c>
      <c r="I3986">
        <f>IFERROR(test_data[[#This Row],[Final_Position]]-H3985,test_data[[#This Row],[Final_Position]])</f>
        <v>2</v>
      </c>
      <c r="J3986">
        <f>ABS(test_data[[#This Row],[Action]])</f>
        <v>2</v>
      </c>
      <c r="K3986" s="7">
        <f>test_data[[#This Row],[Final_Position]]*test_data[[#This Row],[Change]]</f>
        <v>-0.40000000000009095</v>
      </c>
      <c r="L3986" s="7">
        <f>test_data[[#This Row],[Profit]]*Profit_per_point</f>
        <v>-40000.000000009095</v>
      </c>
      <c r="M3986" s="7">
        <f>test_data[[#This Row],[Profit]]*Profit_per_point-ABS(test_data[[#This Row],[Action]])*Fee_per_trade</f>
        <v>-60000.000000009095</v>
      </c>
    </row>
    <row r="3987" spans="1:13" x14ac:dyDescent="0.35">
      <c r="A3987" s="2">
        <v>43795.402083333334</v>
      </c>
      <c r="B3987">
        <v>904.4</v>
      </c>
      <c r="C3987">
        <v>0.48849529027938843</v>
      </c>
      <c r="D3987">
        <v>0.51150470972061157</v>
      </c>
      <c r="E3987">
        <f>IF(B3988&gt;0,B3988-test_data[[#This Row],[Price]],0)</f>
        <v>-0.10000000000002274</v>
      </c>
      <c r="F3987" s="2">
        <f>test_data[[#This Row],[Time]]-(Time_horizon-1)/24/60</f>
        <v>43795.388888888891</v>
      </c>
      <c r="G3987">
        <f>IF(test_data[[#This Row],[Long]]&gt;Action_Threshold,1,IF(test_data[[#This Row],[Short]]&gt;Action_Threshold,-1,0))</f>
        <v>-1</v>
      </c>
      <c r="H3987">
        <f>SUMIFS(test_data[Postion],test_data[Time],"&gt;="&amp;test_data[[#This Row],[Period Time]],test_data[Time],"&lt;="&amp;test_data[[#This Row],[Time]])</f>
        <v>-4</v>
      </c>
      <c r="I3987">
        <f>IFERROR(test_data[[#This Row],[Final_Position]]-H3986,test_data[[#This Row],[Final_Position]])</f>
        <v>0</v>
      </c>
      <c r="J3987">
        <f>ABS(test_data[[#This Row],[Action]])</f>
        <v>0</v>
      </c>
      <c r="K3987" s="7">
        <f>test_data[[#This Row],[Final_Position]]*test_data[[#This Row],[Change]]</f>
        <v>0.40000000000009095</v>
      </c>
      <c r="L3987" s="7">
        <f>test_data[[#This Row],[Profit]]*Profit_per_point</f>
        <v>40000.000000009095</v>
      </c>
      <c r="M3987" s="7">
        <f>test_data[[#This Row],[Profit]]*Profit_per_point-ABS(test_data[[#This Row],[Action]])*Fee_per_trade</f>
        <v>40000.000000009095</v>
      </c>
    </row>
    <row r="3988" spans="1:13" x14ac:dyDescent="0.35">
      <c r="A3988" s="2">
        <v>43795.402777777781</v>
      </c>
      <c r="B3988">
        <v>904.3</v>
      </c>
      <c r="C3988">
        <v>0.48984375596046448</v>
      </c>
      <c r="D3988">
        <v>0.51015627384185791</v>
      </c>
      <c r="E3988">
        <f>IF(B3989&gt;0,B3989-test_data[[#This Row],[Price]],0)</f>
        <v>0</v>
      </c>
      <c r="F3988" s="2">
        <f>test_data[[#This Row],[Time]]-(Time_horizon-1)/24/60</f>
        <v>43795.389583333337</v>
      </c>
      <c r="G3988">
        <f>IF(test_data[[#This Row],[Long]]&gt;Action_Threshold,1,IF(test_data[[#This Row],[Short]]&gt;Action_Threshold,-1,0))</f>
        <v>-1</v>
      </c>
      <c r="H3988">
        <f>SUMIFS(test_data[Postion],test_data[Time],"&gt;="&amp;test_data[[#This Row],[Period Time]],test_data[Time],"&lt;="&amp;test_data[[#This Row],[Time]])</f>
        <v>-4</v>
      </c>
      <c r="I3988">
        <f>IFERROR(test_data[[#This Row],[Final_Position]]-H3987,test_data[[#This Row],[Final_Position]])</f>
        <v>0</v>
      </c>
      <c r="J3988">
        <f>ABS(test_data[[#This Row],[Action]])</f>
        <v>0</v>
      </c>
      <c r="K3988" s="7">
        <f>test_data[[#This Row],[Final_Position]]*test_data[[#This Row],[Change]]</f>
        <v>0</v>
      </c>
      <c r="L3988" s="7">
        <f>test_data[[#This Row],[Profit]]*Profit_per_point</f>
        <v>0</v>
      </c>
      <c r="M3988" s="7">
        <f>test_data[[#This Row],[Profit]]*Profit_per_point-ABS(test_data[[#This Row],[Action]])*Fee_per_trade</f>
        <v>0</v>
      </c>
    </row>
    <row r="3989" spans="1:13" x14ac:dyDescent="0.35">
      <c r="A3989" s="2">
        <v>43795.404166666667</v>
      </c>
      <c r="B3989">
        <v>904.3</v>
      </c>
      <c r="C3989">
        <v>0.50002396106719971</v>
      </c>
      <c r="D3989">
        <v>0.49997603893280029</v>
      </c>
      <c r="E3989">
        <f>IF(B3990&gt;0,B3990-test_data[[#This Row],[Price]],0)</f>
        <v>0</v>
      </c>
      <c r="F3989" s="2">
        <f>test_data[[#This Row],[Time]]-(Time_horizon-1)/24/60</f>
        <v>43795.390972222223</v>
      </c>
      <c r="G3989">
        <f>IF(test_data[[#This Row],[Long]]&gt;Action_Threshold,1,IF(test_data[[#This Row],[Short]]&gt;Action_Threshold,-1,0))</f>
        <v>1</v>
      </c>
      <c r="H3989">
        <f>SUMIFS(test_data[Postion],test_data[Time],"&gt;="&amp;test_data[[#This Row],[Period Time]],test_data[Time],"&lt;="&amp;test_data[[#This Row],[Time]])</f>
        <v>-1</v>
      </c>
      <c r="I3989">
        <f>IFERROR(test_data[[#This Row],[Final_Position]]-H3988,test_data[[#This Row],[Final_Position]])</f>
        <v>3</v>
      </c>
      <c r="J3989">
        <f>ABS(test_data[[#This Row],[Action]])</f>
        <v>3</v>
      </c>
      <c r="K3989" s="7">
        <f>test_data[[#This Row],[Final_Position]]*test_data[[#This Row],[Change]]</f>
        <v>0</v>
      </c>
      <c r="L3989" s="7">
        <f>test_data[[#This Row],[Profit]]*Profit_per_point</f>
        <v>0</v>
      </c>
      <c r="M3989" s="7">
        <f>test_data[[#This Row],[Profit]]*Profit_per_point-ABS(test_data[[#This Row],[Action]])*Fee_per_trade</f>
        <v>-30000</v>
      </c>
    </row>
    <row r="3990" spans="1:13" x14ac:dyDescent="0.35">
      <c r="A3990" s="2">
        <v>43795.404861111114</v>
      </c>
      <c r="B3990">
        <v>904.3</v>
      </c>
      <c r="C3990">
        <v>0.49095159769058228</v>
      </c>
      <c r="D3990">
        <v>0.50904840230941772</v>
      </c>
      <c r="E3990">
        <f>IF(B3991&gt;0,B3991-test_data[[#This Row],[Price]],0)</f>
        <v>-9.9999999999909051E-2</v>
      </c>
      <c r="F3990" s="2">
        <f>test_data[[#This Row],[Time]]-(Time_horizon-1)/24/60</f>
        <v>43795.39166666667</v>
      </c>
      <c r="G3990">
        <f>IF(test_data[[#This Row],[Long]]&gt;Action_Threshold,1,IF(test_data[[#This Row],[Short]]&gt;Action_Threshold,-1,0))</f>
        <v>-1</v>
      </c>
      <c r="H3990">
        <f>SUMIFS(test_data[Postion],test_data[Time],"&gt;="&amp;test_data[[#This Row],[Period Time]],test_data[Time],"&lt;="&amp;test_data[[#This Row],[Time]])</f>
        <v>-1</v>
      </c>
      <c r="I3990">
        <f>IFERROR(test_data[[#This Row],[Final_Position]]-H3989,test_data[[#This Row],[Final_Position]])</f>
        <v>0</v>
      </c>
      <c r="J3990">
        <f>ABS(test_data[[#This Row],[Action]])</f>
        <v>0</v>
      </c>
      <c r="K3990" s="7">
        <f>test_data[[#This Row],[Final_Position]]*test_data[[#This Row],[Change]]</f>
        <v>9.9999999999909051E-2</v>
      </c>
      <c r="L3990" s="7">
        <f>test_data[[#This Row],[Profit]]*Profit_per_point</f>
        <v>9999.9999999909051</v>
      </c>
      <c r="M3990" s="7">
        <f>test_data[[#This Row],[Profit]]*Profit_per_point-ABS(test_data[[#This Row],[Action]])*Fee_per_trade</f>
        <v>9999.9999999909051</v>
      </c>
    </row>
    <row r="3991" spans="1:13" x14ac:dyDescent="0.35">
      <c r="A3991" s="2">
        <v>43795.405555555553</v>
      </c>
      <c r="B3991">
        <v>904.2</v>
      </c>
      <c r="C3991">
        <v>0.50267159938812256</v>
      </c>
      <c r="D3991">
        <v>0.49732840061187744</v>
      </c>
      <c r="E3991">
        <f>IF(B3992&gt;0,B3992-test_data[[#This Row],[Price]],0)</f>
        <v>-0.30000000000006821</v>
      </c>
      <c r="F3991" s="2">
        <f>test_data[[#This Row],[Time]]-(Time_horizon-1)/24/60</f>
        <v>43795.392361111109</v>
      </c>
      <c r="G3991">
        <f>IF(test_data[[#This Row],[Long]]&gt;Action_Threshold,1,IF(test_data[[#This Row],[Short]]&gt;Action_Threshold,-1,0))</f>
        <v>1</v>
      </c>
      <c r="H3991">
        <f>SUMIFS(test_data[Postion],test_data[Time],"&gt;="&amp;test_data[[#This Row],[Period Time]],test_data[Time],"&lt;="&amp;test_data[[#This Row],[Time]])</f>
        <v>1</v>
      </c>
      <c r="I3991">
        <f>IFERROR(test_data[[#This Row],[Final_Position]]-H3990,test_data[[#This Row],[Final_Position]])</f>
        <v>2</v>
      </c>
      <c r="J3991">
        <f>ABS(test_data[[#This Row],[Action]])</f>
        <v>2</v>
      </c>
      <c r="K3991" s="7">
        <f>test_data[[#This Row],[Final_Position]]*test_data[[#This Row],[Change]]</f>
        <v>-0.30000000000006821</v>
      </c>
      <c r="L3991" s="7">
        <f>test_data[[#This Row],[Profit]]*Profit_per_point</f>
        <v>-30000.000000006821</v>
      </c>
      <c r="M3991" s="7">
        <f>test_data[[#This Row],[Profit]]*Profit_per_point-ABS(test_data[[#This Row],[Action]])*Fee_per_trade</f>
        <v>-50000.000000006825</v>
      </c>
    </row>
    <row r="3992" spans="1:13" x14ac:dyDescent="0.35">
      <c r="A3992" s="2">
        <v>43795.40625</v>
      </c>
      <c r="B3992">
        <v>903.9</v>
      </c>
      <c r="C3992">
        <v>0.54320383071899414</v>
      </c>
      <c r="D3992">
        <v>0.45679619908332825</v>
      </c>
      <c r="E3992">
        <f>IF(B3993&gt;0,B3993-test_data[[#This Row],[Price]],0)</f>
        <v>-0.10000000000002274</v>
      </c>
      <c r="F3992" s="2">
        <f>test_data[[#This Row],[Time]]-(Time_horizon-1)/24/60</f>
        <v>43795.393055555556</v>
      </c>
      <c r="G3992">
        <f>IF(test_data[[#This Row],[Long]]&gt;Action_Threshold,1,IF(test_data[[#This Row],[Short]]&gt;Action_Threshold,-1,0))</f>
        <v>1</v>
      </c>
      <c r="H3992">
        <f>SUMIFS(test_data[Postion],test_data[Time],"&gt;="&amp;test_data[[#This Row],[Period Time]],test_data[Time],"&lt;="&amp;test_data[[#This Row],[Time]])</f>
        <v>3</v>
      </c>
      <c r="I3992">
        <f>IFERROR(test_data[[#This Row],[Final_Position]]-H3991,test_data[[#This Row],[Final_Position]])</f>
        <v>2</v>
      </c>
      <c r="J3992">
        <f>ABS(test_data[[#This Row],[Action]])</f>
        <v>2</v>
      </c>
      <c r="K3992" s="7">
        <f>test_data[[#This Row],[Final_Position]]*test_data[[#This Row],[Change]]</f>
        <v>-0.30000000000006821</v>
      </c>
      <c r="L3992" s="7">
        <f>test_data[[#This Row],[Profit]]*Profit_per_point</f>
        <v>-30000.000000006821</v>
      </c>
      <c r="M3992" s="7">
        <f>test_data[[#This Row],[Profit]]*Profit_per_point-ABS(test_data[[#This Row],[Action]])*Fee_per_trade</f>
        <v>-50000.000000006825</v>
      </c>
    </row>
    <row r="3993" spans="1:13" x14ac:dyDescent="0.35">
      <c r="A3993" s="2">
        <v>43795.406944444447</v>
      </c>
      <c r="B3993">
        <v>903.8</v>
      </c>
      <c r="C3993">
        <v>0.5203971266746521</v>
      </c>
      <c r="D3993">
        <v>0.4796028733253479</v>
      </c>
      <c r="E3993">
        <f>IF(B3994&gt;0,B3994-test_data[[#This Row],[Price]],0)</f>
        <v>0</v>
      </c>
      <c r="F3993" s="2">
        <f>test_data[[#This Row],[Time]]-(Time_horizon-1)/24/60</f>
        <v>43795.393750000003</v>
      </c>
      <c r="G3993">
        <f>IF(test_data[[#This Row],[Long]]&gt;Action_Threshold,1,IF(test_data[[#This Row],[Short]]&gt;Action_Threshold,-1,0))</f>
        <v>1</v>
      </c>
      <c r="H3993">
        <f>SUMIFS(test_data[Postion],test_data[Time],"&gt;="&amp;test_data[[#This Row],[Period Time]],test_data[Time],"&lt;="&amp;test_data[[#This Row],[Time]])</f>
        <v>5</v>
      </c>
      <c r="I3993">
        <f>IFERROR(test_data[[#This Row],[Final_Position]]-H3992,test_data[[#This Row],[Final_Position]])</f>
        <v>2</v>
      </c>
      <c r="J3993">
        <f>ABS(test_data[[#This Row],[Action]])</f>
        <v>2</v>
      </c>
      <c r="K3993" s="7">
        <f>test_data[[#This Row],[Final_Position]]*test_data[[#This Row],[Change]]</f>
        <v>0</v>
      </c>
      <c r="L3993" s="7">
        <f>test_data[[#This Row],[Profit]]*Profit_per_point</f>
        <v>0</v>
      </c>
      <c r="M3993" s="7">
        <f>test_data[[#This Row],[Profit]]*Profit_per_point-ABS(test_data[[#This Row],[Action]])*Fee_per_trade</f>
        <v>-20000</v>
      </c>
    </row>
    <row r="3994" spans="1:13" x14ac:dyDescent="0.35">
      <c r="A3994" s="2">
        <v>43795.407638888886</v>
      </c>
      <c r="B3994">
        <v>903.8</v>
      </c>
      <c r="C3994">
        <v>0.51102012395858765</v>
      </c>
      <c r="D3994">
        <v>0.48897990584373474</v>
      </c>
      <c r="E3994">
        <f>IF(B3995&gt;0,B3995-test_data[[#This Row],[Price]],0)</f>
        <v>0.20000000000004547</v>
      </c>
      <c r="F3994" s="2">
        <f>test_data[[#This Row],[Time]]-(Time_horizon-1)/24/60</f>
        <v>43795.394444444442</v>
      </c>
      <c r="G3994">
        <f>IF(test_data[[#This Row],[Long]]&gt;Action_Threshold,1,IF(test_data[[#This Row],[Short]]&gt;Action_Threshold,-1,0))</f>
        <v>1</v>
      </c>
      <c r="H3994">
        <f>SUMIFS(test_data[Postion],test_data[Time],"&gt;="&amp;test_data[[#This Row],[Period Time]],test_data[Time],"&lt;="&amp;test_data[[#This Row],[Time]])</f>
        <v>7</v>
      </c>
      <c r="I3994">
        <f>IFERROR(test_data[[#This Row],[Final_Position]]-H3993,test_data[[#This Row],[Final_Position]])</f>
        <v>2</v>
      </c>
      <c r="J3994">
        <f>ABS(test_data[[#This Row],[Action]])</f>
        <v>2</v>
      </c>
      <c r="K3994" s="7">
        <f>test_data[[#This Row],[Final_Position]]*test_data[[#This Row],[Change]]</f>
        <v>1.4000000000003183</v>
      </c>
      <c r="L3994" s="7">
        <f>test_data[[#This Row],[Profit]]*Profit_per_point</f>
        <v>140000.00000003184</v>
      </c>
      <c r="M3994" s="7">
        <f>test_data[[#This Row],[Profit]]*Profit_per_point-ABS(test_data[[#This Row],[Action]])*Fee_per_trade</f>
        <v>120000.00000003184</v>
      </c>
    </row>
    <row r="3995" spans="1:13" x14ac:dyDescent="0.35">
      <c r="A3995" s="2">
        <v>43795.408333333333</v>
      </c>
      <c r="B3995">
        <v>904</v>
      </c>
      <c r="C3995">
        <v>0.4803813099861145</v>
      </c>
      <c r="D3995">
        <v>0.5196186900138855</v>
      </c>
      <c r="E3995">
        <f>IF(B3996&gt;0,B3996-test_data[[#This Row],[Price]],0)</f>
        <v>0.20000000000004547</v>
      </c>
      <c r="F3995" s="2">
        <f>test_data[[#This Row],[Time]]-(Time_horizon-1)/24/60</f>
        <v>43795.395138888889</v>
      </c>
      <c r="G3995">
        <f>IF(test_data[[#This Row],[Long]]&gt;Action_Threshold,1,IF(test_data[[#This Row],[Short]]&gt;Action_Threshold,-1,0))</f>
        <v>-1</v>
      </c>
      <c r="H3995">
        <f>SUMIFS(test_data[Postion],test_data[Time],"&gt;="&amp;test_data[[#This Row],[Period Time]],test_data[Time],"&lt;="&amp;test_data[[#This Row],[Time]])</f>
        <v>7</v>
      </c>
      <c r="I3995">
        <f>IFERROR(test_data[[#This Row],[Final_Position]]-H3994,test_data[[#This Row],[Final_Position]])</f>
        <v>0</v>
      </c>
      <c r="J3995">
        <f>ABS(test_data[[#This Row],[Action]])</f>
        <v>0</v>
      </c>
      <c r="K3995" s="7">
        <f>test_data[[#This Row],[Final_Position]]*test_data[[#This Row],[Change]]</f>
        <v>1.4000000000003183</v>
      </c>
      <c r="L3995" s="7">
        <f>test_data[[#This Row],[Profit]]*Profit_per_point</f>
        <v>140000.00000003184</v>
      </c>
      <c r="M3995" s="7">
        <f>test_data[[#This Row],[Profit]]*Profit_per_point-ABS(test_data[[#This Row],[Action]])*Fee_per_trade</f>
        <v>140000.00000003184</v>
      </c>
    </row>
    <row r="3996" spans="1:13" x14ac:dyDescent="0.35">
      <c r="A3996" s="2">
        <v>43795.40902777778</v>
      </c>
      <c r="B3996">
        <v>904.2</v>
      </c>
      <c r="C3996">
        <v>0.46405544877052307</v>
      </c>
      <c r="D3996">
        <v>0.53594452142715454</v>
      </c>
      <c r="E3996">
        <f>IF(B3997&gt;0,B3997-test_data[[#This Row],[Price]],0)</f>
        <v>0</v>
      </c>
      <c r="F3996" s="2">
        <f>test_data[[#This Row],[Time]]-(Time_horizon-1)/24/60</f>
        <v>43795.395833333336</v>
      </c>
      <c r="G3996">
        <f>IF(test_data[[#This Row],[Long]]&gt;Action_Threshold,1,IF(test_data[[#This Row],[Short]]&gt;Action_Threshold,-1,0))</f>
        <v>-1</v>
      </c>
      <c r="H3996">
        <f>SUMIFS(test_data[Postion],test_data[Time],"&gt;="&amp;test_data[[#This Row],[Period Time]],test_data[Time],"&lt;="&amp;test_data[[#This Row],[Time]])</f>
        <v>5</v>
      </c>
      <c r="I3996">
        <f>IFERROR(test_data[[#This Row],[Final_Position]]-H3995,test_data[[#This Row],[Final_Position]])</f>
        <v>-2</v>
      </c>
      <c r="J3996">
        <f>ABS(test_data[[#This Row],[Action]])</f>
        <v>2</v>
      </c>
      <c r="K3996" s="7">
        <f>test_data[[#This Row],[Final_Position]]*test_data[[#This Row],[Change]]</f>
        <v>0</v>
      </c>
      <c r="L3996" s="7">
        <f>test_data[[#This Row],[Profit]]*Profit_per_point</f>
        <v>0</v>
      </c>
      <c r="M3996" s="7">
        <f>test_data[[#This Row],[Profit]]*Profit_per_point-ABS(test_data[[#This Row],[Action]])*Fee_per_trade</f>
        <v>-20000</v>
      </c>
    </row>
    <row r="3997" spans="1:13" x14ac:dyDescent="0.35">
      <c r="A3997" s="2">
        <v>43795.409722222219</v>
      </c>
      <c r="B3997">
        <v>904.2</v>
      </c>
      <c r="C3997">
        <v>0.46253904700279236</v>
      </c>
      <c r="D3997">
        <v>0.53746098279953003</v>
      </c>
      <c r="E3997">
        <f>IF(B3998&gt;0,B3998-test_data[[#This Row],[Price]],0)</f>
        <v>9.9999999999909051E-2</v>
      </c>
      <c r="F3997" s="2">
        <f>test_data[[#This Row],[Time]]-(Time_horizon-1)/24/60</f>
        <v>43795.396527777775</v>
      </c>
      <c r="G3997">
        <f>IF(test_data[[#This Row],[Long]]&gt;Action_Threshold,1,IF(test_data[[#This Row],[Short]]&gt;Action_Threshold,-1,0))</f>
        <v>-1</v>
      </c>
      <c r="H3997">
        <f>SUMIFS(test_data[Postion],test_data[Time],"&gt;="&amp;test_data[[#This Row],[Period Time]],test_data[Time],"&lt;="&amp;test_data[[#This Row],[Time]])</f>
        <v>5</v>
      </c>
      <c r="I3997">
        <f>IFERROR(test_data[[#This Row],[Final_Position]]-H3996,test_data[[#This Row],[Final_Position]])</f>
        <v>0</v>
      </c>
      <c r="J3997">
        <f>ABS(test_data[[#This Row],[Action]])</f>
        <v>0</v>
      </c>
      <c r="K3997" s="7">
        <f>test_data[[#This Row],[Final_Position]]*test_data[[#This Row],[Change]]</f>
        <v>0.49999999999954525</v>
      </c>
      <c r="L3997" s="7">
        <f>test_data[[#This Row],[Profit]]*Profit_per_point</f>
        <v>49999.999999954525</v>
      </c>
      <c r="M3997" s="7">
        <f>test_data[[#This Row],[Profit]]*Profit_per_point-ABS(test_data[[#This Row],[Action]])*Fee_per_trade</f>
        <v>49999.999999954525</v>
      </c>
    </row>
    <row r="3998" spans="1:13" x14ac:dyDescent="0.35">
      <c r="A3998" s="2">
        <v>43795.410416666666</v>
      </c>
      <c r="B3998">
        <v>904.3</v>
      </c>
      <c r="C3998">
        <v>0.44426101446151733</v>
      </c>
      <c r="D3998">
        <v>0.55573898553848267</v>
      </c>
      <c r="E3998">
        <f>IF(B3999&gt;0,B3999-test_data[[#This Row],[Price]],0)</f>
        <v>-9.9999999999909051E-2</v>
      </c>
      <c r="F3998" s="2">
        <f>test_data[[#This Row],[Time]]-(Time_horizon-1)/24/60</f>
        <v>43795.397222222222</v>
      </c>
      <c r="G3998">
        <f>IF(test_data[[#This Row],[Long]]&gt;Action_Threshold,1,IF(test_data[[#This Row],[Short]]&gt;Action_Threshold,-1,0))</f>
        <v>-1</v>
      </c>
      <c r="H3998">
        <f>SUMIFS(test_data[Postion],test_data[Time],"&gt;="&amp;test_data[[#This Row],[Period Time]],test_data[Time],"&lt;="&amp;test_data[[#This Row],[Time]])</f>
        <v>3</v>
      </c>
      <c r="I3998">
        <f>IFERROR(test_data[[#This Row],[Final_Position]]-H3997,test_data[[#This Row],[Final_Position]])</f>
        <v>-2</v>
      </c>
      <c r="J3998">
        <f>ABS(test_data[[#This Row],[Action]])</f>
        <v>2</v>
      </c>
      <c r="K3998" s="7">
        <f>test_data[[#This Row],[Final_Position]]*test_data[[#This Row],[Change]]</f>
        <v>-0.29999999999972715</v>
      </c>
      <c r="L3998" s="7">
        <f>test_data[[#This Row],[Profit]]*Profit_per_point</f>
        <v>-29999.999999972715</v>
      </c>
      <c r="M3998" s="7">
        <f>test_data[[#This Row],[Profit]]*Profit_per_point-ABS(test_data[[#This Row],[Action]])*Fee_per_trade</f>
        <v>-49999.999999972715</v>
      </c>
    </row>
    <row r="3999" spans="1:13" x14ac:dyDescent="0.35">
      <c r="A3999" s="2">
        <v>43795.411111111112</v>
      </c>
      <c r="B3999">
        <v>904.2</v>
      </c>
      <c r="C3999">
        <v>0.448243647813797</v>
      </c>
      <c r="D3999">
        <v>0.55175626277923584</v>
      </c>
      <c r="E3999">
        <f>IF(B4000&gt;0,B4000-test_data[[#This Row],[Price]],0)</f>
        <v>-0.20000000000004547</v>
      </c>
      <c r="F3999" s="2">
        <f>test_data[[#This Row],[Time]]-(Time_horizon-1)/24/60</f>
        <v>43795.397916666669</v>
      </c>
      <c r="G3999">
        <f>IF(test_data[[#This Row],[Long]]&gt;Action_Threshold,1,IF(test_data[[#This Row],[Short]]&gt;Action_Threshold,-1,0))</f>
        <v>-1</v>
      </c>
      <c r="H3999">
        <f>SUMIFS(test_data[Postion],test_data[Time],"&gt;="&amp;test_data[[#This Row],[Period Time]],test_data[Time],"&lt;="&amp;test_data[[#This Row],[Time]])</f>
        <v>1</v>
      </c>
      <c r="I3999">
        <f>IFERROR(test_data[[#This Row],[Final_Position]]-H3998,test_data[[#This Row],[Final_Position]])</f>
        <v>-2</v>
      </c>
      <c r="J3999">
        <f>ABS(test_data[[#This Row],[Action]])</f>
        <v>2</v>
      </c>
      <c r="K3999" s="7">
        <f>test_data[[#This Row],[Final_Position]]*test_data[[#This Row],[Change]]</f>
        <v>-0.20000000000004547</v>
      </c>
      <c r="L3999" s="7">
        <f>test_data[[#This Row],[Profit]]*Profit_per_point</f>
        <v>-20000.000000004547</v>
      </c>
      <c r="M3999" s="7">
        <f>test_data[[#This Row],[Profit]]*Profit_per_point-ABS(test_data[[#This Row],[Action]])*Fee_per_trade</f>
        <v>-40000.000000004547</v>
      </c>
    </row>
    <row r="4000" spans="1:13" x14ac:dyDescent="0.35">
      <c r="A4000" s="2">
        <v>43795.411805555559</v>
      </c>
      <c r="B4000">
        <v>904</v>
      </c>
      <c r="C4000">
        <v>0.46853083372116089</v>
      </c>
      <c r="D4000">
        <v>0.53146916627883911</v>
      </c>
      <c r="E4000">
        <f>IF(B4001&gt;0,B4001-test_data[[#This Row],[Price]],0)</f>
        <v>0</v>
      </c>
      <c r="F4000" s="2">
        <f>test_data[[#This Row],[Time]]-(Time_horizon-1)/24/60</f>
        <v>43795.398611111115</v>
      </c>
      <c r="G4000">
        <f>IF(test_data[[#This Row],[Long]]&gt;Action_Threshold,1,IF(test_data[[#This Row],[Short]]&gt;Action_Threshold,-1,0))</f>
        <v>-1</v>
      </c>
      <c r="H4000">
        <f>SUMIFS(test_data[Postion],test_data[Time],"&gt;="&amp;test_data[[#This Row],[Period Time]],test_data[Time],"&lt;="&amp;test_data[[#This Row],[Time]])</f>
        <v>1</v>
      </c>
      <c r="I4000">
        <f>IFERROR(test_data[[#This Row],[Final_Position]]-H3999,test_data[[#This Row],[Final_Position]])</f>
        <v>0</v>
      </c>
      <c r="J4000">
        <f>ABS(test_data[[#This Row],[Action]])</f>
        <v>0</v>
      </c>
      <c r="K4000" s="7">
        <f>test_data[[#This Row],[Final_Position]]*test_data[[#This Row],[Change]]</f>
        <v>0</v>
      </c>
      <c r="L4000" s="7">
        <f>test_data[[#This Row],[Profit]]*Profit_per_point</f>
        <v>0</v>
      </c>
      <c r="M4000" s="7">
        <f>test_data[[#This Row],[Profit]]*Profit_per_point-ABS(test_data[[#This Row],[Action]])*Fee_per_trade</f>
        <v>0</v>
      </c>
    </row>
    <row r="4001" spans="1:13" x14ac:dyDescent="0.35">
      <c r="A4001" s="2">
        <v>43795.412499999999</v>
      </c>
      <c r="B4001">
        <v>904</v>
      </c>
      <c r="C4001">
        <v>0.4636872410774231</v>
      </c>
      <c r="D4001">
        <v>0.5363127589225769</v>
      </c>
      <c r="E4001">
        <f>IF(B4002&gt;0,B4002-test_data[[#This Row],[Price]],0)</f>
        <v>0</v>
      </c>
      <c r="F4001" s="2">
        <f>test_data[[#This Row],[Time]]-(Time_horizon-1)/24/60</f>
        <v>43795.399305555555</v>
      </c>
      <c r="G4001">
        <f>IF(test_data[[#This Row],[Long]]&gt;Action_Threshold,1,IF(test_data[[#This Row],[Short]]&gt;Action_Threshold,-1,0))</f>
        <v>-1</v>
      </c>
      <c r="H4001">
        <f>SUMIFS(test_data[Postion],test_data[Time],"&gt;="&amp;test_data[[#This Row],[Period Time]],test_data[Time],"&lt;="&amp;test_data[[#This Row],[Time]])</f>
        <v>-1</v>
      </c>
      <c r="I4001">
        <f>IFERROR(test_data[[#This Row],[Final_Position]]-H4000,test_data[[#This Row],[Final_Position]])</f>
        <v>-2</v>
      </c>
      <c r="J4001">
        <f>ABS(test_data[[#This Row],[Action]])</f>
        <v>2</v>
      </c>
      <c r="K4001" s="7">
        <f>test_data[[#This Row],[Final_Position]]*test_data[[#This Row],[Change]]</f>
        <v>0</v>
      </c>
      <c r="L4001" s="7">
        <f>test_data[[#This Row],[Profit]]*Profit_per_point</f>
        <v>0</v>
      </c>
      <c r="M4001" s="7">
        <f>test_data[[#This Row],[Profit]]*Profit_per_point-ABS(test_data[[#This Row],[Action]])*Fee_per_trade</f>
        <v>-20000</v>
      </c>
    </row>
    <row r="4002" spans="1:13" x14ac:dyDescent="0.35">
      <c r="A4002" s="2">
        <v>43795.413194444445</v>
      </c>
      <c r="B4002">
        <v>904</v>
      </c>
      <c r="C4002">
        <v>0.46458804607391357</v>
      </c>
      <c r="D4002">
        <v>0.53541195392608643</v>
      </c>
      <c r="E4002">
        <f>IF(B4003&gt;0,B4003-test_data[[#This Row],[Price]],0)</f>
        <v>0.10000000000002274</v>
      </c>
      <c r="F4002" s="2">
        <f>test_data[[#This Row],[Time]]-(Time_horizon-1)/24/60</f>
        <v>43795.4</v>
      </c>
      <c r="G4002">
        <f>IF(test_data[[#This Row],[Long]]&gt;Action_Threshold,1,IF(test_data[[#This Row],[Short]]&gt;Action_Threshold,-1,0))</f>
        <v>-1</v>
      </c>
      <c r="H4002">
        <f>SUMIFS(test_data[Postion],test_data[Time],"&gt;="&amp;test_data[[#This Row],[Period Time]],test_data[Time],"&lt;="&amp;test_data[[#This Row],[Time]])</f>
        <v>-3</v>
      </c>
      <c r="I4002">
        <f>IFERROR(test_data[[#This Row],[Final_Position]]-H4001,test_data[[#This Row],[Final_Position]])</f>
        <v>-2</v>
      </c>
      <c r="J4002">
        <f>ABS(test_data[[#This Row],[Action]])</f>
        <v>2</v>
      </c>
      <c r="K4002" s="7">
        <f>test_data[[#This Row],[Final_Position]]*test_data[[#This Row],[Change]]</f>
        <v>-0.30000000000006821</v>
      </c>
      <c r="L4002" s="7">
        <f>test_data[[#This Row],[Profit]]*Profit_per_point</f>
        <v>-30000.000000006821</v>
      </c>
      <c r="M4002" s="7">
        <f>test_data[[#This Row],[Profit]]*Profit_per_point-ABS(test_data[[#This Row],[Action]])*Fee_per_trade</f>
        <v>-50000.000000006825</v>
      </c>
    </row>
    <row r="4003" spans="1:13" x14ac:dyDescent="0.35">
      <c r="A4003" s="2">
        <v>43795.413888888892</v>
      </c>
      <c r="B4003">
        <v>904.1</v>
      </c>
      <c r="C4003">
        <v>0.45469033718109131</v>
      </c>
      <c r="D4003">
        <v>0.54530966281890869</v>
      </c>
      <c r="E4003">
        <f>IF(B4004&gt;0,B4004-test_data[[#This Row],[Price]],0)</f>
        <v>0.10000000000002274</v>
      </c>
      <c r="F4003" s="2">
        <f>test_data[[#This Row],[Time]]-(Time_horizon-1)/24/60</f>
        <v>43795.400694444448</v>
      </c>
      <c r="G4003">
        <f>IF(test_data[[#This Row],[Long]]&gt;Action_Threshold,1,IF(test_data[[#This Row],[Short]]&gt;Action_Threshold,-1,0))</f>
        <v>-1</v>
      </c>
      <c r="H4003">
        <f>SUMIFS(test_data[Postion],test_data[Time],"&gt;="&amp;test_data[[#This Row],[Period Time]],test_data[Time],"&lt;="&amp;test_data[[#This Row],[Time]])</f>
        <v>-5</v>
      </c>
      <c r="I4003">
        <f>IFERROR(test_data[[#This Row],[Final_Position]]-H4002,test_data[[#This Row],[Final_Position]])</f>
        <v>-2</v>
      </c>
      <c r="J4003">
        <f>ABS(test_data[[#This Row],[Action]])</f>
        <v>2</v>
      </c>
      <c r="K4003" s="7">
        <f>test_data[[#This Row],[Final_Position]]*test_data[[#This Row],[Change]]</f>
        <v>-0.50000000000011369</v>
      </c>
      <c r="L4003" s="7">
        <f>test_data[[#This Row],[Profit]]*Profit_per_point</f>
        <v>-50000.000000011365</v>
      </c>
      <c r="M4003" s="7">
        <f>test_data[[#This Row],[Profit]]*Profit_per_point-ABS(test_data[[#This Row],[Action]])*Fee_per_trade</f>
        <v>-70000.000000011365</v>
      </c>
    </row>
    <row r="4004" spans="1:13" x14ac:dyDescent="0.35">
      <c r="A4004" s="2">
        <v>43795.414583333331</v>
      </c>
      <c r="B4004">
        <v>904.2</v>
      </c>
      <c r="C4004">
        <v>0.43886932730674744</v>
      </c>
      <c r="D4004">
        <v>0.56113070249557495</v>
      </c>
      <c r="E4004">
        <f>IF(B4005&gt;0,B4005-test_data[[#This Row],[Price]],0)</f>
        <v>0.19999999999993179</v>
      </c>
      <c r="F4004" s="2">
        <f>test_data[[#This Row],[Time]]-(Time_horizon-1)/24/60</f>
        <v>43795.401388888888</v>
      </c>
      <c r="G4004">
        <f>IF(test_data[[#This Row],[Long]]&gt;Action_Threshold,1,IF(test_data[[#This Row],[Short]]&gt;Action_Threshold,-1,0))</f>
        <v>-1</v>
      </c>
      <c r="H4004">
        <f>SUMIFS(test_data[Postion],test_data[Time],"&gt;="&amp;test_data[[#This Row],[Period Time]],test_data[Time],"&lt;="&amp;test_data[[#This Row],[Time]])</f>
        <v>-7</v>
      </c>
      <c r="I4004">
        <f>IFERROR(test_data[[#This Row],[Final_Position]]-H4003,test_data[[#This Row],[Final_Position]])</f>
        <v>-2</v>
      </c>
      <c r="J4004">
        <f>ABS(test_data[[#This Row],[Action]])</f>
        <v>2</v>
      </c>
      <c r="K4004" s="7">
        <f>test_data[[#This Row],[Final_Position]]*test_data[[#This Row],[Change]]</f>
        <v>-1.3999999999995225</v>
      </c>
      <c r="L4004" s="7">
        <f>test_data[[#This Row],[Profit]]*Profit_per_point</f>
        <v>-139999.99999995224</v>
      </c>
      <c r="M4004" s="7">
        <f>test_data[[#This Row],[Profit]]*Profit_per_point-ABS(test_data[[#This Row],[Action]])*Fee_per_trade</f>
        <v>-159999.99999995224</v>
      </c>
    </row>
    <row r="4005" spans="1:13" x14ac:dyDescent="0.35">
      <c r="A4005" s="2">
        <v>43795.415277777778</v>
      </c>
      <c r="B4005">
        <v>904.4</v>
      </c>
      <c r="C4005">
        <v>0.40220668911933899</v>
      </c>
      <c r="D4005">
        <v>0.59779328107833862</v>
      </c>
      <c r="E4005">
        <f>IF(B4006&gt;0,B4006-test_data[[#This Row],[Price]],0)</f>
        <v>0</v>
      </c>
      <c r="F4005" s="2">
        <f>test_data[[#This Row],[Time]]-(Time_horizon-1)/24/60</f>
        <v>43795.402083333334</v>
      </c>
      <c r="G4005">
        <f>IF(test_data[[#This Row],[Long]]&gt;Action_Threshold,1,IF(test_data[[#This Row],[Short]]&gt;Action_Threshold,-1,0))</f>
        <v>-1</v>
      </c>
      <c r="H4005">
        <f>SUMIFS(test_data[Postion],test_data[Time],"&gt;="&amp;test_data[[#This Row],[Period Time]],test_data[Time],"&lt;="&amp;test_data[[#This Row],[Time]])</f>
        <v>-9</v>
      </c>
      <c r="I4005">
        <f>IFERROR(test_data[[#This Row],[Final_Position]]-H4004,test_data[[#This Row],[Final_Position]])</f>
        <v>-2</v>
      </c>
      <c r="J4005">
        <f>ABS(test_data[[#This Row],[Action]])</f>
        <v>2</v>
      </c>
      <c r="K4005" s="7">
        <f>test_data[[#This Row],[Final_Position]]*test_data[[#This Row],[Change]]</f>
        <v>0</v>
      </c>
      <c r="L4005" s="7">
        <f>test_data[[#This Row],[Profit]]*Profit_per_point</f>
        <v>0</v>
      </c>
      <c r="M4005" s="7">
        <f>test_data[[#This Row],[Profit]]*Profit_per_point-ABS(test_data[[#This Row],[Action]])*Fee_per_trade</f>
        <v>-20000</v>
      </c>
    </row>
    <row r="4006" spans="1:13" x14ac:dyDescent="0.35">
      <c r="A4006" s="2">
        <v>43795.415972222225</v>
      </c>
      <c r="B4006">
        <v>904.4</v>
      </c>
      <c r="C4006">
        <v>0.39978671073913574</v>
      </c>
      <c r="D4006">
        <v>0.60021328926086426</v>
      </c>
      <c r="E4006">
        <f>IF(B4007&gt;0,B4007-test_data[[#This Row],[Price]],0)</f>
        <v>0.10000000000002274</v>
      </c>
      <c r="F4006" s="2">
        <f>test_data[[#This Row],[Time]]-(Time_horizon-1)/24/60</f>
        <v>43795.402777777781</v>
      </c>
      <c r="G4006">
        <f>IF(test_data[[#This Row],[Long]]&gt;Action_Threshold,1,IF(test_data[[#This Row],[Short]]&gt;Action_Threshold,-1,0))</f>
        <v>-1</v>
      </c>
      <c r="H4006">
        <f>SUMIFS(test_data[Postion],test_data[Time],"&gt;="&amp;test_data[[#This Row],[Period Time]],test_data[Time],"&lt;="&amp;test_data[[#This Row],[Time]])</f>
        <v>-9</v>
      </c>
      <c r="I4006">
        <f>IFERROR(test_data[[#This Row],[Final_Position]]-H4005,test_data[[#This Row],[Final_Position]])</f>
        <v>0</v>
      </c>
      <c r="J4006">
        <f>ABS(test_data[[#This Row],[Action]])</f>
        <v>0</v>
      </c>
      <c r="K4006" s="7">
        <f>test_data[[#This Row],[Final_Position]]*test_data[[#This Row],[Change]]</f>
        <v>-0.90000000000020464</v>
      </c>
      <c r="L4006" s="7">
        <f>test_data[[#This Row],[Profit]]*Profit_per_point</f>
        <v>-90000.00000002046</v>
      </c>
      <c r="M4006" s="7">
        <f>test_data[[#This Row],[Profit]]*Profit_per_point-ABS(test_data[[#This Row],[Action]])*Fee_per_trade</f>
        <v>-90000.00000002046</v>
      </c>
    </row>
    <row r="4007" spans="1:13" x14ac:dyDescent="0.35">
      <c r="A4007" s="2">
        <v>43795.416666666664</v>
      </c>
      <c r="B4007">
        <v>904.5</v>
      </c>
      <c r="C4007">
        <v>0.3773423433303833</v>
      </c>
      <c r="D4007">
        <v>0.6226576566696167</v>
      </c>
      <c r="E4007">
        <f>IF(B4008&gt;0,B4008-test_data[[#This Row],[Price]],0)</f>
        <v>-0.29999999999995453</v>
      </c>
      <c r="F4007" s="2">
        <f>test_data[[#This Row],[Time]]-(Time_horizon-1)/24/60</f>
        <v>43795.40347222222</v>
      </c>
      <c r="G4007">
        <f>IF(test_data[[#This Row],[Long]]&gt;Action_Threshold,1,IF(test_data[[#This Row],[Short]]&gt;Action_Threshold,-1,0))</f>
        <v>-1</v>
      </c>
      <c r="H4007">
        <f>SUMIFS(test_data[Postion],test_data[Time],"&gt;="&amp;test_data[[#This Row],[Period Time]],test_data[Time],"&lt;="&amp;test_data[[#This Row],[Time]])</f>
        <v>-9</v>
      </c>
      <c r="I4007">
        <f>IFERROR(test_data[[#This Row],[Final_Position]]-H4006,test_data[[#This Row],[Final_Position]])</f>
        <v>0</v>
      </c>
      <c r="J4007">
        <f>ABS(test_data[[#This Row],[Action]])</f>
        <v>0</v>
      </c>
      <c r="K4007" s="7">
        <f>test_data[[#This Row],[Final_Position]]*test_data[[#This Row],[Change]]</f>
        <v>2.6999999999995907</v>
      </c>
      <c r="L4007" s="7">
        <f>test_data[[#This Row],[Profit]]*Profit_per_point</f>
        <v>269999.99999995908</v>
      </c>
      <c r="M4007" s="7">
        <f>test_data[[#This Row],[Profit]]*Profit_per_point-ABS(test_data[[#This Row],[Action]])*Fee_per_trade</f>
        <v>269999.99999995908</v>
      </c>
    </row>
    <row r="4008" spans="1:13" x14ac:dyDescent="0.35">
      <c r="A4008" s="2">
        <v>43795.417361111111</v>
      </c>
      <c r="B4008">
        <v>904.2</v>
      </c>
      <c r="C4008">
        <v>0.42185133695602417</v>
      </c>
      <c r="D4008">
        <v>0.57814872264862061</v>
      </c>
      <c r="E4008">
        <f>IF(B4009&gt;0,B4009-test_data[[#This Row],[Price]],0)</f>
        <v>9.9999999999909051E-2</v>
      </c>
      <c r="F4008" s="2">
        <f>test_data[[#This Row],[Time]]-(Time_horizon-1)/24/60</f>
        <v>43795.404166666667</v>
      </c>
      <c r="G4008">
        <f>IF(test_data[[#This Row],[Long]]&gt;Action_Threshold,1,IF(test_data[[#This Row],[Short]]&gt;Action_Threshold,-1,0))</f>
        <v>-1</v>
      </c>
      <c r="H4008">
        <f>SUMIFS(test_data[Postion],test_data[Time],"&gt;="&amp;test_data[[#This Row],[Period Time]],test_data[Time],"&lt;="&amp;test_data[[#This Row],[Time]])</f>
        <v>-10</v>
      </c>
      <c r="I4008">
        <f>IFERROR(test_data[[#This Row],[Final_Position]]-H4007,test_data[[#This Row],[Final_Position]])</f>
        <v>-1</v>
      </c>
      <c r="J4008">
        <f>ABS(test_data[[#This Row],[Action]])</f>
        <v>1</v>
      </c>
      <c r="K4008" s="7">
        <f>test_data[[#This Row],[Final_Position]]*test_data[[#This Row],[Change]]</f>
        <v>-0.99999999999909051</v>
      </c>
      <c r="L4008" s="7">
        <f>test_data[[#This Row],[Profit]]*Profit_per_point</f>
        <v>-99999.999999909051</v>
      </c>
      <c r="M4008" s="7">
        <f>test_data[[#This Row],[Profit]]*Profit_per_point-ABS(test_data[[#This Row],[Action]])*Fee_per_trade</f>
        <v>-109999.99999990905</v>
      </c>
    </row>
    <row r="4009" spans="1:13" x14ac:dyDescent="0.35">
      <c r="A4009" s="2">
        <v>43795.418055555558</v>
      </c>
      <c r="B4009">
        <v>904.3</v>
      </c>
      <c r="C4009">
        <v>0.41738700866699219</v>
      </c>
      <c r="D4009">
        <v>0.58261299133300781</v>
      </c>
      <c r="E4009">
        <f>IF(B4010&gt;0,B4010-test_data[[#This Row],[Price]],0)</f>
        <v>0.10000000000002274</v>
      </c>
      <c r="F4009" s="2">
        <f>test_data[[#This Row],[Time]]-(Time_horizon-1)/24/60</f>
        <v>43795.404861111114</v>
      </c>
      <c r="G4009">
        <f>IF(test_data[[#This Row],[Long]]&gt;Action_Threshold,1,IF(test_data[[#This Row],[Short]]&gt;Action_Threshold,-1,0))</f>
        <v>-1</v>
      </c>
      <c r="H4009">
        <f>SUMIFS(test_data[Postion],test_data[Time],"&gt;="&amp;test_data[[#This Row],[Period Time]],test_data[Time],"&lt;="&amp;test_data[[#This Row],[Time]])</f>
        <v>-12</v>
      </c>
      <c r="I4009">
        <f>IFERROR(test_data[[#This Row],[Final_Position]]-H4008,test_data[[#This Row],[Final_Position]])</f>
        <v>-2</v>
      </c>
      <c r="J4009">
        <f>ABS(test_data[[#This Row],[Action]])</f>
        <v>2</v>
      </c>
      <c r="K4009" s="7">
        <f>test_data[[#This Row],[Final_Position]]*test_data[[#This Row],[Change]]</f>
        <v>-1.2000000000002728</v>
      </c>
      <c r="L4009" s="7">
        <f>test_data[[#This Row],[Profit]]*Profit_per_point</f>
        <v>-120000.00000002728</v>
      </c>
      <c r="M4009" s="7">
        <f>test_data[[#This Row],[Profit]]*Profit_per_point-ABS(test_data[[#This Row],[Action]])*Fee_per_trade</f>
        <v>-140000.0000000273</v>
      </c>
    </row>
    <row r="4010" spans="1:13" x14ac:dyDescent="0.35">
      <c r="A4010" s="2">
        <v>43795.418749999997</v>
      </c>
      <c r="B4010">
        <v>904.4</v>
      </c>
      <c r="C4010">
        <v>0.40104368329048157</v>
      </c>
      <c r="D4010">
        <v>0.59895634651184082</v>
      </c>
      <c r="E4010">
        <f>IF(B4011&gt;0,B4011-test_data[[#This Row],[Price]],0)</f>
        <v>0.10000000000002274</v>
      </c>
      <c r="F4010" s="2">
        <f>test_data[[#This Row],[Time]]-(Time_horizon-1)/24/60</f>
        <v>43795.405555555553</v>
      </c>
      <c r="G4010">
        <f>IF(test_data[[#This Row],[Long]]&gt;Action_Threshold,1,IF(test_data[[#This Row],[Short]]&gt;Action_Threshold,-1,0))</f>
        <v>-1</v>
      </c>
      <c r="H4010">
        <f>SUMIFS(test_data[Postion],test_data[Time],"&gt;="&amp;test_data[[#This Row],[Period Time]],test_data[Time],"&lt;="&amp;test_data[[#This Row],[Time]])</f>
        <v>-12</v>
      </c>
      <c r="I4010">
        <f>IFERROR(test_data[[#This Row],[Final_Position]]-H4009,test_data[[#This Row],[Final_Position]])</f>
        <v>0</v>
      </c>
      <c r="J4010">
        <f>ABS(test_data[[#This Row],[Action]])</f>
        <v>0</v>
      </c>
      <c r="K4010" s="7">
        <f>test_data[[#This Row],[Final_Position]]*test_data[[#This Row],[Change]]</f>
        <v>-1.2000000000002728</v>
      </c>
      <c r="L4010" s="7">
        <f>test_data[[#This Row],[Profit]]*Profit_per_point</f>
        <v>-120000.00000002728</v>
      </c>
      <c r="M4010" s="7">
        <f>test_data[[#This Row],[Profit]]*Profit_per_point-ABS(test_data[[#This Row],[Action]])*Fee_per_trade</f>
        <v>-120000.00000002728</v>
      </c>
    </row>
    <row r="4011" spans="1:13" x14ac:dyDescent="0.35">
      <c r="A4011" s="2">
        <v>43795.419444444444</v>
      </c>
      <c r="B4011">
        <v>904.5</v>
      </c>
      <c r="C4011">
        <v>0.388051837682724</v>
      </c>
      <c r="D4011">
        <v>0.61194813251495361</v>
      </c>
      <c r="E4011">
        <f>IF(B4012&gt;0,B4012-test_data[[#This Row],[Price]],0)</f>
        <v>-0.10000000000002274</v>
      </c>
      <c r="F4011" s="2">
        <f>test_data[[#This Row],[Time]]-(Time_horizon-1)/24/60</f>
        <v>43795.40625</v>
      </c>
      <c r="G4011">
        <f>IF(test_data[[#This Row],[Long]]&gt;Action_Threshold,1,IF(test_data[[#This Row],[Short]]&gt;Action_Threshold,-1,0))</f>
        <v>-1</v>
      </c>
      <c r="H4011">
        <f>SUMIFS(test_data[Postion],test_data[Time],"&gt;="&amp;test_data[[#This Row],[Period Time]],test_data[Time],"&lt;="&amp;test_data[[#This Row],[Time]])</f>
        <v>-14</v>
      </c>
      <c r="I4011">
        <f>IFERROR(test_data[[#This Row],[Final_Position]]-H4010,test_data[[#This Row],[Final_Position]])</f>
        <v>-2</v>
      </c>
      <c r="J4011">
        <f>ABS(test_data[[#This Row],[Action]])</f>
        <v>2</v>
      </c>
      <c r="K4011" s="7">
        <f>test_data[[#This Row],[Final_Position]]*test_data[[#This Row],[Change]]</f>
        <v>1.4000000000003183</v>
      </c>
      <c r="L4011" s="7">
        <f>test_data[[#This Row],[Profit]]*Profit_per_point</f>
        <v>140000.00000003184</v>
      </c>
      <c r="M4011" s="7">
        <f>test_data[[#This Row],[Profit]]*Profit_per_point-ABS(test_data[[#This Row],[Action]])*Fee_per_trade</f>
        <v>120000.00000003184</v>
      </c>
    </row>
    <row r="4012" spans="1:13" x14ac:dyDescent="0.35">
      <c r="A4012" s="2">
        <v>43795.420138888891</v>
      </c>
      <c r="B4012">
        <v>904.4</v>
      </c>
      <c r="C4012">
        <v>0.40214654803276062</v>
      </c>
      <c r="D4012">
        <v>0.59785348176956177</v>
      </c>
      <c r="E4012">
        <f>IF(B4013&gt;0,B4013-test_data[[#This Row],[Price]],0)</f>
        <v>0</v>
      </c>
      <c r="F4012" s="2">
        <f>test_data[[#This Row],[Time]]-(Time_horizon-1)/24/60</f>
        <v>43795.406944444447</v>
      </c>
      <c r="G4012">
        <f>IF(test_data[[#This Row],[Long]]&gt;Action_Threshold,1,IF(test_data[[#This Row],[Short]]&gt;Action_Threshold,-1,0))</f>
        <v>-1</v>
      </c>
      <c r="H4012">
        <f>SUMIFS(test_data[Postion],test_data[Time],"&gt;="&amp;test_data[[#This Row],[Period Time]],test_data[Time],"&lt;="&amp;test_data[[#This Row],[Time]])</f>
        <v>-16</v>
      </c>
      <c r="I4012">
        <f>IFERROR(test_data[[#This Row],[Final_Position]]-H4011,test_data[[#This Row],[Final_Position]])</f>
        <v>-2</v>
      </c>
      <c r="J4012">
        <f>ABS(test_data[[#This Row],[Action]])</f>
        <v>2</v>
      </c>
      <c r="K4012" s="7">
        <f>test_data[[#This Row],[Final_Position]]*test_data[[#This Row],[Change]]</f>
        <v>0</v>
      </c>
      <c r="L4012" s="7">
        <f>test_data[[#This Row],[Profit]]*Profit_per_point</f>
        <v>0</v>
      </c>
      <c r="M4012" s="7">
        <f>test_data[[#This Row],[Profit]]*Profit_per_point-ABS(test_data[[#This Row],[Action]])*Fee_per_trade</f>
        <v>-20000</v>
      </c>
    </row>
    <row r="4013" spans="1:13" x14ac:dyDescent="0.35">
      <c r="A4013" s="2">
        <v>43795.42083333333</v>
      </c>
      <c r="B4013">
        <v>904.4</v>
      </c>
      <c r="C4013">
        <v>0.4052276611328125</v>
      </c>
      <c r="D4013">
        <v>0.5947723388671875</v>
      </c>
      <c r="E4013">
        <f>IF(B4014&gt;0,B4014-test_data[[#This Row],[Price]],0)</f>
        <v>0.10000000000002274</v>
      </c>
      <c r="F4013" s="2">
        <f>test_data[[#This Row],[Time]]-(Time_horizon-1)/24/60</f>
        <v>43795.407638888886</v>
      </c>
      <c r="G4013">
        <f>IF(test_data[[#This Row],[Long]]&gt;Action_Threshold,1,IF(test_data[[#This Row],[Short]]&gt;Action_Threshold,-1,0))</f>
        <v>-1</v>
      </c>
      <c r="H4013">
        <f>SUMIFS(test_data[Postion],test_data[Time],"&gt;="&amp;test_data[[#This Row],[Period Time]],test_data[Time],"&lt;="&amp;test_data[[#This Row],[Time]])</f>
        <v>-18</v>
      </c>
      <c r="I4013">
        <f>IFERROR(test_data[[#This Row],[Final_Position]]-H4012,test_data[[#This Row],[Final_Position]])</f>
        <v>-2</v>
      </c>
      <c r="J4013">
        <f>ABS(test_data[[#This Row],[Action]])</f>
        <v>2</v>
      </c>
      <c r="K4013" s="7">
        <f>test_data[[#This Row],[Final_Position]]*test_data[[#This Row],[Change]]</f>
        <v>-1.8000000000004093</v>
      </c>
      <c r="L4013" s="7">
        <f>test_data[[#This Row],[Profit]]*Profit_per_point</f>
        <v>-180000.00000004092</v>
      </c>
      <c r="M4013" s="7">
        <f>test_data[[#This Row],[Profit]]*Profit_per_point-ABS(test_data[[#This Row],[Action]])*Fee_per_trade</f>
        <v>-200000.00000004092</v>
      </c>
    </row>
    <row r="4014" spans="1:13" x14ac:dyDescent="0.35">
      <c r="A4014" s="2">
        <v>43795.421527777777</v>
      </c>
      <c r="B4014">
        <v>904.5</v>
      </c>
      <c r="C4014">
        <v>0.37704676389694214</v>
      </c>
      <c r="D4014">
        <v>0.62295323610305786</v>
      </c>
      <c r="E4014">
        <f>IF(B4015&gt;0,B4015-test_data[[#This Row],[Price]],0)</f>
        <v>-0.29999999999995453</v>
      </c>
      <c r="F4014" s="2">
        <f>test_data[[#This Row],[Time]]-(Time_horizon-1)/24/60</f>
        <v>43795.408333333333</v>
      </c>
      <c r="G4014">
        <f>IF(test_data[[#This Row],[Long]]&gt;Action_Threshold,1,IF(test_data[[#This Row],[Short]]&gt;Action_Threshold,-1,0))</f>
        <v>-1</v>
      </c>
      <c r="H4014">
        <f>SUMIFS(test_data[Postion],test_data[Time],"&gt;="&amp;test_data[[#This Row],[Period Time]],test_data[Time],"&lt;="&amp;test_data[[#This Row],[Time]])</f>
        <v>-20</v>
      </c>
      <c r="I4014">
        <f>IFERROR(test_data[[#This Row],[Final_Position]]-H4013,test_data[[#This Row],[Final_Position]])</f>
        <v>-2</v>
      </c>
      <c r="J4014">
        <f>ABS(test_data[[#This Row],[Action]])</f>
        <v>2</v>
      </c>
      <c r="K4014" s="7">
        <f>test_data[[#This Row],[Final_Position]]*test_data[[#This Row],[Change]]</f>
        <v>5.9999999999990905</v>
      </c>
      <c r="L4014" s="7">
        <f>test_data[[#This Row],[Profit]]*Profit_per_point</f>
        <v>599999.99999990908</v>
      </c>
      <c r="M4014" s="7">
        <f>test_data[[#This Row],[Profit]]*Profit_per_point-ABS(test_data[[#This Row],[Action]])*Fee_per_trade</f>
        <v>579999.99999990908</v>
      </c>
    </row>
    <row r="4015" spans="1:13" x14ac:dyDescent="0.35">
      <c r="A4015" s="2">
        <v>43795.422222222223</v>
      </c>
      <c r="B4015">
        <v>904.2</v>
      </c>
      <c r="C4015">
        <v>0.44597288966178894</v>
      </c>
      <c r="D4015">
        <v>0.55402714014053345</v>
      </c>
      <c r="E4015">
        <f>IF(B4016&gt;0,B4016-test_data[[#This Row],[Price]],0)</f>
        <v>-0.10000000000002274</v>
      </c>
      <c r="F4015" s="2">
        <f>test_data[[#This Row],[Time]]-(Time_horizon-1)/24/60</f>
        <v>43795.40902777778</v>
      </c>
      <c r="G4015">
        <f>IF(test_data[[#This Row],[Long]]&gt;Action_Threshold,1,IF(test_data[[#This Row],[Short]]&gt;Action_Threshold,-1,0))</f>
        <v>-1</v>
      </c>
      <c r="H4015">
        <f>SUMIFS(test_data[Postion],test_data[Time],"&gt;="&amp;test_data[[#This Row],[Period Time]],test_data[Time],"&lt;="&amp;test_data[[#This Row],[Time]])</f>
        <v>-20</v>
      </c>
      <c r="I4015">
        <f>IFERROR(test_data[[#This Row],[Final_Position]]-H4014,test_data[[#This Row],[Final_Position]])</f>
        <v>0</v>
      </c>
      <c r="J4015">
        <f>ABS(test_data[[#This Row],[Action]])</f>
        <v>0</v>
      </c>
      <c r="K4015" s="7">
        <f>test_data[[#This Row],[Final_Position]]*test_data[[#This Row],[Change]]</f>
        <v>2.0000000000004547</v>
      </c>
      <c r="L4015" s="7">
        <f>test_data[[#This Row],[Profit]]*Profit_per_point</f>
        <v>200000.00000004546</v>
      </c>
      <c r="M4015" s="7">
        <f>test_data[[#This Row],[Profit]]*Profit_per_point-ABS(test_data[[#This Row],[Action]])*Fee_per_trade</f>
        <v>200000.00000004546</v>
      </c>
    </row>
    <row r="4016" spans="1:13" x14ac:dyDescent="0.35">
      <c r="A4016" s="2">
        <v>43795.42291666667</v>
      </c>
      <c r="B4016">
        <v>904.1</v>
      </c>
      <c r="C4016">
        <v>0.46475988626480103</v>
      </c>
      <c r="D4016">
        <v>0.53524017333984375</v>
      </c>
      <c r="E4016">
        <f>IF(B4017&gt;0,B4017-test_data[[#This Row],[Price]],0)</f>
        <v>0.10000000000002274</v>
      </c>
      <c r="F4016" s="2">
        <f>test_data[[#This Row],[Time]]-(Time_horizon-1)/24/60</f>
        <v>43795.409722222226</v>
      </c>
      <c r="G4016">
        <f>IF(test_data[[#This Row],[Long]]&gt;Action_Threshold,1,IF(test_data[[#This Row],[Short]]&gt;Action_Threshold,-1,0))</f>
        <v>-1</v>
      </c>
      <c r="H4016">
        <f>SUMIFS(test_data[Postion],test_data[Time],"&gt;="&amp;test_data[[#This Row],[Period Time]],test_data[Time],"&lt;="&amp;test_data[[#This Row],[Time]])</f>
        <v>-20</v>
      </c>
      <c r="I4016">
        <f>IFERROR(test_data[[#This Row],[Final_Position]]-H4015,test_data[[#This Row],[Final_Position]])</f>
        <v>0</v>
      </c>
      <c r="J4016">
        <f>ABS(test_data[[#This Row],[Action]])</f>
        <v>0</v>
      </c>
      <c r="K4016" s="7">
        <f>test_data[[#This Row],[Final_Position]]*test_data[[#This Row],[Change]]</f>
        <v>-2.0000000000004547</v>
      </c>
      <c r="L4016" s="7">
        <f>test_data[[#This Row],[Profit]]*Profit_per_point</f>
        <v>-200000.00000004546</v>
      </c>
      <c r="M4016" s="7">
        <f>test_data[[#This Row],[Profit]]*Profit_per_point-ABS(test_data[[#This Row],[Action]])*Fee_per_trade</f>
        <v>-200000.00000004546</v>
      </c>
    </row>
    <row r="4017" spans="1:13" x14ac:dyDescent="0.35">
      <c r="A4017" s="2">
        <v>43795.423611111109</v>
      </c>
      <c r="B4017">
        <v>904.2</v>
      </c>
      <c r="C4017">
        <v>0.44842168688774109</v>
      </c>
      <c r="D4017">
        <v>0.55157840251922607</v>
      </c>
      <c r="E4017">
        <f>IF(B4018&gt;0,B4018-test_data[[#This Row],[Price]],0)</f>
        <v>-0.10000000000002274</v>
      </c>
      <c r="F4017" s="2">
        <f>test_data[[#This Row],[Time]]-(Time_horizon-1)/24/60</f>
        <v>43795.410416666666</v>
      </c>
      <c r="G4017">
        <f>IF(test_data[[#This Row],[Long]]&gt;Action_Threshold,1,IF(test_data[[#This Row],[Short]]&gt;Action_Threshold,-1,0))</f>
        <v>-1</v>
      </c>
      <c r="H4017">
        <f>SUMIFS(test_data[Postion],test_data[Time],"&gt;="&amp;test_data[[#This Row],[Period Time]],test_data[Time],"&lt;="&amp;test_data[[#This Row],[Time]])</f>
        <v>-20</v>
      </c>
      <c r="I4017">
        <f>IFERROR(test_data[[#This Row],[Final_Position]]-H4016,test_data[[#This Row],[Final_Position]])</f>
        <v>0</v>
      </c>
      <c r="J4017">
        <f>ABS(test_data[[#This Row],[Action]])</f>
        <v>0</v>
      </c>
      <c r="K4017" s="7">
        <f>test_data[[#This Row],[Final_Position]]*test_data[[#This Row],[Change]]</f>
        <v>2.0000000000004547</v>
      </c>
      <c r="L4017" s="7">
        <f>test_data[[#This Row],[Profit]]*Profit_per_point</f>
        <v>200000.00000004546</v>
      </c>
      <c r="M4017" s="7">
        <f>test_data[[#This Row],[Profit]]*Profit_per_point-ABS(test_data[[#This Row],[Action]])*Fee_per_trade</f>
        <v>200000.00000004546</v>
      </c>
    </row>
    <row r="4018" spans="1:13" x14ac:dyDescent="0.35">
      <c r="A4018" s="2">
        <v>43795.424305555556</v>
      </c>
      <c r="B4018">
        <v>904.1</v>
      </c>
      <c r="C4018">
        <v>0.46329984068870544</v>
      </c>
      <c r="D4018">
        <v>0.53670012950897217</v>
      </c>
      <c r="E4018">
        <f>IF(B4019&gt;0,B4019-test_data[[#This Row],[Price]],0)</f>
        <v>0</v>
      </c>
      <c r="F4018" s="2">
        <f>test_data[[#This Row],[Time]]-(Time_horizon-1)/24/60</f>
        <v>43795.411111111112</v>
      </c>
      <c r="G4018">
        <f>IF(test_data[[#This Row],[Long]]&gt;Action_Threshold,1,IF(test_data[[#This Row],[Short]]&gt;Action_Threshold,-1,0))</f>
        <v>-1</v>
      </c>
      <c r="H4018">
        <f>SUMIFS(test_data[Postion],test_data[Time],"&gt;="&amp;test_data[[#This Row],[Period Time]],test_data[Time],"&lt;="&amp;test_data[[#This Row],[Time]])</f>
        <v>-20</v>
      </c>
      <c r="I4018">
        <f>IFERROR(test_data[[#This Row],[Final_Position]]-H4017,test_data[[#This Row],[Final_Position]])</f>
        <v>0</v>
      </c>
      <c r="J4018">
        <f>ABS(test_data[[#This Row],[Action]])</f>
        <v>0</v>
      </c>
      <c r="K4018" s="7">
        <f>test_data[[#This Row],[Final_Position]]*test_data[[#This Row],[Change]]</f>
        <v>0</v>
      </c>
      <c r="L4018" s="7">
        <f>test_data[[#This Row],[Profit]]*Profit_per_point</f>
        <v>0</v>
      </c>
      <c r="M4018" s="7">
        <f>test_data[[#This Row],[Profit]]*Profit_per_point-ABS(test_data[[#This Row],[Action]])*Fee_per_trade</f>
        <v>0</v>
      </c>
    </row>
    <row r="4019" spans="1:13" x14ac:dyDescent="0.35">
      <c r="A4019" s="2">
        <v>43795.425000000003</v>
      </c>
      <c r="B4019">
        <v>904.1</v>
      </c>
      <c r="C4019">
        <v>0.46329572796821594</v>
      </c>
      <c r="D4019">
        <v>0.53670424222946167</v>
      </c>
      <c r="E4019">
        <f>IF(B4020&gt;0,B4020-test_data[[#This Row],[Price]],0)</f>
        <v>-0.10000000000002274</v>
      </c>
      <c r="F4019" s="2">
        <f>test_data[[#This Row],[Time]]-(Time_horizon-1)/24/60</f>
        <v>43795.411805555559</v>
      </c>
      <c r="G4019">
        <f>IF(test_data[[#This Row],[Long]]&gt;Action_Threshold,1,IF(test_data[[#This Row],[Short]]&gt;Action_Threshold,-1,0))</f>
        <v>-1</v>
      </c>
      <c r="H4019">
        <f>SUMIFS(test_data[Postion],test_data[Time],"&gt;="&amp;test_data[[#This Row],[Period Time]],test_data[Time],"&lt;="&amp;test_data[[#This Row],[Time]])</f>
        <v>-20</v>
      </c>
      <c r="I4019">
        <f>IFERROR(test_data[[#This Row],[Final_Position]]-H4018,test_data[[#This Row],[Final_Position]])</f>
        <v>0</v>
      </c>
      <c r="J4019">
        <f>ABS(test_data[[#This Row],[Action]])</f>
        <v>0</v>
      </c>
      <c r="K4019" s="7">
        <f>test_data[[#This Row],[Final_Position]]*test_data[[#This Row],[Change]]</f>
        <v>2.0000000000004547</v>
      </c>
      <c r="L4019" s="7">
        <f>test_data[[#This Row],[Profit]]*Profit_per_point</f>
        <v>200000.00000004546</v>
      </c>
      <c r="M4019" s="7">
        <f>test_data[[#This Row],[Profit]]*Profit_per_point-ABS(test_data[[#This Row],[Action]])*Fee_per_trade</f>
        <v>200000.00000004546</v>
      </c>
    </row>
    <row r="4020" spans="1:13" x14ac:dyDescent="0.35">
      <c r="A4020" s="2">
        <v>43795.425694444442</v>
      </c>
      <c r="B4020">
        <v>904</v>
      </c>
      <c r="C4020">
        <v>0.49607083201408386</v>
      </c>
      <c r="D4020">
        <v>0.50392913818359375</v>
      </c>
      <c r="E4020">
        <f>IF(B4021&gt;0,B4021-test_data[[#This Row],[Price]],0)</f>
        <v>-0.10000000000002274</v>
      </c>
      <c r="F4020" s="2">
        <f>test_data[[#This Row],[Time]]-(Time_horizon-1)/24/60</f>
        <v>43795.412499999999</v>
      </c>
      <c r="G4020">
        <f>IF(test_data[[#This Row],[Long]]&gt;Action_Threshold,1,IF(test_data[[#This Row],[Short]]&gt;Action_Threshold,-1,0))</f>
        <v>-1</v>
      </c>
      <c r="H4020">
        <f>SUMIFS(test_data[Postion],test_data[Time],"&gt;="&amp;test_data[[#This Row],[Period Time]],test_data[Time],"&lt;="&amp;test_data[[#This Row],[Time]])</f>
        <v>-20</v>
      </c>
      <c r="I4020">
        <f>IFERROR(test_data[[#This Row],[Final_Position]]-H4019,test_data[[#This Row],[Final_Position]])</f>
        <v>0</v>
      </c>
      <c r="J4020">
        <f>ABS(test_data[[#This Row],[Action]])</f>
        <v>0</v>
      </c>
      <c r="K4020" s="7">
        <f>test_data[[#This Row],[Final_Position]]*test_data[[#This Row],[Change]]</f>
        <v>2.0000000000004547</v>
      </c>
      <c r="L4020" s="7">
        <f>test_data[[#This Row],[Profit]]*Profit_per_point</f>
        <v>200000.00000004546</v>
      </c>
      <c r="M4020" s="7">
        <f>test_data[[#This Row],[Profit]]*Profit_per_point-ABS(test_data[[#This Row],[Action]])*Fee_per_trade</f>
        <v>200000.00000004546</v>
      </c>
    </row>
    <row r="4021" spans="1:13" x14ac:dyDescent="0.35">
      <c r="A4021" s="2">
        <v>43795.426388888889</v>
      </c>
      <c r="B4021">
        <v>903.9</v>
      </c>
      <c r="C4021">
        <v>0.50325441360473633</v>
      </c>
      <c r="D4021">
        <v>0.49674558639526367</v>
      </c>
      <c r="E4021">
        <f>IF(B4022&gt;0,B4022-test_data[[#This Row],[Price]],0)</f>
        <v>0.10000000000002274</v>
      </c>
      <c r="F4021" s="2">
        <f>test_data[[#This Row],[Time]]-(Time_horizon-1)/24/60</f>
        <v>43795.413194444445</v>
      </c>
      <c r="G4021">
        <f>IF(test_data[[#This Row],[Long]]&gt;Action_Threshold,1,IF(test_data[[#This Row],[Short]]&gt;Action_Threshold,-1,0))</f>
        <v>1</v>
      </c>
      <c r="H4021">
        <f>SUMIFS(test_data[Postion],test_data[Time],"&gt;="&amp;test_data[[#This Row],[Period Time]],test_data[Time],"&lt;="&amp;test_data[[#This Row],[Time]])</f>
        <v>-18</v>
      </c>
      <c r="I4021">
        <f>IFERROR(test_data[[#This Row],[Final_Position]]-H4020,test_data[[#This Row],[Final_Position]])</f>
        <v>2</v>
      </c>
      <c r="J4021">
        <f>ABS(test_data[[#This Row],[Action]])</f>
        <v>2</v>
      </c>
      <c r="K4021" s="7">
        <f>test_data[[#This Row],[Final_Position]]*test_data[[#This Row],[Change]]</f>
        <v>-1.8000000000004093</v>
      </c>
      <c r="L4021" s="7">
        <f>test_data[[#This Row],[Profit]]*Profit_per_point</f>
        <v>-180000.00000004092</v>
      </c>
      <c r="M4021" s="7">
        <f>test_data[[#This Row],[Profit]]*Profit_per_point-ABS(test_data[[#This Row],[Action]])*Fee_per_trade</f>
        <v>-200000.00000004092</v>
      </c>
    </row>
    <row r="4022" spans="1:13" x14ac:dyDescent="0.35">
      <c r="A4022" s="2">
        <v>43795.427083333336</v>
      </c>
      <c r="B4022">
        <v>904</v>
      </c>
      <c r="C4022">
        <v>0.4836004376411438</v>
      </c>
      <c r="D4022">
        <v>0.51639962196350098</v>
      </c>
      <c r="E4022">
        <f>IF(B4023&gt;0,B4023-test_data[[#This Row],[Price]],0)</f>
        <v>0.10000000000002274</v>
      </c>
      <c r="F4022" s="2">
        <f>test_data[[#This Row],[Time]]-(Time_horizon-1)/24/60</f>
        <v>43795.413888888892</v>
      </c>
      <c r="G4022">
        <f>IF(test_data[[#This Row],[Long]]&gt;Action_Threshold,1,IF(test_data[[#This Row],[Short]]&gt;Action_Threshold,-1,0))</f>
        <v>-1</v>
      </c>
      <c r="H4022">
        <f>SUMIFS(test_data[Postion],test_data[Time],"&gt;="&amp;test_data[[#This Row],[Period Time]],test_data[Time],"&lt;="&amp;test_data[[#This Row],[Time]])</f>
        <v>-18</v>
      </c>
      <c r="I4022">
        <f>IFERROR(test_data[[#This Row],[Final_Position]]-H4021,test_data[[#This Row],[Final_Position]])</f>
        <v>0</v>
      </c>
      <c r="J4022">
        <f>ABS(test_data[[#This Row],[Action]])</f>
        <v>0</v>
      </c>
      <c r="K4022" s="7">
        <f>test_data[[#This Row],[Final_Position]]*test_data[[#This Row],[Change]]</f>
        <v>-1.8000000000004093</v>
      </c>
      <c r="L4022" s="7">
        <f>test_data[[#This Row],[Profit]]*Profit_per_point</f>
        <v>-180000.00000004092</v>
      </c>
      <c r="M4022" s="7">
        <f>test_data[[#This Row],[Profit]]*Profit_per_point-ABS(test_data[[#This Row],[Action]])*Fee_per_trade</f>
        <v>-180000.00000004092</v>
      </c>
    </row>
    <row r="4023" spans="1:13" x14ac:dyDescent="0.35">
      <c r="A4023" s="2">
        <v>43795.427777777775</v>
      </c>
      <c r="B4023">
        <v>904.1</v>
      </c>
      <c r="C4023">
        <v>0.47005954384803772</v>
      </c>
      <c r="D4023">
        <v>0.52994048595428467</v>
      </c>
      <c r="E4023">
        <f>IF(B4024&gt;0,B4024-test_data[[#This Row],[Price]],0)</f>
        <v>0</v>
      </c>
      <c r="F4023" s="2">
        <f>test_data[[#This Row],[Time]]-(Time_horizon-1)/24/60</f>
        <v>43795.414583333331</v>
      </c>
      <c r="G4023">
        <f>IF(test_data[[#This Row],[Long]]&gt;Action_Threshold,1,IF(test_data[[#This Row],[Short]]&gt;Action_Threshold,-1,0))</f>
        <v>-1</v>
      </c>
      <c r="H4023">
        <f>SUMIFS(test_data[Postion],test_data[Time],"&gt;="&amp;test_data[[#This Row],[Period Time]],test_data[Time],"&lt;="&amp;test_data[[#This Row],[Time]])</f>
        <v>-18</v>
      </c>
      <c r="I4023">
        <f>IFERROR(test_data[[#This Row],[Final_Position]]-H4022,test_data[[#This Row],[Final_Position]])</f>
        <v>0</v>
      </c>
      <c r="J4023">
        <f>ABS(test_data[[#This Row],[Action]])</f>
        <v>0</v>
      </c>
      <c r="K4023" s="7">
        <f>test_data[[#This Row],[Final_Position]]*test_data[[#This Row],[Change]]</f>
        <v>0</v>
      </c>
      <c r="L4023" s="7">
        <f>test_data[[#This Row],[Profit]]*Profit_per_point</f>
        <v>0</v>
      </c>
      <c r="M4023" s="7">
        <f>test_data[[#This Row],[Profit]]*Profit_per_point-ABS(test_data[[#This Row],[Action]])*Fee_per_trade</f>
        <v>0</v>
      </c>
    </row>
    <row r="4024" spans="1:13" x14ac:dyDescent="0.35">
      <c r="A4024" s="2">
        <v>43795.428472222222</v>
      </c>
      <c r="B4024">
        <v>904.1</v>
      </c>
      <c r="C4024">
        <v>0.47083619236946106</v>
      </c>
      <c r="D4024">
        <v>0.52916383743286133</v>
      </c>
      <c r="E4024">
        <f>IF(B4025&gt;0,B4025-test_data[[#This Row],[Price]],0)</f>
        <v>-0.10000000000002274</v>
      </c>
      <c r="F4024" s="2">
        <f>test_data[[#This Row],[Time]]-(Time_horizon-1)/24/60</f>
        <v>43795.415277777778</v>
      </c>
      <c r="G4024">
        <f>IF(test_data[[#This Row],[Long]]&gt;Action_Threshold,1,IF(test_data[[#This Row],[Short]]&gt;Action_Threshold,-1,0))</f>
        <v>-1</v>
      </c>
      <c r="H4024">
        <f>SUMIFS(test_data[Postion],test_data[Time],"&gt;="&amp;test_data[[#This Row],[Period Time]],test_data[Time],"&lt;="&amp;test_data[[#This Row],[Time]])</f>
        <v>-18</v>
      </c>
      <c r="I4024">
        <f>IFERROR(test_data[[#This Row],[Final_Position]]-H4023,test_data[[#This Row],[Final_Position]])</f>
        <v>0</v>
      </c>
      <c r="J4024">
        <f>ABS(test_data[[#This Row],[Action]])</f>
        <v>0</v>
      </c>
      <c r="K4024" s="7">
        <f>test_data[[#This Row],[Final_Position]]*test_data[[#This Row],[Change]]</f>
        <v>1.8000000000004093</v>
      </c>
      <c r="L4024" s="7">
        <f>test_data[[#This Row],[Profit]]*Profit_per_point</f>
        <v>180000.00000004092</v>
      </c>
      <c r="M4024" s="7">
        <f>test_data[[#This Row],[Profit]]*Profit_per_point-ABS(test_data[[#This Row],[Action]])*Fee_per_trade</f>
        <v>180000.00000004092</v>
      </c>
    </row>
    <row r="4025" spans="1:13" x14ac:dyDescent="0.35">
      <c r="A4025" s="2">
        <v>43795.429166666669</v>
      </c>
      <c r="B4025">
        <v>904</v>
      </c>
      <c r="C4025">
        <v>0.47530898451805115</v>
      </c>
      <c r="D4025">
        <v>0.52469098567962646</v>
      </c>
      <c r="E4025">
        <f>IF(B4026&gt;0,B4026-test_data[[#This Row],[Price]],0)</f>
        <v>0.10000000000002274</v>
      </c>
      <c r="F4025" s="2">
        <f>test_data[[#This Row],[Time]]-(Time_horizon-1)/24/60</f>
        <v>43795.415972222225</v>
      </c>
      <c r="G4025">
        <f>IF(test_data[[#This Row],[Long]]&gt;Action_Threshold,1,IF(test_data[[#This Row],[Short]]&gt;Action_Threshold,-1,0))</f>
        <v>-1</v>
      </c>
      <c r="H4025">
        <f>SUMIFS(test_data[Postion],test_data[Time],"&gt;="&amp;test_data[[#This Row],[Period Time]],test_data[Time],"&lt;="&amp;test_data[[#This Row],[Time]])</f>
        <v>-18</v>
      </c>
      <c r="I4025">
        <f>IFERROR(test_data[[#This Row],[Final_Position]]-H4024,test_data[[#This Row],[Final_Position]])</f>
        <v>0</v>
      </c>
      <c r="J4025">
        <f>ABS(test_data[[#This Row],[Action]])</f>
        <v>0</v>
      </c>
      <c r="K4025" s="7">
        <f>test_data[[#This Row],[Final_Position]]*test_data[[#This Row],[Change]]</f>
        <v>-1.8000000000004093</v>
      </c>
      <c r="L4025" s="7">
        <f>test_data[[#This Row],[Profit]]*Profit_per_point</f>
        <v>-180000.00000004092</v>
      </c>
      <c r="M4025" s="7">
        <f>test_data[[#This Row],[Profit]]*Profit_per_point-ABS(test_data[[#This Row],[Action]])*Fee_per_trade</f>
        <v>-180000.00000004092</v>
      </c>
    </row>
    <row r="4026" spans="1:13" x14ac:dyDescent="0.35">
      <c r="A4026" s="2">
        <v>43795.429861111108</v>
      </c>
      <c r="B4026">
        <v>904.1</v>
      </c>
      <c r="C4026">
        <v>0.46589261293411255</v>
      </c>
      <c r="D4026">
        <v>0.53410744667053223</v>
      </c>
      <c r="E4026">
        <f>IF(B4027&gt;0,B4027-test_data[[#This Row],[Price]],0)</f>
        <v>0.39999999999997726</v>
      </c>
      <c r="F4026" s="2">
        <f>test_data[[#This Row],[Time]]-(Time_horizon-1)/24/60</f>
        <v>43795.416666666664</v>
      </c>
      <c r="G4026">
        <f>IF(test_data[[#This Row],[Long]]&gt;Action_Threshold,1,IF(test_data[[#This Row],[Short]]&gt;Action_Threshold,-1,0))</f>
        <v>-1</v>
      </c>
      <c r="H4026">
        <f>SUMIFS(test_data[Postion],test_data[Time],"&gt;="&amp;test_data[[#This Row],[Period Time]],test_data[Time],"&lt;="&amp;test_data[[#This Row],[Time]])</f>
        <v>-18</v>
      </c>
      <c r="I4026">
        <f>IFERROR(test_data[[#This Row],[Final_Position]]-H4025,test_data[[#This Row],[Final_Position]])</f>
        <v>0</v>
      </c>
      <c r="J4026">
        <f>ABS(test_data[[#This Row],[Action]])</f>
        <v>0</v>
      </c>
      <c r="K4026" s="7">
        <f>test_data[[#This Row],[Final_Position]]*test_data[[#This Row],[Change]]</f>
        <v>-7.1999999999995907</v>
      </c>
      <c r="L4026" s="7">
        <f>test_data[[#This Row],[Profit]]*Profit_per_point</f>
        <v>-719999.99999995902</v>
      </c>
      <c r="M4026" s="7">
        <f>test_data[[#This Row],[Profit]]*Profit_per_point-ABS(test_data[[#This Row],[Action]])*Fee_per_trade</f>
        <v>-719999.99999995902</v>
      </c>
    </row>
    <row r="4027" spans="1:13" x14ac:dyDescent="0.35">
      <c r="A4027" s="2">
        <v>43795.430555555555</v>
      </c>
      <c r="B4027">
        <v>904.5</v>
      </c>
      <c r="C4027">
        <v>0.41541886329650879</v>
      </c>
      <c r="D4027">
        <v>0.58458113670349121</v>
      </c>
      <c r="E4027">
        <f>IF(B4028&gt;0,B4028-test_data[[#This Row],[Price]],0)</f>
        <v>-0.20000000000004547</v>
      </c>
      <c r="F4027" s="2">
        <f>test_data[[#This Row],[Time]]-(Time_horizon-1)/24/60</f>
        <v>43795.417361111111</v>
      </c>
      <c r="G4027">
        <f>IF(test_data[[#This Row],[Long]]&gt;Action_Threshold,1,IF(test_data[[#This Row],[Short]]&gt;Action_Threshold,-1,0))</f>
        <v>-1</v>
      </c>
      <c r="H4027">
        <f>SUMIFS(test_data[Postion],test_data[Time],"&gt;="&amp;test_data[[#This Row],[Period Time]],test_data[Time],"&lt;="&amp;test_data[[#This Row],[Time]])</f>
        <v>-18</v>
      </c>
      <c r="I4027">
        <f>IFERROR(test_data[[#This Row],[Final_Position]]-H4026,test_data[[#This Row],[Final_Position]])</f>
        <v>0</v>
      </c>
      <c r="J4027">
        <f>ABS(test_data[[#This Row],[Action]])</f>
        <v>0</v>
      </c>
      <c r="K4027" s="7">
        <f>test_data[[#This Row],[Final_Position]]*test_data[[#This Row],[Change]]</f>
        <v>3.6000000000008185</v>
      </c>
      <c r="L4027" s="7">
        <f>test_data[[#This Row],[Profit]]*Profit_per_point</f>
        <v>360000.00000008184</v>
      </c>
      <c r="M4027" s="7">
        <f>test_data[[#This Row],[Profit]]*Profit_per_point-ABS(test_data[[#This Row],[Action]])*Fee_per_trade</f>
        <v>360000.00000008184</v>
      </c>
    </row>
    <row r="4028" spans="1:13" x14ac:dyDescent="0.35">
      <c r="A4028" s="2">
        <v>43795.431250000001</v>
      </c>
      <c r="B4028">
        <v>904.3</v>
      </c>
      <c r="C4028">
        <v>0.42907083034515381</v>
      </c>
      <c r="D4028">
        <v>0.57092911005020142</v>
      </c>
      <c r="E4028">
        <f>IF(B4029&gt;0,B4029-test_data[[#This Row],[Price]],0)</f>
        <v>0</v>
      </c>
      <c r="F4028" s="2">
        <f>test_data[[#This Row],[Time]]-(Time_horizon-1)/24/60</f>
        <v>43795.418055555558</v>
      </c>
      <c r="G4028">
        <f>IF(test_data[[#This Row],[Long]]&gt;Action_Threshold,1,IF(test_data[[#This Row],[Short]]&gt;Action_Threshold,-1,0))</f>
        <v>-1</v>
      </c>
      <c r="H4028">
        <f>SUMIFS(test_data[Postion],test_data[Time],"&gt;="&amp;test_data[[#This Row],[Period Time]],test_data[Time],"&lt;="&amp;test_data[[#This Row],[Time]])</f>
        <v>-18</v>
      </c>
      <c r="I4028">
        <f>IFERROR(test_data[[#This Row],[Final_Position]]-H4027,test_data[[#This Row],[Final_Position]])</f>
        <v>0</v>
      </c>
      <c r="J4028">
        <f>ABS(test_data[[#This Row],[Action]])</f>
        <v>0</v>
      </c>
      <c r="K4028" s="7">
        <f>test_data[[#This Row],[Final_Position]]*test_data[[#This Row],[Change]]</f>
        <v>0</v>
      </c>
      <c r="L4028" s="7">
        <f>test_data[[#This Row],[Profit]]*Profit_per_point</f>
        <v>0</v>
      </c>
      <c r="M4028" s="7">
        <f>test_data[[#This Row],[Profit]]*Profit_per_point-ABS(test_data[[#This Row],[Action]])*Fee_per_trade</f>
        <v>0</v>
      </c>
    </row>
    <row r="4029" spans="1:13" x14ac:dyDescent="0.35">
      <c r="A4029" s="2">
        <v>43795.431944444441</v>
      </c>
      <c r="B4029">
        <v>904.3</v>
      </c>
      <c r="C4029">
        <v>0.43018481135368347</v>
      </c>
      <c r="D4029">
        <v>0.56981521844863892</v>
      </c>
      <c r="E4029">
        <f>IF(B4030&gt;0,B4030-test_data[[#This Row],[Price]],0)</f>
        <v>-0.39999999999997726</v>
      </c>
      <c r="F4029" s="2">
        <f>test_data[[#This Row],[Time]]-(Time_horizon-1)/24/60</f>
        <v>43795.418749999997</v>
      </c>
      <c r="G4029">
        <f>IF(test_data[[#This Row],[Long]]&gt;Action_Threshold,1,IF(test_data[[#This Row],[Short]]&gt;Action_Threshold,-1,0))</f>
        <v>-1</v>
      </c>
      <c r="H4029">
        <f>SUMIFS(test_data[Postion],test_data[Time],"&gt;="&amp;test_data[[#This Row],[Period Time]],test_data[Time],"&lt;="&amp;test_data[[#This Row],[Time]])</f>
        <v>-18</v>
      </c>
      <c r="I4029">
        <f>IFERROR(test_data[[#This Row],[Final_Position]]-H4028,test_data[[#This Row],[Final_Position]])</f>
        <v>0</v>
      </c>
      <c r="J4029">
        <f>ABS(test_data[[#This Row],[Action]])</f>
        <v>0</v>
      </c>
      <c r="K4029" s="7">
        <f>test_data[[#This Row],[Final_Position]]*test_data[[#This Row],[Change]]</f>
        <v>7.1999999999995907</v>
      </c>
      <c r="L4029" s="7">
        <f>test_data[[#This Row],[Profit]]*Profit_per_point</f>
        <v>719999.99999995902</v>
      </c>
      <c r="M4029" s="7">
        <f>test_data[[#This Row],[Profit]]*Profit_per_point-ABS(test_data[[#This Row],[Action]])*Fee_per_trade</f>
        <v>719999.99999995902</v>
      </c>
    </row>
    <row r="4030" spans="1:13" x14ac:dyDescent="0.35">
      <c r="A4030" s="2">
        <v>43795.432638888888</v>
      </c>
      <c r="B4030">
        <v>903.9</v>
      </c>
      <c r="C4030">
        <v>0.47425812482833862</v>
      </c>
      <c r="D4030">
        <v>0.5257418155670166</v>
      </c>
      <c r="E4030">
        <f>IF(B4031&gt;0,B4031-test_data[[#This Row],[Price]],0)</f>
        <v>0.10000000000002274</v>
      </c>
      <c r="F4030" s="2">
        <f>test_data[[#This Row],[Time]]-(Time_horizon-1)/24/60</f>
        <v>43795.419444444444</v>
      </c>
      <c r="G4030">
        <f>IF(test_data[[#This Row],[Long]]&gt;Action_Threshold,1,IF(test_data[[#This Row],[Short]]&gt;Action_Threshold,-1,0))</f>
        <v>-1</v>
      </c>
      <c r="H4030">
        <f>SUMIFS(test_data[Postion],test_data[Time],"&gt;="&amp;test_data[[#This Row],[Period Time]],test_data[Time],"&lt;="&amp;test_data[[#This Row],[Time]])</f>
        <v>-18</v>
      </c>
      <c r="I4030">
        <f>IFERROR(test_data[[#This Row],[Final_Position]]-H4029,test_data[[#This Row],[Final_Position]])</f>
        <v>0</v>
      </c>
      <c r="J4030">
        <f>ABS(test_data[[#This Row],[Action]])</f>
        <v>0</v>
      </c>
      <c r="K4030" s="7">
        <f>test_data[[#This Row],[Final_Position]]*test_data[[#This Row],[Change]]</f>
        <v>-1.8000000000004093</v>
      </c>
      <c r="L4030" s="7">
        <f>test_data[[#This Row],[Profit]]*Profit_per_point</f>
        <v>-180000.00000004092</v>
      </c>
      <c r="M4030" s="7">
        <f>test_data[[#This Row],[Profit]]*Profit_per_point-ABS(test_data[[#This Row],[Action]])*Fee_per_trade</f>
        <v>-180000.00000004092</v>
      </c>
    </row>
    <row r="4031" spans="1:13" x14ac:dyDescent="0.35">
      <c r="A4031" s="2">
        <v>43795.433333333334</v>
      </c>
      <c r="B4031">
        <v>904</v>
      </c>
      <c r="C4031">
        <v>0.45788708329200745</v>
      </c>
      <c r="D4031">
        <v>0.54211288690567017</v>
      </c>
      <c r="E4031">
        <f>IF(B4032&gt;0,B4032-test_data[[#This Row],[Price]],0)</f>
        <v>0.10000000000002274</v>
      </c>
      <c r="F4031" s="2">
        <f>test_data[[#This Row],[Time]]-(Time_horizon-1)/24/60</f>
        <v>43795.420138888891</v>
      </c>
      <c r="G4031">
        <f>IF(test_data[[#This Row],[Long]]&gt;Action_Threshold,1,IF(test_data[[#This Row],[Short]]&gt;Action_Threshold,-1,0))</f>
        <v>-1</v>
      </c>
      <c r="H4031">
        <f>SUMIFS(test_data[Postion],test_data[Time],"&gt;="&amp;test_data[[#This Row],[Period Time]],test_data[Time],"&lt;="&amp;test_data[[#This Row],[Time]])</f>
        <v>-18</v>
      </c>
      <c r="I4031">
        <f>IFERROR(test_data[[#This Row],[Final_Position]]-H4030,test_data[[#This Row],[Final_Position]])</f>
        <v>0</v>
      </c>
      <c r="J4031">
        <f>ABS(test_data[[#This Row],[Action]])</f>
        <v>0</v>
      </c>
      <c r="K4031" s="7">
        <f>test_data[[#This Row],[Final_Position]]*test_data[[#This Row],[Change]]</f>
        <v>-1.8000000000004093</v>
      </c>
      <c r="L4031" s="7">
        <f>test_data[[#This Row],[Profit]]*Profit_per_point</f>
        <v>-180000.00000004092</v>
      </c>
      <c r="M4031" s="7">
        <f>test_data[[#This Row],[Profit]]*Profit_per_point-ABS(test_data[[#This Row],[Action]])*Fee_per_trade</f>
        <v>-180000.00000004092</v>
      </c>
    </row>
    <row r="4032" spans="1:13" x14ac:dyDescent="0.35">
      <c r="A4032" s="2">
        <v>43795.434027777781</v>
      </c>
      <c r="B4032">
        <v>904.1</v>
      </c>
      <c r="C4032">
        <v>0.44557946920394897</v>
      </c>
      <c r="D4032">
        <v>0.55442053079605103</v>
      </c>
      <c r="E4032">
        <f>IF(B4033&gt;0,B4033-test_data[[#This Row],[Price]],0)</f>
        <v>0</v>
      </c>
      <c r="F4032" s="2">
        <f>test_data[[#This Row],[Time]]-(Time_horizon-1)/24/60</f>
        <v>43795.420833333337</v>
      </c>
      <c r="G4032">
        <f>IF(test_data[[#This Row],[Long]]&gt;Action_Threshold,1,IF(test_data[[#This Row],[Short]]&gt;Action_Threshold,-1,0))</f>
        <v>-1</v>
      </c>
      <c r="H4032">
        <f>SUMIFS(test_data[Postion],test_data[Time],"&gt;="&amp;test_data[[#This Row],[Period Time]],test_data[Time],"&lt;="&amp;test_data[[#This Row],[Time]])</f>
        <v>-18</v>
      </c>
      <c r="I4032">
        <f>IFERROR(test_data[[#This Row],[Final_Position]]-H4031,test_data[[#This Row],[Final_Position]])</f>
        <v>0</v>
      </c>
      <c r="J4032">
        <f>ABS(test_data[[#This Row],[Action]])</f>
        <v>0</v>
      </c>
      <c r="K4032" s="7">
        <f>test_data[[#This Row],[Final_Position]]*test_data[[#This Row],[Change]]</f>
        <v>0</v>
      </c>
      <c r="L4032" s="7">
        <f>test_data[[#This Row],[Profit]]*Profit_per_point</f>
        <v>0</v>
      </c>
      <c r="M4032" s="7">
        <f>test_data[[#This Row],[Profit]]*Profit_per_point-ABS(test_data[[#This Row],[Action]])*Fee_per_trade</f>
        <v>0</v>
      </c>
    </row>
    <row r="4033" spans="1:13" x14ac:dyDescent="0.35">
      <c r="A4033" s="2">
        <v>43795.43472222222</v>
      </c>
      <c r="B4033">
        <v>904.1</v>
      </c>
      <c r="C4033">
        <v>0.44629794359207153</v>
      </c>
      <c r="D4033">
        <v>0.55370211601257324</v>
      </c>
      <c r="E4033">
        <f>IF(B4034&gt;0,B4034-test_data[[#This Row],[Price]],0)</f>
        <v>0</v>
      </c>
      <c r="F4033" s="2">
        <f>test_data[[#This Row],[Time]]-(Time_horizon-1)/24/60</f>
        <v>43795.421527777777</v>
      </c>
      <c r="G4033">
        <f>IF(test_data[[#This Row],[Long]]&gt;Action_Threshold,1,IF(test_data[[#This Row],[Short]]&gt;Action_Threshold,-1,0))</f>
        <v>-1</v>
      </c>
      <c r="H4033">
        <f>SUMIFS(test_data[Postion],test_data[Time],"&gt;="&amp;test_data[[#This Row],[Period Time]],test_data[Time],"&lt;="&amp;test_data[[#This Row],[Time]])</f>
        <v>-18</v>
      </c>
      <c r="I4033">
        <f>IFERROR(test_data[[#This Row],[Final_Position]]-H4032,test_data[[#This Row],[Final_Position]])</f>
        <v>0</v>
      </c>
      <c r="J4033">
        <f>ABS(test_data[[#This Row],[Action]])</f>
        <v>0</v>
      </c>
      <c r="K4033" s="7">
        <f>test_data[[#This Row],[Final_Position]]*test_data[[#This Row],[Change]]</f>
        <v>0</v>
      </c>
      <c r="L4033" s="7">
        <f>test_data[[#This Row],[Profit]]*Profit_per_point</f>
        <v>0</v>
      </c>
      <c r="M4033" s="7">
        <f>test_data[[#This Row],[Profit]]*Profit_per_point-ABS(test_data[[#This Row],[Action]])*Fee_per_trade</f>
        <v>0</v>
      </c>
    </row>
    <row r="4034" spans="1:13" x14ac:dyDescent="0.35">
      <c r="A4034" s="2">
        <v>43795.435416666667</v>
      </c>
      <c r="B4034">
        <v>904.1</v>
      </c>
      <c r="C4034">
        <v>0.44319090247154236</v>
      </c>
      <c r="D4034">
        <v>0.55680906772613525</v>
      </c>
      <c r="E4034">
        <f>IF(B4035&gt;0,B4035-test_data[[#This Row],[Price]],0)</f>
        <v>0.19999999999993179</v>
      </c>
      <c r="F4034" s="2">
        <f>test_data[[#This Row],[Time]]-(Time_horizon-1)/24/60</f>
        <v>43795.422222222223</v>
      </c>
      <c r="G4034">
        <f>IF(test_data[[#This Row],[Long]]&gt;Action_Threshold,1,IF(test_data[[#This Row],[Short]]&gt;Action_Threshold,-1,0))</f>
        <v>-1</v>
      </c>
      <c r="H4034">
        <f>SUMIFS(test_data[Postion],test_data[Time],"&gt;="&amp;test_data[[#This Row],[Period Time]],test_data[Time],"&lt;="&amp;test_data[[#This Row],[Time]])</f>
        <v>-18</v>
      </c>
      <c r="I4034">
        <f>IFERROR(test_data[[#This Row],[Final_Position]]-H4033,test_data[[#This Row],[Final_Position]])</f>
        <v>0</v>
      </c>
      <c r="J4034">
        <f>ABS(test_data[[#This Row],[Action]])</f>
        <v>0</v>
      </c>
      <c r="K4034" s="7">
        <f>test_data[[#This Row],[Final_Position]]*test_data[[#This Row],[Change]]</f>
        <v>-3.5999999999987722</v>
      </c>
      <c r="L4034" s="7">
        <f>test_data[[#This Row],[Profit]]*Profit_per_point</f>
        <v>-359999.99999987724</v>
      </c>
      <c r="M4034" s="7">
        <f>test_data[[#This Row],[Profit]]*Profit_per_point-ABS(test_data[[#This Row],[Action]])*Fee_per_trade</f>
        <v>-359999.99999987724</v>
      </c>
    </row>
    <row r="4035" spans="1:13" x14ac:dyDescent="0.35">
      <c r="A4035" s="2">
        <v>43795.436111111114</v>
      </c>
      <c r="B4035">
        <v>904.3</v>
      </c>
      <c r="C4035">
        <v>0.40529361367225647</v>
      </c>
      <c r="D4035">
        <v>0.59470641613006592</v>
      </c>
      <c r="E4035">
        <f>IF(B4036&gt;0,B4036-test_data[[#This Row],[Price]],0)</f>
        <v>-9.9999999999909051E-2</v>
      </c>
      <c r="F4035" s="2">
        <f>test_data[[#This Row],[Time]]-(Time_horizon-1)/24/60</f>
        <v>43795.42291666667</v>
      </c>
      <c r="G4035">
        <f>IF(test_data[[#This Row],[Long]]&gt;Action_Threshold,1,IF(test_data[[#This Row],[Short]]&gt;Action_Threshold,-1,0))</f>
        <v>-1</v>
      </c>
      <c r="H4035">
        <f>SUMIFS(test_data[Postion],test_data[Time],"&gt;="&amp;test_data[[#This Row],[Period Time]],test_data[Time],"&lt;="&amp;test_data[[#This Row],[Time]])</f>
        <v>-18</v>
      </c>
      <c r="I4035">
        <f>IFERROR(test_data[[#This Row],[Final_Position]]-H4034,test_data[[#This Row],[Final_Position]])</f>
        <v>0</v>
      </c>
      <c r="J4035">
        <f>ABS(test_data[[#This Row],[Action]])</f>
        <v>0</v>
      </c>
      <c r="K4035" s="7">
        <f>test_data[[#This Row],[Final_Position]]*test_data[[#This Row],[Change]]</f>
        <v>1.7999999999983629</v>
      </c>
      <c r="L4035" s="7">
        <f>test_data[[#This Row],[Profit]]*Profit_per_point</f>
        <v>179999.99999983629</v>
      </c>
      <c r="M4035" s="7">
        <f>test_data[[#This Row],[Profit]]*Profit_per_point-ABS(test_data[[#This Row],[Action]])*Fee_per_trade</f>
        <v>179999.99999983629</v>
      </c>
    </row>
    <row r="4036" spans="1:13" x14ac:dyDescent="0.35">
      <c r="A4036" s="2">
        <v>43795.436805555553</v>
      </c>
      <c r="B4036">
        <v>904.2</v>
      </c>
      <c r="C4036">
        <v>0.41563728451728821</v>
      </c>
      <c r="D4036">
        <v>0.58436274528503418</v>
      </c>
      <c r="E4036">
        <f>IF(B4037&gt;0,B4037-test_data[[#This Row],[Price]],0)</f>
        <v>0</v>
      </c>
      <c r="F4036" s="2">
        <f>test_data[[#This Row],[Time]]-(Time_horizon-1)/24/60</f>
        <v>43795.423611111109</v>
      </c>
      <c r="G4036">
        <f>IF(test_data[[#This Row],[Long]]&gt;Action_Threshold,1,IF(test_data[[#This Row],[Short]]&gt;Action_Threshold,-1,0))</f>
        <v>-1</v>
      </c>
      <c r="H4036">
        <f>SUMIFS(test_data[Postion],test_data[Time],"&gt;="&amp;test_data[[#This Row],[Period Time]],test_data[Time],"&lt;="&amp;test_data[[#This Row],[Time]])</f>
        <v>-18</v>
      </c>
      <c r="I4036">
        <f>IFERROR(test_data[[#This Row],[Final_Position]]-H4035,test_data[[#This Row],[Final_Position]])</f>
        <v>0</v>
      </c>
      <c r="J4036">
        <f>ABS(test_data[[#This Row],[Action]])</f>
        <v>0</v>
      </c>
      <c r="K4036" s="7">
        <f>test_data[[#This Row],[Final_Position]]*test_data[[#This Row],[Change]]</f>
        <v>0</v>
      </c>
      <c r="L4036" s="7">
        <f>test_data[[#This Row],[Profit]]*Profit_per_point</f>
        <v>0</v>
      </c>
      <c r="M4036" s="7">
        <f>test_data[[#This Row],[Profit]]*Profit_per_point-ABS(test_data[[#This Row],[Action]])*Fee_per_trade</f>
        <v>0</v>
      </c>
    </row>
    <row r="4037" spans="1:13" x14ac:dyDescent="0.35">
      <c r="A4037" s="2">
        <v>43795.4375</v>
      </c>
      <c r="B4037">
        <v>904.2</v>
      </c>
      <c r="C4037">
        <v>0.41284608840942383</v>
      </c>
      <c r="D4037">
        <v>0.58715391159057617</v>
      </c>
      <c r="E4037">
        <f>IF(B4038&gt;0,B4038-test_data[[#This Row],[Price]],0)</f>
        <v>0</v>
      </c>
      <c r="F4037" s="2">
        <f>test_data[[#This Row],[Time]]-(Time_horizon-1)/24/60</f>
        <v>43795.424305555556</v>
      </c>
      <c r="G4037">
        <f>IF(test_data[[#This Row],[Long]]&gt;Action_Threshold,1,IF(test_data[[#This Row],[Short]]&gt;Action_Threshold,-1,0))</f>
        <v>-1</v>
      </c>
      <c r="H4037">
        <f>SUMIFS(test_data[Postion],test_data[Time],"&gt;="&amp;test_data[[#This Row],[Period Time]],test_data[Time],"&lt;="&amp;test_data[[#This Row],[Time]])</f>
        <v>-18</v>
      </c>
      <c r="I4037">
        <f>IFERROR(test_data[[#This Row],[Final_Position]]-H4036,test_data[[#This Row],[Final_Position]])</f>
        <v>0</v>
      </c>
      <c r="J4037">
        <f>ABS(test_data[[#This Row],[Action]])</f>
        <v>0</v>
      </c>
      <c r="K4037" s="7">
        <f>test_data[[#This Row],[Final_Position]]*test_data[[#This Row],[Change]]</f>
        <v>0</v>
      </c>
      <c r="L4037" s="7">
        <f>test_data[[#This Row],[Profit]]*Profit_per_point</f>
        <v>0</v>
      </c>
      <c r="M4037" s="7">
        <f>test_data[[#This Row],[Profit]]*Profit_per_point-ABS(test_data[[#This Row],[Action]])*Fee_per_trade</f>
        <v>0</v>
      </c>
    </row>
    <row r="4038" spans="1:13" x14ac:dyDescent="0.35">
      <c r="A4038" s="2">
        <v>43795.438194444447</v>
      </c>
      <c r="B4038">
        <v>904.2</v>
      </c>
      <c r="C4038">
        <v>0.41599488258361816</v>
      </c>
      <c r="D4038">
        <v>0.58400511741638184</v>
      </c>
      <c r="E4038">
        <f>IF(B4039&gt;0,B4039-test_data[[#This Row],[Price]],0)</f>
        <v>0</v>
      </c>
      <c r="F4038" s="2">
        <f>test_data[[#This Row],[Time]]-(Time_horizon-1)/24/60</f>
        <v>43795.425000000003</v>
      </c>
      <c r="G4038">
        <f>IF(test_data[[#This Row],[Long]]&gt;Action_Threshold,1,IF(test_data[[#This Row],[Short]]&gt;Action_Threshold,-1,0))</f>
        <v>-1</v>
      </c>
      <c r="H4038">
        <f>SUMIFS(test_data[Postion],test_data[Time],"&gt;="&amp;test_data[[#This Row],[Period Time]],test_data[Time],"&lt;="&amp;test_data[[#This Row],[Time]])</f>
        <v>-18</v>
      </c>
      <c r="I4038">
        <f>IFERROR(test_data[[#This Row],[Final_Position]]-H4037,test_data[[#This Row],[Final_Position]])</f>
        <v>0</v>
      </c>
      <c r="J4038">
        <f>ABS(test_data[[#This Row],[Action]])</f>
        <v>0</v>
      </c>
      <c r="K4038" s="7">
        <f>test_data[[#This Row],[Final_Position]]*test_data[[#This Row],[Change]]</f>
        <v>0</v>
      </c>
      <c r="L4038" s="7">
        <f>test_data[[#This Row],[Profit]]*Profit_per_point</f>
        <v>0</v>
      </c>
      <c r="M4038" s="7">
        <f>test_data[[#This Row],[Profit]]*Profit_per_point-ABS(test_data[[#This Row],[Action]])*Fee_per_trade</f>
        <v>0</v>
      </c>
    </row>
    <row r="4039" spans="1:13" x14ac:dyDescent="0.35">
      <c r="A4039" s="2">
        <v>43795.438888888886</v>
      </c>
      <c r="B4039">
        <v>904.2</v>
      </c>
      <c r="C4039">
        <v>0.43758279085159302</v>
      </c>
      <c r="D4039">
        <v>0.56241714954376221</v>
      </c>
      <c r="E4039">
        <f>IF(B4040&gt;0,B4040-test_data[[#This Row],[Price]],0)</f>
        <v>9.9999999999909051E-2</v>
      </c>
      <c r="F4039" s="2">
        <f>test_data[[#This Row],[Time]]-(Time_horizon-1)/24/60</f>
        <v>43795.425694444442</v>
      </c>
      <c r="G4039">
        <f>IF(test_data[[#This Row],[Long]]&gt;Action_Threshold,1,IF(test_data[[#This Row],[Short]]&gt;Action_Threshold,-1,0))</f>
        <v>-1</v>
      </c>
      <c r="H4039">
        <f>SUMIFS(test_data[Postion],test_data[Time],"&gt;="&amp;test_data[[#This Row],[Period Time]],test_data[Time],"&lt;="&amp;test_data[[#This Row],[Time]])</f>
        <v>-18</v>
      </c>
      <c r="I4039">
        <f>IFERROR(test_data[[#This Row],[Final_Position]]-H4038,test_data[[#This Row],[Final_Position]])</f>
        <v>0</v>
      </c>
      <c r="J4039">
        <f>ABS(test_data[[#This Row],[Action]])</f>
        <v>0</v>
      </c>
      <c r="K4039" s="7">
        <f>test_data[[#This Row],[Final_Position]]*test_data[[#This Row],[Change]]</f>
        <v>-1.7999999999983629</v>
      </c>
      <c r="L4039" s="7">
        <f>test_data[[#This Row],[Profit]]*Profit_per_point</f>
        <v>-179999.99999983629</v>
      </c>
      <c r="M4039" s="7">
        <f>test_data[[#This Row],[Profit]]*Profit_per_point-ABS(test_data[[#This Row],[Action]])*Fee_per_trade</f>
        <v>-179999.99999983629</v>
      </c>
    </row>
    <row r="4040" spans="1:13" x14ac:dyDescent="0.35">
      <c r="A4040" s="2">
        <v>43795.439583333333</v>
      </c>
      <c r="B4040">
        <v>904.3</v>
      </c>
      <c r="C4040">
        <v>0.42878156900405884</v>
      </c>
      <c r="D4040">
        <v>0.57121843099594116</v>
      </c>
      <c r="E4040">
        <f>IF(B4041&gt;0,B4041-test_data[[#This Row],[Price]],0)</f>
        <v>0.10000000000002274</v>
      </c>
      <c r="F4040" s="2">
        <f>test_data[[#This Row],[Time]]-(Time_horizon-1)/24/60</f>
        <v>43795.426388888889</v>
      </c>
      <c r="G4040">
        <f>IF(test_data[[#This Row],[Long]]&gt;Action_Threshold,1,IF(test_data[[#This Row],[Short]]&gt;Action_Threshold,-1,0))</f>
        <v>-1</v>
      </c>
      <c r="H4040">
        <f>SUMIFS(test_data[Postion],test_data[Time],"&gt;="&amp;test_data[[#This Row],[Period Time]],test_data[Time],"&lt;="&amp;test_data[[#This Row],[Time]])</f>
        <v>-18</v>
      </c>
      <c r="I4040">
        <f>IFERROR(test_data[[#This Row],[Final_Position]]-H4039,test_data[[#This Row],[Final_Position]])</f>
        <v>0</v>
      </c>
      <c r="J4040">
        <f>ABS(test_data[[#This Row],[Action]])</f>
        <v>0</v>
      </c>
      <c r="K4040" s="7">
        <f>test_data[[#This Row],[Final_Position]]*test_data[[#This Row],[Change]]</f>
        <v>-1.8000000000004093</v>
      </c>
      <c r="L4040" s="7">
        <f>test_data[[#This Row],[Profit]]*Profit_per_point</f>
        <v>-180000.00000004092</v>
      </c>
      <c r="M4040" s="7">
        <f>test_data[[#This Row],[Profit]]*Profit_per_point-ABS(test_data[[#This Row],[Action]])*Fee_per_trade</f>
        <v>-180000.00000004092</v>
      </c>
    </row>
    <row r="4041" spans="1:13" x14ac:dyDescent="0.35">
      <c r="A4041" s="2">
        <v>43795.44027777778</v>
      </c>
      <c r="B4041">
        <v>904.4</v>
      </c>
      <c r="C4041">
        <v>0.4035484790802002</v>
      </c>
      <c r="D4041">
        <v>0.5964515209197998</v>
      </c>
      <c r="E4041">
        <f>IF(B4042&gt;0,B4042-test_data[[#This Row],[Price]],0)</f>
        <v>-0.10000000000002274</v>
      </c>
      <c r="F4041" s="2">
        <f>test_data[[#This Row],[Time]]-(Time_horizon-1)/24/60</f>
        <v>43795.427083333336</v>
      </c>
      <c r="G4041">
        <f>IF(test_data[[#This Row],[Long]]&gt;Action_Threshold,1,IF(test_data[[#This Row],[Short]]&gt;Action_Threshold,-1,0))</f>
        <v>-1</v>
      </c>
      <c r="H4041">
        <f>SUMIFS(test_data[Postion],test_data[Time],"&gt;="&amp;test_data[[#This Row],[Period Time]],test_data[Time],"&lt;="&amp;test_data[[#This Row],[Time]])</f>
        <v>-20</v>
      </c>
      <c r="I4041">
        <f>IFERROR(test_data[[#This Row],[Final_Position]]-H4040,test_data[[#This Row],[Final_Position]])</f>
        <v>-2</v>
      </c>
      <c r="J4041">
        <f>ABS(test_data[[#This Row],[Action]])</f>
        <v>2</v>
      </c>
      <c r="K4041" s="7">
        <f>test_data[[#This Row],[Final_Position]]*test_data[[#This Row],[Change]]</f>
        <v>2.0000000000004547</v>
      </c>
      <c r="L4041" s="7">
        <f>test_data[[#This Row],[Profit]]*Profit_per_point</f>
        <v>200000.00000004546</v>
      </c>
      <c r="M4041" s="7">
        <f>test_data[[#This Row],[Profit]]*Profit_per_point-ABS(test_data[[#This Row],[Action]])*Fee_per_trade</f>
        <v>180000.00000004546</v>
      </c>
    </row>
    <row r="4042" spans="1:13" x14ac:dyDescent="0.35">
      <c r="A4042" s="2">
        <v>43795.440972222219</v>
      </c>
      <c r="B4042">
        <v>904.3</v>
      </c>
      <c r="C4042">
        <v>0.40655019879341125</v>
      </c>
      <c r="D4042">
        <v>0.59344983100891113</v>
      </c>
      <c r="E4042">
        <f>IF(B4043&gt;0,B4043-test_data[[#This Row],[Price]],0)</f>
        <v>0</v>
      </c>
      <c r="F4042" s="2">
        <f>test_data[[#This Row],[Time]]-(Time_horizon-1)/24/60</f>
        <v>43795.427777777775</v>
      </c>
      <c r="G4042">
        <f>IF(test_data[[#This Row],[Long]]&gt;Action_Threshold,1,IF(test_data[[#This Row],[Short]]&gt;Action_Threshold,-1,0))</f>
        <v>-1</v>
      </c>
      <c r="H4042">
        <f>SUMIFS(test_data[Postion],test_data[Time],"&gt;="&amp;test_data[[#This Row],[Period Time]],test_data[Time],"&lt;="&amp;test_data[[#This Row],[Time]])</f>
        <v>-20</v>
      </c>
      <c r="I4042">
        <f>IFERROR(test_data[[#This Row],[Final_Position]]-H4041,test_data[[#This Row],[Final_Position]])</f>
        <v>0</v>
      </c>
      <c r="J4042">
        <f>ABS(test_data[[#This Row],[Action]])</f>
        <v>0</v>
      </c>
      <c r="K4042" s="7">
        <f>test_data[[#This Row],[Final_Position]]*test_data[[#This Row],[Change]]</f>
        <v>0</v>
      </c>
      <c r="L4042" s="7">
        <f>test_data[[#This Row],[Profit]]*Profit_per_point</f>
        <v>0</v>
      </c>
      <c r="M4042" s="7">
        <f>test_data[[#This Row],[Profit]]*Profit_per_point-ABS(test_data[[#This Row],[Action]])*Fee_per_trade</f>
        <v>0</v>
      </c>
    </row>
    <row r="4043" spans="1:13" x14ac:dyDescent="0.35">
      <c r="A4043" s="2">
        <v>43795.441666666666</v>
      </c>
      <c r="B4043">
        <v>904.3</v>
      </c>
      <c r="C4043">
        <v>0.41586300730705261</v>
      </c>
      <c r="D4043">
        <v>0.58413702249526978</v>
      </c>
      <c r="E4043">
        <f>IF(B4044&gt;0,B4044-test_data[[#This Row],[Price]],0)</f>
        <v>-9.9999999999909051E-2</v>
      </c>
      <c r="F4043" s="2">
        <f>test_data[[#This Row],[Time]]-(Time_horizon-1)/24/60</f>
        <v>43795.428472222222</v>
      </c>
      <c r="G4043">
        <f>IF(test_data[[#This Row],[Long]]&gt;Action_Threshold,1,IF(test_data[[#This Row],[Short]]&gt;Action_Threshold,-1,0))</f>
        <v>-1</v>
      </c>
      <c r="H4043">
        <f>SUMIFS(test_data[Postion],test_data[Time],"&gt;="&amp;test_data[[#This Row],[Period Time]],test_data[Time],"&lt;="&amp;test_data[[#This Row],[Time]])</f>
        <v>-20</v>
      </c>
      <c r="I4043">
        <f>IFERROR(test_data[[#This Row],[Final_Position]]-H4042,test_data[[#This Row],[Final_Position]])</f>
        <v>0</v>
      </c>
      <c r="J4043">
        <f>ABS(test_data[[#This Row],[Action]])</f>
        <v>0</v>
      </c>
      <c r="K4043" s="7">
        <f>test_data[[#This Row],[Final_Position]]*test_data[[#This Row],[Change]]</f>
        <v>1.999999999998181</v>
      </c>
      <c r="L4043" s="7">
        <f>test_data[[#This Row],[Profit]]*Profit_per_point</f>
        <v>199999.9999998181</v>
      </c>
      <c r="M4043" s="7">
        <f>test_data[[#This Row],[Profit]]*Profit_per_point-ABS(test_data[[#This Row],[Action]])*Fee_per_trade</f>
        <v>199999.9999998181</v>
      </c>
    </row>
    <row r="4044" spans="1:13" x14ac:dyDescent="0.35">
      <c r="A4044" s="2">
        <v>43795.442361111112</v>
      </c>
      <c r="B4044">
        <v>904.2</v>
      </c>
      <c r="C4044">
        <v>0.42574033141136169</v>
      </c>
      <c r="D4044">
        <v>0.57425969839096069</v>
      </c>
      <c r="E4044">
        <f>IF(B4045&gt;0,B4045-test_data[[#This Row],[Price]],0)</f>
        <v>-0.10000000000002274</v>
      </c>
      <c r="F4044" s="2">
        <f>test_data[[#This Row],[Time]]-(Time_horizon-1)/24/60</f>
        <v>43795.429166666669</v>
      </c>
      <c r="G4044">
        <f>IF(test_data[[#This Row],[Long]]&gt;Action_Threshold,1,IF(test_data[[#This Row],[Short]]&gt;Action_Threshold,-1,0))</f>
        <v>-1</v>
      </c>
      <c r="H4044">
        <f>SUMIFS(test_data[Postion],test_data[Time],"&gt;="&amp;test_data[[#This Row],[Period Time]],test_data[Time],"&lt;="&amp;test_data[[#This Row],[Time]])</f>
        <v>-20</v>
      </c>
      <c r="I4044">
        <f>IFERROR(test_data[[#This Row],[Final_Position]]-H4043,test_data[[#This Row],[Final_Position]])</f>
        <v>0</v>
      </c>
      <c r="J4044">
        <f>ABS(test_data[[#This Row],[Action]])</f>
        <v>0</v>
      </c>
      <c r="K4044" s="7">
        <f>test_data[[#This Row],[Final_Position]]*test_data[[#This Row],[Change]]</f>
        <v>2.0000000000004547</v>
      </c>
      <c r="L4044" s="7">
        <f>test_data[[#This Row],[Profit]]*Profit_per_point</f>
        <v>200000.00000004546</v>
      </c>
      <c r="M4044" s="7">
        <f>test_data[[#This Row],[Profit]]*Profit_per_point-ABS(test_data[[#This Row],[Action]])*Fee_per_trade</f>
        <v>200000.00000004546</v>
      </c>
    </row>
    <row r="4045" spans="1:13" x14ac:dyDescent="0.35">
      <c r="A4045" s="2">
        <v>43795.443055555559</v>
      </c>
      <c r="B4045">
        <v>904.1</v>
      </c>
      <c r="C4045">
        <v>0.44328585267066956</v>
      </c>
      <c r="D4045">
        <v>0.55671417713165283</v>
      </c>
      <c r="E4045">
        <f>IF(B4046&gt;0,B4046-test_data[[#This Row],[Price]],0)</f>
        <v>-0.10000000000002274</v>
      </c>
      <c r="F4045" s="2">
        <f>test_data[[#This Row],[Time]]-(Time_horizon-1)/24/60</f>
        <v>43795.429861111115</v>
      </c>
      <c r="G4045">
        <f>IF(test_data[[#This Row],[Long]]&gt;Action_Threshold,1,IF(test_data[[#This Row],[Short]]&gt;Action_Threshold,-1,0))</f>
        <v>-1</v>
      </c>
      <c r="H4045">
        <f>SUMIFS(test_data[Postion],test_data[Time],"&gt;="&amp;test_data[[#This Row],[Period Time]],test_data[Time],"&lt;="&amp;test_data[[#This Row],[Time]])</f>
        <v>-20</v>
      </c>
      <c r="I4045">
        <f>IFERROR(test_data[[#This Row],[Final_Position]]-H4044,test_data[[#This Row],[Final_Position]])</f>
        <v>0</v>
      </c>
      <c r="J4045">
        <f>ABS(test_data[[#This Row],[Action]])</f>
        <v>0</v>
      </c>
      <c r="K4045" s="7">
        <f>test_data[[#This Row],[Final_Position]]*test_data[[#This Row],[Change]]</f>
        <v>2.0000000000004547</v>
      </c>
      <c r="L4045" s="7">
        <f>test_data[[#This Row],[Profit]]*Profit_per_point</f>
        <v>200000.00000004546</v>
      </c>
      <c r="M4045" s="7">
        <f>test_data[[#This Row],[Profit]]*Profit_per_point-ABS(test_data[[#This Row],[Action]])*Fee_per_trade</f>
        <v>200000.00000004546</v>
      </c>
    </row>
    <row r="4046" spans="1:13" x14ac:dyDescent="0.35">
      <c r="A4046" s="2">
        <v>43795.443749999999</v>
      </c>
      <c r="B4046">
        <v>904</v>
      </c>
      <c r="C4046">
        <v>0.46487841010093689</v>
      </c>
      <c r="D4046">
        <v>0.53512156009674072</v>
      </c>
      <c r="E4046">
        <f>IF(B4047&gt;0,B4047-test_data[[#This Row],[Price]],0)</f>
        <v>0</v>
      </c>
      <c r="F4046" s="2">
        <f>test_data[[#This Row],[Time]]-(Time_horizon-1)/24/60</f>
        <v>43795.430555555555</v>
      </c>
      <c r="G4046">
        <f>IF(test_data[[#This Row],[Long]]&gt;Action_Threshold,1,IF(test_data[[#This Row],[Short]]&gt;Action_Threshold,-1,0))</f>
        <v>-1</v>
      </c>
      <c r="H4046">
        <f>SUMIFS(test_data[Postion],test_data[Time],"&gt;="&amp;test_data[[#This Row],[Period Time]],test_data[Time],"&lt;="&amp;test_data[[#This Row],[Time]])</f>
        <v>-20</v>
      </c>
      <c r="I4046">
        <f>IFERROR(test_data[[#This Row],[Final_Position]]-H4045,test_data[[#This Row],[Final_Position]])</f>
        <v>0</v>
      </c>
      <c r="J4046">
        <f>ABS(test_data[[#This Row],[Action]])</f>
        <v>0</v>
      </c>
      <c r="K4046" s="7">
        <f>test_data[[#This Row],[Final_Position]]*test_data[[#This Row],[Change]]</f>
        <v>0</v>
      </c>
      <c r="L4046" s="7">
        <f>test_data[[#This Row],[Profit]]*Profit_per_point</f>
        <v>0</v>
      </c>
      <c r="M4046" s="7">
        <f>test_data[[#This Row],[Profit]]*Profit_per_point-ABS(test_data[[#This Row],[Action]])*Fee_per_trade</f>
        <v>0</v>
      </c>
    </row>
    <row r="4047" spans="1:13" x14ac:dyDescent="0.35">
      <c r="A4047" s="2">
        <v>43795.444444444445</v>
      </c>
      <c r="B4047">
        <v>904</v>
      </c>
      <c r="C4047">
        <v>0.4632086455821991</v>
      </c>
      <c r="D4047">
        <v>0.53679132461547852</v>
      </c>
      <c r="E4047">
        <f>IF(B4048&gt;0,B4048-test_data[[#This Row],[Price]],0)</f>
        <v>-0.39999999999997726</v>
      </c>
      <c r="F4047" s="2">
        <f>test_data[[#This Row],[Time]]-(Time_horizon-1)/24/60</f>
        <v>43795.431250000001</v>
      </c>
      <c r="G4047">
        <f>IF(test_data[[#This Row],[Long]]&gt;Action_Threshold,1,IF(test_data[[#This Row],[Short]]&gt;Action_Threshold,-1,0))</f>
        <v>-1</v>
      </c>
      <c r="H4047">
        <f>SUMIFS(test_data[Postion],test_data[Time],"&gt;="&amp;test_data[[#This Row],[Period Time]],test_data[Time],"&lt;="&amp;test_data[[#This Row],[Time]])</f>
        <v>-20</v>
      </c>
      <c r="I4047">
        <f>IFERROR(test_data[[#This Row],[Final_Position]]-H4046,test_data[[#This Row],[Final_Position]])</f>
        <v>0</v>
      </c>
      <c r="J4047">
        <f>ABS(test_data[[#This Row],[Action]])</f>
        <v>0</v>
      </c>
      <c r="K4047" s="7">
        <f>test_data[[#This Row],[Final_Position]]*test_data[[#This Row],[Change]]</f>
        <v>7.9999999999995453</v>
      </c>
      <c r="L4047" s="7">
        <f>test_data[[#This Row],[Profit]]*Profit_per_point</f>
        <v>799999.99999995448</v>
      </c>
      <c r="M4047" s="7">
        <f>test_data[[#This Row],[Profit]]*Profit_per_point-ABS(test_data[[#This Row],[Action]])*Fee_per_trade</f>
        <v>799999.99999995448</v>
      </c>
    </row>
    <row r="4048" spans="1:13" x14ac:dyDescent="0.35">
      <c r="A4048" s="2">
        <v>43795.445138888892</v>
      </c>
      <c r="B4048">
        <v>903.6</v>
      </c>
      <c r="C4048">
        <v>0.53586661815643311</v>
      </c>
      <c r="D4048">
        <v>0.46413335204124451</v>
      </c>
      <c r="E4048">
        <f>IF(B4049&gt;0,B4049-test_data[[#This Row],[Price]],0)</f>
        <v>0.10000000000002274</v>
      </c>
      <c r="F4048" s="2">
        <f>test_data[[#This Row],[Time]]-(Time_horizon-1)/24/60</f>
        <v>43795.431944444448</v>
      </c>
      <c r="G4048">
        <f>IF(test_data[[#This Row],[Long]]&gt;Action_Threshold,1,IF(test_data[[#This Row],[Short]]&gt;Action_Threshold,-1,0))</f>
        <v>1</v>
      </c>
      <c r="H4048">
        <f>SUMIFS(test_data[Postion],test_data[Time],"&gt;="&amp;test_data[[#This Row],[Period Time]],test_data[Time],"&lt;="&amp;test_data[[#This Row],[Time]])</f>
        <v>-18</v>
      </c>
      <c r="I4048">
        <f>IFERROR(test_data[[#This Row],[Final_Position]]-H4047,test_data[[#This Row],[Final_Position]])</f>
        <v>2</v>
      </c>
      <c r="J4048">
        <f>ABS(test_data[[#This Row],[Action]])</f>
        <v>2</v>
      </c>
      <c r="K4048" s="7">
        <f>test_data[[#This Row],[Final_Position]]*test_data[[#This Row],[Change]]</f>
        <v>-1.8000000000004093</v>
      </c>
      <c r="L4048" s="7">
        <f>test_data[[#This Row],[Profit]]*Profit_per_point</f>
        <v>-180000.00000004092</v>
      </c>
      <c r="M4048" s="7">
        <f>test_data[[#This Row],[Profit]]*Profit_per_point-ABS(test_data[[#This Row],[Action]])*Fee_per_trade</f>
        <v>-200000.00000004092</v>
      </c>
    </row>
    <row r="4049" spans="1:13" x14ac:dyDescent="0.35">
      <c r="A4049" s="2">
        <v>43795.445833333331</v>
      </c>
      <c r="B4049">
        <v>903.7</v>
      </c>
      <c r="C4049">
        <v>0.48610606789588928</v>
      </c>
      <c r="D4049">
        <v>0.51389396190643311</v>
      </c>
      <c r="E4049">
        <f>IF(B4050&gt;0,B4050-test_data[[#This Row],[Price]],0)</f>
        <v>-0.10000000000002274</v>
      </c>
      <c r="F4049" s="2">
        <f>test_data[[#This Row],[Time]]-(Time_horizon-1)/24/60</f>
        <v>43795.432638888888</v>
      </c>
      <c r="G4049">
        <f>IF(test_data[[#This Row],[Long]]&gt;Action_Threshold,1,IF(test_data[[#This Row],[Short]]&gt;Action_Threshold,-1,0))</f>
        <v>-1</v>
      </c>
      <c r="H4049">
        <f>SUMIFS(test_data[Postion],test_data[Time],"&gt;="&amp;test_data[[#This Row],[Period Time]],test_data[Time],"&lt;="&amp;test_data[[#This Row],[Time]])</f>
        <v>-18</v>
      </c>
      <c r="I4049">
        <f>IFERROR(test_data[[#This Row],[Final_Position]]-H4048,test_data[[#This Row],[Final_Position]])</f>
        <v>0</v>
      </c>
      <c r="J4049">
        <f>ABS(test_data[[#This Row],[Action]])</f>
        <v>0</v>
      </c>
      <c r="K4049" s="7">
        <f>test_data[[#This Row],[Final_Position]]*test_data[[#This Row],[Change]]</f>
        <v>1.8000000000004093</v>
      </c>
      <c r="L4049" s="7">
        <f>test_data[[#This Row],[Profit]]*Profit_per_point</f>
        <v>180000.00000004092</v>
      </c>
      <c r="M4049" s="7">
        <f>test_data[[#This Row],[Profit]]*Profit_per_point-ABS(test_data[[#This Row],[Action]])*Fee_per_trade</f>
        <v>180000.00000004092</v>
      </c>
    </row>
    <row r="4050" spans="1:13" x14ac:dyDescent="0.35">
      <c r="A4050" s="2">
        <v>43795.446527777778</v>
      </c>
      <c r="B4050">
        <v>903.6</v>
      </c>
      <c r="C4050">
        <v>0.51017659902572632</v>
      </c>
      <c r="D4050">
        <v>0.48982343077659607</v>
      </c>
      <c r="E4050">
        <f>IF(B4051&gt;0,B4051-test_data[[#This Row],[Price]],0)</f>
        <v>0.19999999999993179</v>
      </c>
      <c r="F4050" s="2">
        <f>test_data[[#This Row],[Time]]-(Time_horizon-1)/24/60</f>
        <v>43795.433333333334</v>
      </c>
      <c r="G4050">
        <f>IF(test_data[[#This Row],[Long]]&gt;Action_Threshold,1,IF(test_data[[#This Row],[Short]]&gt;Action_Threshold,-1,0))</f>
        <v>1</v>
      </c>
      <c r="H4050">
        <f>SUMIFS(test_data[Postion],test_data[Time],"&gt;="&amp;test_data[[#This Row],[Period Time]],test_data[Time],"&lt;="&amp;test_data[[#This Row],[Time]])</f>
        <v>-16</v>
      </c>
      <c r="I4050">
        <f>IFERROR(test_data[[#This Row],[Final_Position]]-H4049,test_data[[#This Row],[Final_Position]])</f>
        <v>2</v>
      </c>
      <c r="J4050">
        <f>ABS(test_data[[#This Row],[Action]])</f>
        <v>2</v>
      </c>
      <c r="K4050" s="7">
        <f>test_data[[#This Row],[Final_Position]]*test_data[[#This Row],[Change]]</f>
        <v>-3.1999999999989086</v>
      </c>
      <c r="L4050" s="7">
        <f>test_data[[#This Row],[Profit]]*Profit_per_point</f>
        <v>-319999.99999989086</v>
      </c>
      <c r="M4050" s="7">
        <f>test_data[[#This Row],[Profit]]*Profit_per_point-ABS(test_data[[#This Row],[Action]])*Fee_per_trade</f>
        <v>-339999.99999989086</v>
      </c>
    </row>
    <row r="4051" spans="1:13" x14ac:dyDescent="0.35">
      <c r="A4051" s="2">
        <v>43795.447222222225</v>
      </c>
      <c r="B4051">
        <v>903.8</v>
      </c>
      <c r="C4051">
        <v>0.47210076451301575</v>
      </c>
      <c r="D4051">
        <v>0.52789920568466187</v>
      </c>
      <c r="E4051">
        <f>IF(B4052&gt;0,B4052-test_data[[#This Row],[Price]],0)</f>
        <v>0.20000000000004547</v>
      </c>
      <c r="F4051" s="2">
        <f>test_data[[#This Row],[Time]]-(Time_horizon-1)/24/60</f>
        <v>43795.434027777781</v>
      </c>
      <c r="G4051">
        <f>IF(test_data[[#This Row],[Long]]&gt;Action_Threshold,1,IF(test_data[[#This Row],[Short]]&gt;Action_Threshold,-1,0))</f>
        <v>-1</v>
      </c>
      <c r="H4051">
        <f>SUMIFS(test_data[Postion],test_data[Time],"&gt;="&amp;test_data[[#This Row],[Period Time]],test_data[Time],"&lt;="&amp;test_data[[#This Row],[Time]])</f>
        <v>-16</v>
      </c>
      <c r="I4051">
        <f>IFERROR(test_data[[#This Row],[Final_Position]]-H4050,test_data[[#This Row],[Final_Position]])</f>
        <v>0</v>
      </c>
      <c r="J4051">
        <f>ABS(test_data[[#This Row],[Action]])</f>
        <v>0</v>
      </c>
      <c r="K4051" s="7">
        <f>test_data[[#This Row],[Final_Position]]*test_data[[#This Row],[Change]]</f>
        <v>-3.2000000000007276</v>
      </c>
      <c r="L4051" s="7">
        <f>test_data[[#This Row],[Profit]]*Profit_per_point</f>
        <v>-320000.00000007276</v>
      </c>
      <c r="M4051" s="7">
        <f>test_data[[#This Row],[Profit]]*Profit_per_point-ABS(test_data[[#This Row],[Action]])*Fee_per_trade</f>
        <v>-320000.00000007276</v>
      </c>
    </row>
    <row r="4052" spans="1:13" x14ac:dyDescent="0.35">
      <c r="A4052" s="2">
        <v>43795.447916666664</v>
      </c>
      <c r="B4052">
        <v>904</v>
      </c>
      <c r="C4052">
        <v>0.45982080698013306</v>
      </c>
      <c r="D4052">
        <v>0.54017919301986694</v>
      </c>
      <c r="E4052">
        <f>IF(B4053&gt;0,B4053-test_data[[#This Row],[Price]],0)</f>
        <v>0</v>
      </c>
      <c r="F4052" s="2">
        <f>test_data[[#This Row],[Time]]-(Time_horizon-1)/24/60</f>
        <v>43795.43472222222</v>
      </c>
      <c r="G4052">
        <f>IF(test_data[[#This Row],[Long]]&gt;Action_Threshold,1,IF(test_data[[#This Row],[Short]]&gt;Action_Threshold,-1,0))</f>
        <v>-1</v>
      </c>
      <c r="H4052">
        <f>SUMIFS(test_data[Postion],test_data[Time],"&gt;="&amp;test_data[[#This Row],[Period Time]],test_data[Time],"&lt;="&amp;test_data[[#This Row],[Time]])</f>
        <v>-16</v>
      </c>
      <c r="I4052">
        <f>IFERROR(test_data[[#This Row],[Final_Position]]-H4051,test_data[[#This Row],[Final_Position]])</f>
        <v>0</v>
      </c>
      <c r="J4052">
        <f>ABS(test_data[[#This Row],[Action]])</f>
        <v>0</v>
      </c>
      <c r="K4052" s="7">
        <f>test_data[[#This Row],[Final_Position]]*test_data[[#This Row],[Change]]</f>
        <v>0</v>
      </c>
      <c r="L4052" s="7">
        <f>test_data[[#This Row],[Profit]]*Profit_per_point</f>
        <v>0</v>
      </c>
      <c r="M4052" s="7">
        <f>test_data[[#This Row],[Profit]]*Profit_per_point-ABS(test_data[[#This Row],[Action]])*Fee_per_trade</f>
        <v>0</v>
      </c>
    </row>
    <row r="4053" spans="1:13" x14ac:dyDescent="0.35">
      <c r="A4053" s="2">
        <v>43795.448611111111</v>
      </c>
      <c r="B4053">
        <v>904</v>
      </c>
      <c r="C4053">
        <v>0.45857304334640503</v>
      </c>
      <c r="D4053">
        <v>0.54142701625823975</v>
      </c>
      <c r="E4053">
        <f>IF(B4054&gt;0,B4054-test_data[[#This Row],[Price]],0)</f>
        <v>0.10000000000002274</v>
      </c>
      <c r="F4053" s="2">
        <f>test_data[[#This Row],[Time]]-(Time_horizon-1)/24/60</f>
        <v>43795.435416666667</v>
      </c>
      <c r="G4053">
        <f>IF(test_data[[#This Row],[Long]]&gt;Action_Threshold,1,IF(test_data[[#This Row],[Short]]&gt;Action_Threshold,-1,0))</f>
        <v>-1</v>
      </c>
      <c r="H4053">
        <f>SUMIFS(test_data[Postion],test_data[Time],"&gt;="&amp;test_data[[#This Row],[Period Time]],test_data[Time],"&lt;="&amp;test_data[[#This Row],[Time]])</f>
        <v>-16</v>
      </c>
      <c r="I4053">
        <f>IFERROR(test_data[[#This Row],[Final_Position]]-H4052,test_data[[#This Row],[Final_Position]])</f>
        <v>0</v>
      </c>
      <c r="J4053">
        <f>ABS(test_data[[#This Row],[Action]])</f>
        <v>0</v>
      </c>
      <c r="K4053" s="7">
        <f>test_data[[#This Row],[Final_Position]]*test_data[[#This Row],[Change]]</f>
        <v>-1.6000000000003638</v>
      </c>
      <c r="L4053" s="7">
        <f>test_data[[#This Row],[Profit]]*Profit_per_point</f>
        <v>-160000.00000003638</v>
      </c>
      <c r="M4053" s="7">
        <f>test_data[[#This Row],[Profit]]*Profit_per_point-ABS(test_data[[#This Row],[Action]])*Fee_per_trade</f>
        <v>-160000.00000003638</v>
      </c>
    </row>
    <row r="4054" spans="1:13" x14ac:dyDescent="0.35">
      <c r="A4054" s="2">
        <v>43795.449305555558</v>
      </c>
      <c r="B4054">
        <v>904.1</v>
      </c>
      <c r="C4054">
        <v>0.44570282101631165</v>
      </c>
      <c r="D4054">
        <v>0.55429714918136597</v>
      </c>
      <c r="E4054">
        <f>IF(B4055&gt;0,B4055-test_data[[#This Row],[Price]],0)</f>
        <v>0</v>
      </c>
      <c r="F4054" s="2">
        <f>test_data[[#This Row],[Time]]-(Time_horizon-1)/24/60</f>
        <v>43795.436111111114</v>
      </c>
      <c r="G4054">
        <f>IF(test_data[[#This Row],[Long]]&gt;Action_Threshold,1,IF(test_data[[#This Row],[Short]]&gt;Action_Threshold,-1,0))</f>
        <v>-1</v>
      </c>
      <c r="H4054">
        <f>SUMIFS(test_data[Postion],test_data[Time],"&gt;="&amp;test_data[[#This Row],[Period Time]],test_data[Time],"&lt;="&amp;test_data[[#This Row],[Time]])</f>
        <v>-16</v>
      </c>
      <c r="I4054">
        <f>IFERROR(test_data[[#This Row],[Final_Position]]-H4053,test_data[[#This Row],[Final_Position]])</f>
        <v>0</v>
      </c>
      <c r="J4054">
        <f>ABS(test_data[[#This Row],[Action]])</f>
        <v>0</v>
      </c>
      <c r="K4054" s="7">
        <f>test_data[[#This Row],[Final_Position]]*test_data[[#This Row],[Change]]</f>
        <v>0</v>
      </c>
      <c r="L4054" s="7">
        <f>test_data[[#This Row],[Profit]]*Profit_per_point</f>
        <v>0</v>
      </c>
      <c r="M4054" s="7">
        <f>test_data[[#This Row],[Profit]]*Profit_per_point-ABS(test_data[[#This Row],[Action]])*Fee_per_trade</f>
        <v>0</v>
      </c>
    </row>
    <row r="4055" spans="1:13" x14ac:dyDescent="0.35">
      <c r="A4055" s="2">
        <v>43795.45</v>
      </c>
      <c r="B4055">
        <v>904.1</v>
      </c>
      <c r="C4055">
        <v>0.44179809093475342</v>
      </c>
      <c r="D4055">
        <v>0.55820196866989136</v>
      </c>
      <c r="E4055">
        <f>IF(B4056&gt;0,B4056-test_data[[#This Row],[Price]],0)</f>
        <v>-0.10000000000002274</v>
      </c>
      <c r="F4055" s="2">
        <f>test_data[[#This Row],[Time]]-(Time_horizon-1)/24/60</f>
        <v>43795.436805555553</v>
      </c>
      <c r="G4055">
        <f>IF(test_data[[#This Row],[Long]]&gt;Action_Threshold,1,IF(test_data[[#This Row],[Short]]&gt;Action_Threshold,-1,0))</f>
        <v>-1</v>
      </c>
      <c r="H4055">
        <f>SUMIFS(test_data[Postion],test_data[Time],"&gt;="&amp;test_data[[#This Row],[Period Time]],test_data[Time],"&lt;="&amp;test_data[[#This Row],[Time]])</f>
        <v>-16</v>
      </c>
      <c r="I4055">
        <f>IFERROR(test_data[[#This Row],[Final_Position]]-H4054,test_data[[#This Row],[Final_Position]])</f>
        <v>0</v>
      </c>
      <c r="J4055">
        <f>ABS(test_data[[#This Row],[Action]])</f>
        <v>0</v>
      </c>
      <c r="K4055" s="7">
        <f>test_data[[#This Row],[Final_Position]]*test_data[[#This Row],[Change]]</f>
        <v>1.6000000000003638</v>
      </c>
      <c r="L4055" s="7">
        <f>test_data[[#This Row],[Profit]]*Profit_per_point</f>
        <v>160000.00000003638</v>
      </c>
      <c r="M4055" s="7">
        <f>test_data[[#This Row],[Profit]]*Profit_per_point-ABS(test_data[[#This Row],[Action]])*Fee_per_trade</f>
        <v>160000.00000003638</v>
      </c>
    </row>
    <row r="4056" spans="1:13" x14ac:dyDescent="0.35">
      <c r="A4056" s="2">
        <v>43795.450694444444</v>
      </c>
      <c r="B4056">
        <v>904</v>
      </c>
      <c r="C4056">
        <v>0.44554099440574646</v>
      </c>
      <c r="D4056">
        <v>0.55445897579193115</v>
      </c>
      <c r="E4056">
        <f>IF(B4057&gt;0,B4057-test_data[[#This Row],[Price]],0)</f>
        <v>-0.10000000000002274</v>
      </c>
      <c r="F4056" s="2">
        <f>test_data[[#This Row],[Time]]-(Time_horizon-1)/24/60</f>
        <v>43795.4375</v>
      </c>
      <c r="G4056">
        <f>IF(test_data[[#This Row],[Long]]&gt;Action_Threshold,1,IF(test_data[[#This Row],[Short]]&gt;Action_Threshold,-1,0))</f>
        <v>-1</v>
      </c>
      <c r="H4056">
        <f>SUMIFS(test_data[Postion],test_data[Time],"&gt;="&amp;test_data[[#This Row],[Period Time]],test_data[Time],"&lt;="&amp;test_data[[#This Row],[Time]])</f>
        <v>-16</v>
      </c>
      <c r="I4056">
        <f>IFERROR(test_data[[#This Row],[Final_Position]]-H4055,test_data[[#This Row],[Final_Position]])</f>
        <v>0</v>
      </c>
      <c r="J4056">
        <f>ABS(test_data[[#This Row],[Action]])</f>
        <v>0</v>
      </c>
      <c r="K4056" s="7">
        <f>test_data[[#This Row],[Final_Position]]*test_data[[#This Row],[Change]]</f>
        <v>1.6000000000003638</v>
      </c>
      <c r="L4056" s="7">
        <f>test_data[[#This Row],[Profit]]*Profit_per_point</f>
        <v>160000.00000003638</v>
      </c>
      <c r="M4056" s="7">
        <f>test_data[[#This Row],[Profit]]*Profit_per_point-ABS(test_data[[#This Row],[Action]])*Fee_per_trade</f>
        <v>160000.00000003638</v>
      </c>
    </row>
    <row r="4057" spans="1:13" x14ac:dyDescent="0.35">
      <c r="A4057" s="2">
        <v>43795.451388888891</v>
      </c>
      <c r="B4057">
        <v>903.9</v>
      </c>
      <c r="C4057">
        <v>0.45038595795631409</v>
      </c>
      <c r="D4057">
        <v>0.5496140718460083</v>
      </c>
      <c r="E4057">
        <f>IF(B4058&gt;0,B4058-test_data[[#This Row],[Price]],0)</f>
        <v>-0.10000000000002274</v>
      </c>
      <c r="F4057" s="2">
        <f>test_data[[#This Row],[Time]]-(Time_horizon-1)/24/60</f>
        <v>43795.438194444447</v>
      </c>
      <c r="G4057">
        <f>IF(test_data[[#This Row],[Long]]&gt;Action_Threshold,1,IF(test_data[[#This Row],[Short]]&gt;Action_Threshold,-1,0))</f>
        <v>-1</v>
      </c>
      <c r="H4057">
        <f>SUMIFS(test_data[Postion],test_data[Time],"&gt;="&amp;test_data[[#This Row],[Period Time]],test_data[Time],"&lt;="&amp;test_data[[#This Row],[Time]])</f>
        <v>-16</v>
      </c>
      <c r="I4057">
        <f>IFERROR(test_data[[#This Row],[Final_Position]]-H4056,test_data[[#This Row],[Final_Position]])</f>
        <v>0</v>
      </c>
      <c r="J4057">
        <f>ABS(test_data[[#This Row],[Action]])</f>
        <v>0</v>
      </c>
      <c r="K4057" s="7">
        <f>test_data[[#This Row],[Final_Position]]*test_data[[#This Row],[Change]]</f>
        <v>1.6000000000003638</v>
      </c>
      <c r="L4057" s="7">
        <f>test_data[[#This Row],[Profit]]*Profit_per_point</f>
        <v>160000.00000003638</v>
      </c>
      <c r="M4057" s="7">
        <f>test_data[[#This Row],[Profit]]*Profit_per_point-ABS(test_data[[#This Row],[Action]])*Fee_per_trade</f>
        <v>160000.00000003638</v>
      </c>
    </row>
    <row r="4058" spans="1:13" x14ac:dyDescent="0.35">
      <c r="A4058" s="2">
        <v>43795.45208333333</v>
      </c>
      <c r="B4058">
        <v>903.8</v>
      </c>
      <c r="C4058">
        <v>0.45379695296287537</v>
      </c>
      <c r="D4058">
        <v>0.54620307683944702</v>
      </c>
      <c r="E4058">
        <f>IF(B4059&gt;0,B4059-test_data[[#This Row],[Price]],0)</f>
        <v>0.10000000000002274</v>
      </c>
      <c r="F4058" s="2">
        <f>test_data[[#This Row],[Time]]-(Time_horizon-1)/24/60</f>
        <v>43795.438888888886</v>
      </c>
      <c r="G4058">
        <f>IF(test_data[[#This Row],[Long]]&gt;Action_Threshold,1,IF(test_data[[#This Row],[Short]]&gt;Action_Threshold,-1,0))</f>
        <v>-1</v>
      </c>
      <c r="H4058">
        <f>SUMIFS(test_data[Postion],test_data[Time],"&gt;="&amp;test_data[[#This Row],[Period Time]],test_data[Time],"&lt;="&amp;test_data[[#This Row],[Time]])</f>
        <v>-16</v>
      </c>
      <c r="I4058">
        <f>IFERROR(test_data[[#This Row],[Final_Position]]-H4057,test_data[[#This Row],[Final_Position]])</f>
        <v>0</v>
      </c>
      <c r="J4058">
        <f>ABS(test_data[[#This Row],[Action]])</f>
        <v>0</v>
      </c>
      <c r="K4058" s="7">
        <f>test_data[[#This Row],[Final_Position]]*test_data[[#This Row],[Change]]</f>
        <v>-1.6000000000003638</v>
      </c>
      <c r="L4058" s="7">
        <f>test_data[[#This Row],[Profit]]*Profit_per_point</f>
        <v>-160000.00000003638</v>
      </c>
      <c r="M4058" s="7">
        <f>test_data[[#This Row],[Profit]]*Profit_per_point-ABS(test_data[[#This Row],[Action]])*Fee_per_trade</f>
        <v>-160000.00000003638</v>
      </c>
    </row>
    <row r="4059" spans="1:13" x14ac:dyDescent="0.35">
      <c r="A4059" s="2">
        <v>43795.452777777777</v>
      </c>
      <c r="B4059">
        <v>903.9</v>
      </c>
      <c r="C4059">
        <v>0.45129033923149109</v>
      </c>
      <c r="D4059">
        <v>0.5487096905708313</v>
      </c>
      <c r="E4059">
        <f>IF(B4060&gt;0,B4060-test_data[[#This Row],[Price]],0)</f>
        <v>0</v>
      </c>
      <c r="F4059" s="2">
        <f>test_data[[#This Row],[Time]]-(Time_horizon-1)/24/60</f>
        <v>43795.439583333333</v>
      </c>
      <c r="G4059">
        <f>IF(test_data[[#This Row],[Long]]&gt;Action_Threshold,1,IF(test_data[[#This Row],[Short]]&gt;Action_Threshold,-1,0))</f>
        <v>-1</v>
      </c>
      <c r="H4059">
        <f>SUMIFS(test_data[Postion],test_data[Time],"&gt;="&amp;test_data[[#This Row],[Period Time]],test_data[Time],"&lt;="&amp;test_data[[#This Row],[Time]])</f>
        <v>-16</v>
      </c>
      <c r="I4059">
        <f>IFERROR(test_data[[#This Row],[Final_Position]]-H4058,test_data[[#This Row],[Final_Position]])</f>
        <v>0</v>
      </c>
      <c r="J4059">
        <f>ABS(test_data[[#This Row],[Action]])</f>
        <v>0</v>
      </c>
      <c r="K4059" s="7">
        <f>test_data[[#This Row],[Final_Position]]*test_data[[#This Row],[Change]]</f>
        <v>0</v>
      </c>
      <c r="L4059" s="7">
        <f>test_data[[#This Row],[Profit]]*Profit_per_point</f>
        <v>0</v>
      </c>
      <c r="M4059" s="7">
        <f>test_data[[#This Row],[Profit]]*Profit_per_point-ABS(test_data[[#This Row],[Action]])*Fee_per_trade</f>
        <v>0</v>
      </c>
    </row>
    <row r="4060" spans="1:13" x14ac:dyDescent="0.35">
      <c r="A4060" s="2">
        <v>43795.453472222223</v>
      </c>
      <c r="B4060">
        <v>903.9</v>
      </c>
      <c r="C4060">
        <v>0.44776996970176697</v>
      </c>
      <c r="D4060">
        <v>0.55223000049591064</v>
      </c>
      <c r="E4060">
        <f>IF(B4061&gt;0,B4061-test_data[[#This Row],[Price]],0)</f>
        <v>0</v>
      </c>
      <c r="F4060" s="2">
        <f>test_data[[#This Row],[Time]]-(Time_horizon-1)/24/60</f>
        <v>43795.44027777778</v>
      </c>
      <c r="G4060">
        <f>IF(test_data[[#This Row],[Long]]&gt;Action_Threshold,1,IF(test_data[[#This Row],[Short]]&gt;Action_Threshold,-1,0))</f>
        <v>-1</v>
      </c>
      <c r="H4060">
        <f>SUMIFS(test_data[Postion],test_data[Time],"&gt;="&amp;test_data[[#This Row],[Period Time]],test_data[Time],"&lt;="&amp;test_data[[#This Row],[Time]])</f>
        <v>-16</v>
      </c>
      <c r="I4060">
        <f>IFERROR(test_data[[#This Row],[Final_Position]]-H4059,test_data[[#This Row],[Final_Position]])</f>
        <v>0</v>
      </c>
      <c r="J4060">
        <f>ABS(test_data[[#This Row],[Action]])</f>
        <v>0</v>
      </c>
      <c r="K4060" s="7">
        <f>test_data[[#This Row],[Final_Position]]*test_data[[#This Row],[Change]]</f>
        <v>0</v>
      </c>
      <c r="L4060" s="7">
        <f>test_data[[#This Row],[Profit]]*Profit_per_point</f>
        <v>0</v>
      </c>
      <c r="M4060" s="7">
        <f>test_data[[#This Row],[Profit]]*Profit_per_point-ABS(test_data[[#This Row],[Action]])*Fee_per_trade</f>
        <v>0</v>
      </c>
    </row>
    <row r="4061" spans="1:13" x14ac:dyDescent="0.35">
      <c r="A4061" s="2">
        <v>43795.45416666667</v>
      </c>
      <c r="B4061">
        <v>903.9</v>
      </c>
      <c r="C4061">
        <v>0.44302302598953247</v>
      </c>
      <c r="D4061">
        <v>0.55697691440582275</v>
      </c>
      <c r="E4061">
        <f>IF(B4062&gt;0,B4062-test_data[[#This Row],[Price]],0)</f>
        <v>0</v>
      </c>
      <c r="F4061" s="2">
        <f>test_data[[#This Row],[Time]]-(Time_horizon-1)/24/60</f>
        <v>43795.440972222226</v>
      </c>
      <c r="G4061">
        <f>IF(test_data[[#This Row],[Long]]&gt;Action_Threshold,1,IF(test_data[[#This Row],[Short]]&gt;Action_Threshold,-1,0))</f>
        <v>-1</v>
      </c>
      <c r="H4061">
        <f>SUMIFS(test_data[Postion],test_data[Time],"&gt;="&amp;test_data[[#This Row],[Period Time]],test_data[Time],"&lt;="&amp;test_data[[#This Row],[Time]])</f>
        <v>-16</v>
      </c>
      <c r="I4061">
        <f>IFERROR(test_data[[#This Row],[Final_Position]]-H4060,test_data[[#This Row],[Final_Position]])</f>
        <v>0</v>
      </c>
      <c r="J4061">
        <f>ABS(test_data[[#This Row],[Action]])</f>
        <v>0</v>
      </c>
      <c r="K4061" s="7">
        <f>test_data[[#This Row],[Final_Position]]*test_data[[#This Row],[Change]]</f>
        <v>0</v>
      </c>
      <c r="L4061" s="7">
        <f>test_data[[#This Row],[Profit]]*Profit_per_point</f>
        <v>0</v>
      </c>
      <c r="M4061" s="7">
        <f>test_data[[#This Row],[Profit]]*Profit_per_point-ABS(test_data[[#This Row],[Action]])*Fee_per_trade</f>
        <v>0</v>
      </c>
    </row>
    <row r="4062" spans="1:13" x14ac:dyDescent="0.35">
      <c r="A4062" s="2">
        <v>43795.454861111109</v>
      </c>
      <c r="B4062">
        <v>903.9</v>
      </c>
      <c r="C4062">
        <v>0.4420706033706665</v>
      </c>
      <c r="D4062">
        <v>0.55792933702468872</v>
      </c>
      <c r="E4062">
        <f>IF(B4063&gt;0,B4063-test_data[[#This Row],[Price]],0)</f>
        <v>-0.29999999999995453</v>
      </c>
      <c r="F4062" s="2">
        <f>test_data[[#This Row],[Time]]-(Time_horizon-1)/24/60</f>
        <v>43795.441666666666</v>
      </c>
      <c r="G4062">
        <f>IF(test_data[[#This Row],[Long]]&gt;Action_Threshold,1,IF(test_data[[#This Row],[Short]]&gt;Action_Threshold,-1,0))</f>
        <v>-1</v>
      </c>
      <c r="H4062">
        <f>SUMIFS(test_data[Postion],test_data[Time],"&gt;="&amp;test_data[[#This Row],[Period Time]],test_data[Time],"&lt;="&amp;test_data[[#This Row],[Time]])</f>
        <v>-16</v>
      </c>
      <c r="I4062">
        <f>IFERROR(test_data[[#This Row],[Final_Position]]-H4061,test_data[[#This Row],[Final_Position]])</f>
        <v>0</v>
      </c>
      <c r="J4062">
        <f>ABS(test_data[[#This Row],[Action]])</f>
        <v>0</v>
      </c>
      <c r="K4062" s="7">
        <f>test_data[[#This Row],[Final_Position]]*test_data[[#This Row],[Change]]</f>
        <v>4.7999999999992724</v>
      </c>
      <c r="L4062" s="7">
        <f>test_data[[#This Row],[Profit]]*Profit_per_point</f>
        <v>479999.99999992724</v>
      </c>
      <c r="M4062" s="7">
        <f>test_data[[#This Row],[Profit]]*Profit_per_point-ABS(test_data[[#This Row],[Action]])*Fee_per_trade</f>
        <v>479999.99999992724</v>
      </c>
    </row>
    <row r="4063" spans="1:13" x14ac:dyDescent="0.35">
      <c r="A4063" s="2">
        <v>43795.455555555556</v>
      </c>
      <c r="B4063">
        <v>903.6</v>
      </c>
      <c r="C4063">
        <v>0.49241641163825989</v>
      </c>
      <c r="D4063">
        <v>0.50758355855941772</v>
      </c>
      <c r="E4063">
        <f>IF(B4064&gt;0,B4064-test_data[[#This Row],[Price]],0)</f>
        <v>0.19999999999993179</v>
      </c>
      <c r="F4063" s="2">
        <f>test_data[[#This Row],[Time]]-(Time_horizon-1)/24/60</f>
        <v>43795.442361111112</v>
      </c>
      <c r="G4063">
        <f>IF(test_data[[#This Row],[Long]]&gt;Action_Threshold,1,IF(test_data[[#This Row],[Short]]&gt;Action_Threshold,-1,0))</f>
        <v>-1</v>
      </c>
      <c r="H4063">
        <f>SUMIFS(test_data[Postion],test_data[Time],"&gt;="&amp;test_data[[#This Row],[Period Time]],test_data[Time],"&lt;="&amp;test_data[[#This Row],[Time]])</f>
        <v>-16</v>
      </c>
      <c r="I4063">
        <f>IFERROR(test_data[[#This Row],[Final_Position]]-H4062,test_data[[#This Row],[Final_Position]])</f>
        <v>0</v>
      </c>
      <c r="J4063">
        <f>ABS(test_data[[#This Row],[Action]])</f>
        <v>0</v>
      </c>
      <c r="K4063" s="7">
        <f>test_data[[#This Row],[Final_Position]]*test_data[[#This Row],[Change]]</f>
        <v>-3.1999999999989086</v>
      </c>
      <c r="L4063" s="7">
        <f>test_data[[#This Row],[Profit]]*Profit_per_point</f>
        <v>-319999.99999989086</v>
      </c>
      <c r="M4063" s="7">
        <f>test_data[[#This Row],[Profit]]*Profit_per_point-ABS(test_data[[#This Row],[Action]])*Fee_per_trade</f>
        <v>-319999.99999989086</v>
      </c>
    </row>
    <row r="4064" spans="1:13" x14ac:dyDescent="0.35">
      <c r="A4064" s="2">
        <v>43795.456250000003</v>
      </c>
      <c r="B4064">
        <v>903.8</v>
      </c>
      <c r="C4064">
        <v>0.44660672545433044</v>
      </c>
      <c r="D4064">
        <v>0.55339324474334717</v>
      </c>
      <c r="E4064">
        <f>IF(B4065&gt;0,B4065-test_data[[#This Row],[Price]],0)</f>
        <v>-9.9999999999909051E-2</v>
      </c>
      <c r="F4064" s="2">
        <f>test_data[[#This Row],[Time]]-(Time_horizon-1)/24/60</f>
        <v>43795.443055555559</v>
      </c>
      <c r="G4064">
        <f>IF(test_data[[#This Row],[Long]]&gt;Action_Threshold,1,IF(test_data[[#This Row],[Short]]&gt;Action_Threshold,-1,0))</f>
        <v>-1</v>
      </c>
      <c r="H4064">
        <f>SUMIFS(test_data[Postion],test_data[Time],"&gt;="&amp;test_data[[#This Row],[Period Time]],test_data[Time],"&lt;="&amp;test_data[[#This Row],[Time]])</f>
        <v>-16</v>
      </c>
      <c r="I4064">
        <f>IFERROR(test_data[[#This Row],[Final_Position]]-H4063,test_data[[#This Row],[Final_Position]])</f>
        <v>0</v>
      </c>
      <c r="J4064">
        <f>ABS(test_data[[#This Row],[Action]])</f>
        <v>0</v>
      </c>
      <c r="K4064" s="7">
        <f>test_data[[#This Row],[Final_Position]]*test_data[[#This Row],[Change]]</f>
        <v>1.5999999999985448</v>
      </c>
      <c r="L4064" s="7">
        <f>test_data[[#This Row],[Profit]]*Profit_per_point</f>
        <v>159999.99999985448</v>
      </c>
      <c r="M4064" s="7">
        <f>test_data[[#This Row],[Profit]]*Profit_per_point-ABS(test_data[[#This Row],[Action]])*Fee_per_trade</f>
        <v>159999.99999985448</v>
      </c>
    </row>
    <row r="4065" spans="1:13" x14ac:dyDescent="0.35">
      <c r="A4065" s="2">
        <v>43795.456944444442</v>
      </c>
      <c r="B4065">
        <v>903.7</v>
      </c>
      <c r="C4065">
        <v>0.45939809083938599</v>
      </c>
      <c r="D4065">
        <v>0.54060190916061401</v>
      </c>
      <c r="E4065">
        <f>IF(B4066&gt;0,B4066-test_data[[#This Row],[Price]],0)</f>
        <v>9.9999999999909051E-2</v>
      </c>
      <c r="F4065" s="2">
        <f>test_data[[#This Row],[Time]]-(Time_horizon-1)/24/60</f>
        <v>43795.443749999999</v>
      </c>
      <c r="G4065">
        <f>IF(test_data[[#This Row],[Long]]&gt;Action_Threshold,1,IF(test_data[[#This Row],[Short]]&gt;Action_Threshold,-1,0))</f>
        <v>-1</v>
      </c>
      <c r="H4065">
        <f>SUMIFS(test_data[Postion],test_data[Time],"&gt;="&amp;test_data[[#This Row],[Period Time]],test_data[Time],"&lt;="&amp;test_data[[#This Row],[Time]])</f>
        <v>-16</v>
      </c>
      <c r="I4065">
        <f>IFERROR(test_data[[#This Row],[Final_Position]]-H4064,test_data[[#This Row],[Final_Position]])</f>
        <v>0</v>
      </c>
      <c r="J4065">
        <f>ABS(test_data[[#This Row],[Action]])</f>
        <v>0</v>
      </c>
      <c r="K4065" s="7">
        <f>test_data[[#This Row],[Final_Position]]*test_data[[#This Row],[Change]]</f>
        <v>-1.5999999999985448</v>
      </c>
      <c r="L4065" s="7">
        <f>test_data[[#This Row],[Profit]]*Profit_per_point</f>
        <v>-159999.99999985448</v>
      </c>
      <c r="M4065" s="7">
        <f>test_data[[#This Row],[Profit]]*Profit_per_point-ABS(test_data[[#This Row],[Action]])*Fee_per_trade</f>
        <v>-159999.99999985448</v>
      </c>
    </row>
    <row r="4066" spans="1:13" x14ac:dyDescent="0.35">
      <c r="A4066" s="2">
        <v>43795.457638888889</v>
      </c>
      <c r="B4066">
        <v>903.8</v>
      </c>
      <c r="C4066">
        <v>0.44685256481170654</v>
      </c>
      <c r="D4066">
        <v>0.55314749479293823</v>
      </c>
      <c r="E4066">
        <f>IF(B4067&gt;0,B4067-test_data[[#This Row],[Price]],0)</f>
        <v>0.10000000000002274</v>
      </c>
      <c r="F4066" s="2">
        <f>test_data[[#This Row],[Time]]-(Time_horizon-1)/24/60</f>
        <v>43795.444444444445</v>
      </c>
      <c r="G4066">
        <f>IF(test_data[[#This Row],[Long]]&gt;Action_Threshold,1,IF(test_data[[#This Row],[Short]]&gt;Action_Threshold,-1,0))</f>
        <v>-1</v>
      </c>
      <c r="H4066">
        <f>SUMIFS(test_data[Postion],test_data[Time],"&gt;="&amp;test_data[[#This Row],[Period Time]],test_data[Time],"&lt;="&amp;test_data[[#This Row],[Time]])</f>
        <v>-16</v>
      </c>
      <c r="I4066">
        <f>IFERROR(test_data[[#This Row],[Final_Position]]-H4065,test_data[[#This Row],[Final_Position]])</f>
        <v>0</v>
      </c>
      <c r="J4066">
        <f>ABS(test_data[[#This Row],[Action]])</f>
        <v>0</v>
      </c>
      <c r="K4066" s="7">
        <f>test_data[[#This Row],[Final_Position]]*test_data[[#This Row],[Change]]</f>
        <v>-1.6000000000003638</v>
      </c>
      <c r="L4066" s="7">
        <f>test_data[[#This Row],[Profit]]*Profit_per_point</f>
        <v>-160000.00000003638</v>
      </c>
      <c r="M4066" s="7">
        <f>test_data[[#This Row],[Profit]]*Profit_per_point-ABS(test_data[[#This Row],[Action]])*Fee_per_trade</f>
        <v>-160000.00000003638</v>
      </c>
    </row>
    <row r="4067" spans="1:13" x14ac:dyDescent="0.35">
      <c r="A4067" s="2">
        <v>43795.458333333336</v>
      </c>
      <c r="B4067">
        <v>903.9</v>
      </c>
      <c r="C4067">
        <v>0.43588495254516602</v>
      </c>
      <c r="D4067">
        <v>0.56411498785018921</v>
      </c>
      <c r="E4067">
        <f>IF(B4068&gt;0,B4068-test_data[[#This Row],[Price]],0)</f>
        <v>0.10000000000002274</v>
      </c>
      <c r="F4067" s="2">
        <f>test_data[[#This Row],[Time]]-(Time_horizon-1)/24/60</f>
        <v>43795.445138888892</v>
      </c>
      <c r="G4067">
        <f>IF(test_data[[#This Row],[Long]]&gt;Action_Threshold,1,IF(test_data[[#This Row],[Short]]&gt;Action_Threshold,-1,0))</f>
        <v>-1</v>
      </c>
      <c r="H4067">
        <f>SUMIFS(test_data[Postion],test_data[Time],"&gt;="&amp;test_data[[#This Row],[Period Time]],test_data[Time],"&lt;="&amp;test_data[[#This Row],[Time]])</f>
        <v>-16</v>
      </c>
      <c r="I4067">
        <f>IFERROR(test_data[[#This Row],[Final_Position]]-H4066,test_data[[#This Row],[Final_Position]])</f>
        <v>0</v>
      </c>
      <c r="J4067">
        <f>ABS(test_data[[#This Row],[Action]])</f>
        <v>0</v>
      </c>
      <c r="K4067" s="7">
        <f>test_data[[#This Row],[Final_Position]]*test_data[[#This Row],[Change]]</f>
        <v>-1.6000000000003638</v>
      </c>
      <c r="L4067" s="7">
        <f>test_data[[#This Row],[Profit]]*Profit_per_point</f>
        <v>-160000.00000003638</v>
      </c>
      <c r="M4067" s="7">
        <f>test_data[[#This Row],[Profit]]*Profit_per_point-ABS(test_data[[#This Row],[Action]])*Fee_per_trade</f>
        <v>-160000.00000003638</v>
      </c>
    </row>
    <row r="4068" spans="1:13" x14ac:dyDescent="0.35">
      <c r="A4068" s="2">
        <v>43795.459027777775</v>
      </c>
      <c r="B4068">
        <v>904</v>
      </c>
      <c r="C4068">
        <v>0.42518877983093262</v>
      </c>
      <c r="D4068">
        <v>0.57481116056442261</v>
      </c>
      <c r="E4068">
        <f>IF(B4069&gt;0,B4069-test_data[[#This Row],[Price]],0)</f>
        <v>0</v>
      </c>
      <c r="F4068" s="2">
        <f>test_data[[#This Row],[Time]]-(Time_horizon-1)/24/60</f>
        <v>43795.445833333331</v>
      </c>
      <c r="G4068">
        <f>IF(test_data[[#This Row],[Long]]&gt;Action_Threshold,1,IF(test_data[[#This Row],[Short]]&gt;Action_Threshold,-1,0))</f>
        <v>-1</v>
      </c>
      <c r="H4068">
        <f>SUMIFS(test_data[Postion],test_data[Time],"&gt;="&amp;test_data[[#This Row],[Period Time]],test_data[Time],"&lt;="&amp;test_data[[#This Row],[Time]])</f>
        <v>-18</v>
      </c>
      <c r="I4068">
        <f>IFERROR(test_data[[#This Row],[Final_Position]]-H4067,test_data[[#This Row],[Final_Position]])</f>
        <v>-2</v>
      </c>
      <c r="J4068">
        <f>ABS(test_data[[#This Row],[Action]])</f>
        <v>2</v>
      </c>
      <c r="K4068" s="7">
        <f>test_data[[#This Row],[Final_Position]]*test_data[[#This Row],[Change]]</f>
        <v>0</v>
      </c>
      <c r="L4068" s="7">
        <f>test_data[[#This Row],[Profit]]*Profit_per_point</f>
        <v>0</v>
      </c>
      <c r="M4068" s="7">
        <f>test_data[[#This Row],[Profit]]*Profit_per_point-ABS(test_data[[#This Row],[Action]])*Fee_per_trade</f>
        <v>-20000</v>
      </c>
    </row>
    <row r="4069" spans="1:13" x14ac:dyDescent="0.35">
      <c r="A4069" s="2">
        <v>43795.459722222222</v>
      </c>
      <c r="B4069">
        <v>904</v>
      </c>
      <c r="C4069">
        <v>0.41656813025474548</v>
      </c>
      <c r="D4069">
        <v>0.5834318995475769</v>
      </c>
      <c r="E4069">
        <f>IF(B4070&gt;0,B4070-test_data[[#This Row],[Price]],0)</f>
        <v>-0.10000000000002274</v>
      </c>
      <c r="F4069" s="2">
        <f>test_data[[#This Row],[Time]]-(Time_horizon-1)/24/60</f>
        <v>43795.446527777778</v>
      </c>
      <c r="G4069">
        <f>IF(test_data[[#This Row],[Long]]&gt;Action_Threshold,1,IF(test_data[[#This Row],[Short]]&gt;Action_Threshold,-1,0))</f>
        <v>-1</v>
      </c>
      <c r="H4069">
        <f>SUMIFS(test_data[Postion],test_data[Time],"&gt;="&amp;test_data[[#This Row],[Period Time]],test_data[Time],"&lt;="&amp;test_data[[#This Row],[Time]])</f>
        <v>-18</v>
      </c>
      <c r="I4069">
        <f>IFERROR(test_data[[#This Row],[Final_Position]]-H4068,test_data[[#This Row],[Final_Position]])</f>
        <v>0</v>
      </c>
      <c r="J4069">
        <f>ABS(test_data[[#This Row],[Action]])</f>
        <v>0</v>
      </c>
      <c r="K4069" s="7">
        <f>test_data[[#This Row],[Final_Position]]*test_data[[#This Row],[Change]]</f>
        <v>1.8000000000004093</v>
      </c>
      <c r="L4069" s="7">
        <f>test_data[[#This Row],[Profit]]*Profit_per_point</f>
        <v>180000.00000004092</v>
      </c>
      <c r="M4069" s="7">
        <f>test_data[[#This Row],[Profit]]*Profit_per_point-ABS(test_data[[#This Row],[Action]])*Fee_per_trade</f>
        <v>180000.00000004092</v>
      </c>
    </row>
    <row r="4070" spans="1:13" x14ac:dyDescent="0.35">
      <c r="A4070" s="2">
        <v>43795.460416666669</v>
      </c>
      <c r="B4070">
        <v>903.9</v>
      </c>
      <c r="C4070">
        <v>0.43344098329544067</v>
      </c>
      <c r="D4070">
        <v>0.56655901670455933</v>
      </c>
      <c r="E4070">
        <f>IF(B4071&gt;0,B4071-test_data[[#This Row],[Price]],0)</f>
        <v>0.20000000000004547</v>
      </c>
      <c r="F4070" s="2">
        <f>test_data[[#This Row],[Time]]-(Time_horizon-1)/24/60</f>
        <v>43795.447222222225</v>
      </c>
      <c r="G4070">
        <f>IF(test_data[[#This Row],[Long]]&gt;Action_Threshold,1,IF(test_data[[#This Row],[Short]]&gt;Action_Threshold,-1,0))</f>
        <v>-1</v>
      </c>
      <c r="H4070">
        <f>SUMIFS(test_data[Postion],test_data[Time],"&gt;="&amp;test_data[[#This Row],[Period Time]],test_data[Time],"&lt;="&amp;test_data[[#This Row],[Time]])</f>
        <v>-20</v>
      </c>
      <c r="I4070">
        <f>IFERROR(test_data[[#This Row],[Final_Position]]-H4069,test_data[[#This Row],[Final_Position]])</f>
        <v>-2</v>
      </c>
      <c r="J4070">
        <f>ABS(test_data[[#This Row],[Action]])</f>
        <v>2</v>
      </c>
      <c r="K4070" s="7">
        <f>test_data[[#This Row],[Final_Position]]*test_data[[#This Row],[Change]]</f>
        <v>-4.0000000000009095</v>
      </c>
      <c r="L4070" s="7">
        <f>test_data[[#This Row],[Profit]]*Profit_per_point</f>
        <v>-400000.00000009092</v>
      </c>
      <c r="M4070" s="7">
        <f>test_data[[#This Row],[Profit]]*Profit_per_point-ABS(test_data[[#This Row],[Action]])*Fee_per_trade</f>
        <v>-420000.00000009092</v>
      </c>
    </row>
    <row r="4071" spans="1:13" x14ac:dyDescent="0.35">
      <c r="A4071" s="2">
        <v>43795.461111111108</v>
      </c>
      <c r="B4071">
        <v>904.1</v>
      </c>
      <c r="C4071">
        <v>0.39989250898361206</v>
      </c>
      <c r="D4071">
        <v>0.60010749101638794</v>
      </c>
      <c r="E4071">
        <f>IF(B4072&gt;0,B4072-test_data[[#This Row],[Price]],0)</f>
        <v>0.19999999999993179</v>
      </c>
      <c r="F4071" s="2">
        <f>test_data[[#This Row],[Time]]-(Time_horizon-1)/24/60</f>
        <v>43795.447916666664</v>
      </c>
      <c r="G4071">
        <f>IF(test_data[[#This Row],[Long]]&gt;Action_Threshold,1,IF(test_data[[#This Row],[Short]]&gt;Action_Threshold,-1,0))</f>
        <v>-1</v>
      </c>
      <c r="H4071">
        <f>SUMIFS(test_data[Postion],test_data[Time],"&gt;="&amp;test_data[[#This Row],[Period Time]],test_data[Time],"&lt;="&amp;test_data[[#This Row],[Time]])</f>
        <v>-20</v>
      </c>
      <c r="I4071">
        <f>IFERROR(test_data[[#This Row],[Final_Position]]-H4070,test_data[[#This Row],[Final_Position]])</f>
        <v>0</v>
      </c>
      <c r="J4071">
        <f>ABS(test_data[[#This Row],[Action]])</f>
        <v>0</v>
      </c>
      <c r="K4071" s="7">
        <f>test_data[[#This Row],[Final_Position]]*test_data[[#This Row],[Change]]</f>
        <v>-3.9999999999986358</v>
      </c>
      <c r="L4071" s="7">
        <f>test_data[[#This Row],[Profit]]*Profit_per_point</f>
        <v>-399999.99999986356</v>
      </c>
      <c r="M4071" s="7">
        <f>test_data[[#This Row],[Profit]]*Profit_per_point-ABS(test_data[[#This Row],[Action]])*Fee_per_trade</f>
        <v>-399999.99999986356</v>
      </c>
    </row>
    <row r="4072" spans="1:13" x14ac:dyDescent="0.35">
      <c r="A4072" s="2">
        <v>43795.461805555555</v>
      </c>
      <c r="B4072">
        <v>904.3</v>
      </c>
      <c r="C4072">
        <v>0.37375757098197937</v>
      </c>
      <c r="D4072">
        <v>0.62624245882034302</v>
      </c>
      <c r="E4072">
        <f>IF(B4073&gt;0,B4073-test_data[[#This Row],[Price]],0)</f>
        <v>0.10000000000002274</v>
      </c>
      <c r="F4072" s="2">
        <f>test_data[[#This Row],[Time]]-(Time_horizon-1)/24/60</f>
        <v>43795.448611111111</v>
      </c>
      <c r="G4072">
        <f>IF(test_data[[#This Row],[Long]]&gt;Action_Threshold,1,IF(test_data[[#This Row],[Short]]&gt;Action_Threshold,-1,0))</f>
        <v>-1</v>
      </c>
      <c r="H4072">
        <f>SUMIFS(test_data[Postion],test_data[Time],"&gt;="&amp;test_data[[#This Row],[Period Time]],test_data[Time],"&lt;="&amp;test_data[[#This Row],[Time]])</f>
        <v>-20</v>
      </c>
      <c r="I4072">
        <f>IFERROR(test_data[[#This Row],[Final_Position]]-H4071,test_data[[#This Row],[Final_Position]])</f>
        <v>0</v>
      </c>
      <c r="J4072">
        <f>ABS(test_data[[#This Row],[Action]])</f>
        <v>0</v>
      </c>
      <c r="K4072" s="7">
        <f>test_data[[#This Row],[Final_Position]]*test_data[[#This Row],[Change]]</f>
        <v>-2.0000000000004547</v>
      </c>
      <c r="L4072" s="7">
        <f>test_data[[#This Row],[Profit]]*Profit_per_point</f>
        <v>-200000.00000004546</v>
      </c>
      <c r="M4072" s="7">
        <f>test_data[[#This Row],[Profit]]*Profit_per_point-ABS(test_data[[#This Row],[Action]])*Fee_per_trade</f>
        <v>-200000.00000004546</v>
      </c>
    </row>
    <row r="4073" spans="1:13" x14ac:dyDescent="0.35">
      <c r="A4073" s="2">
        <v>43795.462500000001</v>
      </c>
      <c r="B4073">
        <v>904.4</v>
      </c>
      <c r="C4073">
        <v>0.37269291281700134</v>
      </c>
      <c r="D4073">
        <v>0.62730699777603149</v>
      </c>
      <c r="E4073">
        <f>IF(B4074&gt;0,B4074-test_data[[#This Row],[Price]],0)</f>
        <v>0</v>
      </c>
      <c r="F4073" s="2">
        <f>test_data[[#This Row],[Time]]-(Time_horizon-1)/24/60</f>
        <v>43795.449305555558</v>
      </c>
      <c r="G4073">
        <f>IF(test_data[[#This Row],[Long]]&gt;Action_Threshold,1,IF(test_data[[#This Row],[Short]]&gt;Action_Threshold,-1,0))</f>
        <v>-1</v>
      </c>
      <c r="H4073">
        <f>SUMIFS(test_data[Postion],test_data[Time],"&gt;="&amp;test_data[[#This Row],[Period Time]],test_data[Time],"&lt;="&amp;test_data[[#This Row],[Time]])</f>
        <v>-20</v>
      </c>
      <c r="I4073">
        <f>IFERROR(test_data[[#This Row],[Final_Position]]-H4072,test_data[[#This Row],[Final_Position]])</f>
        <v>0</v>
      </c>
      <c r="J4073">
        <f>ABS(test_data[[#This Row],[Action]])</f>
        <v>0</v>
      </c>
      <c r="K4073" s="7">
        <f>test_data[[#This Row],[Final_Position]]*test_data[[#This Row],[Change]]</f>
        <v>0</v>
      </c>
      <c r="L4073" s="7">
        <f>test_data[[#This Row],[Profit]]*Profit_per_point</f>
        <v>0</v>
      </c>
      <c r="M4073" s="7">
        <f>test_data[[#This Row],[Profit]]*Profit_per_point-ABS(test_data[[#This Row],[Action]])*Fee_per_trade</f>
        <v>0</v>
      </c>
    </row>
    <row r="4074" spans="1:13" x14ac:dyDescent="0.35">
      <c r="A4074" s="2">
        <v>43795.463194444441</v>
      </c>
      <c r="B4074">
        <v>904.4</v>
      </c>
      <c r="C4074">
        <v>0.39252662658691406</v>
      </c>
      <c r="D4074">
        <v>0.60747337341308594</v>
      </c>
      <c r="E4074">
        <f>IF(B4075&gt;0,B4075-test_data[[#This Row],[Price]],0)</f>
        <v>-0.10000000000002274</v>
      </c>
      <c r="F4074" s="2">
        <f>test_data[[#This Row],[Time]]-(Time_horizon-1)/24/60</f>
        <v>43795.45</v>
      </c>
      <c r="G4074">
        <f>IF(test_data[[#This Row],[Long]]&gt;Action_Threshold,1,IF(test_data[[#This Row],[Short]]&gt;Action_Threshold,-1,0))</f>
        <v>-1</v>
      </c>
      <c r="H4074">
        <f>SUMIFS(test_data[Postion],test_data[Time],"&gt;="&amp;test_data[[#This Row],[Period Time]],test_data[Time],"&lt;="&amp;test_data[[#This Row],[Time]])</f>
        <v>-20</v>
      </c>
      <c r="I4074">
        <f>IFERROR(test_data[[#This Row],[Final_Position]]-H4073,test_data[[#This Row],[Final_Position]])</f>
        <v>0</v>
      </c>
      <c r="J4074">
        <f>ABS(test_data[[#This Row],[Action]])</f>
        <v>0</v>
      </c>
      <c r="K4074" s="7">
        <f>test_data[[#This Row],[Final_Position]]*test_data[[#This Row],[Change]]</f>
        <v>2.0000000000004547</v>
      </c>
      <c r="L4074" s="7">
        <f>test_data[[#This Row],[Profit]]*Profit_per_point</f>
        <v>200000.00000004546</v>
      </c>
      <c r="M4074" s="7">
        <f>test_data[[#This Row],[Profit]]*Profit_per_point-ABS(test_data[[#This Row],[Action]])*Fee_per_trade</f>
        <v>200000.00000004546</v>
      </c>
    </row>
    <row r="4075" spans="1:13" x14ac:dyDescent="0.35">
      <c r="A4075" s="2">
        <v>43795.463888888888</v>
      </c>
      <c r="B4075">
        <v>904.3</v>
      </c>
      <c r="C4075">
        <v>0.3936571478843689</v>
      </c>
      <c r="D4075">
        <v>0.60634279251098633</v>
      </c>
      <c r="E4075">
        <f>IF(B4076&gt;0,B4076-test_data[[#This Row],[Price]],0)</f>
        <v>-9.9999999999909051E-2</v>
      </c>
      <c r="F4075" s="2">
        <f>test_data[[#This Row],[Time]]-(Time_horizon-1)/24/60</f>
        <v>43795.450694444444</v>
      </c>
      <c r="G4075">
        <f>IF(test_data[[#This Row],[Long]]&gt;Action_Threshold,1,IF(test_data[[#This Row],[Short]]&gt;Action_Threshold,-1,0))</f>
        <v>-1</v>
      </c>
      <c r="H4075">
        <f>SUMIFS(test_data[Postion],test_data[Time],"&gt;="&amp;test_data[[#This Row],[Period Time]],test_data[Time],"&lt;="&amp;test_data[[#This Row],[Time]])</f>
        <v>-20</v>
      </c>
      <c r="I4075">
        <f>IFERROR(test_data[[#This Row],[Final_Position]]-H4074,test_data[[#This Row],[Final_Position]])</f>
        <v>0</v>
      </c>
      <c r="J4075">
        <f>ABS(test_data[[#This Row],[Action]])</f>
        <v>0</v>
      </c>
      <c r="K4075" s="7">
        <f>test_data[[#This Row],[Final_Position]]*test_data[[#This Row],[Change]]</f>
        <v>1.999999999998181</v>
      </c>
      <c r="L4075" s="7">
        <f>test_data[[#This Row],[Profit]]*Profit_per_point</f>
        <v>199999.9999998181</v>
      </c>
      <c r="M4075" s="7">
        <f>test_data[[#This Row],[Profit]]*Profit_per_point-ABS(test_data[[#This Row],[Action]])*Fee_per_trade</f>
        <v>199999.9999998181</v>
      </c>
    </row>
    <row r="4076" spans="1:13" x14ac:dyDescent="0.35">
      <c r="A4076" s="2">
        <v>43795.464583333334</v>
      </c>
      <c r="B4076">
        <v>904.2</v>
      </c>
      <c r="C4076">
        <v>0.3989219069480896</v>
      </c>
      <c r="D4076">
        <v>0.60107803344726563</v>
      </c>
      <c r="E4076">
        <f>IF(B4077&gt;0,B4077-test_data[[#This Row],[Price]],0)</f>
        <v>0</v>
      </c>
      <c r="F4076" s="2">
        <f>test_data[[#This Row],[Time]]-(Time_horizon-1)/24/60</f>
        <v>43795.451388888891</v>
      </c>
      <c r="G4076">
        <f>IF(test_data[[#This Row],[Long]]&gt;Action_Threshold,1,IF(test_data[[#This Row],[Short]]&gt;Action_Threshold,-1,0))</f>
        <v>-1</v>
      </c>
      <c r="H4076">
        <f>SUMIFS(test_data[Postion],test_data[Time],"&gt;="&amp;test_data[[#This Row],[Period Time]],test_data[Time],"&lt;="&amp;test_data[[#This Row],[Time]])</f>
        <v>-20</v>
      </c>
      <c r="I4076">
        <f>IFERROR(test_data[[#This Row],[Final_Position]]-H4075,test_data[[#This Row],[Final_Position]])</f>
        <v>0</v>
      </c>
      <c r="J4076">
        <f>ABS(test_data[[#This Row],[Action]])</f>
        <v>0</v>
      </c>
      <c r="K4076" s="7">
        <f>test_data[[#This Row],[Final_Position]]*test_data[[#This Row],[Change]]</f>
        <v>0</v>
      </c>
      <c r="L4076" s="7">
        <f>test_data[[#This Row],[Profit]]*Profit_per_point</f>
        <v>0</v>
      </c>
      <c r="M4076" s="7">
        <f>test_data[[#This Row],[Profit]]*Profit_per_point-ABS(test_data[[#This Row],[Action]])*Fee_per_trade</f>
        <v>0</v>
      </c>
    </row>
    <row r="4077" spans="1:13" x14ac:dyDescent="0.35">
      <c r="A4077" s="2">
        <v>43795.465277777781</v>
      </c>
      <c r="B4077">
        <v>904.2</v>
      </c>
      <c r="C4077">
        <v>0.40254688262939453</v>
      </c>
      <c r="D4077">
        <v>0.59745305776596069</v>
      </c>
      <c r="E4077">
        <f>IF(B4078&gt;0,B4078-test_data[[#This Row],[Price]],0)</f>
        <v>-0.10000000000002274</v>
      </c>
      <c r="F4077" s="2">
        <f>test_data[[#This Row],[Time]]-(Time_horizon-1)/24/60</f>
        <v>43795.452083333337</v>
      </c>
      <c r="G4077">
        <f>IF(test_data[[#This Row],[Long]]&gt;Action_Threshold,1,IF(test_data[[#This Row],[Short]]&gt;Action_Threshold,-1,0))</f>
        <v>-1</v>
      </c>
      <c r="H4077">
        <f>SUMIFS(test_data[Postion],test_data[Time],"&gt;="&amp;test_data[[#This Row],[Period Time]],test_data[Time],"&lt;="&amp;test_data[[#This Row],[Time]])</f>
        <v>-20</v>
      </c>
      <c r="I4077">
        <f>IFERROR(test_data[[#This Row],[Final_Position]]-H4076,test_data[[#This Row],[Final_Position]])</f>
        <v>0</v>
      </c>
      <c r="J4077">
        <f>ABS(test_data[[#This Row],[Action]])</f>
        <v>0</v>
      </c>
      <c r="K4077" s="7">
        <f>test_data[[#This Row],[Final_Position]]*test_data[[#This Row],[Change]]</f>
        <v>2.0000000000004547</v>
      </c>
      <c r="L4077" s="7">
        <f>test_data[[#This Row],[Profit]]*Profit_per_point</f>
        <v>200000.00000004546</v>
      </c>
      <c r="M4077" s="7">
        <f>test_data[[#This Row],[Profit]]*Profit_per_point-ABS(test_data[[#This Row],[Action]])*Fee_per_trade</f>
        <v>200000.00000004546</v>
      </c>
    </row>
    <row r="4078" spans="1:13" x14ac:dyDescent="0.35">
      <c r="A4078" s="2">
        <v>43795.46597222222</v>
      </c>
      <c r="B4078">
        <v>904.1</v>
      </c>
      <c r="C4078">
        <v>0.40916171669960022</v>
      </c>
      <c r="D4078">
        <v>0.59083831310272217</v>
      </c>
      <c r="E4078">
        <f>IF(B4079&gt;0,B4079-test_data[[#This Row],[Price]],0)</f>
        <v>-0.30000000000006821</v>
      </c>
      <c r="F4078" s="2">
        <f>test_data[[#This Row],[Time]]-(Time_horizon-1)/24/60</f>
        <v>43795.452777777777</v>
      </c>
      <c r="G4078">
        <f>IF(test_data[[#This Row],[Long]]&gt;Action_Threshold,1,IF(test_data[[#This Row],[Short]]&gt;Action_Threshold,-1,0))</f>
        <v>-1</v>
      </c>
      <c r="H4078">
        <f>SUMIFS(test_data[Postion],test_data[Time],"&gt;="&amp;test_data[[#This Row],[Period Time]],test_data[Time],"&lt;="&amp;test_data[[#This Row],[Time]])</f>
        <v>-20</v>
      </c>
      <c r="I4078">
        <f>IFERROR(test_data[[#This Row],[Final_Position]]-H4077,test_data[[#This Row],[Final_Position]])</f>
        <v>0</v>
      </c>
      <c r="J4078">
        <f>ABS(test_data[[#This Row],[Action]])</f>
        <v>0</v>
      </c>
      <c r="K4078" s="7">
        <f>test_data[[#This Row],[Final_Position]]*test_data[[#This Row],[Change]]</f>
        <v>6.0000000000013642</v>
      </c>
      <c r="L4078" s="7">
        <f>test_data[[#This Row],[Profit]]*Profit_per_point</f>
        <v>600000.00000013644</v>
      </c>
      <c r="M4078" s="7">
        <f>test_data[[#This Row],[Profit]]*Profit_per_point-ABS(test_data[[#This Row],[Action]])*Fee_per_trade</f>
        <v>600000.00000013644</v>
      </c>
    </row>
    <row r="4079" spans="1:13" x14ac:dyDescent="0.35">
      <c r="A4079" s="2">
        <v>43795.466666666667</v>
      </c>
      <c r="B4079">
        <v>903.8</v>
      </c>
      <c r="C4079">
        <v>0.43251913785934448</v>
      </c>
      <c r="D4079">
        <v>0.56748086214065552</v>
      </c>
      <c r="E4079">
        <f>IF(B4080&gt;0,B4080-test_data[[#This Row],[Price]],0)</f>
        <v>0.20000000000004547</v>
      </c>
      <c r="F4079" s="2">
        <f>test_data[[#This Row],[Time]]-(Time_horizon-1)/24/60</f>
        <v>43795.453472222223</v>
      </c>
      <c r="G4079">
        <f>IF(test_data[[#This Row],[Long]]&gt;Action_Threshold,1,IF(test_data[[#This Row],[Short]]&gt;Action_Threshold,-1,0))</f>
        <v>-1</v>
      </c>
      <c r="H4079">
        <f>SUMIFS(test_data[Postion],test_data[Time],"&gt;="&amp;test_data[[#This Row],[Period Time]],test_data[Time],"&lt;="&amp;test_data[[#This Row],[Time]])</f>
        <v>-20</v>
      </c>
      <c r="I4079">
        <f>IFERROR(test_data[[#This Row],[Final_Position]]-H4078,test_data[[#This Row],[Final_Position]])</f>
        <v>0</v>
      </c>
      <c r="J4079">
        <f>ABS(test_data[[#This Row],[Action]])</f>
        <v>0</v>
      </c>
      <c r="K4079" s="7">
        <f>test_data[[#This Row],[Final_Position]]*test_data[[#This Row],[Change]]</f>
        <v>-4.0000000000009095</v>
      </c>
      <c r="L4079" s="7">
        <f>test_data[[#This Row],[Profit]]*Profit_per_point</f>
        <v>-400000.00000009092</v>
      </c>
      <c r="M4079" s="7">
        <f>test_data[[#This Row],[Profit]]*Profit_per_point-ABS(test_data[[#This Row],[Action]])*Fee_per_trade</f>
        <v>-400000.00000009092</v>
      </c>
    </row>
    <row r="4080" spans="1:13" x14ac:dyDescent="0.35">
      <c r="A4080" s="2">
        <v>43795.467361111114</v>
      </c>
      <c r="B4080">
        <v>904</v>
      </c>
      <c r="C4080">
        <v>0.42886835336685181</v>
      </c>
      <c r="D4080">
        <v>0.57113164663314819</v>
      </c>
      <c r="E4080">
        <f>IF(B4081&gt;0,B4081-test_data[[#This Row],[Price]],0)</f>
        <v>0.29999999999995453</v>
      </c>
      <c r="F4080" s="2">
        <f>test_data[[#This Row],[Time]]-(Time_horizon-1)/24/60</f>
        <v>43795.45416666667</v>
      </c>
      <c r="G4080">
        <f>IF(test_data[[#This Row],[Long]]&gt;Action_Threshold,1,IF(test_data[[#This Row],[Short]]&gt;Action_Threshold,-1,0))</f>
        <v>-1</v>
      </c>
      <c r="H4080">
        <f>SUMIFS(test_data[Postion],test_data[Time],"&gt;="&amp;test_data[[#This Row],[Period Time]],test_data[Time],"&lt;="&amp;test_data[[#This Row],[Time]])</f>
        <v>-20</v>
      </c>
      <c r="I4080">
        <f>IFERROR(test_data[[#This Row],[Final_Position]]-H4079,test_data[[#This Row],[Final_Position]])</f>
        <v>0</v>
      </c>
      <c r="J4080">
        <f>ABS(test_data[[#This Row],[Action]])</f>
        <v>0</v>
      </c>
      <c r="K4080" s="7">
        <f>test_data[[#This Row],[Final_Position]]*test_data[[#This Row],[Change]]</f>
        <v>-5.9999999999990905</v>
      </c>
      <c r="L4080" s="7">
        <f>test_data[[#This Row],[Profit]]*Profit_per_point</f>
        <v>-599999.99999990908</v>
      </c>
      <c r="M4080" s="7">
        <f>test_data[[#This Row],[Profit]]*Profit_per_point-ABS(test_data[[#This Row],[Action]])*Fee_per_trade</f>
        <v>-599999.99999990908</v>
      </c>
    </row>
    <row r="4081" spans="1:13" x14ac:dyDescent="0.35">
      <c r="A4081" s="2">
        <v>43795.468055555553</v>
      </c>
      <c r="B4081">
        <v>904.3</v>
      </c>
      <c r="C4081">
        <v>0.4080120325088501</v>
      </c>
      <c r="D4081">
        <v>0.5919879674911499</v>
      </c>
      <c r="E4081">
        <f>IF(B4082&gt;0,B4082-test_data[[#This Row],[Price]],0)</f>
        <v>0.10000000000002274</v>
      </c>
      <c r="F4081" s="2">
        <f>test_data[[#This Row],[Time]]-(Time_horizon-1)/24/60</f>
        <v>43795.454861111109</v>
      </c>
      <c r="G4081">
        <f>IF(test_data[[#This Row],[Long]]&gt;Action_Threshold,1,IF(test_data[[#This Row],[Short]]&gt;Action_Threshold,-1,0))</f>
        <v>-1</v>
      </c>
      <c r="H4081">
        <f>SUMIFS(test_data[Postion],test_data[Time],"&gt;="&amp;test_data[[#This Row],[Period Time]],test_data[Time],"&lt;="&amp;test_data[[#This Row],[Time]])</f>
        <v>-20</v>
      </c>
      <c r="I4081">
        <f>IFERROR(test_data[[#This Row],[Final_Position]]-H4080,test_data[[#This Row],[Final_Position]])</f>
        <v>0</v>
      </c>
      <c r="J4081">
        <f>ABS(test_data[[#This Row],[Action]])</f>
        <v>0</v>
      </c>
      <c r="K4081" s="7">
        <f>test_data[[#This Row],[Final_Position]]*test_data[[#This Row],[Change]]</f>
        <v>-2.0000000000004547</v>
      </c>
      <c r="L4081" s="7">
        <f>test_data[[#This Row],[Profit]]*Profit_per_point</f>
        <v>-200000.00000004546</v>
      </c>
      <c r="M4081" s="7">
        <f>test_data[[#This Row],[Profit]]*Profit_per_point-ABS(test_data[[#This Row],[Action]])*Fee_per_trade</f>
        <v>-200000.00000004546</v>
      </c>
    </row>
    <row r="4082" spans="1:13" x14ac:dyDescent="0.35">
      <c r="A4082" s="2">
        <v>43795.46875</v>
      </c>
      <c r="B4082">
        <v>904.4</v>
      </c>
      <c r="C4082">
        <v>0.39741593599319458</v>
      </c>
      <c r="D4082">
        <v>0.60258406400680542</v>
      </c>
      <c r="E4082">
        <f>IF(B4083&gt;0,B4083-test_data[[#This Row],[Price]],0)</f>
        <v>0.10000000000002274</v>
      </c>
      <c r="F4082" s="2">
        <f>test_data[[#This Row],[Time]]-(Time_horizon-1)/24/60</f>
        <v>43795.455555555556</v>
      </c>
      <c r="G4082">
        <f>IF(test_data[[#This Row],[Long]]&gt;Action_Threshold,1,IF(test_data[[#This Row],[Short]]&gt;Action_Threshold,-1,0))</f>
        <v>-1</v>
      </c>
      <c r="H4082">
        <f>SUMIFS(test_data[Postion],test_data[Time],"&gt;="&amp;test_data[[#This Row],[Period Time]],test_data[Time],"&lt;="&amp;test_data[[#This Row],[Time]])</f>
        <v>-20</v>
      </c>
      <c r="I4082">
        <f>IFERROR(test_data[[#This Row],[Final_Position]]-H4081,test_data[[#This Row],[Final_Position]])</f>
        <v>0</v>
      </c>
      <c r="J4082">
        <f>ABS(test_data[[#This Row],[Action]])</f>
        <v>0</v>
      </c>
      <c r="K4082" s="7">
        <f>test_data[[#This Row],[Final_Position]]*test_data[[#This Row],[Change]]</f>
        <v>-2.0000000000004547</v>
      </c>
      <c r="L4082" s="7">
        <f>test_data[[#This Row],[Profit]]*Profit_per_point</f>
        <v>-200000.00000004546</v>
      </c>
      <c r="M4082" s="7">
        <f>test_data[[#This Row],[Profit]]*Profit_per_point-ABS(test_data[[#This Row],[Action]])*Fee_per_trade</f>
        <v>-200000.00000004546</v>
      </c>
    </row>
    <row r="4083" spans="1:13" x14ac:dyDescent="0.35">
      <c r="A4083" s="2">
        <v>43795.469444444447</v>
      </c>
      <c r="B4083">
        <v>904.5</v>
      </c>
      <c r="C4083">
        <v>0.38785365223884583</v>
      </c>
      <c r="D4083">
        <v>0.61214631795883179</v>
      </c>
      <c r="E4083">
        <f>IF(B4084&gt;0,B4084-test_data[[#This Row],[Price]],0)</f>
        <v>0</v>
      </c>
      <c r="F4083" s="2">
        <f>test_data[[#This Row],[Time]]-(Time_horizon-1)/24/60</f>
        <v>43795.456250000003</v>
      </c>
      <c r="G4083">
        <f>IF(test_data[[#This Row],[Long]]&gt;Action_Threshold,1,IF(test_data[[#This Row],[Short]]&gt;Action_Threshold,-1,0))</f>
        <v>-1</v>
      </c>
      <c r="H4083">
        <f>SUMIFS(test_data[Postion],test_data[Time],"&gt;="&amp;test_data[[#This Row],[Period Time]],test_data[Time],"&lt;="&amp;test_data[[#This Row],[Time]])</f>
        <v>-20</v>
      </c>
      <c r="I4083">
        <f>IFERROR(test_data[[#This Row],[Final_Position]]-H4082,test_data[[#This Row],[Final_Position]])</f>
        <v>0</v>
      </c>
      <c r="J4083">
        <f>ABS(test_data[[#This Row],[Action]])</f>
        <v>0</v>
      </c>
      <c r="K4083" s="7">
        <f>test_data[[#This Row],[Final_Position]]*test_data[[#This Row],[Change]]</f>
        <v>0</v>
      </c>
      <c r="L4083" s="7">
        <f>test_data[[#This Row],[Profit]]*Profit_per_point</f>
        <v>0</v>
      </c>
      <c r="M4083" s="7">
        <f>test_data[[#This Row],[Profit]]*Profit_per_point-ABS(test_data[[#This Row],[Action]])*Fee_per_trade</f>
        <v>0</v>
      </c>
    </row>
    <row r="4084" spans="1:13" x14ac:dyDescent="0.35">
      <c r="A4084" s="2">
        <v>43795.470138888886</v>
      </c>
      <c r="B4084">
        <v>904.5</v>
      </c>
      <c r="C4084">
        <v>0.39232656359672546</v>
      </c>
      <c r="D4084">
        <v>0.60767346620559692</v>
      </c>
      <c r="E4084">
        <f>IF(B4085&gt;0,B4085-test_data[[#This Row],[Price]],0)</f>
        <v>-0.20000000000004547</v>
      </c>
      <c r="F4084" s="2">
        <f>test_data[[#This Row],[Time]]-(Time_horizon-1)/24/60</f>
        <v>43795.456944444442</v>
      </c>
      <c r="G4084">
        <f>IF(test_data[[#This Row],[Long]]&gt;Action_Threshold,1,IF(test_data[[#This Row],[Short]]&gt;Action_Threshold,-1,0))</f>
        <v>-1</v>
      </c>
      <c r="H4084">
        <f>SUMIFS(test_data[Postion],test_data[Time],"&gt;="&amp;test_data[[#This Row],[Period Time]],test_data[Time],"&lt;="&amp;test_data[[#This Row],[Time]])</f>
        <v>-20</v>
      </c>
      <c r="I4084">
        <f>IFERROR(test_data[[#This Row],[Final_Position]]-H4083,test_data[[#This Row],[Final_Position]])</f>
        <v>0</v>
      </c>
      <c r="J4084">
        <f>ABS(test_data[[#This Row],[Action]])</f>
        <v>0</v>
      </c>
      <c r="K4084" s="7">
        <f>test_data[[#This Row],[Final_Position]]*test_data[[#This Row],[Change]]</f>
        <v>4.0000000000009095</v>
      </c>
      <c r="L4084" s="7">
        <f>test_data[[#This Row],[Profit]]*Profit_per_point</f>
        <v>400000.00000009092</v>
      </c>
      <c r="M4084" s="7">
        <f>test_data[[#This Row],[Profit]]*Profit_per_point-ABS(test_data[[#This Row],[Action]])*Fee_per_trade</f>
        <v>400000.00000009092</v>
      </c>
    </row>
    <row r="4085" spans="1:13" x14ac:dyDescent="0.35">
      <c r="A4085" s="2">
        <v>43795.470833333333</v>
      </c>
      <c r="B4085">
        <v>904.3</v>
      </c>
      <c r="C4085">
        <v>0.40180385112762451</v>
      </c>
      <c r="D4085">
        <v>0.59819608926773071</v>
      </c>
      <c r="E4085">
        <f>IF(B4086&gt;0,B4086-test_data[[#This Row],[Price]],0)</f>
        <v>-9.9999999999909051E-2</v>
      </c>
      <c r="F4085" s="2">
        <f>test_data[[#This Row],[Time]]-(Time_horizon-1)/24/60</f>
        <v>43795.457638888889</v>
      </c>
      <c r="G4085">
        <f>IF(test_data[[#This Row],[Long]]&gt;Action_Threshold,1,IF(test_data[[#This Row],[Short]]&gt;Action_Threshold,-1,0))</f>
        <v>-1</v>
      </c>
      <c r="H4085">
        <f>SUMIFS(test_data[Postion],test_data[Time],"&gt;="&amp;test_data[[#This Row],[Period Time]],test_data[Time],"&lt;="&amp;test_data[[#This Row],[Time]])</f>
        <v>-20</v>
      </c>
      <c r="I4085">
        <f>IFERROR(test_data[[#This Row],[Final_Position]]-H4084,test_data[[#This Row],[Final_Position]])</f>
        <v>0</v>
      </c>
      <c r="J4085">
        <f>ABS(test_data[[#This Row],[Action]])</f>
        <v>0</v>
      </c>
      <c r="K4085" s="7">
        <f>test_data[[#This Row],[Final_Position]]*test_data[[#This Row],[Change]]</f>
        <v>1.999999999998181</v>
      </c>
      <c r="L4085" s="7">
        <f>test_data[[#This Row],[Profit]]*Profit_per_point</f>
        <v>199999.9999998181</v>
      </c>
      <c r="M4085" s="7">
        <f>test_data[[#This Row],[Profit]]*Profit_per_point-ABS(test_data[[#This Row],[Action]])*Fee_per_trade</f>
        <v>199999.9999998181</v>
      </c>
    </row>
    <row r="4086" spans="1:13" x14ac:dyDescent="0.35">
      <c r="A4086" s="2">
        <v>43795.47152777778</v>
      </c>
      <c r="B4086">
        <v>904.2</v>
      </c>
      <c r="C4086">
        <v>0.41183146834373474</v>
      </c>
      <c r="D4086">
        <v>0.58816856145858765</v>
      </c>
      <c r="E4086">
        <f>IF(B4087&gt;0,B4087-test_data[[#This Row],[Price]],0)</f>
        <v>0</v>
      </c>
      <c r="F4086" s="2">
        <f>test_data[[#This Row],[Time]]-(Time_horizon-1)/24/60</f>
        <v>43795.458333333336</v>
      </c>
      <c r="G4086">
        <f>IF(test_data[[#This Row],[Long]]&gt;Action_Threshold,1,IF(test_data[[#This Row],[Short]]&gt;Action_Threshold,-1,0))</f>
        <v>-1</v>
      </c>
      <c r="H4086">
        <f>SUMIFS(test_data[Postion],test_data[Time],"&gt;="&amp;test_data[[#This Row],[Period Time]],test_data[Time],"&lt;="&amp;test_data[[#This Row],[Time]])</f>
        <v>-20</v>
      </c>
      <c r="I4086">
        <f>IFERROR(test_data[[#This Row],[Final_Position]]-H4085,test_data[[#This Row],[Final_Position]])</f>
        <v>0</v>
      </c>
      <c r="J4086">
        <f>ABS(test_data[[#This Row],[Action]])</f>
        <v>0</v>
      </c>
      <c r="K4086" s="7">
        <f>test_data[[#This Row],[Final_Position]]*test_data[[#This Row],[Change]]</f>
        <v>0</v>
      </c>
      <c r="L4086" s="7">
        <f>test_data[[#This Row],[Profit]]*Profit_per_point</f>
        <v>0</v>
      </c>
      <c r="M4086" s="7">
        <f>test_data[[#This Row],[Profit]]*Profit_per_point-ABS(test_data[[#This Row],[Action]])*Fee_per_trade</f>
        <v>0</v>
      </c>
    </row>
    <row r="4087" spans="1:13" x14ac:dyDescent="0.35">
      <c r="A4087" s="2">
        <v>43795.472222222219</v>
      </c>
      <c r="B4087">
        <v>904.2</v>
      </c>
      <c r="C4087">
        <v>0.4178488552570343</v>
      </c>
      <c r="D4087">
        <v>0.58215111494064331</v>
      </c>
      <c r="E4087">
        <f>IF(B4088&gt;0,B4088-test_data[[#This Row],[Price]],0)</f>
        <v>0.19999999999993179</v>
      </c>
      <c r="F4087" s="2">
        <f>test_data[[#This Row],[Time]]-(Time_horizon-1)/24/60</f>
        <v>43795.459027777775</v>
      </c>
      <c r="G4087">
        <f>IF(test_data[[#This Row],[Long]]&gt;Action_Threshold,1,IF(test_data[[#This Row],[Short]]&gt;Action_Threshold,-1,0))</f>
        <v>-1</v>
      </c>
      <c r="H4087">
        <f>SUMIFS(test_data[Postion],test_data[Time],"&gt;="&amp;test_data[[#This Row],[Period Time]],test_data[Time],"&lt;="&amp;test_data[[#This Row],[Time]])</f>
        <v>-20</v>
      </c>
      <c r="I4087">
        <f>IFERROR(test_data[[#This Row],[Final_Position]]-H4086,test_data[[#This Row],[Final_Position]])</f>
        <v>0</v>
      </c>
      <c r="J4087">
        <f>ABS(test_data[[#This Row],[Action]])</f>
        <v>0</v>
      </c>
      <c r="K4087" s="7">
        <f>test_data[[#This Row],[Final_Position]]*test_data[[#This Row],[Change]]</f>
        <v>-3.9999999999986358</v>
      </c>
      <c r="L4087" s="7">
        <f>test_data[[#This Row],[Profit]]*Profit_per_point</f>
        <v>-399999.99999986356</v>
      </c>
      <c r="M4087" s="7">
        <f>test_data[[#This Row],[Profit]]*Profit_per_point-ABS(test_data[[#This Row],[Action]])*Fee_per_trade</f>
        <v>-399999.99999986356</v>
      </c>
    </row>
    <row r="4088" spans="1:13" x14ac:dyDescent="0.35">
      <c r="A4088" s="2">
        <v>43795.472916666666</v>
      </c>
      <c r="B4088">
        <v>904.4</v>
      </c>
      <c r="C4088">
        <v>0.42033529281616211</v>
      </c>
      <c r="D4088">
        <v>0.57966476678848267</v>
      </c>
      <c r="E4088">
        <f>IF(B4089&gt;0,B4089-test_data[[#This Row],[Price]],0)</f>
        <v>0.30000000000006821</v>
      </c>
      <c r="F4088" s="2">
        <f>test_data[[#This Row],[Time]]-(Time_horizon-1)/24/60</f>
        <v>43795.459722222222</v>
      </c>
      <c r="G4088">
        <f>IF(test_data[[#This Row],[Long]]&gt;Action_Threshold,1,IF(test_data[[#This Row],[Short]]&gt;Action_Threshold,-1,0))</f>
        <v>-1</v>
      </c>
      <c r="H4088">
        <f>SUMIFS(test_data[Postion],test_data[Time],"&gt;="&amp;test_data[[#This Row],[Period Time]],test_data[Time],"&lt;="&amp;test_data[[#This Row],[Time]])</f>
        <v>-20</v>
      </c>
      <c r="I4088">
        <f>IFERROR(test_data[[#This Row],[Final_Position]]-H4087,test_data[[#This Row],[Final_Position]])</f>
        <v>0</v>
      </c>
      <c r="J4088">
        <f>ABS(test_data[[#This Row],[Action]])</f>
        <v>0</v>
      </c>
      <c r="K4088" s="7">
        <f>test_data[[#This Row],[Final_Position]]*test_data[[#This Row],[Change]]</f>
        <v>-6.0000000000013642</v>
      </c>
      <c r="L4088" s="7">
        <f>test_data[[#This Row],[Profit]]*Profit_per_point</f>
        <v>-600000.00000013644</v>
      </c>
      <c r="M4088" s="7">
        <f>test_data[[#This Row],[Profit]]*Profit_per_point-ABS(test_data[[#This Row],[Action]])*Fee_per_trade</f>
        <v>-600000.00000013644</v>
      </c>
    </row>
    <row r="4089" spans="1:13" x14ac:dyDescent="0.35">
      <c r="A4089" s="2">
        <v>43795.473611111112</v>
      </c>
      <c r="B4089">
        <v>904.7</v>
      </c>
      <c r="C4089">
        <v>0.38661214709281921</v>
      </c>
      <c r="D4089">
        <v>0.61338788270950317</v>
      </c>
      <c r="E4089">
        <f>IF(B4090&gt;0,B4090-test_data[[#This Row],[Price]],0)</f>
        <v>0.29999999999995453</v>
      </c>
      <c r="F4089" s="2">
        <f>test_data[[#This Row],[Time]]-(Time_horizon-1)/24/60</f>
        <v>43795.460416666669</v>
      </c>
      <c r="G4089">
        <f>IF(test_data[[#This Row],[Long]]&gt;Action_Threshold,1,IF(test_data[[#This Row],[Short]]&gt;Action_Threshold,-1,0))</f>
        <v>-1</v>
      </c>
      <c r="H4089">
        <f>SUMIFS(test_data[Postion],test_data[Time],"&gt;="&amp;test_data[[#This Row],[Period Time]],test_data[Time],"&lt;="&amp;test_data[[#This Row],[Time]])</f>
        <v>-20</v>
      </c>
      <c r="I4089">
        <f>IFERROR(test_data[[#This Row],[Final_Position]]-H4088,test_data[[#This Row],[Final_Position]])</f>
        <v>0</v>
      </c>
      <c r="J4089">
        <f>ABS(test_data[[#This Row],[Action]])</f>
        <v>0</v>
      </c>
      <c r="K4089" s="7">
        <f>test_data[[#This Row],[Final_Position]]*test_data[[#This Row],[Change]]</f>
        <v>-5.9999999999990905</v>
      </c>
      <c r="L4089" s="7">
        <f>test_data[[#This Row],[Profit]]*Profit_per_point</f>
        <v>-599999.99999990908</v>
      </c>
      <c r="M4089" s="7">
        <f>test_data[[#This Row],[Profit]]*Profit_per_point-ABS(test_data[[#This Row],[Action]])*Fee_per_trade</f>
        <v>-599999.99999990908</v>
      </c>
    </row>
    <row r="4090" spans="1:13" x14ac:dyDescent="0.35">
      <c r="A4090" s="2">
        <v>43795.474305555559</v>
      </c>
      <c r="B4090">
        <v>905</v>
      </c>
      <c r="C4090">
        <v>0.35753431916236877</v>
      </c>
      <c r="D4090">
        <v>0.64246559143066406</v>
      </c>
      <c r="E4090">
        <f>IF(B4091&gt;0,B4091-test_data[[#This Row],[Price]],0)</f>
        <v>-0.10000000000002274</v>
      </c>
      <c r="F4090" s="2">
        <f>test_data[[#This Row],[Time]]-(Time_horizon-1)/24/60</f>
        <v>43795.461111111115</v>
      </c>
      <c r="G4090">
        <f>IF(test_data[[#This Row],[Long]]&gt;Action_Threshold,1,IF(test_data[[#This Row],[Short]]&gt;Action_Threshold,-1,0))</f>
        <v>-1</v>
      </c>
      <c r="H4090">
        <f>SUMIFS(test_data[Postion],test_data[Time],"&gt;="&amp;test_data[[#This Row],[Period Time]],test_data[Time],"&lt;="&amp;test_data[[#This Row],[Time]])</f>
        <v>-20</v>
      </c>
      <c r="I4090">
        <f>IFERROR(test_data[[#This Row],[Final_Position]]-H4089,test_data[[#This Row],[Final_Position]])</f>
        <v>0</v>
      </c>
      <c r="J4090">
        <f>ABS(test_data[[#This Row],[Action]])</f>
        <v>0</v>
      </c>
      <c r="K4090" s="7">
        <f>test_data[[#This Row],[Final_Position]]*test_data[[#This Row],[Change]]</f>
        <v>2.0000000000004547</v>
      </c>
      <c r="L4090" s="7">
        <f>test_data[[#This Row],[Profit]]*Profit_per_point</f>
        <v>200000.00000004546</v>
      </c>
      <c r="M4090" s="7">
        <f>test_data[[#This Row],[Profit]]*Profit_per_point-ABS(test_data[[#This Row],[Action]])*Fee_per_trade</f>
        <v>200000.00000004546</v>
      </c>
    </row>
    <row r="4091" spans="1:13" x14ac:dyDescent="0.35">
      <c r="A4091" s="2">
        <v>43795.474999999999</v>
      </c>
      <c r="B4091">
        <v>904.9</v>
      </c>
      <c r="C4091">
        <v>0.38855993747711182</v>
      </c>
      <c r="D4091">
        <v>0.61144006252288818</v>
      </c>
      <c r="E4091">
        <f>IF(B4092&gt;0,B4092-test_data[[#This Row],[Price]],0)</f>
        <v>0.20000000000004547</v>
      </c>
      <c r="F4091" s="2">
        <f>test_data[[#This Row],[Time]]-(Time_horizon-1)/24/60</f>
        <v>43795.461805555555</v>
      </c>
      <c r="G4091">
        <f>IF(test_data[[#This Row],[Long]]&gt;Action_Threshold,1,IF(test_data[[#This Row],[Short]]&gt;Action_Threshold,-1,0))</f>
        <v>-1</v>
      </c>
      <c r="H4091">
        <f>SUMIFS(test_data[Postion],test_data[Time],"&gt;="&amp;test_data[[#This Row],[Period Time]],test_data[Time],"&lt;="&amp;test_data[[#This Row],[Time]])</f>
        <v>-20</v>
      </c>
      <c r="I4091">
        <f>IFERROR(test_data[[#This Row],[Final_Position]]-H4090,test_data[[#This Row],[Final_Position]])</f>
        <v>0</v>
      </c>
      <c r="J4091">
        <f>ABS(test_data[[#This Row],[Action]])</f>
        <v>0</v>
      </c>
      <c r="K4091" s="7">
        <f>test_data[[#This Row],[Final_Position]]*test_data[[#This Row],[Change]]</f>
        <v>-4.0000000000009095</v>
      </c>
      <c r="L4091" s="7">
        <f>test_data[[#This Row],[Profit]]*Profit_per_point</f>
        <v>-400000.00000009092</v>
      </c>
      <c r="M4091" s="7">
        <f>test_data[[#This Row],[Profit]]*Profit_per_point-ABS(test_data[[#This Row],[Action]])*Fee_per_trade</f>
        <v>-400000.00000009092</v>
      </c>
    </row>
    <row r="4092" spans="1:13" x14ac:dyDescent="0.35">
      <c r="A4092" s="2">
        <v>43795.475694444445</v>
      </c>
      <c r="B4092">
        <v>905.1</v>
      </c>
      <c r="C4092">
        <v>0.38355651497840881</v>
      </c>
      <c r="D4092">
        <v>0.6164434552192688</v>
      </c>
      <c r="E4092">
        <f>IF(B4093&gt;0,B4093-test_data[[#This Row],[Price]],0)</f>
        <v>0.19999999999993179</v>
      </c>
      <c r="F4092" s="2">
        <f>test_data[[#This Row],[Time]]-(Time_horizon-1)/24/60</f>
        <v>43795.462500000001</v>
      </c>
      <c r="G4092">
        <f>IF(test_data[[#This Row],[Long]]&gt;Action_Threshold,1,IF(test_data[[#This Row],[Short]]&gt;Action_Threshold,-1,0))</f>
        <v>-1</v>
      </c>
      <c r="H4092">
        <f>SUMIFS(test_data[Postion],test_data[Time],"&gt;="&amp;test_data[[#This Row],[Period Time]],test_data[Time],"&lt;="&amp;test_data[[#This Row],[Time]])</f>
        <v>-20</v>
      </c>
      <c r="I4092">
        <f>IFERROR(test_data[[#This Row],[Final_Position]]-H4091,test_data[[#This Row],[Final_Position]])</f>
        <v>0</v>
      </c>
      <c r="J4092">
        <f>ABS(test_data[[#This Row],[Action]])</f>
        <v>0</v>
      </c>
      <c r="K4092" s="7">
        <f>test_data[[#This Row],[Final_Position]]*test_data[[#This Row],[Change]]</f>
        <v>-3.9999999999986358</v>
      </c>
      <c r="L4092" s="7">
        <f>test_data[[#This Row],[Profit]]*Profit_per_point</f>
        <v>-399999.99999986356</v>
      </c>
      <c r="M4092" s="7">
        <f>test_data[[#This Row],[Profit]]*Profit_per_point-ABS(test_data[[#This Row],[Action]])*Fee_per_trade</f>
        <v>-399999.99999986356</v>
      </c>
    </row>
    <row r="4093" spans="1:13" x14ac:dyDescent="0.35">
      <c r="A4093" s="2">
        <v>43795.476388888892</v>
      </c>
      <c r="B4093">
        <v>905.3</v>
      </c>
      <c r="C4093">
        <v>0.38793855905532837</v>
      </c>
      <c r="D4093">
        <v>0.61206144094467163</v>
      </c>
      <c r="E4093">
        <f>IF(B4094&gt;0,B4094-test_data[[#This Row],[Price]],0)</f>
        <v>0.30000000000006821</v>
      </c>
      <c r="F4093" s="2">
        <f>test_data[[#This Row],[Time]]-(Time_horizon-1)/24/60</f>
        <v>43795.463194444448</v>
      </c>
      <c r="G4093">
        <f>IF(test_data[[#This Row],[Long]]&gt;Action_Threshold,1,IF(test_data[[#This Row],[Short]]&gt;Action_Threshold,-1,0))</f>
        <v>-1</v>
      </c>
      <c r="H4093">
        <f>SUMIFS(test_data[Postion],test_data[Time],"&gt;="&amp;test_data[[#This Row],[Period Time]],test_data[Time],"&lt;="&amp;test_data[[#This Row],[Time]])</f>
        <v>-20</v>
      </c>
      <c r="I4093">
        <f>IFERROR(test_data[[#This Row],[Final_Position]]-H4092,test_data[[#This Row],[Final_Position]])</f>
        <v>0</v>
      </c>
      <c r="J4093">
        <f>ABS(test_data[[#This Row],[Action]])</f>
        <v>0</v>
      </c>
      <c r="K4093" s="7">
        <f>test_data[[#This Row],[Final_Position]]*test_data[[#This Row],[Change]]</f>
        <v>-6.0000000000013642</v>
      </c>
      <c r="L4093" s="7">
        <f>test_data[[#This Row],[Profit]]*Profit_per_point</f>
        <v>-600000.00000013644</v>
      </c>
      <c r="M4093" s="7">
        <f>test_data[[#This Row],[Profit]]*Profit_per_point-ABS(test_data[[#This Row],[Action]])*Fee_per_trade</f>
        <v>-600000.00000013644</v>
      </c>
    </row>
    <row r="4094" spans="1:13" x14ac:dyDescent="0.35">
      <c r="A4094" s="2">
        <v>43795.477083333331</v>
      </c>
      <c r="B4094">
        <v>905.6</v>
      </c>
      <c r="C4094">
        <v>0.40535643696784973</v>
      </c>
      <c r="D4094">
        <v>0.59464353322982788</v>
      </c>
      <c r="E4094">
        <f>IF(B4095&gt;0,B4095-test_data[[#This Row],[Price]],0)</f>
        <v>0</v>
      </c>
      <c r="F4094" s="2">
        <f>test_data[[#This Row],[Time]]-(Time_horizon-1)/24/60</f>
        <v>43795.463888888888</v>
      </c>
      <c r="G4094">
        <f>IF(test_data[[#This Row],[Long]]&gt;Action_Threshold,1,IF(test_data[[#This Row],[Short]]&gt;Action_Threshold,-1,0))</f>
        <v>-1</v>
      </c>
      <c r="H4094">
        <f>SUMIFS(test_data[Postion],test_data[Time],"&gt;="&amp;test_data[[#This Row],[Period Time]],test_data[Time],"&lt;="&amp;test_data[[#This Row],[Time]])</f>
        <v>-20</v>
      </c>
      <c r="I4094">
        <f>IFERROR(test_data[[#This Row],[Final_Position]]-H4093,test_data[[#This Row],[Final_Position]])</f>
        <v>0</v>
      </c>
      <c r="J4094">
        <f>ABS(test_data[[#This Row],[Action]])</f>
        <v>0</v>
      </c>
      <c r="K4094" s="7">
        <f>test_data[[#This Row],[Final_Position]]*test_data[[#This Row],[Change]]</f>
        <v>0</v>
      </c>
      <c r="L4094" s="7">
        <f>test_data[[#This Row],[Profit]]*Profit_per_point</f>
        <v>0</v>
      </c>
      <c r="M4094" s="7">
        <f>test_data[[#This Row],[Profit]]*Profit_per_point-ABS(test_data[[#This Row],[Action]])*Fee_per_trade</f>
        <v>0</v>
      </c>
    </row>
    <row r="4095" spans="1:13" x14ac:dyDescent="0.35">
      <c r="A4095" s="2">
        <v>43795.477777777778</v>
      </c>
      <c r="B4095">
        <v>905.6</v>
      </c>
      <c r="C4095">
        <v>0.41430774331092834</v>
      </c>
      <c r="D4095">
        <v>0.58569228649139404</v>
      </c>
      <c r="E4095">
        <f>IF(B4096&gt;0,B4096-test_data[[#This Row],[Price]],0)</f>
        <v>-0.10000000000002274</v>
      </c>
      <c r="F4095" s="2">
        <f>test_data[[#This Row],[Time]]-(Time_horizon-1)/24/60</f>
        <v>43795.464583333334</v>
      </c>
      <c r="G4095">
        <f>IF(test_data[[#This Row],[Long]]&gt;Action_Threshold,1,IF(test_data[[#This Row],[Short]]&gt;Action_Threshold,-1,0))</f>
        <v>-1</v>
      </c>
      <c r="H4095">
        <f>SUMIFS(test_data[Postion],test_data[Time],"&gt;="&amp;test_data[[#This Row],[Period Time]],test_data[Time],"&lt;="&amp;test_data[[#This Row],[Time]])</f>
        <v>-20</v>
      </c>
      <c r="I4095">
        <f>IFERROR(test_data[[#This Row],[Final_Position]]-H4094,test_data[[#This Row],[Final_Position]])</f>
        <v>0</v>
      </c>
      <c r="J4095">
        <f>ABS(test_data[[#This Row],[Action]])</f>
        <v>0</v>
      </c>
      <c r="K4095" s="7">
        <f>test_data[[#This Row],[Final_Position]]*test_data[[#This Row],[Change]]</f>
        <v>2.0000000000004547</v>
      </c>
      <c r="L4095" s="7">
        <f>test_data[[#This Row],[Profit]]*Profit_per_point</f>
        <v>200000.00000004546</v>
      </c>
      <c r="M4095" s="7">
        <f>test_data[[#This Row],[Profit]]*Profit_per_point-ABS(test_data[[#This Row],[Action]])*Fee_per_trade</f>
        <v>200000.00000004546</v>
      </c>
    </row>
    <row r="4096" spans="1:13" x14ac:dyDescent="0.35">
      <c r="A4096" s="2">
        <v>43795.478472222225</v>
      </c>
      <c r="B4096">
        <v>905.5</v>
      </c>
      <c r="C4096">
        <v>0.40565377473831177</v>
      </c>
      <c r="D4096">
        <v>0.59434622526168823</v>
      </c>
      <c r="E4096">
        <f>IF(B4097&gt;0,B4097-test_data[[#This Row],[Price]],0)</f>
        <v>-0.29999999999995453</v>
      </c>
      <c r="F4096" s="2">
        <f>test_data[[#This Row],[Time]]-(Time_horizon-1)/24/60</f>
        <v>43795.465277777781</v>
      </c>
      <c r="G4096">
        <f>IF(test_data[[#This Row],[Long]]&gt;Action_Threshold,1,IF(test_data[[#This Row],[Short]]&gt;Action_Threshold,-1,0))</f>
        <v>-1</v>
      </c>
      <c r="H4096">
        <f>SUMIFS(test_data[Postion],test_data[Time],"&gt;="&amp;test_data[[#This Row],[Period Time]],test_data[Time],"&lt;="&amp;test_data[[#This Row],[Time]])</f>
        <v>-20</v>
      </c>
      <c r="I4096">
        <f>IFERROR(test_data[[#This Row],[Final_Position]]-H4095,test_data[[#This Row],[Final_Position]])</f>
        <v>0</v>
      </c>
      <c r="J4096">
        <f>ABS(test_data[[#This Row],[Action]])</f>
        <v>0</v>
      </c>
      <c r="K4096" s="7">
        <f>test_data[[#This Row],[Final_Position]]*test_data[[#This Row],[Change]]</f>
        <v>5.9999999999990905</v>
      </c>
      <c r="L4096" s="7">
        <f>test_data[[#This Row],[Profit]]*Profit_per_point</f>
        <v>599999.99999990908</v>
      </c>
      <c r="M4096" s="7">
        <f>test_data[[#This Row],[Profit]]*Profit_per_point-ABS(test_data[[#This Row],[Action]])*Fee_per_trade</f>
        <v>599999.99999990908</v>
      </c>
    </row>
    <row r="4097" spans="1:13" x14ac:dyDescent="0.35">
      <c r="A4097" s="2">
        <v>43795.479166666664</v>
      </c>
      <c r="B4097">
        <v>905.2</v>
      </c>
      <c r="C4097">
        <v>0.39756664633750916</v>
      </c>
      <c r="D4097">
        <v>0.60243338346481323</v>
      </c>
      <c r="E4097">
        <f>IF(B4098&gt;0,B4098-test_data[[#This Row],[Price]],0)</f>
        <v>9.9999999999909051E-2</v>
      </c>
      <c r="F4097" s="2">
        <f>test_data[[#This Row],[Time]]-(Time_horizon-1)/24/60</f>
        <v>43795.46597222222</v>
      </c>
      <c r="G4097">
        <f>IF(test_data[[#This Row],[Long]]&gt;Action_Threshold,1,IF(test_data[[#This Row],[Short]]&gt;Action_Threshold,-1,0))</f>
        <v>-1</v>
      </c>
      <c r="H4097">
        <f>SUMIFS(test_data[Postion],test_data[Time],"&gt;="&amp;test_data[[#This Row],[Period Time]],test_data[Time],"&lt;="&amp;test_data[[#This Row],[Time]])</f>
        <v>-20</v>
      </c>
      <c r="I4097">
        <f>IFERROR(test_data[[#This Row],[Final_Position]]-H4096,test_data[[#This Row],[Final_Position]])</f>
        <v>0</v>
      </c>
      <c r="J4097">
        <f>ABS(test_data[[#This Row],[Action]])</f>
        <v>0</v>
      </c>
      <c r="K4097" s="7">
        <f>test_data[[#This Row],[Final_Position]]*test_data[[#This Row],[Change]]</f>
        <v>-1.999999999998181</v>
      </c>
      <c r="L4097" s="7">
        <f>test_data[[#This Row],[Profit]]*Profit_per_point</f>
        <v>-199999.9999998181</v>
      </c>
      <c r="M4097" s="7">
        <f>test_data[[#This Row],[Profit]]*Profit_per_point-ABS(test_data[[#This Row],[Action]])*Fee_per_trade</f>
        <v>-199999.9999998181</v>
      </c>
    </row>
    <row r="4098" spans="1:13" x14ac:dyDescent="0.35">
      <c r="A4098" s="2">
        <v>43795.541666666664</v>
      </c>
      <c r="B4098">
        <v>905.3</v>
      </c>
      <c r="C4098">
        <v>0.40363210439682007</v>
      </c>
      <c r="D4098">
        <v>0.59636783599853516</v>
      </c>
      <c r="E4098">
        <f>IF(B4099&gt;0,B4099-test_data[[#This Row],[Price]],0)</f>
        <v>0.30000000000006821</v>
      </c>
      <c r="F4098" s="2">
        <f>test_data[[#This Row],[Time]]-(Time_horizon-1)/24/60</f>
        <v>43795.52847222222</v>
      </c>
      <c r="G4098">
        <f>IF(test_data[[#This Row],[Long]]&gt;Action_Threshold,1,IF(test_data[[#This Row],[Short]]&gt;Action_Threshold,-1,0))</f>
        <v>-1</v>
      </c>
      <c r="H4098">
        <f>SUMIFS(test_data[Postion],test_data[Time],"&gt;="&amp;test_data[[#This Row],[Period Time]],test_data[Time],"&lt;="&amp;test_data[[#This Row],[Time]])</f>
        <v>-1</v>
      </c>
      <c r="I4098">
        <f>IFERROR(test_data[[#This Row],[Final_Position]]-H4097,test_data[[#This Row],[Final_Position]])</f>
        <v>19</v>
      </c>
      <c r="J4098">
        <f>ABS(test_data[[#This Row],[Action]])</f>
        <v>19</v>
      </c>
      <c r="K4098" s="7">
        <f>test_data[[#This Row],[Final_Position]]*test_data[[#This Row],[Change]]</f>
        <v>-0.30000000000006821</v>
      </c>
      <c r="L4098" s="7">
        <f>test_data[[#This Row],[Profit]]*Profit_per_point</f>
        <v>-30000.000000006821</v>
      </c>
      <c r="M4098" s="7">
        <f>test_data[[#This Row],[Profit]]*Profit_per_point-ABS(test_data[[#This Row],[Action]])*Fee_per_trade</f>
        <v>-220000.00000000681</v>
      </c>
    </row>
    <row r="4099" spans="1:13" x14ac:dyDescent="0.35">
      <c r="A4099" s="2">
        <v>43795.542361111111</v>
      </c>
      <c r="B4099">
        <v>905.6</v>
      </c>
      <c r="C4099">
        <v>0.41490593552589417</v>
      </c>
      <c r="D4099">
        <v>0.585094153881073</v>
      </c>
      <c r="E4099">
        <f>IF(B4100&gt;0,B4100-test_data[[#This Row],[Price]],0)</f>
        <v>-0.30000000000006821</v>
      </c>
      <c r="F4099" s="2">
        <f>test_data[[#This Row],[Time]]-(Time_horizon-1)/24/60</f>
        <v>43795.529166666667</v>
      </c>
      <c r="G4099">
        <f>IF(test_data[[#This Row],[Long]]&gt;Action_Threshold,1,IF(test_data[[#This Row],[Short]]&gt;Action_Threshold,-1,0))</f>
        <v>-1</v>
      </c>
      <c r="H4099">
        <f>SUMIFS(test_data[Postion],test_data[Time],"&gt;="&amp;test_data[[#This Row],[Period Time]],test_data[Time],"&lt;="&amp;test_data[[#This Row],[Time]])</f>
        <v>-2</v>
      </c>
      <c r="I4099">
        <f>IFERROR(test_data[[#This Row],[Final_Position]]-H4098,test_data[[#This Row],[Final_Position]])</f>
        <v>-1</v>
      </c>
      <c r="J4099">
        <f>ABS(test_data[[#This Row],[Action]])</f>
        <v>1</v>
      </c>
      <c r="K4099" s="7">
        <f>test_data[[#This Row],[Final_Position]]*test_data[[#This Row],[Change]]</f>
        <v>0.60000000000013642</v>
      </c>
      <c r="L4099" s="7">
        <f>test_data[[#This Row],[Profit]]*Profit_per_point</f>
        <v>60000.000000013642</v>
      </c>
      <c r="M4099" s="7">
        <f>test_data[[#This Row],[Profit]]*Profit_per_point-ABS(test_data[[#This Row],[Action]])*Fee_per_trade</f>
        <v>50000.000000013642</v>
      </c>
    </row>
    <row r="4100" spans="1:13" x14ac:dyDescent="0.35">
      <c r="A4100" s="2">
        <v>43795.543055555558</v>
      </c>
      <c r="B4100">
        <v>905.3</v>
      </c>
      <c r="C4100">
        <v>0.39460799098014832</v>
      </c>
      <c r="D4100">
        <v>0.60539203882217407</v>
      </c>
      <c r="E4100">
        <f>IF(B4101&gt;0,B4101-test_data[[#This Row],[Price]],0)</f>
        <v>-0.59999999999990905</v>
      </c>
      <c r="F4100" s="2">
        <f>test_data[[#This Row],[Time]]-(Time_horizon-1)/24/60</f>
        <v>43795.529861111114</v>
      </c>
      <c r="G4100">
        <f>IF(test_data[[#This Row],[Long]]&gt;Action_Threshold,1,IF(test_data[[#This Row],[Short]]&gt;Action_Threshold,-1,0))</f>
        <v>-1</v>
      </c>
      <c r="H4100">
        <f>SUMIFS(test_data[Postion],test_data[Time],"&gt;="&amp;test_data[[#This Row],[Period Time]],test_data[Time],"&lt;="&amp;test_data[[#This Row],[Time]])</f>
        <v>-3</v>
      </c>
      <c r="I4100">
        <f>IFERROR(test_data[[#This Row],[Final_Position]]-H4099,test_data[[#This Row],[Final_Position]])</f>
        <v>-1</v>
      </c>
      <c r="J4100">
        <f>ABS(test_data[[#This Row],[Action]])</f>
        <v>1</v>
      </c>
      <c r="K4100" s="7">
        <f>test_data[[#This Row],[Final_Position]]*test_data[[#This Row],[Change]]</f>
        <v>1.7999999999997272</v>
      </c>
      <c r="L4100" s="7">
        <f>test_data[[#This Row],[Profit]]*Profit_per_point</f>
        <v>179999.9999999727</v>
      </c>
      <c r="M4100" s="7">
        <f>test_data[[#This Row],[Profit]]*Profit_per_point-ABS(test_data[[#This Row],[Action]])*Fee_per_trade</f>
        <v>169999.9999999727</v>
      </c>
    </row>
    <row r="4101" spans="1:13" x14ac:dyDescent="0.35">
      <c r="A4101" s="2">
        <v>43795.543749999997</v>
      </c>
      <c r="B4101">
        <v>904.7</v>
      </c>
      <c r="C4101">
        <v>0.39991766214370728</v>
      </c>
      <c r="D4101">
        <v>0.60008233785629272</v>
      </c>
      <c r="E4101">
        <f>IF(B4102&gt;0,B4102-test_data[[#This Row],[Price]],0)</f>
        <v>9.9999999999909051E-2</v>
      </c>
      <c r="F4101" s="2">
        <f>test_data[[#This Row],[Time]]-(Time_horizon-1)/24/60</f>
        <v>43795.530555555553</v>
      </c>
      <c r="G4101">
        <f>IF(test_data[[#This Row],[Long]]&gt;Action_Threshold,1,IF(test_data[[#This Row],[Short]]&gt;Action_Threshold,-1,0))</f>
        <v>-1</v>
      </c>
      <c r="H4101">
        <f>SUMIFS(test_data[Postion],test_data[Time],"&gt;="&amp;test_data[[#This Row],[Period Time]],test_data[Time],"&lt;="&amp;test_data[[#This Row],[Time]])</f>
        <v>-4</v>
      </c>
      <c r="I4101">
        <f>IFERROR(test_data[[#This Row],[Final_Position]]-H4100,test_data[[#This Row],[Final_Position]])</f>
        <v>-1</v>
      </c>
      <c r="J4101">
        <f>ABS(test_data[[#This Row],[Action]])</f>
        <v>1</v>
      </c>
      <c r="K4101" s="7">
        <f>test_data[[#This Row],[Final_Position]]*test_data[[#This Row],[Change]]</f>
        <v>-0.3999999999996362</v>
      </c>
      <c r="L4101" s="7">
        <f>test_data[[#This Row],[Profit]]*Profit_per_point</f>
        <v>-39999.99999996362</v>
      </c>
      <c r="M4101" s="7">
        <f>test_data[[#This Row],[Profit]]*Profit_per_point-ABS(test_data[[#This Row],[Action]])*Fee_per_trade</f>
        <v>-49999.99999996362</v>
      </c>
    </row>
    <row r="4102" spans="1:13" x14ac:dyDescent="0.35">
      <c r="A4102" s="2">
        <v>43795.544444444444</v>
      </c>
      <c r="B4102">
        <v>904.8</v>
      </c>
      <c r="C4102">
        <v>0.39905798435211182</v>
      </c>
      <c r="D4102">
        <v>0.60094201564788818</v>
      </c>
      <c r="E4102">
        <f>IF(B4103&gt;0,B4103-test_data[[#This Row],[Price]],0)</f>
        <v>0</v>
      </c>
      <c r="F4102" s="2">
        <f>test_data[[#This Row],[Time]]-(Time_horizon-1)/24/60</f>
        <v>43795.53125</v>
      </c>
      <c r="G4102">
        <f>IF(test_data[[#This Row],[Long]]&gt;Action_Threshold,1,IF(test_data[[#This Row],[Short]]&gt;Action_Threshold,-1,0))</f>
        <v>-1</v>
      </c>
      <c r="H4102">
        <f>SUMIFS(test_data[Postion],test_data[Time],"&gt;="&amp;test_data[[#This Row],[Period Time]],test_data[Time],"&lt;="&amp;test_data[[#This Row],[Time]])</f>
        <v>-5</v>
      </c>
      <c r="I4102">
        <f>IFERROR(test_data[[#This Row],[Final_Position]]-H4101,test_data[[#This Row],[Final_Position]])</f>
        <v>-1</v>
      </c>
      <c r="J4102">
        <f>ABS(test_data[[#This Row],[Action]])</f>
        <v>1</v>
      </c>
      <c r="K4102" s="7">
        <f>test_data[[#This Row],[Final_Position]]*test_data[[#This Row],[Change]]</f>
        <v>0</v>
      </c>
      <c r="L4102" s="7">
        <f>test_data[[#This Row],[Profit]]*Profit_per_point</f>
        <v>0</v>
      </c>
      <c r="M4102" s="7">
        <f>test_data[[#This Row],[Profit]]*Profit_per_point-ABS(test_data[[#This Row],[Action]])*Fee_per_trade</f>
        <v>-10000</v>
      </c>
    </row>
    <row r="4103" spans="1:13" x14ac:dyDescent="0.35">
      <c r="A4103" s="2">
        <v>43795.545138888891</v>
      </c>
      <c r="B4103">
        <v>904.8</v>
      </c>
      <c r="C4103">
        <v>0.40648043155670166</v>
      </c>
      <c r="D4103">
        <v>0.59351956844329834</v>
      </c>
      <c r="E4103">
        <f>IF(B4104&gt;0,B4104-test_data[[#This Row],[Price]],0)</f>
        <v>0</v>
      </c>
      <c r="F4103" s="2">
        <f>test_data[[#This Row],[Time]]-(Time_horizon-1)/24/60</f>
        <v>43795.531944444447</v>
      </c>
      <c r="G4103">
        <f>IF(test_data[[#This Row],[Long]]&gt;Action_Threshold,1,IF(test_data[[#This Row],[Short]]&gt;Action_Threshold,-1,0))</f>
        <v>-1</v>
      </c>
      <c r="H4103">
        <f>SUMIFS(test_data[Postion],test_data[Time],"&gt;="&amp;test_data[[#This Row],[Period Time]],test_data[Time],"&lt;="&amp;test_data[[#This Row],[Time]])</f>
        <v>-6</v>
      </c>
      <c r="I4103">
        <f>IFERROR(test_data[[#This Row],[Final_Position]]-H4102,test_data[[#This Row],[Final_Position]])</f>
        <v>-1</v>
      </c>
      <c r="J4103">
        <f>ABS(test_data[[#This Row],[Action]])</f>
        <v>1</v>
      </c>
      <c r="K4103" s="7">
        <f>test_data[[#This Row],[Final_Position]]*test_data[[#This Row],[Change]]</f>
        <v>0</v>
      </c>
      <c r="L4103" s="7">
        <f>test_data[[#This Row],[Profit]]*Profit_per_point</f>
        <v>0</v>
      </c>
      <c r="M4103" s="7">
        <f>test_data[[#This Row],[Profit]]*Profit_per_point-ABS(test_data[[#This Row],[Action]])*Fee_per_trade</f>
        <v>-10000</v>
      </c>
    </row>
    <row r="4104" spans="1:13" x14ac:dyDescent="0.35">
      <c r="A4104" s="2">
        <v>43795.54583333333</v>
      </c>
      <c r="B4104">
        <v>904.8</v>
      </c>
      <c r="C4104">
        <v>0.41241094470024109</v>
      </c>
      <c r="D4104">
        <v>0.58758902549743652</v>
      </c>
      <c r="E4104">
        <f>IF(B4105&gt;0,B4105-test_data[[#This Row],[Price]],0)</f>
        <v>0.10000000000002274</v>
      </c>
      <c r="F4104" s="2">
        <f>test_data[[#This Row],[Time]]-(Time_horizon-1)/24/60</f>
        <v>43795.532638888886</v>
      </c>
      <c r="G4104">
        <f>IF(test_data[[#This Row],[Long]]&gt;Action_Threshold,1,IF(test_data[[#This Row],[Short]]&gt;Action_Threshold,-1,0))</f>
        <v>-1</v>
      </c>
      <c r="H4104">
        <f>SUMIFS(test_data[Postion],test_data[Time],"&gt;="&amp;test_data[[#This Row],[Period Time]],test_data[Time],"&lt;="&amp;test_data[[#This Row],[Time]])</f>
        <v>-7</v>
      </c>
      <c r="I4104">
        <f>IFERROR(test_data[[#This Row],[Final_Position]]-H4103,test_data[[#This Row],[Final_Position]])</f>
        <v>-1</v>
      </c>
      <c r="J4104">
        <f>ABS(test_data[[#This Row],[Action]])</f>
        <v>1</v>
      </c>
      <c r="K4104" s="7">
        <f>test_data[[#This Row],[Final_Position]]*test_data[[#This Row],[Change]]</f>
        <v>-0.70000000000015916</v>
      </c>
      <c r="L4104" s="7">
        <f>test_data[[#This Row],[Profit]]*Profit_per_point</f>
        <v>-70000.00000001592</v>
      </c>
      <c r="M4104" s="7">
        <f>test_data[[#This Row],[Profit]]*Profit_per_point-ABS(test_data[[#This Row],[Action]])*Fee_per_trade</f>
        <v>-80000.00000001592</v>
      </c>
    </row>
    <row r="4105" spans="1:13" x14ac:dyDescent="0.35">
      <c r="A4105" s="2">
        <v>43795.546527777777</v>
      </c>
      <c r="B4105">
        <v>904.9</v>
      </c>
      <c r="C4105">
        <v>0.4117310643196106</v>
      </c>
      <c r="D4105">
        <v>0.5882689356803894</v>
      </c>
      <c r="E4105">
        <f>IF(B4106&gt;0,B4106-test_data[[#This Row],[Price]],0)</f>
        <v>0</v>
      </c>
      <c r="F4105" s="2">
        <f>test_data[[#This Row],[Time]]-(Time_horizon-1)/24/60</f>
        <v>43795.533333333333</v>
      </c>
      <c r="G4105">
        <f>IF(test_data[[#This Row],[Long]]&gt;Action_Threshold,1,IF(test_data[[#This Row],[Short]]&gt;Action_Threshold,-1,0))</f>
        <v>-1</v>
      </c>
      <c r="H4105">
        <f>SUMIFS(test_data[Postion],test_data[Time],"&gt;="&amp;test_data[[#This Row],[Period Time]],test_data[Time],"&lt;="&amp;test_data[[#This Row],[Time]])</f>
        <v>-8</v>
      </c>
      <c r="I4105">
        <f>IFERROR(test_data[[#This Row],[Final_Position]]-H4104,test_data[[#This Row],[Final_Position]])</f>
        <v>-1</v>
      </c>
      <c r="J4105">
        <f>ABS(test_data[[#This Row],[Action]])</f>
        <v>1</v>
      </c>
      <c r="K4105" s="7">
        <f>test_data[[#This Row],[Final_Position]]*test_data[[#This Row],[Change]]</f>
        <v>0</v>
      </c>
      <c r="L4105" s="7">
        <f>test_data[[#This Row],[Profit]]*Profit_per_point</f>
        <v>0</v>
      </c>
      <c r="M4105" s="7">
        <f>test_data[[#This Row],[Profit]]*Profit_per_point-ABS(test_data[[#This Row],[Action]])*Fee_per_trade</f>
        <v>-10000</v>
      </c>
    </row>
    <row r="4106" spans="1:13" x14ac:dyDescent="0.35">
      <c r="A4106" s="2">
        <v>43795.547222222223</v>
      </c>
      <c r="B4106">
        <v>904.9</v>
      </c>
      <c r="C4106">
        <v>0.41385972499847412</v>
      </c>
      <c r="D4106">
        <v>0.5861402153968811</v>
      </c>
      <c r="E4106">
        <f>IF(B4107&gt;0,B4107-test_data[[#This Row],[Price]],0)</f>
        <v>0.5</v>
      </c>
      <c r="F4106" s="2">
        <f>test_data[[#This Row],[Time]]-(Time_horizon-1)/24/60</f>
        <v>43795.53402777778</v>
      </c>
      <c r="G4106">
        <f>IF(test_data[[#This Row],[Long]]&gt;Action_Threshold,1,IF(test_data[[#This Row],[Short]]&gt;Action_Threshold,-1,0))</f>
        <v>-1</v>
      </c>
      <c r="H4106">
        <f>SUMIFS(test_data[Postion],test_data[Time],"&gt;="&amp;test_data[[#This Row],[Period Time]],test_data[Time],"&lt;="&amp;test_data[[#This Row],[Time]])</f>
        <v>-9</v>
      </c>
      <c r="I4106">
        <f>IFERROR(test_data[[#This Row],[Final_Position]]-H4105,test_data[[#This Row],[Final_Position]])</f>
        <v>-1</v>
      </c>
      <c r="J4106">
        <f>ABS(test_data[[#This Row],[Action]])</f>
        <v>1</v>
      </c>
      <c r="K4106" s="7">
        <f>test_data[[#This Row],[Final_Position]]*test_data[[#This Row],[Change]]</f>
        <v>-4.5</v>
      </c>
      <c r="L4106" s="7">
        <f>test_data[[#This Row],[Profit]]*Profit_per_point</f>
        <v>-450000</v>
      </c>
      <c r="M4106" s="7">
        <f>test_data[[#This Row],[Profit]]*Profit_per_point-ABS(test_data[[#This Row],[Action]])*Fee_per_trade</f>
        <v>-460000</v>
      </c>
    </row>
    <row r="4107" spans="1:13" x14ac:dyDescent="0.35">
      <c r="A4107" s="2">
        <v>43795.54791666667</v>
      </c>
      <c r="B4107">
        <v>905.4</v>
      </c>
      <c r="C4107">
        <v>0.42314502596855164</v>
      </c>
      <c r="D4107">
        <v>0.57685500383377075</v>
      </c>
      <c r="E4107">
        <f>IF(B4108&gt;0,B4108-test_data[[#This Row],[Price]],0)</f>
        <v>-0.19999999999993179</v>
      </c>
      <c r="F4107" s="2">
        <f>test_data[[#This Row],[Time]]-(Time_horizon-1)/24/60</f>
        <v>43795.534722222226</v>
      </c>
      <c r="G4107">
        <f>IF(test_data[[#This Row],[Long]]&gt;Action_Threshold,1,IF(test_data[[#This Row],[Short]]&gt;Action_Threshold,-1,0))</f>
        <v>-1</v>
      </c>
      <c r="H4107">
        <f>SUMIFS(test_data[Postion],test_data[Time],"&gt;="&amp;test_data[[#This Row],[Period Time]],test_data[Time],"&lt;="&amp;test_data[[#This Row],[Time]])</f>
        <v>-10</v>
      </c>
      <c r="I4107">
        <f>IFERROR(test_data[[#This Row],[Final_Position]]-H4106,test_data[[#This Row],[Final_Position]])</f>
        <v>-1</v>
      </c>
      <c r="J4107">
        <f>ABS(test_data[[#This Row],[Action]])</f>
        <v>1</v>
      </c>
      <c r="K4107" s="7">
        <f>test_data[[#This Row],[Final_Position]]*test_data[[#This Row],[Change]]</f>
        <v>1.9999999999993179</v>
      </c>
      <c r="L4107" s="7">
        <f>test_data[[#This Row],[Profit]]*Profit_per_point</f>
        <v>199999.99999993178</v>
      </c>
      <c r="M4107" s="7">
        <f>test_data[[#This Row],[Profit]]*Profit_per_point-ABS(test_data[[#This Row],[Action]])*Fee_per_trade</f>
        <v>189999.99999993178</v>
      </c>
    </row>
    <row r="4108" spans="1:13" x14ac:dyDescent="0.35">
      <c r="A4108" s="2">
        <v>43795.548611111109</v>
      </c>
      <c r="B4108">
        <v>905.2</v>
      </c>
      <c r="C4108">
        <v>0.41480055451393127</v>
      </c>
      <c r="D4108">
        <v>0.58519941568374634</v>
      </c>
      <c r="E4108">
        <f>IF(B4109&gt;0,B4109-test_data[[#This Row],[Price]],0)</f>
        <v>0</v>
      </c>
      <c r="F4108" s="2">
        <f>test_data[[#This Row],[Time]]-(Time_horizon-1)/24/60</f>
        <v>43795.535416666666</v>
      </c>
      <c r="G4108">
        <f>IF(test_data[[#This Row],[Long]]&gt;Action_Threshold,1,IF(test_data[[#This Row],[Short]]&gt;Action_Threshold,-1,0))</f>
        <v>-1</v>
      </c>
      <c r="H4108">
        <f>SUMIFS(test_data[Postion],test_data[Time],"&gt;="&amp;test_data[[#This Row],[Period Time]],test_data[Time],"&lt;="&amp;test_data[[#This Row],[Time]])</f>
        <v>-11</v>
      </c>
      <c r="I4108">
        <f>IFERROR(test_data[[#This Row],[Final_Position]]-H4107,test_data[[#This Row],[Final_Position]])</f>
        <v>-1</v>
      </c>
      <c r="J4108">
        <f>ABS(test_data[[#This Row],[Action]])</f>
        <v>1</v>
      </c>
      <c r="K4108" s="7">
        <f>test_data[[#This Row],[Final_Position]]*test_data[[#This Row],[Change]]</f>
        <v>0</v>
      </c>
      <c r="L4108" s="7">
        <f>test_data[[#This Row],[Profit]]*Profit_per_point</f>
        <v>0</v>
      </c>
      <c r="M4108" s="7">
        <f>test_data[[#This Row],[Profit]]*Profit_per_point-ABS(test_data[[#This Row],[Action]])*Fee_per_trade</f>
        <v>-10000</v>
      </c>
    </row>
    <row r="4109" spans="1:13" x14ac:dyDescent="0.35">
      <c r="A4109" s="2">
        <v>43795.549305555556</v>
      </c>
      <c r="B4109">
        <v>905.2</v>
      </c>
      <c r="C4109">
        <v>0.4221789538860321</v>
      </c>
      <c r="D4109">
        <v>0.57782107591629028</v>
      </c>
      <c r="E4109">
        <f>IF(B4110&gt;0,B4110-test_data[[#This Row],[Price]],0)</f>
        <v>0</v>
      </c>
      <c r="F4109" s="2">
        <f>test_data[[#This Row],[Time]]-(Time_horizon-1)/24/60</f>
        <v>43795.536111111112</v>
      </c>
      <c r="G4109">
        <f>IF(test_data[[#This Row],[Long]]&gt;Action_Threshold,1,IF(test_data[[#This Row],[Short]]&gt;Action_Threshold,-1,0))</f>
        <v>-1</v>
      </c>
      <c r="H4109">
        <f>SUMIFS(test_data[Postion],test_data[Time],"&gt;="&amp;test_data[[#This Row],[Period Time]],test_data[Time],"&lt;="&amp;test_data[[#This Row],[Time]])</f>
        <v>-12</v>
      </c>
      <c r="I4109">
        <f>IFERROR(test_data[[#This Row],[Final_Position]]-H4108,test_data[[#This Row],[Final_Position]])</f>
        <v>-1</v>
      </c>
      <c r="J4109">
        <f>ABS(test_data[[#This Row],[Action]])</f>
        <v>1</v>
      </c>
      <c r="K4109" s="7">
        <f>test_data[[#This Row],[Final_Position]]*test_data[[#This Row],[Change]]</f>
        <v>0</v>
      </c>
      <c r="L4109" s="7">
        <f>test_data[[#This Row],[Profit]]*Profit_per_point</f>
        <v>0</v>
      </c>
      <c r="M4109" s="7">
        <f>test_data[[#This Row],[Profit]]*Profit_per_point-ABS(test_data[[#This Row],[Action]])*Fee_per_trade</f>
        <v>-10000</v>
      </c>
    </row>
    <row r="4110" spans="1:13" x14ac:dyDescent="0.35">
      <c r="A4110" s="2">
        <v>43795.55</v>
      </c>
      <c r="B4110">
        <v>905.2</v>
      </c>
      <c r="C4110">
        <v>0.41969767212867737</v>
      </c>
      <c r="D4110">
        <v>0.58030235767364502</v>
      </c>
      <c r="E4110">
        <f>IF(B4111&gt;0,B4111-test_data[[#This Row],[Price]],0)</f>
        <v>-0.30000000000006821</v>
      </c>
      <c r="F4110" s="2">
        <f>test_data[[#This Row],[Time]]-(Time_horizon-1)/24/60</f>
        <v>43795.536805555559</v>
      </c>
      <c r="G4110">
        <f>IF(test_data[[#This Row],[Long]]&gt;Action_Threshold,1,IF(test_data[[#This Row],[Short]]&gt;Action_Threshold,-1,0))</f>
        <v>-1</v>
      </c>
      <c r="H4110">
        <f>SUMIFS(test_data[Postion],test_data[Time],"&gt;="&amp;test_data[[#This Row],[Period Time]],test_data[Time],"&lt;="&amp;test_data[[#This Row],[Time]])</f>
        <v>-13</v>
      </c>
      <c r="I4110">
        <f>IFERROR(test_data[[#This Row],[Final_Position]]-H4109,test_data[[#This Row],[Final_Position]])</f>
        <v>-1</v>
      </c>
      <c r="J4110">
        <f>ABS(test_data[[#This Row],[Action]])</f>
        <v>1</v>
      </c>
      <c r="K4110" s="7">
        <f>test_data[[#This Row],[Final_Position]]*test_data[[#This Row],[Change]]</f>
        <v>3.9000000000008868</v>
      </c>
      <c r="L4110" s="7">
        <f>test_data[[#This Row],[Profit]]*Profit_per_point</f>
        <v>390000.00000008865</v>
      </c>
      <c r="M4110" s="7">
        <f>test_data[[#This Row],[Profit]]*Profit_per_point-ABS(test_data[[#This Row],[Action]])*Fee_per_trade</f>
        <v>380000.00000008865</v>
      </c>
    </row>
    <row r="4111" spans="1:13" x14ac:dyDescent="0.35">
      <c r="A4111" s="2">
        <v>43795.550694444442</v>
      </c>
      <c r="B4111">
        <v>904.9</v>
      </c>
      <c r="C4111">
        <v>0.40762439370155334</v>
      </c>
      <c r="D4111">
        <v>0.59237563610076904</v>
      </c>
      <c r="E4111">
        <f>IF(B4112&gt;0,B4112-test_data[[#This Row],[Price]],0)</f>
        <v>-0.19999999999993179</v>
      </c>
      <c r="F4111" s="2">
        <f>test_data[[#This Row],[Time]]-(Time_horizon-1)/24/60</f>
        <v>43795.537499999999</v>
      </c>
      <c r="G4111">
        <f>IF(test_data[[#This Row],[Long]]&gt;Action_Threshold,1,IF(test_data[[#This Row],[Short]]&gt;Action_Threshold,-1,0))</f>
        <v>-1</v>
      </c>
      <c r="H4111">
        <f>SUMIFS(test_data[Postion],test_data[Time],"&gt;="&amp;test_data[[#This Row],[Period Time]],test_data[Time],"&lt;="&amp;test_data[[#This Row],[Time]])</f>
        <v>-14</v>
      </c>
      <c r="I4111">
        <f>IFERROR(test_data[[#This Row],[Final_Position]]-H4110,test_data[[#This Row],[Final_Position]])</f>
        <v>-1</v>
      </c>
      <c r="J4111">
        <f>ABS(test_data[[#This Row],[Action]])</f>
        <v>1</v>
      </c>
      <c r="K4111" s="7">
        <f>test_data[[#This Row],[Final_Position]]*test_data[[#This Row],[Change]]</f>
        <v>2.799999999999045</v>
      </c>
      <c r="L4111" s="7">
        <f>test_data[[#This Row],[Profit]]*Profit_per_point</f>
        <v>279999.99999990448</v>
      </c>
      <c r="M4111" s="7">
        <f>test_data[[#This Row],[Profit]]*Profit_per_point-ABS(test_data[[#This Row],[Action]])*Fee_per_trade</f>
        <v>269999.99999990448</v>
      </c>
    </row>
    <row r="4112" spans="1:13" x14ac:dyDescent="0.35">
      <c r="A4112" s="2">
        <v>43795.551388888889</v>
      </c>
      <c r="B4112">
        <v>904.7</v>
      </c>
      <c r="C4112">
        <v>0.40071651339530945</v>
      </c>
      <c r="D4112">
        <v>0.59928351640701294</v>
      </c>
      <c r="E4112">
        <f>IF(B4113&gt;0,B4113-test_data[[#This Row],[Price]],0)</f>
        <v>-0.10000000000002274</v>
      </c>
      <c r="F4112" s="2">
        <f>test_data[[#This Row],[Time]]-(Time_horizon-1)/24/60</f>
        <v>43795.538194444445</v>
      </c>
      <c r="G4112">
        <f>IF(test_data[[#This Row],[Long]]&gt;Action_Threshold,1,IF(test_data[[#This Row],[Short]]&gt;Action_Threshold,-1,0))</f>
        <v>-1</v>
      </c>
      <c r="H4112">
        <f>SUMIFS(test_data[Postion],test_data[Time],"&gt;="&amp;test_data[[#This Row],[Period Time]],test_data[Time],"&lt;="&amp;test_data[[#This Row],[Time]])</f>
        <v>-15</v>
      </c>
      <c r="I4112">
        <f>IFERROR(test_data[[#This Row],[Final_Position]]-H4111,test_data[[#This Row],[Final_Position]])</f>
        <v>-1</v>
      </c>
      <c r="J4112">
        <f>ABS(test_data[[#This Row],[Action]])</f>
        <v>1</v>
      </c>
      <c r="K4112" s="7">
        <f>test_data[[#This Row],[Final_Position]]*test_data[[#This Row],[Change]]</f>
        <v>1.5000000000003411</v>
      </c>
      <c r="L4112" s="7">
        <f>test_data[[#This Row],[Profit]]*Profit_per_point</f>
        <v>150000.00000003411</v>
      </c>
      <c r="M4112" s="7">
        <f>test_data[[#This Row],[Profit]]*Profit_per_point-ABS(test_data[[#This Row],[Action]])*Fee_per_trade</f>
        <v>140000.00000003411</v>
      </c>
    </row>
    <row r="4113" spans="1:13" x14ac:dyDescent="0.35">
      <c r="A4113" s="2">
        <v>43795.552083333336</v>
      </c>
      <c r="B4113">
        <v>904.6</v>
      </c>
      <c r="C4113">
        <v>0.39476504921913147</v>
      </c>
      <c r="D4113">
        <v>0.60523498058319092</v>
      </c>
      <c r="E4113">
        <f>IF(B4114&gt;0,B4114-test_data[[#This Row],[Price]],0)</f>
        <v>0.19999999999993179</v>
      </c>
      <c r="F4113" s="2">
        <f>test_data[[#This Row],[Time]]-(Time_horizon-1)/24/60</f>
        <v>43795.538888888892</v>
      </c>
      <c r="G4113">
        <f>IF(test_data[[#This Row],[Long]]&gt;Action_Threshold,1,IF(test_data[[#This Row],[Short]]&gt;Action_Threshold,-1,0))</f>
        <v>-1</v>
      </c>
      <c r="H4113">
        <f>SUMIFS(test_data[Postion],test_data[Time],"&gt;="&amp;test_data[[#This Row],[Period Time]],test_data[Time],"&lt;="&amp;test_data[[#This Row],[Time]])</f>
        <v>-16</v>
      </c>
      <c r="I4113">
        <f>IFERROR(test_data[[#This Row],[Final_Position]]-H4112,test_data[[#This Row],[Final_Position]])</f>
        <v>-1</v>
      </c>
      <c r="J4113">
        <f>ABS(test_data[[#This Row],[Action]])</f>
        <v>1</v>
      </c>
      <c r="K4113" s="7">
        <f>test_data[[#This Row],[Final_Position]]*test_data[[#This Row],[Change]]</f>
        <v>-3.1999999999989086</v>
      </c>
      <c r="L4113" s="7">
        <f>test_data[[#This Row],[Profit]]*Profit_per_point</f>
        <v>-319999.99999989086</v>
      </c>
      <c r="M4113" s="7">
        <f>test_data[[#This Row],[Profit]]*Profit_per_point-ABS(test_data[[#This Row],[Action]])*Fee_per_trade</f>
        <v>-329999.99999989086</v>
      </c>
    </row>
    <row r="4114" spans="1:13" x14ac:dyDescent="0.35">
      <c r="A4114" s="2">
        <v>43795.552777777775</v>
      </c>
      <c r="B4114">
        <v>904.8</v>
      </c>
      <c r="C4114">
        <v>0.40007394552230835</v>
      </c>
      <c r="D4114">
        <v>0.59992605447769165</v>
      </c>
      <c r="E4114">
        <f>IF(B4115&gt;0,B4115-test_data[[#This Row],[Price]],0)</f>
        <v>-9.9999999999909051E-2</v>
      </c>
      <c r="F4114" s="2">
        <f>test_data[[#This Row],[Time]]-(Time_horizon-1)/24/60</f>
        <v>43795.539583333331</v>
      </c>
      <c r="G4114">
        <f>IF(test_data[[#This Row],[Long]]&gt;Action_Threshold,1,IF(test_data[[#This Row],[Short]]&gt;Action_Threshold,-1,0))</f>
        <v>-1</v>
      </c>
      <c r="H4114">
        <f>SUMIFS(test_data[Postion],test_data[Time],"&gt;="&amp;test_data[[#This Row],[Period Time]],test_data[Time],"&lt;="&amp;test_data[[#This Row],[Time]])</f>
        <v>-17</v>
      </c>
      <c r="I4114">
        <f>IFERROR(test_data[[#This Row],[Final_Position]]-H4113,test_data[[#This Row],[Final_Position]])</f>
        <v>-1</v>
      </c>
      <c r="J4114">
        <f>ABS(test_data[[#This Row],[Action]])</f>
        <v>1</v>
      </c>
      <c r="K4114" s="7">
        <f>test_data[[#This Row],[Final_Position]]*test_data[[#This Row],[Change]]</f>
        <v>1.6999999999984539</v>
      </c>
      <c r="L4114" s="7">
        <f>test_data[[#This Row],[Profit]]*Profit_per_point</f>
        <v>169999.9999998454</v>
      </c>
      <c r="M4114" s="7">
        <f>test_data[[#This Row],[Profit]]*Profit_per_point-ABS(test_data[[#This Row],[Action]])*Fee_per_trade</f>
        <v>159999.9999998454</v>
      </c>
    </row>
    <row r="4115" spans="1:13" x14ac:dyDescent="0.35">
      <c r="A4115" s="2">
        <v>43795.553472222222</v>
      </c>
      <c r="B4115">
        <v>904.7</v>
      </c>
      <c r="C4115">
        <v>0.3962189257144928</v>
      </c>
      <c r="D4115">
        <v>0.60378104448318481</v>
      </c>
      <c r="E4115">
        <f>IF(B4116&gt;0,B4116-test_data[[#This Row],[Price]],0)</f>
        <v>-0.10000000000002274</v>
      </c>
      <c r="F4115" s="2">
        <f>test_data[[#This Row],[Time]]-(Time_horizon-1)/24/60</f>
        <v>43795.540277777778</v>
      </c>
      <c r="G4115">
        <f>IF(test_data[[#This Row],[Long]]&gt;Action_Threshold,1,IF(test_data[[#This Row],[Short]]&gt;Action_Threshold,-1,0))</f>
        <v>-1</v>
      </c>
      <c r="H4115">
        <f>SUMIFS(test_data[Postion],test_data[Time],"&gt;="&amp;test_data[[#This Row],[Period Time]],test_data[Time],"&lt;="&amp;test_data[[#This Row],[Time]])</f>
        <v>-18</v>
      </c>
      <c r="I4115">
        <f>IFERROR(test_data[[#This Row],[Final_Position]]-H4114,test_data[[#This Row],[Final_Position]])</f>
        <v>-1</v>
      </c>
      <c r="J4115">
        <f>ABS(test_data[[#This Row],[Action]])</f>
        <v>1</v>
      </c>
      <c r="K4115" s="7">
        <f>test_data[[#This Row],[Final_Position]]*test_data[[#This Row],[Change]]</f>
        <v>1.8000000000004093</v>
      </c>
      <c r="L4115" s="7">
        <f>test_data[[#This Row],[Profit]]*Profit_per_point</f>
        <v>180000.00000004092</v>
      </c>
      <c r="M4115" s="7">
        <f>test_data[[#This Row],[Profit]]*Profit_per_point-ABS(test_data[[#This Row],[Action]])*Fee_per_trade</f>
        <v>170000.00000004092</v>
      </c>
    </row>
    <row r="4116" spans="1:13" x14ac:dyDescent="0.35">
      <c r="A4116" s="2">
        <v>43795.554166666669</v>
      </c>
      <c r="B4116">
        <v>904.6</v>
      </c>
      <c r="C4116">
        <v>0.41194090247154236</v>
      </c>
      <c r="D4116">
        <v>0.58805900812149048</v>
      </c>
      <c r="E4116">
        <f>IF(B4117&gt;0,B4117-test_data[[#This Row],[Price]],0)</f>
        <v>0.10000000000002274</v>
      </c>
      <c r="F4116" s="2">
        <f>test_data[[#This Row],[Time]]-(Time_horizon-1)/24/60</f>
        <v>43795.540972222225</v>
      </c>
      <c r="G4116">
        <f>IF(test_data[[#This Row],[Long]]&gt;Action_Threshold,1,IF(test_data[[#This Row],[Short]]&gt;Action_Threshold,-1,0))</f>
        <v>-1</v>
      </c>
      <c r="H4116">
        <f>SUMIFS(test_data[Postion],test_data[Time],"&gt;="&amp;test_data[[#This Row],[Period Time]],test_data[Time],"&lt;="&amp;test_data[[#This Row],[Time]])</f>
        <v>-19</v>
      </c>
      <c r="I4116">
        <f>IFERROR(test_data[[#This Row],[Final_Position]]-H4115,test_data[[#This Row],[Final_Position]])</f>
        <v>-1</v>
      </c>
      <c r="J4116">
        <f>ABS(test_data[[#This Row],[Action]])</f>
        <v>1</v>
      </c>
      <c r="K4116" s="7">
        <f>test_data[[#This Row],[Final_Position]]*test_data[[#This Row],[Change]]</f>
        <v>-1.900000000000432</v>
      </c>
      <c r="L4116" s="7">
        <f>test_data[[#This Row],[Profit]]*Profit_per_point</f>
        <v>-190000.00000004319</v>
      </c>
      <c r="M4116" s="7">
        <f>test_data[[#This Row],[Profit]]*Profit_per_point-ABS(test_data[[#This Row],[Action]])*Fee_per_trade</f>
        <v>-200000.00000004319</v>
      </c>
    </row>
    <row r="4117" spans="1:13" x14ac:dyDescent="0.35">
      <c r="A4117" s="2">
        <v>43795.554861111108</v>
      </c>
      <c r="B4117">
        <v>904.7</v>
      </c>
      <c r="C4117">
        <v>0.39964014291763306</v>
      </c>
      <c r="D4117">
        <v>0.60035985708236694</v>
      </c>
      <c r="E4117">
        <f>IF(B4118&gt;0,B4118-test_data[[#This Row],[Price]],0)</f>
        <v>0</v>
      </c>
      <c r="F4117" s="2">
        <f>test_data[[#This Row],[Time]]-(Time_horizon-1)/24/60</f>
        <v>43795.541666666664</v>
      </c>
      <c r="G4117">
        <f>IF(test_data[[#This Row],[Long]]&gt;Action_Threshold,1,IF(test_data[[#This Row],[Short]]&gt;Action_Threshold,-1,0))</f>
        <v>-1</v>
      </c>
      <c r="H4117">
        <f>SUMIFS(test_data[Postion],test_data[Time],"&gt;="&amp;test_data[[#This Row],[Period Time]],test_data[Time],"&lt;="&amp;test_data[[#This Row],[Time]])</f>
        <v>-20</v>
      </c>
      <c r="I4117">
        <f>IFERROR(test_data[[#This Row],[Final_Position]]-H4116,test_data[[#This Row],[Final_Position]])</f>
        <v>-1</v>
      </c>
      <c r="J4117">
        <f>ABS(test_data[[#This Row],[Action]])</f>
        <v>1</v>
      </c>
      <c r="K4117" s="7">
        <f>test_data[[#This Row],[Final_Position]]*test_data[[#This Row],[Change]]</f>
        <v>0</v>
      </c>
      <c r="L4117" s="7">
        <f>test_data[[#This Row],[Profit]]*Profit_per_point</f>
        <v>0</v>
      </c>
      <c r="M4117" s="7">
        <f>test_data[[#This Row],[Profit]]*Profit_per_point-ABS(test_data[[#This Row],[Action]])*Fee_per_trade</f>
        <v>-10000</v>
      </c>
    </row>
    <row r="4118" spans="1:13" x14ac:dyDescent="0.35">
      <c r="A4118" s="2">
        <v>43795.555555555555</v>
      </c>
      <c r="B4118">
        <v>904.7</v>
      </c>
      <c r="C4118">
        <v>0.40391832590103149</v>
      </c>
      <c r="D4118">
        <v>0.59608167409896851</v>
      </c>
      <c r="E4118">
        <f>IF(B4119&gt;0,B4119-test_data[[#This Row],[Price]],0)</f>
        <v>9.9999999999909051E-2</v>
      </c>
      <c r="F4118" s="2">
        <f>test_data[[#This Row],[Time]]-(Time_horizon-1)/24/60</f>
        <v>43795.542361111111</v>
      </c>
      <c r="G4118">
        <f>IF(test_data[[#This Row],[Long]]&gt;Action_Threshold,1,IF(test_data[[#This Row],[Short]]&gt;Action_Threshold,-1,0))</f>
        <v>-1</v>
      </c>
      <c r="H4118">
        <f>SUMIFS(test_data[Postion],test_data[Time],"&gt;="&amp;test_data[[#This Row],[Period Time]],test_data[Time],"&lt;="&amp;test_data[[#This Row],[Time]])</f>
        <v>-20</v>
      </c>
      <c r="I4118">
        <f>IFERROR(test_data[[#This Row],[Final_Position]]-H4117,test_data[[#This Row],[Final_Position]])</f>
        <v>0</v>
      </c>
      <c r="J4118">
        <f>ABS(test_data[[#This Row],[Action]])</f>
        <v>0</v>
      </c>
      <c r="K4118" s="7">
        <f>test_data[[#This Row],[Final_Position]]*test_data[[#This Row],[Change]]</f>
        <v>-1.999999999998181</v>
      </c>
      <c r="L4118" s="7">
        <f>test_data[[#This Row],[Profit]]*Profit_per_point</f>
        <v>-199999.9999998181</v>
      </c>
      <c r="M4118" s="7">
        <f>test_data[[#This Row],[Profit]]*Profit_per_point-ABS(test_data[[#This Row],[Action]])*Fee_per_trade</f>
        <v>-199999.9999998181</v>
      </c>
    </row>
    <row r="4119" spans="1:13" x14ac:dyDescent="0.35">
      <c r="A4119" s="2">
        <v>43795.556250000001</v>
      </c>
      <c r="B4119">
        <v>904.8</v>
      </c>
      <c r="C4119">
        <v>0.40326166152954102</v>
      </c>
      <c r="D4119">
        <v>0.59673833847045898</v>
      </c>
      <c r="E4119">
        <f>IF(B4120&gt;0,B4120-test_data[[#This Row],[Price]],0)</f>
        <v>0.10000000000002274</v>
      </c>
      <c r="F4119" s="2">
        <f>test_data[[#This Row],[Time]]-(Time_horizon-1)/24/60</f>
        <v>43795.543055555558</v>
      </c>
      <c r="G4119">
        <f>IF(test_data[[#This Row],[Long]]&gt;Action_Threshold,1,IF(test_data[[#This Row],[Short]]&gt;Action_Threshold,-1,0))</f>
        <v>-1</v>
      </c>
      <c r="H4119">
        <f>SUMIFS(test_data[Postion],test_data[Time],"&gt;="&amp;test_data[[#This Row],[Period Time]],test_data[Time],"&lt;="&amp;test_data[[#This Row],[Time]])</f>
        <v>-20</v>
      </c>
      <c r="I4119">
        <f>IFERROR(test_data[[#This Row],[Final_Position]]-H4118,test_data[[#This Row],[Final_Position]])</f>
        <v>0</v>
      </c>
      <c r="J4119">
        <f>ABS(test_data[[#This Row],[Action]])</f>
        <v>0</v>
      </c>
      <c r="K4119" s="7">
        <f>test_data[[#This Row],[Final_Position]]*test_data[[#This Row],[Change]]</f>
        <v>-2.0000000000004547</v>
      </c>
      <c r="L4119" s="7">
        <f>test_data[[#This Row],[Profit]]*Profit_per_point</f>
        <v>-200000.00000004546</v>
      </c>
      <c r="M4119" s="7">
        <f>test_data[[#This Row],[Profit]]*Profit_per_point-ABS(test_data[[#This Row],[Action]])*Fee_per_trade</f>
        <v>-200000.00000004546</v>
      </c>
    </row>
    <row r="4120" spans="1:13" x14ac:dyDescent="0.35">
      <c r="A4120" s="2">
        <v>43795.556944444441</v>
      </c>
      <c r="B4120">
        <v>904.9</v>
      </c>
      <c r="C4120">
        <v>0.41001001000404358</v>
      </c>
      <c r="D4120">
        <v>0.58999001979827881</v>
      </c>
      <c r="E4120">
        <f>IF(B4121&gt;0,B4121-test_data[[#This Row],[Price]],0)</f>
        <v>0.10000000000002274</v>
      </c>
      <c r="F4120" s="2">
        <f>test_data[[#This Row],[Time]]-(Time_horizon-1)/24/60</f>
        <v>43795.543749999997</v>
      </c>
      <c r="G4120">
        <f>IF(test_data[[#This Row],[Long]]&gt;Action_Threshold,1,IF(test_data[[#This Row],[Short]]&gt;Action_Threshold,-1,0))</f>
        <v>-1</v>
      </c>
      <c r="H4120">
        <f>SUMIFS(test_data[Postion],test_data[Time],"&gt;="&amp;test_data[[#This Row],[Period Time]],test_data[Time],"&lt;="&amp;test_data[[#This Row],[Time]])</f>
        <v>-20</v>
      </c>
      <c r="I4120">
        <f>IFERROR(test_data[[#This Row],[Final_Position]]-H4119,test_data[[#This Row],[Final_Position]])</f>
        <v>0</v>
      </c>
      <c r="J4120">
        <f>ABS(test_data[[#This Row],[Action]])</f>
        <v>0</v>
      </c>
      <c r="K4120" s="7">
        <f>test_data[[#This Row],[Final_Position]]*test_data[[#This Row],[Change]]</f>
        <v>-2.0000000000004547</v>
      </c>
      <c r="L4120" s="7">
        <f>test_data[[#This Row],[Profit]]*Profit_per_point</f>
        <v>-200000.00000004546</v>
      </c>
      <c r="M4120" s="7">
        <f>test_data[[#This Row],[Profit]]*Profit_per_point-ABS(test_data[[#This Row],[Action]])*Fee_per_trade</f>
        <v>-200000.00000004546</v>
      </c>
    </row>
    <row r="4121" spans="1:13" x14ac:dyDescent="0.35">
      <c r="A4121" s="2">
        <v>43795.557638888888</v>
      </c>
      <c r="B4121">
        <v>905</v>
      </c>
      <c r="C4121">
        <v>0.41349959373474121</v>
      </c>
      <c r="D4121">
        <v>0.58650040626525879</v>
      </c>
      <c r="E4121">
        <f>IF(B4122&gt;0,B4122-test_data[[#This Row],[Price]],0)</f>
        <v>0.5</v>
      </c>
      <c r="F4121" s="2">
        <f>test_data[[#This Row],[Time]]-(Time_horizon-1)/24/60</f>
        <v>43795.544444444444</v>
      </c>
      <c r="G4121">
        <f>IF(test_data[[#This Row],[Long]]&gt;Action_Threshold,1,IF(test_data[[#This Row],[Short]]&gt;Action_Threshold,-1,0))</f>
        <v>-1</v>
      </c>
      <c r="H4121">
        <f>SUMIFS(test_data[Postion],test_data[Time],"&gt;="&amp;test_data[[#This Row],[Period Time]],test_data[Time],"&lt;="&amp;test_data[[#This Row],[Time]])</f>
        <v>-20</v>
      </c>
      <c r="I4121">
        <f>IFERROR(test_data[[#This Row],[Final_Position]]-H4120,test_data[[#This Row],[Final_Position]])</f>
        <v>0</v>
      </c>
      <c r="J4121">
        <f>ABS(test_data[[#This Row],[Action]])</f>
        <v>0</v>
      </c>
      <c r="K4121" s="7">
        <f>test_data[[#This Row],[Final_Position]]*test_data[[#This Row],[Change]]</f>
        <v>-10</v>
      </c>
      <c r="L4121" s="7">
        <f>test_data[[#This Row],[Profit]]*Profit_per_point</f>
        <v>-1000000</v>
      </c>
      <c r="M4121" s="7">
        <f>test_data[[#This Row],[Profit]]*Profit_per_point-ABS(test_data[[#This Row],[Action]])*Fee_per_trade</f>
        <v>-1000000</v>
      </c>
    </row>
    <row r="4122" spans="1:13" x14ac:dyDescent="0.35">
      <c r="A4122" s="2">
        <v>43795.558333333334</v>
      </c>
      <c r="B4122">
        <v>905.5</v>
      </c>
      <c r="C4122">
        <v>0.41930121183395386</v>
      </c>
      <c r="D4122">
        <v>0.58069878816604614</v>
      </c>
      <c r="E4122">
        <f>IF(B4123&gt;0,B4123-test_data[[#This Row],[Price]],0)</f>
        <v>0.20000000000004547</v>
      </c>
      <c r="F4122" s="2">
        <f>test_data[[#This Row],[Time]]-(Time_horizon-1)/24/60</f>
        <v>43795.545138888891</v>
      </c>
      <c r="G4122">
        <f>IF(test_data[[#This Row],[Long]]&gt;Action_Threshold,1,IF(test_data[[#This Row],[Short]]&gt;Action_Threshold,-1,0))</f>
        <v>-1</v>
      </c>
      <c r="H4122">
        <f>SUMIFS(test_data[Postion],test_data[Time],"&gt;="&amp;test_data[[#This Row],[Period Time]],test_data[Time],"&lt;="&amp;test_data[[#This Row],[Time]])</f>
        <v>-20</v>
      </c>
      <c r="I4122">
        <f>IFERROR(test_data[[#This Row],[Final_Position]]-H4121,test_data[[#This Row],[Final_Position]])</f>
        <v>0</v>
      </c>
      <c r="J4122">
        <f>ABS(test_data[[#This Row],[Action]])</f>
        <v>0</v>
      </c>
      <c r="K4122" s="7">
        <f>test_data[[#This Row],[Final_Position]]*test_data[[#This Row],[Change]]</f>
        <v>-4.0000000000009095</v>
      </c>
      <c r="L4122" s="7">
        <f>test_data[[#This Row],[Profit]]*Profit_per_point</f>
        <v>-400000.00000009092</v>
      </c>
      <c r="M4122" s="7">
        <f>test_data[[#This Row],[Profit]]*Profit_per_point-ABS(test_data[[#This Row],[Action]])*Fee_per_trade</f>
        <v>-400000.00000009092</v>
      </c>
    </row>
    <row r="4123" spans="1:13" x14ac:dyDescent="0.35">
      <c r="A4123" s="2">
        <v>43795.559027777781</v>
      </c>
      <c r="B4123">
        <v>905.7</v>
      </c>
      <c r="C4123">
        <v>0.42910042405128479</v>
      </c>
      <c r="D4123">
        <v>0.5708996057510376</v>
      </c>
      <c r="E4123">
        <f>IF(B4124&gt;0,B4124-test_data[[#This Row],[Price]],0)</f>
        <v>0.39999999999997726</v>
      </c>
      <c r="F4123" s="2">
        <f>test_data[[#This Row],[Time]]-(Time_horizon-1)/24/60</f>
        <v>43795.545833333337</v>
      </c>
      <c r="G4123">
        <f>IF(test_data[[#This Row],[Long]]&gt;Action_Threshold,1,IF(test_data[[#This Row],[Short]]&gt;Action_Threshold,-1,0))</f>
        <v>-1</v>
      </c>
      <c r="H4123">
        <f>SUMIFS(test_data[Postion],test_data[Time],"&gt;="&amp;test_data[[#This Row],[Period Time]],test_data[Time],"&lt;="&amp;test_data[[#This Row],[Time]])</f>
        <v>-20</v>
      </c>
      <c r="I4123">
        <f>IFERROR(test_data[[#This Row],[Final_Position]]-H4122,test_data[[#This Row],[Final_Position]])</f>
        <v>0</v>
      </c>
      <c r="J4123">
        <f>ABS(test_data[[#This Row],[Action]])</f>
        <v>0</v>
      </c>
      <c r="K4123" s="7">
        <f>test_data[[#This Row],[Final_Position]]*test_data[[#This Row],[Change]]</f>
        <v>-7.9999999999995453</v>
      </c>
      <c r="L4123" s="7">
        <f>test_data[[#This Row],[Profit]]*Profit_per_point</f>
        <v>-799999.99999995448</v>
      </c>
      <c r="M4123" s="7">
        <f>test_data[[#This Row],[Profit]]*Profit_per_point-ABS(test_data[[#This Row],[Action]])*Fee_per_trade</f>
        <v>-799999.99999995448</v>
      </c>
    </row>
    <row r="4124" spans="1:13" x14ac:dyDescent="0.35">
      <c r="A4124" s="2">
        <v>43795.55972222222</v>
      </c>
      <c r="B4124">
        <v>906.1</v>
      </c>
      <c r="C4124">
        <v>0.43731585144996643</v>
      </c>
      <c r="D4124">
        <v>0.56268405914306641</v>
      </c>
      <c r="E4124">
        <f>IF(B4125&gt;0,B4125-test_data[[#This Row],[Price]],0)</f>
        <v>0</v>
      </c>
      <c r="F4124" s="2">
        <f>test_data[[#This Row],[Time]]-(Time_horizon-1)/24/60</f>
        <v>43795.546527777777</v>
      </c>
      <c r="G4124">
        <f>IF(test_data[[#This Row],[Long]]&gt;Action_Threshold,1,IF(test_data[[#This Row],[Short]]&gt;Action_Threshold,-1,0))</f>
        <v>-1</v>
      </c>
      <c r="H4124">
        <f>SUMIFS(test_data[Postion],test_data[Time],"&gt;="&amp;test_data[[#This Row],[Period Time]],test_data[Time],"&lt;="&amp;test_data[[#This Row],[Time]])</f>
        <v>-20</v>
      </c>
      <c r="I4124">
        <f>IFERROR(test_data[[#This Row],[Final_Position]]-H4123,test_data[[#This Row],[Final_Position]])</f>
        <v>0</v>
      </c>
      <c r="J4124">
        <f>ABS(test_data[[#This Row],[Action]])</f>
        <v>0</v>
      </c>
      <c r="K4124" s="7">
        <f>test_data[[#This Row],[Final_Position]]*test_data[[#This Row],[Change]]</f>
        <v>0</v>
      </c>
      <c r="L4124" s="7">
        <f>test_data[[#This Row],[Profit]]*Profit_per_point</f>
        <v>0</v>
      </c>
      <c r="M4124" s="7">
        <f>test_data[[#This Row],[Profit]]*Profit_per_point-ABS(test_data[[#This Row],[Action]])*Fee_per_trade</f>
        <v>0</v>
      </c>
    </row>
    <row r="4125" spans="1:13" x14ac:dyDescent="0.35">
      <c r="A4125" s="2">
        <v>43795.560416666667</v>
      </c>
      <c r="B4125">
        <v>906.1</v>
      </c>
      <c r="C4125">
        <v>0.46203508973121643</v>
      </c>
      <c r="D4125">
        <v>0.53796494007110596</v>
      </c>
      <c r="E4125">
        <f>IF(B4126&gt;0,B4126-test_data[[#This Row],[Price]],0)</f>
        <v>-0.30000000000006821</v>
      </c>
      <c r="F4125" s="2">
        <f>test_data[[#This Row],[Time]]-(Time_horizon-1)/24/60</f>
        <v>43795.547222222223</v>
      </c>
      <c r="G4125">
        <f>IF(test_data[[#This Row],[Long]]&gt;Action_Threshold,1,IF(test_data[[#This Row],[Short]]&gt;Action_Threshold,-1,0))</f>
        <v>-1</v>
      </c>
      <c r="H4125">
        <f>SUMIFS(test_data[Postion],test_data[Time],"&gt;="&amp;test_data[[#This Row],[Period Time]],test_data[Time],"&lt;="&amp;test_data[[#This Row],[Time]])</f>
        <v>-20</v>
      </c>
      <c r="I4125">
        <f>IFERROR(test_data[[#This Row],[Final_Position]]-H4124,test_data[[#This Row],[Final_Position]])</f>
        <v>0</v>
      </c>
      <c r="J4125">
        <f>ABS(test_data[[#This Row],[Action]])</f>
        <v>0</v>
      </c>
      <c r="K4125" s="7">
        <f>test_data[[#This Row],[Final_Position]]*test_data[[#This Row],[Change]]</f>
        <v>6.0000000000013642</v>
      </c>
      <c r="L4125" s="7">
        <f>test_data[[#This Row],[Profit]]*Profit_per_point</f>
        <v>600000.00000013644</v>
      </c>
      <c r="M4125" s="7">
        <f>test_data[[#This Row],[Profit]]*Profit_per_point-ABS(test_data[[#This Row],[Action]])*Fee_per_trade</f>
        <v>600000.00000013644</v>
      </c>
    </row>
    <row r="4126" spans="1:13" x14ac:dyDescent="0.35">
      <c r="A4126" s="2">
        <v>43795.561111111114</v>
      </c>
      <c r="B4126">
        <v>905.8</v>
      </c>
      <c r="C4126">
        <v>0.42860472202301025</v>
      </c>
      <c r="D4126">
        <v>0.57139527797698975</v>
      </c>
      <c r="E4126">
        <f>IF(B4127&gt;0,B4127-test_data[[#This Row],[Price]],0)</f>
        <v>0</v>
      </c>
      <c r="F4126" s="2">
        <f>test_data[[#This Row],[Time]]-(Time_horizon-1)/24/60</f>
        <v>43795.54791666667</v>
      </c>
      <c r="G4126">
        <f>IF(test_data[[#This Row],[Long]]&gt;Action_Threshold,1,IF(test_data[[#This Row],[Short]]&gt;Action_Threshold,-1,0))</f>
        <v>-1</v>
      </c>
      <c r="H4126">
        <f>SUMIFS(test_data[Postion],test_data[Time],"&gt;="&amp;test_data[[#This Row],[Period Time]],test_data[Time],"&lt;="&amp;test_data[[#This Row],[Time]])</f>
        <v>-20</v>
      </c>
      <c r="I4126">
        <f>IFERROR(test_data[[#This Row],[Final_Position]]-H4125,test_data[[#This Row],[Final_Position]])</f>
        <v>0</v>
      </c>
      <c r="J4126">
        <f>ABS(test_data[[#This Row],[Action]])</f>
        <v>0</v>
      </c>
      <c r="K4126" s="7">
        <f>test_data[[#This Row],[Final_Position]]*test_data[[#This Row],[Change]]</f>
        <v>0</v>
      </c>
      <c r="L4126" s="7">
        <f>test_data[[#This Row],[Profit]]*Profit_per_point</f>
        <v>0</v>
      </c>
      <c r="M4126" s="7">
        <f>test_data[[#This Row],[Profit]]*Profit_per_point-ABS(test_data[[#This Row],[Action]])*Fee_per_trade</f>
        <v>0</v>
      </c>
    </row>
    <row r="4127" spans="1:13" x14ac:dyDescent="0.35">
      <c r="A4127" s="2">
        <v>43795.561805555553</v>
      </c>
      <c r="B4127">
        <v>905.8</v>
      </c>
      <c r="C4127">
        <v>0.42412683367729187</v>
      </c>
      <c r="D4127">
        <v>0.57587319612503052</v>
      </c>
      <c r="E4127">
        <f>IF(B4128&gt;0,B4128-test_data[[#This Row],[Price]],0)</f>
        <v>0.10000000000002274</v>
      </c>
      <c r="F4127" s="2">
        <f>test_data[[#This Row],[Time]]-(Time_horizon-1)/24/60</f>
        <v>43795.548611111109</v>
      </c>
      <c r="G4127">
        <f>IF(test_data[[#This Row],[Long]]&gt;Action_Threshold,1,IF(test_data[[#This Row],[Short]]&gt;Action_Threshold,-1,0))</f>
        <v>-1</v>
      </c>
      <c r="H4127">
        <f>SUMIFS(test_data[Postion],test_data[Time],"&gt;="&amp;test_data[[#This Row],[Period Time]],test_data[Time],"&lt;="&amp;test_data[[#This Row],[Time]])</f>
        <v>-20</v>
      </c>
      <c r="I4127">
        <f>IFERROR(test_data[[#This Row],[Final_Position]]-H4126,test_data[[#This Row],[Final_Position]])</f>
        <v>0</v>
      </c>
      <c r="J4127">
        <f>ABS(test_data[[#This Row],[Action]])</f>
        <v>0</v>
      </c>
      <c r="K4127" s="7">
        <f>test_data[[#This Row],[Final_Position]]*test_data[[#This Row],[Change]]</f>
        <v>-2.0000000000004547</v>
      </c>
      <c r="L4127" s="7">
        <f>test_data[[#This Row],[Profit]]*Profit_per_point</f>
        <v>-200000.00000004546</v>
      </c>
      <c r="M4127" s="7">
        <f>test_data[[#This Row],[Profit]]*Profit_per_point-ABS(test_data[[#This Row],[Action]])*Fee_per_trade</f>
        <v>-200000.00000004546</v>
      </c>
    </row>
    <row r="4128" spans="1:13" x14ac:dyDescent="0.35">
      <c r="A4128" s="2">
        <v>43795.5625</v>
      </c>
      <c r="B4128">
        <v>905.9</v>
      </c>
      <c r="C4128">
        <v>0.42606657743453979</v>
      </c>
      <c r="D4128">
        <v>0.57393342256546021</v>
      </c>
      <c r="E4128">
        <f>IF(B4129&gt;0,B4129-test_data[[#This Row],[Price]],0)</f>
        <v>-0.19999999999993179</v>
      </c>
      <c r="F4128" s="2">
        <f>test_data[[#This Row],[Time]]-(Time_horizon-1)/24/60</f>
        <v>43795.549305555556</v>
      </c>
      <c r="G4128">
        <f>IF(test_data[[#This Row],[Long]]&gt;Action_Threshold,1,IF(test_data[[#This Row],[Short]]&gt;Action_Threshold,-1,0))</f>
        <v>-1</v>
      </c>
      <c r="H4128">
        <f>SUMIFS(test_data[Postion],test_data[Time],"&gt;="&amp;test_data[[#This Row],[Period Time]],test_data[Time],"&lt;="&amp;test_data[[#This Row],[Time]])</f>
        <v>-20</v>
      </c>
      <c r="I4128">
        <f>IFERROR(test_data[[#This Row],[Final_Position]]-H4127,test_data[[#This Row],[Final_Position]])</f>
        <v>0</v>
      </c>
      <c r="J4128">
        <f>ABS(test_data[[#This Row],[Action]])</f>
        <v>0</v>
      </c>
      <c r="K4128" s="7">
        <f>test_data[[#This Row],[Final_Position]]*test_data[[#This Row],[Change]]</f>
        <v>3.9999999999986358</v>
      </c>
      <c r="L4128" s="7">
        <f>test_data[[#This Row],[Profit]]*Profit_per_point</f>
        <v>399999.99999986356</v>
      </c>
      <c r="M4128" s="7">
        <f>test_data[[#This Row],[Profit]]*Profit_per_point-ABS(test_data[[#This Row],[Action]])*Fee_per_trade</f>
        <v>399999.99999986356</v>
      </c>
    </row>
    <row r="4129" spans="1:13" x14ac:dyDescent="0.35">
      <c r="A4129" s="2">
        <v>43795.563194444447</v>
      </c>
      <c r="B4129">
        <v>905.7</v>
      </c>
      <c r="C4129">
        <v>0.40270587801933289</v>
      </c>
      <c r="D4129">
        <v>0.59729403257369995</v>
      </c>
      <c r="E4129">
        <f>IF(B4130&gt;0,B4130-test_data[[#This Row],[Price]],0)</f>
        <v>-0.10000000000002274</v>
      </c>
      <c r="F4129" s="2">
        <f>test_data[[#This Row],[Time]]-(Time_horizon-1)/24/60</f>
        <v>43795.55</v>
      </c>
      <c r="G4129">
        <f>IF(test_data[[#This Row],[Long]]&gt;Action_Threshold,1,IF(test_data[[#This Row],[Short]]&gt;Action_Threshold,-1,0))</f>
        <v>-1</v>
      </c>
      <c r="H4129">
        <f>SUMIFS(test_data[Postion],test_data[Time],"&gt;="&amp;test_data[[#This Row],[Period Time]],test_data[Time],"&lt;="&amp;test_data[[#This Row],[Time]])</f>
        <v>-20</v>
      </c>
      <c r="I4129">
        <f>IFERROR(test_data[[#This Row],[Final_Position]]-H4128,test_data[[#This Row],[Final_Position]])</f>
        <v>0</v>
      </c>
      <c r="J4129">
        <f>ABS(test_data[[#This Row],[Action]])</f>
        <v>0</v>
      </c>
      <c r="K4129" s="7">
        <f>test_data[[#This Row],[Final_Position]]*test_data[[#This Row],[Change]]</f>
        <v>2.0000000000004547</v>
      </c>
      <c r="L4129" s="7">
        <f>test_data[[#This Row],[Profit]]*Profit_per_point</f>
        <v>200000.00000004546</v>
      </c>
      <c r="M4129" s="7">
        <f>test_data[[#This Row],[Profit]]*Profit_per_point-ABS(test_data[[#This Row],[Action]])*Fee_per_trade</f>
        <v>200000.00000004546</v>
      </c>
    </row>
    <row r="4130" spans="1:13" x14ac:dyDescent="0.35">
      <c r="A4130" s="2">
        <v>43795.563888888886</v>
      </c>
      <c r="B4130">
        <v>905.6</v>
      </c>
      <c r="C4130">
        <v>0.40269774198532104</v>
      </c>
      <c r="D4130">
        <v>0.59730231761932373</v>
      </c>
      <c r="E4130">
        <f>IF(B4131&gt;0,B4131-test_data[[#This Row],[Price]],0)</f>
        <v>0.29999999999995453</v>
      </c>
      <c r="F4130" s="2">
        <f>test_data[[#This Row],[Time]]-(Time_horizon-1)/24/60</f>
        <v>43795.550694444442</v>
      </c>
      <c r="G4130">
        <f>IF(test_data[[#This Row],[Long]]&gt;Action_Threshold,1,IF(test_data[[#This Row],[Short]]&gt;Action_Threshold,-1,0))</f>
        <v>-1</v>
      </c>
      <c r="H4130">
        <f>SUMIFS(test_data[Postion],test_data[Time],"&gt;="&amp;test_data[[#This Row],[Period Time]],test_data[Time],"&lt;="&amp;test_data[[#This Row],[Time]])</f>
        <v>-20</v>
      </c>
      <c r="I4130">
        <f>IFERROR(test_data[[#This Row],[Final_Position]]-H4129,test_data[[#This Row],[Final_Position]])</f>
        <v>0</v>
      </c>
      <c r="J4130">
        <f>ABS(test_data[[#This Row],[Action]])</f>
        <v>0</v>
      </c>
      <c r="K4130" s="7">
        <f>test_data[[#This Row],[Final_Position]]*test_data[[#This Row],[Change]]</f>
        <v>-5.9999999999990905</v>
      </c>
      <c r="L4130" s="7">
        <f>test_data[[#This Row],[Profit]]*Profit_per_point</f>
        <v>-599999.99999990908</v>
      </c>
      <c r="M4130" s="7">
        <f>test_data[[#This Row],[Profit]]*Profit_per_point-ABS(test_data[[#This Row],[Action]])*Fee_per_trade</f>
        <v>-599999.99999990908</v>
      </c>
    </row>
    <row r="4131" spans="1:13" x14ac:dyDescent="0.35">
      <c r="A4131" s="2">
        <v>43795.564583333333</v>
      </c>
      <c r="B4131">
        <v>905.9</v>
      </c>
      <c r="C4131">
        <v>0.41205063462257385</v>
      </c>
      <c r="D4131">
        <v>0.58794939517974854</v>
      </c>
      <c r="E4131">
        <f>IF(B4132&gt;0,B4132-test_data[[#This Row],[Price]],0)</f>
        <v>-0.29999999999995453</v>
      </c>
      <c r="F4131" s="2">
        <f>test_data[[#This Row],[Time]]-(Time_horizon-1)/24/60</f>
        <v>43795.551388888889</v>
      </c>
      <c r="G4131">
        <f>IF(test_data[[#This Row],[Long]]&gt;Action_Threshold,1,IF(test_data[[#This Row],[Short]]&gt;Action_Threshold,-1,0))</f>
        <v>-1</v>
      </c>
      <c r="H4131">
        <f>SUMIFS(test_data[Postion],test_data[Time],"&gt;="&amp;test_data[[#This Row],[Period Time]],test_data[Time],"&lt;="&amp;test_data[[#This Row],[Time]])</f>
        <v>-20</v>
      </c>
      <c r="I4131">
        <f>IFERROR(test_data[[#This Row],[Final_Position]]-H4130,test_data[[#This Row],[Final_Position]])</f>
        <v>0</v>
      </c>
      <c r="J4131">
        <f>ABS(test_data[[#This Row],[Action]])</f>
        <v>0</v>
      </c>
      <c r="K4131" s="7">
        <f>test_data[[#This Row],[Final_Position]]*test_data[[#This Row],[Change]]</f>
        <v>5.9999999999990905</v>
      </c>
      <c r="L4131" s="7">
        <f>test_data[[#This Row],[Profit]]*Profit_per_point</f>
        <v>599999.99999990908</v>
      </c>
      <c r="M4131" s="7">
        <f>test_data[[#This Row],[Profit]]*Profit_per_point-ABS(test_data[[#This Row],[Action]])*Fee_per_trade</f>
        <v>599999.99999990908</v>
      </c>
    </row>
    <row r="4132" spans="1:13" x14ac:dyDescent="0.35">
      <c r="A4132" s="2">
        <v>43795.56527777778</v>
      </c>
      <c r="B4132">
        <v>905.6</v>
      </c>
      <c r="C4132">
        <v>0.40731173753738403</v>
      </c>
      <c r="D4132">
        <v>0.59268832206726074</v>
      </c>
      <c r="E4132">
        <f>IF(B4133&gt;0,B4133-test_data[[#This Row],[Price]],0)</f>
        <v>0.10000000000002274</v>
      </c>
      <c r="F4132" s="2">
        <f>test_data[[#This Row],[Time]]-(Time_horizon-1)/24/60</f>
        <v>43795.552083333336</v>
      </c>
      <c r="G4132">
        <f>IF(test_data[[#This Row],[Long]]&gt;Action_Threshold,1,IF(test_data[[#This Row],[Short]]&gt;Action_Threshold,-1,0))</f>
        <v>-1</v>
      </c>
      <c r="H4132">
        <f>SUMIFS(test_data[Postion],test_data[Time],"&gt;="&amp;test_data[[#This Row],[Period Time]],test_data[Time],"&lt;="&amp;test_data[[#This Row],[Time]])</f>
        <v>-20</v>
      </c>
      <c r="I4132">
        <f>IFERROR(test_data[[#This Row],[Final_Position]]-H4131,test_data[[#This Row],[Final_Position]])</f>
        <v>0</v>
      </c>
      <c r="J4132">
        <f>ABS(test_data[[#This Row],[Action]])</f>
        <v>0</v>
      </c>
      <c r="K4132" s="7">
        <f>test_data[[#This Row],[Final_Position]]*test_data[[#This Row],[Change]]</f>
        <v>-2.0000000000004547</v>
      </c>
      <c r="L4132" s="7">
        <f>test_data[[#This Row],[Profit]]*Profit_per_point</f>
        <v>-200000.00000004546</v>
      </c>
      <c r="M4132" s="7">
        <f>test_data[[#This Row],[Profit]]*Profit_per_point-ABS(test_data[[#This Row],[Action]])*Fee_per_trade</f>
        <v>-200000.00000004546</v>
      </c>
    </row>
    <row r="4133" spans="1:13" x14ac:dyDescent="0.35">
      <c r="A4133" s="2">
        <v>43795.565972222219</v>
      </c>
      <c r="B4133">
        <v>905.7</v>
      </c>
      <c r="C4133">
        <v>0.39937138557434082</v>
      </c>
      <c r="D4133">
        <v>0.6006285548210144</v>
      </c>
      <c r="E4133">
        <f>IF(B4134&gt;0,B4134-test_data[[#This Row],[Price]],0)</f>
        <v>-0.20000000000004547</v>
      </c>
      <c r="F4133" s="2">
        <f>test_data[[#This Row],[Time]]-(Time_horizon-1)/24/60</f>
        <v>43795.552777777775</v>
      </c>
      <c r="G4133">
        <f>IF(test_data[[#This Row],[Long]]&gt;Action_Threshold,1,IF(test_data[[#This Row],[Short]]&gt;Action_Threshold,-1,0))</f>
        <v>-1</v>
      </c>
      <c r="H4133">
        <f>SUMIFS(test_data[Postion],test_data[Time],"&gt;="&amp;test_data[[#This Row],[Period Time]],test_data[Time],"&lt;="&amp;test_data[[#This Row],[Time]])</f>
        <v>-20</v>
      </c>
      <c r="I4133">
        <f>IFERROR(test_data[[#This Row],[Final_Position]]-H4132,test_data[[#This Row],[Final_Position]])</f>
        <v>0</v>
      </c>
      <c r="J4133">
        <f>ABS(test_data[[#This Row],[Action]])</f>
        <v>0</v>
      </c>
      <c r="K4133" s="7">
        <f>test_data[[#This Row],[Final_Position]]*test_data[[#This Row],[Change]]</f>
        <v>4.0000000000009095</v>
      </c>
      <c r="L4133" s="7">
        <f>test_data[[#This Row],[Profit]]*Profit_per_point</f>
        <v>400000.00000009092</v>
      </c>
      <c r="M4133" s="7">
        <f>test_data[[#This Row],[Profit]]*Profit_per_point-ABS(test_data[[#This Row],[Action]])*Fee_per_trade</f>
        <v>400000.00000009092</v>
      </c>
    </row>
    <row r="4134" spans="1:13" x14ac:dyDescent="0.35">
      <c r="A4134" s="2">
        <v>43795.566666666666</v>
      </c>
      <c r="B4134">
        <v>905.5</v>
      </c>
      <c r="C4134">
        <v>0.40271639823913574</v>
      </c>
      <c r="D4134">
        <v>0.59728360176086426</v>
      </c>
      <c r="E4134">
        <f>IF(B4135&gt;0,B4135-test_data[[#This Row],[Price]],0)</f>
        <v>0.20000000000004547</v>
      </c>
      <c r="F4134" s="2">
        <f>test_data[[#This Row],[Time]]-(Time_horizon-1)/24/60</f>
        <v>43795.553472222222</v>
      </c>
      <c r="G4134">
        <f>IF(test_data[[#This Row],[Long]]&gt;Action_Threshold,1,IF(test_data[[#This Row],[Short]]&gt;Action_Threshold,-1,0))</f>
        <v>-1</v>
      </c>
      <c r="H4134">
        <f>SUMIFS(test_data[Postion],test_data[Time],"&gt;="&amp;test_data[[#This Row],[Period Time]],test_data[Time],"&lt;="&amp;test_data[[#This Row],[Time]])</f>
        <v>-20</v>
      </c>
      <c r="I4134">
        <f>IFERROR(test_data[[#This Row],[Final_Position]]-H4133,test_data[[#This Row],[Final_Position]])</f>
        <v>0</v>
      </c>
      <c r="J4134">
        <f>ABS(test_data[[#This Row],[Action]])</f>
        <v>0</v>
      </c>
      <c r="K4134" s="7">
        <f>test_data[[#This Row],[Final_Position]]*test_data[[#This Row],[Change]]</f>
        <v>-4.0000000000009095</v>
      </c>
      <c r="L4134" s="7">
        <f>test_data[[#This Row],[Profit]]*Profit_per_point</f>
        <v>-400000.00000009092</v>
      </c>
      <c r="M4134" s="7">
        <f>test_data[[#This Row],[Profit]]*Profit_per_point-ABS(test_data[[#This Row],[Action]])*Fee_per_trade</f>
        <v>-400000.00000009092</v>
      </c>
    </row>
    <row r="4135" spans="1:13" x14ac:dyDescent="0.35">
      <c r="A4135" s="2">
        <v>43795.567361111112</v>
      </c>
      <c r="B4135">
        <v>905.7</v>
      </c>
      <c r="C4135">
        <v>0.40485960245132446</v>
      </c>
      <c r="D4135">
        <v>0.59514033794403076</v>
      </c>
      <c r="E4135">
        <f>IF(B4136&gt;0,B4136-test_data[[#This Row],[Price]],0)</f>
        <v>0.29999999999995453</v>
      </c>
      <c r="F4135" s="2">
        <f>test_data[[#This Row],[Time]]-(Time_horizon-1)/24/60</f>
        <v>43795.554166666669</v>
      </c>
      <c r="G4135">
        <f>IF(test_data[[#This Row],[Long]]&gt;Action_Threshold,1,IF(test_data[[#This Row],[Short]]&gt;Action_Threshold,-1,0))</f>
        <v>-1</v>
      </c>
      <c r="H4135">
        <f>SUMIFS(test_data[Postion],test_data[Time],"&gt;="&amp;test_data[[#This Row],[Period Time]],test_data[Time],"&lt;="&amp;test_data[[#This Row],[Time]])</f>
        <v>-20</v>
      </c>
      <c r="I4135">
        <f>IFERROR(test_data[[#This Row],[Final_Position]]-H4134,test_data[[#This Row],[Final_Position]])</f>
        <v>0</v>
      </c>
      <c r="J4135">
        <f>ABS(test_data[[#This Row],[Action]])</f>
        <v>0</v>
      </c>
      <c r="K4135" s="7">
        <f>test_data[[#This Row],[Final_Position]]*test_data[[#This Row],[Change]]</f>
        <v>-5.9999999999990905</v>
      </c>
      <c r="L4135" s="7">
        <f>test_data[[#This Row],[Profit]]*Profit_per_point</f>
        <v>-599999.99999990908</v>
      </c>
      <c r="M4135" s="7">
        <f>test_data[[#This Row],[Profit]]*Profit_per_point-ABS(test_data[[#This Row],[Action]])*Fee_per_trade</f>
        <v>-599999.99999990908</v>
      </c>
    </row>
    <row r="4136" spans="1:13" x14ac:dyDescent="0.35">
      <c r="A4136" s="2">
        <v>43795.568055555559</v>
      </c>
      <c r="B4136">
        <v>906</v>
      </c>
      <c r="C4136">
        <v>0.41788509488105774</v>
      </c>
      <c r="D4136">
        <v>0.58211493492126465</v>
      </c>
      <c r="E4136">
        <f>IF(B4137&gt;0,B4137-test_data[[#This Row],[Price]],0)</f>
        <v>0.20000000000004547</v>
      </c>
      <c r="F4136" s="2">
        <f>test_data[[#This Row],[Time]]-(Time_horizon-1)/24/60</f>
        <v>43795.554861111115</v>
      </c>
      <c r="G4136">
        <f>IF(test_data[[#This Row],[Long]]&gt;Action_Threshold,1,IF(test_data[[#This Row],[Short]]&gt;Action_Threshold,-1,0))</f>
        <v>-1</v>
      </c>
      <c r="H4136">
        <f>SUMIFS(test_data[Postion],test_data[Time],"&gt;="&amp;test_data[[#This Row],[Period Time]],test_data[Time],"&lt;="&amp;test_data[[#This Row],[Time]])</f>
        <v>-20</v>
      </c>
      <c r="I4136">
        <f>IFERROR(test_data[[#This Row],[Final_Position]]-H4135,test_data[[#This Row],[Final_Position]])</f>
        <v>0</v>
      </c>
      <c r="J4136">
        <f>ABS(test_data[[#This Row],[Action]])</f>
        <v>0</v>
      </c>
      <c r="K4136" s="7">
        <f>test_data[[#This Row],[Final_Position]]*test_data[[#This Row],[Change]]</f>
        <v>-4.0000000000009095</v>
      </c>
      <c r="L4136" s="7">
        <f>test_data[[#This Row],[Profit]]*Profit_per_point</f>
        <v>-400000.00000009092</v>
      </c>
      <c r="M4136" s="7">
        <f>test_data[[#This Row],[Profit]]*Profit_per_point-ABS(test_data[[#This Row],[Action]])*Fee_per_trade</f>
        <v>-400000.00000009092</v>
      </c>
    </row>
    <row r="4137" spans="1:13" x14ac:dyDescent="0.35">
      <c r="A4137" s="2">
        <v>43795.568749999999</v>
      </c>
      <c r="B4137">
        <v>906.2</v>
      </c>
      <c r="C4137">
        <v>0.42176622152328491</v>
      </c>
      <c r="D4137">
        <v>0.57823377847671509</v>
      </c>
      <c r="E4137">
        <f>IF(B4138&gt;0,B4138-test_data[[#This Row],[Price]],0)</f>
        <v>-0.20000000000004547</v>
      </c>
      <c r="F4137" s="2">
        <f>test_data[[#This Row],[Time]]-(Time_horizon-1)/24/60</f>
        <v>43795.555555555555</v>
      </c>
      <c r="G4137">
        <f>IF(test_data[[#This Row],[Long]]&gt;Action_Threshold,1,IF(test_data[[#This Row],[Short]]&gt;Action_Threshold,-1,0))</f>
        <v>-1</v>
      </c>
      <c r="H4137">
        <f>SUMIFS(test_data[Postion],test_data[Time],"&gt;="&amp;test_data[[#This Row],[Period Time]],test_data[Time],"&lt;="&amp;test_data[[#This Row],[Time]])</f>
        <v>-20</v>
      </c>
      <c r="I4137">
        <f>IFERROR(test_data[[#This Row],[Final_Position]]-H4136,test_data[[#This Row],[Final_Position]])</f>
        <v>0</v>
      </c>
      <c r="J4137">
        <f>ABS(test_data[[#This Row],[Action]])</f>
        <v>0</v>
      </c>
      <c r="K4137" s="7">
        <f>test_data[[#This Row],[Final_Position]]*test_data[[#This Row],[Change]]</f>
        <v>4.0000000000009095</v>
      </c>
      <c r="L4137" s="7">
        <f>test_data[[#This Row],[Profit]]*Profit_per_point</f>
        <v>400000.00000009092</v>
      </c>
      <c r="M4137" s="7">
        <f>test_data[[#This Row],[Profit]]*Profit_per_point-ABS(test_data[[#This Row],[Action]])*Fee_per_trade</f>
        <v>400000.00000009092</v>
      </c>
    </row>
    <row r="4138" spans="1:13" x14ac:dyDescent="0.35">
      <c r="A4138" s="2">
        <v>43795.569444444445</v>
      </c>
      <c r="B4138">
        <v>906</v>
      </c>
      <c r="C4138">
        <v>0.41867801547050476</v>
      </c>
      <c r="D4138">
        <v>0.58132201433181763</v>
      </c>
      <c r="E4138">
        <f>IF(B4139&gt;0,B4139-test_data[[#This Row],[Price]],0)</f>
        <v>0.60000000000002274</v>
      </c>
      <c r="F4138" s="2">
        <f>test_data[[#This Row],[Time]]-(Time_horizon-1)/24/60</f>
        <v>43795.556250000001</v>
      </c>
      <c r="G4138">
        <f>IF(test_data[[#This Row],[Long]]&gt;Action_Threshold,1,IF(test_data[[#This Row],[Short]]&gt;Action_Threshold,-1,0))</f>
        <v>-1</v>
      </c>
      <c r="H4138">
        <f>SUMIFS(test_data[Postion],test_data[Time],"&gt;="&amp;test_data[[#This Row],[Period Time]],test_data[Time],"&lt;="&amp;test_data[[#This Row],[Time]])</f>
        <v>-20</v>
      </c>
      <c r="I4138">
        <f>IFERROR(test_data[[#This Row],[Final_Position]]-H4137,test_data[[#This Row],[Final_Position]])</f>
        <v>0</v>
      </c>
      <c r="J4138">
        <f>ABS(test_data[[#This Row],[Action]])</f>
        <v>0</v>
      </c>
      <c r="K4138" s="7">
        <f>test_data[[#This Row],[Final_Position]]*test_data[[#This Row],[Change]]</f>
        <v>-12.000000000000455</v>
      </c>
      <c r="L4138" s="7">
        <f>test_data[[#This Row],[Profit]]*Profit_per_point</f>
        <v>-1200000.0000000454</v>
      </c>
      <c r="M4138" s="7">
        <f>test_data[[#This Row],[Profit]]*Profit_per_point-ABS(test_data[[#This Row],[Action]])*Fee_per_trade</f>
        <v>-1200000.0000000454</v>
      </c>
    </row>
    <row r="4139" spans="1:13" x14ac:dyDescent="0.35">
      <c r="A4139" s="2">
        <v>43795.570138888892</v>
      </c>
      <c r="B4139">
        <v>906.6</v>
      </c>
      <c r="C4139">
        <v>0.41963574290275574</v>
      </c>
      <c r="D4139">
        <v>0.58036422729492188</v>
      </c>
      <c r="E4139">
        <f>IF(B4140&gt;0,B4140-test_data[[#This Row],[Price]],0)</f>
        <v>-0.30000000000006821</v>
      </c>
      <c r="F4139" s="2">
        <f>test_data[[#This Row],[Time]]-(Time_horizon-1)/24/60</f>
        <v>43795.556944444448</v>
      </c>
      <c r="G4139">
        <f>IF(test_data[[#This Row],[Long]]&gt;Action_Threshold,1,IF(test_data[[#This Row],[Short]]&gt;Action_Threshold,-1,0))</f>
        <v>-1</v>
      </c>
      <c r="H4139">
        <f>SUMIFS(test_data[Postion],test_data[Time],"&gt;="&amp;test_data[[#This Row],[Period Time]],test_data[Time],"&lt;="&amp;test_data[[#This Row],[Time]])</f>
        <v>-20</v>
      </c>
      <c r="I4139">
        <f>IFERROR(test_data[[#This Row],[Final_Position]]-H4138,test_data[[#This Row],[Final_Position]])</f>
        <v>0</v>
      </c>
      <c r="J4139">
        <f>ABS(test_data[[#This Row],[Action]])</f>
        <v>0</v>
      </c>
      <c r="K4139" s="7">
        <f>test_data[[#This Row],[Final_Position]]*test_data[[#This Row],[Change]]</f>
        <v>6.0000000000013642</v>
      </c>
      <c r="L4139" s="7">
        <f>test_data[[#This Row],[Profit]]*Profit_per_point</f>
        <v>600000.00000013644</v>
      </c>
      <c r="M4139" s="7">
        <f>test_data[[#This Row],[Profit]]*Profit_per_point-ABS(test_data[[#This Row],[Action]])*Fee_per_trade</f>
        <v>600000.00000013644</v>
      </c>
    </row>
    <row r="4140" spans="1:13" x14ac:dyDescent="0.35">
      <c r="A4140" s="2">
        <v>43795.570833333331</v>
      </c>
      <c r="B4140">
        <v>906.3</v>
      </c>
      <c r="C4140">
        <v>0.42359301447868347</v>
      </c>
      <c r="D4140">
        <v>0.57640701532363892</v>
      </c>
      <c r="E4140">
        <f>IF(B4141&gt;0,B4141-test_data[[#This Row],[Price]],0)</f>
        <v>-9.9999999999909051E-2</v>
      </c>
      <c r="F4140" s="2">
        <f>test_data[[#This Row],[Time]]-(Time_horizon-1)/24/60</f>
        <v>43795.557638888888</v>
      </c>
      <c r="G4140">
        <f>IF(test_data[[#This Row],[Long]]&gt;Action_Threshold,1,IF(test_data[[#This Row],[Short]]&gt;Action_Threshold,-1,0))</f>
        <v>-1</v>
      </c>
      <c r="H4140">
        <f>SUMIFS(test_data[Postion],test_data[Time],"&gt;="&amp;test_data[[#This Row],[Period Time]],test_data[Time],"&lt;="&amp;test_data[[#This Row],[Time]])</f>
        <v>-20</v>
      </c>
      <c r="I4140">
        <f>IFERROR(test_data[[#This Row],[Final_Position]]-H4139,test_data[[#This Row],[Final_Position]])</f>
        <v>0</v>
      </c>
      <c r="J4140">
        <f>ABS(test_data[[#This Row],[Action]])</f>
        <v>0</v>
      </c>
      <c r="K4140" s="7">
        <f>test_data[[#This Row],[Final_Position]]*test_data[[#This Row],[Change]]</f>
        <v>1.999999999998181</v>
      </c>
      <c r="L4140" s="7">
        <f>test_data[[#This Row],[Profit]]*Profit_per_point</f>
        <v>199999.9999998181</v>
      </c>
      <c r="M4140" s="7">
        <f>test_data[[#This Row],[Profit]]*Profit_per_point-ABS(test_data[[#This Row],[Action]])*Fee_per_trade</f>
        <v>199999.9999998181</v>
      </c>
    </row>
    <row r="4141" spans="1:13" x14ac:dyDescent="0.35">
      <c r="A4141" s="2">
        <v>43795.571527777778</v>
      </c>
      <c r="B4141">
        <v>906.2</v>
      </c>
      <c r="C4141">
        <v>0.40053665637969971</v>
      </c>
      <c r="D4141">
        <v>0.59946334362030029</v>
      </c>
      <c r="E4141">
        <f>IF(B4142&gt;0,B4142-test_data[[#This Row],[Price]],0)</f>
        <v>9.9999999999909051E-2</v>
      </c>
      <c r="F4141" s="2">
        <f>test_data[[#This Row],[Time]]-(Time_horizon-1)/24/60</f>
        <v>43795.558333333334</v>
      </c>
      <c r="G4141">
        <f>IF(test_data[[#This Row],[Long]]&gt;Action_Threshold,1,IF(test_data[[#This Row],[Short]]&gt;Action_Threshold,-1,0))</f>
        <v>-1</v>
      </c>
      <c r="H4141">
        <f>SUMIFS(test_data[Postion],test_data[Time],"&gt;="&amp;test_data[[#This Row],[Period Time]],test_data[Time],"&lt;="&amp;test_data[[#This Row],[Time]])</f>
        <v>-20</v>
      </c>
      <c r="I4141">
        <f>IFERROR(test_data[[#This Row],[Final_Position]]-H4140,test_data[[#This Row],[Final_Position]])</f>
        <v>0</v>
      </c>
      <c r="J4141">
        <f>ABS(test_data[[#This Row],[Action]])</f>
        <v>0</v>
      </c>
      <c r="K4141" s="7">
        <f>test_data[[#This Row],[Final_Position]]*test_data[[#This Row],[Change]]</f>
        <v>-1.999999999998181</v>
      </c>
      <c r="L4141" s="7">
        <f>test_data[[#This Row],[Profit]]*Profit_per_point</f>
        <v>-199999.9999998181</v>
      </c>
      <c r="M4141" s="7">
        <f>test_data[[#This Row],[Profit]]*Profit_per_point-ABS(test_data[[#This Row],[Action]])*Fee_per_trade</f>
        <v>-199999.9999998181</v>
      </c>
    </row>
    <row r="4142" spans="1:13" x14ac:dyDescent="0.35">
      <c r="A4142" s="2">
        <v>43795.572222222225</v>
      </c>
      <c r="B4142">
        <v>906.3</v>
      </c>
      <c r="C4142">
        <v>0.39876431226730347</v>
      </c>
      <c r="D4142">
        <v>0.60123568773269653</v>
      </c>
      <c r="E4142">
        <f>IF(B4143&gt;0,B4143-test_data[[#This Row],[Price]],0)</f>
        <v>-0.39999999999997726</v>
      </c>
      <c r="F4142" s="2">
        <f>test_data[[#This Row],[Time]]-(Time_horizon-1)/24/60</f>
        <v>43795.559027777781</v>
      </c>
      <c r="G4142">
        <f>IF(test_data[[#This Row],[Long]]&gt;Action_Threshold,1,IF(test_data[[#This Row],[Short]]&gt;Action_Threshold,-1,0))</f>
        <v>-1</v>
      </c>
      <c r="H4142">
        <f>SUMIFS(test_data[Postion],test_data[Time],"&gt;="&amp;test_data[[#This Row],[Period Time]],test_data[Time],"&lt;="&amp;test_data[[#This Row],[Time]])</f>
        <v>-20</v>
      </c>
      <c r="I4142">
        <f>IFERROR(test_data[[#This Row],[Final_Position]]-H4141,test_data[[#This Row],[Final_Position]])</f>
        <v>0</v>
      </c>
      <c r="J4142">
        <f>ABS(test_data[[#This Row],[Action]])</f>
        <v>0</v>
      </c>
      <c r="K4142" s="7">
        <f>test_data[[#This Row],[Final_Position]]*test_data[[#This Row],[Change]]</f>
        <v>7.9999999999995453</v>
      </c>
      <c r="L4142" s="7">
        <f>test_data[[#This Row],[Profit]]*Profit_per_point</f>
        <v>799999.99999995448</v>
      </c>
      <c r="M4142" s="7">
        <f>test_data[[#This Row],[Profit]]*Profit_per_point-ABS(test_data[[#This Row],[Action]])*Fee_per_trade</f>
        <v>799999.99999995448</v>
      </c>
    </row>
    <row r="4143" spans="1:13" x14ac:dyDescent="0.35">
      <c r="A4143" s="2">
        <v>43795.572916666664</v>
      </c>
      <c r="B4143">
        <v>905.9</v>
      </c>
      <c r="C4143">
        <v>0.41378599405288696</v>
      </c>
      <c r="D4143">
        <v>0.58621406555175781</v>
      </c>
      <c r="E4143">
        <f>IF(B4144&gt;0,B4144-test_data[[#This Row],[Price]],0)</f>
        <v>0.20000000000004547</v>
      </c>
      <c r="F4143" s="2">
        <f>test_data[[#This Row],[Time]]-(Time_horizon-1)/24/60</f>
        <v>43795.55972222222</v>
      </c>
      <c r="G4143">
        <f>IF(test_data[[#This Row],[Long]]&gt;Action_Threshold,1,IF(test_data[[#This Row],[Short]]&gt;Action_Threshold,-1,0))</f>
        <v>-1</v>
      </c>
      <c r="H4143">
        <f>SUMIFS(test_data[Postion],test_data[Time],"&gt;="&amp;test_data[[#This Row],[Period Time]],test_data[Time],"&lt;="&amp;test_data[[#This Row],[Time]])</f>
        <v>-20</v>
      </c>
      <c r="I4143">
        <f>IFERROR(test_data[[#This Row],[Final_Position]]-H4142,test_data[[#This Row],[Final_Position]])</f>
        <v>0</v>
      </c>
      <c r="J4143">
        <f>ABS(test_data[[#This Row],[Action]])</f>
        <v>0</v>
      </c>
      <c r="K4143" s="7">
        <f>test_data[[#This Row],[Final_Position]]*test_data[[#This Row],[Change]]</f>
        <v>-4.0000000000009095</v>
      </c>
      <c r="L4143" s="7">
        <f>test_data[[#This Row],[Profit]]*Profit_per_point</f>
        <v>-400000.00000009092</v>
      </c>
      <c r="M4143" s="7">
        <f>test_data[[#This Row],[Profit]]*Profit_per_point-ABS(test_data[[#This Row],[Action]])*Fee_per_trade</f>
        <v>-400000.00000009092</v>
      </c>
    </row>
    <row r="4144" spans="1:13" x14ac:dyDescent="0.35">
      <c r="A4144" s="2">
        <v>43795.573611111111</v>
      </c>
      <c r="B4144">
        <v>906.1</v>
      </c>
      <c r="C4144">
        <v>0.40124529600143433</v>
      </c>
      <c r="D4144">
        <v>0.59875476360321045</v>
      </c>
      <c r="E4144">
        <f>IF(B4145&gt;0,B4145-test_data[[#This Row],[Price]],0)</f>
        <v>-0.10000000000002274</v>
      </c>
      <c r="F4144" s="2">
        <f>test_data[[#This Row],[Time]]-(Time_horizon-1)/24/60</f>
        <v>43795.560416666667</v>
      </c>
      <c r="G4144">
        <f>IF(test_data[[#This Row],[Long]]&gt;Action_Threshold,1,IF(test_data[[#This Row],[Short]]&gt;Action_Threshold,-1,0))</f>
        <v>-1</v>
      </c>
      <c r="H4144">
        <f>SUMIFS(test_data[Postion],test_data[Time],"&gt;="&amp;test_data[[#This Row],[Period Time]],test_data[Time],"&lt;="&amp;test_data[[#This Row],[Time]])</f>
        <v>-20</v>
      </c>
      <c r="I4144">
        <f>IFERROR(test_data[[#This Row],[Final_Position]]-H4143,test_data[[#This Row],[Final_Position]])</f>
        <v>0</v>
      </c>
      <c r="J4144">
        <f>ABS(test_data[[#This Row],[Action]])</f>
        <v>0</v>
      </c>
      <c r="K4144" s="7">
        <f>test_data[[#This Row],[Final_Position]]*test_data[[#This Row],[Change]]</f>
        <v>2.0000000000004547</v>
      </c>
      <c r="L4144" s="7">
        <f>test_data[[#This Row],[Profit]]*Profit_per_point</f>
        <v>200000.00000004546</v>
      </c>
      <c r="M4144" s="7">
        <f>test_data[[#This Row],[Profit]]*Profit_per_point-ABS(test_data[[#This Row],[Action]])*Fee_per_trade</f>
        <v>200000.00000004546</v>
      </c>
    </row>
    <row r="4145" spans="1:13" x14ac:dyDescent="0.35">
      <c r="A4145" s="2">
        <v>43795.574305555558</v>
      </c>
      <c r="B4145">
        <v>906</v>
      </c>
      <c r="C4145">
        <v>0.40739631652832031</v>
      </c>
      <c r="D4145">
        <v>0.59260362386703491</v>
      </c>
      <c r="E4145">
        <f>IF(B4146&gt;0,B4146-test_data[[#This Row],[Price]],0)</f>
        <v>0</v>
      </c>
      <c r="F4145" s="2">
        <f>test_data[[#This Row],[Time]]-(Time_horizon-1)/24/60</f>
        <v>43795.561111111114</v>
      </c>
      <c r="G4145">
        <f>IF(test_data[[#This Row],[Long]]&gt;Action_Threshold,1,IF(test_data[[#This Row],[Short]]&gt;Action_Threshold,-1,0))</f>
        <v>-1</v>
      </c>
      <c r="H4145">
        <f>SUMIFS(test_data[Postion],test_data[Time],"&gt;="&amp;test_data[[#This Row],[Period Time]],test_data[Time],"&lt;="&amp;test_data[[#This Row],[Time]])</f>
        <v>-20</v>
      </c>
      <c r="I4145">
        <f>IFERROR(test_data[[#This Row],[Final_Position]]-H4144,test_data[[#This Row],[Final_Position]])</f>
        <v>0</v>
      </c>
      <c r="J4145">
        <f>ABS(test_data[[#This Row],[Action]])</f>
        <v>0</v>
      </c>
      <c r="K4145" s="7">
        <f>test_data[[#This Row],[Final_Position]]*test_data[[#This Row],[Change]]</f>
        <v>0</v>
      </c>
      <c r="L4145" s="7">
        <f>test_data[[#This Row],[Profit]]*Profit_per_point</f>
        <v>0</v>
      </c>
      <c r="M4145" s="7">
        <f>test_data[[#This Row],[Profit]]*Profit_per_point-ABS(test_data[[#This Row],[Action]])*Fee_per_trade</f>
        <v>0</v>
      </c>
    </row>
    <row r="4146" spans="1:13" x14ac:dyDescent="0.35">
      <c r="A4146" s="2">
        <v>43795.574999999997</v>
      </c>
      <c r="B4146">
        <v>906</v>
      </c>
      <c r="C4146">
        <v>0.405355304479599</v>
      </c>
      <c r="D4146">
        <v>0.59464472532272339</v>
      </c>
      <c r="E4146">
        <f>IF(B4147&gt;0,B4147-test_data[[#This Row],[Price]],0)</f>
        <v>0</v>
      </c>
      <c r="F4146" s="2">
        <f>test_data[[#This Row],[Time]]-(Time_horizon-1)/24/60</f>
        <v>43795.561805555553</v>
      </c>
      <c r="G4146">
        <f>IF(test_data[[#This Row],[Long]]&gt;Action_Threshold,1,IF(test_data[[#This Row],[Short]]&gt;Action_Threshold,-1,0))</f>
        <v>-1</v>
      </c>
      <c r="H4146">
        <f>SUMIFS(test_data[Postion],test_data[Time],"&gt;="&amp;test_data[[#This Row],[Period Time]],test_data[Time],"&lt;="&amp;test_data[[#This Row],[Time]])</f>
        <v>-20</v>
      </c>
      <c r="I4146">
        <f>IFERROR(test_data[[#This Row],[Final_Position]]-H4145,test_data[[#This Row],[Final_Position]])</f>
        <v>0</v>
      </c>
      <c r="J4146">
        <f>ABS(test_data[[#This Row],[Action]])</f>
        <v>0</v>
      </c>
      <c r="K4146" s="7">
        <f>test_data[[#This Row],[Final_Position]]*test_data[[#This Row],[Change]]</f>
        <v>0</v>
      </c>
      <c r="L4146" s="7">
        <f>test_data[[#This Row],[Profit]]*Profit_per_point</f>
        <v>0</v>
      </c>
      <c r="M4146" s="7">
        <f>test_data[[#This Row],[Profit]]*Profit_per_point-ABS(test_data[[#This Row],[Action]])*Fee_per_trade</f>
        <v>0</v>
      </c>
    </row>
    <row r="4147" spans="1:13" x14ac:dyDescent="0.35">
      <c r="A4147" s="2">
        <v>43795.575694444444</v>
      </c>
      <c r="B4147">
        <v>906</v>
      </c>
      <c r="C4147">
        <v>0.41288286447525024</v>
      </c>
      <c r="D4147">
        <v>0.58711713552474976</v>
      </c>
      <c r="E4147">
        <f>IF(B4148&gt;0,B4148-test_data[[#This Row],[Price]],0)</f>
        <v>0.20000000000004547</v>
      </c>
      <c r="F4147" s="2">
        <f>test_data[[#This Row],[Time]]-(Time_horizon-1)/24/60</f>
        <v>43795.5625</v>
      </c>
      <c r="G4147">
        <f>IF(test_data[[#This Row],[Long]]&gt;Action_Threshold,1,IF(test_data[[#This Row],[Short]]&gt;Action_Threshold,-1,0))</f>
        <v>-1</v>
      </c>
      <c r="H4147">
        <f>SUMIFS(test_data[Postion],test_data[Time],"&gt;="&amp;test_data[[#This Row],[Period Time]],test_data[Time],"&lt;="&amp;test_data[[#This Row],[Time]])</f>
        <v>-20</v>
      </c>
      <c r="I4147">
        <f>IFERROR(test_data[[#This Row],[Final_Position]]-H4146,test_data[[#This Row],[Final_Position]])</f>
        <v>0</v>
      </c>
      <c r="J4147">
        <f>ABS(test_data[[#This Row],[Action]])</f>
        <v>0</v>
      </c>
      <c r="K4147" s="7">
        <f>test_data[[#This Row],[Final_Position]]*test_data[[#This Row],[Change]]</f>
        <v>-4.0000000000009095</v>
      </c>
      <c r="L4147" s="7">
        <f>test_data[[#This Row],[Profit]]*Profit_per_point</f>
        <v>-400000.00000009092</v>
      </c>
      <c r="M4147" s="7">
        <f>test_data[[#This Row],[Profit]]*Profit_per_point-ABS(test_data[[#This Row],[Action]])*Fee_per_trade</f>
        <v>-400000.00000009092</v>
      </c>
    </row>
    <row r="4148" spans="1:13" x14ac:dyDescent="0.35">
      <c r="A4148" s="2">
        <v>43795.576388888891</v>
      </c>
      <c r="B4148">
        <v>906.2</v>
      </c>
      <c r="C4148">
        <v>0.40892031788825989</v>
      </c>
      <c r="D4148">
        <v>0.59107965230941772</v>
      </c>
      <c r="E4148">
        <f>IF(B4149&gt;0,B4149-test_data[[#This Row],[Price]],0)</f>
        <v>-0.30000000000006821</v>
      </c>
      <c r="F4148" s="2">
        <f>test_data[[#This Row],[Time]]-(Time_horizon-1)/24/60</f>
        <v>43795.563194444447</v>
      </c>
      <c r="G4148">
        <f>IF(test_data[[#This Row],[Long]]&gt;Action_Threshold,1,IF(test_data[[#This Row],[Short]]&gt;Action_Threshold,-1,0))</f>
        <v>-1</v>
      </c>
      <c r="H4148">
        <f>SUMIFS(test_data[Postion],test_data[Time],"&gt;="&amp;test_data[[#This Row],[Period Time]],test_data[Time],"&lt;="&amp;test_data[[#This Row],[Time]])</f>
        <v>-20</v>
      </c>
      <c r="I4148">
        <f>IFERROR(test_data[[#This Row],[Final_Position]]-H4147,test_data[[#This Row],[Final_Position]])</f>
        <v>0</v>
      </c>
      <c r="J4148">
        <f>ABS(test_data[[#This Row],[Action]])</f>
        <v>0</v>
      </c>
      <c r="K4148" s="7">
        <f>test_data[[#This Row],[Final_Position]]*test_data[[#This Row],[Change]]</f>
        <v>6.0000000000013642</v>
      </c>
      <c r="L4148" s="7">
        <f>test_data[[#This Row],[Profit]]*Profit_per_point</f>
        <v>600000.00000013644</v>
      </c>
      <c r="M4148" s="7">
        <f>test_data[[#This Row],[Profit]]*Profit_per_point-ABS(test_data[[#This Row],[Action]])*Fee_per_trade</f>
        <v>600000.00000013644</v>
      </c>
    </row>
    <row r="4149" spans="1:13" x14ac:dyDescent="0.35">
      <c r="A4149" s="2">
        <v>43795.57708333333</v>
      </c>
      <c r="B4149">
        <v>905.9</v>
      </c>
      <c r="C4149">
        <v>0.42286506295204163</v>
      </c>
      <c r="D4149">
        <v>0.57713496685028076</v>
      </c>
      <c r="E4149">
        <f>IF(B4150&gt;0,B4150-test_data[[#This Row],[Price]],0)</f>
        <v>-0.19999999999993179</v>
      </c>
      <c r="F4149" s="2">
        <f>test_data[[#This Row],[Time]]-(Time_horizon-1)/24/60</f>
        <v>43795.563888888886</v>
      </c>
      <c r="G4149">
        <f>IF(test_data[[#This Row],[Long]]&gt;Action_Threshold,1,IF(test_data[[#This Row],[Short]]&gt;Action_Threshold,-1,0))</f>
        <v>-1</v>
      </c>
      <c r="H4149">
        <f>SUMIFS(test_data[Postion],test_data[Time],"&gt;="&amp;test_data[[#This Row],[Period Time]],test_data[Time],"&lt;="&amp;test_data[[#This Row],[Time]])</f>
        <v>-20</v>
      </c>
      <c r="I4149">
        <f>IFERROR(test_data[[#This Row],[Final_Position]]-H4148,test_data[[#This Row],[Final_Position]])</f>
        <v>0</v>
      </c>
      <c r="J4149">
        <f>ABS(test_data[[#This Row],[Action]])</f>
        <v>0</v>
      </c>
      <c r="K4149" s="7">
        <f>test_data[[#This Row],[Final_Position]]*test_data[[#This Row],[Change]]</f>
        <v>3.9999999999986358</v>
      </c>
      <c r="L4149" s="7">
        <f>test_data[[#This Row],[Profit]]*Profit_per_point</f>
        <v>399999.99999986356</v>
      </c>
      <c r="M4149" s="7">
        <f>test_data[[#This Row],[Profit]]*Profit_per_point-ABS(test_data[[#This Row],[Action]])*Fee_per_trade</f>
        <v>399999.99999986356</v>
      </c>
    </row>
    <row r="4150" spans="1:13" x14ac:dyDescent="0.35">
      <c r="A4150" s="2">
        <v>43795.577777777777</v>
      </c>
      <c r="B4150">
        <v>905.7</v>
      </c>
      <c r="C4150">
        <v>0.42091560363769531</v>
      </c>
      <c r="D4150">
        <v>0.57908439636230469</v>
      </c>
      <c r="E4150">
        <f>IF(B4151&gt;0,B4151-test_data[[#This Row],[Price]],0)</f>
        <v>9.9999999999909051E-2</v>
      </c>
      <c r="F4150" s="2">
        <f>test_data[[#This Row],[Time]]-(Time_horizon-1)/24/60</f>
        <v>43795.564583333333</v>
      </c>
      <c r="G4150">
        <f>IF(test_data[[#This Row],[Long]]&gt;Action_Threshold,1,IF(test_data[[#This Row],[Short]]&gt;Action_Threshold,-1,0))</f>
        <v>-1</v>
      </c>
      <c r="H4150">
        <f>SUMIFS(test_data[Postion],test_data[Time],"&gt;="&amp;test_data[[#This Row],[Period Time]],test_data[Time],"&lt;="&amp;test_data[[#This Row],[Time]])</f>
        <v>-20</v>
      </c>
      <c r="I4150">
        <f>IFERROR(test_data[[#This Row],[Final_Position]]-H4149,test_data[[#This Row],[Final_Position]])</f>
        <v>0</v>
      </c>
      <c r="J4150">
        <f>ABS(test_data[[#This Row],[Action]])</f>
        <v>0</v>
      </c>
      <c r="K4150" s="7">
        <f>test_data[[#This Row],[Final_Position]]*test_data[[#This Row],[Change]]</f>
        <v>-1.999999999998181</v>
      </c>
      <c r="L4150" s="7">
        <f>test_data[[#This Row],[Profit]]*Profit_per_point</f>
        <v>-199999.9999998181</v>
      </c>
      <c r="M4150" s="7">
        <f>test_data[[#This Row],[Profit]]*Profit_per_point-ABS(test_data[[#This Row],[Action]])*Fee_per_trade</f>
        <v>-199999.9999998181</v>
      </c>
    </row>
    <row r="4151" spans="1:13" x14ac:dyDescent="0.35">
      <c r="A4151" s="2">
        <v>43795.578472222223</v>
      </c>
      <c r="B4151">
        <v>905.8</v>
      </c>
      <c r="C4151">
        <v>0.41987115144729614</v>
      </c>
      <c r="D4151">
        <v>0.58012878894805908</v>
      </c>
      <c r="E4151">
        <f>IF(B4152&gt;0,B4152-test_data[[#This Row],[Price]],0)</f>
        <v>-0.29999999999995453</v>
      </c>
      <c r="F4151" s="2">
        <f>test_data[[#This Row],[Time]]-(Time_horizon-1)/24/60</f>
        <v>43795.56527777778</v>
      </c>
      <c r="G4151">
        <f>IF(test_data[[#This Row],[Long]]&gt;Action_Threshold,1,IF(test_data[[#This Row],[Short]]&gt;Action_Threshold,-1,0))</f>
        <v>-1</v>
      </c>
      <c r="H4151">
        <f>SUMIFS(test_data[Postion],test_data[Time],"&gt;="&amp;test_data[[#This Row],[Period Time]],test_data[Time],"&lt;="&amp;test_data[[#This Row],[Time]])</f>
        <v>-20</v>
      </c>
      <c r="I4151">
        <f>IFERROR(test_data[[#This Row],[Final_Position]]-H4150,test_data[[#This Row],[Final_Position]])</f>
        <v>0</v>
      </c>
      <c r="J4151">
        <f>ABS(test_data[[#This Row],[Action]])</f>
        <v>0</v>
      </c>
      <c r="K4151" s="7">
        <f>test_data[[#This Row],[Final_Position]]*test_data[[#This Row],[Change]]</f>
        <v>5.9999999999990905</v>
      </c>
      <c r="L4151" s="7">
        <f>test_data[[#This Row],[Profit]]*Profit_per_point</f>
        <v>599999.99999990908</v>
      </c>
      <c r="M4151" s="7">
        <f>test_data[[#This Row],[Profit]]*Profit_per_point-ABS(test_data[[#This Row],[Action]])*Fee_per_trade</f>
        <v>599999.99999990908</v>
      </c>
    </row>
    <row r="4152" spans="1:13" x14ac:dyDescent="0.35">
      <c r="A4152" s="2">
        <v>43795.57916666667</v>
      </c>
      <c r="B4152">
        <v>905.5</v>
      </c>
      <c r="C4152">
        <v>0.41716179251670837</v>
      </c>
      <c r="D4152">
        <v>0.58283823728561401</v>
      </c>
      <c r="E4152">
        <f>IF(B4153&gt;0,B4153-test_data[[#This Row],[Price]],0)</f>
        <v>0.10000000000002274</v>
      </c>
      <c r="F4152" s="2">
        <f>test_data[[#This Row],[Time]]-(Time_horizon-1)/24/60</f>
        <v>43795.565972222226</v>
      </c>
      <c r="G4152">
        <f>IF(test_data[[#This Row],[Long]]&gt;Action_Threshold,1,IF(test_data[[#This Row],[Short]]&gt;Action_Threshold,-1,0))</f>
        <v>-1</v>
      </c>
      <c r="H4152">
        <f>SUMIFS(test_data[Postion],test_data[Time],"&gt;="&amp;test_data[[#This Row],[Period Time]],test_data[Time],"&lt;="&amp;test_data[[#This Row],[Time]])</f>
        <v>-20</v>
      </c>
      <c r="I4152">
        <f>IFERROR(test_data[[#This Row],[Final_Position]]-H4151,test_data[[#This Row],[Final_Position]])</f>
        <v>0</v>
      </c>
      <c r="J4152">
        <f>ABS(test_data[[#This Row],[Action]])</f>
        <v>0</v>
      </c>
      <c r="K4152" s="7">
        <f>test_data[[#This Row],[Final_Position]]*test_data[[#This Row],[Change]]</f>
        <v>-2.0000000000004547</v>
      </c>
      <c r="L4152" s="7">
        <f>test_data[[#This Row],[Profit]]*Profit_per_point</f>
        <v>-200000.00000004546</v>
      </c>
      <c r="M4152" s="7">
        <f>test_data[[#This Row],[Profit]]*Profit_per_point-ABS(test_data[[#This Row],[Action]])*Fee_per_trade</f>
        <v>-200000.00000004546</v>
      </c>
    </row>
    <row r="4153" spans="1:13" x14ac:dyDescent="0.35">
      <c r="A4153" s="2">
        <v>43795.579861111109</v>
      </c>
      <c r="B4153">
        <v>905.6</v>
      </c>
      <c r="C4153">
        <v>0.40639838576316833</v>
      </c>
      <c r="D4153">
        <v>0.59360158443450928</v>
      </c>
      <c r="E4153">
        <f>IF(B4154&gt;0,B4154-test_data[[#This Row],[Price]],0)</f>
        <v>-0.5</v>
      </c>
      <c r="F4153" s="2">
        <f>test_data[[#This Row],[Time]]-(Time_horizon-1)/24/60</f>
        <v>43795.566666666666</v>
      </c>
      <c r="G4153">
        <f>IF(test_data[[#This Row],[Long]]&gt;Action_Threshold,1,IF(test_data[[#This Row],[Short]]&gt;Action_Threshold,-1,0))</f>
        <v>-1</v>
      </c>
      <c r="H4153">
        <f>SUMIFS(test_data[Postion],test_data[Time],"&gt;="&amp;test_data[[#This Row],[Period Time]],test_data[Time],"&lt;="&amp;test_data[[#This Row],[Time]])</f>
        <v>-20</v>
      </c>
      <c r="I4153">
        <f>IFERROR(test_data[[#This Row],[Final_Position]]-H4152,test_data[[#This Row],[Final_Position]])</f>
        <v>0</v>
      </c>
      <c r="J4153">
        <f>ABS(test_data[[#This Row],[Action]])</f>
        <v>0</v>
      </c>
      <c r="K4153" s="7">
        <f>test_data[[#This Row],[Final_Position]]*test_data[[#This Row],[Change]]</f>
        <v>10</v>
      </c>
      <c r="L4153" s="7">
        <f>test_data[[#This Row],[Profit]]*Profit_per_point</f>
        <v>1000000</v>
      </c>
      <c r="M4153" s="7">
        <f>test_data[[#This Row],[Profit]]*Profit_per_point-ABS(test_data[[#This Row],[Action]])*Fee_per_trade</f>
        <v>1000000</v>
      </c>
    </row>
    <row r="4154" spans="1:13" x14ac:dyDescent="0.35">
      <c r="A4154" s="2">
        <v>43795.580555555556</v>
      </c>
      <c r="B4154">
        <v>905.1</v>
      </c>
      <c r="C4154">
        <v>0.42912685871124268</v>
      </c>
      <c r="D4154">
        <v>0.57087314128875732</v>
      </c>
      <c r="E4154">
        <f>IF(B4155&gt;0,B4155-test_data[[#This Row],[Price]],0)</f>
        <v>0.60000000000002274</v>
      </c>
      <c r="F4154" s="2">
        <f>test_data[[#This Row],[Time]]-(Time_horizon-1)/24/60</f>
        <v>43795.567361111112</v>
      </c>
      <c r="G4154">
        <f>IF(test_data[[#This Row],[Long]]&gt;Action_Threshold,1,IF(test_data[[#This Row],[Short]]&gt;Action_Threshold,-1,0))</f>
        <v>-1</v>
      </c>
      <c r="H4154">
        <f>SUMIFS(test_data[Postion],test_data[Time],"&gt;="&amp;test_data[[#This Row],[Period Time]],test_data[Time],"&lt;="&amp;test_data[[#This Row],[Time]])</f>
        <v>-20</v>
      </c>
      <c r="I4154">
        <f>IFERROR(test_data[[#This Row],[Final_Position]]-H4153,test_data[[#This Row],[Final_Position]])</f>
        <v>0</v>
      </c>
      <c r="J4154">
        <f>ABS(test_data[[#This Row],[Action]])</f>
        <v>0</v>
      </c>
      <c r="K4154" s="7">
        <f>test_data[[#This Row],[Final_Position]]*test_data[[#This Row],[Change]]</f>
        <v>-12.000000000000455</v>
      </c>
      <c r="L4154" s="7">
        <f>test_data[[#This Row],[Profit]]*Profit_per_point</f>
        <v>-1200000.0000000454</v>
      </c>
      <c r="M4154" s="7">
        <f>test_data[[#This Row],[Profit]]*Profit_per_point-ABS(test_data[[#This Row],[Action]])*Fee_per_trade</f>
        <v>-1200000.0000000454</v>
      </c>
    </row>
    <row r="4155" spans="1:13" x14ac:dyDescent="0.35">
      <c r="A4155" s="2">
        <v>43795.581250000003</v>
      </c>
      <c r="B4155">
        <v>905.7</v>
      </c>
      <c r="C4155">
        <v>0.41210505366325378</v>
      </c>
      <c r="D4155">
        <v>0.5878949761390686</v>
      </c>
      <c r="E4155">
        <f>IF(B4156&gt;0,B4156-test_data[[#This Row],[Price]],0)</f>
        <v>9.9999999999909051E-2</v>
      </c>
      <c r="F4155" s="2">
        <f>test_data[[#This Row],[Time]]-(Time_horizon-1)/24/60</f>
        <v>43795.568055555559</v>
      </c>
      <c r="G4155">
        <f>IF(test_data[[#This Row],[Long]]&gt;Action_Threshold,1,IF(test_data[[#This Row],[Short]]&gt;Action_Threshold,-1,0))</f>
        <v>-1</v>
      </c>
      <c r="H4155">
        <f>SUMIFS(test_data[Postion],test_data[Time],"&gt;="&amp;test_data[[#This Row],[Period Time]],test_data[Time],"&lt;="&amp;test_data[[#This Row],[Time]])</f>
        <v>-20</v>
      </c>
      <c r="I4155">
        <f>IFERROR(test_data[[#This Row],[Final_Position]]-H4154,test_data[[#This Row],[Final_Position]])</f>
        <v>0</v>
      </c>
      <c r="J4155">
        <f>ABS(test_data[[#This Row],[Action]])</f>
        <v>0</v>
      </c>
      <c r="K4155" s="7">
        <f>test_data[[#This Row],[Final_Position]]*test_data[[#This Row],[Change]]</f>
        <v>-1.999999999998181</v>
      </c>
      <c r="L4155" s="7">
        <f>test_data[[#This Row],[Profit]]*Profit_per_point</f>
        <v>-199999.9999998181</v>
      </c>
      <c r="M4155" s="7">
        <f>test_data[[#This Row],[Profit]]*Profit_per_point-ABS(test_data[[#This Row],[Action]])*Fee_per_trade</f>
        <v>-199999.9999998181</v>
      </c>
    </row>
    <row r="4156" spans="1:13" x14ac:dyDescent="0.35">
      <c r="A4156" s="2">
        <v>43795.581944444442</v>
      </c>
      <c r="B4156">
        <v>905.8</v>
      </c>
      <c r="C4156">
        <v>0.41554996371269226</v>
      </c>
      <c r="D4156">
        <v>0.58445006608963013</v>
      </c>
      <c r="E4156">
        <f>IF(B4157&gt;0,B4157-test_data[[#This Row],[Price]],0)</f>
        <v>0</v>
      </c>
      <c r="F4156" s="2">
        <f>test_data[[#This Row],[Time]]-(Time_horizon-1)/24/60</f>
        <v>43795.568749999999</v>
      </c>
      <c r="G4156">
        <f>IF(test_data[[#This Row],[Long]]&gt;Action_Threshold,1,IF(test_data[[#This Row],[Short]]&gt;Action_Threshold,-1,0))</f>
        <v>-1</v>
      </c>
      <c r="H4156">
        <f>SUMIFS(test_data[Postion],test_data[Time],"&gt;="&amp;test_data[[#This Row],[Period Time]],test_data[Time],"&lt;="&amp;test_data[[#This Row],[Time]])</f>
        <v>-20</v>
      </c>
      <c r="I4156">
        <f>IFERROR(test_data[[#This Row],[Final_Position]]-H4155,test_data[[#This Row],[Final_Position]])</f>
        <v>0</v>
      </c>
      <c r="J4156">
        <f>ABS(test_data[[#This Row],[Action]])</f>
        <v>0</v>
      </c>
      <c r="K4156" s="7">
        <f>test_data[[#This Row],[Final_Position]]*test_data[[#This Row],[Change]]</f>
        <v>0</v>
      </c>
      <c r="L4156" s="7">
        <f>test_data[[#This Row],[Profit]]*Profit_per_point</f>
        <v>0</v>
      </c>
      <c r="M4156" s="7">
        <f>test_data[[#This Row],[Profit]]*Profit_per_point-ABS(test_data[[#This Row],[Action]])*Fee_per_trade</f>
        <v>0</v>
      </c>
    </row>
    <row r="4157" spans="1:13" x14ac:dyDescent="0.35">
      <c r="A4157" s="2">
        <v>43795.582638888889</v>
      </c>
      <c r="B4157">
        <v>905.8</v>
      </c>
      <c r="C4157">
        <v>0.4083956778049469</v>
      </c>
      <c r="D4157">
        <v>0.59160435199737549</v>
      </c>
      <c r="E4157">
        <f>IF(B4158&gt;0,B4158-test_data[[#This Row],[Price]],0)</f>
        <v>0.10000000000002274</v>
      </c>
      <c r="F4157" s="2">
        <f>test_data[[#This Row],[Time]]-(Time_horizon-1)/24/60</f>
        <v>43795.569444444445</v>
      </c>
      <c r="G4157">
        <f>IF(test_data[[#This Row],[Long]]&gt;Action_Threshold,1,IF(test_data[[#This Row],[Short]]&gt;Action_Threshold,-1,0))</f>
        <v>-1</v>
      </c>
      <c r="H4157">
        <f>SUMIFS(test_data[Postion],test_data[Time],"&gt;="&amp;test_data[[#This Row],[Period Time]],test_data[Time],"&lt;="&amp;test_data[[#This Row],[Time]])</f>
        <v>-20</v>
      </c>
      <c r="I4157">
        <f>IFERROR(test_data[[#This Row],[Final_Position]]-H4156,test_data[[#This Row],[Final_Position]])</f>
        <v>0</v>
      </c>
      <c r="J4157">
        <f>ABS(test_data[[#This Row],[Action]])</f>
        <v>0</v>
      </c>
      <c r="K4157" s="7">
        <f>test_data[[#This Row],[Final_Position]]*test_data[[#This Row],[Change]]</f>
        <v>-2.0000000000004547</v>
      </c>
      <c r="L4157" s="7">
        <f>test_data[[#This Row],[Profit]]*Profit_per_point</f>
        <v>-200000.00000004546</v>
      </c>
      <c r="M4157" s="7">
        <f>test_data[[#This Row],[Profit]]*Profit_per_point-ABS(test_data[[#This Row],[Action]])*Fee_per_trade</f>
        <v>-200000.00000004546</v>
      </c>
    </row>
    <row r="4158" spans="1:13" x14ac:dyDescent="0.35">
      <c r="A4158" s="2">
        <v>43795.583333333336</v>
      </c>
      <c r="B4158">
        <v>905.9</v>
      </c>
      <c r="C4158">
        <v>0.41765120625495911</v>
      </c>
      <c r="D4158">
        <v>0.58234882354736328</v>
      </c>
      <c r="E4158">
        <f>IF(B4159&gt;0,B4159-test_data[[#This Row],[Price]],0)</f>
        <v>0</v>
      </c>
      <c r="F4158" s="2">
        <f>test_data[[#This Row],[Time]]-(Time_horizon-1)/24/60</f>
        <v>43795.570138888892</v>
      </c>
      <c r="G4158">
        <f>IF(test_data[[#This Row],[Long]]&gt;Action_Threshold,1,IF(test_data[[#This Row],[Short]]&gt;Action_Threshold,-1,0))</f>
        <v>-1</v>
      </c>
      <c r="H4158">
        <f>SUMIFS(test_data[Postion],test_data[Time],"&gt;="&amp;test_data[[#This Row],[Period Time]],test_data[Time],"&lt;="&amp;test_data[[#This Row],[Time]])</f>
        <v>-20</v>
      </c>
      <c r="I4158">
        <f>IFERROR(test_data[[#This Row],[Final_Position]]-H4157,test_data[[#This Row],[Final_Position]])</f>
        <v>0</v>
      </c>
      <c r="J4158">
        <f>ABS(test_data[[#This Row],[Action]])</f>
        <v>0</v>
      </c>
      <c r="K4158" s="7">
        <f>test_data[[#This Row],[Final_Position]]*test_data[[#This Row],[Change]]</f>
        <v>0</v>
      </c>
      <c r="L4158" s="7">
        <f>test_data[[#This Row],[Profit]]*Profit_per_point</f>
        <v>0</v>
      </c>
      <c r="M4158" s="7">
        <f>test_data[[#This Row],[Profit]]*Profit_per_point-ABS(test_data[[#This Row],[Action]])*Fee_per_trade</f>
        <v>0</v>
      </c>
    </row>
    <row r="4159" spans="1:13" x14ac:dyDescent="0.35">
      <c r="A4159" s="2">
        <v>43795.584027777775</v>
      </c>
      <c r="B4159">
        <v>905.9</v>
      </c>
      <c r="C4159">
        <v>0.40967872738838196</v>
      </c>
      <c r="D4159">
        <v>0.59032124280929565</v>
      </c>
      <c r="E4159">
        <f>IF(B4160&gt;0,B4160-test_data[[#This Row],[Price]],0)</f>
        <v>-0.29999999999995453</v>
      </c>
      <c r="F4159" s="2">
        <f>test_data[[#This Row],[Time]]-(Time_horizon-1)/24/60</f>
        <v>43795.570833333331</v>
      </c>
      <c r="G4159">
        <f>IF(test_data[[#This Row],[Long]]&gt;Action_Threshold,1,IF(test_data[[#This Row],[Short]]&gt;Action_Threshold,-1,0))</f>
        <v>-1</v>
      </c>
      <c r="H4159">
        <f>SUMIFS(test_data[Postion],test_data[Time],"&gt;="&amp;test_data[[#This Row],[Period Time]],test_data[Time],"&lt;="&amp;test_data[[#This Row],[Time]])</f>
        <v>-20</v>
      </c>
      <c r="I4159">
        <f>IFERROR(test_data[[#This Row],[Final_Position]]-H4158,test_data[[#This Row],[Final_Position]])</f>
        <v>0</v>
      </c>
      <c r="J4159">
        <f>ABS(test_data[[#This Row],[Action]])</f>
        <v>0</v>
      </c>
      <c r="K4159" s="7">
        <f>test_data[[#This Row],[Final_Position]]*test_data[[#This Row],[Change]]</f>
        <v>5.9999999999990905</v>
      </c>
      <c r="L4159" s="7">
        <f>test_data[[#This Row],[Profit]]*Profit_per_point</f>
        <v>599999.99999990908</v>
      </c>
      <c r="M4159" s="7">
        <f>test_data[[#This Row],[Profit]]*Profit_per_point-ABS(test_data[[#This Row],[Action]])*Fee_per_trade</f>
        <v>599999.99999990908</v>
      </c>
    </row>
    <row r="4160" spans="1:13" x14ac:dyDescent="0.35">
      <c r="A4160" s="2">
        <v>43795.584722222222</v>
      </c>
      <c r="B4160">
        <v>905.6</v>
      </c>
      <c r="C4160">
        <v>0.40061861276626587</v>
      </c>
      <c r="D4160">
        <v>0.59938132762908936</v>
      </c>
      <c r="E4160">
        <f>IF(B4161&gt;0,B4161-test_data[[#This Row],[Price]],0)</f>
        <v>-0.30000000000006821</v>
      </c>
      <c r="F4160" s="2">
        <f>test_data[[#This Row],[Time]]-(Time_horizon-1)/24/60</f>
        <v>43795.571527777778</v>
      </c>
      <c r="G4160">
        <f>IF(test_data[[#This Row],[Long]]&gt;Action_Threshold,1,IF(test_data[[#This Row],[Short]]&gt;Action_Threshold,-1,0))</f>
        <v>-1</v>
      </c>
      <c r="H4160">
        <f>SUMIFS(test_data[Postion],test_data[Time],"&gt;="&amp;test_data[[#This Row],[Period Time]],test_data[Time],"&lt;="&amp;test_data[[#This Row],[Time]])</f>
        <v>-20</v>
      </c>
      <c r="I4160">
        <f>IFERROR(test_data[[#This Row],[Final_Position]]-H4159,test_data[[#This Row],[Final_Position]])</f>
        <v>0</v>
      </c>
      <c r="J4160">
        <f>ABS(test_data[[#This Row],[Action]])</f>
        <v>0</v>
      </c>
      <c r="K4160" s="7">
        <f>test_data[[#This Row],[Final_Position]]*test_data[[#This Row],[Change]]</f>
        <v>6.0000000000013642</v>
      </c>
      <c r="L4160" s="7">
        <f>test_data[[#This Row],[Profit]]*Profit_per_point</f>
        <v>600000.00000013644</v>
      </c>
      <c r="M4160" s="7">
        <f>test_data[[#This Row],[Profit]]*Profit_per_point-ABS(test_data[[#This Row],[Action]])*Fee_per_trade</f>
        <v>600000.00000013644</v>
      </c>
    </row>
    <row r="4161" spans="1:13" x14ac:dyDescent="0.35">
      <c r="A4161" s="2">
        <v>43795.585416666669</v>
      </c>
      <c r="B4161">
        <v>905.3</v>
      </c>
      <c r="C4161">
        <v>0.39651688933372498</v>
      </c>
      <c r="D4161">
        <v>0.60348314046859741</v>
      </c>
      <c r="E4161">
        <f>IF(B4162&gt;0,B4162-test_data[[#This Row],[Price]],0)</f>
        <v>0.30000000000006821</v>
      </c>
      <c r="F4161" s="2">
        <f>test_data[[#This Row],[Time]]-(Time_horizon-1)/24/60</f>
        <v>43795.572222222225</v>
      </c>
      <c r="G4161">
        <f>IF(test_data[[#This Row],[Long]]&gt;Action_Threshold,1,IF(test_data[[#This Row],[Short]]&gt;Action_Threshold,-1,0))</f>
        <v>-1</v>
      </c>
      <c r="H4161">
        <f>SUMIFS(test_data[Postion],test_data[Time],"&gt;="&amp;test_data[[#This Row],[Period Time]],test_data[Time],"&lt;="&amp;test_data[[#This Row],[Time]])</f>
        <v>-20</v>
      </c>
      <c r="I4161">
        <f>IFERROR(test_data[[#This Row],[Final_Position]]-H4160,test_data[[#This Row],[Final_Position]])</f>
        <v>0</v>
      </c>
      <c r="J4161">
        <f>ABS(test_data[[#This Row],[Action]])</f>
        <v>0</v>
      </c>
      <c r="K4161" s="7">
        <f>test_data[[#This Row],[Final_Position]]*test_data[[#This Row],[Change]]</f>
        <v>-6.0000000000013642</v>
      </c>
      <c r="L4161" s="7">
        <f>test_data[[#This Row],[Profit]]*Profit_per_point</f>
        <v>-600000.00000013644</v>
      </c>
      <c r="M4161" s="7">
        <f>test_data[[#This Row],[Profit]]*Profit_per_point-ABS(test_data[[#This Row],[Action]])*Fee_per_trade</f>
        <v>-600000.00000013644</v>
      </c>
    </row>
    <row r="4162" spans="1:13" x14ac:dyDescent="0.35">
      <c r="A4162" s="2">
        <v>43795.586111111108</v>
      </c>
      <c r="B4162">
        <v>905.6</v>
      </c>
      <c r="C4162">
        <v>0.40536996722221375</v>
      </c>
      <c r="D4162">
        <v>0.59463000297546387</v>
      </c>
      <c r="E4162">
        <f>IF(B4163&gt;0,B4163-test_data[[#This Row],[Price]],0)</f>
        <v>0.60000000000002274</v>
      </c>
      <c r="F4162" s="2">
        <f>test_data[[#This Row],[Time]]-(Time_horizon-1)/24/60</f>
        <v>43795.572916666664</v>
      </c>
      <c r="G4162">
        <f>IF(test_data[[#This Row],[Long]]&gt;Action_Threshold,1,IF(test_data[[#This Row],[Short]]&gt;Action_Threshold,-1,0))</f>
        <v>-1</v>
      </c>
      <c r="H4162">
        <f>SUMIFS(test_data[Postion],test_data[Time],"&gt;="&amp;test_data[[#This Row],[Period Time]],test_data[Time],"&lt;="&amp;test_data[[#This Row],[Time]])</f>
        <v>-20</v>
      </c>
      <c r="I4162">
        <f>IFERROR(test_data[[#This Row],[Final_Position]]-H4161,test_data[[#This Row],[Final_Position]])</f>
        <v>0</v>
      </c>
      <c r="J4162">
        <f>ABS(test_data[[#This Row],[Action]])</f>
        <v>0</v>
      </c>
      <c r="K4162" s="7">
        <f>test_data[[#This Row],[Final_Position]]*test_data[[#This Row],[Change]]</f>
        <v>-12.000000000000455</v>
      </c>
      <c r="L4162" s="7">
        <f>test_data[[#This Row],[Profit]]*Profit_per_point</f>
        <v>-1200000.0000000454</v>
      </c>
      <c r="M4162" s="7">
        <f>test_data[[#This Row],[Profit]]*Profit_per_point-ABS(test_data[[#This Row],[Action]])*Fee_per_trade</f>
        <v>-1200000.0000000454</v>
      </c>
    </row>
    <row r="4163" spans="1:13" x14ac:dyDescent="0.35">
      <c r="A4163" s="2">
        <v>43795.586805555555</v>
      </c>
      <c r="B4163">
        <v>906.2</v>
      </c>
      <c r="C4163">
        <v>0.41073790192604065</v>
      </c>
      <c r="D4163">
        <v>0.58926212787628174</v>
      </c>
      <c r="E4163">
        <f>IF(B4164&gt;0,B4164-test_data[[#This Row],[Price]],0)</f>
        <v>0.79999999999995453</v>
      </c>
      <c r="F4163" s="2">
        <f>test_data[[#This Row],[Time]]-(Time_horizon-1)/24/60</f>
        <v>43795.573611111111</v>
      </c>
      <c r="G4163">
        <f>IF(test_data[[#This Row],[Long]]&gt;Action_Threshold,1,IF(test_data[[#This Row],[Short]]&gt;Action_Threshold,-1,0))</f>
        <v>-1</v>
      </c>
      <c r="H4163">
        <f>SUMIFS(test_data[Postion],test_data[Time],"&gt;="&amp;test_data[[#This Row],[Period Time]],test_data[Time],"&lt;="&amp;test_data[[#This Row],[Time]])</f>
        <v>-20</v>
      </c>
      <c r="I4163">
        <f>IFERROR(test_data[[#This Row],[Final_Position]]-H4162,test_data[[#This Row],[Final_Position]])</f>
        <v>0</v>
      </c>
      <c r="J4163">
        <f>ABS(test_data[[#This Row],[Action]])</f>
        <v>0</v>
      </c>
      <c r="K4163" s="7">
        <f>test_data[[#This Row],[Final_Position]]*test_data[[#This Row],[Change]]</f>
        <v>-15.999999999999091</v>
      </c>
      <c r="L4163" s="7">
        <f>test_data[[#This Row],[Profit]]*Profit_per_point</f>
        <v>-1599999.999999909</v>
      </c>
      <c r="M4163" s="7">
        <f>test_data[[#This Row],[Profit]]*Profit_per_point-ABS(test_data[[#This Row],[Action]])*Fee_per_trade</f>
        <v>-1599999.999999909</v>
      </c>
    </row>
    <row r="4164" spans="1:13" x14ac:dyDescent="0.35">
      <c r="A4164" s="2">
        <v>43795.587500000001</v>
      </c>
      <c r="B4164">
        <v>907</v>
      </c>
      <c r="C4164">
        <v>0.38445034623146057</v>
      </c>
      <c r="D4164">
        <v>0.61554968357086182</v>
      </c>
      <c r="E4164">
        <f>IF(B4165&gt;0,B4165-test_data[[#This Row],[Price]],0)</f>
        <v>-0.29999999999995453</v>
      </c>
      <c r="F4164" s="2">
        <f>test_data[[#This Row],[Time]]-(Time_horizon-1)/24/60</f>
        <v>43795.574305555558</v>
      </c>
      <c r="G4164">
        <f>IF(test_data[[#This Row],[Long]]&gt;Action_Threshold,1,IF(test_data[[#This Row],[Short]]&gt;Action_Threshold,-1,0))</f>
        <v>-1</v>
      </c>
      <c r="H4164">
        <f>SUMIFS(test_data[Postion],test_data[Time],"&gt;="&amp;test_data[[#This Row],[Period Time]],test_data[Time],"&lt;="&amp;test_data[[#This Row],[Time]])</f>
        <v>-20</v>
      </c>
      <c r="I4164">
        <f>IFERROR(test_data[[#This Row],[Final_Position]]-H4163,test_data[[#This Row],[Final_Position]])</f>
        <v>0</v>
      </c>
      <c r="J4164">
        <f>ABS(test_data[[#This Row],[Action]])</f>
        <v>0</v>
      </c>
      <c r="K4164" s="7">
        <f>test_data[[#This Row],[Final_Position]]*test_data[[#This Row],[Change]]</f>
        <v>5.9999999999990905</v>
      </c>
      <c r="L4164" s="7">
        <f>test_data[[#This Row],[Profit]]*Profit_per_point</f>
        <v>599999.99999990908</v>
      </c>
      <c r="M4164" s="7">
        <f>test_data[[#This Row],[Profit]]*Profit_per_point-ABS(test_data[[#This Row],[Action]])*Fee_per_trade</f>
        <v>599999.99999990908</v>
      </c>
    </row>
    <row r="4165" spans="1:13" x14ac:dyDescent="0.35">
      <c r="A4165" s="2">
        <v>43795.588194444441</v>
      </c>
      <c r="B4165">
        <v>906.7</v>
      </c>
      <c r="C4165">
        <v>0.43045327067375183</v>
      </c>
      <c r="D4165">
        <v>0.56954675912857056</v>
      </c>
      <c r="E4165">
        <f>IF(B4166&gt;0,B4166-test_data[[#This Row],[Price]],0)</f>
        <v>-0.5</v>
      </c>
      <c r="F4165" s="2">
        <f>test_data[[#This Row],[Time]]-(Time_horizon-1)/24/60</f>
        <v>43795.574999999997</v>
      </c>
      <c r="G4165">
        <f>IF(test_data[[#This Row],[Long]]&gt;Action_Threshold,1,IF(test_data[[#This Row],[Short]]&gt;Action_Threshold,-1,0))</f>
        <v>-1</v>
      </c>
      <c r="H4165">
        <f>SUMIFS(test_data[Postion],test_data[Time],"&gt;="&amp;test_data[[#This Row],[Period Time]],test_data[Time],"&lt;="&amp;test_data[[#This Row],[Time]])</f>
        <v>-20</v>
      </c>
      <c r="I4165">
        <f>IFERROR(test_data[[#This Row],[Final_Position]]-H4164,test_data[[#This Row],[Final_Position]])</f>
        <v>0</v>
      </c>
      <c r="J4165">
        <f>ABS(test_data[[#This Row],[Action]])</f>
        <v>0</v>
      </c>
      <c r="K4165" s="7">
        <f>test_data[[#This Row],[Final_Position]]*test_data[[#This Row],[Change]]</f>
        <v>10</v>
      </c>
      <c r="L4165" s="7">
        <f>test_data[[#This Row],[Profit]]*Profit_per_point</f>
        <v>1000000</v>
      </c>
      <c r="M4165" s="7">
        <f>test_data[[#This Row],[Profit]]*Profit_per_point-ABS(test_data[[#This Row],[Action]])*Fee_per_trade</f>
        <v>1000000</v>
      </c>
    </row>
    <row r="4166" spans="1:13" x14ac:dyDescent="0.35">
      <c r="A4166" s="2">
        <v>43795.588888888888</v>
      </c>
      <c r="B4166">
        <v>906.2</v>
      </c>
      <c r="C4166">
        <v>0.40530425310134888</v>
      </c>
      <c r="D4166">
        <v>0.59469574689865112</v>
      </c>
      <c r="E4166">
        <f>IF(B4167&gt;0,B4167-test_data[[#This Row],[Price]],0)</f>
        <v>-0.40000000000009095</v>
      </c>
      <c r="F4166" s="2">
        <f>test_data[[#This Row],[Time]]-(Time_horizon-1)/24/60</f>
        <v>43795.575694444444</v>
      </c>
      <c r="G4166">
        <f>IF(test_data[[#This Row],[Long]]&gt;Action_Threshold,1,IF(test_data[[#This Row],[Short]]&gt;Action_Threshold,-1,0))</f>
        <v>-1</v>
      </c>
      <c r="H4166">
        <f>SUMIFS(test_data[Postion],test_data[Time],"&gt;="&amp;test_data[[#This Row],[Period Time]],test_data[Time],"&lt;="&amp;test_data[[#This Row],[Time]])</f>
        <v>-20</v>
      </c>
      <c r="I4166">
        <f>IFERROR(test_data[[#This Row],[Final_Position]]-H4165,test_data[[#This Row],[Final_Position]])</f>
        <v>0</v>
      </c>
      <c r="J4166">
        <f>ABS(test_data[[#This Row],[Action]])</f>
        <v>0</v>
      </c>
      <c r="K4166" s="7">
        <f>test_data[[#This Row],[Final_Position]]*test_data[[#This Row],[Change]]</f>
        <v>8.000000000001819</v>
      </c>
      <c r="L4166" s="7">
        <f>test_data[[#This Row],[Profit]]*Profit_per_point</f>
        <v>800000.00000018184</v>
      </c>
      <c r="M4166" s="7">
        <f>test_data[[#This Row],[Profit]]*Profit_per_point-ABS(test_data[[#This Row],[Action]])*Fee_per_trade</f>
        <v>800000.00000018184</v>
      </c>
    </row>
    <row r="4167" spans="1:13" x14ac:dyDescent="0.35">
      <c r="A4167" s="2">
        <v>43795.589583333334</v>
      </c>
      <c r="B4167">
        <v>905.8</v>
      </c>
      <c r="C4167">
        <v>0.39672788977622986</v>
      </c>
      <c r="D4167">
        <v>0.60327214002609253</v>
      </c>
      <c r="E4167">
        <f>IF(B4168&gt;0,B4168-test_data[[#This Row],[Price]],0)</f>
        <v>0</v>
      </c>
      <c r="F4167" s="2">
        <f>test_data[[#This Row],[Time]]-(Time_horizon-1)/24/60</f>
        <v>43795.576388888891</v>
      </c>
      <c r="G4167">
        <f>IF(test_data[[#This Row],[Long]]&gt;Action_Threshold,1,IF(test_data[[#This Row],[Short]]&gt;Action_Threshold,-1,0))</f>
        <v>-1</v>
      </c>
      <c r="H4167">
        <f>SUMIFS(test_data[Postion],test_data[Time],"&gt;="&amp;test_data[[#This Row],[Period Time]],test_data[Time],"&lt;="&amp;test_data[[#This Row],[Time]])</f>
        <v>-20</v>
      </c>
      <c r="I4167">
        <f>IFERROR(test_data[[#This Row],[Final_Position]]-H4166,test_data[[#This Row],[Final_Position]])</f>
        <v>0</v>
      </c>
      <c r="J4167">
        <f>ABS(test_data[[#This Row],[Action]])</f>
        <v>0</v>
      </c>
      <c r="K4167" s="7">
        <f>test_data[[#This Row],[Final_Position]]*test_data[[#This Row],[Change]]</f>
        <v>0</v>
      </c>
      <c r="L4167" s="7">
        <f>test_data[[#This Row],[Profit]]*Profit_per_point</f>
        <v>0</v>
      </c>
      <c r="M4167" s="7">
        <f>test_data[[#This Row],[Profit]]*Profit_per_point-ABS(test_data[[#This Row],[Action]])*Fee_per_trade</f>
        <v>0</v>
      </c>
    </row>
    <row r="4168" spans="1:13" x14ac:dyDescent="0.35">
      <c r="A4168" s="2">
        <v>43795.590277777781</v>
      </c>
      <c r="B4168">
        <v>905.8</v>
      </c>
      <c r="C4168">
        <v>0.38574904203414917</v>
      </c>
      <c r="D4168">
        <v>0.61425095796585083</v>
      </c>
      <c r="E4168">
        <f>IF(B4169&gt;0,B4169-test_data[[#This Row],[Price]],0)</f>
        <v>0.10000000000002274</v>
      </c>
      <c r="F4168" s="2">
        <f>test_data[[#This Row],[Time]]-(Time_horizon-1)/24/60</f>
        <v>43795.577083333337</v>
      </c>
      <c r="G4168">
        <f>IF(test_data[[#This Row],[Long]]&gt;Action_Threshold,1,IF(test_data[[#This Row],[Short]]&gt;Action_Threshold,-1,0))</f>
        <v>-1</v>
      </c>
      <c r="H4168">
        <f>SUMIFS(test_data[Postion],test_data[Time],"&gt;="&amp;test_data[[#This Row],[Period Time]],test_data[Time],"&lt;="&amp;test_data[[#This Row],[Time]])</f>
        <v>-20</v>
      </c>
      <c r="I4168">
        <f>IFERROR(test_data[[#This Row],[Final_Position]]-H4167,test_data[[#This Row],[Final_Position]])</f>
        <v>0</v>
      </c>
      <c r="J4168">
        <f>ABS(test_data[[#This Row],[Action]])</f>
        <v>0</v>
      </c>
      <c r="K4168" s="7">
        <f>test_data[[#This Row],[Final_Position]]*test_data[[#This Row],[Change]]</f>
        <v>-2.0000000000004547</v>
      </c>
      <c r="L4168" s="7">
        <f>test_data[[#This Row],[Profit]]*Profit_per_point</f>
        <v>-200000.00000004546</v>
      </c>
      <c r="M4168" s="7">
        <f>test_data[[#This Row],[Profit]]*Profit_per_point-ABS(test_data[[#This Row],[Action]])*Fee_per_trade</f>
        <v>-200000.00000004546</v>
      </c>
    </row>
    <row r="4169" spans="1:13" x14ac:dyDescent="0.35">
      <c r="A4169" s="2">
        <v>43795.59097222222</v>
      </c>
      <c r="B4169">
        <v>905.9</v>
      </c>
      <c r="C4169">
        <v>0.3860149085521698</v>
      </c>
      <c r="D4169">
        <v>0.61398506164550781</v>
      </c>
      <c r="E4169">
        <f>IF(B4170&gt;0,B4170-test_data[[#This Row],[Price]],0)</f>
        <v>-0.19999999999993179</v>
      </c>
      <c r="F4169" s="2">
        <f>test_data[[#This Row],[Time]]-(Time_horizon-1)/24/60</f>
        <v>43795.577777777777</v>
      </c>
      <c r="G4169">
        <f>IF(test_data[[#This Row],[Long]]&gt;Action_Threshold,1,IF(test_data[[#This Row],[Short]]&gt;Action_Threshold,-1,0))</f>
        <v>-1</v>
      </c>
      <c r="H4169">
        <f>SUMIFS(test_data[Postion],test_data[Time],"&gt;="&amp;test_data[[#This Row],[Period Time]],test_data[Time],"&lt;="&amp;test_data[[#This Row],[Time]])</f>
        <v>-20</v>
      </c>
      <c r="I4169">
        <f>IFERROR(test_data[[#This Row],[Final_Position]]-H4168,test_data[[#This Row],[Final_Position]])</f>
        <v>0</v>
      </c>
      <c r="J4169">
        <f>ABS(test_data[[#This Row],[Action]])</f>
        <v>0</v>
      </c>
      <c r="K4169" s="7">
        <f>test_data[[#This Row],[Final_Position]]*test_data[[#This Row],[Change]]</f>
        <v>3.9999999999986358</v>
      </c>
      <c r="L4169" s="7">
        <f>test_data[[#This Row],[Profit]]*Profit_per_point</f>
        <v>399999.99999986356</v>
      </c>
      <c r="M4169" s="7">
        <f>test_data[[#This Row],[Profit]]*Profit_per_point-ABS(test_data[[#This Row],[Action]])*Fee_per_trade</f>
        <v>399999.99999986356</v>
      </c>
    </row>
    <row r="4170" spans="1:13" x14ac:dyDescent="0.35">
      <c r="A4170" s="2">
        <v>43795.591666666667</v>
      </c>
      <c r="B4170">
        <v>905.7</v>
      </c>
      <c r="C4170">
        <v>0.37733006477355957</v>
      </c>
      <c r="D4170">
        <v>0.62266993522644043</v>
      </c>
      <c r="E4170">
        <f>IF(B4171&gt;0,B4171-test_data[[#This Row],[Price]],0)</f>
        <v>0</v>
      </c>
      <c r="F4170" s="2">
        <f>test_data[[#This Row],[Time]]-(Time_horizon-1)/24/60</f>
        <v>43795.578472222223</v>
      </c>
      <c r="G4170">
        <f>IF(test_data[[#This Row],[Long]]&gt;Action_Threshold,1,IF(test_data[[#This Row],[Short]]&gt;Action_Threshold,-1,0))</f>
        <v>-1</v>
      </c>
      <c r="H4170">
        <f>SUMIFS(test_data[Postion],test_data[Time],"&gt;="&amp;test_data[[#This Row],[Period Time]],test_data[Time],"&lt;="&amp;test_data[[#This Row],[Time]])</f>
        <v>-20</v>
      </c>
      <c r="I4170">
        <f>IFERROR(test_data[[#This Row],[Final_Position]]-H4169,test_data[[#This Row],[Final_Position]])</f>
        <v>0</v>
      </c>
      <c r="J4170">
        <f>ABS(test_data[[#This Row],[Action]])</f>
        <v>0</v>
      </c>
      <c r="K4170" s="7">
        <f>test_data[[#This Row],[Final_Position]]*test_data[[#This Row],[Change]]</f>
        <v>0</v>
      </c>
      <c r="L4170" s="7">
        <f>test_data[[#This Row],[Profit]]*Profit_per_point</f>
        <v>0</v>
      </c>
      <c r="M4170" s="7">
        <f>test_data[[#This Row],[Profit]]*Profit_per_point-ABS(test_data[[#This Row],[Action]])*Fee_per_trade</f>
        <v>0</v>
      </c>
    </row>
    <row r="4171" spans="1:13" x14ac:dyDescent="0.35">
      <c r="A4171" s="2">
        <v>43795.592361111114</v>
      </c>
      <c r="B4171">
        <v>905.7</v>
      </c>
      <c r="C4171">
        <v>0.38608545064926147</v>
      </c>
      <c r="D4171">
        <v>0.61391454935073853</v>
      </c>
      <c r="E4171">
        <f>IF(B4172&gt;0,B4172-test_data[[#This Row],[Price]],0)</f>
        <v>-0.20000000000004547</v>
      </c>
      <c r="F4171" s="2">
        <f>test_data[[#This Row],[Time]]-(Time_horizon-1)/24/60</f>
        <v>43795.57916666667</v>
      </c>
      <c r="G4171">
        <f>IF(test_data[[#This Row],[Long]]&gt;Action_Threshold,1,IF(test_data[[#This Row],[Short]]&gt;Action_Threshold,-1,0))</f>
        <v>-1</v>
      </c>
      <c r="H4171">
        <f>SUMIFS(test_data[Postion],test_data[Time],"&gt;="&amp;test_data[[#This Row],[Period Time]],test_data[Time],"&lt;="&amp;test_data[[#This Row],[Time]])</f>
        <v>-20</v>
      </c>
      <c r="I4171">
        <f>IFERROR(test_data[[#This Row],[Final_Position]]-H4170,test_data[[#This Row],[Final_Position]])</f>
        <v>0</v>
      </c>
      <c r="J4171">
        <f>ABS(test_data[[#This Row],[Action]])</f>
        <v>0</v>
      </c>
      <c r="K4171" s="7">
        <f>test_data[[#This Row],[Final_Position]]*test_data[[#This Row],[Change]]</f>
        <v>4.0000000000009095</v>
      </c>
      <c r="L4171" s="7">
        <f>test_data[[#This Row],[Profit]]*Profit_per_point</f>
        <v>400000.00000009092</v>
      </c>
      <c r="M4171" s="7">
        <f>test_data[[#This Row],[Profit]]*Profit_per_point-ABS(test_data[[#This Row],[Action]])*Fee_per_trade</f>
        <v>400000.00000009092</v>
      </c>
    </row>
    <row r="4172" spans="1:13" x14ac:dyDescent="0.35">
      <c r="A4172" s="2">
        <v>43795.593055555553</v>
      </c>
      <c r="B4172">
        <v>905.5</v>
      </c>
      <c r="C4172">
        <v>0.38576957583427429</v>
      </c>
      <c r="D4172">
        <v>0.61423039436340332</v>
      </c>
      <c r="E4172">
        <f>IF(B4173&gt;0,B4173-test_data[[#This Row],[Price]],0)</f>
        <v>0</v>
      </c>
      <c r="F4172" s="2">
        <f>test_data[[#This Row],[Time]]-(Time_horizon-1)/24/60</f>
        <v>43795.579861111109</v>
      </c>
      <c r="G4172">
        <f>IF(test_data[[#This Row],[Long]]&gt;Action_Threshold,1,IF(test_data[[#This Row],[Short]]&gt;Action_Threshold,-1,0))</f>
        <v>-1</v>
      </c>
      <c r="H4172">
        <f>SUMIFS(test_data[Postion],test_data[Time],"&gt;="&amp;test_data[[#This Row],[Period Time]],test_data[Time],"&lt;="&amp;test_data[[#This Row],[Time]])</f>
        <v>-20</v>
      </c>
      <c r="I4172">
        <f>IFERROR(test_data[[#This Row],[Final_Position]]-H4171,test_data[[#This Row],[Final_Position]])</f>
        <v>0</v>
      </c>
      <c r="J4172">
        <f>ABS(test_data[[#This Row],[Action]])</f>
        <v>0</v>
      </c>
      <c r="K4172" s="7">
        <f>test_data[[#This Row],[Final_Position]]*test_data[[#This Row],[Change]]</f>
        <v>0</v>
      </c>
      <c r="L4172" s="7">
        <f>test_data[[#This Row],[Profit]]*Profit_per_point</f>
        <v>0</v>
      </c>
      <c r="M4172" s="7">
        <f>test_data[[#This Row],[Profit]]*Profit_per_point-ABS(test_data[[#This Row],[Action]])*Fee_per_trade</f>
        <v>0</v>
      </c>
    </row>
    <row r="4173" spans="1:13" x14ac:dyDescent="0.35">
      <c r="A4173" s="2">
        <v>43795.59375</v>
      </c>
      <c r="B4173">
        <v>905.5</v>
      </c>
      <c r="C4173">
        <v>0.40900278091430664</v>
      </c>
      <c r="D4173">
        <v>0.59099727869033813</v>
      </c>
      <c r="E4173">
        <f>IF(B4174&gt;0,B4174-test_data[[#This Row],[Price]],0)</f>
        <v>0</v>
      </c>
      <c r="F4173" s="2">
        <f>test_data[[#This Row],[Time]]-(Time_horizon-1)/24/60</f>
        <v>43795.580555555556</v>
      </c>
      <c r="G4173">
        <f>IF(test_data[[#This Row],[Long]]&gt;Action_Threshold,1,IF(test_data[[#This Row],[Short]]&gt;Action_Threshold,-1,0))</f>
        <v>-1</v>
      </c>
      <c r="H4173">
        <f>SUMIFS(test_data[Postion],test_data[Time],"&gt;="&amp;test_data[[#This Row],[Period Time]],test_data[Time],"&lt;="&amp;test_data[[#This Row],[Time]])</f>
        <v>-20</v>
      </c>
      <c r="I4173">
        <f>IFERROR(test_data[[#This Row],[Final_Position]]-H4172,test_data[[#This Row],[Final_Position]])</f>
        <v>0</v>
      </c>
      <c r="J4173">
        <f>ABS(test_data[[#This Row],[Action]])</f>
        <v>0</v>
      </c>
      <c r="K4173" s="7">
        <f>test_data[[#This Row],[Final_Position]]*test_data[[#This Row],[Change]]</f>
        <v>0</v>
      </c>
      <c r="L4173" s="7">
        <f>test_data[[#This Row],[Profit]]*Profit_per_point</f>
        <v>0</v>
      </c>
      <c r="M4173" s="7">
        <f>test_data[[#This Row],[Profit]]*Profit_per_point-ABS(test_data[[#This Row],[Action]])*Fee_per_trade</f>
        <v>0</v>
      </c>
    </row>
    <row r="4174" spans="1:13" x14ac:dyDescent="0.35">
      <c r="A4174" s="2">
        <v>43795.594444444447</v>
      </c>
      <c r="B4174">
        <v>905.5</v>
      </c>
      <c r="C4174">
        <v>0.43201565742492676</v>
      </c>
      <c r="D4174">
        <v>0.56798440217971802</v>
      </c>
      <c r="E4174">
        <f>IF(B4175&gt;0,B4175-test_data[[#This Row],[Price]],0)</f>
        <v>0.10000000000002274</v>
      </c>
      <c r="F4174" s="2">
        <f>test_data[[#This Row],[Time]]-(Time_horizon-1)/24/60</f>
        <v>43795.581250000003</v>
      </c>
      <c r="G4174">
        <f>IF(test_data[[#This Row],[Long]]&gt;Action_Threshold,1,IF(test_data[[#This Row],[Short]]&gt;Action_Threshold,-1,0))</f>
        <v>-1</v>
      </c>
      <c r="H4174">
        <f>SUMIFS(test_data[Postion],test_data[Time],"&gt;="&amp;test_data[[#This Row],[Period Time]],test_data[Time],"&lt;="&amp;test_data[[#This Row],[Time]])</f>
        <v>-20</v>
      </c>
      <c r="I4174">
        <f>IFERROR(test_data[[#This Row],[Final_Position]]-H4173,test_data[[#This Row],[Final_Position]])</f>
        <v>0</v>
      </c>
      <c r="J4174">
        <f>ABS(test_data[[#This Row],[Action]])</f>
        <v>0</v>
      </c>
      <c r="K4174" s="7">
        <f>test_data[[#This Row],[Final_Position]]*test_data[[#This Row],[Change]]</f>
        <v>-2.0000000000004547</v>
      </c>
      <c r="L4174" s="7">
        <f>test_data[[#This Row],[Profit]]*Profit_per_point</f>
        <v>-200000.00000004546</v>
      </c>
      <c r="M4174" s="7">
        <f>test_data[[#This Row],[Profit]]*Profit_per_point-ABS(test_data[[#This Row],[Action]])*Fee_per_trade</f>
        <v>-200000.00000004546</v>
      </c>
    </row>
    <row r="4175" spans="1:13" x14ac:dyDescent="0.35">
      <c r="A4175" s="2">
        <v>43795.595138888886</v>
      </c>
      <c r="B4175">
        <v>905.6</v>
      </c>
      <c r="C4175">
        <v>0.40424451231956482</v>
      </c>
      <c r="D4175">
        <v>0.59575551748275757</v>
      </c>
      <c r="E4175">
        <f>IF(B4176&gt;0,B4176-test_data[[#This Row],[Price]],0)</f>
        <v>0.39999999999997726</v>
      </c>
      <c r="F4175" s="2">
        <f>test_data[[#This Row],[Time]]-(Time_horizon-1)/24/60</f>
        <v>43795.581944444442</v>
      </c>
      <c r="G4175">
        <f>IF(test_data[[#This Row],[Long]]&gt;Action_Threshold,1,IF(test_data[[#This Row],[Short]]&gt;Action_Threshold,-1,0))</f>
        <v>-1</v>
      </c>
      <c r="H4175">
        <f>SUMIFS(test_data[Postion],test_data[Time],"&gt;="&amp;test_data[[#This Row],[Period Time]],test_data[Time],"&lt;="&amp;test_data[[#This Row],[Time]])</f>
        <v>-20</v>
      </c>
      <c r="I4175">
        <f>IFERROR(test_data[[#This Row],[Final_Position]]-H4174,test_data[[#This Row],[Final_Position]])</f>
        <v>0</v>
      </c>
      <c r="J4175">
        <f>ABS(test_data[[#This Row],[Action]])</f>
        <v>0</v>
      </c>
      <c r="K4175" s="7">
        <f>test_data[[#This Row],[Final_Position]]*test_data[[#This Row],[Change]]</f>
        <v>-7.9999999999995453</v>
      </c>
      <c r="L4175" s="7">
        <f>test_data[[#This Row],[Profit]]*Profit_per_point</f>
        <v>-799999.99999995448</v>
      </c>
      <c r="M4175" s="7">
        <f>test_data[[#This Row],[Profit]]*Profit_per_point-ABS(test_data[[#This Row],[Action]])*Fee_per_trade</f>
        <v>-799999.99999995448</v>
      </c>
    </row>
    <row r="4176" spans="1:13" x14ac:dyDescent="0.35">
      <c r="A4176" s="2">
        <v>43795.595833333333</v>
      </c>
      <c r="B4176">
        <v>906</v>
      </c>
      <c r="C4176">
        <v>0.40508586168289185</v>
      </c>
      <c r="D4176">
        <v>0.59491413831710815</v>
      </c>
      <c r="E4176">
        <f>IF(B4177&gt;0,B4177-test_data[[#This Row],[Price]],0)</f>
        <v>0</v>
      </c>
      <c r="F4176" s="2">
        <f>test_data[[#This Row],[Time]]-(Time_horizon-1)/24/60</f>
        <v>43795.582638888889</v>
      </c>
      <c r="G4176">
        <f>IF(test_data[[#This Row],[Long]]&gt;Action_Threshold,1,IF(test_data[[#This Row],[Short]]&gt;Action_Threshold,-1,0))</f>
        <v>-1</v>
      </c>
      <c r="H4176">
        <f>SUMIFS(test_data[Postion],test_data[Time],"&gt;="&amp;test_data[[#This Row],[Period Time]],test_data[Time],"&lt;="&amp;test_data[[#This Row],[Time]])</f>
        <v>-20</v>
      </c>
      <c r="I4176">
        <f>IFERROR(test_data[[#This Row],[Final_Position]]-H4175,test_data[[#This Row],[Final_Position]])</f>
        <v>0</v>
      </c>
      <c r="J4176">
        <f>ABS(test_data[[#This Row],[Action]])</f>
        <v>0</v>
      </c>
      <c r="K4176" s="7">
        <f>test_data[[#This Row],[Final_Position]]*test_data[[#This Row],[Change]]</f>
        <v>0</v>
      </c>
      <c r="L4176" s="7">
        <f>test_data[[#This Row],[Profit]]*Profit_per_point</f>
        <v>0</v>
      </c>
      <c r="M4176" s="7">
        <f>test_data[[#This Row],[Profit]]*Profit_per_point-ABS(test_data[[#This Row],[Action]])*Fee_per_trade</f>
        <v>0</v>
      </c>
    </row>
    <row r="4177" spans="1:13" x14ac:dyDescent="0.35">
      <c r="A4177" s="2">
        <v>43795.59652777778</v>
      </c>
      <c r="B4177">
        <v>906</v>
      </c>
      <c r="C4177">
        <v>0.39957791566848755</v>
      </c>
      <c r="D4177">
        <v>0.60042208433151245</v>
      </c>
      <c r="E4177">
        <f>IF(B4178&gt;0,B4178-test_data[[#This Row],[Price]],0)</f>
        <v>-0.20000000000004547</v>
      </c>
      <c r="F4177" s="2">
        <f>test_data[[#This Row],[Time]]-(Time_horizon-1)/24/60</f>
        <v>43795.583333333336</v>
      </c>
      <c r="G4177">
        <f>IF(test_data[[#This Row],[Long]]&gt;Action_Threshold,1,IF(test_data[[#This Row],[Short]]&gt;Action_Threshold,-1,0))</f>
        <v>-1</v>
      </c>
      <c r="H4177">
        <f>SUMIFS(test_data[Postion],test_data[Time],"&gt;="&amp;test_data[[#This Row],[Period Time]],test_data[Time],"&lt;="&amp;test_data[[#This Row],[Time]])</f>
        <v>-20</v>
      </c>
      <c r="I4177">
        <f>IFERROR(test_data[[#This Row],[Final_Position]]-H4176,test_data[[#This Row],[Final_Position]])</f>
        <v>0</v>
      </c>
      <c r="J4177">
        <f>ABS(test_data[[#This Row],[Action]])</f>
        <v>0</v>
      </c>
      <c r="K4177" s="7">
        <f>test_data[[#This Row],[Final_Position]]*test_data[[#This Row],[Change]]</f>
        <v>4.0000000000009095</v>
      </c>
      <c r="L4177" s="7">
        <f>test_data[[#This Row],[Profit]]*Profit_per_point</f>
        <v>400000.00000009092</v>
      </c>
      <c r="M4177" s="7">
        <f>test_data[[#This Row],[Profit]]*Profit_per_point-ABS(test_data[[#This Row],[Action]])*Fee_per_trade</f>
        <v>400000.00000009092</v>
      </c>
    </row>
    <row r="4178" spans="1:13" x14ac:dyDescent="0.35">
      <c r="A4178" s="2">
        <v>43795.597222222219</v>
      </c>
      <c r="B4178">
        <v>905.8</v>
      </c>
      <c r="C4178">
        <v>0.38338389992713928</v>
      </c>
      <c r="D4178">
        <v>0.61661607027053833</v>
      </c>
      <c r="E4178">
        <f>IF(B4179&gt;0,B4179-test_data[[#This Row],[Price]],0)</f>
        <v>-9.9999999999909051E-2</v>
      </c>
      <c r="F4178" s="2">
        <f>test_data[[#This Row],[Time]]-(Time_horizon-1)/24/60</f>
        <v>43795.584027777775</v>
      </c>
      <c r="G4178">
        <f>IF(test_data[[#This Row],[Long]]&gt;Action_Threshold,1,IF(test_data[[#This Row],[Short]]&gt;Action_Threshold,-1,0))</f>
        <v>-1</v>
      </c>
      <c r="H4178">
        <f>SUMIFS(test_data[Postion],test_data[Time],"&gt;="&amp;test_data[[#This Row],[Period Time]],test_data[Time],"&lt;="&amp;test_data[[#This Row],[Time]])</f>
        <v>-20</v>
      </c>
      <c r="I4178">
        <f>IFERROR(test_data[[#This Row],[Final_Position]]-H4177,test_data[[#This Row],[Final_Position]])</f>
        <v>0</v>
      </c>
      <c r="J4178">
        <f>ABS(test_data[[#This Row],[Action]])</f>
        <v>0</v>
      </c>
      <c r="K4178" s="7">
        <f>test_data[[#This Row],[Final_Position]]*test_data[[#This Row],[Change]]</f>
        <v>1.999999999998181</v>
      </c>
      <c r="L4178" s="7">
        <f>test_data[[#This Row],[Profit]]*Profit_per_point</f>
        <v>199999.9999998181</v>
      </c>
      <c r="M4178" s="7">
        <f>test_data[[#This Row],[Profit]]*Profit_per_point-ABS(test_data[[#This Row],[Action]])*Fee_per_trade</f>
        <v>199999.9999998181</v>
      </c>
    </row>
    <row r="4179" spans="1:13" x14ac:dyDescent="0.35">
      <c r="A4179" s="2">
        <v>43795.597916666666</v>
      </c>
      <c r="B4179">
        <v>905.7</v>
      </c>
      <c r="C4179">
        <v>0.38549742102622986</v>
      </c>
      <c r="D4179">
        <v>0.61450260877609253</v>
      </c>
      <c r="E4179">
        <f>IF(B4180&gt;0,B4180-test_data[[#This Row],[Price]],0)</f>
        <v>9.9999999999909051E-2</v>
      </c>
      <c r="F4179" s="2">
        <f>test_data[[#This Row],[Time]]-(Time_horizon-1)/24/60</f>
        <v>43795.584722222222</v>
      </c>
      <c r="G4179">
        <f>IF(test_data[[#This Row],[Long]]&gt;Action_Threshold,1,IF(test_data[[#This Row],[Short]]&gt;Action_Threshold,-1,0))</f>
        <v>-1</v>
      </c>
      <c r="H4179">
        <f>SUMIFS(test_data[Postion],test_data[Time],"&gt;="&amp;test_data[[#This Row],[Period Time]],test_data[Time],"&lt;="&amp;test_data[[#This Row],[Time]])</f>
        <v>-20</v>
      </c>
      <c r="I4179">
        <f>IFERROR(test_data[[#This Row],[Final_Position]]-H4178,test_data[[#This Row],[Final_Position]])</f>
        <v>0</v>
      </c>
      <c r="J4179">
        <f>ABS(test_data[[#This Row],[Action]])</f>
        <v>0</v>
      </c>
      <c r="K4179" s="7">
        <f>test_data[[#This Row],[Final_Position]]*test_data[[#This Row],[Change]]</f>
        <v>-1.999999999998181</v>
      </c>
      <c r="L4179" s="7">
        <f>test_data[[#This Row],[Profit]]*Profit_per_point</f>
        <v>-199999.9999998181</v>
      </c>
      <c r="M4179" s="7">
        <f>test_data[[#This Row],[Profit]]*Profit_per_point-ABS(test_data[[#This Row],[Action]])*Fee_per_trade</f>
        <v>-199999.9999998181</v>
      </c>
    </row>
    <row r="4180" spans="1:13" x14ac:dyDescent="0.35">
      <c r="A4180" s="2">
        <v>43795.598611111112</v>
      </c>
      <c r="B4180">
        <v>905.8</v>
      </c>
      <c r="C4180">
        <v>0.38490092754364014</v>
      </c>
      <c r="D4180">
        <v>0.61509907245635986</v>
      </c>
      <c r="E4180">
        <f>IF(B4181&gt;0,B4181-test_data[[#This Row],[Price]],0)</f>
        <v>0.60000000000002274</v>
      </c>
      <c r="F4180" s="2">
        <f>test_data[[#This Row],[Time]]-(Time_horizon-1)/24/60</f>
        <v>43795.585416666669</v>
      </c>
      <c r="G4180">
        <f>IF(test_data[[#This Row],[Long]]&gt;Action_Threshold,1,IF(test_data[[#This Row],[Short]]&gt;Action_Threshold,-1,0))</f>
        <v>-1</v>
      </c>
      <c r="H4180">
        <f>SUMIFS(test_data[Postion],test_data[Time],"&gt;="&amp;test_data[[#This Row],[Period Time]],test_data[Time],"&lt;="&amp;test_data[[#This Row],[Time]])</f>
        <v>-20</v>
      </c>
      <c r="I4180">
        <f>IFERROR(test_data[[#This Row],[Final_Position]]-H4179,test_data[[#This Row],[Final_Position]])</f>
        <v>0</v>
      </c>
      <c r="J4180">
        <f>ABS(test_data[[#This Row],[Action]])</f>
        <v>0</v>
      </c>
      <c r="K4180" s="7">
        <f>test_data[[#This Row],[Final_Position]]*test_data[[#This Row],[Change]]</f>
        <v>-12.000000000000455</v>
      </c>
      <c r="L4180" s="7">
        <f>test_data[[#This Row],[Profit]]*Profit_per_point</f>
        <v>-1200000.0000000454</v>
      </c>
      <c r="M4180" s="7">
        <f>test_data[[#This Row],[Profit]]*Profit_per_point-ABS(test_data[[#This Row],[Action]])*Fee_per_trade</f>
        <v>-1200000.0000000454</v>
      </c>
    </row>
    <row r="4181" spans="1:13" x14ac:dyDescent="0.35">
      <c r="A4181" s="2">
        <v>43795.599305555559</v>
      </c>
      <c r="B4181">
        <v>906.4</v>
      </c>
      <c r="C4181">
        <v>0.40039956569671631</v>
      </c>
      <c r="D4181">
        <v>0.59960043430328369</v>
      </c>
      <c r="E4181">
        <f>IF(B4182&gt;0,B4182-test_data[[#This Row],[Price]],0)</f>
        <v>-0.10000000000002274</v>
      </c>
      <c r="F4181" s="2">
        <f>test_data[[#This Row],[Time]]-(Time_horizon-1)/24/60</f>
        <v>43795.586111111115</v>
      </c>
      <c r="G4181">
        <f>IF(test_data[[#This Row],[Long]]&gt;Action_Threshold,1,IF(test_data[[#This Row],[Short]]&gt;Action_Threshold,-1,0))</f>
        <v>-1</v>
      </c>
      <c r="H4181">
        <f>SUMIFS(test_data[Postion],test_data[Time],"&gt;="&amp;test_data[[#This Row],[Period Time]],test_data[Time],"&lt;="&amp;test_data[[#This Row],[Time]])</f>
        <v>-20</v>
      </c>
      <c r="I4181">
        <f>IFERROR(test_data[[#This Row],[Final_Position]]-H4180,test_data[[#This Row],[Final_Position]])</f>
        <v>0</v>
      </c>
      <c r="J4181">
        <f>ABS(test_data[[#This Row],[Action]])</f>
        <v>0</v>
      </c>
      <c r="K4181" s="7">
        <f>test_data[[#This Row],[Final_Position]]*test_data[[#This Row],[Change]]</f>
        <v>2.0000000000004547</v>
      </c>
      <c r="L4181" s="7">
        <f>test_data[[#This Row],[Profit]]*Profit_per_point</f>
        <v>200000.00000004546</v>
      </c>
      <c r="M4181" s="7">
        <f>test_data[[#This Row],[Profit]]*Profit_per_point-ABS(test_data[[#This Row],[Action]])*Fee_per_trade</f>
        <v>200000.00000004546</v>
      </c>
    </row>
    <row r="4182" spans="1:13" x14ac:dyDescent="0.35">
      <c r="A4182" s="2">
        <v>43795.6</v>
      </c>
      <c r="B4182">
        <v>906.3</v>
      </c>
      <c r="C4182">
        <v>0.40173056721687317</v>
      </c>
      <c r="D4182">
        <v>0.59826946258544922</v>
      </c>
      <c r="E4182">
        <f>IF(B4183&gt;0,B4183-test_data[[#This Row],[Price]],0)</f>
        <v>0.20000000000004547</v>
      </c>
      <c r="F4182" s="2">
        <f>test_data[[#This Row],[Time]]-(Time_horizon-1)/24/60</f>
        <v>43795.586805555555</v>
      </c>
      <c r="G4182">
        <f>IF(test_data[[#This Row],[Long]]&gt;Action_Threshold,1,IF(test_data[[#This Row],[Short]]&gt;Action_Threshold,-1,0))</f>
        <v>-1</v>
      </c>
      <c r="H4182">
        <f>SUMIFS(test_data[Postion],test_data[Time],"&gt;="&amp;test_data[[#This Row],[Period Time]],test_data[Time],"&lt;="&amp;test_data[[#This Row],[Time]])</f>
        <v>-20</v>
      </c>
      <c r="I4182">
        <f>IFERROR(test_data[[#This Row],[Final_Position]]-H4181,test_data[[#This Row],[Final_Position]])</f>
        <v>0</v>
      </c>
      <c r="J4182">
        <f>ABS(test_data[[#This Row],[Action]])</f>
        <v>0</v>
      </c>
      <c r="K4182" s="7">
        <f>test_data[[#This Row],[Final_Position]]*test_data[[#This Row],[Change]]</f>
        <v>-4.0000000000009095</v>
      </c>
      <c r="L4182" s="7">
        <f>test_data[[#This Row],[Profit]]*Profit_per_point</f>
        <v>-400000.00000009092</v>
      </c>
      <c r="M4182" s="7">
        <f>test_data[[#This Row],[Profit]]*Profit_per_point-ABS(test_data[[#This Row],[Action]])*Fee_per_trade</f>
        <v>-400000.00000009092</v>
      </c>
    </row>
    <row r="4183" spans="1:13" x14ac:dyDescent="0.35">
      <c r="A4183" s="2">
        <v>43795.600694444445</v>
      </c>
      <c r="B4183">
        <v>906.5</v>
      </c>
      <c r="C4183">
        <v>0.40449830889701843</v>
      </c>
      <c r="D4183">
        <v>0.59550172090530396</v>
      </c>
      <c r="E4183">
        <f>IF(B4184&gt;0,B4184-test_data[[#This Row],[Price]],0)</f>
        <v>0</v>
      </c>
      <c r="F4183" s="2">
        <f>test_data[[#This Row],[Time]]-(Time_horizon-1)/24/60</f>
        <v>43795.587500000001</v>
      </c>
      <c r="G4183">
        <f>IF(test_data[[#This Row],[Long]]&gt;Action_Threshold,1,IF(test_data[[#This Row],[Short]]&gt;Action_Threshold,-1,0))</f>
        <v>-1</v>
      </c>
      <c r="H4183">
        <f>SUMIFS(test_data[Postion],test_data[Time],"&gt;="&amp;test_data[[#This Row],[Period Time]],test_data[Time],"&lt;="&amp;test_data[[#This Row],[Time]])</f>
        <v>-20</v>
      </c>
      <c r="I4183">
        <f>IFERROR(test_data[[#This Row],[Final_Position]]-H4182,test_data[[#This Row],[Final_Position]])</f>
        <v>0</v>
      </c>
      <c r="J4183">
        <f>ABS(test_data[[#This Row],[Action]])</f>
        <v>0</v>
      </c>
      <c r="K4183" s="7">
        <f>test_data[[#This Row],[Final_Position]]*test_data[[#This Row],[Change]]</f>
        <v>0</v>
      </c>
      <c r="L4183" s="7">
        <f>test_data[[#This Row],[Profit]]*Profit_per_point</f>
        <v>0</v>
      </c>
      <c r="M4183" s="7">
        <f>test_data[[#This Row],[Profit]]*Profit_per_point-ABS(test_data[[#This Row],[Action]])*Fee_per_trade</f>
        <v>0</v>
      </c>
    </row>
    <row r="4184" spans="1:13" x14ac:dyDescent="0.35">
      <c r="A4184" s="2">
        <v>43795.601388888892</v>
      </c>
      <c r="B4184">
        <v>906.5</v>
      </c>
      <c r="C4184">
        <v>0.39202931523323059</v>
      </c>
      <c r="D4184">
        <v>0.60797065496444702</v>
      </c>
      <c r="E4184">
        <f>IF(B4185&gt;0,B4185-test_data[[#This Row],[Price]],0)</f>
        <v>0.29999999999995453</v>
      </c>
      <c r="F4184" s="2">
        <f>test_data[[#This Row],[Time]]-(Time_horizon-1)/24/60</f>
        <v>43795.588194444448</v>
      </c>
      <c r="G4184">
        <f>IF(test_data[[#This Row],[Long]]&gt;Action_Threshold,1,IF(test_data[[#This Row],[Short]]&gt;Action_Threshold,-1,0))</f>
        <v>-1</v>
      </c>
      <c r="H4184">
        <f>SUMIFS(test_data[Postion],test_data[Time],"&gt;="&amp;test_data[[#This Row],[Period Time]],test_data[Time],"&lt;="&amp;test_data[[#This Row],[Time]])</f>
        <v>-20</v>
      </c>
      <c r="I4184">
        <f>IFERROR(test_data[[#This Row],[Final_Position]]-H4183,test_data[[#This Row],[Final_Position]])</f>
        <v>0</v>
      </c>
      <c r="J4184">
        <f>ABS(test_data[[#This Row],[Action]])</f>
        <v>0</v>
      </c>
      <c r="K4184" s="7">
        <f>test_data[[#This Row],[Final_Position]]*test_data[[#This Row],[Change]]</f>
        <v>-5.9999999999990905</v>
      </c>
      <c r="L4184" s="7">
        <f>test_data[[#This Row],[Profit]]*Profit_per_point</f>
        <v>-599999.99999990908</v>
      </c>
      <c r="M4184" s="7">
        <f>test_data[[#This Row],[Profit]]*Profit_per_point-ABS(test_data[[#This Row],[Action]])*Fee_per_trade</f>
        <v>-599999.99999990908</v>
      </c>
    </row>
    <row r="4185" spans="1:13" x14ac:dyDescent="0.35">
      <c r="A4185" s="2">
        <v>43795.602083333331</v>
      </c>
      <c r="B4185">
        <v>906.8</v>
      </c>
      <c r="C4185">
        <v>0.37620466947555542</v>
      </c>
      <c r="D4185">
        <v>0.62379539012908936</v>
      </c>
      <c r="E4185">
        <f>IF(B4186&gt;0,B4186-test_data[[#This Row],[Price]],0)</f>
        <v>0</v>
      </c>
      <c r="F4185" s="2">
        <f>test_data[[#This Row],[Time]]-(Time_horizon-1)/24/60</f>
        <v>43795.588888888888</v>
      </c>
      <c r="G4185">
        <f>IF(test_data[[#This Row],[Long]]&gt;Action_Threshold,1,IF(test_data[[#This Row],[Short]]&gt;Action_Threshold,-1,0))</f>
        <v>-1</v>
      </c>
      <c r="H4185">
        <f>SUMIFS(test_data[Postion],test_data[Time],"&gt;="&amp;test_data[[#This Row],[Period Time]],test_data[Time],"&lt;="&amp;test_data[[#This Row],[Time]])</f>
        <v>-20</v>
      </c>
      <c r="I4185">
        <f>IFERROR(test_data[[#This Row],[Final_Position]]-H4184,test_data[[#This Row],[Final_Position]])</f>
        <v>0</v>
      </c>
      <c r="J4185">
        <f>ABS(test_data[[#This Row],[Action]])</f>
        <v>0</v>
      </c>
      <c r="K4185" s="7">
        <f>test_data[[#This Row],[Final_Position]]*test_data[[#This Row],[Change]]</f>
        <v>0</v>
      </c>
      <c r="L4185" s="7">
        <f>test_data[[#This Row],[Profit]]*Profit_per_point</f>
        <v>0</v>
      </c>
      <c r="M4185" s="7">
        <f>test_data[[#This Row],[Profit]]*Profit_per_point-ABS(test_data[[#This Row],[Action]])*Fee_per_trade</f>
        <v>0</v>
      </c>
    </row>
    <row r="4186" spans="1:13" x14ac:dyDescent="0.35">
      <c r="A4186" s="2">
        <v>43795.602777777778</v>
      </c>
      <c r="B4186">
        <v>906.8</v>
      </c>
      <c r="C4186">
        <v>0.39466473460197449</v>
      </c>
      <c r="D4186">
        <v>0.6053352952003479</v>
      </c>
      <c r="E4186">
        <f>IF(B4187&gt;0,B4187-test_data[[#This Row],[Price]],0)</f>
        <v>0.30000000000006821</v>
      </c>
      <c r="F4186" s="2">
        <f>test_data[[#This Row],[Time]]-(Time_horizon-1)/24/60</f>
        <v>43795.589583333334</v>
      </c>
      <c r="G4186">
        <f>IF(test_data[[#This Row],[Long]]&gt;Action_Threshold,1,IF(test_data[[#This Row],[Short]]&gt;Action_Threshold,-1,0))</f>
        <v>-1</v>
      </c>
      <c r="H4186">
        <f>SUMIFS(test_data[Postion],test_data[Time],"&gt;="&amp;test_data[[#This Row],[Period Time]],test_data[Time],"&lt;="&amp;test_data[[#This Row],[Time]])</f>
        <v>-20</v>
      </c>
      <c r="I4186">
        <f>IFERROR(test_data[[#This Row],[Final_Position]]-H4185,test_data[[#This Row],[Final_Position]])</f>
        <v>0</v>
      </c>
      <c r="J4186">
        <f>ABS(test_data[[#This Row],[Action]])</f>
        <v>0</v>
      </c>
      <c r="K4186" s="7">
        <f>test_data[[#This Row],[Final_Position]]*test_data[[#This Row],[Change]]</f>
        <v>-6.0000000000013642</v>
      </c>
      <c r="L4186" s="7">
        <f>test_data[[#This Row],[Profit]]*Profit_per_point</f>
        <v>-600000.00000013644</v>
      </c>
      <c r="M4186" s="7">
        <f>test_data[[#This Row],[Profit]]*Profit_per_point-ABS(test_data[[#This Row],[Action]])*Fee_per_trade</f>
        <v>-600000.00000013644</v>
      </c>
    </row>
    <row r="4187" spans="1:13" x14ac:dyDescent="0.35">
      <c r="A4187" s="2">
        <v>43795.603472222225</v>
      </c>
      <c r="B4187">
        <v>907.1</v>
      </c>
      <c r="C4187">
        <v>0.4037882387638092</v>
      </c>
      <c r="D4187">
        <v>0.59621167182922363</v>
      </c>
      <c r="E4187">
        <f>IF(B4188&gt;0,B4188-test_data[[#This Row],[Price]],0)</f>
        <v>-0.10000000000002274</v>
      </c>
      <c r="F4187" s="2">
        <f>test_data[[#This Row],[Time]]-(Time_horizon-1)/24/60</f>
        <v>43795.590277777781</v>
      </c>
      <c r="G4187">
        <f>IF(test_data[[#This Row],[Long]]&gt;Action_Threshold,1,IF(test_data[[#This Row],[Short]]&gt;Action_Threshold,-1,0))</f>
        <v>-1</v>
      </c>
      <c r="H4187">
        <f>SUMIFS(test_data[Postion],test_data[Time],"&gt;="&amp;test_data[[#This Row],[Period Time]],test_data[Time],"&lt;="&amp;test_data[[#This Row],[Time]])</f>
        <v>-20</v>
      </c>
      <c r="I4187">
        <f>IFERROR(test_data[[#This Row],[Final_Position]]-H4186,test_data[[#This Row],[Final_Position]])</f>
        <v>0</v>
      </c>
      <c r="J4187">
        <f>ABS(test_data[[#This Row],[Action]])</f>
        <v>0</v>
      </c>
      <c r="K4187" s="7">
        <f>test_data[[#This Row],[Final_Position]]*test_data[[#This Row],[Change]]</f>
        <v>2.0000000000004547</v>
      </c>
      <c r="L4187" s="7">
        <f>test_data[[#This Row],[Profit]]*Profit_per_point</f>
        <v>200000.00000004546</v>
      </c>
      <c r="M4187" s="7">
        <f>test_data[[#This Row],[Profit]]*Profit_per_point-ABS(test_data[[#This Row],[Action]])*Fee_per_trade</f>
        <v>200000.00000004546</v>
      </c>
    </row>
    <row r="4188" spans="1:13" x14ac:dyDescent="0.35">
      <c r="A4188" s="2">
        <v>43795.604166666664</v>
      </c>
      <c r="B4188">
        <v>907</v>
      </c>
      <c r="C4188">
        <v>0.41741427779197693</v>
      </c>
      <c r="D4188">
        <v>0.58258569240570068</v>
      </c>
      <c r="E4188">
        <f>IF(B4189&gt;0,B4189-test_data[[#This Row],[Price]],0)</f>
        <v>-0.79999999999995453</v>
      </c>
      <c r="F4188" s="2">
        <f>test_data[[#This Row],[Time]]-(Time_horizon-1)/24/60</f>
        <v>43795.59097222222</v>
      </c>
      <c r="G4188">
        <f>IF(test_data[[#This Row],[Long]]&gt;Action_Threshold,1,IF(test_data[[#This Row],[Short]]&gt;Action_Threshold,-1,0))</f>
        <v>-1</v>
      </c>
      <c r="H4188">
        <f>SUMIFS(test_data[Postion],test_data[Time],"&gt;="&amp;test_data[[#This Row],[Period Time]],test_data[Time],"&lt;="&amp;test_data[[#This Row],[Time]])</f>
        <v>-20</v>
      </c>
      <c r="I4188">
        <f>IFERROR(test_data[[#This Row],[Final_Position]]-H4187,test_data[[#This Row],[Final_Position]])</f>
        <v>0</v>
      </c>
      <c r="J4188">
        <f>ABS(test_data[[#This Row],[Action]])</f>
        <v>0</v>
      </c>
      <c r="K4188" s="7">
        <f>test_data[[#This Row],[Final_Position]]*test_data[[#This Row],[Change]]</f>
        <v>15.999999999999091</v>
      </c>
      <c r="L4188" s="7">
        <f>test_data[[#This Row],[Profit]]*Profit_per_point</f>
        <v>1599999.999999909</v>
      </c>
      <c r="M4188" s="7">
        <f>test_data[[#This Row],[Profit]]*Profit_per_point-ABS(test_data[[#This Row],[Action]])*Fee_per_trade</f>
        <v>1599999.999999909</v>
      </c>
    </row>
    <row r="4189" spans="1:13" x14ac:dyDescent="0.35">
      <c r="A4189" s="2">
        <v>43796.375694444447</v>
      </c>
      <c r="B4189">
        <v>906.2</v>
      </c>
      <c r="C4189">
        <v>0.40228754281997681</v>
      </c>
      <c r="D4189">
        <v>0.59771239757537842</v>
      </c>
      <c r="E4189">
        <f>IF(B4190&gt;0,B4190-test_data[[#This Row],[Price]],0)</f>
        <v>-0.10000000000002274</v>
      </c>
      <c r="F4189" s="2">
        <f>test_data[[#This Row],[Time]]-(Time_horizon-1)/24/60</f>
        <v>43796.362500000003</v>
      </c>
      <c r="G4189">
        <f>IF(test_data[[#This Row],[Long]]&gt;Action_Threshold,1,IF(test_data[[#This Row],[Short]]&gt;Action_Threshold,-1,0))</f>
        <v>-1</v>
      </c>
      <c r="H4189">
        <f>SUMIFS(test_data[Postion],test_data[Time],"&gt;="&amp;test_data[[#This Row],[Period Time]],test_data[Time],"&lt;="&amp;test_data[[#This Row],[Time]])</f>
        <v>-1</v>
      </c>
      <c r="I4189">
        <f>IFERROR(test_data[[#This Row],[Final_Position]]-H4188,test_data[[#This Row],[Final_Position]])</f>
        <v>19</v>
      </c>
      <c r="J4189">
        <f>ABS(test_data[[#This Row],[Action]])</f>
        <v>19</v>
      </c>
      <c r="K4189" s="7">
        <f>test_data[[#This Row],[Final_Position]]*test_data[[#This Row],[Change]]</f>
        <v>0.10000000000002274</v>
      </c>
      <c r="L4189" s="7">
        <f>test_data[[#This Row],[Profit]]*Profit_per_point</f>
        <v>10000.000000002274</v>
      </c>
      <c r="M4189" s="7">
        <f>test_data[[#This Row],[Profit]]*Profit_per_point-ABS(test_data[[#This Row],[Action]])*Fee_per_trade</f>
        <v>-179999.99999999773</v>
      </c>
    </row>
    <row r="4190" spans="1:13" x14ac:dyDescent="0.35">
      <c r="A4190" s="2">
        <v>43796.376388888886</v>
      </c>
      <c r="B4190">
        <v>906.1</v>
      </c>
      <c r="C4190">
        <v>0.41447705030441284</v>
      </c>
      <c r="D4190">
        <v>0.58552300930023193</v>
      </c>
      <c r="E4190">
        <f>IF(B4191&gt;0,B4191-test_data[[#This Row],[Price]],0)</f>
        <v>-0.10000000000002274</v>
      </c>
      <c r="F4190" s="2">
        <f>test_data[[#This Row],[Time]]-(Time_horizon-1)/24/60</f>
        <v>43796.363194444442</v>
      </c>
      <c r="G4190">
        <f>IF(test_data[[#This Row],[Long]]&gt;Action_Threshold,1,IF(test_data[[#This Row],[Short]]&gt;Action_Threshold,-1,0))</f>
        <v>-1</v>
      </c>
      <c r="H4190">
        <f>SUMIFS(test_data[Postion],test_data[Time],"&gt;="&amp;test_data[[#This Row],[Period Time]],test_data[Time],"&lt;="&amp;test_data[[#This Row],[Time]])</f>
        <v>-2</v>
      </c>
      <c r="I4190">
        <f>IFERROR(test_data[[#This Row],[Final_Position]]-H4189,test_data[[#This Row],[Final_Position]])</f>
        <v>-1</v>
      </c>
      <c r="J4190">
        <f>ABS(test_data[[#This Row],[Action]])</f>
        <v>1</v>
      </c>
      <c r="K4190" s="7">
        <f>test_data[[#This Row],[Final_Position]]*test_data[[#This Row],[Change]]</f>
        <v>0.20000000000004547</v>
      </c>
      <c r="L4190" s="7">
        <f>test_data[[#This Row],[Profit]]*Profit_per_point</f>
        <v>20000.000000004547</v>
      </c>
      <c r="M4190" s="7">
        <f>test_data[[#This Row],[Profit]]*Profit_per_point-ABS(test_data[[#This Row],[Action]])*Fee_per_trade</f>
        <v>10000.000000004547</v>
      </c>
    </row>
    <row r="4191" spans="1:13" x14ac:dyDescent="0.35">
      <c r="A4191" s="2">
        <v>43796.377083333333</v>
      </c>
      <c r="B4191">
        <v>906</v>
      </c>
      <c r="C4191">
        <v>0.42507532238960266</v>
      </c>
      <c r="D4191">
        <v>0.57492464780807495</v>
      </c>
      <c r="E4191">
        <f>IF(B4192&gt;0,B4192-test_data[[#This Row],[Price]],0)</f>
        <v>0</v>
      </c>
      <c r="F4191" s="2">
        <f>test_data[[#This Row],[Time]]-(Time_horizon-1)/24/60</f>
        <v>43796.363888888889</v>
      </c>
      <c r="G4191">
        <f>IF(test_data[[#This Row],[Long]]&gt;Action_Threshold,1,IF(test_data[[#This Row],[Short]]&gt;Action_Threshold,-1,0))</f>
        <v>-1</v>
      </c>
      <c r="H4191">
        <f>SUMIFS(test_data[Postion],test_data[Time],"&gt;="&amp;test_data[[#This Row],[Period Time]],test_data[Time],"&lt;="&amp;test_data[[#This Row],[Time]])</f>
        <v>-3</v>
      </c>
      <c r="I4191">
        <f>IFERROR(test_data[[#This Row],[Final_Position]]-H4190,test_data[[#This Row],[Final_Position]])</f>
        <v>-1</v>
      </c>
      <c r="J4191">
        <f>ABS(test_data[[#This Row],[Action]])</f>
        <v>1</v>
      </c>
      <c r="K4191" s="7">
        <f>test_data[[#This Row],[Final_Position]]*test_data[[#This Row],[Change]]</f>
        <v>0</v>
      </c>
      <c r="L4191" s="7">
        <f>test_data[[#This Row],[Profit]]*Profit_per_point</f>
        <v>0</v>
      </c>
      <c r="M4191" s="7">
        <f>test_data[[#This Row],[Profit]]*Profit_per_point-ABS(test_data[[#This Row],[Action]])*Fee_per_trade</f>
        <v>-10000</v>
      </c>
    </row>
    <row r="4192" spans="1:13" x14ac:dyDescent="0.35">
      <c r="A4192" s="2">
        <v>43796.37777777778</v>
      </c>
      <c r="B4192">
        <v>906</v>
      </c>
      <c r="C4192">
        <v>0.42646554112434387</v>
      </c>
      <c r="D4192">
        <v>0.57353448867797852</v>
      </c>
      <c r="E4192">
        <f>IF(B4193&gt;0,B4193-test_data[[#This Row],[Price]],0)</f>
        <v>0</v>
      </c>
      <c r="F4192" s="2">
        <f>test_data[[#This Row],[Time]]-(Time_horizon-1)/24/60</f>
        <v>43796.364583333336</v>
      </c>
      <c r="G4192">
        <f>IF(test_data[[#This Row],[Long]]&gt;Action_Threshold,1,IF(test_data[[#This Row],[Short]]&gt;Action_Threshold,-1,0))</f>
        <v>-1</v>
      </c>
      <c r="H4192">
        <f>SUMIFS(test_data[Postion],test_data[Time],"&gt;="&amp;test_data[[#This Row],[Period Time]],test_data[Time],"&lt;="&amp;test_data[[#This Row],[Time]])</f>
        <v>-4</v>
      </c>
      <c r="I4192">
        <f>IFERROR(test_data[[#This Row],[Final_Position]]-H4191,test_data[[#This Row],[Final_Position]])</f>
        <v>-1</v>
      </c>
      <c r="J4192">
        <f>ABS(test_data[[#This Row],[Action]])</f>
        <v>1</v>
      </c>
      <c r="K4192" s="7">
        <f>test_data[[#This Row],[Final_Position]]*test_data[[#This Row],[Change]]</f>
        <v>0</v>
      </c>
      <c r="L4192" s="7">
        <f>test_data[[#This Row],[Profit]]*Profit_per_point</f>
        <v>0</v>
      </c>
      <c r="M4192" s="7">
        <f>test_data[[#This Row],[Profit]]*Profit_per_point-ABS(test_data[[#This Row],[Action]])*Fee_per_trade</f>
        <v>-10000</v>
      </c>
    </row>
    <row r="4193" spans="1:13" x14ac:dyDescent="0.35">
      <c r="A4193" s="2">
        <v>43796.378472222219</v>
      </c>
      <c r="B4193">
        <v>906</v>
      </c>
      <c r="C4193">
        <v>0.42689934372901917</v>
      </c>
      <c r="D4193">
        <v>0.57310068607330322</v>
      </c>
      <c r="E4193">
        <f>IF(B4194&gt;0,B4194-test_data[[#This Row],[Price]],0)</f>
        <v>0.20000000000004547</v>
      </c>
      <c r="F4193" s="2">
        <f>test_data[[#This Row],[Time]]-(Time_horizon-1)/24/60</f>
        <v>43796.365277777775</v>
      </c>
      <c r="G4193">
        <f>IF(test_data[[#This Row],[Long]]&gt;Action_Threshold,1,IF(test_data[[#This Row],[Short]]&gt;Action_Threshold,-1,0))</f>
        <v>-1</v>
      </c>
      <c r="H4193">
        <f>SUMIFS(test_data[Postion],test_data[Time],"&gt;="&amp;test_data[[#This Row],[Period Time]],test_data[Time],"&lt;="&amp;test_data[[#This Row],[Time]])</f>
        <v>-5</v>
      </c>
      <c r="I4193">
        <f>IFERROR(test_data[[#This Row],[Final_Position]]-H4192,test_data[[#This Row],[Final_Position]])</f>
        <v>-1</v>
      </c>
      <c r="J4193">
        <f>ABS(test_data[[#This Row],[Action]])</f>
        <v>1</v>
      </c>
      <c r="K4193" s="7">
        <f>test_data[[#This Row],[Final_Position]]*test_data[[#This Row],[Change]]</f>
        <v>-1.0000000000002274</v>
      </c>
      <c r="L4193" s="7">
        <f>test_data[[#This Row],[Profit]]*Profit_per_point</f>
        <v>-100000.00000002273</v>
      </c>
      <c r="M4193" s="7">
        <f>test_data[[#This Row],[Profit]]*Profit_per_point-ABS(test_data[[#This Row],[Action]])*Fee_per_trade</f>
        <v>-110000.00000002273</v>
      </c>
    </row>
    <row r="4194" spans="1:13" x14ac:dyDescent="0.35">
      <c r="A4194" s="2">
        <v>43796.379166666666</v>
      </c>
      <c r="B4194">
        <v>906.2</v>
      </c>
      <c r="C4194">
        <v>0.42400822043418884</v>
      </c>
      <c r="D4194">
        <v>0.57599180936813354</v>
      </c>
      <c r="E4194">
        <f>IF(B4195&gt;0,B4195-test_data[[#This Row],[Price]],0)</f>
        <v>9.9999999999909051E-2</v>
      </c>
      <c r="F4194" s="2">
        <f>test_data[[#This Row],[Time]]-(Time_horizon-1)/24/60</f>
        <v>43796.365972222222</v>
      </c>
      <c r="G4194">
        <f>IF(test_data[[#This Row],[Long]]&gt;Action_Threshold,1,IF(test_data[[#This Row],[Short]]&gt;Action_Threshold,-1,0))</f>
        <v>-1</v>
      </c>
      <c r="H4194">
        <f>SUMIFS(test_data[Postion],test_data[Time],"&gt;="&amp;test_data[[#This Row],[Period Time]],test_data[Time],"&lt;="&amp;test_data[[#This Row],[Time]])</f>
        <v>-6</v>
      </c>
      <c r="I4194">
        <f>IFERROR(test_data[[#This Row],[Final_Position]]-H4193,test_data[[#This Row],[Final_Position]])</f>
        <v>-1</v>
      </c>
      <c r="J4194">
        <f>ABS(test_data[[#This Row],[Action]])</f>
        <v>1</v>
      </c>
      <c r="K4194" s="7">
        <f>test_data[[#This Row],[Final_Position]]*test_data[[#This Row],[Change]]</f>
        <v>-0.5999999999994543</v>
      </c>
      <c r="L4194" s="7">
        <f>test_data[[#This Row],[Profit]]*Profit_per_point</f>
        <v>-59999.99999994543</v>
      </c>
      <c r="M4194" s="7">
        <f>test_data[[#This Row],[Profit]]*Profit_per_point-ABS(test_data[[#This Row],[Action]])*Fee_per_trade</f>
        <v>-69999.99999994543</v>
      </c>
    </row>
    <row r="4195" spans="1:13" x14ac:dyDescent="0.35">
      <c r="A4195" s="2">
        <v>43796.379861111112</v>
      </c>
      <c r="B4195">
        <v>906.3</v>
      </c>
      <c r="C4195">
        <v>0.41816970705986023</v>
      </c>
      <c r="D4195">
        <v>0.58183026313781738</v>
      </c>
      <c r="E4195">
        <f>IF(B4196&gt;0,B4196-test_data[[#This Row],[Price]],0)</f>
        <v>-9.9999999999909051E-2</v>
      </c>
      <c r="F4195" s="2">
        <f>test_data[[#This Row],[Time]]-(Time_horizon-1)/24/60</f>
        <v>43796.366666666669</v>
      </c>
      <c r="G4195">
        <f>IF(test_data[[#This Row],[Long]]&gt;Action_Threshold,1,IF(test_data[[#This Row],[Short]]&gt;Action_Threshold,-1,0))</f>
        <v>-1</v>
      </c>
      <c r="H4195">
        <f>SUMIFS(test_data[Postion],test_data[Time],"&gt;="&amp;test_data[[#This Row],[Period Time]],test_data[Time],"&lt;="&amp;test_data[[#This Row],[Time]])</f>
        <v>-7</v>
      </c>
      <c r="I4195">
        <f>IFERROR(test_data[[#This Row],[Final_Position]]-H4194,test_data[[#This Row],[Final_Position]])</f>
        <v>-1</v>
      </c>
      <c r="J4195">
        <f>ABS(test_data[[#This Row],[Action]])</f>
        <v>1</v>
      </c>
      <c r="K4195" s="7">
        <f>test_data[[#This Row],[Final_Position]]*test_data[[#This Row],[Change]]</f>
        <v>0.69999999999936335</v>
      </c>
      <c r="L4195" s="7">
        <f>test_data[[#This Row],[Profit]]*Profit_per_point</f>
        <v>69999.999999936335</v>
      </c>
      <c r="M4195" s="7">
        <f>test_data[[#This Row],[Profit]]*Profit_per_point-ABS(test_data[[#This Row],[Action]])*Fee_per_trade</f>
        <v>59999.999999936335</v>
      </c>
    </row>
    <row r="4196" spans="1:13" x14ac:dyDescent="0.35">
      <c r="A4196" s="2">
        <v>43796.380555555559</v>
      </c>
      <c r="B4196">
        <v>906.2</v>
      </c>
      <c r="C4196">
        <v>0.43686863780021667</v>
      </c>
      <c r="D4196">
        <v>0.56313139200210571</v>
      </c>
      <c r="E4196">
        <f>IF(B4197&gt;0,B4197-test_data[[#This Row],[Price]],0)</f>
        <v>9.9999999999909051E-2</v>
      </c>
      <c r="F4196" s="2">
        <f>test_data[[#This Row],[Time]]-(Time_horizon-1)/24/60</f>
        <v>43796.367361111115</v>
      </c>
      <c r="G4196">
        <f>IF(test_data[[#This Row],[Long]]&gt;Action_Threshold,1,IF(test_data[[#This Row],[Short]]&gt;Action_Threshold,-1,0))</f>
        <v>-1</v>
      </c>
      <c r="H4196">
        <f>SUMIFS(test_data[Postion],test_data[Time],"&gt;="&amp;test_data[[#This Row],[Period Time]],test_data[Time],"&lt;="&amp;test_data[[#This Row],[Time]])</f>
        <v>-8</v>
      </c>
      <c r="I4196">
        <f>IFERROR(test_data[[#This Row],[Final_Position]]-H4195,test_data[[#This Row],[Final_Position]])</f>
        <v>-1</v>
      </c>
      <c r="J4196">
        <f>ABS(test_data[[#This Row],[Action]])</f>
        <v>1</v>
      </c>
      <c r="K4196" s="7">
        <f>test_data[[#This Row],[Final_Position]]*test_data[[#This Row],[Change]]</f>
        <v>-0.7999999999992724</v>
      </c>
      <c r="L4196" s="7">
        <f>test_data[[#This Row],[Profit]]*Profit_per_point</f>
        <v>-79999.99999992724</v>
      </c>
      <c r="M4196" s="7">
        <f>test_data[[#This Row],[Profit]]*Profit_per_point-ABS(test_data[[#This Row],[Action]])*Fee_per_trade</f>
        <v>-89999.99999992724</v>
      </c>
    </row>
    <row r="4197" spans="1:13" x14ac:dyDescent="0.35">
      <c r="A4197" s="2">
        <v>43796.381249999999</v>
      </c>
      <c r="B4197">
        <v>906.3</v>
      </c>
      <c r="C4197">
        <v>0.41704937815666199</v>
      </c>
      <c r="D4197">
        <v>0.58295059204101563</v>
      </c>
      <c r="E4197">
        <f>IF(B4198&gt;0,B4198-test_data[[#This Row],[Price]],0)</f>
        <v>0.10000000000002274</v>
      </c>
      <c r="F4197" s="2">
        <f>test_data[[#This Row],[Time]]-(Time_horizon-1)/24/60</f>
        <v>43796.368055555555</v>
      </c>
      <c r="G4197">
        <f>IF(test_data[[#This Row],[Long]]&gt;Action_Threshold,1,IF(test_data[[#This Row],[Short]]&gt;Action_Threshold,-1,0))</f>
        <v>-1</v>
      </c>
      <c r="H4197">
        <f>SUMIFS(test_data[Postion],test_data[Time],"&gt;="&amp;test_data[[#This Row],[Period Time]],test_data[Time],"&lt;="&amp;test_data[[#This Row],[Time]])</f>
        <v>-9</v>
      </c>
      <c r="I4197">
        <f>IFERROR(test_data[[#This Row],[Final_Position]]-H4196,test_data[[#This Row],[Final_Position]])</f>
        <v>-1</v>
      </c>
      <c r="J4197">
        <f>ABS(test_data[[#This Row],[Action]])</f>
        <v>1</v>
      </c>
      <c r="K4197" s="7">
        <f>test_data[[#This Row],[Final_Position]]*test_data[[#This Row],[Change]]</f>
        <v>-0.90000000000020464</v>
      </c>
      <c r="L4197" s="7">
        <f>test_data[[#This Row],[Profit]]*Profit_per_point</f>
        <v>-90000.00000002046</v>
      </c>
      <c r="M4197" s="7">
        <f>test_data[[#This Row],[Profit]]*Profit_per_point-ABS(test_data[[#This Row],[Action]])*Fee_per_trade</f>
        <v>-100000.00000002046</v>
      </c>
    </row>
    <row r="4198" spans="1:13" x14ac:dyDescent="0.35">
      <c r="A4198" s="2">
        <v>43796.381944444445</v>
      </c>
      <c r="B4198">
        <v>906.4</v>
      </c>
      <c r="C4198">
        <v>0.413643479347229</v>
      </c>
      <c r="D4198">
        <v>0.58635658025741577</v>
      </c>
      <c r="E4198">
        <f>IF(B4199&gt;0,B4199-test_data[[#This Row],[Price]],0)</f>
        <v>0.10000000000002274</v>
      </c>
      <c r="F4198" s="2">
        <f>test_data[[#This Row],[Time]]-(Time_horizon-1)/24/60</f>
        <v>43796.368750000001</v>
      </c>
      <c r="G4198">
        <f>IF(test_data[[#This Row],[Long]]&gt;Action_Threshold,1,IF(test_data[[#This Row],[Short]]&gt;Action_Threshold,-1,0))</f>
        <v>-1</v>
      </c>
      <c r="H4198">
        <f>SUMIFS(test_data[Postion],test_data[Time],"&gt;="&amp;test_data[[#This Row],[Period Time]],test_data[Time],"&lt;="&amp;test_data[[#This Row],[Time]])</f>
        <v>-10</v>
      </c>
      <c r="I4198">
        <f>IFERROR(test_data[[#This Row],[Final_Position]]-H4197,test_data[[#This Row],[Final_Position]])</f>
        <v>-1</v>
      </c>
      <c r="J4198">
        <f>ABS(test_data[[#This Row],[Action]])</f>
        <v>1</v>
      </c>
      <c r="K4198" s="7">
        <f>test_data[[#This Row],[Final_Position]]*test_data[[#This Row],[Change]]</f>
        <v>-1.0000000000002274</v>
      </c>
      <c r="L4198" s="7">
        <f>test_data[[#This Row],[Profit]]*Profit_per_point</f>
        <v>-100000.00000002273</v>
      </c>
      <c r="M4198" s="7">
        <f>test_data[[#This Row],[Profit]]*Profit_per_point-ABS(test_data[[#This Row],[Action]])*Fee_per_trade</f>
        <v>-110000.00000002273</v>
      </c>
    </row>
    <row r="4199" spans="1:13" x14ac:dyDescent="0.35">
      <c r="A4199" s="2">
        <v>43796.382638888892</v>
      </c>
      <c r="B4199">
        <v>906.5</v>
      </c>
      <c r="C4199">
        <v>0.41516092419624329</v>
      </c>
      <c r="D4199">
        <v>0.58483904600143433</v>
      </c>
      <c r="E4199">
        <f>IF(B4200&gt;0,B4200-test_data[[#This Row],[Price]],0)</f>
        <v>0.20000000000004547</v>
      </c>
      <c r="F4199" s="2">
        <f>test_data[[#This Row],[Time]]-(Time_horizon-1)/24/60</f>
        <v>43796.369444444448</v>
      </c>
      <c r="G4199">
        <f>IF(test_data[[#This Row],[Long]]&gt;Action_Threshold,1,IF(test_data[[#This Row],[Short]]&gt;Action_Threshold,-1,0))</f>
        <v>-1</v>
      </c>
      <c r="H4199">
        <f>SUMIFS(test_data[Postion],test_data[Time],"&gt;="&amp;test_data[[#This Row],[Period Time]],test_data[Time],"&lt;="&amp;test_data[[#This Row],[Time]])</f>
        <v>-11</v>
      </c>
      <c r="I4199">
        <f>IFERROR(test_data[[#This Row],[Final_Position]]-H4198,test_data[[#This Row],[Final_Position]])</f>
        <v>-1</v>
      </c>
      <c r="J4199">
        <f>ABS(test_data[[#This Row],[Action]])</f>
        <v>1</v>
      </c>
      <c r="K4199" s="7">
        <f>test_data[[#This Row],[Final_Position]]*test_data[[#This Row],[Change]]</f>
        <v>-2.2000000000005002</v>
      </c>
      <c r="L4199" s="7">
        <f>test_data[[#This Row],[Profit]]*Profit_per_point</f>
        <v>-220000.00000005003</v>
      </c>
      <c r="M4199" s="7">
        <f>test_data[[#This Row],[Profit]]*Profit_per_point-ABS(test_data[[#This Row],[Action]])*Fee_per_trade</f>
        <v>-230000.00000005003</v>
      </c>
    </row>
    <row r="4200" spans="1:13" x14ac:dyDescent="0.35">
      <c r="A4200" s="2">
        <v>43796.383333333331</v>
      </c>
      <c r="B4200">
        <v>906.7</v>
      </c>
      <c r="C4200">
        <v>0.40241619944572449</v>
      </c>
      <c r="D4200">
        <v>0.59758371114730835</v>
      </c>
      <c r="E4200">
        <f>IF(B4201&gt;0,B4201-test_data[[#This Row],[Price]],0)</f>
        <v>-0.30000000000006821</v>
      </c>
      <c r="F4200" s="2">
        <f>test_data[[#This Row],[Time]]-(Time_horizon-1)/24/60</f>
        <v>43796.370138888888</v>
      </c>
      <c r="G4200">
        <f>IF(test_data[[#This Row],[Long]]&gt;Action_Threshold,1,IF(test_data[[#This Row],[Short]]&gt;Action_Threshold,-1,0))</f>
        <v>-1</v>
      </c>
      <c r="H4200">
        <f>SUMIFS(test_data[Postion],test_data[Time],"&gt;="&amp;test_data[[#This Row],[Period Time]],test_data[Time],"&lt;="&amp;test_data[[#This Row],[Time]])</f>
        <v>-12</v>
      </c>
      <c r="I4200">
        <f>IFERROR(test_data[[#This Row],[Final_Position]]-H4199,test_data[[#This Row],[Final_Position]])</f>
        <v>-1</v>
      </c>
      <c r="J4200">
        <f>ABS(test_data[[#This Row],[Action]])</f>
        <v>1</v>
      </c>
      <c r="K4200" s="7">
        <f>test_data[[#This Row],[Final_Position]]*test_data[[#This Row],[Change]]</f>
        <v>3.6000000000008185</v>
      </c>
      <c r="L4200" s="7">
        <f>test_data[[#This Row],[Profit]]*Profit_per_point</f>
        <v>360000.00000008184</v>
      </c>
      <c r="M4200" s="7">
        <f>test_data[[#This Row],[Profit]]*Profit_per_point-ABS(test_data[[#This Row],[Action]])*Fee_per_trade</f>
        <v>350000.00000008184</v>
      </c>
    </row>
    <row r="4201" spans="1:13" x14ac:dyDescent="0.35">
      <c r="A4201" s="2">
        <v>43796.384027777778</v>
      </c>
      <c r="B4201">
        <v>906.4</v>
      </c>
      <c r="C4201">
        <v>0.41872784495353699</v>
      </c>
      <c r="D4201">
        <v>0.58127212524414063</v>
      </c>
      <c r="E4201">
        <f>IF(B4202&gt;0,B4202-test_data[[#This Row],[Price]],0)</f>
        <v>0</v>
      </c>
      <c r="F4201" s="2">
        <f>test_data[[#This Row],[Time]]-(Time_horizon-1)/24/60</f>
        <v>43796.370833333334</v>
      </c>
      <c r="G4201">
        <f>IF(test_data[[#This Row],[Long]]&gt;Action_Threshold,1,IF(test_data[[#This Row],[Short]]&gt;Action_Threshold,-1,0))</f>
        <v>-1</v>
      </c>
      <c r="H4201">
        <f>SUMIFS(test_data[Postion],test_data[Time],"&gt;="&amp;test_data[[#This Row],[Period Time]],test_data[Time],"&lt;="&amp;test_data[[#This Row],[Time]])</f>
        <v>-13</v>
      </c>
      <c r="I4201">
        <f>IFERROR(test_data[[#This Row],[Final_Position]]-H4200,test_data[[#This Row],[Final_Position]])</f>
        <v>-1</v>
      </c>
      <c r="J4201">
        <f>ABS(test_data[[#This Row],[Action]])</f>
        <v>1</v>
      </c>
      <c r="K4201" s="7">
        <f>test_data[[#This Row],[Final_Position]]*test_data[[#This Row],[Change]]</f>
        <v>0</v>
      </c>
      <c r="L4201" s="7">
        <f>test_data[[#This Row],[Profit]]*Profit_per_point</f>
        <v>0</v>
      </c>
      <c r="M4201" s="7">
        <f>test_data[[#This Row],[Profit]]*Profit_per_point-ABS(test_data[[#This Row],[Action]])*Fee_per_trade</f>
        <v>-10000</v>
      </c>
    </row>
    <row r="4202" spans="1:13" x14ac:dyDescent="0.35">
      <c r="A4202" s="2">
        <v>43796.384722222225</v>
      </c>
      <c r="B4202">
        <v>906.4</v>
      </c>
      <c r="C4202">
        <v>0.41979420185089111</v>
      </c>
      <c r="D4202">
        <v>0.58020579814910889</v>
      </c>
      <c r="E4202">
        <f>IF(B4203&gt;0,B4203-test_data[[#This Row],[Price]],0)</f>
        <v>-0.29999999999995453</v>
      </c>
      <c r="F4202" s="2">
        <f>test_data[[#This Row],[Time]]-(Time_horizon-1)/24/60</f>
        <v>43796.371527777781</v>
      </c>
      <c r="G4202">
        <f>IF(test_data[[#This Row],[Long]]&gt;Action_Threshold,1,IF(test_data[[#This Row],[Short]]&gt;Action_Threshold,-1,0))</f>
        <v>-1</v>
      </c>
      <c r="H4202">
        <f>SUMIFS(test_data[Postion],test_data[Time],"&gt;="&amp;test_data[[#This Row],[Period Time]],test_data[Time],"&lt;="&amp;test_data[[#This Row],[Time]])</f>
        <v>-14</v>
      </c>
      <c r="I4202">
        <f>IFERROR(test_data[[#This Row],[Final_Position]]-H4201,test_data[[#This Row],[Final_Position]])</f>
        <v>-1</v>
      </c>
      <c r="J4202">
        <f>ABS(test_data[[#This Row],[Action]])</f>
        <v>1</v>
      </c>
      <c r="K4202" s="7">
        <f>test_data[[#This Row],[Final_Position]]*test_data[[#This Row],[Change]]</f>
        <v>4.1999999999993634</v>
      </c>
      <c r="L4202" s="7">
        <f>test_data[[#This Row],[Profit]]*Profit_per_point</f>
        <v>419999.99999993632</v>
      </c>
      <c r="M4202" s="7">
        <f>test_data[[#This Row],[Profit]]*Profit_per_point-ABS(test_data[[#This Row],[Action]])*Fee_per_trade</f>
        <v>409999.99999993632</v>
      </c>
    </row>
    <row r="4203" spans="1:13" x14ac:dyDescent="0.35">
      <c r="A4203" s="2">
        <v>43796.385416666664</v>
      </c>
      <c r="B4203">
        <v>906.1</v>
      </c>
      <c r="C4203">
        <v>0.4449944794178009</v>
      </c>
      <c r="D4203">
        <v>0.55500549077987671</v>
      </c>
      <c r="E4203">
        <f>IF(B4204&gt;0,B4204-test_data[[#This Row],[Price]],0)</f>
        <v>0</v>
      </c>
      <c r="F4203" s="2">
        <f>test_data[[#This Row],[Time]]-(Time_horizon-1)/24/60</f>
        <v>43796.37222222222</v>
      </c>
      <c r="G4203">
        <f>IF(test_data[[#This Row],[Long]]&gt;Action_Threshold,1,IF(test_data[[#This Row],[Short]]&gt;Action_Threshold,-1,0))</f>
        <v>-1</v>
      </c>
      <c r="H4203">
        <f>SUMIFS(test_data[Postion],test_data[Time],"&gt;="&amp;test_data[[#This Row],[Period Time]],test_data[Time],"&lt;="&amp;test_data[[#This Row],[Time]])</f>
        <v>-15</v>
      </c>
      <c r="I4203">
        <f>IFERROR(test_data[[#This Row],[Final_Position]]-H4202,test_data[[#This Row],[Final_Position]])</f>
        <v>-1</v>
      </c>
      <c r="J4203">
        <f>ABS(test_data[[#This Row],[Action]])</f>
        <v>1</v>
      </c>
      <c r="K4203" s="7">
        <f>test_data[[#This Row],[Final_Position]]*test_data[[#This Row],[Change]]</f>
        <v>0</v>
      </c>
      <c r="L4203" s="7">
        <f>test_data[[#This Row],[Profit]]*Profit_per_point</f>
        <v>0</v>
      </c>
      <c r="M4203" s="7">
        <f>test_data[[#This Row],[Profit]]*Profit_per_point-ABS(test_data[[#This Row],[Action]])*Fee_per_trade</f>
        <v>-10000</v>
      </c>
    </row>
    <row r="4204" spans="1:13" x14ac:dyDescent="0.35">
      <c r="A4204" s="2">
        <v>43796.386111111111</v>
      </c>
      <c r="B4204">
        <v>906.1</v>
      </c>
      <c r="C4204">
        <v>0.45305860042572021</v>
      </c>
      <c r="D4204">
        <v>0.54694139957427979</v>
      </c>
      <c r="E4204">
        <f>IF(B4205&gt;0,B4205-test_data[[#This Row],[Price]],0)</f>
        <v>-0.20000000000004547</v>
      </c>
      <c r="F4204" s="2">
        <f>test_data[[#This Row],[Time]]-(Time_horizon-1)/24/60</f>
        <v>43796.372916666667</v>
      </c>
      <c r="G4204">
        <f>IF(test_data[[#This Row],[Long]]&gt;Action_Threshold,1,IF(test_data[[#This Row],[Short]]&gt;Action_Threshold,-1,0))</f>
        <v>-1</v>
      </c>
      <c r="H4204">
        <f>SUMIFS(test_data[Postion],test_data[Time],"&gt;="&amp;test_data[[#This Row],[Period Time]],test_data[Time],"&lt;="&amp;test_data[[#This Row],[Time]])</f>
        <v>-16</v>
      </c>
      <c r="I4204">
        <f>IFERROR(test_data[[#This Row],[Final_Position]]-H4203,test_data[[#This Row],[Final_Position]])</f>
        <v>-1</v>
      </c>
      <c r="J4204">
        <f>ABS(test_data[[#This Row],[Action]])</f>
        <v>1</v>
      </c>
      <c r="K4204" s="7">
        <f>test_data[[#This Row],[Final_Position]]*test_data[[#This Row],[Change]]</f>
        <v>3.2000000000007276</v>
      </c>
      <c r="L4204" s="7">
        <f>test_data[[#This Row],[Profit]]*Profit_per_point</f>
        <v>320000.00000007276</v>
      </c>
      <c r="M4204" s="7">
        <f>test_data[[#This Row],[Profit]]*Profit_per_point-ABS(test_data[[#This Row],[Action]])*Fee_per_trade</f>
        <v>310000.00000007276</v>
      </c>
    </row>
    <row r="4205" spans="1:13" x14ac:dyDescent="0.35">
      <c r="A4205" s="2">
        <v>43796.386805555558</v>
      </c>
      <c r="B4205">
        <v>905.9</v>
      </c>
      <c r="C4205">
        <v>0.46902099251747131</v>
      </c>
      <c r="D4205">
        <v>0.5309789776802063</v>
      </c>
      <c r="E4205">
        <f>IF(B4206&gt;0,B4206-test_data[[#This Row],[Price]],0)</f>
        <v>0</v>
      </c>
      <c r="F4205" s="2">
        <f>test_data[[#This Row],[Time]]-(Time_horizon-1)/24/60</f>
        <v>43796.373611111114</v>
      </c>
      <c r="G4205">
        <f>IF(test_data[[#This Row],[Long]]&gt;Action_Threshold,1,IF(test_data[[#This Row],[Short]]&gt;Action_Threshold,-1,0))</f>
        <v>-1</v>
      </c>
      <c r="H4205">
        <f>SUMIFS(test_data[Postion],test_data[Time],"&gt;="&amp;test_data[[#This Row],[Period Time]],test_data[Time],"&lt;="&amp;test_data[[#This Row],[Time]])</f>
        <v>-17</v>
      </c>
      <c r="I4205">
        <f>IFERROR(test_data[[#This Row],[Final_Position]]-H4204,test_data[[#This Row],[Final_Position]])</f>
        <v>-1</v>
      </c>
      <c r="J4205">
        <f>ABS(test_data[[#This Row],[Action]])</f>
        <v>1</v>
      </c>
      <c r="K4205" s="7">
        <f>test_data[[#This Row],[Final_Position]]*test_data[[#This Row],[Change]]</f>
        <v>0</v>
      </c>
      <c r="L4205" s="7">
        <f>test_data[[#This Row],[Profit]]*Profit_per_point</f>
        <v>0</v>
      </c>
      <c r="M4205" s="7">
        <f>test_data[[#This Row],[Profit]]*Profit_per_point-ABS(test_data[[#This Row],[Action]])*Fee_per_trade</f>
        <v>-10000</v>
      </c>
    </row>
    <row r="4206" spans="1:13" x14ac:dyDescent="0.35">
      <c r="A4206" s="2">
        <v>43796.387499999997</v>
      </c>
      <c r="B4206">
        <v>905.9</v>
      </c>
      <c r="C4206">
        <v>0.45843321084976196</v>
      </c>
      <c r="D4206">
        <v>0.54156678915023804</v>
      </c>
      <c r="E4206">
        <f>IF(B4207&gt;0,B4207-test_data[[#This Row],[Price]],0)</f>
        <v>0.10000000000002274</v>
      </c>
      <c r="F4206" s="2">
        <f>test_data[[#This Row],[Time]]-(Time_horizon-1)/24/60</f>
        <v>43796.374305555553</v>
      </c>
      <c r="G4206">
        <f>IF(test_data[[#This Row],[Long]]&gt;Action_Threshold,1,IF(test_data[[#This Row],[Short]]&gt;Action_Threshold,-1,0))</f>
        <v>-1</v>
      </c>
      <c r="H4206">
        <f>SUMIFS(test_data[Postion],test_data[Time],"&gt;="&amp;test_data[[#This Row],[Period Time]],test_data[Time],"&lt;="&amp;test_data[[#This Row],[Time]])</f>
        <v>-18</v>
      </c>
      <c r="I4206">
        <f>IFERROR(test_data[[#This Row],[Final_Position]]-H4205,test_data[[#This Row],[Final_Position]])</f>
        <v>-1</v>
      </c>
      <c r="J4206">
        <f>ABS(test_data[[#This Row],[Action]])</f>
        <v>1</v>
      </c>
      <c r="K4206" s="7">
        <f>test_data[[#This Row],[Final_Position]]*test_data[[#This Row],[Change]]</f>
        <v>-1.8000000000004093</v>
      </c>
      <c r="L4206" s="7">
        <f>test_data[[#This Row],[Profit]]*Profit_per_point</f>
        <v>-180000.00000004092</v>
      </c>
      <c r="M4206" s="7">
        <f>test_data[[#This Row],[Profit]]*Profit_per_point-ABS(test_data[[#This Row],[Action]])*Fee_per_trade</f>
        <v>-190000.00000004092</v>
      </c>
    </row>
    <row r="4207" spans="1:13" x14ac:dyDescent="0.35">
      <c r="A4207" s="2">
        <v>43796.388194444444</v>
      </c>
      <c r="B4207">
        <v>906</v>
      </c>
      <c r="C4207">
        <v>0.45540326833724976</v>
      </c>
      <c r="D4207">
        <v>0.54459679126739502</v>
      </c>
      <c r="E4207">
        <f>IF(B4208&gt;0,B4208-test_data[[#This Row],[Price]],0)</f>
        <v>0</v>
      </c>
      <c r="F4207" s="2">
        <f>test_data[[#This Row],[Time]]-(Time_horizon-1)/24/60</f>
        <v>43796.375</v>
      </c>
      <c r="G4207">
        <f>IF(test_data[[#This Row],[Long]]&gt;Action_Threshold,1,IF(test_data[[#This Row],[Short]]&gt;Action_Threshold,-1,0))</f>
        <v>-1</v>
      </c>
      <c r="H4207">
        <f>SUMIFS(test_data[Postion],test_data[Time],"&gt;="&amp;test_data[[#This Row],[Period Time]],test_data[Time],"&lt;="&amp;test_data[[#This Row],[Time]])</f>
        <v>-19</v>
      </c>
      <c r="I4207">
        <f>IFERROR(test_data[[#This Row],[Final_Position]]-H4206,test_data[[#This Row],[Final_Position]])</f>
        <v>-1</v>
      </c>
      <c r="J4207">
        <f>ABS(test_data[[#This Row],[Action]])</f>
        <v>1</v>
      </c>
      <c r="K4207" s="7">
        <f>test_data[[#This Row],[Final_Position]]*test_data[[#This Row],[Change]]</f>
        <v>0</v>
      </c>
      <c r="L4207" s="7">
        <f>test_data[[#This Row],[Profit]]*Profit_per_point</f>
        <v>0</v>
      </c>
      <c r="M4207" s="7">
        <f>test_data[[#This Row],[Profit]]*Profit_per_point-ABS(test_data[[#This Row],[Action]])*Fee_per_trade</f>
        <v>-10000</v>
      </c>
    </row>
    <row r="4208" spans="1:13" x14ac:dyDescent="0.35">
      <c r="A4208" s="2">
        <v>43796.388888888891</v>
      </c>
      <c r="B4208">
        <v>906</v>
      </c>
      <c r="C4208">
        <v>0.46028044819831848</v>
      </c>
      <c r="D4208">
        <v>0.53971958160400391</v>
      </c>
      <c r="E4208">
        <f>IF(B4209&gt;0,B4209-test_data[[#This Row],[Price]],0)</f>
        <v>0</v>
      </c>
      <c r="F4208" s="2">
        <f>test_data[[#This Row],[Time]]-(Time_horizon-1)/24/60</f>
        <v>43796.375694444447</v>
      </c>
      <c r="G4208">
        <f>IF(test_data[[#This Row],[Long]]&gt;Action_Threshold,1,IF(test_data[[#This Row],[Short]]&gt;Action_Threshold,-1,0))</f>
        <v>-1</v>
      </c>
      <c r="H4208">
        <f>SUMIFS(test_data[Postion],test_data[Time],"&gt;="&amp;test_data[[#This Row],[Period Time]],test_data[Time],"&lt;="&amp;test_data[[#This Row],[Time]])</f>
        <v>-20</v>
      </c>
      <c r="I4208">
        <f>IFERROR(test_data[[#This Row],[Final_Position]]-H4207,test_data[[#This Row],[Final_Position]])</f>
        <v>-1</v>
      </c>
      <c r="J4208">
        <f>ABS(test_data[[#This Row],[Action]])</f>
        <v>1</v>
      </c>
      <c r="K4208" s="7">
        <f>test_data[[#This Row],[Final_Position]]*test_data[[#This Row],[Change]]</f>
        <v>0</v>
      </c>
      <c r="L4208" s="7">
        <f>test_data[[#This Row],[Profit]]*Profit_per_point</f>
        <v>0</v>
      </c>
      <c r="M4208" s="7">
        <f>test_data[[#This Row],[Profit]]*Profit_per_point-ABS(test_data[[#This Row],[Action]])*Fee_per_trade</f>
        <v>-10000</v>
      </c>
    </row>
    <row r="4209" spans="1:13" x14ac:dyDescent="0.35">
      <c r="A4209" s="2">
        <v>43796.38958333333</v>
      </c>
      <c r="B4209">
        <v>906</v>
      </c>
      <c r="C4209">
        <v>0.48199203610420227</v>
      </c>
      <c r="D4209">
        <v>0.51800793409347534</v>
      </c>
      <c r="E4209">
        <f>IF(B4210&gt;0,B4210-test_data[[#This Row],[Price]],0)</f>
        <v>0.10000000000002274</v>
      </c>
      <c r="F4209" s="2">
        <f>test_data[[#This Row],[Time]]-(Time_horizon-1)/24/60</f>
        <v>43796.376388888886</v>
      </c>
      <c r="G4209">
        <f>IF(test_data[[#This Row],[Long]]&gt;Action_Threshold,1,IF(test_data[[#This Row],[Short]]&gt;Action_Threshold,-1,0))</f>
        <v>-1</v>
      </c>
      <c r="H4209">
        <f>SUMIFS(test_data[Postion],test_data[Time],"&gt;="&amp;test_data[[#This Row],[Period Time]],test_data[Time],"&lt;="&amp;test_data[[#This Row],[Time]])</f>
        <v>-20</v>
      </c>
      <c r="I4209">
        <f>IFERROR(test_data[[#This Row],[Final_Position]]-H4208,test_data[[#This Row],[Final_Position]])</f>
        <v>0</v>
      </c>
      <c r="J4209">
        <f>ABS(test_data[[#This Row],[Action]])</f>
        <v>0</v>
      </c>
      <c r="K4209" s="7">
        <f>test_data[[#This Row],[Final_Position]]*test_data[[#This Row],[Change]]</f>
        <v>-2.0000000000004547</v>
      </c>
      <c r="L4209" s="7">
        <f>test_data[[#This Row],[Profit]]*Profit_per_point</f>
        <v>-200000.00000004546</v>
      </c>
      <c r="M4209" s="7">
        <f>test_data[[#This Row],[Profit]]*Profit_per_point-ABS(test_data[[#This Row],[Action]])*Fee_per_trade</f>
        <v>-200000.00000004546</v>
      </c>
    </row>
    <row r="4210" spans="1:13" x14ac:dyDescent="0.35">
      <c r="A4210" s="2">
        <v>43796.390277777777</v>
      </c>
      <c r="B4210">
        <v>906.1</v>
      </c>
      <c r="C4210">
        <v>0.44959777593612671</v>
      </c>
      <c r="D4210">
        <v>0.55040216445922852</v>
      </c>
      <c r="E4210">
        <f>IF(B4211&gt;0,B4211-test_data[[#This Row],[Price]],0)</f>
        <v>-0.39999999999997726</v>
      </c>
      <c r="F4210" s="2">
        <f>test_data[[#This Row],[Time]]-(Time_horizon-1)/24/60</f>
        <v>43796.377083333333</v>
      </c>
      <c r="G4210">
        <f>IF(test_data[[#This Row],[Long]]&gt;Action_Threshold,1,IF(test_data[[#This Row],[Short]]&gt;Action_Threshold,-1,0))</f>
        <v>-1</v>
      </c>
      <c r="H4210">
        <f>SUMIFS(test_data[Postion],test_data[Time],"&gt;="&amp;test_data[[#This Row],[Period Time]],test_data[Time],"&lt;="&amp;test_data[[#This Row],[Time]])</f>
        <v>-20</v>
      </c>
      <c r="I4210">
        <f>IFERROR(test_data[[#This Row],[Final_Position]]-H4209,test_data[[#This Row],[Final_Position]])</f>
        <v>0</v>
      </c>
      <c r="J4210">
        <f>ABS(test_data[[#This Row],[Action]])</f>
        <v>0</v>
      </c>
      <c r="K4210" s="7">
        <f>test_data[[#This Row],[Final_Position]]*test_data[[#This Row],[Change]]</f>
        <v>7.9999999999995453</v>
      </c>
      <c r="L4210" s="7">
        <f>test_data[[#This Row],[Profit]]*Profit_per_point</f>
        <v>799999.99999995448</v>
      </c>
      <c r="M4210" s="7">
        <f>test_data[[#This Row],[Profit]]*Profit_per_point-ABS(test_data[[#This Row],[Action]])*Fee_per_trade</f>
        <v>799999.99999995448</v>
      </c>
    </row>
    <row r="4211" spans="1:13" x14ac:dyDescent="0.35">
      <c r="A4211" s="2">
        <v>43796.390972222223</v>
      </c>
      <c r="B4211">
        <v>905.7</v>
      </c>
      <c r="C4211">
        <v>0.51613771915435791</v>
      </c>
      <c r="D4211">
        <v>0.48386228084564209</v>
      </c>
      <c r="E4211">
        <f>IF(B4212&gt;0,B4212-test_data[[#This Row],[Price]],0)</f>
        <v>-0.5</v>
      </c>
      <c r="F4211" s="2">
        <f>test_data[[#This Row],[Time]]-(Time_horizon-1)/24/60</f>
        <v>43796.37777777778</v>
      </c>
      <c r="G4211">
        <f>IF(test_data[[#This Row],[Long]]&gt;Action_Threshold,1,IF(test_data[[#This Row],[Short]]&gt;Action_Threshold,-1,0))</f>
        <v>1</v>
      </c>
      <c r="H4211">
        <f>SUMIFS(test_data[Postion],test_data[Time],"&gt;="&amp;test_data[[#This Row],[Period Time]],test_data[Time],"&lt;="&amp;test_data[[#This Row],[Time]])</f>
        <v>-18</v>
      </c>
      <c r="I4211">
        <f>IFERROR(test_data[[#This Row],[Final_Position]]-H4210,test_data[[#This Row],[Final_Position]])</f>
        <v>2</v>
      </c>
      <c r="J4211">
        <f>ABS(test_data[[#This Row],[Action]])</f>
        <v>2</v>
      </c>
      <c r="K4211" s="7">
        <f>test_data[[#This Row],[Final_Position]]*test_data[[#This Row],[Change]]</f>
        <v>9</v>
      </c>
      <c r="L4211" s="7">
        <f>test_data[[#This Row],[Profit]]*Profit_per_point</f>
        <v>900000</v>
      </c>
      <c r="M4211" s="7">
        <f>test_data[[#This Row],[Profit]]*Profit_per_point-ABS(test_data[[#This Row],[Action]])*Fee_per_trade</f>
        <v>880000</v>
      </c>
    </row>
    <row r="4212" spans="1:13" x14ac:dyDescent="0.35">
      <c r="A4212" s="2">
        <v>43796.39166666667</v>
      </c>
      <c r="B4212">
        <v>905.2</v>
      </c>
      <c r="C4212">
        <v>0.51472431421279907</v>
      </c>
      <c r="D4212">
        <v>0.4852757453918457</v>
      </c>
      <c r="E4212">
        <f>IF(B4213&gt;0,B4213-test_data[[#This Row],[Price]],0)</f>
        <v>-0.30000000000006821</v>
      </c>
      <c r="F4212" s="2">
        <f>test_data[[#This Row],[Time]]-(Time_horizon-1)/24/60</f>
        <v>43796.378472222226</v>
      </c>
      <c r="G4212">
        <f>IF(test_data[[#This Row],[Long]]&gt;Action_Threshold,1,IF(test_data[[#This Row],[Short]]&gt;Action_Threshold,-1,0))</f>
        <v>1</v>
      </c>
      <c r="H4212">
        <f>SUMIFS(test_data[Postion],test_data[Time],"&gt;="&amp;test_data[[#This Row],[Period Time]],test_data[Time],"&lt;="&amp;test_data[[#This Row],[Time]])</f>
        <v>-16</v>
      </c>
      <c r="I4212">
        <f>IFERROR(test_data[[#This Row],[Final_Position]]-H4211,test_data[[#This Row],[Final_Position]])</f>
        <v>2</v>
      </c>
      <c r="J4212">
        <f>ABS(test_data[[#This Row],[Action]])</f>
        <v>2</v>
      </c>
      <c r="K4212" s="7">
        <f>test_data[[#This Row],[Final_Position]]*test_data[[#This Row],[Change]]</f>
        <v>4.8000000000010914</v>
      </c>
      <c r="L4212" s="7">
        <f>test_data[[#This Row],[Profit]]*Profit_per_point</f>
        <v>480000.00000010914</v>
      </c>
      <c r="M4212" s="7">
        <f>test_data[[#This Row],[Profit]]*Profit_per_point-ABS(test_data[[#This Row],[Action]])*Fee_per_trade</f>
        <v>460000.00000010914</v>
      </c>
    </row>
    <row r="4213" spans="1:13" x14ac:dyDescent="0.35">
      <c r="A4213" s="2">
        <v>43796.392361111109</v>
      </c>
      <c r="B4213">
        <v>904.9</v>
      </c>
      <c r="C4213">
        <v>0.50260806083679199</v>
      </c>
      <c r="D4213">
        <v>0.49739190936088562</v>
      </c>
      <c r="E4213">
        <f>IF(B4214&gt;0,B4214-test_data[[#This Row],[Price]],0)</f>
        <v>-0.19999999999993179</v>
      </c>
      <c r="F4213" s="2">
        <f>test_data[[#This Row],[Time]]-(Time_horizon-1)/24/60</f>
        <v>43796.379166666666</v>
      </c>
      <c r="G4213">
        <f>IF(test_data[[#This Row],[Long]]&gt;Action_Threshold,1,IF(test_data[[#This Row],[Short]]&gt;Action_Threshold,-1,0))</f>
        <v>1</v>
      </c>
      <c r="H4213">
        <f>SUMIFS(test_data[Postion],test_data[Time],"&gt;="&amp;test_data[[#This Row],[Period Time]],test_data[Time],"&lt;="&amp;test_data[[#This Row],[Time]])</f>
        <v>-14</v>
      </c>
      <c r="I4213">
        <f>IFERROR(test_data[[#This Row],[Final_Position]]-H4212,test_data[[#This Row],[Final_Position]])</f>
        <v>2</v>
      </c>
      <c r="J4213">
        <f>ABS(test_data[[#This Row],[Action]])</f>
        <v>2</v>
      </c>
      <c r="K4213" s="7">
        <f>test_data[[#This Row],[Final_Position]]*test_data[[#This Row],[Change]]</f>
        <v>2.799999999999045</v>
      </c>
      <c r="L4213" s="7">
        <f>test_data[[#This Row],[Profit]]*Profit_per_point</f>
        <v>279999.99999990448</v>
      </c>
      <c r="M4213" s="7">
        <f>test_data[[#This Row],[Profit]]*Profit_per_point-ABS(test_data[[#This Row],[Action]])*Fee_per_trade</f>
        <v>259999.99999990448</v>
      </c>
    </row>
    <row r="4214" spans="1:13" x14ac:dyDescent="0.35">
      <c r="A4214" s="2">
        <v>43796.393055555556</v>
      </c>
      <c r="B4214">
        <v>904.7</v>
      </c>
      <c r="C4214">
        <v>0.48398831486701965</v>
      </c>
      <c r="D4214">
        <v>0.51601171493530273</v>
      </c>
      <c r="E4214">
        <f>IF(B4215&gt;0,B4215-test_data[[#This Row],[Price]],0)</f>
        <v>0.29999999999995453</v>
      </c>
      <c r="F4214" s="2">
        <f>test_data[[#This Row],[Time]]-(Time_horizon-1)/24/60</f>
        <v>43796.379861111112</v>
      </c>
      <c r="G4214">
        <f>IF(test_data[[#This Row],[Long]]&gt;Action_Threshold,1,IF(test_data[[#This Row],[Short]]&gt;Action_Threshold,-1,0))</f>
        <v>-1</v>
      </c>
      <c r="H4214">
        <f>SUMIFS(test_data[Postion],test_data[Time],"&gt;="&amp;test_data[[#This Row],[Period Time]],test_data[Time],"&lt;="&amp;test_data[[#This Row],[Time]])</f>
        <v>-14</v>
      </c>
      <c r="I4214">
        <f>IFERROR(test_data[[#This Row],[Final_Position]]-H4213,test_data[[#This Row],[Final_Position]])</f>
        <v>0</v>
      </c>
      <c r="J4214">
        <f>ABS(test_data[[#This Row],[Action]])</f>
        <v>0</v>
      </c>
      <c r="K4214" s="7">
        <f>test_data[[#This Row],[Final_Position]]*test_data[[#This Row],[Change]]</f>
        <v>-4.1999999999993634</v>
      </c>
      <c r="L4214" s="7">
        <f>test_data[[#This Row],[Profit]]*Profit_per_point</f>
        <v>-419999.99999993632</v>
      </c>
      <c r="M4214" s="7">
        <f>test_data[[#This Row],[Profit]]*Profit_per_point-ABS(test_data[[#This Row],[Action]])*Fee_per_trade</f>
        <v>-419999.99999993632</v>
      </c>
    </row>
    <row r="4215" spans="1:13" x14ac:dyDescent="0.35">
      <c r="A4215" s="2">
        <v>43796.393750000003</v>
      </c>
      <c r="B4215">
        <v>905</v>
      </c>
      <c r="C4215">
        <v>0.44142100214958191</v>
      </c>
      <c r="D4215">
        <v>0.55857902765274048</v>
      </c>
      <c r="E4215">
        <f>IF(B4216&gt;0,B4216-test_data[[#This Row],[Price]],0)</f>
        <v>-0.10000000000002274</v>
      </c>
      <c r="F4215" s="2">
        <f>test_data[[#This Row],[Time]]-(Time_horizon-1)/24/60</f>
        <v>43796.380555555559</v>
      </c>
      <c r="G4215">
        <f>IF(test_data[[#This Row],[Long]]&gt;Action_Threshold,1,IF(test_data[[#This Row],[Short]]&gt;Action_Threshold,-1,0))</f>
        <v>-1</v>
      </c>
      <c r="H4215">
        <f>SUMIFS(test_data[Postion],test_data[Time],"&gt;="&amp;test_data[[#This Row],[Period Time]],test_data[Time],"&lt;="&amp;test_data[[#This Row],[Time]])</f>
        <v>-14</v>
      </c>
      <c r="I4215">
        <f>IFERROR(test_data[[#This Row],[Final_Position]]-H4214,test_data[[#This Row],[Final_Position]])</f>
        <v>0</v>
      </c>
      <c r="J4215">
        <f>ABS(test_data[[#This Row],[Action]])</f>
        <v>0</v>
      </c>
      <c r="K4215" s="7">
        <f>test_data[[#This Row],[Final_Position]]*test_data[[#This Row],[Change]]</f>
        <v>1.4000000000003183</v>
      </c>
      <c r="L4215" s="7">
        <f>test_data[[#This Row],[Profit]]*Profit_per_point</f>
        <v>140000.00000003184</v>
      </c>
      <c r="M4215" s="7">
        <f>test_data[[#This Row],[Profit]]*Profit_per_point-ABS(test_data[[#This Row],[Action]])*Fee_per_trade</f>
        <v>140000.00000003184</v>
      </c>
    </row>
    <row r="4216" spans="1:13" x14ac:dyDescent="0.35">
      <c r="A4216" s="2">
        <v>43796.394444444442</v>
      </c>
      <c r="B4216">
        <v>904.9</v>
      </c>
      <c r="C4216">
        <v>0.46331688761711121</v>
      </c>
      <c r="D4216">
        <v>0.53668314218521118</v>
      </c>
      <c r="E4216">
        <f>IF(B4217&gt;0,B4217-test_data[[#This Row],[Price]],0)</f>
        <v>0.20000000000004547</v>
      </c>
      <c r="F4216" s="2">
        <f>test_data[[#This Row],[Time]]-(Time_horizon-1)/24/60</f>
        <v>43796.381249999999</v>
      </c>
      <c r="G4216">
        <f>IF(test_data[[#This Row],[Long]]&gt;Action_Threshold,1,IF(test_data[[#This Row],[Short]]&gt;Action_Threshold,-1,0))</f>
        <v>-1</v>
      </c>
      <c r="H4216">
        <f>SUMIFS(test_data[Postion],test_data[Time],"&gt;="&amp;test_data[[#This Row],[Period Time]],test_data[Time],"&lt;="&amp;test_data[[#This Row],[Time]])</f>
        <v>-14</v>
      </c>
      <c r="I4216">
        <f>IFERROR(test_data[[#This Row],[Final_Position]]-H4215,test_data[[#This Row],[Final_Position]])</f>
        <v>0</v>
      </c>
      <c r="J4216">
        <f>ABS(test_data[[#This Row],[Action]])</f>
        <v>0</v>
      </c>
      <c r="K4216" s="7">
        <f>test_data[[#This Row],[Final_Position]]*test_data[[#This Row],[Change]]</f>
        <v>-2.8000000000006366</v>
      </c>
      <c r="L4216" s="7">
        <f>test_data[[#This Row],[Profit]]*Profit_per_point</f>
        <v>-280000.00000006368</v>
      </c>
      <c r="M4216" s="7">
        <f>test_data[[#This Row],[Profit]]*Profit_per_point-ABS(test_data[[#This Row],[Action]])*Fee_per_trade</f>
        <v>-280000.00000006368</v>
      </c>
    </row>
    <row r="4217" spans="1:13" x14ac:dyDescent="0.35">
      <c r="A4217" s="2">
        <v>43796.395138888889</v>
      </c>
      <c r="B4217">
        <v>905.1</v>
      </c>
      <c r="C4217">
        <v>0.43954578042030334</v>
      </c>
      <c r="D4217">
        <v>0.56045424938201904</v>
      </c>
      <c r="E4217">
        <f>IF(B4218&gt;0,B4218-test_data[[#This Row],[Price]],0)</f>
        <v>-0.10000000000002274</v>
      </c>
      <c r="F4217" s="2">
        <f>test_data[[#This Row],[Time]]-(Time_horizon-1)/24/60</f>
        <v>43796.381944444445</v>
      </c>
      <c r="G4217">
        <f>IF(test_data[[#This Row],[Long]]&gt;Action_Threshold,1,IF(test_data[[#This Row],[Short]]&gt;Action_Threshold,-1,0))</f>
        <v>-1</v>
      </c>
      <c r="H4217">
        <f>SUMIFS(test_data[Postion],test_data[Time],"&gt;="&amp;test_data[[#This Row],[Period Time]],test_data[Time],"&lt;="&amp;test_data[[#This Row],[Time]])</f>
        <v>-14</v>
      </c>
      <c r="I4217">
        <f>IFERROR(test_data[[#This Row],[Final_Position]]-H4216,test_data[[#This Row],[Final_Position]])</f>
        <v>0</v>
      </c>
      <c r="J4217">
        <f>ABS(test_data[[#This Row],[Action]])</f>
        <v>0</v>
      </c>
      <c r="K4217" s="7">
        <f>test_data[[#This Row],[Final_Position]]*test_data[[#This Row],[Change]]</f>
        <v>1.4000000000003183</v>
      </c>
      <c r="L4217" s="7">
        <f>test_data[[#This Row],[Profit]]*Profit_per_point</f>
        <v>140000.00000003184</v>
      </c>
      <c r="M4217" s="7">
        <f>test_data[[#This Row],[Profit]]*Profit_per_point-ABS(test_data[[#This Row],[Action]])*Fee_per_trade</f>
        <v>140000.00000003184</v>
      </c>
    </row>
    <row r="4218" spans="1:13" x14ac:dyDescent="0.35">
      <c r="A4218" s="2">
        <v>43796.395833333336</v>
      </c>
      <c r="B4218">
        <v>905</v>
      </c>
      <c r="C4218">
        <v>0.4478449821472168</v>
      </c>
      <c r="D4218">
        <v>0.5521550178527832</v>
      </c>
      <c r="E4218">
        <f>IF(B4219&gt;0,B4219-test_data[[#This Row],[Price]],0)</f>
        <v>-0.20000000000004547</v>
      </c>
      <c r="F4218" s="2">
        <f>test_data[[#This Row],[Time]]-(Time_horizon-1)/24/60</f>
        <v>43796.382638888892</v>
      </c>
      <c r="G4218">
        <f>IF(test_data[[#This Row],[Long]]&gt;Action_Threshold,1,IF(test_data[[#This Row],[Short]]&gt;Action_Threshold,-1,0))</f>
        <v>-1</v>
      </c>
      <c r="H4218">
        <f>SUMIFS(test_data[Postion],test_data[Time],"&gt;="&amp;test_data[[#This Row],[Period Time]],test_data[Time],"&lt;="&amp;test_data[[#This Row],[Time]])</f>
        <v>-14</v>
      </c>
      <c r="I4218">
        <f>IFERROR(test_data[[#This Row],[Final_Position]]-H4217,test_data[[#This Row],[Final_Position]])</f>
        <v>0</v>
      </c>
      <c r="J4218">
        <f>ABS(test_data[[#This Row],[Action]])</f>
        <v>0</v>
      </c>
      <c r="K4218" s="7">
        <f>test_data[[#This Row],[Final_Position]]*test_data[[#This Row],[Change]]</f>
        <v>2.8000000000006366</v>
      </c>
      <c r="L4218" s="7">
        <f>test_data[[#This Row],[Profit]]*Profit_per_point</f>
        <v>280000.00000006368</v>
      </c>
      <c r="M4218" s="7">
        <f>test_data[[#This Row],[Profit]]*Profit_per_point-ABS(test_data[[#This Row],[Action]])*Fee_per_trade</f>
        <v>280000.00000006368</v>
      </c>
    </row>
    <row r="4219" spans="1:13" x14ac:dyDescent="0.35">
      <c r="A4219" s="2">
        <v>43796.396527777775</v>
      </c>
      <c r="B4219">
        <v>904.8</v>
      </c>
      <c r="C4219">
        <v>0.45284563302993774</v>
      </c>
      <c r="D4219">
        <v>0.54715430736541748</v>
      </c>
      <c r="E4219">
        <f>IF(B4220&gt;0,B4220-test_data[[#This Row],[Price]],0)</f>
        <v>-0.19999999999993179</v>
      </c>
      <c r="F4219" s="2">
        <f>test_data[[#This Row],[Time]]-(Time_horizon-1)/24/60</f>
        <v>43796.383333333331</v>
      </c>
      <c r="G4219">
        <f>IF(test_data[[#This Row],[Long]]&gt;Action_Threshold,1,IF(test_data[[#This Row],[Short]]&gt;Action_Threshold,-1,0))</f>
        <v>-1</v>
      </c>
      <c r="H4219">
        <f>SUMIFS(test_data[Postion],test_data[Time],"&gt;="&amp;test_data[[#This Row],[Period Time]],test_data[Time],"&lt;="&amp;test_data[[#This Row],[Time]])</f>
        <v>-14</v>
      </c>
      <c r="I4219">
        <f>IFERROR(test_data[[#This Row],[Final_Position]]-H4218,test_data[[#This Row],[Final_Position]])</f>
        <v>0</v>
      </c>
      <c r="J4219">
        <f>ABS(test_data[[#This Row],[Action]])</f>
        <v>0</v>
      </c>
      <c r="K4219" s="7">
        <f>test_data[[#This Row],[Final_Position]]*test_data[[#This Row],[Change]]</f>
        <v>2.799999999999045</v>
      </c>
      <c r="L4219" s="7">
        <f>test_data[[#This Row],[Profit]]*Profit_per_point</f>
        <v>279999.99999990448</v>
      </c>
      <c r="M4219" s="7">
        <f>test_data[[#This Row],[Profit]]*Profit_per_point-ABS(test_data[[#This Row],[Action]])*Fee_per_trade</f>
        <v>279999.99999990448</v>
      </c>
    </row>
    <row r="4220" spans="1:13" x14ac:dyDescent="0.35">
      <c r="A4220" s="2">
        <v>43796.397222222222</v>
      </c>
      <c r="B4220">
        <v>904.6</v>
      </c>
      <c r="C4220">
        <v>0.45594960451126099</v>
      </c>
      <c r="D4220">
        <v>0.54405045509338379</v>
      </c>
      <c r="E4220">
        <f>IF(B4221&gt;0,B4221-test_data[[#This Row],[Price]],0)</f>
        <v>0</v>
      </c>
      <c r="F4220" s="2">
        <f>test_data[[#This Row],[Time]]-(Time_horizon-1)/24/60</f>
        <v>43796.384027777778</v>
      </c>
      <c r="G4220">
        <f>IF(test_data[[#This Row],[Long]]&gt;Action_Threshold,1,IF(test_data[[#This Row],[Short]]&gt;Action_Threshold,-1,0))</f>
        <v>-1</v>
      </c>
      <c r="H4220">
        <f>SUMIFS(test_data[Postion],test_data[Time],"&gt;="&amp;test_data[[#This Row],[Period Time]],test_data[Time],"&lt;="&amp;test_data[[#This Row],[Time]])</f>
        <v>-14</v>
      </c>
      <c r="I4220">
        <f>IFERROR(test_data[[#This Row],[Final_Position]]-H4219,test_data[[#This Row],[Final_Position]])</f>
        <v>0</v>
      </c>
      <c r="J4220">
        <f>ABS(test_data[[#This Row],[Action]])</f>
        <v>0</v>
      </c>
      <c r="K4220" s="7">
        <f>test_data[[#This Row],[Final_Position]]*test_data[[#This Row],[Change]]</f>
        <v>0</v>
      </c>
      <c r="L4220" s="7">
        <f>test_data[[#This Row],[Profit]]*Profit_per_point</f>
        <v>0</v>
      </c>
      <c r="M4220" s="7">
        <f>test_data[[#This Row],[Profit]]*Profit_per_point-ABS(test_data[[#This Row],[Action]])*Fee_per_trade</f>
        <v>0</v>
      </c>
    </row>
    <row r="4221" spans="1:13" x14ac:dyDescent="0.35">
      <c r="A4221" s="2">
        <v>43796.397916666669</v>
      </c>
      <c r="B4221">
        <v>904.6</v>
      </c>
      <c r="C4221">
        <v>0.44093340635299683</v>
      </c>
      <c r="D4221">
        <v>0.55906659364700317</v>
      </c>
      <c r="E4221">
        <f>IF(B4222&gt;0,B4222-test_data[[#This Row],[Price]],0)</f>
        <v>0.39999999999997726</v>
      </c>
      <c r="F4221" s="2">
        <f>test_data[[#This Row],[Time]]-(Time_horizon-1)/24/60</f>
        <v>43796.384722222225</v>
      </c>
      <c r="G4221">
        <f>IF(test_data[[#This Row],[Long]]&gt;Action_Threshold,1,IF(test_data[[#This Row],[Short]]&gt;Action_Threshold,-1,0))</f>
        <v>-1</v>
      </c>
      <c r="H4221">
        <f>SUMIFS(test_data[Postion],test_data[Time],"&gt;="&amp;test_data[[#This Row],[Period Time]],test_data[Time],"&lt;="&amp;test_data[[#This Row],[Time]])</f>
        <v>-14</v>
      </c>
      <c r="I4221">
        <f>IFERROR(test_data[[#This Row],[Final_Position]]-H4220,test_data[[#This Row],[Final_Position]])</f>
        <v>0</v>
      </c>
      <c r="J4221">
        <f>ABS(test_data[[#This Row],[Action]])</f>
        <v>0</v>
      </c>
      <c r="K4221" s="7">
        <f>test_data[[#This Row],[Final_Position]]*test_data[[#This Row],[Change]]</f>
        <v>-5.5999999999996817</v>
      </c>
      <c r="L4221" s="7">
        <f>test_data[[#This Row],[Profit]]*Profit_per_point</f>
        <v>-559999.99999996822</v>
      </c>
      <c r="M4221" s="7">
        <f>test_data[[#This Row],[Profit]]*Profit_per_point-ABS(test_data[[#This Row],[Action]])*Fee_per_trade</f>
        <v>-559999.99999996822</v>
      </c>
    </row>
    <row r="4222" spans="1:13" x14ac:dyDescent="0.35">
      <c r="A4222" s="2">
        <v>43796.398611111108</v>
      </c>
      <c r="B4222">
        <v>905</v>
      </c>
      <c r="C4222">
        <v>0.42972764372825623</v>
      </c>
      <c r="D4222">
        <v>0.57027238607406616</v>
      </c>
      <c r="E4222">
        <f>IF(B4223&gt;0,B4223-test_data[[#This Row],[Price]],0)</f>
        <v>-0.20000000000004547</v>
      </c>
      <c r="F4222" s="2">
        <f>test_data[[#This Row],[Time]]-(Time_horizon-1)/24/60</f>
        <v>43796.385416666664</v>
      </c>
      <c r="G4222">
        <f>IF(test_data[[#This Row],[Long]]&gt;Action_Threshold,1,IF(test_data[[#This Row],[Short]]&gt;Action_Threshold,-1,0))</f>
        <v>-1</v>
      </c>
      <c r="H4222">
        <f>SUMIFS(test_data[Postion],test_data[Time],"&gt;="&amp;test_data[[#This Row],[Period Time]],test_data[Time],"&lt;="&amp;test_data[[#This Row],[Time]])</f>
        <v>-14</v>
      </c>
      <c r="I4222">
        <f>IFERROR(test_data[[#This Row],[Final_Position]]-H4221,test_data[[#This Row],[Final_Position]])</f>
        <v>0</v>
      </c>
      <c r="J4222">
        <f>ABS(test_data[[#This Row],[Action]])</f>
        <v>0</v>
      </c>
      <c r="K4222" s="7">
        <f>test_data[[#This Row],[Final_Position]]*test_data[[#This Row],[Change]]</f>
        <v>2.8000000000006366</v>
      </c>
      <c r="L4222" s="7">
        <f>test_data[[#This Row],[Profit]]*Profit_per_point</f>
        <v>280000.00000006368</v>
      </c>
      <c r="M4222" s="7">
        <f>test_data[[#This Row],[Profit]]*Profit_per_point-ABS(test_data[[#This Row],[Action]])*Fee_per_trade</f>
        <v>280000.00000006368</v>
      </c>
    </row>
    <row r="4223" spans="1:13" x14ac:dyDescent="0.35">
      <c r="A4223" s="2">
        <v>43796.399305555555</v>
      </c>
      <c r="B4223">
        <v>904.8</v>
      </c>
      <c r="C4223">
        <v>0.43770092725753784</v>
      </c>
      <c r="D4223">
        <v>0.56229907274246216</v>
      </c>
      <c r="E4223">
        <f>IF(B4224&gt;0,B4224-test_data[[#This Row],[Price]],0)</f>
        <v>-9.9999999999909051E-2</v>
      </c>
      <c r="F4223" s="2">
        <f>test_data[[#This Row],[Time]]-(Time_horizon-1)/24/60</f>
        <v>43796.386111111111</v>
      </c>
      <c r="G4223">
        <f>IF(test_data[[#This Row],[Long]]&gt;Action_Threshold,1,IF(test_data[[#This Row],[Short]]&gt;Action_Threshold,-1,0))</f>
        <v>-1</v>
      </c>
      <c r="H4223">
        <f>SUMIFS(test_data[Postion],test_data[Time],"&gt;="&amp;test_data[[#This Row],[Period Time]],test_data[Time],"&lt;="&amp;test_data[[#This Row],[Time]])</f>
        <v>-14</v>
      </c>
      <c r="I4223">
        <f>IFERROR(test_data[[#This Row],[Final_Position]]-H4222,test_data[[#This Row],[Final_Position]])</f>
        <v>0</v>
      </c>
      <c r="J4223">
        <f>ABS(test_data[[#This Row],[Action]])</f>
        <v>0</v>
      </c>
      <c r="K4223" s="7">
        <f>test_data[[#This Row],[Final_Position]]*test_data[[#This Row],[Change]]</f>
        <v>1.3999999999987267</v>
      </c>
      <c r="L4223" s="7">
        <f>test_data[[#This Row],[Profit]]*Profit_per_point</f>
        <v>139999.99999987267</v>
      </c>
      <c r="M4223" s="7">
        <f>test_data[[#This Row],[Profit]]*Profit_per_point-ABS(test_data[[#This Row],[Action]])*Fee_per_trade</f>
        <v>139999.99999987267</v>
      </c>
    </row>
    <row r="4224" spans="1:13" x14ac:dyDescent="0.35">
      <c r="A4224" s="2">
        <v>43796.4</v>
      </c>
      <c r="B4224">
        <v>904.7</v>
      </c>
      <c r="C4224">
        <v>0.4474492073059082</v>
      </c>
      <c r="D4224">
        <v>0.55255085229873657</v>
      </c>
      <c r="E4224">
        <f>IF(B4225&gt;0,B4225-test_data[[#This Row],[Price]],0)</f>
        <v>9.9999999999909051E-2</v>
      </c>
      <c r="F4224" s="2">
        <f>test_data[[#This Row],[Time]]-(Time_horizon-1)/24/60</f>
        <v>43796.386805555558</v>
      </c>
      <c r="G4224">
        <f>IF(test_data[[#This Row],[Long]]&gt;Action_Threshold,1,IF(test_data[[#This Row],[Short]]&gt;Action_Threshold,-1,0))</f>
        <v>-1</v>
      </c>
      <c r="H4224">
        <f>SUMIFS(test_data[Postion],test_data[Time],"&gt;="&amp;test_data[[#This Row],[Period Time]],test_data[Time],"&lt;="&amp;test_data[[#This Row],[Time]])</f>
        <v>-14</v>
      </c>
      <c r="I4224">
        <f>IFERROR(test_data[[#This Row],[Final_Position]]-H4223,test_data[[#This Row],[Final_Position]])</f>
        <v>0</v>
      </c>
      <c r="J4224">
        <f>ABS(test_data[[#This Row],[Action]])</f>
        <v>0</v>
      </c>
      <c r="K4224" s="7">
        <f>test_data[[#This Row],[Final_Position]]*test_data[[#This Row],[Change]]</f>
        <v>-1.3999999999987267</v>
      </c>
      <c r="L4224" s="7">
        <f>test_data[[#This Row],[Profit]]*Profit_per_point</f>
        <v>-139999.99999987267</v>
      </c>
      <c r="M4224" s="7">
        <f>test_data[[#This Row],[Profit]]*Profit_per_point-ABS(test_data[[#This Row],[Action]])*Fee_per_trade</f>
        <v>-139999.99999987267</v>
      </c>
    </row>
    <row r="4225" spans="1:13" x14ac:dyDescent="0.35">
      <c r="A4225" s="2">
        <v>43796.400694444441</v>
      </c>
      <c r="B4225">
        <v>904.8</v>
      </c>
      <c r="C4225">
        <v>0.43639987707138062</v>
      </c>
      <c r="D4225">
        <v>0.56360012292861938</v>
      </c>
      <c r="E4225">
        <f>IF(B4226&gt;0,B4226-test_data[[#This Row],[Price]],0)</f>
        <v>0.10000000000002274</v>
      </c>
      <c r="F4225" s="2">
        <f>test_data[[#This Row],[Time]]-(Time_horizon-1)/24/60</f>
        <v>43796.387499999997</v>
      </c>
      <c r="G4225">
        <f>IF(test_data[[#This Row],[Long]]&gt;Action_Threshold,1,IF(test_data[[#This Row],[Short]]&gt;Action_Threshold,-1,0))</f>
        <v>-1</v>
      </c>
      <c r="H4225">
        <f>SUMIFS(test_data[Postion],test_data[Time],"&gt;="&amp;test_data[[#This Row],[Period Time]],test_data[Time],"&lt;="&amp;test_data[[#This Row],[Time]])</f>
        <v>-14</v>
      </c>
      <c r="I4225">
        <f>IFERROR(test_data[[#This Row],[Final_Position]]-H4224,test_data[[#This Row],[Final_Position]])</f>
        <v>0</v>
      </c>
      <c r="J4225">
        <f>ABS(test_data[[#This Row],[Action]])</f>
        <v>0</v>
      </c>
      <c r="K4225" s="7">
        <f>test_data[[#This Row],[Final_Position]]*test_data[[#This Row],[Change]]</f>
        <v>-1.4000000000003183</v>
      </c>
      <c r="L4225" s="7">
        <f>test_data[[#This Row],[Profit]]*Profit_per_point</f>
        <v>-140000.00000003184</v>
      </c>
      <c r="M4225" s="7">
        <f>test_data[[#This Row],[Profit]]*Profit_per_point-ABS(test_data[[#This Row],[Action]])*Fee_per_trade</f>
        <v>-140000.00000003184</v>
      </c>
    </row>
    <row r="4226" spans="1:13" x14ac:dyDescent="0.35">
      <c r="A4226" s="2">
        <v>43796.401388888888</v>
      </c>
      <c r="B4226">
        <v>904.9</v>
      </c>
      <c r="C4226">
        <v>0.4365963339805603</v>
      </c>
      <c r="D4226">
        <v>0.5634036660194397</v>
      </c>
      <c r="E4226">
        <f>IF(B4227&gt;0,B4227-test_data[[#This Row],[Price]],0)</f>
        <v>0.20000000000004547</v>
      </c>
      <c r="F4226" s="2">
        <f>test_data[[#This Row],[Time]]-(Time_horizon-1)/24/60</f>
        <v>43796.388194444444</v>
      </c>
      <c r="G4226">
        <f>IF(test_data[[#This Row],[Long]]&gt;Action_Threshold,1,IF(test_data[[#This Row],[Short]]&gt;Action_Threshold,-1,0))</f>
        <v>-1</v>
      </c>
      <c r="H4226">
        <f>SUMIFS(test_data[Postion],test_data[Time],"&gt;="&amp;test_data[[#This Row],[Period Time]],test_data[Time],"&lt;="&amp;test_data[[#This Row],[Time]])</f>
        <v>-14</v>
      </c>
      <c r="I4226">
        <f>IFERROR(test_data[[#This Row],[Final_Position]]-H4225,test_data[[#This Row],[Final_Position]])</f>
        <v>0</v>
      </c>
      <c r="J4226">
        <f>ABS(test_data[[#This Row],[Action]])</f>
        <v>0</v>
      </c>
      <c r="K4226" s="7">
        <f>test_data[[#This Row],[Final_Position]]*test_data[[#This Row],[Change]]</f>
        <v>-2.8000000000006366</v>
      </c>
      <c r="L4226" s="7">
        <f>test_data[[#This Row],[Profit]]*Profit_per_point</f>
        <v>-280000.00000006368</v>
      </c>
      <c r="M4226" s="7">
        <f>test_data[[#This Row],[Profit]]*Profit_per_point-ABS(test_data[[#This Row],[Action]])*Fee_per_trade</f>
        <v>-280000.00000006368</v>
      </c>
    </row>
    <row r="4227" spans="1:13" x14ac:dyDescent="0.35">
      <c r="A4227" s="2">
        <v>43796.402083333334</v>
      </c>
      <c r="B4227">
        <v>905.1</v>
      </c>
      <c r="C4227">
        <v>0.41899514198303223</v>
      </c>
      <c r="D4227">
        <v>0.58100485801696777</v>
      </c>
      <c r="E4227">
        <f>IF(B4228&gt;0,B4228-test_data[[#This Row],[Price]],0)</f>
        <v>-0.20000000000004547</v>
      </c>
      <c r="F4227" s="2">
        <f>test_data[[#This Row],[Time]]-(Time_horizon-1)/24/60</f>
        <v>43796.388888888891</v>
      </c>
      <c r="G4227">
        <f>IF(test_data[[#This Row],[Long]]&gt;Action_Threshold,1,IF(test_data[[#This Row],[Short]]&gt;Action_Threshold,-1,0))</f>
        <v>-1</v>
      </c>
      <c r="H4227">
        <f>SUMIFS(test_data[Postion],test_data[Time],"&gt;="&amp;test_data[[#This Row],[Period Time]],test_data[Time],"&lt;="&amp;test_data[[#This Row],[Time]])</f>
        <v>-14</v>
      </c>
      <c r="I4227">
        <f>IFERROR(test_data[[#This Row],[Final_Position]]-H4226,test_data[[#This Row],[Final_Position]])</f>
        <v>0</v>
      </c>
      <c r="J4227">
        <f>ABS(test_data[[#This Row],[Action]])</f>
        <v>0</v>
      </c>
      <c r="K4227" s="7">
        <f>test_data[[#This Row],[Final_Position]]*test_data[[#This Row],[Change]]</f>
        <v>2.8000000000006366</v>
      </c>
      <c r="L4227" s="7">
        <f>test_data[[#This Row],[Profit]]*Profit_per_point</f>
        <v>280000.00000006368</v>
      </c>
      <c r="M4227" s="7">
        <f>test_data[[#This Row],[Profit]]*Profit_per_point-ABS(test_data[[#This Row],[Action]])*Fee_per_trade</f>
        <v>280000.00000006368</v>
      </c>
    </row>
    <row r="4228" spans="1:13" x14ac:dyDescent="0.35">
      <c r="A4228" s="2">
        <v>43796.402777777781</v>
      </c>
      <c r="B4228">
        <v>904.9</v>
      </c>
      <c r="C4228">
        <v>0.42935973405838013</v>
      </c>
      <c r="D4228">
        <v>0.57064026594161987</v>
      </c>
      <c r="E4228">
        <f>IF(B4229&gt;0,B4229-test_data[[#This Row],[Price]],0)</f>
        <v>-0.5</v>
      </c>
      <c r="F4228" s="2">
        <f>test_data[[#This Row],[Time]]-(Time_horizon-1)/24/60</f>
        <v>43796.389583333337</v>
      </c>
      <c r="G4228">
        <f>IF(test_data[[#This Row],[Long]]&gt;Action_Threshold,1,IF(test_data[[#This Row],[Short]]&gt;Action_Threshold,-1,0))</f>
        <v>-1</v>
      </c>
      <c r="H4228">
        <f>SUMIFS(test_data[Postion],test_data[Time],"&gt;="&amp;test_data[[#This Row],[Period Time]],test_data[Time],"&lt;="&amp;test_data[[#This Row],[Time]])</f>
        <v>-14</v>
      </c>
      <c r="I4228">
        <f>IFERROR(test_data[[#This Row],[Final_Position]]-H4227,test_data[[#This Row],[Final_Position]])</f>
        <v>0</v>
      </c>
      <c r="J4228">
        <f>ABS(test_data[[#This Row],[Action]])</f>
        <v>0</v>
      </c>
      <c r="K4228" s="7">
        <f>test_data[[#This Row],[Final_Position]]*test_data[[#This Row],[Change]]</f>
        <v>7</v>
      </c>
      <c r="L4228" s="7">
        <f>test_data[[#This Row],[Profit]]*Profit_per_point</f>
        <v>700000</v>
      </c>
      <c r="M4228" s="7">
        <f>test_data[[#This Row],[Profit]]*Profit_per_point-ABS(test_data[[#This Row],[Action]])*Fee_per_trade</f>
        <v>700000</v>
      </c>
    </row>
    <row r="4229" spans="1:13" x14ac:dyDescent="0.35">
      <c r="A4229" s="2">
        <v>43796.40347222222</v>
      </c>
      <c r="B4229">
        <v>904.4</v>
      </c>
      <c r="C4229">
        <v>0.44737860560417175</v>
      </c>
      <c r="D4229">
        <v>0.55262148380279541</v>
      </c>
      <c r="E4229">
        <f>IF(B4230&gt;0,B4230-test_data[[#This Row],[Price]],0)</f>
        <v>0</v>
      </c>
      <c r="F4229" s="2">
        <f>test_data[[#This Row],[Time]]-(Time_horizon-1)/24/60</f>
        <v>43796.390277777777</v>
      </c>
      <c r="G4229">
        <f>IF(test_data[[#This Row],[Long]]&gt;Action_Threshold,1,IF(test_data[[#This Row],[Short]]&gt;Action_Threshold,-1,0))</f>
        <v>-1</v>
      </c>
      <c r="H4229">
        <f>SUMIFS(test_data[Postion],test_data[Time],"&gt;="&amp;test_data[[#This Row],[Period Time]],test_data[Time],"&lt;="&amp;test_data[[#This Row],[Time]])</f>
        <v>-14</v>
      </c>
      <c r="I4229">
        <f>IFERROR(test_data[[#This Row],[Final_Position]]-H4228,test_data[[#This Row],[Final_Position]])</f>
        <v>0</v>
      </c>
      <c r="J4229">
        <f>ABS(test_data[[#This Row],[Action]])</f>
        <v>0</v>
      </c>
      <c r="K4229" s="7">
        <f>test_data[[#This Row],[Final_Position]]*test_data[[#This Row],[Change]]</f>
        <v>0</v>
      </c>
      <c r="L4229" s="7">
        <f>test_data[[#This Row],[Profit]]*Profit_per_point</f>
        <v>0</v>
      </c>
      <c r="M4229" s="7">
        <f>test_data[[#This Row],[Profit]]*Profit_per_point-ABS(test_data[[#This Row],[Action]])*Fee_per_trade</f>
        <v>0</v>
      </c>
    </row>
    <row r="4230" spans="1:13" x14ac:dyDescent="0.35">
      <c r="A4230" s="2">
        <v>43796.404166666667</v>
      </c>
      <c r="B4230">
        <v>904.4</v>
      </c>
      <c r="C4230">
        <v>0.4468357264995575</v>
      </c>
      <c r="D4230">
        <v>0.55316430330276489</v>
      </c>
      <c r="E4230">
        <f>IF(B4231&gt;0,B4231-test_data[[#This Row],[Price]],0)</f>
        <v>0.39999999999997726</v>
      </c>
      <c r="F4230" s="2">
        <f>test_data[[#This Row],[Time]]-(Time_horizon-1)/24/60</f>
        <v>43796.390972222223</v>
      </c>
      <c r="G4230">
        <f>IF(test_data[[#This Row],[Long]]&gt;Action_Threshold,1,IF(test_data[[#This Row],[Short]]&gt;Action_Threshold,-1,0))</f>
        <v>-1</v>
      </c>
      <c r="H4230">
        <f>SUMIFS(test_data[Postion],test_data[Time],"&gt;="&amp;test_data[[#This Row],[Period Time]],test_data[Time],"&lt;="&amp;test_data[[#This Row],[Time]])</f>
        <v>-14</v>
      </c>
      <c r="I4230">
        <f>IFERROR(test_data[[#This Row],[Final_Position]]-H4229,test_data[[#This Row],[Final_Position]])</f>
        <v>0</v>
      </c>
      <c r="J4230">
        <f>ABS(test_data[[#This Row],[Action]])</f>
        <v>0</v>
      </c>
      <c r="K4230" s="7">
        <f>test_data[[#This Row],[Final_Position]]*test_data[[#This Row],[Change]]</f>
        <v>-5.5999999999996817</v>
      </c>
      <c r="L4230" s="7">
        <f>test_data[[#This Row],[Profit]]*Profit_per_point</f>
        <v>-559999.99999996822</v>
      </c>
      <c r="M4230" s="7">
        <f>test_data[[#This Row],[Profit]]*Profit_per_point-ABS(test_data[[#This Row],[Action]])*Fee_per_trade</f>
        <v>-559999.99999996822</v>
      </c>
    </row>
    <row r="4231" spans="1:13" x14ac:dyDescent="0.35">
      <c r="A4231" s="2">
        <v>43796.404861111114</v>
      </c>
      <c r="B4231">
        <v>904.8</v>
      </c>
      <c r="C4231">
        <v>0.42827427387237549</v>
      </c>
      <c r="D4231">
        <v>0.57172572612762451</v>
      </c>
      <c r="E4231">
        <f>IF(B4232&gt;0,B4232-test_data[[#This Row],[Price]],0)</f>
        <v>-9.9999999999909051E-2</v>
      </c>
      <c r="F4231" s="2">
        <f>test_data[[#This Row],[Time]]-(Time_horizon-1)/24/60</f>
        <v>43796.39166666667</v>
      </c>
      <c r="G4231">
        <f>IF(test_data[[#This Row],[Long]]&gt;Action_Threshold,1,IF(test_data[[#This Row],[Short]]&gt;Action_Threshold,-1,0))</f>
        <v>-1</v>
      </c>
      <c r="H4231">
        <f>SUMIFS(test_data[Postion],test_data[Time],"&gt;="&amp;test_data[[#This Row],[Period Time]],test_data[Time],"&lt;="&amp;test_data[[#This Row],[Time]])</f>
        <v>-16</v>
      </c>
      <c r="I4231">
        <f>IFERROR(test_data[[#This Row],[Final_Position]]-H4230,test_data[[#This Row],[Final_Position]])</f>
        <v>-2</v>
      </c>
      <c r="J4231">
        <f>ABS(test_data[[#This Row],[Action]])</f>
        <v>2</v>
      </c>
      <c r="K4231" s="7">
        <f>test_data[[#This Row],[Final_Position]]*test_data[[#This Row],[Change]]</f>
        <v>1.5999999999985448</v>
      </c>
      <c r="L4231" s="7">
        <f>test_data[[#This Row],[Profit]]*Profit_per_point</f>
        <v>159999.99999985448</v>
      </c>
      <c r="M4231" s="7">
        <f>test_data[[#This Row],[Profit]]*Profit_per_point-ABS(test_data[[#This Row],[Action]])*Fee_per_trade</f>
        <v>139999.99999985448</v>
      </c>
    </row>
    <row r="4232" spans="1:13" x14ac:dyDescent="0.35">
      <c r="A4232" s="2">
        <v>43796.405555555553</v>
      </c>
      <c r="B4232">
        <v>904.7</v>
      </c>
      <c r="C4232">
        <v>0.44613924622535706</v>
      </c>
      <c r="D4232">
        <v>0.55386072397232056</v>
      </c>
      <c r="E4232">
        <f>IF(B4233&gt;0,B4233-test_data[[#This Row],[Price]],0)</f>
        <v>-0.20000000000004547</v>
      </c>
      <c r="F4232" s="2">
        <f>test_data[[#This Row],[Time]]-(Time_horizon-1)/24/60</f>
        <v>43796.392361111109</v>
      </c>
      <c r="G4232">
        <f>IF(test_data[[#This Row],[Long]]&gt;Action_Threshold,1,IF(test_data[[#This Row],[Short]]&gt;Action_Threshold,-1,0))</f>
        <v>-1</v>
      </c>
      <c r="H4232">
        <f>SUMIFS(test_data[Postion],test_data[Time],"&gt;="&amp;test_data[[#This Row],[Period Time]],test_data[Time],"&lt;="&amp;test_data[[#This Row],[Time]])</f>
        <v>-18</v>
      </c>
      <c r="I4232">
        <f>IFERROR(test_data[[#This Row],[Final_Position]]-H4231,test_data[[#This Row],[Final_Position]])</f>
        <v>-2</v>
      </c>
      <c r="J4232">
        <f>ABS(test_data[[#This Row],[Action]])</f>
        <v>2</v>
      </c>
      <c r="K4232" s="7">
        <f>test_data[[#This Row],[Final_Position]]*test_data[[#This Row],[Change]]</f>
        <v>3.6000000000008185</v>
      </c>
      <c r="L4232" s="7">
        <f>test_data[[#This Row],[Profit]]*Profit_per_point</f>
        <v>360000.00000008184</v>
      </c>
      <c r="M4232" s="7">
        <f>test_data[[#This Row],[Profit]]*Profit_per_point-ABS(test_data[[#This Row],[Action]])*Fee_per_trade</f>
        <v>340000.00000008184</v>
      </c>
    </row>
    <row r="4233" spans="1:13" x14ac:dyDescent="0.35">
      <c r="A4233" s="2">
        <v>43796.40625</v>
      </c>
      <c r="B4233">
        <v>904.5</v>
      </c>
      <c r="C4233">
        <v>0.45562395453453064</v>
      </c>
      <c r="D4233">
        <v>0.54437601566314697</v>
      </c>
      <c r="E4233">
        <f>IF(B4234&gt;0,B4234-test_data[[#This Row],[Price]],0)</f>
        <v>-0.39999999999997726</v>
      </c>
      <c r="F4233" s="2">
        <f>test_data[[#This Row],[Time]]-(Time_horizon-1)/24/60</f>
        <v>43796.393055555556</v>
      </c>
      <c r="G4233">
        <f>IF(test_data[[#This Row],[Long]]&gt;Action_Threshold,1,IF(test_data[[#This Row],[Short]]&gt;Action_Threshold,-1,0))</f>
        <v>-1</v>
      </c>
      <c r="H4233">
        <f>SUMIFS(test_data[Postion],test_data[Time],"&gt;="&amp;test_data[[#This Row],[Period Time]],test_data[Time],"&lt;="&amp;test_data[[#This Row],[Time]])</f>
        <v>-20</v>
      </c>
      <c r="I4233">
        <f>IFERROR(test_data[[#This Row],[Final_Position]]-H4232,test_data[[#This Row],[Final_Position]])</f>
        <v>-2</v>
      </c>
      <c r="J4233">
        <f>ABS(test_data[[#This Row],[Action]])</f>
        <v>2</v>
      </c>
      <c r="K4233" s="7">
        <f>test_data[[#This Row],[Final_Position]]*test_data[[#This Row],[Change]]</f>
        <v>7.9999999999995453</v>
      </c>
      <c r="L4233" s="7">
        <f>test_data[[#This Row],[Profit]]*Profit_per_point</f>
        <v>799999.99999995448</v>
      </c>
      <c r="M4233" s="7">
        <f>test_data[[#This Row],[Profit]]*Profit_per_point-ABS(test_data[[#This Row],[Action]])*Fee_per_trade</f>
        <v>779999.99999995448</v>
      </c>
    </row>
    <row r="4234" spans="1:13" x14ac:dyDescent="0.35">
      <c r="A4234" s="2">
        <v>43796.406944444447</v>
      </c>
      <c r="B4234">
        <v>904.1</v>
      </c>
      <c r="C4234">
        <v>0.49150434136390686</v>
      </c>
      <c r="D4234">
        <v>0.50849562883377075</v>
      </c>
      <c r="E4234">
        <f>IF(B4235&gt;0,B4235-test_data[[#This Row],[Price]],0)</f>
        <v>0.19999999999993179</v>
      </c>
      <c r="F4234" s="2">
        <f>test_data[[#This Row],[Time]]-(Time_horizon-1)/24/60</f>
        <v>43796.393750000003</v>
      </c>
      <c r="G4234">
        <f>IF(test_data[[#This Row],[Long]]&gt;Action_Threshold,1,IF(test_data[[#This Row],[Short]]&gt;Action_Threshold,-1,0))</f>
        <v>-1</v>
      </c>
      <c r="H4234">
        <f>SUMIFS(test_data[Postion],test_data[Time],"&gt;="&amp;test_data[[#This Row],[Period Time]],test_data[Time],"&lt;="&amp;test_data[[#This Row],[Time]])</f>
        <v>-20</v>
      </c>
      <c r="I4234">
        <f>IFERROR(test_data[[#This Row],[Final_Position]]-H4233,test_data[[#This Row],[Final_Position]])</f>
        <v>0</v>
      </c>
      <c r="J4234">
        <f>ABS(test_data[[#This Row],[Action]])</f>
        <v>0</v>
      </c>
      <c r="K4234" s="7">
        <f>test_data[[#This Row],[Final_Position]]*test_data[[#This Row],[Change]]</f>
        <v>-3.9999999999986358</v>
      </c>
      <c r="L4234" s="7">
        <f>test_data[[#This Row],[Profit]]*Profit_per_point</f>
        <v>-399999.99999986356</v>
      </c>
      <c r="M4234" s="7">
        <f>test_data[[#This Row],[Profit]]*Profit_per_point-ABS(test_data[[#This Row],[Action]])*Fee_per_trade</f>
        <v>-399999.99999986356</v>
      </c>
    </row>
    <row r="4235" spans="1:13" x14ac:dyDescent="0.35">
      <c r="A4235" s="2">
        <v>43796.407638888886</v>
      </c>
      <c r="B4235">
        <v>904.3</v>
      </c>
      <c r="C4235">
        <v>0.45521742105484009</v>
      </c>
      <c r="D4235">
        <v>0.54478257894515991</v>
      </c>
      <c r="E4235">
        <f>IF(B4236&gt;0,B4236-test_data[[#This Row],[Price]],0)</f>
        <v>0</v>
      </c>
      <c r="F4235" s="2">
        <f>test_data[[#This Row],[Time]]-(Time_horizon-1)/24/60</f>
        <v>43796.394444444442</v>
      </c>
      <c r="G4235">
        <f>IF(test_data[[#This Row],[Long]]&gt;Action_Threshold,1,IF(test_data[[#This Row],[Short]]&gt;Action_Threshold,-1,0))</f>
        <v>-1</v>
      </c>
      <c r="H4235">
        <f>SUMIFS(test_data[Postion],test_data[Time],"&gt;="&amp;test_data[[#This Row],[Period Time]],test_data[Time],"&lt;="&amp;test_data[[#This Row],[Time]])</f>
        <v>-20</v>
      </c>
      <c r="I4235">
        <f>IFERROR(test_data[[#This Row],[Final_Position]]-H4234,test_data[[#This Row],[Final_Position]])</f>
        <v>0</v>
      </c>
      <c r="J4235">
        <f>ABS(test_data[[#This Row],[Action]])</f>
        <v>0</v>
      </c>
      <c r="K4235" s="7">
        <f>test_data[[#This Row],[Final_Position]]*test_data[[#This Row],[Change]]</f>
        <v>0</v>
      </c>
      <c r="L4235" s="7">
        <f>test_data[[#This Row],[Profit]]*Profit_per_point</f>
        <v>0</v>
      </c>
      <c r="M4235" s="7">
        <f>test_data[[#This Row],[Profit]]*Profit_per_point-ABS(test_data[[#This Row],[Action]])*Fee_per_trade</f>
        <v>0</v>
      </c>
    </row>
    <row r="4236" spans="1:13" x14ac:dyDescent="0.35">
      <c r="A4236" s="2">
        <v>43796.408333333333</v>
      </c>
      <c r="B4236">
        <v>904.3</v>
      </c>
      <c r="C4236">
        <v>0.4666210412979126</v>
      </c>
      <c r="D4236">
        <v>0.5333789587020874</v>
      </c>
      <c r="E4236">
        <f>IF(B4237&gt;0,B4237-test_data[[#This Row],[Price]],0)</f>
        <v>0.10000000000002274</v>
      </c>
      <c r="F4236" s="2">
        <f>test_data[[#This Row],[Time]]-(Time_horizon-1)/24/60</f>
        <v>43796.395138888889</v>
      </c>
      <c r="G4236">
        <f>IF(test_data[[#This Row],[Long]]&gt;Action_Threshold,1,IF(test_data[[#This Row],[Short]]&gt;Action_Threshold,-1,0))</f>
        <v>-1</v>
      </c>
      <c r="H4236">
        <f>SUMIFS(test_data[Postion],test_data[Time],"&gt;="&amp;test_data[[#This Row],[Period Time]],test_data[Time],"&lt;="&amp;test_data[[#This Row],[Time]])</f>
        <v>-20</v>
      </c>
      <c r="I4236">
        <f>IFERROR(test_data[[#This Row],[Final_Position]]-H4235,test_data[[#This Row],[Final_Position]])</f>
        <v>0</v>
      </c>
      <c r="J4236">
        <f>ABS(test_data[[#This Row],[Action]])</f>
        <v>0</v>
      </c>
      <c r="K4236" s="7">
        <f>test_data[[#This Row],[Final_Position]]*test_data[[#This Row],[Change]]</f>
        <v>-2.0000000000004547</v>
      </c>
      <c r="L4236" s="7">
        <f>test_data[[#This Row],[Profit]]*Profit_per_point</f>
        <v>-200000.00000004546</v>
      </c>
      <c r="M4236" s="7">
        <f>test_data[[#This Row],[Profit]]*Profit_per_point-ABS(test_data[[#This Row],[Action]])*Fee_per_trade</f>
        <v>-200000.00000004546</v>
      </c>
    </row>
    <row r="4237" spans="1:13" x14ac:dyDescent="0.35">
      <c r="A4237" s="2">
        <v>43796.40902777778</v>
      </c>
      <c r="B4237">
        <v>904.4</v>
      </c>
      <c r="C4237">
        <v>0.4572921097278595</v>
      </c>
      <c r="D4237">
        <v>0.54270786046981812</v>
      </c>
      <c r="E4237">
        <f>IF(B4238&gt;0,B4238-test_data[[#This Row],[Price]],0)</f>
        <v>0.10000000000002274</v>
      </c>
      <c r="F4237" s="2">
        <f>test_data[[#This Row],[Time]]-(Time_horizon-1)/24/60</f>
        <v>43796.395833333336</v>
      </c>
      <c r="G4237">
        <f>IF(test_data[[#This Row],[Long]]&gt;Action_Threshold,1,IF(test_data[[#This Row],[Short]]&gt;Action_Threshold,-1,0))</f>
        <v>-1</v>
      </c>
      <c r="H4237">
        <f>SUMIFS(test_data[Postion],test_data[Time],"&gt;="&amp;test_data[[#This Row],[Period Time]],test_data[Time],"&lt;="&amp;test_data[[#This Row],[Time]])</f>
        <v>-20</v>
      </c>
      <c r="I4237">
        <f>IFERROR(test_data[[#This Row],[Final_Position]]-H4236,test_data[[#This Row],[Final_Position]])</f>
        <v>0</v>
      </c>
      <c r="J4237">
        <f>ABS(test_data[[#This Row],[Action]])</f>
        <v>0</v>
      </c>
      <c r="K4237" s="7">
        <f>test_data[[#This Row],[Final_Position]]*test_data[[#This Row],[Change]]</f>
        <v>-2.0000000000004547</v>
      </c>
      <c r="L4237" s="7">
        <f>test_data[[#This Row],[Profit]]*Profit_per_point</f>
        <v>-200000.00000004546</v>
      </c>
      <c r="M4237" s="7">
        <f>test_data[[#This Row],[Profit]]*Profit_per_point-ABS(test_data[[#This Row],[Action]])*Fee_per_trade</f>
        <v>-200000.00000004546</v>
      </c>
    </row>
    <row r="4238" spans="1:13" x14ac:dyDescent="0.35">
      <c r="A4238" s="2">
        <v>43796.409722222219</v>
      </c>
      <c r="B4238">
        <v>904.5</v>
      </c>
      <c r="C4238">
        <v>0.44228258728981018</v>
      </c>
      <c r="D4238">
        <v>0.55771744251251221</v>
      </c>
      <c r="E4238">
        <f>IF(B4239&gt;0,B4239-test_data[[#This Row],[Price]],0)</f>
        <v>-0.20000000000004547</v>
      </c>
      <c r="F4238" s="2">
        <f>test_data[[#This Row],[Time]]-(Time_horizon-1)/24/60</f>
        <v>43796.396527777775</v>
      </c>
      <c r="G4238">
        <f>IF(test_data[[#This Row],[Long]]&gt;Action_Threshold,1,IF(test_data[[#This Row],[Short]]&gt;Action_Threshold,-1,0))</f>
        <v>-1</v>
      </c>
      <c r="H4238">
        <f>SUMIFS(test_data[Postion],test_data[Time],"&gt;="&amp;test_data[[#This Row],[Period Time]],test_data[Time],"&lt;="&amp;test_data[[#This Row],[Time]])</f>
        <v>-20</v>
      </c>
      <c r="I4238">
        <f>IFERROR(test_data[[#This Row],[Final_Position]]-H4237,test_data[[#This Row],[Final_Position]])</f>
        <v>0</v>
      </c>
      <c r="J4238">
        <f>ABS(test_data[[#This Row],[Action]])</f>
        <v>0</v>
      </c>
      <c r="K4238" s="7">
        <f>test_data[[#This Row],[Final_Position]]*test_data[[#This Row],[Change]]</f>
        <v>4.0000000000009095</v>
      </c>
      <c r="L4238" s="7">
        <f>test_data[[#This Row],[Profit]]*Profit_per_point</f>
        <v>400000.00000009092</v>
      </c>
      <c r="M4238" s="7">
        <f>test_data[[#This Row],[Profit]]*Profit_per_point-ABS(test_data[[#This Row],[Action]])*Fee_per_trade</f>
        <v>400000.00000009092</v>
      </c>
    </row>
    <row r="4239" spans="1:13" x14ac:dyDescent="0.35">
      <c r="A4239" s="2">
        <v>43796.410416666666</v>
      </c>
      <c r="B4239">
        <v>904.3</v>
      </c>
      <c r="C4239">
        <v>0.44650149345397949</v>
      </c>
      <c r="D4239">
        <v>0.55349850654602051</v>
      </c>
      <c r="E4239">
        <f>IF(B4240&gt;0,B4240-test_data[[#This Row],[Price]],0)</f>
        <v>0</v>
      </c>
      <c r="F4239" s="2">
        <f>test_data[[#This Row],[Time]]-(Time_horizon-1)/24/60</f>
        <v>43796.397222222222</v>
      </c>
      <c r="G4239">
        <f>IF(test_data[[#This Row],[Long]]&gt;Action_Threshold,1,IF(test_data[[#This Row],[Short]]&gt;Action_Threshold,-1,0))</f>
        <v>-1</v>
      </c>
      <c r="H4239">
        <f>SUMIFS(test_data[Postion],test_data[Time],"&gt;="&amp;test_data[[#This Row],[Period Time]],test_data[Time],"&lt;="&amp;test_data[[#This Row],[Time]])</f>
        <v>-20</v>
      </c>
      <c r="I4239">
        <f>IFERROR(test_data[[#This Row],[Final_Position]]-H4238,test_data[[#This Row],[Final_Position]])</f>
        <v>0</v>
      </c>
      <c r="J4239">
        <f>ABS(test_data[[#This Row],[Action]])</f>
        <v>0</v>
      </c>
      <c r="K4239" s="7">
        <f>test_data[[#This Row],[Final_Position]]*test_data[[#This Row],[Change]]</f>
        <v>0</v>
      </c>
      <c r="L4239" s="7">
        <f>test_data[[#This Row],[Profit]]*Profit_per_point</f>
        <v>0</v>
      </c>
      <c r="M4239" s="7">
        <f>test_data[[#This Row],[Profit]]*Profit_per_point-ABS(test_data[[#This Row],[Action]])*Fee_per_trade</f>
        <v>0</v>
      </c>
    </row>
    <row r="4240" spans="1:13" x14ac:dyDescent="0.35">
      <c r="A4240" s="2">
        <v>43796.411111111112</v>
      </c>
      <c r="B4240">
        <v>904.3</v>
      </c>
      <c r="C4240">
        <v>0.45599654316902161</v>
      </c>
      <c r="D4240">
        <v>0.54400348663330078</v>
      </c>
      <c r="E4240">
        <f>IF(B4241&gt;0,B4241-test_data[[#This Row],[Price]],0)</f>
        <v>0</v>
      </c>
      <c r="F4240" s="2">
        <f>test_data[[#This Row],[Time]]-(Time_horizon-1)/24/60</f>
        <v>43796.397916666669</v>
      </c>
      <c r="G4240">
        <f>IF(test_data[[#This Row],[Long]]&gt;Action_Threshold,1,IF(test_data[[#This Row],[Short]]&gt;Action_Threshold,-1,0))</f>
        <v>-1</v>
      </c>
      <c r="H4240">
        <f>SUMIFS(test_data[Postion],test_data[Time],"&gt;="&amp;test_data[[#This Row],[Period Time]],test_data[Time],"&lt;="&amp;test_data[[#This Row],[Time]])</f>
        <v>-20</v>
      </c>
      <c r="I4240">
        <f>IFERROR(test_data[[#This Row],[Final_Position]]-H4239,test_data[[#This Row],[Final_Position]])</f>
        <v>0</v>
      </c>
      <c r="J4240">
        <f>ABS(test_data[[#This Row],[Action]])</f>
        <v>0</v>
      </c>
      <c r="K4240" s="7">
        <f>test_data[[#This Row],[Final_Position]]*test_data[[#This Row],[Change]]</f>
        <v>0</v>
      </c>
      <c r="L4240" s="7">
        <f>test_data[[#This Row],[Profit]]*Profit_per_point</f>
        <v>0</v>
      </c>
      <c r="M4240" s="7">
        <f>test_data[[#This Row],[Profit]]*Profit_per_point-ABS(test_data[[#This Row],[Action]])*Fee_per_trade</f>
        <v>0</v>
      </c>
    </row>
    <row r="4241" spans="1:13" x14ac:dyDescent="0.35">
      <c r="A4241" s="2">
        <v>43796.411805555559</v>
      </c>
      <c r="B4241">
        <v>904.3</v>
      </c>
      <c r="C4241">
        <v>0.45406773686408997</v>
      </c>
      <c r="D4241">
        <v>0.54593229293823242</v>
      </c>
      <c r="E4241">
        <f>IF(B4242&gt;0,B4242-test_data[[#This Row],[Price]],0)</f>
        <v>0</v>
      </c>
      <c r="F4241" s="2">
        <f>test_data[[#This Row],[Time]]-(Time_horizon-1)/24/60</f>
        <v>43796.398611111115</v>
      </c>
      <c r="G4241">
        <f>IF(test_data[[#This Row],[Long]]&gt;Action_Threshold,1,IF(test_data[[#This Row],[Short]]&gt;Action_Threshold,-1,0))</f>
        <v>-1</v>
      </c>
      <c r="H4241">
        <f>SUMIFS(test_data[Postion],test_data[Time],"&gt;="&amp;test_data[[#This Row],[Period Time]],test_data[Time],"&lt;="&amp;test_data[[#This Row],[Time]])</f>
        <v>-20</v>
      </c>
      <c r="I4241">
        <f>IFERROR(test_data[[#This Row],[Final_Position]]-H4240,test_data[[#This Row],[Final_Position]])</f>
        <v>0</v>
      </c>
      <c r="J4241">
        <f>ABS(test_data[[#This Row],[Action]])</f>
        <v>0</v>
      </c>
      <c r="K4241" s="7">
        <f>test_data[[#This Row],[Final_Position]]*test_data[[#This Row],[Change]]</f>
        <v>0</v>
      </c>
      <c r="L4241" s="7">
        <f>test_data[[#This Row],[Profit]]*Profit_per_point</f>
        <v>0</v>
      </c>
      <c r="M4241" s="7">
        <f>test_data[[#This Row],[Profit]]*Profit_per_point-ABS(test_data[[#This Row],[Action]])*Fee_per_trade</f>
        <v>0</v>
      </c>
    </row>
    <row r="4242" spans="1:13" x14ac:dyDescent="0.35">
      <c r="A4242" s="2">
        <v>43796.412499999999</v>
      </c>
      <c r="B4242">
        <v>904.3</v>
      </c>
      <c r="C4242">
        <v>0.44748097658157349</v>
      </c>
      <c r="D4242">
        <v>0.55251902341842651</v>
      </c>
      <c r="E4242">
        <f>IF(B4243&gt;0,B4243-test_data[[#This Row],[Price]],0)</f>
        <v>-0.39999999999997726</v>
      </c>
      <c r="F4242" s="2">
        <f>test_data[[#This Row],[Time]]-(Time_horizon-1)/24/60</f>
        <v>43796.399305555555</v>
      </c>
      <c r="G4242">
        <f>IF(test_data[[#This Row],[Long]]&gt;Action_Threshold,1,IF(test_data[[#This Row],[Short]]&gt;Action_Threshold,-1,0))</f>
        <v>-1</v>
      </c>
      <c r="H4242">
        <f>SUMIFS(test_data[Postion],test_data[Time],"&gt;="&amp;test_data[[#This Row],[Period Time]],test_data[Time],"&lt;="&amp;test_data[[#This Row],[Time]])</f>
        <v>-20</v>
      </c>
      <c r="I4242">
        <f>IFERROR(test_data[[#This Row],[Final_Position]]-H4241,test_data[[#This Row],[Final_Position]])</f>
        <v>0</v>
      </c>
      <c r="J4242">
        <f>ABS(test_data[[#This Row],[Action]])</f>
        <v>0</v>
      </c>
      <c r="K4242" s="7">
        <f>test_data[[#This Row],[Final_Position]]*test_data[[#This Row],[Change]]</f>
        <v>7.9999999999995453</v>
      </c>
      <c r="L4242" s="7">
        <f>test_data[[#This Row],[Profit]]*Profit_per_point</f>
        <v>799999.99999995448</v>
      </c>
      <c r="M4242" s="7">
        <f>test_data[[#This Row],[Profit]]*Profit_per_point-ABS(test_data[[#This Row],[Action]])*Fee_per_trade</f>
        <v>799999.99999995448</v>
      </c>
    </row>
    <row r="4243" spans="1:13" x14ac:dyDescent="0.35">
      <c r="A4243" s="2">
        <v>43796.413194444445</v>
      </c>
      <c r="B4243">
        <v>903.9</v>
      </c>
      <c r="C4243">
        <v>0.47077876329421997</v>
      </c>
      <c r="D4243">
        <v>0.52922123670578003</v>
      </c>
      <c r="E4243">
        <f>IF(B4244&gt;0,B4244-test_data[[#This Row],[Price]],0)</f>
        <v>0</v>
      </c>
      <c r="F4243" s="2">
        <f>test_data[[#This Row],[Time]]-(Time_horizon-1)/24/60</f>
        <v>43796.4</v>
      </c>
      <c r="G4243">
        <f>IF(test_data[[#This Row],[Long]]&gt;Action_Threshold,1,IF(test_data[[#This Row],[Short]]&gt;Action_Threshold,-1,0))</f>
        <v>-1</v>
      </c>
      <c r="H4243">
        <f>SUMIFS(test_data[Postion],test_data[Time],"&gt;="&amp;test_data[[#This Row],[Period Time]],test_data[Time],"&lt;="&amp;test_data[[#This Row],[Time]])</f>
        <v>-20</v>
      </c>
      <c r="I4243">
        <f>IFERROR(test_data[[#This Row],[Final_Position]]-H4242,test_data[[#This Row],[Final_Position]])</f>
        <v>0</v>
      </c>
      <c r="J4243">
        <f>ABS(test_data[[#This Row],[Action]])</f>
        <v>0</v>
      </c>
      <c r="K4243" s="7">
        <f>test_data[[#This Row],[Final_Position]]*test_data[[#This Row],[Change]]</f>
        <v>0</v>
      </c>
      <c r="L4243" s="7">
        <f>test_data[[#This Row],[Profit]]*Profit_per_point</f>
        <v>0</v>
      </c>
      <c r="M4243" s="7">
        <f>test_data[[#This Row],[Profit]]*Profit_per_point-ABS(test_data[[#This Row],[Action]])*Fee_per_trade</f>
        <v>0</v>
      </c>
    </row>
    <row r="4244" spans="1:13" x14ac:dyDescent="0.35">
      <c r="A4244" s="2">
        <v>43796.413888888892</v>
      </c>
      <c r="B4244">
        <v>903.9</v>
      </c>
      <c r="C4244">
        <v>0.46908655762672424</v>
      </c>
      <c r="D4244">
        <v>0.53091341257095337</v>
      </c>
      <c r="E4244">
        <f>IF(B4245&gt;0,B4245-test_data[[#This Row],[Price]],0)</f>
        <v>-0.10000000000002274</v>
      </c>
      <c r="F4244" s="2">
        <f>test_data[[#This Row],[Time]]-(Time_horizon-1)/24/60</f>
        <v>43796.400694444448</v>
      </c>
      <c r="G4244">
        <f>IF(test_data[[#This Row],[Long]]&gt;Action_Threshold,1,IF(test_data[[#This Row],[Short]]&gt;Action_Threshold,-1,0))</f>
        <v>-1</v>
      </c>
      <c r="H4244">
        <f>SUMIFS(test_data[Postion],test_data[Time],"&gt;="&amp;test_data[[#This Row],[Period Time]],test_data[Time],"&lt;="&amp;test_data[[#This Row],[Time]])</f>
        <v>-20</v>
      </c>
      <c r="I4244">
        <f>IFERROR(test_data[[#This Row],[Final_Position]]-H4243,test_data[[#This Row],[Final_Position]])</f>
        <v>0</v>
      </c>
      <c r="J4244">
        <f>ABS(test_data[[#This Row],[Action]])</f>
        <v>0</v>
      </c>
      <c r="K4244" s="7">
        <f>test_data[[#This Row],[Final_Position]]*test_data[[#This Row],[Change]]</f>
        <v>2.0000000000004547</v>
      </c>
      <c r="L4244" s="7">
        <f>test_data[[#This Row],[Profit]]*Profit_per_point</f>
        <v>200000.00000004546</v>
      </c>
      <c r="M4244" s="7">
        <f>test_data[[#This Row],[Profit]]*Profit_per_point-ABS(test_data[[#This Row],[Action]])*Fee_per_trade</f>
        <v>200000.00000004546</v>
      </c>
    </row>
    <row r="4245" spans="1:13" x14ac:dyDescent="0.35">
      <c r="A4245" s="2">
        <v>43796.414583333331</v>
      </c>
      <c r="B4245">
        <v>903.8</v>
      </c>
      <c r="C4245">
        <v>0.47801631689071655</v>
      </c>
      <c r="D4245">
        <v>0.52198362350463867</v>
      </c>
      <c r="E4245">
        <f>IF(B4246&gt;0,B4246-test_data[[#This Row],[Price]],0)</f>
        <v>0.20000000000004547</v>
      </c>
      <c r="F4245" s="2">
        <f>test_data[[#This Row],[Time]]-(Time_horizon-1)/24/60</f>
        <v>43796.401388888888</v>
      </c>
      <c r="G4245">
        <f>IF(test_data[[#This Row],[Long]]&gt;Action_Threshold,1,IF(test_data[[#This Row],[Short]]&gt;Action_Threshold,-1,0))</f>
        <v>-1</v>
      </c>
      <c r="H4245">
        <f>SUMIFS(test_data[Postion],test_data[Time],"&gt;="&amp;test_data[[#This Row],[Period Time]],test_data[Time],"&lt;="&amp;test_data[[#This Row],[Time]])</f>
        <v>-20</v>
      </c>
      <c r="I4245">
        <f>IFERROR(test_data[[#This Row],[Final_Position]]-H4244,test_data[[#This Row],[Final_Position]])</f>
        <v>0</v>
      </c>
      <c r="J4245">
        <f>ABS(test_data[[#This Row],[Action]])</f>
        <v>0</v>
      </c>
      <c r="K4245" s="7">
        <f>test_data[[#This Row],[Final_Position]]*test_data[[#This Row],[Change]]</f>
        <v>-4.0000000000009095</v>
      </c>
      <c r="L4245" s="7">
        <f>test_data[[#This Row],[Profit]]*Profit_per_point</f>
        <v>-400000.00000009092</v>
      </c>
      <c r="M4245" s="7">
        <f>test_data[[#This Row],[Profit]]*Profit_per_point-ABS(test_data[[#This Row],[Action]])*Fee_per_trade</f>
        <v>-400000.00000009092</v>
      </c>
    </row>
    <row r="4246" spans="1:13" x14ac:dyDescent="0.35">
      <c r="A4246" s="2">
        <v>43796.415277777778</v>
      </c>
      <c r="B4246">
        <v>904</v>
      </c>
      <c r="C4246">
        <v>0.44499483704566956</v>
      </c>
      <c r="D4246">
        <v>0.55500519275665283</v>
      </c>
      <c r="E4246">
        <f>IF(B4247&gt;0,B4247-test_data[[#This Row],[Price]],0)</f>
        <v>0.10000000000002274</v>
      </c>
      <c r="F4246" s="2">
        <f>test_data[[#This Row],[Time]]-(Time_horizon-1)/24/60</f>
        <v>43796.402083333334</v>
      </c>
      <c r="G4246">
        <f>IF(test_data[[#This Row],[Long]]&gt;Action_Threshold,1,IF(test_data[[#This Row],[Short]]&gt;Action_Threshold,-1,0))</f>
        <v>-1</v>
      </c>
      <c r="H4246">
        <f>SUMIFS(test_data[Postion],test_data[Time],"&gt;="&amp;test_data[[#This Row],[Period Time]],test_data[Time],"&lt;="&amp;test_data[[#This Row],[Time]])</f>
        <v>-20</v>
      </c>
      <c r="I4246">
        <f>IFERROR(test_data[[#This Row],[Final_Position]]-H4245,test_data[[#This Row],[Final_Position]])</f>
        <v>0</v>
      </c>
      <c r="J4246">
        <f>ABS(test_data[[#This Row],[Action]])</f>
        <v>0</v>
      </c>
      <c r="K4246" s="7">
        <f>test_data[[#This Row],[Final_Position]]*test_data[[#This Row],[Change]]</f>
        <v>-2.0000000000004547</v>
      </c>
      <c r="L4246" s="7">
        <f>test_data[[#This Row],[Profit]]*Profit_per_point</f>
        <v>-200000.00000004546</v>
      </c>
      <c r="M4246" s="7">
        <f>test_data[[#This Row],[Profit]]*Profit_per_point-ABS(test_data[[#This Row],[Action]])*Fee_per_trade</f>
        <v>-200000.00000004546</v>
      </c>
    </row>
    <row r="4247" spans="1:13" x14ac:dyDescent="0.35">
      <c r="A4247" s="2">
        <v>43796.415972222225</v>
      </c>
      <c r="B4247">
        <v>904.1</v>
      </c>
      <c r="C4247">
        <v>0.45223280787467957</v>
      </c>
      <c r="D4247">
        <v>0.54776722192764282</v>
      </c>
      <c r="E4247">
        <f>IF(B4248&gt;0,B4248-test_data[[#This Row],[Price]],0)</f>
        <v>-0.20000000000004547</v>
      </c>
      <c r="F4247" s="2">
        <f>test_data[[#This Row],[Time]]-(Time_horizon-1)/24/60</f>
        <v>43796.402777777781</v>
      </c>
      <c r="G4247">
        <f>IF(test_data[[#This Row],[Long]]&gt;Action_Threshold,1,IF(test_data[[#This Row],[Short]]&gt;Action_Threshold,-1,0))</f>
        <v>-1</v>
      </c>
      <c r="H4247">
        <f>SUMIFS(test_data[Postion],test_data[Time],"&gt;="&amp;test_data[[#This Row],[Period Time]],test_data[Time],"&lt;="&amp;test_data[[#This Row],[Time]])</f>
        <v>-20</v>
      </c>
      <c r="I4247">
        <f>IFERROR(test_data[[#This Row],[Final_Position]]-H4246,test_data[[#This Row],[Final_Position]])</f>
        <v>0</v>
      </c>
      <c r="J4247">
        <f>ABS(test_data[[#This Row],[Action]])</f>
        <v>0</v>
      </c>
      <c r="K4247" s="7">
        <f>test_data[[#This Row],[Final_Position]]*test_data[[#This Row],[Change]]</f>
        <v>4.0000000000009095</v>
      </c>
      <c r="L4247" s="7">
        <f>test_data[[#This Row],[Profit]]*Profit_per_point</f>
        <v>400000.00000009092</v>
      </c>
      <c r="M4247" s="7">
        <f>test_data[[#This Row],[Profit]]*Profit_per_point-ABS(test_data[[#This Row],[Action]])*Fee_per_trade</f>
        <v>400000.00000009092</v>
      </c>
    </row>
    <row r="4248" spans="1:13" x14ac:dyDescent="0.35">
      <c r="A4248" s="2">
        <v>43796.416666666664</v>
      </c>
      <c r="B4248">
        <v>903.9</v>
      </c>
      <c r="C4248">
        <v>0.47608661651611328</v>
      </c>
      <c r="D4248">
        <v>0.52391332387924194</v>
      </c>
      <c r="E4248">
        <f>IF(B4249&gt;0,B4249-test_data[[#This Row],[Price]],0)</f>
        <v>-0.10000000000002274</v>
      </c>
      <c r="F4248" s="2">
        <f>test_data[[#This Row],[Time]]-(Time_horizon-1)/24/60</f>
        <v>43796.40347222222</v>
      </c>
      <c r="G4248">
        <f>IF(test_data[[#This Row],[Long]]&gt;Action_Threshold,1,IF(test_data[[#This Row],[Short]]&gt;Action_Threshold,-1,0))</f>
        <v>-1</v>
      </c>
      <c r="H4248">
        <f>SUMIFS(test_data[Postion],test_data[Time],"&gt;="&amp;test_data[[#This Row],[Period Time]],test_data[Time],"&lt;="&amp;test_data[[#This Row],[Time]])</f>
        <v>-20</v>
      </c>
      <c r="I4248">
        <f>IFERROR(test_data[[#This Row],[Final_Position]]-H4247,test_data[[#This Row],[Final_Position]])</f>
        <v>0</v>
      </c>
      <c r="J4248">
        <f>ABS(test_data[[#This Row],[Action]])</f>
        <v>0</v>
      </c>
      <c r="K4248" s="7">
        <f>test_data[[#This Row],[Final_Position]]*test_data[[#This Row],[Change]]</f>
        <v>2.0000000000004547</v>
      </c>
      <c r="L4248" s="7">
        <f>test_data[[#This Row],[Profit]]*Profit_per_point</f>
        <v>200000.00000004546</v>
      </c>
      <c r="M4248" s="7">
        <f>test_data[[#This Row],[Profit]]*Profit_per_point-ABS(test_data[[#This Row],[Action]])*Fee_per_trade</f>
        <v>200000.00000004546</v>
      </c>
    </row>
    <row r="4249" spans="1:13" x14ac:dyDescent="0.35">
      <c r="A4249" s="2">
        <v>43796.417361111111</v>
      </c>
      <c r="B4249">
        <v>903.8</v>
      </c>
      <c r="C4249">
        <v>0.47523945569992065</v>
      </c>
      <c r="D4249">
        <v>0.52476048469543457</v>
      </c>
      <c r="E4249">
        <f>IF(B4250&gt;0,B4250-test_data[[#This Row],[Price]],0)</f>
        <v>0</v>
      </c>
      <c r="F4249" s="2">
        <f>test_data[[#This Row],[Time]]-(Time_horizon-1)/24/60</f>
        <v>43796.404166666667</v>
      </c>
      <c r="G4249">
        <f>IF(test_data[[#This Row],[Long]]&gt;Action_Threshold,1,IF(test_data[[#This Row],[Short]]&gt;Action_Threshold,-1,0))</f>
        <v>-1</v>
      </c>
      <c r="H4249">
        <f>SUMIFS(test_data[Postion],test_data[Time],"&gt;="&amp;test_data[[#This Row],[Period Time]],test_data[Time],"&lt;="&amp;test_data[[#This Row],[Time]])</f>
        <v>-20</v>
      </c>
      <c r="I4249">
        <f>IFERROR(test_data[[#This Row],[Final_Position]]-H4248,test_data[[#This Row],[Final_Position]])</f>
        <v>0</v>
      </c>
      <c r="J4249">
        <f>ABS(test_data[[#This Row],[Action]])</f>
        <v>0</v>
      </c>
      <c r="K4249" s="7">
        <f>test_data[[#This Row],[Final_Position]]*test_data[[#This Row],[Change]]</f>
        <v>0</v>
      </c>
      <c r="L4249" s="7">
        <f>test_data[[#This Row],[Profit]]*Profit_per_point</f>
        <v>0</v>
      </c>
      <c r="M4249" s="7">
        <f>test_data[[#This Row],[Profit]]*Profit_per_point-ABS(test_data[[#This Row],[Action]])*Fee_per_trade</f>
        <v>0</v>
      </c>
    </row>
    <row r="4250" spans="1:13" x14ac:dyDescent="0.35">
      <c r="A4250" s="2">
        <v>43796.418055555558</v>
      </c>
      <c r="B4250">
        <v>903.8</v>
      </c>
      <c r="C4250">
        <v>0.4686150848865509</v>
      </c>
      <c r="D4250">
        <v>0.53138500452041626</v>
      </c>
      <c r="E4250">
        <f>IF(B4251&gt;0,B4251-test_data[[#This Row],[Price]],0)</f>
        <v>0.10000000000002274</v>
      </c>
      <c r="F4250" s="2">
        <f>test_data[[#This Row],[Time]]-(Time_horizon-1)/24/60</f>
        <v>43796.404861111114</v>
      </c>
      <c r="G4250">
        <f>IF(test_data[[#This Row],[Long]]&gt;Action_Threshold,1,IF(test_data[[#This Row],[Short]]&gt;Action_Threshold,-1,0))</f>
        <v>-1</v>
      </c>
      <c r="H4250">
        <f>SUMIFS(test_data[Postion],test_data[Time],"&gt;="&amp;test_data[[#This Row],[Period Time]],test_data[Time],"&lt;="&amp;test_data[[#This Row],[Time]])</f>
        <v>-20</v>
      </c>
      <c r="I4250">
        <f>IFERROR(test_data[[#This Row],[Final_Position]]-H4249,test_data[[#This Row],[Final_Position]])</f>
        <v>0</v>
      </c>
      <c r="J4250">
        <f>ABS(test_data[[#This Row],[Action]])</f>
        <v>0</v>
      </c>
      <c r="K4250" s="7">
        <f>test_data[[#This Row],[Final_Position]]*test_data[[#This Row],[Change]]</f>
        <v>-2.0000000000004547</v>
      </c>
      <c r="L4250" s="7">
        <f>test_data[[#This Row],[Profit]]*Profit_per_point</f>
        <v>-200000.00000004546</v>
      </c>
      <c r="M4250" s="7">
        <f>test_data[[#This Row],[Profit]]*Profit_per_point-ABS(test_data[[#This Row],[Action]])*Fee_per_trade</f>
        <v>-200000.00000004546</v>
      </c>
    </row>
    <row r="4251" spans="1:13" x14ac:dyDescent="0.35">
      <c r="A4251" s="2">
        <v>43796.418749999997</v>
      </c>
      <c r="B4251">
        <v>903.9</v>
      </c>
      <c r="C4251">
        <v>0.45284742116928101</v>
      </c>
      <c r="D4251">
        <v>0.54715257883071899</v>
      </c>
      <c r="E4251">
        <f>IF(B4252&gt;0,B4252-test_data[[#This Row],[Price]],0)</f>
        <v>0.10000000000002274</v>
      </c>
      <c r="F4251" s="2">
        <f>test_data[[#This Row],[Time]]-(Time_horizon-1)/24/60</f>
        <v>43796.405555555553</v>
      </c>
      <c r="G4251">
        <f>IF(test_data[[#This Row],[Long]]&gt;Action_Threshold,1,IF(test_data[[#This Row],[Short]]&gt;Action_Threshold,-1,0))</f>
        <v>-1</v>
      </c>
      <c r="H4251">
        <f>SUMIFS(test_data[Postion],test_data[Time],"&gt;="&amp;test_data[[#This Row],[Period Time]],test_data[Time],"&lt;="&amp;test_data[[#This Row],[Time]])</f>
        <v>-20</v>
      </c>
      <c r="I4251">
        <f>IFERROR(test_data[[#This Row],[Final_Position]]-H4250,test_data[[#This Row],[Final_Position]])</f>
        <v>0</v>
      </c>
      <c r="J4251">
        <f>ABS(test_data[[#This Row],[Action]])</f>
        <v>0</v>
      </c>
      <c r="K4251" s="7">
        <f>test_data[[#This Row],[Final_Position]]*test_data[[#This Row],[Change]]</f>
        <v>-2.0000000000004547</v>
      </c>
      <c r="L4251" s="7">
        <f>test_data[[#This Row],[Profit]]*Profit_per_point</f>
        <v>-200000.00000004546</v>
      </c>
      <c r="M4251" s="7">
        <f>test_data[[#This Row],[Profit]]*Profit_per_point-ABS(test_data[[#This Row],[Action]])*Fee_per_trade</f>
        <v>-200000.00000004546</v>
      </c>
    </row>
    <row r="4252" spans="1:13" x14ac:dyDescent="0.35">
      <c r="A4252" s="2">
        <v>43796.419444444444</v>
      </c>
      <c r="B4252">
        <v>904</v>
      </c>
      <c r="C4252">
        <v>0.43980935215950012</v>
      </c>
      <c r="D4252">
        <v>0.56019067764282227</v>
      </c>
      <c r="E4252">
        <f>IF(B4253&gt;0,B4253-test_data[[#This Row],[Price]],0)</f>
        <v>0</v>
      </c>
      <c r="F4252" s="2">
        <f>test_data[[#This Row],[Time]]-(Time_horizon-1)/24/60</f>
        <v>43796.40625</v>
      </c>
      <c r="G4252">
        <f>IF(test_data[[#This Row],[Long]]&gt;Action_Threshold,1,IF(test_data[[#This Row],[Short]]&gt;Action_Threshold,-1,0))</f>
        <v>-1</v>
      </c>
      <c r="H4252">
        <f>SUMIFS(test_data[Postion],test_data[Time],"&gt;="&amp;test_data[[#This Row],[Period Time]],test_data[Time],"&lt;="&amp;test_data[[#This Row],[Time]])</f>
        <v>-20</v>
      </c>
      <c r="I4252">
        <f>IFERROR(test_data[[#This Row],[Final_Position]]-H4251,test_data[[#This Row],[Final_Position]])</f>
        <v>0</v>
      </c>
      <c r="J4252">
        <f>ABS(test_data[[#This Row],[Action]])</f>
        <v>0</v>
      </c>
      <c r="K4252" s="7">
        <f>test_data[[#This Row],[Final_Position]]*test_data[[#This Row],[Change]]</f>
        <v>0</v>
      </c>
      <c r="L4252" s="7">
        <f>test_data[[#This Row],[Profit]]*Profit_per_point</f>
        <v>0</v>
      </c>
      <c r="M4252" s="7">
        <f>test_data[[#This Row],[Profit]]*Profit_per_point-ABS(test_data[[#This Row],[Action]])*Fee_per_trade</f>
        <v>0</v>
      </c>
    </row>
    <row r="4253" spans="1:13" x14ac:dyDescent="0.35">
      <c r="A4253" s="2">
        <v>43796.420138888891</v>
      </c>
      <c r="B4253">
        <v>904</v>
      </c>
      <c r="C4253">
        <v>0.43601098656654358</v>
      </c>
      <c r="D4253">
        <v>0.56398904323577881</v>
      </c>
      <c r="E4253">
        <f>IF(B4254&gt;0,B4254-test_data[[#This Row],[Price]],0)</f>
        <v>0</v>
      </c>
      <c r="F4253" s="2">
        <f>test_data[[#This Row],[Time]]-(Time_horizon-1)/24/60</f>
        <v>43796.406944444447</v>
      </c>
      <c r="G4253">
        <f>IF(test_data[[#This Row],[Long]]&gt;Action_Threshold,1,IF(test_data[[#This Row],[Short]]&gt;Action_Threshold,-1,0))</f>
        <v>-1</v>
      </c>
      <c r="H4253">
        <f>SUMIFS(test_data[Postion],test_data[Time],"&gt;="&amp;test_data[[#This Row],[Period Time]],test_data[Time],"&lt;="&amp;test_data[[#This Row],[Time]])</f>
        <v>-20</v>
      </c>
      <c r="I4253">
        <f>IFERROR(test_data[[#This Row],[Final_Position]]-H4252,test_data[[#This Row],[Final_Position]])</f>
        <v>0</v>
      </c>
      <c r="J4253">
        <f>ABS(test_data[[#This Row],[Action]])</f>
        <v>0</v>
      </c>
      <c r="K4253" s="7">
        <f>test_data[[#This Row],[Final_Position]]*test_data[[#This Row],[Change]]</f>
        <v>0</v>
      </c>
      <c r="L4253" s="7">
        <f>test_data[[#This Row],[Profit]]*Profit_per_point</f>
        <v>0</v>
      </c>
      <c r="M4253" s="7">
        <f>test_data[[#This Row],[Profit]]*Profit_per_point-ABS(test_data[[#This Row],[Action]])*Fee_per_trade</f>
        <v>0</v>
      </c>
    </row>
    <row r="4254" spans="1:13" x14ac:dyDescent="0.35">
      <c r="A4254" s="2">
        <v>43796.42083333333</v>
      </c>
      <c r="B4254">
        <v>904</v>
      </c>
      <c r="C4254">
        <v>0.43361711502075195</v>
      </c>
      <c r="D4254">
        <v>0.56638288497924805</v>
      </c>
      <c r="E4254">
        <f>IF(B4255&gt;0,B4255-test_data[[#This Row],[Price]],0)</f>
        <v>0.29999999999995453</v>
      </c>
      <c r="F4254" s="2">
        <f>test_data[[#This Row],[Time]]-(Time_horizon-1)/24/60</f>
        <v>43796.407638888886</v>
      </c>
      <c r="G4254">
        <f>IF(test_data[[#This Row],[Long]]&gt;Action_Threshold,1,IF(test_data[[#This Row],[Short]]&gt;Action_Threshold,-1,0))</f>
        <v>-1</v>
      </c>
      <c r="H4254">
        <f>SUMIFS(test_data[Postion],test_data[Time],"&gt;="&amp;test_data[[#This Row],[Period Time]],test_data[Time],"&lt;="&amp;test_data[[#This Row],[Time]])</f>
        <v>-20</v>
      </c>
      <c r="I4254">
        <f>IFERROR(test_data[[#This Row],[Final_Position]]-H4253,test_data[[#This Row],[Final_Position]])</f>
        <v>0</v>
      </c>
      <c r="J4254">
        <f>ABS(test_data[[#This Row],[Action]])</f>
        <v>0</v>
      </c>
      <c r="K4254" s="7">
        <f>test_data[[#This Row],[Final_Position]]*test_data[[#This Row],[Change]]</f>
        <v>-5.9999999999990905</v>
      </c>
      <c r="L4254" s="7">
        <f>test_data[[#This Row],[Profit]]*Profit_per_point</f>
        <v>-599999.99999990908</v>
      </c>
      <c r="M4254" s="7">
        <f>test_data[[#This Row],[Profit]]*Profit_per_point-ABS(test_data[[#This Row],[Action]])*Fee_per_trade</f>
        <v>-599999.99999990908</v>
      </c>
    </row>
    <row r="4255" spans="1:13" x14ac:dyDescent="0.35">
      <c r="A4255" s="2">
        <v>43796.421527777777</v>
      </c>
      <c r="B4255">
        <v>904.3</v>
      </c>
      <c r="C4255">
        <v>0.41265419125556946</v>
      </c>
      <c r="D4255">
        <v>0.58734583854675293</v>
      </c>
      <c r="E4255">
        <f>IF(B4256&gt;0,B4256-test_data[[#This Row],[Price]],0)</f>
        <v>0.10000000000002274</v>
      </c>
      <c r="F4255" s="2">
        <f>test_data[[#This Row],[Time]]-(Time_horizon-1)/24/60</f>
        <v>43796.408333333333</v>
      </c>
      <c r="G4255">
        <f>IF(test_data[[#This Row],[Long]]&gt;Action_Threshold,1,IF(test_data[[#This Row],[Short]]&gt;Action_Threshold,-1,0))</f>
        <v>-1</v>
      </c>
      <c r="H4255">
        <f>SUMIFS(test_data[Postion],test_data[Time],"&gt;="&amp;test_data[[#This Row],[Period Time]],test_data[Time],"&lt;="&amp;test_data[[#This Row],[Time]])</f>
        <v>-20</v>
      </c>
      <c r="I4255">
        <f>IFERROR(test_data[[#This Row],[Final_Position]]-H4254,test_data[[#This Row],[Final_Position]])</f>
        <v>0</v>
      </c>
      <c r="J4255">
        <f>ABS(test_data[[#This Row],[Action]])</f>
        <v>0</v>
      </c>
      <c r="K4255" s="7">
        <f>test_data[[#This Row],[Final_Position]]*test_data[[#This Row],[Change]]</f>
        <v>-2.0000000000004547</v>
      </c>
      <c r="L4255" s="7">
        <f>test_data[[#This Row],[Profit]]*Profit_per_point</f>
        <v>-200000.00000004546</v>
      </c>
      <c r="M4255" s="7">
        <f>test_data[[#This Row],[Profit]]*Profit_per_point-ABS(test_data[[#This Row],[Action]])*Fee_per_trade</f>
        <v>-200000.00000004546</v>
      </c>
    </row>
    <row r="4256" spans="1:13" x14ac:dyDescent="0.35">
      <c r="A4256" s="2">
        <v>43796.422222222223</v>
      </c>
      <c r="B4256">
        <v>904.4</v>
      </c>
      <c r="C4256">
        <v>0.40052434802055359</v>
      </c>
      <c r="D4256">
        <v>0.5994756817817688</v>
      </c>
      <c r="E4256">
        <f>IF(B4257&gt;0,B4257-test_data[[#This Row],[Price]],0)</f>
        <v>0</v>
      </c>
      <c r="F4256" s="2">
        <f>test_data[[#This Row],[Time]]-(Time_horizon-1)/24/60</f>
        <v>43796.40902777778</v>
      </c>
      <c r="G4256">
        <f>IF(test_data[[#This Row],[Long]]&gt;Action_Threshold,1,IF(test_data[[#This Row],[Short]]&gt;Action_Threshold,-1,0))</f>
        <v>-1</v>
      </c>
      <c r="H4256">
        <f>SUMIFS(test_data[Postion],test_data[Time],"&gt;="&amp;test_data[[#This Row],[Period Time]],test_data[Time],"&lt;="&amp;test_data[[#This Row],[Time]])</f>
        <v>-20</v>
      </c>
      <c r="I4256">
        <f>IFERROR(test_data[[#This Row],[Final_Position]]-H4255,test_data[[#This Row],[Final_Position]])</f>
        <v>0</v>
      </c>
      <c r="J4256">
        <f>ABS(test_data[[#This Row],[Action]])</f>
        <v>0</v>
      </c>
      <c r="K4256" s="7">
        <f>test_data[[#This Row],[Final_Position]]*test_data[[#This Row],[Change]]</f>
        <v>0</v>
      </c>
      <c r="L4256" s="7">
        <f>test_data[[#This Row],[Profit]]*Profit_per_point</f>
        <v>0</v>
      </c>
      <c r="M4256" s="7">
        <f>test_data[[#This Row],[Profit]]*Profit_per_point-ABS(test_data[[#This Row],[Action]])*Fee_per_trade</f>
        <v>0</v>
      </c>
    </row>
    <row r="4257" spans="1:13" x14ac:dyDescent="0.35">
      <c r="A4257" s="2">
        <v>43796.42291666667</v>
      </c>
      <c r="B4257">
        <v>904.4</v>
      </c>
      <c r="C4257">
        <v>0.40465506911277771</v>
      </c>
      <c r="D4257">
        <v>0.59534496068954468</v>
      </c>
      <c r="E4257">
        <f>IF(B4258&gt;0,B4258-test_data[[#This Row],[Price]],0)</f>
        <v>0</v>
      </c>
      <c r="F4257" s="2">
        <f>test_data[[#This Row],[Time]]-(Time_horizon-1)/24/60</f>
        <v>43796.409722222226</v>
      </c>
      <c r="G4257">
        <f>IF(test_data[[#This Row],[Long]]&gt;Action_Threshold,1,IF(test_data[[#This Row],[Short]]&gt;Action_Threshold,-1,0))</f>
        <v>-1</v>
      </c>
      <c r="H4257">
        <f>SUMIFS(test_data[Postion],test_data[Time],"&gt;="&amp;test_data[[#This Row],[Period Time]],test_data[Time],"&lt;="&amp;test_data[[#This Row],[Time]])</f>
        <v>-20</v>
      </c>
      <c r="I4257">
        <f>IFERROR(test_data[[#This Row],[Final_Position]]-H4256,test_data[[#This Row],[Final_Position]])</f>
        <v>0</v>
      </c>
      <c r="J4257">
        <f>ABS(test_data[[#This Row],[Action]])</f>
        <v>0</v>
      </c>
      <c r="K4257" s="7">
        <f>test_data[[#This Row],[Final_Position]]*test_data[[#This Row],[Change]]</f>
        <v>0</v>
      </c>
      <c r="L4257" s="7">
        <f>test_data[[#This Row],[Profit]]*Profit_per_point</f>
        <v>0</v>
      </c>
      <c r="M4257" s="7">
        <f>test_data[[#This Row],[Profit]]*Profit_per_point-ABS(test_data[[#This Row],[Action]])*Fee_per_trade</f>
        <v>0</v>
      </c>
    </row>
    <row r="4258" spans="1:13" x14ac:dyDescent="0.35">
      <c r="A4258" s="2">
        <v>43796.423611111109</v>
      </c>
      <c r="B4258">
        <v>904.4</v>
      </c>
      <c r="C4258">
        <v>0.40354764461517334</v>
      </c>
      <c r="D4258">
        <v>0.59645235538482666</v>
      </c>
      <c r="E4258">
        <f>IF(B4259&gt;0,B4259-test_data[[#This Row],[Price]],0)</f>
        <v>0.20000000000004547</v>
      </c>
      <c r="F4258" s="2">
        <f>test_data[[#This Row],[Time]]-(Time_horizon-1)/24/60</f>
        <v>43796.410416666666</v>
      </c>
      <c r="G4258">
        <f>IF(test_data[[#This Row],[Long]]&gt;Action_Threshold,1,IF(test_data[[#This Row],[Short]]&gt;Action_Threshold,-1,0))</f>
        <v>-1</v>
      </c>
      <c r="H4258">
        <f>SUMIFS(test_data[Postion],test_data[Time],"&gt;="&amp;test_data[[#This Row],[Period Time]],test_data[Time],"&lt;="&amp;test_data[[#This Row],[Time]])</f>
        <v>-20</v>
      </c>
      <c r="I4258">
        <f>IFERROR(test_data[[#This Row],[Final_Position]]-H4257,test_data[[#This Row],[Final_Position]])</f>
        <v>0</v>
      </c>
      <c r="J4258">
        <f>ABS(test_data[[#This Row],[Action]])</f>
        <v>0</v>
      </c>
      <c r="K4258" s="7">
        <f>test_data[[#This Row],[Final_Position]]*test_data[[#This Row],[Change]]</f>
        <v>-4.0000000000009095</v>
      </c>
      <c r="L4258" s="7">
        <f>test_data[[#This Row],[Profit]]*Profit_per_point</f>
        <v>-400000.00000009092</v>
      </c>
      <c r="M4258" s="7">
        <f>test_data[[#This Row],[Profit]]*Profit_per_point-ABS(test_data[[#This Row],[Action]])*Fee_per_trade</f>
        <v>-400000.00000009092</v>
      </c>
    </row>
    <row r="4259" spans="1:13" x14ac:dyDescent="0.35">
      <c r="A4259" s="2">
        <v>43796.424305555556</v>
      </c>
      <c r="B4259">
        <v>904.6</v>
      </c>
      <c r="C4259">
        <v>0.3809056282043457</v>
      </c>
      <c r="D4259">
        <v>0.61909431219100952</v>
      </c>
      <c r="E4259">
        <f>IF(B4260&gt;0,B4260-test_data[[#This Row],[Price]],0)</f>
        <v>-0.10000000000002274</v>
      </c>
      <c r="F4259" s="2">
        <f>test_data[[#This Row],[Time]]-(Time_horizon-1)/24/60</f>
        <v>43796.411111111112</v>
      </c>
      <c r="G4259">
        <f>IF(test_data[[#This Row],[Long]]&gt;Action_Threshold,1,IF(test_data[[#This Row],[Short]]&gt;Action_Threshold,-1,0))</f>
        <v>-1</v>
      </c>
      <c r="H4259">
        <f>SUMIFS(test_data[Postion],test_data[Time],"&gt;="&amp;test_data[[#This Row],[Period Time]],test_data[Time],"&lt;="&amp;test_data[[#This Row],[Time]])</f>
        <v>-20</v>
      </c>
      <c r="I4259">
        <f>IFERROR(test_data[[#This Row],[Final_Position]]-H4258,test_data[[#This Row],[Final_Position]])</f>
        <v>0</v>
      </c>
      <c r="J4259">
        <f>ABS(test_data[[#This Row],[Action]])</f>
        <v>0</v>
      </c>
      <c r="K4259" s="7">
        <f>test_data[[#This Row],[Final_Position]]*test_data[[#This Row],[Change]]</f>
        <v>2.0000000000004547</v>
      </c>
      <c r="L4259" s="7">
        <f>test_data[[#This Row],[Profit]]*Profit_per_point</f>
        <v>200000.00000004546</v>
      </c>
      <c r="M4259" s="7">
        <f>test_data[[#This Row],[Profit]]*Profit_per_point-ABS(test_data[[#This Row],[Action]])*Fee_per_trade</f>
        <v>200000.00000004546</v>
      </c>
    </row>
    <row r="4260" spans="1:13" x14ac:dyDescent="0.35">
      <c r="A4260" s="2">
        <v>43796.425000000003</v>
      </c>
      <c r="B4260">
        <v>904.5</v>
      </c>
      <c r="C4260">
        <v>0.38405245542526245</v>
      </c>
      <c r="D4260">
        <v>0.61594754457473755</v>
      </c>
      <c r="E4260">
        <f>IF(B4261&gt;0,B4261-test_data[[#This Row],[Price]],0)</f>
        <v>0</v>
      </c>
      <c r="F4260" s="2">
        <f>test_data[[#This Row],[Time]]-(Time_horizon-1)/24/60</f>
        <v>43796.411805555559</v>
      </c>
      <c r="G4260">
        <f>IF(test_data[[#This Row],[Long]]&gt;Action_Threshold,1,IF(test_data[[#This Row],[Short]]&gt;Action_Threshold,-1,0))</f>
        <v>-1</v>
      </c>
      <c r="H4260">
        <f>SUMIFS(test_data[Postion],test_data[Time],"&gt;="&amp;test_data[[#This Row],[Period Time]],test_data[Time],"&lt;="&amp;test_data[[#This Row],[Time]])</f>
        <v>-20</v>
      </c>
      <c r="I4260">
        <f>IFERROR(test_data[[#This Row],[Final_Position]]-H4259,test_data[[#This Row],[Final_Position]])</f>
        <v>0</v>
      </c>
      <c r="J4260">
        <f>ABS(test_data[[#This Row],[Action]])</f>
        <v>0</v>
      </c>
      <c r="K4260" s="7">
        <f>test_data[[#This Row],[Final_Position]]*test_data[[#This Row],[Change]]</f>
        <v>0</v>
      </c>
      <c r="L4260" s="7">
        <f>test_data[[#This Row],[Profit]]*Profit_per_point</f>
        <v>0</v>
      </c>
      <c r="M4260" s="7">
        <f>test_data[[#This Row],[Profit]]*Profit_per_point-ABS(test_data[[#This Row],[Action]])*Fee_per_trade</f>
        <v>0</v>
      </c>
    </row>
    <row r="4261" spans="1:13" x14ac:dyDescent="0.35">
      <c r="A4261" s="2">
        <v>43796.425694444442</v>
      </c>
      <c r="B4261">
        <v>904.5</v>
      </c>
      <c r="C4261">
        <v>0.39205729961395264</v>
      </c>
      <c r="D4261">
        <v>0.60794270038604736</v>
      </c>
      <c r="E4261">
        <f>IF(B4262&gt;0,B4262-test_data[[#This Row],[Price]],0)</f>
        <v>0.29999999999995453</v>
      </c>
      <c r="F4261" s="2">
        <f>test_data[[#This Row],[Time]]-(Time_horizon-1)/24/60</f>
        <v>43796.412499999999</v>
      </c>
      <c r="G4261">
        <f>IF(test_data[[#This Row],[Long]]&gt;Action_Threshold,1,IF(test_data[[#This Row],[Short]]&gt;Action_Threshold,-1,0))</f>
        <v>-1</v>
      </c>
      <c r="H4261">
        <f>SUMIFS(test_data[Postion],test_data[Time],"&gt;="&amp;test_data[[#This Row],[Period Time]],test_data[Time],"&lt;="&amp;test_data[[#This Row],[Time]])</f>
        <v>-20</v>
      </c>
      <c r="I4261">
        <f>IFERROR(test_data[[#This Row],[Final_Position]]-H4260,test_data[[#This Row],[Final_Position]])</f>
        <v>0</v>
      </c>
      <c r="J4261">
        <f>ABS(test_data[[#This Row],[Action]])</f>
        <v>0</v>
      </c>
      <c r="K4261" s="7">
        <f>test_data[[#This Row],[Final_Position]]*test_data[[#This Row],[Change]]</f>
        <v>-5.9999999999990905</v>
      </c>
      <c r="L4261" s="7">
        <f>test_data[[#This Row],[Profit]]*Profit_per_point</f>
        <v>-599999.99999990908</v>
      </c>
      <c r="M4261" s="7">
        <f>test_data[[#This Row],[Profit]]*Profit_per_point-ABS(test_data[[#This Row],[Action]])*Fee_per_trade</f>
        <v>-599999.99999990908</v>
      </c>
    </row>
    <row r="4262" spans="1:13" x14ac:dyDescent="0.35">
      <c r="A4262" s="2">
        <v>43796.426388888889</v>
      </c>
      <c r="B4262">
        <v>904.8</v>
      </c>
      <c r="C4262">
        <v>0.37427592277526855</v>
      </c>
      <c r="D4262">
        <v>0.62572401762008667</v>
      </c>
      <c r="E4262">
        <f>IF(B4263&gt;0,B4263-test_data[[#This Row],[Price]],0)</f>
        <v>-0.19999999999993179</v>
      </c>
      <c r="F4262" s="2">
        <f>test_data[[#This Row],[Time]]-(Time_horizon-1)/24/60</f>
        <v>43796.413194444445</v>
      </c>
      <c r="G4262">
        <f>IF(test_data[[#This Row],[Long]]&gt;Action_Threshold,1,IF(test_data[[#This Row],[Short]]&gt;Action_Threshold,-1,0))</f>
        <v>-1</v>
      </c>
      <c r="H4262">
        <f>SUMIFS(test_data[Postion],test_data[Time],"&gt;="&amp;test_data[[#This Row],[Period Time]],test_data[Time],"&lt;="&amp;test_data[[#This Row],[Time]])</f>
        <v>-20</v>
      </c>
      <c r="I4262">
        <f>IFERROR(test_data[[#This Row],[Final_Position]]-H4261,test_data[[#This Row],[Final_Position]])</f>
        <v>0</v>
      </c>
      <c r="J4262">
        <f>ABS(test_data[[#This Row],[Action]])</f>
        <v>0</v>
      </c>
      <c r="K4262" s="7">
        <f>test_data[[#This Row],[Final_Position]]*test_data[[#This Row],[Change]]</f>
        <v>3.9999999999986358</v>
      </c>
      <c r="L4262" s="7">
        <f>test_data[[#This Row],[Profit]]*Profit_per_point</f>
        <v>399999.99999986356</v>
      </c>
      <c r="M4262" s="7">
        <f>test_data[[#This Row],[Profit]]*Profit_per_point-ABS(test_data[[#This Row],[Action]])*Fee_per_trade</f>
        <v>399999.99999986356</v>
      </c>
    </row>
    <row r="4263" spans="1:13" x14ac:dyDescent="0.35">
      <c r="A4263" s="2">
        <v>43796.427083333336</v>
      </c>
      <c r="B4263">
        <v>904.6</v>
      </c>
      <c r="C4263">
        <v>0.38165971636772156</v>
      </c>
      <c r="D4263">
        <v>0.61834031343460083</v>
      </c>
      <c r="E4263">
        <f>IF(B4264&gt;0,B4264-test_data[[#This Row],[Price]],0)</f>
        <v>0</v>
      </c>
      <c r="F4263" s="2">
        <f>test_data[[#This Row],[Time]]-(Time_horizon-1)/24/60</f>
        <v>43796.413888888892</v>
      </c>
      <c r="G4263">
        <f>IF(test_data[[#This Row],[Long]]&gt;Action_Threshold,1,IF(test_data[[#This Row],[Short]]&gt;Action_Threshold,-1,0))</f>
        <v>-1</v>
      </c>
      <c r="H4263">
        <f>SUMIFS(test_data[Postion],test_data[Time],"&gt;="&amp;test_data[[#This Row],[Period Time]],test_data[Time],"&lt;="&amp;test_data[[#This Row],[Time]])</f>
        <v>-20</v>
      </c>
      <c r="I4263">
        <f>IFERROR(test_data[[#This Row],[Final_Position]]-H4262,test_data[[#This Row],[Final_Position]])</f>
        <v>0</v>
      </c>
      <c r="J4263">
        <f>ABS(test_data[[#This Row],[Action]])</f>
        <v>0</v>
      </c>
      <c r="K4263" s="7">
        <f>test_data[[#This Row],[Final_Position]]*test_data[[#This Row],[Change]]</f>
        <v>0</v>
      </c>
      <c r="L4263" s="7">
        <f>test_data[[#This Row],[Profit]]*Profit_per_point</f>
        <v>0</v>
      </c>
      <c r="M4263" s="7">
        <f>test_data[[#This Row],[Profit]]*Profit_per_point-ABS(test_data[[#This Row],[Action]])*Fee_per_trade</f>
        <v>0</v>
      </c>
    </row>
    <row r="4264" spans="1:13" x14ac:dyDescent="0.35">
      <c r="A4264" s="2">
        <v>43796.427777777775</v>
      </c>
      <c r="B4264">
        <v>904.6</v>
      </c>
      <c r="C4264">
        <v>0.38704508543014526</v>
      </c>
      <c r="D4264">
        <v>0.61295491456985474</v>
      </c>
      <c r="E4264">
        <f>IF(B4265&gt;0,B4265-test_data[[#This Row],[Price]],0)</f>
        <v>0.29999999999995453</v>
      </c>
      <c r="F4264" s="2">
        <f>test_data[[#This Row],[Time]]-(Time_horizon-1)/24/60</f>
        <v>43796.414583333331</v>
      </c>
      <c r="G4264">
        <f>IF(test_data[[#This Row],[Long]]&gt;Action_Threshold,1,IF(test_data[[#This Row],[Short]]&gt;Action_Threshold,-1,0))</f>
        <v>-1</v>
      </c>
      <c r="H4264">
        <f>SUMIFS(test_data[Postion],test_data[Time],"&gt;="&amp;test_data[[#This Row],[Period Time]],test_data[Time],"&lt;="&amp;test_data[[#This Row],[Time]])</f>
        <v>-20</v>
      </c>
      <c r="I4264">
        <f>IFERROR(test_data[[#This Row],[Final_Position]]-H4263,test_data[[#This Row],[Final_Position]])</f>
        <v>0</v>
      </c>
      <c r="J4264">
        <f>ABS(test_data[[#This Row],[Action]])</f>
        <v>0</v>
      </c>
      <c r="K4264" s="7">
        <f>test_data[[#This Row],[Final_Position]]*test_data[[#This Row],[Change]]</f>
        <v>-5.9999999999990905</v>
      </c>
      <c r="L4264" s="7">
        <f>test_data[[#This Row],[Profit]]*Profit_per_point</f>
        <v>-599999.99999990908</v>
      </c>
      <c r="M4264" s="7">
        <f>test_data[[#This Row],[Profit]]*Profit_per_point-ABS(test_data[[#This Row],[Action]])*Fee_per_trade</f>
        <v>-599999.99999990908</v>
      </c>
    </row>
    <row r="4265" spans="1:13" x14ac:dyDescent="0.35">
      <c r="A4265" s="2">
        <v>43796.428472222222</v>
      </c>
      <c r="B4265">
        <v>904.9</v>
      </c>
      <c r="C4265">
        <v>0.37353271245956421</v>
      </c>
      <c r="D4265">
        <v>0.62646728754043579</v>
      </c>
      <c r="E4265">
        <f>IF(B4266&gt;0,B4266-test_data[[#This Row],[Price]],0)</f>
        <v>0</v>
      </c>
      <c r="F4265" s="2">
        <f>test_data[[#This Row],[Time]]-(Time_horizon-1)/24/60</f>
        <v>43796.415277777778</v>
      </c>
      <c r="G4265">
        <f>IF(test_data[[#This Row],[Long]]&gt;Action_Threshold,1,IF(test_data[[#This Row],[Short]]&gt;Action_Threshold,-1,0))</f>
        <v>-1</v>
      </c>
      <c r="H4265">
        <f>SUMIFS(test_data[Postion],test_data[Time],"&gt;="&amp;test_data[[#This Row],[Period Time]],test_data[Time],"&lt;="&amp;test_data[[#This Row],[Time]])</f>
        <v>-20</v>
      </c>
      <c r="I4265">
        <f>IFERROR(test_data[[#This Row],[Final_Position]]-H4264,test_data[[#This Row],[Final_Position]])</f>
        <v>0</v>
      </c>
      <c r="J4265">
        <f>ABS(test_data[[#This Row],[Action]])</f>
        <v>0</v>
      </c>
      <c r="K4265" s="7">
        <f>test_data[[#This Row],[Final_Position]]*test_data[[#This Row],[Change]]</f>
        <v>0</v>
      </c>
      <c r="L4265" s="7">
        <f>test_data[[#This Row],[Profit]]*Profit_per_point</f>
        <v>0</v>
      </c>
      <c r="M4265" s="7">
        <f>test_data[[#This Row],[Profit]]*Profit_per_point-ABS(test_data[[#This Row],[Action]])*Fee_per_trade</f>
        <v>0</v>
      </c>
    </row>
    <row r="4266" spans="1:13" x14ac:dyDescent="0.35">
      <c r="A4266" s="2">
        <v>43796.429166666669</v>
      </c>
      <c r="B4266">
        <v>904.9</v>
      </c>
      <c r="C4266">
        <v>0.37898343801498413</v>
      </c>
      <c r="D4266">
        <v>0.62101656198501587</v>
      </c>
      <c r="E4266">
        <f>IF(B4267&gt;0,B4267-test_data[[#This Row],[Price]],0)</f>
        <v>-0.10000000000002274</v>
      </c>
      <c r="F4266" s="2">
        <f>test_data[[#This Row],[Time]]-(Time_horizon-1)/24/60</f>
        <v>43796.415972222225</v>
      </c>
      <c r="G4266">
        <f>IF(test_data[[#This Row],[Long]]&gt;Action_Threshold,1,IF(test_data[[#This Row],[Short]]&gt;Action_Threshold,-1,0))</f>
        <v>-1</v>
      </c>
      <c r="H4266">
        <f>SUMIFS(test_data[Postion],test_data[Time],"&gt;="&amp;test_data[[#This Row],[Period Time]],test_data[Time],"&lt;="&amp;test_data[[#This Row],[Time]])</f>
        <v>-20</v>
      </c>
      <c r="I4266">
        <f>IFERROR(test_data[[#This Row],[Final_Position]]-H4265,test_data[[#This Row],[Final_Position]])</f>
        <v>0</v>
      </c>
      <c r="J4266">
        <f>ABS(test_data[[#This Row],[Action]])</f>
        <v>0</v>
      </c>
      <c r="K4266" s="7">
        <f>test_data[[#This Row],[Final_Position]]*test_data[[#This Row],[Change]]</f>
        <v>2.0000000000004547</v>
      </c>
      <c r="L4266" s="7">
        <f>test_data[[#This Row],[Profit]]*Profit_per_point</f>
        <v>200000.00000004546</v>
      </c>
      <c r="M4266" s="7">
        <f>test_data[[#This Row],[Profit]]*Profit_per_point-ABS(test_data[[#This Row],[Action]])*Fee_per_trade</f>
        <v>200000.00000004546</v>
      </c>
    </row>
    <row r="4267" spans="1:13" x14ac:dyDescent="0.35">
      <c r="A4267" s="2">
        <v>43796.429861111108</v>
      </c>
      <c r="B4267">
        <v>904.8</v>
      </c>
      <c r="C4267">
        <v>0.38292893767356873</v>
      </c>
      <c r="D4267">
        <v>0.61707115173339844</v>
      </c>
      <c r="E4267">
        <f>IF(B4268&gt;0,B4268-test_data[[#This Row],[Price]],0)</f>
        <v>-9.9999999999909051E-2</v>
      </c>
      <c r="F4267" s="2">
        <f>test_data[[#This Row],[Time]]-(Time_horizon-1)/24/60</f>
        <v>43796.416666666664</v>
      </c>
      <c r="G4267">
        <f>IF(test_data[[#This Row],[Long]]&gt;Action_Threshold,1,IF(test_data[[#This Row],[Short]]&gt;Action_Threshold,-1,0))</f>
        <v>-1</v>
      </c>
      <c r="H4267">
        <f>SUMIFS(test_data[Postion],test_data[Time],"&gt;="&amp;test_data[[#This Row],[Period Time]],test_data[Time],"&lt;="&amp;test_data[[#This Row],[Time]])</f>
        <v>-20</v>
      </c>
      <c r="I4267">
        <f>IFERROR(test_data[[#This Row],[Final_Position]]-H4266,test_data[[#This Row],[Final_Position]])</f>
        <v>0</v>
      </c>
      <c r="J4267">
        <f>ABS(test_data[[#This Row],[Action]])</f>
        <v>0</v>
      </c>
      <c r="K4267" s="7">
        <f>test_data[[#This Row],[Final_Position]]*test_data[[#This Row],[Change]]</f>
        <v>1.999999999998181</v>
      </c>
      <c r="L4267" s="7">
        <f>test_data[[#This Row],[Profit]]*Profit_per_point</f>
        <v>199999.9999998181</v>
      </c>
      <c r="M4267" s="7">
        <f>test_data[[#This Row],[Profit]]*Profit_per_point-ABS(test_data[[#This Row],[Action]])*Fee_per_trade</f>
        <v>199999.9999998181</v>
      </c>
    </row>
    <row r="4268" spans="1:13" x14ac:dyDescent="0.35">
      <c r="A4268" s="2">
        <v>43796.430555555555</v>
      </c>
      <c r="B4268">
        <v>904.7</v>
      </c>
      <c r="C4268">
        <v>0.39032086730003357</v>
      </c>
      <c r="D4268">
        <v>0.60967910289764404</v>
      </c>
      <c r="E4268">
        <f>IF(B4269&gt;0,B4269-test_data[[#This Row],[Price]],0)</f>
        <v>0.19999999999993179</v>
      </c>
      <c r="F4268" s="2">
        <f>test_data[[#This Row],[Time]]-(Time_horizon-1)/24/60</f>
        <v>43796.417361111111</v>
      </c>
      <c r="G4268">
        <f>IF(test_data[[#This Row],[Long]]&gt;Action_Threshold,1,IF(test_data[[#This Row],[Short]]&gt;Action_Threshold,-1,0))</f>
        <v>-1</v>
      </c>
      <c r="H4268">
        <f>SUMIFS(test_data[Postion],test_data[Time],"&gt;="&amp;test_data[[#This Row],[Period Time]],test_data[Time],"&lt;="&amp;test_data[[#This Row],[Time]])</f>
        <v>-20</v>
      </c>
      <c r="I4268">
        <f>IFERROR(test_data[[#This Row],[Final_Position]]-H4267,test_data[[#This Row],[Final_Position]])</f>
        <v>0</v>
      </c>
      <c r="J4268">
        <f>ABS(test_data[[#This Row],[Action]])</f>
        <v>0</v>
      </c>
      <c r="K4268" s="7">
        <f>test_data[[#This Row],[Final_Position]]*test_data[[#This Row],[Change]]</f>
        <v>-3.9999999999986358</v>
      </c>
      <c r="L4268" s="7">
        <f>test_data[[#This Row],[Profit]]*Profit_per_point</f>
        <v>-399999.99999986356</v>
      </c>
      <c r="M4268" s="7">
        <f>test_data[[#This Row],[Profit]]*Profit_per_point-ABS(test_data[[#This Row],[Action]])*Fee_per_trade</f>
        <v>-399999.99999986356</v>
      </c>
    </row>
    <row r="4269" spans="1:13" x14ac:dyDescent="0.35">
      <c r="A4269" s="2">
        <v>43796.431250000001</v>
      </c>
      <c r="B4269">
        <v>904.9</v>
      </c>
      <c r="C4269">
        <v>0.38585120439529419</v>
      </c>
      <c r="D4269">
        <v>0.61414879560470581</v>
      </c>
      <c r="E4269">
        <f>IF(B4270&gt;0,B4270-test_data[[#This Row],[Price]],0)</f>
        <v>-0.29999999999995453</v>
      </c>
      <c r="F4269" s="2">
        <f>test_data[[#This Row],[Time]]-(Time_horizon-1)/24/60</f>
        <v>43796.418055555558</v>
      </c>
      <c r="G4269">
        <f>IF(test_data[[#This Row],[Long]]&gt;Action_Threshold,1,IF(test_data[[#This Row],[Short]]&gt;Action_Threshold,-1,0))</f>
        <v>-1</v>
      </c>
      <c r="H4269">
        <f>SUMIFS(test_data[Postion],test_data[Time],"&gt;="&amp;test_data[[#This Row],[Period Time]],test_data[Time],"&lt;="&amp;test_data[[#This Row],[Time]])</f>
        <v>-20</v>
      </c>
      <c r="I4269">
        <f>IFERROR(test_data[[#This Row],[Final_Position]]-H4268,test_data[[#This Row],[Final_Position]])</f>
        <v>0</v>
      </c>
      <c r="J4269">
        <f>ABS(test_data[[#This Row],[Action]])</f>
        <v>0</v>
      </c>
      <c r="K4269" s="7">
        <f>test_data[[#This Row],[Final_Position]]*test_data[[#This Row],[Change]]</f>
        <v>5.9999999999990905</v>
      </c>
      <c r="L4269" s="7">
        <f>test_data[[#This Row],[Profit]]*Profit_per_point</f>
        <v>599999.99999990908</v>
      </c>
      <c r="M4269" s="7">
        <f>test_data[[#This Row],[Profit]]*Profit_per_point-ABS(test_data[[#This Row],[Action]])*Fee_per_trade</f>
        <v>599999.99999990908</v>
      </c>
    </row>
    <row r="4270" spans="1:13" x14ac:dyDescent="0.35">
      <c r="A4270" s="2">
        <v>43796.431944444441</v>
      </c>
      <c r="B4270">
        <v>904.6</v>
      </c>
      <c r="C4270">
        <v>0.39376682043075562</v>
      </c>
      <c r="D4270">
        <v>0.60623311996459961</v>
      </c>
      <c r="E4270">
        <f>IF(B4271&gt;0,B4271-test_data[[#This Row],[Price]],0)</f>
        <v>-0.10000000000002274</v>
      </c>
      <c r="F4270" s="2">
        <f>test_data[[#This Row],[Time]]-(Time_horizon-1)/24/60</f>
        <v>43796.418749999997</v>
      </c>
      <c r="G4270">
        <f>IF(test_data[[#This Row],[Long]]&gt;Action_Threshold,1,IF(test_data[[#This Row],[Short]]&gt;Action_Threshold,-1,0))</f>
        <v>-1</v>
      </c>
      <c r="H4270">
        <f>SUMIFS(test_data[Postion],test_data[Time],"&gt;="&amp;test_data[[#This Row],[Period Time]],test_data[Time],"&lt;="&amp;test_data[[#This Row],[Time]])</f>
        <v>-20</v>
      </c>
      <c r="I4270">
        <f>IFERROR(test_data[[#This Row],[Final_Position]]-H4269,test_data[[#This Row],[Final_Position]])</f>
        <v>0</v>
      </c>
      <c r="J4270">
        <f>ABS(test_data[[#This Row],[Action]])</f>
        <v>0</v>
      </c>
      <c r="K4270" s="7">
        <f>test_data[[#This Row],[Final_Position]]*test_data[[#This Row],[Change]]</f>
        <v>2.0000000000004547</v>
      </c>
      <c r="L4270" s="7">
        <f>test_data[[#This Row],[Profit]]*Profit_per_point</f>
        <v>200000.00000004546</v>
      </c>
      <c r="M4270" s="7">
        <f>test_data[[#This Row],[Profit]]*Profit_per_point-ABS(test_data[[#This Row],[Action]])*Fee_per_trade</f>
        <v>200000.00000004546</v>
      </c>
    </row>
    <row r="4271" spans="1:13" x14ac:dyDescent="0.35">
      <c r="A4271" s="2">
        <v>43796.432638888888</v>
      </c>
      <c r="B4271">
        <v>904.5</v>
      </c>
      <c r="C4271">
        <v>0.41535699367523193</v>
      </c>
      <c r="D4271">
        <v>0.58464300632476807</v>
      </c>
      <c r="E4271">
        <f>IF(B4272&gt;0,B4272-test_data[[#This Row],[Price]],0)</f>
        <v>0.29999999999995453</v>
      </c>
      <c r="F4271" s="2">
        <f>test_data[[#This Row],[Time]]-(Time_horizon-1)/24/60</f>
        <v>43796.419444444444</v>
      </c>
      <c r="G4271">
        <f>IF(test_data[[#This Row],[Long]]&gt;Action_Threshold,1,IF(test_data[[#This Row],[Short]]&gt;Action_Threshold,-1,0))</f>
        <v>-1</v>
      </c>
      <c r="H4271">
        <f>SUMIFS(test_data[Postion],test_data[Time],"&gt;="&amp;test_data[[#This Row],[Period Time]],test_data[Time],"&lt;="&amp;test_data[[#This Row],[Time]])</f>
        <v>-20</v>
      </c>
      <c r="I4271">
        <f>IFERROR(test_data[[#This Row],[Final_Position]]-H4270,test_data[[#This Row],[Final_Position]])</f>
        <v>0</v>
      </c>
      <c r="J4271">
        <f>ABS(test_data[[#This Row],[Action]])</f>
        <v>0</v>
      </c>
      <c r="K4271" s="7">
        <f>test_data[[#This Row],[Final_Position]]*test_data[[#This Row],[Change]]</f>
        <v>-5.9999999999990905</v>
      </c>
      <c r="L4271" s="7">
        <f>test_data[[#This Row],[Profit]]*Profit_per_point</f>
        <v>-599999.99999990908</v>
      </c>
      <c r="M4271" s="7">
        <f>test_data[[#This Row],[Profit]]*Profit_per_point-ABS(test_data[[#This Row],[Action]])*Fee_per_trade</f>
        <v>-599999.99999990908</v>
      </c>
    </row>
    <row r="4272" spans="1:13" x14ac:dyDescent="0.35">
      <c r="A4272" s="2">
        <v>43796.433333333334</v>
      </c>
      <c r="B4272">
        <v>904.8</v>
      </c>
      <c r="C4272">
        <v>0.39030629396438599</v>
      </c>
      <c r="D4272">
        <v>0.60969370603561401</v>
      </c>
      <c r="E4272">
        <f>IF(B4273&gt;0,B4273-test_data[[#This Row],[Price]],0)</f>
        <v>0.10000000000002274</v>
      </c>
      <c r="F4272" s="2">
        <f>test_data[[#This Row],[Time]]-(Time_horizon-1)/24/60</f>
        <v>43796.420138888891</v>
      </c>
      <c r="G4272">
        <f>IF(test_data[[#This Row],[Long]]&gt;Action_Threshold,1,IF(test_data[[#This Row],[Short]]&gt;Action_Threshold,-1,0))</f>
        <v>-1</v>
      </c>
      <c r="H4272">
        <f>SUMIFS(test_data[Postion],test_data[Time],"&gt;="&amp;test_data[[#This Row],[Period Time]],test_data[Time],"&lt;="&amp;test_data[[#This Row],[Time]])</f>
        <v>-20</v>
      </c>
      <c r="I4272">
        <f>IFERROR(test_data[[#This Row],[Final_Position]]-H4271,test_data[[#This Row],[Final_Position]])</f>
        <v>0</v>
      </c>
      <c r="J4272">
        <f>ABS(test_data[[#This Row],[Action]])</f>
        <v>0</v>
      </c>
      <c r="K4272" s="7">
        <f>test_data[[#This Row],[Final_Position]]*test_data[[#This Row],[Change]]</f>
        <v>-2.0000000000004547</v>
      </c>
      <c r="L4272" s="7">
        <f>test_data[[#This Row],[Profit]]*Profit_per_point</f>
        <v>-200000.00000004546</v>
      </c>
      <c r="M4272" s="7">
        <f>test_data[[#This Row],[Profit]]*Profit_per_point-ABS(test_data[[#This Row],[Action]])*Fee_per_trade</f>
        <v>-200000.00000004546</v>
      </c>
    </row>
    <row r="4273" spans="1:13" x14ac:dyDescent="0.35">
      <c r="A4273" s="2">
        <v>43796.434027777781</v>
      </c>
      <c r="B4273">
        <v>904.9</v>
      </c>
      <c r="C4273">
        <v>0.37676489353179932</v>
      </c>
      <c r="D4273">
        <v>0.62323504686355591</v>
      </c>
      <c r="E4273">
        <f>IF(B4274&gt;0,B4274-test_data[[#This Row],[Price]],0)</f>
        <v>0.10000000000002274</v>
      </c>
      <c r="F4273" s="2">
        <f>test_data[[#This Row],[Time]]-(Time_horizon-1)/24/60</f>
        <v>43796.420833333337</v>
      </c>
      <c r="G4273">
        <f>IF(test_data[[#This Row],[Long]]&gt;Action_Threshold,1,IF(test_data[[#This Row],[Short]]&gt;Action_Threshold,-1,0))</f>
        <v>-1</v>
      </c>
      <c r="H4273">
        <f>SUMIFS(test_data[Postion],test_data[Time],"&gt;="&amp;test_data[[#This Row],[Period Time]],test_data[Time],"&lt;="&amp;test_data[[#This Row],[Time]])</f>
        <v>-20</v>
      </c>
      <c r="I4273">
        <f>IFERROR(test_data[[#This Row],[Final_Position]]-H4272,test_data[[#This Row],[Final_Position]])</f>
        <v>0</v>
      </c>
      <c r="J4273">
        <f>ABS(test_data[[#This Row],[Action]])</f>
        <v>0</v>
      </c>
      <c r="K4273" s="7">
        <f>test_data[[#This Row],[Final_Position]]*test_data[[#This Row],[Change]]</f>
        <v>-2.0000000000004547</v>
      </c>
      <c r="L4273" s="7">
        <f>test_data[[#This Row],[Profit]]*Profit_per_point</f>
        <v>-200000.00000004546</v>
      </c>
      <c r="M4273" s="7">
        <f>test_data[[#This Row],[Profit]]*Profit_per_point-ABS(test_data[[#This Row],[Action]])*Fee_per_trade</f>
        <v>-200000.00000004546</v>
      </c>
    </row>
    <row r="4274" spans="1:13" x14ac:dyDescent="0.35">
      <c r="A4274" s="2">
        <v>43796.43472222222</v>
      </c>
      <c r="B4274">
        <v>905</v>
      </c>
      <c r="C4274">
        <v>0.35041108727455139</v>
      </c>
      <c r="D4274">
        <v>0.64958888292312622</v>
      </c>
      <c r="E4274">
        <f>IF(B4275&gt;0,B4275-test_data[[#This Row],[Price]],0)</f>
        <v>0.10000000000002274</v>
      </c>
      <c r="F4274" s="2">
        <f>test_data[[#This Row],[Time]]-(Time_horizon-1)/24/60</f>
        <v>43796.421527777777</v>
      </c>
      <c r="G4274">
        <f>IF(test_data[[#This Row],[Long]]&gt;Action_Threshold,1,IF(test_data[[#This Row],[Short]]&gt;Action_Threshold,-1,0))</f>
        <v>-1</v>
      </c>
      <c r="H4274">
        <f>SUMIFS(test_data[Postion],test_data[Time],"&gt;="&amp;test_data[[#This Row],[Period Time]],test_data[Time],"&lt;="&amp;test_data[[#This Row],[Time]])</f>
        <v>-20</v>
      </c>
      <c r="I4274">
        <f>IFERROR(test_data[[#This Row],[Final_Position]]-H4273,test_data[[#This Row],[Final_Position]])</f>
        <v>0</v>
      </c>
      <c r="J4274">
        <f>ABS(test_data[[#This Row],[Action]])</f>
        <v>0</v>
      </c>
      <c r="K4274" s="7">
        <f>test_data[[#This Row],[Final_Position]]*test_data[[#This Row],[Change]]</f>
        <v>-2.0000000000004547</v>
      </c>
      <c r="L4274" s="7">
        <f>test_data[[#This Row],[Profit]]*Profit_per_point</f>
        <v>-200000.00000004546</v>
      </c>
      <c r="M4274" s="7">
        <f>test_data[[#This Row],[Profit]]*Profit_per_point-ABS(test_data[[#This Row],[Action]])*Fee_per_trade</f>
        <v>-200000.00000004546</v>
      </c>
    </row>
    <row r="4275" spans="1:13" x14ac:dyDescent="0.35">
      <c r="A4275" s="2">
        <v>43796.435416666667</v>
      </c>
      <c r="B4275">
        <v>905.1</v>
      </c>
      <c r="C4275">
        <v>0.34245523810386658</v>
      </c>
      <c r="D4275">
        <v>0.65754479169845581</v>
      </c>
      <c r="E4275">
        <f>IF(B4276&gt;0,B4276-test_data[[#This Row],[Price]],0)</f>
        <v>-0.10000000000002274</v>
      </c>
      <c r="F4275" s="2">
        <f>test_data[[#This Row],[Time]]-(Time_horizon-1)/24/60</f>
        <v>43796.422222222223</v>
      </c>
      <c r="G4275">
        <f>IF(test_data[[#This Row],[Long]]&gt;Action_Threshold,1,IF(test_data[[#This Row],[Short]]&gt;Action_Threshold,-1,0))</f>
        <v>-1</v>
      </c>
      <c r="H4275">
        <f>SUMIFS(test_data[Postion],test_data[Time],"&gt;="&amp;test_data[[#This Row],[Period Time]],test_data[Time],"&lt;="&amp;test_data[[#This Row],[Time]])</f>
        <v>-20</v>
      </c>
      <c r="I4275">
        <f>IFERROR(test_data[[#This Row],[Final_Position]]-H4274,test_data[[#This Row],[Final_Position]])</f>
        <v>0</v>
      </c>
      <c r="J4275">
        <f>ABS(test_data[[#This Row],[Action]])</f>
        <v>0</v>
      </c>
      <c r="K4275" s="7">
        <f>test_data[[#This Row],[Final_Position]]*test_data[[#This Row],[Change]]</f>
        <v>2.0000000000004547</v>
      </c>
      <c r="L4275" s="7">
        <f>test_data[[#This Row],[Profit]]*Profit_per_point</f>
        <v>200000.00000004546</v>
      </c>
      <c r="M4275" s="7">
        <f>test_data[[#This Row],[Profit]]*Profit_per_point-ABS(test_data[[#This Row],[Action]])*Fee_per_trade</f>
        <v>200000.00000004546</v>
      </c>
    </row>
    <row r="4276" spans="1:13" x14ac:dyDescent="0.35">
      <c r="A4276" s="2">
        <v>43796.436111111114</v>
      </c>
      <c r="B4276">
        <v>905</v>
      </c>
      <c r="C4276">
        <v>0.36286371946334839</v>
      </c>
      <c r="D4276">
        <v>0.63713628053665161</v>
      </c>
      <c r="E4276">
        <f>IF(B4277&gt;0,B4277-test_data[[#This Row],[Price]],0)</f>
        <v>0</v>
      </c>
      <c r="F4276" s="2">
        <f>test_data[[#This Row],[Time]]-(Time_horizon-1)/24/60</f>
        <v>43796.42291666667</v>
      </c>
      <c r="G4276">
        <f>IF(test_data[[#This Row],[Long]]&gt;Action_Threshold,1,IF(test_data[[#This Row],[Short]]&gt;Action_Threshold,-1,0))</f>
        <v>-1</v>
      </c>
      <c r="H4276">
        <f>SUMIFS(test_data[Postion],test_data[Time],"&gt;="&amp;test_data[[#This Row],[Period Time]],test_data[Time],"&lt;="&amp;test_data[[#This Row],[Time]])</f>
        <v>-20</v>
      </c>
      <c r="I4276">
        <f>IFERROR(test_data[[#This Row],[Final_Position]]-H4275,test_data[[#This Row],[Final_Position]])</f>
        <v>0</v>
      </c>
      <c r="J4276">
        <f>ABS(test_data[[#This Row],[Action]])</f>
        <v>0</v>
      </c>
      <c r="K4276" s="7">
        <f>test_data[[#This Row],[Final_Position]]*test_data[[#This Row],[Change]]</f>
        <v>0</v>
      </c>
      <c r="L4276" s="7">
        <f>test_data[[#This Row],[Profit]]*Profit_per_point</f>
        <v>0</v>
      </c>
      <c r="M4276" s="7">
        <f>test_data[[#This Row],[Profit]]*Profit_per_point-ABS(test_data[[#This Row],[Action]])*Fee_per_trade</f>
        <v>0</v>
      </c>
    </row>
    <row r="4277" spans="1:13" x14ac:dyDescent="0.35">
      <c r="A4277" s="2">
        <v>43796.436805555553</v>
      </c>
      <c r="B4277">
        <v>905</v>
      </c>
      <c r="C4277">
        <v>0.36950254440307617</v>
      </c>
      <c r="D4277">
        <v>0.63049739599227905</v>
      </c>
      <c r="E4277">
        <f>IF(B4278&gt;0,B4278-test_data[[#This Row],[Price]],0)</f>
        <v>0.39999999999997726</v>
      </c>
      <c r="F4277" s="2">
        <f>test_data[[#This Row],[Time]]-(Time_horizon-1)/24/60</f>
        <v>43796.423611111109</v>
      </c>
      <c r="G4277">
        <f>IF(test_data[[#This Row],[Long]]&gt;Action_Threshold,1,IF(test_data[[#This Row],[Short]]&gt;Action_Threshold,-1,0))</f>
        <v>-1</v>
      </c>
      <c r="H4277">
        <f>SUMIFS(test_data[Postion],test_data[Time],"&gt;="&amp;test_data[[#This Row],[Period Time]],test_data[Time],"&lt;="&amp;test_data[[#This Row],[Time]])</f>
        <v>-20</v>
      </c>
      <c r="I4277">
        <f>IFERROR(test_data[[#This Row],[Final_Position]]-H4276,test_data[[#This Row],[Final_Position]])</f>
        <v>0</v>
      </c>
      <c r="J4277">
        <f>ABS(test_data[[#This Row],[Action]])</f>
        <v>0</v>
      </c>
      <c r="K4277" s="7">
        <f>test_data[[#This Row],[Final_Position]]*test_data[[#This Row],[Change]]</f>
        <v>-7.9999999999995453</v>
      </c>
      <c r="L4277" s="7">
        <f>test_data[[#This Row],[Profit]]*Profit_per_point</f>
        <v>-799999.99999995448</v>
      </c>
      <c r="M4277" s="7">
        <f>test_data[[#This Row],[Profit]]*Profit_per_point-ABS(test_data[[#This Row],[Action]])*Fee_per_trade</f>
        <v>-799999.99999995448</v>
      </c>
    </row>
    <row r="4278" spans="1:13" x14ac:dyDescent="0.35">
      <c r="A4278" s="2">
        <v>43796.4375</v>
      </c>
      <c r="B4278">
        <v>905.4</v>
      </c>
      <c r="C4278">
        <v>0.33204013109207153</v>
      </c>
      <c r="D4278">
        <v>0.66795992851257324</v>
      </c>
      <c r="E4278">
        <f>IF(B4279&gt;0,B4279-test_data[[#This Row],[Price]],0)</f>
        <v>-0.29999999999995453</v>
      </c>
      <c r="F4278" s="2">
        <f>test_data[[#This Row],[Time]]-(Time_horizon-1)/24/60</f>
        <v>43796.424305555556</v>
      </c>
      <c r="G4278">
        <f>IF(test_data[[#This Row],[Long]]&gt;Action_Threshold,1,IF(test_data[[#This Row],[Short]]&gt;Action_Threshold,-1,0))</f>
        <v>-1</v>
      </c>
      <c r="H4278">
        <f>SUMIFS(test_data[Postion],test_data[Time],"&gt;="&amp;test_data[[#This Row],[Period Time]],test_data[Time],"&lt;="&amp;test_data[[#This Row],[Time]])</f>
        <v>-20</v>
      </c>
      <c r="I4278">
        <f>IFERROR(test_data[[#This Row],[Final_Position]]-H4277,test_data[[#This Row],[Final_Position]])</f>
        <v>0</v>
      </c>
      <c r="J4278">
        <f>ABS(test_data[[#This Row],[Action]])</f>
        <v>0</v>
      </c>
      <c r="K4278" s="7">
        <f>test_data[[#This Row],[Final_Position]]*test_data[[#This Row],[Change]]</f>
        <v>5.9999999999990905</v>
      </c>
      <c r="L4278" s="7">
        <f>test_data[[#This Row],[Profit]]*Profit_per_point</f>
        <v>599999.99999990908</v>
      </c>
      <c r="M4278" s="7">
        <f>test_data[[#This Row],[Profit]]*Profit_per_point-ABS(test_data[[#This Row],[Action]])*Fee_per_trade</f>
        <v>599999.99999990908</v>
      </c>
    </row>
    <row r="4279" spans="1:13" x14ac:dyDescent="0.35">
      <c r="A4279" s="2">
        <v>43796.438194444447</v>
      </c>
      <c r="B4279">
        <v>905.1</v>
      </c>
      <c r="C4279">
        <v>0.37139371037483215</v>
      </c>
      <c r="D4279">
        <v>0.62860625982284546</v>
      </c>
      <c r="E4279">
        <f>IF(B4280&gt;0,B4280-test_data[[#This Row],[Price]],0)</f>
        <v>0.10000000000002274</v>
      </c>
      <c r="F4279" s="2">
        <f>test_data[[#This Row],[Time]]-(Time_horizon-1)/24/60</f>
        <v>43796.425000000003</v>
      </c>
      <c r="G4279">
        <f>IF(test_data[[#This Row],[Long]]&gt;Action_Threshold,1,IF(test_data[[#This Row],[Short]]&gt;Action_Threshold,-1,0))</f>
        <v>-1</v>
      </c>
      <c r="H4279">
        <f>SUMIFS(test_data[Postion],test_data[Time],"&gt;="&amp;test_data[[#This Row],[Period Time]],test_data[Time],"&lt;="&amp;test_data[[#This Row],[Time]])</f>
        <v>-20</v>
      </c>
      <c r="I4279">
        <f>IFERROR(test_data[[#This Row],[Final_Position]]-H4278,test_data[[#This Row],[Final_Position]])</f>
        <v>0</v>
      </c>
      <c r="J4279">
        <f>ABS(test_data[[#This Row],[Action]])</f>
        <v>0</v>
      </c>
      <c r="K4279" s="7">
        <f>test_data[[#This Row],[Final_Position]]*test_data[[#This Row],[Change]]</f>
        <v>-2.0000000000004547</v>
      </c>
      <c r="L4279" s="7">
        <f>test_data[[#This Row],[Profit]]*Profit_per_point</f>
        <v>-200000.00000004546</v>
      </c>
      <c r="M4279" s="7">
        <f>test_data[[#This Row],[Profit]]*Profit_per_point-ABS(test_data[[#This Row],[Action]])*Fee_per_trade</f>
        <v>-200000.00000004546</v>
      </c>
    </row>
    <row r="4280" spans="1:13" x14ac:dyDescent="0.35">
      <c r="A4280" s="2">
        <v>43796.438888888886</v>
      </c>
      <c r="B4280">
        <v>905.2</v>
      </c>
      <c r="C4280">
        <v>0.37778320908546448</v>
      </c>
      <c r="D4280">
        <v>0.62221676111221313</v>
      </c>
      <c r="E4280">
        <f>IF(B4281&gt;0,B4281-test_data[[#This Row],[Price]],0)</f>
        <v>0</v>
      </c>
      <c r="F4280" s="2">
        <f>test_data[[#This Row],[Time]]-(Time_horizon-1)/24/60</f>
        <v>43796.425694444442</v>
      </c>
      <c r="G4280">
        <f>IF(test_data[[#This Row],[Long]]&gt;Action_Threshold,1,IF(test_data[[#This Row],[Short]]&gt;Action_Threshold,-1,0))</f>
        <v>-1</v>
      </c>
      <c r="H4280">
        <f>SUMIFS(test_data[Postion],test_data[Time],"&gt;="&amp;test_data[[#This Row],[Period Time]],test_data[Time],"&lt;="&amp;test_data[[#This Row],[Time]])</f>
        <v>-20</v>
      </c>
      <c r="I4280">
        <f>IFERROR(test_data[[#This Row],[Final_Position]]-H4279,test_data[[#This Row],[Final_Position]])</f>
        <v>0</v>
      </c>
      <c r="J4280">
        <f>ABS(test_data[[#This Row],[Action]])</f>
        <v>0</v>
      </c>
      <c r="K4280" s="7">
        <f>test_data[[#This Row],[Final_Position]]*test_data[[#This Row],[Change]]</f>
        <v>0</v>
      </c>
      <c r="L4280" s="7">
        <f>test_data[[#This Row],[Profit]]*Profit_per_point</f>
        <v>0</v>
      </c>
      <c r="M4280" s="7">
        <f>test_data[[#This Row],[Profit]]*Profit_per_point-ABS(test_data[[#This Row],[Action]])*Fee_per_trade</f>
        <v>0</v>
      </c>
    </row>
    <row r="4281" spans="1:13" x14ac:dyDescent="0.35">
      <c r="A4281" s="2">
        <v>43796.439583333333</v>
      </c>
      <c r="B4281">
        <v>905.2</v>
      </c>
      <c r="C4281">
        <v>0.37591290473937988</v>
      </c>
      <c r="D4281">
        <v>0.62408709526062012</v>
      </c>
      <c r="E4281">
        <f>IF(B4282&gt;0,B4282-test_data[[#This Row],[Price]],0)</f>
        <v>0</v>
      </c>
      <c r="F4281" s="2">
        <f>test_data[[#This Row],[Time]]-(Time_horizon-1)/24/60</f>
        <v>43796.426388888889</v>
      </c>
      <c r="G4281">
        <f>IF(test_data[[#This Row],[Long]]&gt;Action_Threshold,1,IF(test_data[[#This Row],[Short]]&gt;Action_Threshold,-1,0))</f>
        <v>-1</v>
      </c>
      <c r="H4281">
        <f>SUMIFS(test_data[Postion],test_data[Time],"&gt;="&amp;test_data[[#This Row],[Period Time]],test_data[Time],"&lt;="&amp;test_data[[#This Row],[Time]])</f>
        <v>-20</v>
      </c>
      <c r="I4281">
        <f>IFERROR(test_data[[#This Row],[Final_Position]]-H4280,test_data[[#This Row],[Final_Position]])</f>
        <v>0</v>
      </c>
      <c r="J4281">
        <f>ABS(test_data[[#This Row],[Action]])</f>
        <v>0</v>
      </c>
      <c r="K4281" s="7">
        <f>test_data[[#This Row],[Final_Position]]*test_data[[#This Row],[Change]]</f>
        <v>0</v>
      </c>
      <c r="L4281" s="7">
        <f>test_data[[#This Row],[Profit]]*Profit_per_point</f>
        <v>0</v>
      </c>
      <c r="M4281" s="7">
        <f>test_data[[#This Row],[Profit]]*Profit_per_point-ABS(test_data[[#This Row],[Action]])*Fee_per_trade</f>
        <v>0</v>
      </c>
    </row>
    <row r="4282" spans="1:13" x14ac:dyDescent="0.35">
      <c r="A4282" s="2">
        <v>43796.44027777778</v>
      </c>
      <c r="B4282">
        <v>905.2</v>
      </c>
      <c r="C4282">
        <v>0.3791135847568512</v>
      </c>
      <c r="D4282">
        <v>0.62088644504547119</v>
      </c>
      <c r="E4282">
        <f>IF(B4283&gt;0,B4283-test_data[[#This Row],[Price]],0)</f>
        <v>0</v>
      </c>
      <c r="F4282" s="2">
        <f>test_data[[#This Row],[Time]]-(Time_horizon-1)/24/60</f>
        <v>43796.427083333336</v>
      </c>
      <c r="G4282">
        <f>IF(test_data[[#This Row],[Long]]&gt;Action_Threshold,1,IF(test_data[[#This Row],[Short]]&gt;Action_Threshold,-1,0))</f>
        <v>-1</v>
      </c>
      <c r="H4282">
        <f>SUMIFS(test_data[Postion],test_data[Time],"&gt;="&amp;test_data[[#This Row],[Period Time]],test_data[Time],"&lt;="&amp;test_data[[#This Row],[Time]])</f>
        <v>-20</v>
      </c>
      <c r="I4282">
        <f>IFERROR(test_data[[#This Row],[Final_Position]]-H4281,test_data[[#This Row],[Final_Position]])</f>
        <v>0</v>
      </c>
      <c r="J4282">
        <f>ABS(test_data[[#This Row],[Action]])</f>
        <v>0</v>
      </c>
      <c r="K4282" s="7">
        <f>test_data[[#This Row],[Final_Position]]*test_data[[#This Row],[Change]]</f>
        <v>0</v>
      </c>
      <c r="L4282" s="7">
        <f>test_data[[#This Row],[Profit]]*Profit_per_point</f>
        <v>0</v>
      </c>
      <c r="M4282" s="7">
        <f>test_data[[#This Row],[Profit]]*Profit_per_point-ABS(test_data[[#This Row],[Action]])*Fee_per_trade</f>
        <v>0</v>
      </c>
    </row>
    <row r="4283" spans="1:13" x14ac:dyDescent="0.35">
      <c r="A4283" s="2">
        <v>43796.440972222219</v>
      </c>
      <c r="B4283">
        <v>905.2</v>
      </c>
      <c r="C4283">
        <v>0.37651944160461426</v>
      </c>
      <c r="D4283">
        <v>0.62348055839538574</v>
      </c>
      <c r="E4283">
        <f>IF(B4284&gt;0,B4284-test_data[[#This Row],[Price]],0)</f>
        <v>0</v>
      </c>
      <c r="F4283" s="2">
        <f>test_data[[#This Row],[Time]]-(Time_horizon-1)/24/60</f>
        <v>43796.427777777775</v>
      </c>
      <c r="G4283">
        <f>IF(test_data[[#This Row],[Long]]&gt;Action_Threshold,1,IF(test_data[[#This Row],[Short]]&gt;Action_Threshold,-1,0))</f>
        <v>-1</v>
      </c>
      <c r="H4283">
        <f>SUMIFS(test_data[Postion],test_data[Time],"&gt;="&amp;test_data[[#This Row],[Period Time]],test_data[Time],"&lt;="&amp;test_data[[#This Row],[Time]])</f>
        <v>-20</v>
      </c>
      <c r="I4283">
        <f>IFERROR(test_data[[#This Row],[Final_Position]]-H4282,test_data[[#This Row],[Final_Position]])</f>
        <v>0</v>
      </c>
      <c r="J4283">
        <f>ABS(test_data[[#This Row],[Action]])</f>
        <v>0</v>
      </c>
      <c r="K4283" s="7">
        <f>test_data[[#This Row],[Final_Position]]*test_data[[#This Row],[Change]]</f>
        <v>0</v>
      </c>
      <c r="L4283" s="7">
        <f>test_data[[#This Row],[Profit]]*Profit_per_point</f>
        <v>0</v>
      </c>
      <c r="M4283" s="7">
        <f>test_data[[#This Row],[Profit]]*Profit_per_point-ABS(test_data[[#This Row],[Action]])*Fee_per_trade</f>
        <v>0</v>
      </c>
    </row>
    <row r="4284" spans="1:13" x14ac:dyDescent="0.35">
      <c r="A4284" s="2">
        <v>43796.441666666666</v>
      </c>
      <c r="B4284">
        <v>905.2</v>
      </c>
      <c r="C4284">
        <v>0.37791764736175537</v>
      </c>
      <c r="D4284">
        <v>0.6220824122428894</v>
      </c>
      <c r="E4284">
        <f>IF(B4285&gt;0,B4285-test_data[[#This Row],[Price]],0)</f>
        <v>0</v>
      </c>
      <c r="F4284" s="2">
        <f>test_data[[#This Row],[Time]]-(Time_horizon-1)/24/60</f>
        <v>43796.428472222222</v>
      </c>
      <c r="G4284">
        <f>IF(test_data[[#This Row],[Long]]&gt;Action_Threshold,1,IF(test_data[[#This Row],[Short]]&gt;Action_Threshold,-1,0))</f>
        <v>-1</v>
      </c>
      <c r="H4284">
        <f>SUMIFS(test_data[Postion],test_data[Time],"&gt;="&amp;test_data[[#This Row],[Period Time]],test_data[Time],"&lt;="&amp;test_data[[#This Row],[Time]])</f>
        <v>-20</v>
      </c>
      <c r="I4284">
        <f>IFERROR(test_data[[#This Row],[Final_Position]]-H4283,test_data[[#This Row],[Final_Position]])</f>
        <v>0</v>
      </c>
      <c r="J4284">
        <f>ABS(test_data[[#This Row],[Action]])</f>
        <v>0</v>
      </c>
      <c r="K4284" s="7">
        <f>test_data[[#This Row],[Final_Position]]*test_data[[#This Row],[Change]]</f>
        <v>0</v>
      </c>
      <c r="L4284" s="7">
        <f>test_data[[#This Row],[Profit]]*Profit_per_point</f>
        <v>0</v>
      </c>
      <c r="M4284" s="7">
        <f>test_data[[#This Row],[Profit]]*Profit_per_point-ABS(test_data[[#This Row],[Action]])*Fee_per_trade</f>
        <v>0</v>
      </c>
    </row>
    <row r="4285" spans="1:13" x14ac:dyDescent="0.35">
      <c r="A4285" s="2">
        <v>43796.442361111112</v>
      </c>
      <c r="B4285">
        <v>905.2</v>
      </c>
      <c r="C4285">
        <v>0.38760891556739807</v>
      </c>
      <c r="D4285">
        <v>0.61239111423492432</v>
      </c>
      <c r="E4285">
        <f>IF(B4286&gt;0,B4286-test_data[[#This Row],[Price]],0)</f>
        <v>-0.5</v>
      </c>
      <c r="F4285" s="2">
        <f>test_data[[#This Row],[Time]]-(Time_horizon-1)/24/60</f>
        <v>43796.429166666669</v>
      </c>
      <c r="G4285">
        <f>IF(test_data[[#This Row],[Long]]&gt;Action_Threshold,1,IF(test_data[[#This Row],[Short]]&gt;Action_Threshold,-1,0))</f>
        <v>-1</v>
      </c>
      <c r="H4285">
        <f>SUMIFS(test_data[Postion],test_data[Time],"&gt;="&amp;test_data[[#This Row],[Period Time]],test_data[Time],"&lt;="&amp;test_data[[#This Row],[Time]])</f>
        <v>-20</v>
      </c>
      <c r="I4285">
        <f>IFERROR(test_data[[#This Row],[Final_Position]]-H4284,test_data[[#This Row],[Final_Position]])</f>
        <v>0</v>
      </c>
      <c r="J4285">
        <f>ABS(test_data[[#This Row],[Action]])</f>
        <v>0</v>
      </c>
      <c r="K4285" s="7">
        <f>test_data[[#This Row],[Final_Position]]*test_data[[#This Row],[Change]]</f>
        <v>10</v>
      </c>
      <c r="L4285" s="7">
        <f>test_data[[#This Row],[Profit]]*Profit_per_point</f>
        <v>1000000</v>
      </c>
      <c r="M4285" s="7">
        <f>test_data[[#This Row],[Profit]]*Profit_per_point-ABS(test_data[[#This Row],[Action]])*Fee_per_trade</f>
        <v>1000000</v>
      </c>
    </row>
    <row r="4286" spans="1:13" x14ac:dyDescent="0.35">
      <c r="A4286" s="2">
        <v>43796.443749999999</v>
      </c>
      <c r="B4286">
        <v>904.7</v>
      </c>
      <c r="C4286">
        <v>0.47214564681053162</v>
      </c>
      <c r="D4286">
        <v>0.527854323387146</v>
      </c>
      <c r="E4286">
        <f>IF(B4287&gt;0,B4287-test_data[[#This Row],[Price]],0)</f>
        <v>-0.10000000000002274</v>
      </c>
      <c r="F4286" s="2">
        <f>test_data[[#This Row],[Time]]-(Time_horizon-1)/24/60</f>
        <v>43796.430555555555</v>
      </c>
      <c r="G4286">
        <f>IF(test_data[[#This Row],[Long]]&gt;Action_Threshold,1,IF(test_data[[#This Row],[Short]]&gt;Action_Threshold,-1,0))</f>
        <v>-1</v>
      </c>
      <c r="H4286">
        <f>SUMIFS(test_data[Postion],test_data[Time],"&gt;="&amp;test_data[[#This Row],[Period Time]],test_data[Time],"&lt;="&amp;test_data[[#This Row],[Time]])</f>
        <v>-19</v>
      </c>
      <c r="I4286">
        <f>IFERROR(test_data[[#This Row],[Final_Position]]-H4285,test_data[[#This Row],[Final_Position]])</f>
        <v>1</v>
      </c>
      <c r="J4286">
        <f>ABS(test_data[[#This Row],[Action]])</f>
        <v>1</v>
      </c>
      <c r="K4286" s="7">
        <f>test_data[[#This Row],[Final_Position]]*test_data[[#This Row],[Change]]</f>
        <v>1.900000000000432</v>
      </c>
      <c r="L4286" s="7">
        <f>test_data[[#This Row],[Profit]]*Profit_per_point</f>
        <v>190000.00000004319</v>
      </c>
      <c r="M4286" s="7">
        <f>test_data[[#This Row],[Profit]]*Profit_per_point-ABS(test_data[[#This Row],[Action]])*Fee_per_trade</f>
        <v>180000.00000004319</v>
      </c>
    </row>
    <row r="4287" spans="1:13" x14ac:dyDescent="0.35">
      <c r="A4287" s="2">
        <v>43796.444444444445</v>
      </c>
      <c r="B4287">
        <v>904.6</v>
      </c>
      <c r="C4287">
        <v>0.4837106466293335</v>
      </c>
      <c r="D4287">
        <v>0.5162893533706665</v>
      </c>
      <c r="E4287">
        <f>IF(B4288&gt;0,B4288-test_data[[#This Row],[Price]],0)</f>
        <v>0</v>
      </c>
      <c r="F4287" s="2">
        <f>test_data[[#This Row],[Time]]-(Time_horizon-1)/24/60</f>
        <v>43796.431250000001</v>
      </c>
      <c r="G4287">
        <f>IF(test_data[[#This Row],[Long]]&gt;Action_Threshold,1,IF(test_data[[#This Row],[Short]]&gt;Action_Threshold,-1,0))</f>
        <v>-1</v>
      </c>
      <c r="H4287">
        <f>SUMIFS(test_data[Postion],test_data[Time],"&gt;="&amp;test_data[[#This Row],[Period Time]],test_data[Time],"&lt;="&amp;test_data[[#This Row],[Time]])</f>
        <v>-19</v>
      </c>
      <c r="I4287">
        <f>IFERROR(test_data[[#This Row],[Final_Position]]-H4286,test_data[[#This Row],[Final_Position]])</f>
        <v>0</v>
      </c>
      <c r="J4287">
        <f>ABS(test_data[[#This Row],[Action]])</f>
        <v>0</v>
      </c>
      <c r="K4287" s="7">
        <f>test_data[[#This Row],[Final_Position]]*test_data[[#This Row],[Change]]</f>
        <v>0</v>
      </c>
      <c r="L4287" s="7">
        <f>test_data[[#This Row],[Profit]]*Profit_per_point</f>
        <v>0</v>
      </c>
      <c r="M4287" s="7">
        <f>test_data[[#This Row],[Profit]]*Profit_per_point-ABS(test_data[[#This Row],[Action]])*Fee_per_trade</f>
        <v>0</v>
      </c>
    </row>
    <row r="4288" spans="1:13" x14ac:dyDescent="0.35">
      <c r="A4288" s="2">
        <v>43796.445138888892</v>
      </c>
      <c r="B4288">
        <v>904.6</v>
      </c>
      <c r="C4288">
        <v>0.47035679221153259</v>
      </c>
      <c r="D4288">
        <v>0.52964317798614502</v>
      </c>
      <c r="E4288">
        <f>IF(B4289&gt;0,B4289-test_data[[#This Row],[Price]],0)</f>
        <v>-0.10000000000002274</v>
      </c>
      <c r="F4288" s="2">
        <f>test_data[[#This Row],[Time]]-(Time_horizon-1)/24/60</f>
        <v>43796.431944444448</v>
      </c>
      <c r="G4288">
        <f>IF(test_data[[#This Row],[Long]]&gt;Action_Threshold,1,IF(test_data[[#This Row],[Short]]&gt;Action_Threshold,-1,0))</f>
        <v>-1</v>
      </c>
      <c r="H4288">
        <f>SUMIFS(test_data[Postion],test_data[Time],"&gt;="&amp;test_data[[#This Row],[Period Time]],test_data[Time],"&lt;="&amp;test_data[[#This Row],[Time]])</f>
        <v>-19</v>
      </c>
      <c r="I4288">
        <f>IFERROR(test_data[[#This Row],[Final_Position]]-H4287,test_data[[#This Row],[Final_Position]])</f>
        <v>0</v>
      </c>
      <c r="J4288">
        <f>ABS(test_data[[#This Row],[Action]])</f>
        <v>0</v>
      </c>
      <c r="K4288" s="7">
        <f>test_data[[#This Row],[Final_Position]]*test_data[[#This Row],[Change]]</f>
        <v>1.900000000000432</v>
      </c>
      <c r="L4288" s="7">
        <f>test_data[[#This Row],[Profit]]*Profit_per_point</f>
        <v>190000.00000004319</v>
      </c>
      <c r="M4288" s="7">
        <f>test_data[[#This Row],[Profit]]*Profit_per_point-ABS(test_data[[#This Row],[Action]])*Fee_per_trade</f>
        <v>190000.00000004319</v>
      </c>
    </row>
    <row r="4289" spans="1:13" x14ac:dyDescent="0.35">
      <c r="A4289" s="2">
        <v>43796.445833333331</v>
      </c>
      <c r="B4289">
        <v>904.5</v>
      </c>
      <c r="C4289">
        <v>0.4908510148525238</v>
      </c>
      <c r="D4289">
        <v>0.50914901494979858</v>
      </c>
      <c r="E4289">
        <f>IF(B4290&gt;0,B4290-test_data[[#This Row],[Price]],0)</f>
        <v>0.10000000000002274</v>
      </c>
      <c r="F4289" s="2">
        <f>test_data[[#This Row],[Time]]-(Time_horizon-1)/24/60</f>
        <v>43796.432638888888</v>
      </c>
      <c r="G4289">
        <f>IF(test_data[[#This Row],[Long]]&gt;Action_Threshold,1,IF(test_data[[#This Row],[Short]]&gt;Action_Threshold,-1,0))</f>
        <v>-1</v>
      </c>
      <c r="H4289">
        <f>SUMIFS(test_data[Postion],test_data[Time],"&gt;="&amp;test_data[[#This Row],[Period Time]],test_data[Time],"&lt;="&amp;test_data[[#This Row],[Time]])</f>
        <v>-19</v>
      </c>
      <c r="I4289">
        <f>IFERROR(test_data[[#This Row],[Final_Position]]-H4288,test_data[[#This Row],[Final_Position]])</f>
        <v>0</v>
      </c>
      <c r="J4289">
        <f>ABS(test_data[[#This Row],[Action]])</f>
        <v>0</v>
      </c>
      <c r="K4289" s="7">
        <f>test_data[[#This Row],[Final_Position]]*test_data[[#This Row],[Change]]</f>
        <v>-1.900000000000432</v>
      </c>
      <c r="L4289" s="7">
        <f>test_data[[#This Row],[Profit]]*Profit_per_point</f>
        <v>-190000.00000004319</v>
      </c>
      <c r="M4289" s="7">
        <f>test_data[[#This Row],[Profit]]*Profit_per_point-ABS(test_data[[#This Row],[Action]])*Fee_per_trade</f>
        <v>-190000.00000004319</v>
      </c>
    </row>
    <row r="4290" spans="1:13" x14ac:dyDescent="0.35">
      <c r="A4290" s="2">
        <v>43796.446527777778</v>
      </c>
      <c r="B4290">
        <v>904.6</v>
      </c>
      <c r="C4290">
        <v>0.45655420422554016</v>
      </c>
      <c r="D4290">
        <v>0.54344576597213745</v>
      </c>
      <c r="E4290">
        <f>IF(B4291&gt;0,B4291-test_data[[#This Row],[Price]],0)</f>
        <v>0.19999999999993179</v>
      </c>
      <c r="F4290" s="2">
        <f>test_data[[#This Row],[Time]]-(Time_horizon-1)/24/60</f>
        <v>43796.433333333334</v>
      </c>
      <c r="G4290">
        <f>IF(test_data[[#This Row],[Long]]&gt;Action_Threshold,1,IF(test_data[[#This Row],[Short]]&gt;Action_Threshold,-1,0))</f>
        <v>-1</v>
      </c>
      <c r="H4290">
        <f>SUMIFS(test_data[Postion],test_data[Time],"&gt;="&amp;test_data[[#This Row],[Period Time]],test_data[Time],"&lt;="&amp;test_data[[#This Row],[Time]])</f>
        <v>-19</v>
      </c>
      <c r="I4290">
        <f>IFERROR(test_data[[#This Row],[Final_Position]]-H4289,test_data[[#This Row],[Final_Position]])</f>
        <v>0</v>
      </c>
      <c r="J4290">
        <f>ABS(test_data[[#This Row],[Action]])</f>
        <v>0</v>
      </c>
      <c r="K4290" s="7">
        <f>test_data[[#This Row],[Final_Position]]*test_data[[#This Row],[Change]]</f>
        <v>-3.799999999998704</v>
      </c>
      <c r="L4290" s="7">
        <f>test_data[[#This Row],[Profit]]*Profit_per_point</f>
        <v>-379999.99999987037</v>
      </c>
      <c r="M4290" s="7">
        <f>test_data[[#This Row],[Profit]]*Profit_per_point-ABS(test_data[[#This Row],[Action]])*Fee_per_trade</f>
        <v>-379999.99999987037</v>
      </c>
    </row>
    <row r="4291" spans="1:13" x14ac:dyDescent="0.35">
      <c r="A4291" s="2">
        <v>43796.447222222225</v>
      </c>
      <c r="B4291">
        <v>904.8</v>
      </c>
      <c r="C4291">
        <v>0.43898656964302063</v>
      </c>
      <c r="D4291">
        <v>0.56101346015930176</v>
      </c>
      <c r="E4291">
        <f>IF(B4292&gt;0,B4292-test_data[[#This Row],[Price]],0)</f>
        <v>0.10000000000002274</v>
      </c>
      <c r="F4291" s="2">
        <f>test_data[[#This Row],[Time]]-(Time_horizon-1)/24/60</f>
        <v>43796.434027777781</v>
      </c>
      <c r="G4291">
        <f>IF(test_data[[#This Row],[Long]]&gt;Action_Threshold,1,IF(test_data[[#This Row],[Short]]&gt;Action_Threshold,-1,0))</f>
        <v>-1</v>
      </c>
      <c r="H4291">
        <f>SUMIFS(test_data[Postion],test_data[Time],"&gt;="&amp;test_data[[#This Row],[Period Time]],test_data[Time],"&lt;="&amp;test_data[[#This Row],[Time]])</f>
        <v>-19</v>
      </c>
      <c r="I4291">
        <f>IFERROR(test_data[[#This Row],[Final_Position]]-H4290,test_data[[#This Row],[Final_Position]])</f>
        <v>0</v>
      </c>
      <c r="J4291">
        <f>ABS(test_data[[#This Row],[Action]])</f>
        <v>0</v>
      </c>
      <c r="K4291" s="7">
        <f>test_data[[#This Row],[Final_Position]]*test_data[[#This Row],[Change]]</f>
        <v>-1.900000000000432</v>
      </c>
      <c r="L4291" s="7">
        <f>test_data[[#This Row],[Profit]]*Profit_per_point</f>
        <v>-190000.00000004319</v>
      </c>
      <c r="M4291" s="7">
        <f>test_data[[#This Row],[Profit]]*Profit_per_point-ABS(test_data[[#This Row],[Action]])*Fee_per_trade</f>
        <v>-190000.00000004319</v>
      </c>
    </row>
    <row r="4292" spans="1:13" x14ac:dyDescent="0.35">
      <c r="A4292" s="2">
        <v>43796.447916666664</v>
      </c>
      <c r="B4292">
        <v>904.9</v>
      </c>
      <c r="C4292">
        <v>0.42817777395248413</v>
      </c>
      <c r="D4292">
        <v>0.57182222604751587</v>
      </c>
      <c r="E4292">
        <f>IF(B4293&gt;0,B4293-test_data[[#This Row],[Price]],0)</f>
        <v>0.10000000000002274</v>
      </c>
      <c r="F4292" s="2">
        <f>test_data[[#This Row],[Time]]-(Time_horizon-1)/24/60</f>
        <v>43796.43472222222</v>
      </c>
      <c r="G4292">
        <f>IF(test_data[[#This Row],[Long]]&gt;Action_Threshold,1,IF(test_data[[#This Row],[Short]]&gt;Action_Threshold,-1,0))</f>
        <v>-1</v>
      </c>
      <c r="H4292">
        <f>SUMIFS(test_data[Postion],test_data[Time],"&gt;="&amp;test_data[[#This Row],[Period Time]],test_data[Time],"&lt;="&amp;test_data[[#This Row],[Time]])</f>
        <v>-19</v>
      </c>
      <c r="I4292">
        <f>IFERROR(test_data[[#This Row],[Final_Position]]-H4291,test_data[[#This Row],[Final_Position]])</f>
        <v>0</v>
      </c>
      <c r="J4292">
        <f>ABS(test_data[[#This Row],[Action]])</f>
        <v>0</v>
      </c>
      <c r="K4292" s="7">
        <f>test_data[[#This Row],[Final_Position]]*test_data[[#This Row],[Change]]</f>
        <v>-1.900000000000432</v>
      </c>
      <c r="L4292" s="7">
        <f>test_data[[#This Row],[Profit]]*Profit_per_point</f>
        <v>-190000.00000004319</v>
      </c>
      <c r="M4292" s="7">
        <f>test_data[[#This Row],[Profit]]*Profit_per_point-ABS(test_data[[#This Row],[Action]])*Fee_per_trade</f>
        <v>-190000.00000004319</v>
      </c>
    </row>
    <row r="4293" spans="1:13" x14ac:dyDescent="0.35">
      <c r="A4293" s="2">
        <v>43796.448611111111</v>
      </c>
      <c r="B4293">
        <v>905</v>
      </c>
      <c r="C4293">
        <v>0.42052438855171204</v>
      </c>
      <c r="D4293">
        <v>0.57947564125061035</v>
      </c>
      <c r="E4293">
        <f>IF(B4294&gt;0,B4294-test_data[[#This Row],[Price]],0)</f>
        <v>0.10000000000002274</v>
      </c>
      <c r="F4293" s="2">
        <f>test_data[[#This Row],[Time]]-(Time_horizon-1)/24/60</f>
        <v>43796.435416666667</v>
      </c>
      <c r="G4293">
        <f>IF(test_data[[#This Row],[Long]]&gt;Action_Threshold,1,IF(test_data[[#This Row],[Short]]&gt;Action_Threshold,-1,0))</f>
        <v>-1</v>
      </c>
      <c r="H4293">
        <f>SUMIFS(test_data[Postion],test_data[Time],"&gt;="&amp;test_data[[#This Row],[Period Time]],test_data[Time],"&lt;="&amp;test_data[[#This Row],[Time]])</f>
        <v>-19</v>
      </c>
      <c r="I4293">
        <f>IFERROR(test_data[[#This Row],[Final_Position]]-H4292,test_data[[#This Row],[Final_Position]])</f>
        <v>0</v>
      </c>
      <c r="J4293">
        <f>ABS(test_data[[#This Row],[Action]])</f>
        <v>0</v>
      </c>
      <c r="K4293" s="7">
        <f>test_data[[#This Row],[Final_Position]]*test_data[[#This Row],[Change]]</f>
        <v>-1.900000000000432</v>
      </c>
      <c r="L4293" s="7">
        <f>test_data[[#This Row],[Profit]]*Profit_per_point</f>
        <v>-190000.00000004319</v>
      </c>
      <c r="M4293" s="7">
        <f>test_data[[#This Row],[Profit]]*Profit_per_point-ABS(test_data[[#This Row],[Action]])*Fee_per_trade</f>
        <v>-190000.00000004319</v>
      </c>
    </row>
    <row r="4294" spans="1:13" x14ac:dyDescent="0.35">
      <c r="A4294" s="2">
        <v>43796.449305555558</v>
      </c>
      <c r="B4294">
        <v>905.1</v>
      </c>
      <c r="C4294">
        <v>0.41155645251274109</v>
      </c>
      <c r="D4294">
        <v>0.58844351768493652</v>
      </c>
      <c r="E4294">
        <f>IF(B4295&gt;0,B4295-test_data[[#This Row],[Price]],0)</f>
        <v>0</v>
      </c>
      <c r="F4294" s="2">
        <f>test_data[[#This Row],[Time]]-(Time_horizon-1)/24/60</f>
        <v>43796.436111111114</v>
      </c>
      <c r="G4294">
        <f>IF(test_data[[#This Row],[Long]]&gt;Action_Threshold,1,IF(test_data[[#This Row],[Short]]&gt;Action_Threshold,-1,0))</f>
        <v>-1</v>
      </c>
      <c r="H4294">
        <f>SUMIFS(test_data[Postion],test_data[Time],"&gt;="&amp;test_data[[#This Row],[Period Time]],test_data[Time],"&lt;="&amp;test_data[[#This Row],[Time]])</f>
        <v>-19</v>
      </c>
      <c r="I4294">
        <f>IFERROR(test_data[[#This Row],[Final_Position]]-H4293,test_data[[#This Row],[Final_Position]])</f>
        <v>0</v>
      </c>
      <c r="J4294">
        <f>ABS(test_data[[#This Row],[Action]])</f>
        <v>0</v>
      </c>
      <c r="K4294" s="7">
        <f>test_data[[#This Row],[Final_Position]]*test_data[[#This Row],[Change]]</f>
        <v>0</v>
      </c>
      <c r="L4294" s="7">
        <f>test_data[[#This Row],[Profit]]*Profit_per_point</f>
        <v>0</v>
      </c>
      <c r="M4294" s="7">
        <f>test_data[[#This Row],[Profit]]*Profit_per_point-ABS(test_data[[#This Row],[Action]])*Fee_per_trade</f>
        <v>0</v>
      </c>
    </row>
    <row r="4295" spans="1:13" x14ac:dyDescent="0.35">
      <c r="A4295" s="2">
        <v>43796.45</v>
      </c>
      <c r="B4295">
        <v>905.1</v>
      </c>
      <c r="C4295">
        <v>0.42285236716270447</v>
      </c>
      <c r="D4295">
        <v>0.57714760303497314</v>
      </c>
      <c r="E4295">
        <f>IF(B4296&gt;0,B4296-test_data[[#This Row],[Price]],0)</f>
        <v>-0.10000000000002274</v>
      </c>
      <c r="F4295" s="2">
        <f>test_data[[#This Row],[Time]]-(Time_horizon-1)/24/60</f>
        <v>43796.436805555553</v>
      </c>
      <c r="G4295">
        <f>IF(test_data[[#This Row],[Long]]&gt;Action_Threshold,1,IF(test_data[[#This Row],[Short]]&gt;Action_Threshold,-1,0))</f>
        <v>-1</v>
      </c>
      <c r="H4295">
        <f>SUMIFS(test_data[Postion],test_data[Time],"&gt;="&amp;test_data[[#This Row],[Period Time]],test_data[Time],"&lt;="&amp;test_data[[#This Row],[Time]])</f>
        <v>-19</v>
      </c>
      <c r="I4295">
        <f>IFERROR(test_data[[#This Row],[Final_Position]]-H4294,test_data[[#This Row],[Final_Position]])</f>
        <v>0</v>
      </c>
      <c r="J4295">
        <f>ABS(test_data[[#This Row],[Action]])</f>
        <v>0</v>
      </c>
      <c r="K4295" s="7">
        <f>test_data[[#This Row],[Final_Position]]*test_data[[#This Row],[Change]]</f>
        <v>1.900000000000432</v>
      </c>
      <c r="L4295" s="7">
        <f>test_data[[#This Row],[Profit]]*Profit_per_point</f>
        <v>190000.00000004319</v>
      </c>
      <c r="M4295" s="7">
        <f>test_data[[#This Row],[Profit]]*Profit_per_point-ABS(test_data[[#This Row],[Action]])*Fee_per_trade</f>
        <v>190000.00000004319</v>
      </c>
    </row>
    <row r="4296" spans="1:13" x14ac:dyDescent="0.35">
      <c r="A4296" s="2">
        <v>43796.450694444444</v>
      </c>
      <c r="B4296">
        <v>905</v>
      </c>
      <c r="C4296">
        <v>0.42166975140571594</v>
      </c>
      <c r="D4296">
        <v>0.57833021879196167</v>
      </c>
      <c r="E4296">
        <f>IF(B4297&gt;0,B4297-test_data[[#This Row],[Price]],0)</f>
        <v>0</v>
      </c>
      <c r="F4296" s="2">
        <f>test_data[[#This Row],[Time]]-(Time_horizon-1)/24/60</f>
        <v>43796.4375</v>
      </c>
      <c r="G4296">
        <f>IF(test_data[[#This Row],[Long]]&gt;Action_Threshold,1,IF(test_data[[#This Row],[Short]]&gt;Action_Threshold,-1,0))</f>
        <v>-1</v>
      </c>
      <c r="H4296">
        <f>SUMIFS(test_data[Postion],test_data[Time],"&gt;="&amp;test_data[[#This Row],[Period Time]],test_data[Time],"&lt;="&amp;test_data[[#This Row],[Time]])</f>
        <v>-19</v>
      </c>
      <c r="I4296">
        <f>IFERROR(test_data[[#This Row],[Final_Position]]-H4295,test_data[[#This Row],[Final_Position]])</f>
        <v>0</v>
      </c>
      <c r="J4296">
        <f>ABS(test_data[[#This Row],[Action]])</f>
        <v>0</v>
      </c>
      <c r="K4296" s="7">
        <f>test_data[[#This Row],[Final_Position]]*test_data[[#This Row],[Change]]</f>
        <v>0</v>
      </c>
      <c r="L4296" s="7">
        <f>test_data[[#This Row],[Profit]]*Profit_per_point</f>
        <v>0</v>
      </c>
      <c r="M4296" s="7">
        <f>test_data[[#This Row],[Profit]]*Profit_per_point-ABS(test_data[[#This Row],[Action]])*Fee_per_trade</f>
        <v>0</v>
      </c>
    </row>
    <row r="4297" spans="1:13" x14ac:dyDescent="0.35">
      <c r="A4297" s="2">
        <v>43796.451388888891</v>
      </c>
      <c r="B4297">
        <v>905</v>
      </c>
      <c r="C4297">
        <v>0.42816472053527832</v>
      </c>
      <c r="D4297">
        <v>0.5718352198600769</v>
      </c>
      <c r="E4297">
        <f>IF(B4298&gt;0,B4298-test_data[[#This Row],[Price]],0)</f>
        <v>0.10000000000002274</v>
      </c>
      <c r="F4297" s="2">
        <f>test_data[[#This Row],[Time]]-(Time_horizon-1)/24/60</f>
        <v>43796.438194444447</v>
      </c>
      <c r="G4297">
        <f>IF(test_data[[#This Row],[Long]]&gt;Action_Threshold,1,IF(test_data[[#This Row],[Short]]&gt;Action_Threshold,-1,0))</f>
        <v>-1</v>
      </c>
      <c r="H4297">
        <f>SUMIFS(test_data[Postion],test_data[Time],"&gt;="&amp;test_data[[#This Row],[Period Time]],test_data[Time],"&lt;="&amp;test_data[[#This Row],[Time]])</f>
        <v>-19</v>
      </c>
      <c r="I4297">
        <f>IFERROR(test_data[[#This Row],[Final_Position]]-H4296,test_data[[#This Row],[Final_Position]])</f>
        <v>0</v>
      </c>
      <c r="J4297">
        <f>ABS(test_data[[#This Row],[Action]])</f>
        <v>0</v>
      </c>
      <c r="K4297" s="7">
        <f>test_data[[#This Row],[Final_Position]]*test_data[[#This Row],[Change]]</f>
        <v>-1.900000000000432</v>
      </c>
      <c r="L4297" s="7">
        <f>test_data[[#This Row],[Profit]]*Profit_per_point</f>
        <v>-190000.00000004319</v>
      </c>
      <c r="M4297" s="7">
        <f>test_data[[#This Row],[Profit]]*Profit_per_point-ABS(test_data[[#This Row],[Action]])*Fee_per_trade</f>
        <v>-190000.00000004319</v>
      </c>
    </row>
    <row r="4298" spans="1:13" x14ac:dyDescent="0.35">
      <c r="A4298" s="2">
        <v>43796.45208333333</v>
      </c>
      <c r="B4298">
        <v>905.1</v>
      </c>
      <c r="C4298">
        <v>0.43438148498535156</v>
      </c>
      <c r="D4298">
        <v>0.56561851501464844</v>
      </c>
      <c r="E4298">
        <f>IF(B4299&gt;0,B4299-test_data[[#This Row],[Price]],0)</f>
        <v>0.19999999999993179</v>
      </c>
      <c r="F4298" s="2">
        <f>test_data[[#This Row],[Time]]-(Time_horizon-1)/24/60</f>
        <v>43796.438888888886</v>
      </c>
      <c r="G4298">
        <f>IF(test_data[[#This Row],[Long]]&gt;Action_Threshold,1,IF(test_data[[#This Row],[Short]]&gt;Action_Threshold,-1,0))</f>
        <v>-1</v>
      </c>
      <c r="H4298">
        <f>SUMIFS(test_data[Postion],test_data[Time],"&gt;="&amp;test_data[[#This Row],[Period Time]],test_data[Time],"&lt;="&amp;test_data[[#This Row],[Time]])</f>
        <v>-19</v>
      </c>
      <c r="I4298">
        <f>IFERROR(test_data[[#This Row],[Final_Position]]-H4297,test_data[[#This Row],[Final_Position]])</f>
        <v>0</v>
      </c>
      <c r="J4298">
        <f>ABS(test_data[[#This Row],[Action]])</f>
        <v>0</v>
      </c>
      <c r="K4298" s="7">
        <f>test_data[[#This Row],[Final_Position]]*test_data[[#This Row],[Change]]</f>
        <v>-3.799999999998704</v>
      </c>
      <c r="L4298" s="7">
        <f>test_data[[#This Row],[Profit]]*Profit_per_point</f>
        <v>-379999.99999987037</v>
      </c>
      <c r="M4298" s="7">
        <f>test_data[[#This Row],[Profit]]*Profit_per_point-ABS(test_data[[#This Row],[Action]])*Fee_per_trade</f>
        <v>-379999.99999987037</v>
      </c>
    </row>
    <row r="4299" spans="1:13" x14ac:dyDescent="0.35">
      <c r="A4299" s="2">
        <v>43796.452777777777</v>
      </c>
      <c r="B4299">
        <v>905.3</v>
      </c>
      <c r="C4299">
        <v>0.42067921161651611</v>
      </c>
      <c r="D4299">
        <v>0.57932072877883911</v>
      </c>
      <c r="E4299">
        <f>IF(B4300&gt;0,B4300-test_data[[#This Row],[Price]],0)</f>
        <v>0.40000000000009095</v>
      </c>
      <c r="F4299" s="2">
        <f>test_data[[#This Row],[Time]]-(Time_horizon-1)/24/60</f>
        <v>43796.439583333333</v>
      </c>
      <c r="G4299">
        <f>IF(test_data[[#This Row],[Long]]&gt;Action_Threshold,1,IF(test_data[[#This Row],[Short]]&gt;Action_Threshold,-1,0))</f>
        <v>-1</v>
      </c>
      <c r="H4299">
        <f>SUMIFS(test_data[Postion],test_data[Time],"&gt;="&amp;test_data[[#This Row],[Period Time]],test_data[Time],"&lt;="&amp;test_data[[#This Row],[Time]])</f>
        <v>-19</v>
      </c>
      <c r="I4299">
        <f>IFERROR(test_data[[#This Row],[Final_Position]]-H4298,test_data[[#This Row],[Final_Position]])</f>
        <v>0</v>
      </c>
      <c r="J4299">
        <f>ABS(test_data[[#This Row],[Action]])</f>
        <v>0</v>
      </c>
      <c r="K4299" s="7">
        <f>test_data[[#This Row],[Final_Position]]*test_data[[#This Row],[Change]]</f>
        <v>-7.600000000001728</v>
      </c>
      <c r="L4299" s="7">
        <f>test_data[[#This Row],[Profit]]*Profit_per_point</f>
        <v>-760000.00000017276</v>
      </c>
      <c r="M4299" s="7">
        <f>test_data[[#This Row],[Profit]]*Profit_per_point-ABS(test_data[[#This Row],[Action]])*Fee_per_trade</f>
        <v>-760000.00000017276</v>
      </c>
    </row>
    <row r="4300" spans="1:13" x14ac:dyDescent="0.35">
      <c r="A4300" s="2">
        <v>43796.453472222223</v>
      </c>
      <c r="B4300">
        <v>905.7</v>
      </c>
      <c r="C4300">
        <v>0.39059633016586304</v>
      </c>
      <c r="D4300">
        <v>0.60940366983413696</v>
      </c>
      <c r="E4300">
        <f>IF(B4301&gt;0,B4301-test_data[[#This Row],[Price]],0)</f>
        <v>-0.10000000000002274</v>
      </c>
      <c r="F4300" s="2">
        <f>test_data[[#This Row],[Time]]-(Time_horizon-1)/24/60</f>
        <v>43796.44027777778</v>
      </c>
      <c r="G4300">
        <f>IF(test_data[[#This Row],[Long]]&gt;Action_Threshold,1,IF(test_data[[#This Row],[Short]]&gt;Action_Threshold,-1,0))</f>
        <v>-1</v>
      </c>
      <c r="H4300">
        <f>SUMIFS(test_data[Postion],test_data[Time],"&gt;="&amp;test_data[[#This Row],[Period Time]],test_data[Time],"&lt;="&amp;test_data[[#This Row],[Time]])</f>
        <v>-19</v>
      </c>
      <c r="I4300">
        <f>IFERROR(test_data[[#This Row],[Final_Position]]-H4299,test_data[[#This Row],[Final_Position]])</f>
        <v>0</v>
      </c>
      <c r="J4300">
        <f>ABS(test_data[[#This Row],[Action]])</f>
        <v>0</v>
      </c>
      <c r="K4300" s="7">
        <f>test_data[[#This Row],[Final_Position]]*test_data[[#This Row],[Change]]</f>
        <v>1.900000000000432</v>
      </c>
      <c r="L4300" s="7">
        <f>test_data[[#This Row],[Profit]]*Profit_per_point</f>
        <v>190000.00000004319</v>
      </c>
      <c r="M4300" s="7">
        <f>test_data[[#This Row],[Profit]]*Profit_per_point-ABS(test_data[[#This Row],[Action]])*Fee_per_trade</f>
        <v>190000.00000004319</v>
      </c>
    </row>
    <row r="4301" spans="1:13" x14ac:dyDescent="0.35">
      <c r="A4301" s="2">
        <v>43796.45416666667</v>
      </c>
      <c r="B4301">
        <v>905.6</v>
      </c>
      <c r="C4301">
        <v>0.40084201097488403</v>
      </c>
      <c r="D4301">
        <v>0.59915798902511597</v>
      </c>
      <c r="E4301">
        <f>IF(B4302&gt;0,B4302-test_data[[#This Row],[Price]],0)</f>
        <v>0.10000000000002274</v>
      </c>
      <c r="F4301" s="2">
        <f>test_data[[#This Row],[Time]]-(Time_horizon-1)/24/60</f>
        <v>43796.440972222226</v>
      </c>
      <c r="G4301">
        <f>IF(test_data[[#This Row],[Long]]&gt;Action_Threshold,1,IF(test_data[[#This Row],[Short]]&gt;Action_Threshold,-1,0))</f>
        <v>-1</v>
      </c>
      <c r="H4301">
        <f>SUMIFS(test_data[Postion],test_data[Time],"&gt;="&amp;test_data[[#This Row],[Period Time]],test_data[Time],"&lt;="&amp;test_data[[#This Row],[Time]])</f>
        <v>-19</v>
      </c>
      <c r="I4301">
        <f>IFERROR(test_data[[#This Row],[Final_Position]]-H4300,test_data[[#This Row],[Final_Position]])</f>
        <v>0</v>
      </c>
      <c r="J4301">
        <f>ABS(test_data[[#This Row],[Action]])</f>
        <v>0</v>
      </c>
      <c r="K4301" s="7">
        <f>test_data[[#This Row],[Final_Position]]*test_data[[#This Row],[Change]]</f>
        <v>-1.900000000000432</v>
      </c>
      <c r="L4301" s="7">
        <f>test_data[[#This Row],[Profit]]*Profit_per_point</f>
        <v>-190000.00000004319</v>
      </c>
      <c r="M4301" s="7">
        <f>test_data[[#This Row],[Profit]]*Profit_per_point-ABS(test_data[[#This Row],[Action]])*Fee_per_trade</f>
        <v>-190000.00000004319</v>
      </c>
    </row>
    <row r="4302" spans="1:13" x14ac:dyDescent="0.35">
      <c r="A4302" s="2">
        <v>43796.454861111109</v>
      </c>
      <c r="B4302">
        <v>905.7</v>
      </c>
      <c r="C4302">
        <v>0.40756720304489136</v>
      </c>
      <c r="D4302">
        <v>0.59243279695510864</v>
      </c>
      <c r="E4302">
        <f>IF(B4303&gt;0,B4303-test_data[[#This Row],[Price]],0)</f>
        <v>-0.40000000000009095</v>
      </c>
      <c r="F4302" s="2">
        <f>test_data[[#This Row],[Time]]-(Time_horizon-1)/24/60</f>
        <v>43796.441666666666</v>
      </c>
      <c r="G4302">
        <f>IF(test_data[[#This Row],[Long]]&gt;Action_Threshold,1,IF(test_data[[#This Row],[Short]]&gt;Action_Threshold,-1,0))</f>
        <v>-1</v>
      </c>
      <c r="H4302">
        <f>SUMIFS(test_data[Postion],test_data[Time],"&gt;="&amp;test_data[[#This Row],[Period Time]],test_data[Time],"&lt;="&amp;test_data[[#This Row],[Time]])</f>
        <v>-19</v>
      </c>
      <c r="I4302">
        <f>IFERROR(test_data[[#This Row],[Final_Position]]-H4301,test_data[[#This Row],[Final_Position]])</f>
        <v>0</v>
      </c>
      <c r="J4302">
        <f>ABS(test_data[[#This Row],[Action]])</f>
        <v>0</v>
      </c>
      <c r="K4302" s="7">
        <f>test_data[[#This Row],[Final_Position]]*test_data[[#This Row],[Change]]</f>
        <v>7.600000000001728</v>
      </c>
      <c r="L4302" s="7">
        <f>test_data[[#This Row],[Profit]]*Profit_per_point</f>
        <v>760000.00000017276</v>
      </c>
      <c r="M4302" s="7">
        <f>test_data[[#This Row],[Profit]]*Profit_per_point-ABS(test_data[[#This Row],[Action]])*Fee_per_trade</f>
        <v>760000.00000017276</v>
      </c>
    </row>
    <row r="4303" spans="1:13" x14ac:dyDescent="0.35">
      <c r="A4303" s="2">
        <v>43796.455555555556</v>
      </c>
      <c r="B4303">
        <v>905.3</v>
      </c>
      <c r="C4303">
        <v>0.40558513998985291</v>
      </c>
      <c r="D4303">
        <v>0.59441488981246948</v>
      </c>
      <c r="E4303">
        <f>IF(B4304&gt;0,B4304-test_data[[#This Row],[Price]],0)</f>
        <v>0</v>
      </c>
      <c r="F4303" s="2">
        <f>test_data[[#This Row],[Time]]-(Time_horizon-1)/24/60</f>
        <v>43796.442361111112</v>
      </c>
      <c r="G4303">
        <f>IF(test_data[[#This Row],[Long]]&gt;Action_Threshold,1,IF(test_data[[#This Row],[Short]]&gt;Action_Threshold,-1,0))</f>
        <v>-1</v>
      </c>
      <c r="H4303">
        <f>SUMIFS(test_data[Postion],test_data[Time],"&gt;="&amp;test_data[[#This Row],[Period Time]],test_data[Time],"&lt;="&amp;test_data[[#This Row],[Time]])</f>
        <v>-19</v>
      </c>
      <c r="I4303">
        <f>IFERROR(test_data[[#This Row],[Final_Position]]-H4302,test_data[[#This Row],[Final_Position]])</f>
        <v>0</v>
      </c>
      <c r="J4303">
        <f>ABS(test_data[[#This Row],[Action]])</f>
        <v>0</v>
      </c>
      <c r="K4303" s="7">
        <f>test_data[[#This Row],[Final_Position]]*test_data[[#This Row],[Change]]</f>
        <v>0</v>
      </c>
      <c r="L4303" s="7">
        <f>test_data[[#This Row],[Profit]]*Profit_per_point</f>
        <v>0</v>
      </c>
      <c r="M4303" s="7">
        <f>test_data[[#This Row],[Profit]]*Profit_per_point-ABS(test_data[[#This Row],[Action]])*Fee_per_trade</f>
        <v>0</v>
      </c>
    </row>
    <row r="4304" spans="1:13" x14ac:dyDescent="0.35">
      <c r="A4304" s="2">
        <v>43796.456250000003</v>
      </c>
      <c r="B4304">
        <v>905.3</v>
      </c>
      <c r="C4304">
        <v>0.40405380725860596</v>
      </c>
      <c r="D4304">
        <v>0.59594619274139404</v>
      </c>
      <c r="E4304">
        <f>IF(B4305&gt;0,B4305-test_data[[#This Row],[Price]],0)</f>
        <v>0</v>
      </c>
      <c r="F4304" s="2">
        <f>test_data[[#This Row],[Time]]-(Time_horizon-1)/24/60</f>
        <v>43796.443055555559</v>
      </c>
      <c r="G4304">
        <f>IF(test_data[[#This Row],[Long]]&gt;Action_Threshold,1,IF(test_data[[#This Row],[Short]]&gt;Action_Threshold,-1,0))</f>
        <v>-1</v>
      </c>
      <c r="H4304">
        <f>SUMIFS(test_data[Postion],test_data[Time],"&gt;="&amp;test_data[[#This Row],[Period Time]],test_data[Time],"&lt;="&amp;test_data[[#This Row],[Time]])</f>
        <v>-19</v>
      </c>
      <c r="I4304">
        <f>IFERROR(test_data[[#This Row],[Final_Position]]-H4303,test_data[[#This Row],[Final_Position]])</f>
        <v>0</v>
      </c>
      <c r="J4304">
        <f>ABS(test_data[[#This Row],[Action]])</f>
        <v>0</v>
      </c>
      <c r="K4304" s="7">
        <f>test_data[[#This Row],[Final_Position]]*test_data[[#This Row],[Change]]</f>
        <v>0</v>
      </c>
      <c r="L4304" s="7">
        <f>test_data[[#This Row],[Profit]]*Profit_per_point</f>
        <v>0</v>
      </c>
      <c r="M4304" s="7">
        <f>test_data[[#This Row],[Profit]]*Profit_per_point-ABS(test_data[[#This Row],[Action]])*Fee_per_trade</f>
        <v>0</v>
      </c>
    </row>
    <row r="4305" spans="1:13" x14ac:dyDescent="0.35">
      <c r="A4305" s="2">
        <v>43796.456944444442</v>
      </c>
      <c r="B4305">
        <v>905.3</v>
      </c>
      <c r="C4305">
        <v>0.40442624688148499</v>
      </c>
      <c r="D4305">
        <v>0.59557372331619263</v>
      </c>
      <c r="E4305">
        <f>IF(B4306&gt;0,B4306-test_data[[#This Row],[Price]],0)</f>
        <v>-9.9999999999909051E-2</v>
      </c>
      <c r="F4305" s="2">
        <f>test_data[[#This Row],[Time]]-(Time_horizon-1)/24/60</f>
        <v>43796.443749999999</v>
      </c>
      <c r="G4305">
        <f>IF(test_data[[#This Row],[Long]]&gt;Action_Threshold,1,IF(test_data[[#This Row],[Short]]&gt;Action_Threshold,-1,0))</f>
        <v>-1</v>
      </c>
      <c r="H4305">
        <f>SUMIFS(test_data[Postion],test_data[Time],"&gt;="&amp;test_data[[#This Row],[Period Time]],test_data[Time],"&lt;="&amp;test_data[[#This Row],[Time]])</f>
        <v>-20</v>
      </c>
      <c r="I4305">
        <f>IFERROR(test_data[[#This Row],[Final_Position]]-H4304,test_data[[#This Row],[Final_Position]])</f>
        <v>-1</v>
      </c>
      <c r="J4305">
        <f>ABS(test_data[[#This Row],[Action]])</f>
        <v>1</v>
      </c>
      <c r="K4305" s="7">
        <f>test_data[[#This Row],[Final_Position]]*test_data[[#This Row],[Change]]</f>
        <v>1.999999999998181</v>
      </c>
      <c r="L4305" s="7">
        <f>test_data[[#This Row],[Profit]]*Profit_per_point</f>
        <v>199999.9999998181</v>
      </c>
      <c r="M4305" s="7">
        <f>test_data[[#This Row],[Profit]]*Profit_per_point-ABS(test_data[[#This Row],[Action]])*Fee_per_trade</f>
        <v>189999.9999998181</v>
      </c>
    </row>
    <row r="4306" spans="1:13" x14ac:dyDescent="0.35">
      <c r="A4306" s="2">
        <v>43796.457638888889</v>
      </c>
      <c r="B4306">
        <v>905.2</v>
      </c>
      <c r="C4306">
        <v>0.41548430919647217</v>
      </c>
      <c r="D4306">
        <v>0.58451569080352783</v>
      </c>
      <c r="E4306">
        <f>IF(B4307&gt;0,B4307-test_data[[#This Row],[Price]],0)</f>
        <v>0.39999999999997726</v>
      </c>
      <c r="F4306" s="2">
        <f>test_data[[#This Row],[Time]]-(Time_horizon-1)/24/60</f>
        <v>43796.444444444445</v>
      </c>
      <c r="G4306">
        <f>IF(test_data[[#This Row],[Long]]&gt;Action_Threshold,1,IF(test_data[[#This Row],[Short]]&gt;Action_Threshold,-1,0))</f>
        <v>-1</v>
      </c>
      <c r="H4306">
        <f>SUMIFS(test_data[Postion],test_data[Time],"&gt;="&amp;test_data[[#This Row],[Period Time]],test_data[Time],"&lt;="&amp;test_data[[#This Row],[Time]])</f>
        <v>-20</v>
      </c>
      <c r="I4306">
        <f>IFERROR(test_data[[#This Row],[Final_Position]]-H4305,test_data[[#This Row],[Final_Position]])</f>
        <v>0</v>
      </c>
      <c r="J4306">
        <f>ABS(test_data[[#This Row],[Action]])</f>
        <v>0</v>
      </c>
      <c r="K4306" s="7">
        <f>test_data[[#This Row],[Final_Position]]*test_data[[#This Row],[Change]]</f>
        <v>-7.9999999999995453</v>
      </c>
      <c r="L4306" s="7">
        <f>test_data[[#This Row],[Profit]]*Profit_per_point</f>
        <v>-799999.99999995448</v>
      </c>
      <c r="M4306" s="7">
        <f>test_data[[#This Row],[Profit]]*Profit_per_point-ABS(test_data[[#This Row],[Action]])*Fee_per_trade</f>
        <v>-799999.99999995448</v>
      </c>
    </row>
    <row r="4307" spans="1:13" x14ac:dyDescent="0.35">
      <c r="A4307" s="2">
        <v>43796.458333333336</v>
      </c>
      <c r="B4307">
        <v>905.6</v>
      </c>
      <c r="C4307">
        <v>0.40259888768196106</v>
      </c>
      <c r="D4307">
        <v>0.59740114212036133</v>
      </c>
      <c r="E4307">
        <f>IF(B4308&gt;0,B4308-test_data[[#This Row],[Price]],0)</f>
        <v>0</v>
      </c>
      <c r="F4307" s="2">
        <f>test_data[[#This Row],[Time]]-(Time_horizon-1)/24/60</f>
        <v>43796.445138888892</v>
      </c>
      <c r="G4307">
        <f>IF(test_data[[#This Row],[Long]]&gt;Action_Threshold,1,IF(test_data[[#This Row],[Short]]&gt;Action_Threshold,-1,0))</f>
        <v>-1</v>
      </c>
      <c r="H4307">
        <f>SUMIFS(test_data[Postion],test_data[Time],"&gt;="&amp;test_data[[#This Row],[Period Time]],test_data[Time],"&lt;="&amp;test_data[[#This Row],[Time]])</f>
        <v>-20</v>
      </c>
      <c r="I4307">
        <f>IFERROR(test_data[[#This Row],[Final_Position]]-H4306,test_data[[#This Row],[Final_Position]])</f>
        <v>0</v>
      </c>
      <c r="J4307">
        <f>ABS(test_data[[#This Row],[Action]])</f>
        <v>0</v>
      </c>
      <c r="K4307" s="7">
        <f>test_data[[#This Row],[Final_Position]]*test_data[[#This Row],[Change]]</f>
        <v>0</v>
      </c>
      <c r="L4307" s="7">
        <f>test_data[[#This Row],[Profit]]*Profit_per_point</f>
        <v>0</v>
      </c>
      <c r="M4307" s="7">
        <f>test_data[[#This Row],[Profit]]*Profit_per_point-ABS(test_data[[#This Row],[Action]])*Fee_per_trade</f>
        <v>0</v>
      </c>
    </row>
    <row r="4308" spans="1:13" x14ac:dyDescent="0.35">
      <c r="A4308" s="2">
        <v>43796.459027777775</v>
      </c>
      <c r="B4308">
        <v>905.6</v>
      </c>
      <c r="C4308">
        <v>0.40231782197952271</v>
      </c>
      <c r="D4308">
        <v>0.59768217802047729</v>
      </c>
      <c r="E4308">
        <f>IF(B4309&gt;0,B4309-test_data[[#This Row],[Price]],0)</f>
        <v>0.10000000000002274</v>
      </c>
      <c r="F4308" s="2">
        <f>test_data[[#This Row],[Time]]-(Time_horizon-1)/24/60</f>
        <v>43796.445833333331</v>
      </c>
      <c r="G4308">
        <f>IF(test_data[[#This Row],[Long]]&gt;Action_Threshold,1,IF(test_data[[#This Row],[Short]]&gt;Action_Threshold,-1,0))</f>
        <v>-1</v>
      </c>
      <c r="H4308">
        <f>SUMIFS(test_data[Postion],test_data[Time],"&gt;="&amp;test_data[[#This Row],[Period Time]],test_data[Time],"&lt;="&amp;test_data[[#This Row],[Time]])</f>
        <v>-20</v>
      </c>
      <c r="I4308">
        <f>IFERROR(test_data[[#This Row],[Final_Position]]-H4307,test_data[[#This Row],[Final_Position]])</f>
        <v>0</v>
      </c>
      <c r="J4308">
        <f>ABS(test_data[[#This Row],[Action]])</f>
        <v>0</v>
      </c>
      <c r="K4308" s="7">
        <f>test_data[[#This Row],[Final_Position]]*test_data[[#This Row],[Change]]</f>
        <v>-2.0000000000004547</v>
      </c>
      <c r="L4308" s="7">
        <f>test_data[[#This Row],[Profit]]*Profit_per_point</f>
        <v>-200000.00000004546</v>
      </c>
      <c r="M4308" s="7">
        <f>test_data[[#This Row],[Profit]]*Profit_per_point-ABS(test_data[[#This Row],[Action]])*Fee_per_trade</f>
        <v>-200000.00000004546</v>
      </c>
    </row>
    <row r="4309" spans="1:13" x14ac:dyDescent="0.35">
      <c r="A4309" s="2">
        <v>43796.459722222222</v>
      </c>
      <c r="B4309">
        <v>905.7</v>
      </c>
      <c r="C4309">
        <v>0.38873672485351563</v>
      </c>
      <c r="D4309">
        <v>0.61126327514648438</v>
      </c>
      <c r="E4309">
        <f>IF(B4310&gt;0,B4310-test_data[[#This Row],[Price]],0)</f>
        <v>0.19999999999993179</v>
      </c>
      <c r="F4309" s="2">
        <f>test_data[[#This Row],[Time]]-(Time_horizon-1)/24/60</f>
        <v>43796.446527777778</v>
      </c>
      <c r="G4309">
        <f>IF(test_data[[#This Row],[Long]]&gt;Action_Threshold,1,IF(test_data[[#This Row],[Short]]&gt;Action_Threshold,-1,0))</f>
        <v>-1</v>
      </c>
      <c r="H4309">
        <f>SUMIFS(test_data[Postion],test_data[Time],"&gt;="&amp;test_data[[#This Row],[Period Time]],test_data[Time],"&lt;="&amp;test_data[[#This Row],[Time]])</f>
        <v>-20</v>
      </c>
      <c r="I4309">
        <f>IFERROR(test_data[[#This Row],[Final_Position]]-H4308,test_data[[#This Row],[Final_Position]])</f>
        <v>0</v>
      </c>
      <c r="J4309">
        <f>ABS(test_data[[#This Row],[Action]])</f>
        <v>0</v>
      </c>
      <c r="K4309" s="7">
        <f>test_data[[#This Row],[Final_Position]]*test_data[[#This Row],[Change]]</f>
        <v>-3.9999999999986358</v>
      </c>
      <c r="L4309" s="7">
        <f>test_data[[#This Row],[Profit]]*Profit_per_point</f>
        <v>-399999.99999986356</v>
      </c>
      <c r="M4309" s="7">
        <f>test_data[[#This Row],[Profit]]*Profit_per_point-ABS(test_data[[#This Row],[Action]])*Fee_per_trade</f>
        <v>-399999.99999986356</v>
      </c>
    </row>
    <row r="4310" spans="1:13" x14ac:dyDescent="0.35">
      <c r="A4310" s="2">
        <v>43796.460416666669</v>
      </c>
      <c r="B4310">
        <v>905.9</v>
      </c>
      <c r="C4310">
        <v>0.38822349905967712</v>
      </c>
      <c r="D4310">
        <v>0.61177653074264526</v>
      </c>
      <c r="E4310">
        <f>IF(B4311&gt;0,B4311-test_data[[#This Row],[Price]],0)</f>
        <v>-0.19999999999993179</v>
      </c>
      <c r="F4310" s="2">
        <f>test_data[[#This Row],[Time]]-(Time_horizon-1)/24/60</f>
        <v>43796.447222222225</v>
      </c>
      <c r="G4310">
        <f>IF(test_data[[#This Row],[Long]]&gt;Action_Threshold,1,IF(test_data[[#This Row],[Short]]&gt;Action_Threshold,-1,0))</f>
        <v>-1</v>
      </c>
      <c r="H4310">
        <f>SUMIFS(test_data[Postion],test_data[Time],"&gt;="&amp;test_data[[#This Row],[Period Time]],test_data[Time],"&lt;="&amp;test_data[[#This Row],[Time]])</f>
        <v>-20</v>
      </c>
      <c r="I4310">
        <f>IFERROR(test_data[[#This Row],[Final_Position]]-H4309,test_data[[#This Row],[Final_Position]])</f>
        <v>0</v>
      </c>
      <c r="J4310">
        <f>ABS(test_data[[#This Row],[Action]])</f>
        <v>0</v>
      </c>
      <c r="K4310" s="7">
        <f>test_data[[#This Row],[Final_Position]]*test_data[[#This Row],[Change]]</f>
        <v>3.9999999999986358</v>
      </c>
      <c r="L4310" s="7">
        <f>test_data[[#This Row],[Profit]]*Profit_per_point</f>
        <v>399999.99999986356</v>
      </c>
      <c r="M4310" s="7">
        <f>test_data[[#This Row],[Profit]]*Profit_per_point-ABS(test_data[[#This Row],[Action]])*Fee_per_trade</f>
        <v>399999.99999986356</v>
      </c>
    </row>
    <row r="4311" spans="1:13" x14ac:dyDescent="0.35">
      <c r="A4311" s="2">
        <v>43796.461111111108</v>
      </c>
      <c r="B4311">
        <v>905.7</v>
      </c>
      <c r="C4311">
        <v>0.39996713399887085</v>
      </c>
      <c r="D4311">
        <v>0.60003286600112915</v>
      </c>
      <c r="E4311">
        <f>IF(B4312&gt;0,B4312-test_data[[#This Row],[Price]],0)</f>
        <v>9.9999999999909051E-2</v>
      </c>
      <c r="F4311" s="2">
        <f>test_data[[#This Row],[Time]]-(Time_horizon-1)/24/60</f>
        <v>43796.447916666664</v>
      </c>
      <c r="G4311">
        <f>IF(test_data[[#This Row],[Long]]&gt;Action_Threshold,1,IF(test_data[[#This Row],[Short]]&gt;Action_Threshold,-1,0))</f>
        <v>-1</v>
      </c>
      <c r="H4311">
        <f>SUMIFS(test_data[Postion],test_data[Time],"&gt;="&amp;test_data[[#This Row],[Period Time]],test_data[Time],"&lt;="&amp;test_data[[#This Row],[Time]])</f>
        <v>-20</v>
      </c>
      <c r="I4311">
        <f>IFERROR(test_data[[#This Row],[Final_Position]]-H4310,test_data[[#This Row],[Final_Position]])</f>
        <v>0</v>
      </c>
      <c r="J4311">
        <f>ABS(test_data[[#This Row],[Action]])</f>
        <v>0</v>
      </c>
      <c r="K4311" s="7">
        <f>test_data[[#This Row],[Final_Position]]*test_data[[#This Row],[Change]]</f>
        <v>-1.999999999998181</v>
      </c>
      <c r="L4311" s="7">
        <f>test_data[[#This Row],[Profit]]*Profit_per_point</f>
        <v>-199999.9999998181</v>
      </c>
      <c r="M4311" s="7">
        <f>test_data[[#This Row],[Profit]]*Profit_per_point-ABS(test_data[[#This Row],[Action]])*Fee_per_trade</f>
        <v>-199999.9999998181</v>
      </c>
    </row>
    <row r="4312" spans="1:13" x14ac:dyDescent="0.35">
      <c r="A4312" s="2">
        <v>43796.461805555555</v>
      </c>
      <c r="B4312">
        <v>905.8</v>
      </c>
      <c r="C4312">
        <v>0.40173080563545227</v>
      </c>
      <c r="D4312">
        <v>0.59826916456222534</v>
      </c>
      <c r="E4312">
        <f>IF(B4313&gt;0,B4313-test_data[[#This Row],[Price]],0)</f>
        <v>-0.29999999999995453</v>
      </c>
      <c r="F4312" s="2">
        <f>test_data[[#This Row],[Time]]-(Time_horizon-1)/24/60</f>
        <v>43796.448611111111</v>
      </c>
      <c r="G4312">
        <f>IF(test_data[[#This Row],[Long]]&gt;Action_Threshold,1,IF(test_data[[#This Row],[Short]]&gt;Action_Threshold,-1,0))</f>
        <v>-1</v>
      </c>
      <c r="H4312">
        <f>SUMIFS(test_data[Postion],test_data[Time],"&gt;="&amp;test_data[[#This Row],[Period Time]],test_data[Time],"&lt;="&amp;test_data[[#This Row],[Time]])</f>
        <v>-20</v>
      </c>
      <c r="I4312">
        <f>IFERROR(test_data[[#This Row],[Final_Position]]-H4311,test_data[[#This Row],[Final_Position]])</f>
        <v>0</v>
      </c>
      <c r="J4312">
        <f>ABS(test_data[[#This Row],[Action]])</f>
        <v>0</v>
      </c>
      <c r="K4312" s="7">
        <f>test_data[[#This Row],[Final_Position]]*test_data[[#This Row],[Change]]</f>
        <v>5.9999999999990905</v>
      </c>
      <c r="L4312" s="7">
        <f>test_data[[#This Row],[Profit]]*Profit_per_point</f>
        <v>599999.99999990908</v>
      </c>
      <c r="M4312" s="7">
        <f>test_data[[#This Row],[Profit]]*Profit_per_point-ABS(test_data[[#This Row],[Action]])*Fee_per_trade</f>
        <v>599999.99999990908</v>
      </c>
    </row>
    <row r="4313" spans="1:13" x14ac:dyDescent="0.35">
      <c r="A4313" s="2">
        <v>43796.462500000001</v>
      </c>
      <c r="B4313">
        <v>905.5</v>
      </c>
      <c r="C4313">
        <v>0.40730038285255432</v>
      </c>
      <c r="D4313">
        <v>0.59269958734512329</v>
      </c>
      <c r="E4313">
        <f>IF(B4314&gt;0,B4314-test_data[[#This Row],[Price]],0)</f>
        <v>-0.10000000000002274</v>
      </c>
      <c r="F4313" s="2">
        <f>test_data[[#This Row],[Time]]-(Time_horizon-1)/24/60</f>
        <v>43796.449305555558</v>
      </c>
      <c r="G4313">
        <f>IF(test_data[[#This Row],[Long]]&gt;Action_Threshold,1,IF(test_data[[#This Row],[Short]]&gt;Action_Threshold,-1,0))</f>
        <v>-1</v>
      </c>
      <c r="H4313">
        <f>SUMIFS(test_data[Postion],test_data[Time],"&gt;="&amp;test_data[[#This Row],[Period Time]],test_data[Time],"&lt;="&amp;test_data[[#This Row],[Time]])</f>
        <v>-20</v>
      </c>
      <c r="I4313">
        <f>IFERROR(test_data[[#This Row],[Final_Position]]-H4312,test_data[[#This Row],[Final_Position]])</f>
        <v>0</v>
      </c>
      <c r="J4313">
        <f>ABS(test_data[[#This Row],[Action]])</f>
        <v>0</v>
      </c>
      <c r="K4313" s="7">
        <f>test_data[[#This Row],[Final_Position]]*test_data[[#This Row],[Change]]</f>
        <v>2.0000000000004547</v>
      </c>
      <c r="L4313" s="7">
        <f>test_data[[#This Row],[Profit]]*Profit_per_point</f>
        <v>200000.00000004546</v>
      </c>
      <c r="M4313" s="7">
        <f>test_data[[#This Row],[Profit]]*Profit_per_point-ABS(test_data[[#This Row],[Action]])*Fee_per_trade</f>
        <v>200000.00000004546</v>
      </c>
    </row>
    <row r="4314" spans="1:13" x14ac:dyDescent="0.35">
      <c r="A4314" s="2">
        <v>43796.463194444441</v>
      </c>
      <c r="B4314">
        <v>905.4</v>
      </c>
      <c r="C4314">
        <v>0.41123658418655396</v>
      </c>
      <c r="D4314">
        <v>0.58876341581344604</v>
      </c>
      <c r="E4314">
        <f>IF(B4315&gt;0,B4315-test_data[[#This Row],[Price]],0)</f>
        <v>0</v>
      </c>
      <c r="F4314" s="2">
        <f>test_data[[#This Row],[Time]]-(Time_horizon-1)/24/60</f>
        <v>43796.45</v>
      </c>
      <c r="G4314">
        <f>IF(test_data[[#This Row],[Long]]&gt;Action_Threshold,1,IF(test_data[[#This Row],[Short]]&gt;Action_Threshold,-1,0))</f>
        <v>-1</v>
      </c>
      <c r="H4314">
        <f>SUMIFS(test_data[Postion],test_data[Time],"&gt;="&amp;test_data[[#This Row],[Period Time]],test_data[Time],"&lt;="&amp;test_data[[#This Row],[Time]])</f>
        <v>-20</v>
      </c>
      <c r="I4314">
        <f>IFERROR(test_data[[#This Row],[Final_Position]]-H4313,test_data[[#This Row],[Final_Position]])</f>
        <v>0</v>
      </c>
      <c r="J4314">
        <f>ABS(test_data[[#This Row],[Action]])</f>
        <v>0</v>
      </c>
      <c r="K4314" s="7">
        <f>test_data[[#This Row],[Final_Position]]*test_data[[#This Row],[Change]]</f>
        <v>0</v>
      </c>
      <c r="L4314" s="7">
        <f>test_data[[#This Row],[Profit]]*Profit_per_point</f>
        <v>0</v>
      </c>
      <c r="M4314" s="7">
        <f>test_data[[#This Row],[Profit]]*Profit_per_point-ABS(test_data[[#This Row],[Action]])*Fee_per_trade</f>
        <v>0</v>
      </c>
    </row>
    <row r="4315" spans="1:13" x14ac:dyDescent="0.35">
      <c r="A4315" s="2">
        <v>43796.463888888888</v>
      </c>
      <c r="B4315">
        <v>905.4</v>
      </c>
      <c r="C4315">
        <v>0.4139828085899353</v>
      </c>
      <c r="D4315">
        <v>0.58601725101470947</v>
      </c>
      <c r="E4315">
        <f>IF(B4316&gt;0,B4316-test_data[[#This Row],[Price]],0)</f>
        <v>-0.29999999999995453</v>
      </c>
      <c r="F4315" s="2">
        <f>test_data[[#This Row],[Time]]-(Time_horizon-1)/24/60</f>
        <v>43796.450694444444</v>
      </c>
      <c r="G4315">
        <f>IF(test_data[[#This Row],[Long]]&gt;Action_Threshold,1,IF(test_data[[#This Row],[Short]]&gt;Action_Threshold,-1,0))</f>
        <v>-1</v>
      </c>
      <c r="H4315">
        <f>SUMIFS(test_data[Postion],test_data[Time],"&gt;="&amp;test_data[[#This Row],[Period Time]],test_data[Time],"&lt;="&amp;test_data[[#This Row],[Time]])</f>
        <v>-20</v>
      </c>
      <c r="I4315">
        <f>IFERROR(test_data[[#This Row],[Final_Position]]-H4314,test_data[[#This Row],[Final_Position]])</f>
        <v>0</v>
      </c>
      <c r="J4315">
        <f>ABS(test_data[[#This Row],[Action]])</f>
        <v>0</v>
      </c>
      <c r="K4315" s="7">
        <f>test_data[[#This Row],[Final_Position]]*test_data[[#This Row],[Change]]</f>
        <v>5.9999999999990905</v>
      </c>
      <c r="L4315" s="7">
        <f>test_data[[#This Row],[Profit]]*Profit_per_point</f>
        <v>599999.99999990908</v>
      </c>
      <c r="M4315" s="7">
        <f>test_data[[#This Row],[Profit]]*Profit_per_point-ABS(test_data[[#This Row],[Action]])*Fee_per_trade</f>
        <v>599999.99999990908</v>
      </c>
    </row>
    <row r="4316" spans="1:13" x14ac:dyDescent="0.35">
      <c r="A4316" s="2">
        <v>43796.464583333334</v>
      </c>
      <c r="B4316">
        <v>905.1</v>
      </c>
      <c r="C4316">
        <v>0.44784832000732422</v>
      </c>
      <c r="D4316">
        <v>0.55215162038803101</v>
      </c>
      <c r="E4316">
        <f>IF(B4317&gt;0,B4317-test_data[[#This Row],[Price]],0)</f>
        <v>0</v>
      </c>
      <c r="F4316" s="2">
        <f>test_data[[#This Row],[Time]]-(Time_horizon-1)/24/60</f>
        <v>43796.451388888891</v>
      </c>
      <c r="G4316">
        <f>IF(test_data[[#This Row],[Long]]&gt;Action_Threshold,1,IF(test_data[[#This Row],[Short]]&gt;Action_Threshold,-1,0))</f>
        <v>-1</v>
      </c>
      <c r="H4316">
        <f>SUMIFS(test_data[Postion],test_data[Time],"&gt;="&amp;test_data[[#This Row],[Period Time]],test_data[Time],"&lt;="&amp;test_data[[#This Row],[Time]])</f>
        <v>-20</v>
      </c>
      <c r="I4316">
        <f>IFERROR(test_data[[#This Row],[Final_Position]]-H4315,test_data[[#This Row],[Final_Position]])</f>
        <v>0</v>
      </c>
      <c r="J4316">
        <f>ABS(test_data[[#This Row],[Action]])</f>
        <v>0</v>
      </c>
      <c r="K4316" s="7">
        <f>test_data[[#This Row],[Final_Position]]*test_data[[#This Row],[Change]]</f>
        <v>0</v>
      </c>
      <c r="L4316" s="7">
        <f>test_data[[#This Row],[Profit]]*Profit_per_point</f>
        <v>0</v>
      </c>
      <c r="M4316" s="7">
        <f>test_data[[#This Row],[Profit]]*Profit_per_point-ABS(test_data[[#This Row],[Action]])*Fee_per_trade</f>
        <v>0</v>
      </c>
    </row>
    <row r="4317" spans="1:13" x14ac:dyDescent="0.35">
      <c r="A4317" s="2">
        <v>43796.465277777781</v>
      </c>
      <c r="B4317">
        <v>905.1</v>
      </c>
      <c r="C4317">
        <v>0.44651830196380615</v>
      </c>
      <c r="D4317">
        <v>0.55348163843154907</v>
      </c>
      <c r="E4317">
        <f>IF(B4318&gt;0,B4318-test_data[[#This Row],[Price]],0)</f>
        <v>0.10000000000002274</v>
      </c>
      <c r="F4317" s="2">
        <f>test_data[[#This Row],[Time]]-(Time_horizon-1)/24/60</f>
        <v>43796.452083333337</v>
      </c>
      <c r="G4317">
        <f>IF(test_data[[#This Row],[Long]]&gt;Action_Threshold,1,IF(test_data[[#This Row],[Short]]&gt;Action_Threshold,-1,0))</f>
        <v>-1</v>
      </c>
      <c r="H4317">
        <f>SUMIFS(test_data[Postion],test_data[Time],"&gt;="&amp;test_data[[#This Row],[Period Time]],test_data[Time],"&lt;="&amp;test_data[[#This Row],[Time]])</f>
        <v>-20</v>
      </c>
      <c r="I4317">
        <f>IFERROR(test_data[[#This Row],[Final_Position]]-H4316,test_data[[#This Row],[Final_Position]])</f>
        <v>0</v>
      </c>
      <c r="J4317">
        <f>ABS(test_data[[#This Row],[Action]])</f>
        <v>0</v>
      </c>
      <c r="K4317" s="7">
        <f>test_data[[#This Row],[Final_Position]]*test_data[[#This Row],[Change]]</f>
        <v>-2.0000000000004547</v>
      </c>
      <c r="L4317" s="7">
        <f>test_data[[#This Row],[Profit]]*Profit_per_point</f>
        <v>-200000.00000004546</v>
      </c>
      <c r="M4317" s="7">
        <f>test_data[[#This Row],[Profit]]*Profit_per_point-ABS(test_data[[#This Row],[Action]])*Fee_per_trade</f>
        <v>-200000.00000004546</v>
      </c>
    </row>
    <row r="4318" spans="1:13" x14ac:dyDescent="0.35">
      <c r="A4318" s="2">
        <v>43796.46597222222</v>
      </c>
      <c r="B4318">
        <v>905.2</v>
      </c>
      <c r="C4318">
        <v>0.43154385685920715</v>
      </c>
      <c r="D4318">
        <v>0.56845611333847046</v>
      </c>
      <c r="E4318">
        <f>IF(B4319&gt;0,B4319-test_data[[#This Row],[Price]],0)</f>
        <v>-0.30000000000006821</v>
      </c>
      <c r="F4318" s="2">
        <f>test_data[[#This Row],[Time]]-(Time_horizon-1)/24/60</f>
        <v>43796.452777777777</v>
      </c>
      <c r="G4318">
        <f>IF(test_data[[#This Row],[Long]]&gt;Action_Threshold,1,IF(test_data[[#This Row],[Short]]&gt;Action_Threshold,-1,0))</f>
        <v>-1</v>
      </c>
      <c r="H4318">
        <f>SUMIFS(test_data[Postion],test_data[Time],"&gt;="&amp;test_data[[#This Row],[Period Time]],test_data[Time],"&lt;="&amp;test_data[[#This Row],[Time]])</f>
        <v>-20</v>
      </c>
      <c r="I4318">
        <f>IFERROR(test_data[[#This Row],[Final_Position]]-H4317,test_data[[#This Row],[Final_Position]])</f>
        <v>0</v>
      </c>
      <c r="J4318">
        <f>ABS(test_data[[#This Row],[Action]])</f>
        <v>0</v>
      </c>
      <c r="K4318" s="7">
        <f>test_data[[#This Row],[Final_Position]]*test_data[[#This Row],[Change]]</f>
        <v>6.0000000000013642</v>
      </c>
      <c r="L4318" s="7">
        <f>test_data[[#This Row],[Profit]]*Profit_per_point</f>
        <v>600000.00000013644</v>
      </c>
      <c r="M4318" s="7">
        <f>test_data[[#This Row],[Profit]]*Profit_per_point-ABS(test_data[[#This Row],[Action]])*Fee_per_trade</f>
        <v>600000.00000013644</v>
      </c>
    </row>
    <row r="4319" spans="1:13" x14ac:dyDescent="0.35">
      <c r="A4319" s="2">
        <v>43796.466666666667</v>
      </c>
      <c r="B4319">
        <v>904.9</v>
      </c>
      <c r="C4319">
        <v>0.48337632417678833</v>
      </c>
      <c r="D4319">
        <v>0.51662367582321167</v>
      </c>
      <c r="E4319">
        <f>IF(B4320&gt;0,B4320-test_data[[#This Row],[Price]],0)</f>
        <v>0.10000000000002274</v>
      </c>
      <c r="F4319" s="2">
        <f>test_data[[#This Row],[Time]]-(Time_horizon-1)/24/60</f>
        <v>43796.453472222223</v>
      </c>
      <c r="G4319">
        <f>IF(test_data[[#This Row],[Long]]&gt;Action_Threshold,1,IF(test_data[[#This Row],[Short]]&gt;Action_Threshold,-1,0))</f>
        <v>-1</v>
      </c>
      <c r="H4319">
        <f>SUMIFS(test_data[Postion],test_data[Time],"&gt;="&amp;test_data[[#This Row],[Period Time]],test_data[Time],"&lt;="&amp;test_data[[#This Row],[Time]])</f>
        <v>-20</v>
      </c>
      <c r="I4319">
        <f>IFERROR(test_data[[#This Row],[Final_Position]]-H4318,test_data[[#This Row],[Final_Position]])</f>
        <v>0</v>
      </c>
      <c r="J4319">
        <f>ABS(test_data[[#This Row],[Action]])</f>
        <v>0</v>
      </c>
      <c r="K4319" s="7">
        <f>test_data[[#This Row],[Final_Position]]*test_data[[#This Row],[Change]]</f>
        <v>-2.0000000000004547</v>
      </c>
      <c r="L4319" s="7">
        <f>test_data[[#This Row],[Profit]]*Profit_per_point</f>
        <v>-200000.00000004546</v>
      </c>
      <c r="M4319" s="7">
        <f>test_data[[#This Row],[Profit]]*Profit_per_point-ABS(test_data[[#This Row],[Action]])*Fee_per_trade</f>
        <v>-200000.00000004546</v>
      </c>
    </row>
    <row r="4320" spans="1:13" x14ac:dyDescent="0.35">
      <c r="A4320" s="2">
        <v>43796.467361111114</v>
      </c>
      <c r="B4320">
        <v>905</v>
      </c>
      <c r="C4320">
        <v>0.44751757383346558</v>
      </c>
      <c r="D4320">
        <v>0.5524824857711792</v>
      </c>
      <c r="E4320">
        <f>IF(B4321&gt;0,B4321-test_data[[#This Row],[Price]],0)</f>
        <v>0</v>
      </c>
      <c r="F4320" s="2">
        <f>test_data[[#This Row],[Time]]-(Time_horizon-1)/24/60</f>
        <v>43796.45416666667</v>
      </c>
      <c r="G4320">
        <f>IF(test_data[[#This Row],[Long]]&gt;Action_Threshold,1,IF(test_data[[#This Row],[Short]]&gt;Action_Threshold,-1,0))</f>
        <v>-1</v>
      </c>
      <c r="H4320">
        <f>SUMIFS(test_data[Postion],test_data[Time],"&gt;="&amp;test_data[[#This Row],[Period Time]],test_data[Time],"&lt;="&amp;test_data[[#This Row],[Time]])</f>
        <v>-20</v>
      </c>
      <c r="I4320">
        <f>IFERROR(test_data[[#This Row],[Final_Position]]-H4319,test_data[[#This Row],[Final_Position]])</f>
        <v>0</v>
      </c>
      <c r="J4320">
        <f>ABS(test_data[[#This Row],[Action]])</f>
        <v>0</v>
      </c>
      <c r="K4320" s="7">
        <f>test_data[[#This Row],[Final_Position]]*test_data[[#This Row],[Change]]</f>
        <v>0</v>
      </c>
      <c r="L4320" s="7">
        <f>test_data[[#This Row],[Profit]]*Profit_per_point</f>
        <v>0</v>
      </c>
      <c r="M4320" s="7">
        <f>test_data[[#This Row],[Profit]]*Profit_per_point-ABS(test_data[[#This Row],[Action]])*Fee_per_trade</f>
        <v>0</v>
      </c>
    </row>
    <row r="4321" spans="1:13" x14ac:dyDescent="0.35">
      <c r="A4321" s="2">
        <v>43796.468055555553</v>
      </c>
      <c r="B4321">
        <v>905</v>
      </c>
      <c r="C4321">
        <v>0.46152177453041077</v>
      </c>
      <c r="D4321">
        <v>0.53847819566726685</v>
      </c>
      <c r="E4321">
        <f>IF(B4322&gt;0,B4322-test_data[[#This Row],[Price]],0)</f>
        <v>0</v>
      </c>
      <c r="F4321" s="2">
        <f>test_data[[#This Row],[Time]]-(Time_horizon-1)/24/60</f>
        <v>43796.454861111109</v>
      </c>
      <c r="G4321">
        <f>IF(test_data[[#This Row],[Long]]&gt;Action_Threshold,1,IF(test_data[[#This Row],[Short]]&gt;Action_Threshold,-1,0))</f>
        <v>-1</v>
      </c>
      <c r="H4321">
        <f>SUMIFS(test_data[Postion],test_data[Time],"&gt;="&amp;test_data[[#This Row],[Period Time]],test_data[Time],"&lt;="&amp;test_data[[#This Row],[Time]])</f>
        <v>-20</v>
      </c>
      <c r="I4321">
        <f>IFERROR(test_data[[#This Row],[Final_Position]]-H4320,test_data[[#This Row],[Final_Position]])</f>
        <v>0</v>
      </c>
      <c r="J4321">
        <f>ABS(test_data[[#This Row],[Action]])</f>
        <v>0</v>
      </c>
      <c r="K4321" s="7">
        <f>test_data[[#This Row],[Final_Position]]*test_data[[#This Row],[Change]]</f>
        <v>0</v>
      </c>
      <c r="L4321" s="7">
        <f>test_data[[#This Row],[Profit]]*Profit_per_point</f>
        <v>0</v>
      </c>
      <c r="M4321" s="7">
        <f>test_data[[#This Row],[Profit]]*Profit_per_point-ABS(test_data[[#This Row],[Action]])*Fee_per_trade</f>
        <v>0</v>
      </c>
    </row>
    <row r="4322" spans="1:13" x14ac:dyDescent="0.35">
      <c r="A4322" s="2">
        <v>43796.46875</v>
      </c>
      <c r="B4322">
        <v>905</v>
      </c>
      <c r="C4322">
        <v>0.44454687833786011</v>
      </c>
      <c r="D4322">
        <v>0.55545312166213989</v>
      </c>
      <c r="E4322">
        <f>IF(B4323&gt;0,B4323-test_data[[#This Row],[Price]],0)</f>
        <v>0</v>
      </c>
      <c r="F4322" s="2">
        <f>test_data[[#This Row],[Time]]-(Time_horizon-1)/24/60</f>
        <v>43796.455555555556</v>
      </c>
      <c r="G4322">
        <f>IF(test_data[[#This Row],[Long]]&gt;Action_Threshold,1,IF(test_data[[#This Row],[Short]]&gt;Action_Threshold,-1,0))</f>
        <v>-1</v>
      </c>
      <c r="H4322">
        <f>SUMIFS(test_data[Postion],test_data[Time],"&gt;="&amp;test_data[[#This Row],[Period Time]],test_data[Time],"&lt;="&amp;test_data[[#This Row],[Time]])</f>
        <v>-20</v>
      </c>
      <c r="I4322">
        <f>IFERROR(test_data[[#This Row],[Final_Position]]-H4321,test_data[[#This Row],[Final_Position]])</f>
        <v>0</v>
      </c>
      <c r="J4322">
        <f>ABS(test_data[[#This Row],[Action]])</f>
        <v>0</v>
      </c>
      <c r="K4322" s="7">
        <f>test_data[[#This Row],[Final_Position]]*test_data[[#This Row],[Change]]</f>
        <v>0</v>
      </c>
      <c r="L4322" s="7">
        <f>test_data[[#This Row],[Profit]]*Profit_per_point</f>
        <v>0</v>
      </c>
      <c r="M4322" s="7">
        <f>test_data[[#This Row],[Profit]]*Profit_per_point-ABS(test_data[[#This Row],[Action]])*Fee_per_trade</f>
        <v>0</v>
      </c>
    </row>
    <row r="4323" spans="1:13" x14ac:dyDescent="0.35">
      <c r="A4323" s="2">
        <v>43796.469444444447</v>
      </c>
      <c r="B4323">
        <v>905</v>
      </c>
      <c r="C4323">
        <v>0.44720682501792908</v>
      </c>
      <c r="D4323">
        <v>0.55279320478439331</v>
      </c>
      <c r="E4323">
        <f>IF(B4324&gt;0,B4324-test_data[[#This Row],[Price]],0)</f>
        <v>0.10000000000002274</v>
      </c>
      <c r="F4323" s="2">
        <f>test_data[[#This Row],[Time]]-(Time_horizon-1)/24/60</f>
        <v>43796.456250000003</v>
      </c>
      <c r="G4323">
        <f>IF(test_data[[#This Row],[Long]]&gt;Action_Threshold,1,IF(test_data[[#This Row],[Short]]&gt;Action_Threshold,-1,0))</f>
        <v>-1</v>
      </c>
      <c r="H4323">
        <f>SUMIFS(test_data[Postion],test_data[Time],"&gt;="&amp;test_data[[#This Row],[Period Time]],test_data[Time],"&lt;="&amp;test_data[[#This Row],[Time]])</f>
        <v>-20</v>
      </c>
      <c r="I4323">
        <f>IFERROR(test_data[[#This Row],[Final_Position]]-H4322,test_data[[#This Row],[Final_Position]])</f>
        <v>0</v>
      </c>
      <c r="J4323">
        <f>ABS(test_data[[#This Row],[Action]])</f>
        <v>0</v>
      </c>
      <c r="K4323" s="7">
        <f>test_data[[#This Row],[Final_Position]]*test_data[[#This Row],[Change]]</f>
        <v>-2.0000000000004547</v>
      </c>
      <c r="L4323" s="7">
        <f>test_data[[#This Row],[Profit]]*Profit_per_point</f>
        <v>-200000.00000004546</v>
      </c>
      <c r="M4323" s="7">
        <f>test_data[[#This Row],[Profit]]*Profit_per_point-ABS(test_data[[#This Row],[Action]])*Fee_per_trade</f>
        <v>-200000.00000004546</v>
      </c>
    </row>
    <row r="4324" spans="1:13" x14ac:dyDescent="0.35">
      <c r="A4324" s="2">
        <v>43796.470138888886</v>
      </c>
      <c r="B4324">
        <v>905.1</v>
      </c>
      <c r="C4324">
        <v>0.42286571860313416</v>
      </c>
      <c r="D4324">
        <v>0.57713425159454346</v>
      </c>
      <c r="E4324">
        <f>IF(B4325&gt;0,B4325-test_data[[#This Row],[Price]],0)</f>
        <v>-0.30000000000006821</v>
      </c>
      <c r="F4324" s="2">
        <f>test_data[[#This Row],[Time]]-(Time_horizon-1)/24/60</f>
        <v>43796.456944444442</v>
      </c>
      <c r="G4324">
        <f>IF(test_data[[#This Row],[Long]]&gt;Action_Threshold,1,IF(test_data[[#This Row],[Short]]&gt;Action_Threshold,-1,0))</f>
        <v>-1</v>
      </c>
      <c r="H4324">
        <f>SUMIFS(test_data[Postion],test_data[Time],"&gt;="&amp;test_data[[#This Row],[Period Time]],test_data[Time],"&lt;="&amp;test_data[[#This Row],[Time]])</f>
        <v>-20</v>
      </c>
      <c r="I4324">
        <f>IFERROR(test_data[[#This Row],[Final_Position]]-H4323,test_data[[#This Row],[Final_Position]])</f>
        <v>0</v>
      </c>
      <c r="J4324">
        <f>ABS(test_data[[#This Row],[Action]])</f>
        <v>0</v>
      </c>
      <c r="K4324" s="7">
        <f>test_data[[#This Row],[Final_Position]]*test_data[[#This Row],[Change]]</f>
        <v>6.0000000000013642</v>
      </c>
      <c r="L4324" s="7">
        <f>test_data[[#This Row],[Profit]]*Profit_per_point</f>
        <v>600000.00000013644</v>
      </c>
      <c r="M4324" s="7">
        <f>test_data[[#This Row],[Profit]]*Profit_per_point-ABS(test_data[[#This Row],[Action]])*Fee_per_trade</f>
        <v>600000.00000013644</v>
      </c>
    </row>
    <row r="4325" spans="1:13" x14ac:dyDescent="0.35">
      <c r="A4325" s="2">
        <v>43796.470833333333</v>
      </c>
      <c r="B4325">
        <v>904.8</v>
      </c>
      <c r="C4325">
        <v>0.43807804584503174</v>
      </c>
      <c r="D4325">
        <v>0.56192201375961304</v>
      </c>
      <c r="E4325">
        <f>IF(B4326&gt;0,B4326-test_data[[#This Row],[Price]],0)</f>
        <v>0</v>
      </c>
      <c r="F4325" s="2">
        <f>test_data[[#This Row],[Time]]-(Time_horizon-1)/24/60</f>
        <v>43796.457638888889</v>
      </c>
      <c r="G4325">
        <f>IF(test_data[[#This Row],[Long]]&gt;Action_Threshold,1,IF(test_data[[#This Row],[Short]]&gt;Action_Threshold,-1,0))</f>
        <v>-1</v>
      </c>
      <c r="H4325">
        <f>SUMIFS(test_data[Postion],test_data[Time],"&gt;="&amp;test_data[[#This Row],[Period Time]],test_data[Time],"&lt;="&amp;test_data[[#This Row],[Time]])</f>
        <v>-20</v>
      </c>
      <c r="I4325">
        <f>IFERROR(test_data[[#This Row],[Final_Position]]-H4324,test_data[[#This Row],[Final_Position]])</f>
        <v>0</v>
      </c>
      <c r="J4325">
        <f>ABS(test_data[[#This Row],[Action]])</f>
        <v>0</v>
      </c>
      <c r="K4325" s="7">
        <f>test_data[[#This Row],[Final_Position]]*test_data[[#This Row],[Change]]</f>
        <v>0</v>
      </c>
      <c r="L4325" s="7">
        <f>test_data[[#This Row],[Profit]]*Profit_per_point</f>
        <v>0</v>
      </c>
      <c r="M4325" s="7">
        <f>test_data[[#This Row],[Profit]]*Profit_per_point-ABS(test_data[[#This Row],[Action]])*Fee_per_trade</f>
        <v>0</v>
      </c>
    </row>
    <row r="4326" spans="1:13" x14ac:dyDescent="0.35">
      <c r="A4326" s="2">
        <v>43796.47152777778</v>
      </c>
      <c r="B4326">
        <v>904.8</v>
      </c>
      <c r="C4326">
        <v>0.42920336127281189</v>
      </c>
      <c r="D4326">
        <v>0.5707966685295105</v>
      </c>
      <c r="E4326">
        <f>IF(B4327&gt;0,B4327-test_data[[#This Row],[Price]],0)</f>
        <v>0.20000000000004547</v>
      </c>
      <c r="F4326" s="2">
        <f>test_data[[#This Row],[Time]]-(Time_horizon-1)/24/60</f>
        <v>43796.458333333336</v>
      </c>
      <c r="G4326">
        <f>IF(test_data[[#This Row],[Long]]&gt;Action_Threshold,1,IF(test_data[[#This Row],[Short]]&gt;Action_Threshold,-1,0))</f>
        <v>-1</v>
      </c>
      <c r="H4326">
        <f>SUMIFS(test_data[Postion],test_data[Time],"&gt;="&amp;test_data[[#This Row],[Period Time]],test_data[Time],"&lt;="&amp;test_data[[#This Row],[Time]])</f>
        <v>-20</v>
      </c>
      <c r="I4326">
        <f>IFERROR(test_data[[#This Row],[Final_Position]]-H4325,test_data[[#This Row],[Final_Position]])</f>
        <v>0</v>
      </c>
      <c r="J4326">
        <f>ABS(test_data[[#This Row],[Action]])</f>
        <v>0</v>
      </c>
      <c r="K4326" s="7">
        <f>test_data[[#This Row],[Final_Position]]*test_data[[#This Row],[Change]]</f>
        <v>-4.0000000000009095</v>
      </c>
      <c r="L4326" s="7">
        <f>test_data[[#This Row],[Profit]]*Profit_per_point</f>
        <v>-400000.00000009092</v>
      </c>
      <c r="M4326" s="7">
        <f>test_data[[#This Row],[Profit]]*Profit_per_point-ABS(test_data[[#This Row],[Action]])*Fee_per_trade</f>
        <v>-400000.00000009092</v>
      </c>
    </row>
    <row r="4327" spans="1:13" x14ac:dyDescent="0.35">
      <c r="A4327" s="2">
        <v>43796.472222222219</v>
      </c>
      <c r="B4327">
        <v>905</v>
      </c>
      <c r="C4327">
        <v>0.41652205586433411</v>
      </c>
      <c r="D4327">
        <v>0.58347791433334351</v>
      </c>
      <c r="E4327">
        <f>IF(B4328&gt;0,B4328-test_data[[#This Row],[Price]],0)</f>
        <v>0.20000000000004547</v>
      </c>
      <c r="F4327" s="2">
        <f>test_data[[#This Row],[Time]]-(Time_horizon-1)/24/60</f>
        <v>43796.459027777775</v>
      </c>
      <c r="G4327">
        <f>IF(test_data[[#This Row],[Long]]&gt;Action_Threshold,1,IF(test_data[[#This Row],[Short]]&gt;Action_Threshold,-1,0))</f>
        <v>-1</v>
      </c>
      <c r="H4327">
        <f>SUMIFS(test_data[Postion],test_data[Time],"&gt;="&amp;test_data[[#This Row],[Period Time]],test_data[Time],"&lt;="&amp;test_data[[#This Row],[Time]])</f>
        <v>-20</v>
      </c>
      <c r="I4327">
        <f>IFERROR(test_data[[#This Row],[Final_Position]]-H4326,test_data[[#This Row],[Final_Position]])</f>
        <v>0</v>
      </c>
      <c r="J4327">
        <f>ABS(test_data[[#This Row],[Action]])</f>
        <v>0</v>
      </c>
      <c r="K4327" s="7">
        <f>test_data[[#This Row],[Final_Position]]*test_data[[#This Row],[Change]]</f>
        <v>-4.0000000000009095</v>
      </c>
      <c r="L4327" s="7">
        <f>test_data[[#This Row],[Profit]]*Profit_per_point</f>
        <v>-400000.00000009092</v>
      </c>
      <c r="M4327" s="7">
        <f>test_data[[#This Row],[Profit]]*Profit_per_point-ABS(test_data[[#This Row],[Action]])*Fee_per_trade</f>
        <v>-400000.00000009092</v>
      </c>
    </row>
    <row r="4328" spans="1:13" x14ac:dyDescent="0.35">
      <c r="A4328" s="2">
        <v>43796.472916666666</v>
      </c>
      <c r="B4328">
        <v>905.2</v>
      </c>
      <c r="C4328">
        <v>0.42557230591773987</v>
      </c>
      <c r="D4328">
        <v>0.57442760467529297</v>
      </c>
      <c r="E4328">
        <f>IF(B4329&gt;0,B4329-test_data[[#This Row],[Price]],0)</f>
        <v>-0.10000000000002274</v>
      </c>
      <c r="F4328" s="2">
        <f>test_data[[#This Row],[Time]]-(Time_horizon-1)/24/60</f>
        <v>43796.459722222222</v>
      </c>
      <c r="G4328">
        <f>IF(test_data[[#This Row],[Long]]&gt;Action_Threshold,1,IF(test_data[[#This Row],[Short]]&gt;Action_Threshold,-1,0))</f>
        <v>-1</v>
      </c>
      <c r="H4328">
        <f>SUMIFS(test_data[Postion],test_data[Time],"&gt;="&amp;test_data[[#This Row],[Period Time]],test_data[Time],"&lt;="&amp;test_data[[#This Row],[Time]])</f>
        <v>-20</v>
      </c>
      <c r="I4328">
        <f>IFERROR(test_data[[#This Row],[Final_Position]]-H4327,test_data[[#This Row],[Final_Position]])</f>
        <v>0</v>
      </c>
      <c r="J4328">
        <f>ABS(test_data[[#This Row],[Action]])</f>
        <v>0</v>
      </c>
      <c r="K4328" s="7">
        <f>test_data[[#This Row],[Final_Position]]*test_data[[#This Row],[Change]]</f>
        <v>2.0000000000004547</v>
      </c>
      <c r="L4328" s="7">
        <f>test_data[[#This Row],[Profit]]*Profit_per_point</f>
        <v>200000.00000004546</v>
      </c>
      <c r="M4328" s="7">
        <f>test_data[[#This Row],[Profit]]*Profit_per_point-ABS(test_data[[#This Row],[Action]])*Fee_per_trade</f>
        <v>200000.00000004546</v>
      </c>
    </row>
    <row r="4329" spans="1:13" x14ac:dyDescent="0.35">
      <c r="A4329" s="2">
        <v>43796.473611111112</v>
      </c>
      <c r="B4329">
        <v>905.1</v>
      </c>
      <c r="C4329">
        <v>0.4157918393611908</v>
      </c>
      <c r="D4329">
        <v>0.58420819044113159</v>
      </c>
      <c r="E4329">
        <f>IF(B4330&gt;0,B4330-test_data[[#This Row],[Price]],0)</f>
        <v>0.19999999999993179</v>
      </c>
      <c r="F4329" s="2">
        <f>test_data[[#This Row],[Time]]-(Time_horizon-1)/24/60</f>
        <v>43796.460416666669</v>
      </c>
      <c r="G4329">
        <f>IF(test_data[[#This Row],[Long]]&gt;Action_Threshold,1,IF(test_data[[#This Row],[Short]]&gt;Action_Threshold,-1,0))</f>
        <v>-1</v>
      </c>
      <c r="H4329">
        <f>SUMIFS(test_data[Postion],test_data[Time],"&gt;="&amp;test_data[[#This Row],[Period Time]],test_data[Time],"&lt;="&amp;test_data[[#This Row],[Time]])</f>
        <v>-20</v>
      </c>
      <c r="I4329">
        <f>IFERROR(test_data[[#This Row],[Final_Position]]-H4328,test_data[[#This Row],[Final_Position]])</f>
        <v>0</v>
      </c>
      <c r="J4329">
        <f>ABS(test_data[[#This Row],[Action]])</f>
        <v>0</v>
      </c>
      <c r="K4329" s="7">
        <f>test_data[[#This Row],[Final_Position]]*test_data[[#This Row],[Change]]</f>
        <v>-3.9999999999986358</v>
      </c>
      <c r="L4329" s="7">
        <f>test_data[[#This Row],[Profit]]*Profit_per_point</f>
        <v>-399999.99999986356</v>
      </c>
      <c r="M4329" s="7">
        <f>test_data[[#This Row],[Profit]]*Profit_per_point-ABS(test_data[[#This Row],[Action]])*Fee_per_trade</f>
        <v>-399999.99999986356</v>
      </c>
    </row>
    <row r="4330" spans="1:13" x14ac:dyDescent="0.35">
      <c r="A4330" s="2">
        <v>43796.474305555559</v>
      </c>
      <c r="B4330">
        <v>905.3</v>
      </c>
      <c r="C4330">
        <v>0.42104476690292358</v>
      </c>
      <c r="D4330">
        <v>0.57895529270172119</v>
      </c>
      <c r="E4330">
        <f>IF(B4331&gt;0,B4331-test_data[[#This Row],[Price]],0)</f>
        <v>0.10000000000002274</v>
      </c>
      <c r="F4330" s="2">
        <f>test_data[[#This Row],[Time]]-(Time_horizon-1)/24/60</f>
        <v>43796.461111111115</v>
      </c>
      <c r="G4330">
        <f>IF(test_data[[#This Row],[Long]]&gt;Action_Threshold,1,IF(test_data[[#This Row],[Short]]&gt;Action_Threshold,-1,0))</f>
        <v>-1</v>
      </c>
      <c r="H4330">
        <f>SUMIFS(test_data[Postion],test_data[Time],"&gt;="&amp;test_data[[#This Row],[Period Time]],test_data[Time],"&lt;="&amp;test_data[[#This Row],[Time]])</f>
        <v>-20</v>
      </c>
      <c r="I4330">
        <f>IFERROR(test_data[[#This Row],[Final_Position]]-H4329,test_data[[#This Row],[Final_Position]])</f>
        <v>0</v>
      </c>
      <c r="J4330">
        <f>ABS(test_data[[#This Row],[Action]])</f>
        <v>0</v>
      </c>
      <c r="K4330" s="7">
        <f>test_data[[#This Row],[Final_Position]]*test_data[[#This Row],[Change]]</f>
        <v>-2.0000000000004547</v>
      </c>
      <c r="L4330" s="7">
        <f>test_data[[#This Row],[Profit]]*Profit_per_point</f>
        <v>-200000.00000004546</v>
      </c>
      <c r="M4330" s="7">
        <f>test_data[[#This Row],[Profit]]*Profit_per_point-ABS(test_data[[#This Row],[Action]])*Fee_per_trade</f>
        <v>-200000.00000004546</v>
      </c>
    </row>
    <row r="4331" spans="1:13" x14ac:dyDescent="0.35">
      <c r="A4331" s="2">
        <v>43796.474999999999</v>
      </c>
      <c r="B4331">
        <v>905.4</v>
      </c>
      <c r="C4331">
        <v>0.41675564646720886</v>
      </c>
      <c r="D4331">
        <v>0.58324432373046875</v>
      </c>
      <c r="E4331">
        <f>IF(B4332&gt;0,B4332-test_data[[#This Row],[Price]],0)</f>
        <v>-0.19999999999993179</v>
      </c>
      <c r="F4331" s="2">
        <f>test_data[[#This Row],[Time]]-(Time_horizon-1)/24/60</f>
        <v>43796.461805555555</v>
      </c>
      <c r="G4331">
        <f>IF(test_data[[#This Row],[Long]]&gt;Action_Threshold,1,IF(test_data[[#This Row],[Short]]&gt;Action_Threshold,-1,0))</f>
        <v>-1</v>
      </c>
      <c r="H4331">
        <f>SUMIFS(test_data[Postion],test_data[Time],"&gt;="&amp;test_data[[#This Row],[Period Time]],test_data[Time],"&lt;="&amp;test_data[[#This Row],[Time]])</f>
        <v>-20</v>
      </c>
      <c r="I4331">
        <f>IFERROR(test_data[[#This Row],[Final_Position]]-H4330,test_data[[#This Row],[Final_Position]])</f>
        <v>0</v>
      </c>
      <c r="J4331">
        <f>ABS(test_data[[#This Row],[Action]])</f>
        <v>0</v>
      </c>
      <c r="K4331" s="7">
        <f>test_data[[#This Row],[Final_Position]]*test_data[[#This Row],[Change]]</f>
        <v>3.9999999999986358</v>
      </c>
      <c r="L4331" s="7">
        <f>test_data[[#This Row],[Profit]]*Profit_per_point</f>
        <v>399999.99999986356</v>
      </c>
      <c r="M4331" s="7">
        <f>test_data[[#This Row],[Profit]]*Profit_per_point-ABS(test_data[[#This Row],[Action]])*Fee_per_trade</f>
        <v>399999.99999986356</v>
      </c>
    </row>
    <row r="4332" spans="1:13" x14ac:dyDescent="0.35">
      <c r="A4332" s="2">
        <v>43796.475694444445</v>
      </c>
      <c r="B4332">
        <v>905.2</v>
      </c>
      <c r="C4332">
        <v>0.40670469403266907</v>
      </c>
      <c r="D4332">
        <v>0.5932953953742981</v>
      </c>
      <c r="E4332">
        <f>IF(B4333&gt;0,B4333-test_data[[#This Row],[Price]],0)</f>
        <v>-0.10000000000002274</v>
      </c>
      <c r="F4332" s="2">
        <f>test_data[[#This Row],[Time]]-(Time_horizon-1)/24/60</f>
        <v>43796.462500000001</v>
      </c>
      <c r="G4332">
        <f>IF(test_data[[#This Row],[Long]]&gt;Action_Threshold,1,IF(test_data[[#This Row],[Short]]&gt;Action_Threshold,-1,0))</f>
        <v>-1</v>
      </c>
      <c r="H4332">
        <f>SUMIFS(test_data[Postion],test_data[Time],"&gt;="&amp;test_data[[#This Row],[Period Time]],test_data[Time],"&lt;="&amp;test_data[[#This Row],[Time]])</f>
        <v>-20</v>
      </c>
      <c r="I4332">
        <f>IFERROR(test_data[[#This Row],[Final_Position]]-H4331,test_data[[#This Row],[Final_Position]])</f>
        <v>0</v>
      </c>
      <c r="J4332">
        <f>ABS(test_data[[#This Row],[Action]])</f>
        <v>0</v>
      </c>
      <c r="K4332" s="7">
        <f>test_data[[#This Row],[Final_Position]]*test_data[[#This Row],[Change]]</f>
        <v>2.0000000000004547</v>
      </c>
      <c r="L4332" s="7">
        <f>test_data[[#This Row],[Profit]]*Profit_per_point</f>
        <v>200000.00000004546</v>
      </c>
      <c r="M4332" s="7">
        <f>test_data[[#This Row],[Profit]]*Profit_per_point-ABS(test_data[[#This Row],[Action]])*Fee_per_trade</f>
        <v>200000.00000004546</v>
      </c>
    </row>
    <row r="4333" spans="1:13" x14ac:dyDescent="0.35">
      <c r="A4333" s="2">
        <v>43796.476388888892</v>
      </c>
      <c r="B4333">
        <v>905.1</v>
      </c>
      <c r="C4333">
        <v>0.40720298886299133</v>
      </c>
      <c r="D4333">
        <v>0.59279698133468628</v>
      </c>
      <c r="E4333">
        <f>IF(B4334&gt;0,B4334-test_data[[#This Row],[Price]],0)</f>
        <v>-0.39999999999997726</v>
      </c>
      <c r="F4333" s="2">
        <f>test_data[[#This Row],[Time]]-(Time_horizon-1)/24/60</f>
        <v>43796.463194444448</v>
      </c>
      <c r="G4333">
        <f>IF(test_data[[#This Row],[Long]]&gt;Action_Threshold,1,IF(test_data[[#This Row],[Short]]&gt;Action_Threshold,-1,0))</f>
        <v>-1</v>
      </c>
      <c r="H4333">
        <f>SUMIFS(test_data[Postion],test_data[Time],"&gt;="&amp;test_data[[#This Row],[Period Time]],test_data[Time],"&lt;="&amp;test_data[[#This Row],[Time]])</f>
        <v>-20</v>
      </c>
      <c r="I4333">
        <f>IFERROR(test_data[[#This Row],[Final_Position]]-H4332,test_data[[#This Row],[Final_Position]])</f>
        <v>0</v>
      </c>
      <c r="J4333">
        <f>ABS(test_data[[#This Row],[Action]])</f>
        <v>0</v>
      </c>
      <c r="K4333" s="7">
        <f>test_data[[#This Row],[Final_Position]]*test_data[[#This Row],[Change]]</f>
        <v>7.9999999999995453</v>
      </c>
      <c r="L4333" s="7">
        <f>test_data[[#This Row],[Profit]]*Profit_per_point</f>
        <v>799999.99999995448</v>
      </c>
      <c r="M4333" s="7">
        <f>test_data[[#This Row],[Profit]]*Profit_per_point-ABS(test_data[[#This Row],[Action]])*Fee_per_trade</f>
        <v>799999.99999995448</v>
      </c>
    </row>
    <row r="4334" spans="1:13" x14ac:dyDescent="0.35">
      <c r="A4334" s="2">
        <v>43796.477083333331</v>
      </c>
      <c r="B4334">
        <v>904.7</v>
      </c>
      <c r="C4334">
        <v>0.43692120909690857</v>
      </c>
      <c r="D4334">
        <v>0.56307888031005859</v>
      </c>
      <c r="E4334">
        <f>IF(B4335&gt;0,B4335-test_data[[#This Row],[Price]],0)</f>
        <v>0</v>
      </c>
      <c r="F4334" s="2">
        <f>test_data[[#This Row],[Time]]-(Time_horizon-1)/24/60</f>
        <v>43796.463888888888</v>
      </c>
      <c r="G4334">
        <f>IF(test_data[[#This Row],[Long]]&gt;Action_Threshold,1,IF(test_data[[#This Row],[Short]]&gt;Action_Threshold,-1,0))</f>
        <v>-1</v>
      </c>
      <c r="H4334">
        <f>SUMIFS(test_data[Postion],test_data[Time],"&gt;="&amp;test_data[[#This Row],[Period Time]],test_data[Time],"&lt;="&amp;test_data[[#This Row],[Time]])</f>
        <v>-20</v>
      </c>
      <c r="I4334">
        <f>IFERROR(test_data[[#This Row],[Final_Position]]-H4333,test_data[[#This Row],[Final_Position]])</f>
        <v>0</v>
      </c>
      <c r="J4334">
        <f>ABS(test_data[[#This Row],[Action]])</f>
        <v>0</v>
      </c>
      <c r="K4334" s="7">
        <f>test_data[[#This Row],[Final_Position]]*test_data[[#This Row],[Change]]</f>
        <v>0</v>
      </c>
      <c r="L4334" s="7">
        <f>test_data[[#This Row],[Profit]]*Profit_per_point</f>
        <v>0</v>
      </c>
      <c r="M4334" s="7">
        <f>test_data[[#This Row],[Profit]]*Profit_per_point-ABS(test_data[[#This Row],[Action]])*Fee_per_trade</f>
        <v>0</v>
      </c>
    </row>
    <row r="4335" spans="1:13" x14ac:dyDescent="0.35">
      <c r="A4335" s="2">
        <v>43796.477777777778</v>
      </c>
      <c r="B4335">
        <v>904.7</v>
      </c>
      <c r="C4335">
        <v>0.43489730358123779</v>
      </c>
      <c r="D4335">
        <v>0.56510269641876221</v>
      </c>
      <c r="E4335">
        <f>IF(B4336&gt;0,B4336-test_data[[#This Row],[Price]],0)</f>
        <v>0.19999999999993179</v>
      </c>
      <c r="F4335" s="2">
        <f>test_data[[#This Row],[Time]]-(Time_horizon-1)/24/60</f>
        <v>43796.464583333334</v>
      </c>
      <c r="G4335">
        <f>IF(test_data[[#This Row],[Long]]&gt;Action_Threshold,1,IF(test_data[[#This Row],[Short]]&gt;Action_Threshold,-1,0))</f>
        <v>-1</v>
      </c>
      <c r="H4335">
        <f>SUMIFS(test_data[Postion],test_data[Time],"&gt;="&amp;test_data[[#This Row],[Period Time]],test_data[Time],"&lt;="&amp;test_data[[#This Row],[Time]])</f>
        <v>-20</v>
      </c>
      <c r="I4335">
        <f>IFERROR(test_data[[#This Row],[Final_Position]]-H4334,test_data[[#This Row],[Final_Position]])</f>
        <v>0</v>
      </c>
      <c r="J4335">
        <f>ABS(test_data[[#This Row],[Action]])</f>
        <v>0</v>
      </c>
      <c r="K4335" s="7">
        <f>test_data[[#This Row],[Final_Position]]*test_data[[#This Row],[Change]]</f>
        <v>-3.9999999999986358</v>
      </c>
      <c r="L4335" s="7">
        <f>test_data[[#This Row],[Profit]]*Profit_per_point</f>
        <v>-399999.99999986356</v>
      </c>
      <c r="M4335" s="7">
        <f>test_data[[#This Row],[Profit]]*Profit_per_point-ABS(test_data[[#This Row],[Action]])*Fee_per_trade</f>
        <v>-399999.99999986356</v>
      </c>
    </row>
    <row r="4336" spans="1:13" x14ac:dyDescent="0.35">
      <c r="A4336" s="2">
        <v>43796.478472222225</v>
      </c>
      <c r="B4336">
        <v>904.9</v>
      </c>
      <c r="C4336">
        <v>0.41005951166152954</v>
      </c>
      <c r="D4336">
        <v>0.58994048833847046</v>
      </c>
      <c r="E4336">
        <f>IF(B4337&gt;0,B4337-test_data[[#This Row],[Price]],0)</f>
        <v>-0.19999999999993179</v>
      </c>
      <c r="F4336" s="2">
        <f>test_data[[#This Row],[Time]]-(Time_horizon-1)/24/60</f>
        <v>43796.465277777781</v>
      </c>
      <c r="G4336">
        <f>IF(test_data[[#This Row],[Long]]&gt;Action_Threshold,1,IF(test_data[[#This Row],[Short]]&gt;Action_Threshold,-1,0))</f>
        <v>-1</v>
      </c>
      <c r="H4336">
        <f>SUMIFS(test_data[Postion],test_data[Time],"&gt;="&amp;test_data[[#This Row],[Period Time]],test_data[Time],"&lt;="&amp;test_data[[#This Row],[Time]])</f>
        <v>-20</v>
      </c>
      <c r="I4336">
        <f>IFERROR(test_data[[#This Row],[Final_Position]]-H4335,test_data[[#This Row],[Final_Position]])</f>
        <v>0</v>
      </c>
      <c r="J4336">
        <f>ABS(test_data[[#This Row],[Action]])</f>
        <v>0</v>
      </c>
      <c r="K4336" s="7">
        <f>test_data[[#This Row],[Final_Position]]*test_data[[#This Row],[Change]]</f>
        <v>3.9999999999986358</v>
      </c>
      <c r="L4336" s="7">
        <f>test_data[[#This Row],[Profit]]*Profit_per_point</f>
        <v>399999.99999986356</v>
      </c>
      <c r="M4336" s="7">
        <f>test_data[[#This Row],[Profit]]*Profit_per_point-ABS(test_data[[#This Row],[Action]])*Fee_per_trade</f>
        <v>399999.99999986356</v>
      </c>
    </row>
    <row r="4337" spans="1:13" x14ac:dyDescent="0.35">
      <c r="A4337" s="2">
        <v>43796.479166666664</v>
      </c>
      <c r="B4337">
        <v>904.7</v>
      </c>
      <c r="C4337">
        <v>0.43411731719970703</v>
      </c>
      <c r="D4337">
        <v>0.56588274240493774</v>
      </c>
      <c r="E4337">
        <f>IF(B4338&gt;0,B4338-test_data[[#This Row],[Price]],0)</f>
        <v>0</v>
      </c>
      <c r="F4337" s="2">
        <f>test_data[[#This Row],[Time]]-(Time_horizon-1)/24/60</f>
        <v>43796.46597222222</v>
      </c>
      <c r="G4337">
        <f>IF(test_data[[#This Row],[Long]]&gt;Action_Threshold,1,IF(test_data[[#This Row],[Short]]&gt;Action_Threshold,-1,0))</f>
        <v>-1</v>
      </c>
      <c r="H4337">
        <f>SUMIFS(test_data[Postion],test_data[Time],"&gt;="&amp;test_data[[#This Row],[Period Time]],test_data[Time],"&lt;="&amp;test_data[[#This Row],[Time]])</f>
        <v>-20</v>
      </c>
      <c r="I4337">
        <f>IFERROR(test_data[[#This Row],[Final_Position]]-H4336,test_data[[#This Row],[Final_Position]])</f>
        <v>0</v>
      </c>
      <c r="J4337">
        <f>ABS(test_data[[#This Row],[Action]])</f>
        <v>0</v>
      </c>
      <c r="K4337" s="7">
        <f>test_data[[#This Row],[Final_Position]]*test_data[[#This Row],[Change]]</f>
        <v>0</v>
      </c>
      <c r="L4337" s="7">
        <f>test_data[[#This Row],[Profit]]*Profit_per_point</f>
        <v>0</v>
      </c>
      <c r="M4337" s="7">
        <f>test_data[[#This Row],[Profit]]*Profit_per_point-ABS(test_data[[#This Row],[Action]])*Fee_per_trade</f>
        <v>0</v>
      </c>
    </row>
    <row r="4338" spans="1:13" x14ac:dyDescent="0.35">
      <c r="A4338" s="2">
        <v>43796.541666666664</v>
      </c>
      <c r="B4338">
        <v>904.7</v>
      </c>
      <c r="C4338">
        <v>0.40653875470161438</v>
      </c>
      <c r="D4338">
        <v>0.59346127510070801</v>
      </c>
      <c r="E4338">
        <f>IF(B4339&gt;0,B4339-test_data[[#This Row],[Price]],0)</f>
        <v>0</v>
      </c>
      <c r="F4338" s="2">
        <f>test_data[[#This Row],[Time]]-(Time_horizon-1)/24/60</f>
        <v>43796.52847222222</v>
      </c>
      <c r="G4338">
        <f>IF(test_data[[#This Row],[Long]]&gt;Action_Threshold,1,IF(test_data[[#This Row],[Short]]&gt;Action_Threshold,-1,0))</f>
        <v>-1</v>
      </c>
      <c r="H4338">
        <f>SUMIFS(test_data[Postion],test_data[Time],"&gt;="&amp;test_data[[#This Row],[Period Time]],test_data[Time],"&lt;="&amp;test_data[[#This Row],[Time]])</f>
        <v>-1</v>
      </c>
      <c r="I4338">
        <f>IFERROR(test_data[[#This Row],[Final_Position]]-H4337,test_data[[#This Row],[Final_Position]])</f>
        <v>19</v>
      </c>
      <c r="J4338">
        <f>ABS(test_data[[#This Row],[Action]])</f>
        <v>19</v>
      </c>
      <c r="K4338" s="7">
        <f>test_data[[#This Row],[Final_Position]]*test_data[[#This Row],[Change]]</f>
        <v>0</v>
      </c>
      <c r="L4338" s="7">
        <f>test_data[[#This Row],[Profit]]*Profit_per_point</f>
        <v>0</v>
      </c>
      <c r="M4338" s="7">
        <f>test_data[[#This Row],[Profit]]*Profit_per_point-ABS(test_data[[#This Row],[Action]])*Fee_per_trade</f>
        <v>-190000</v>
      </c>
    </row>
    <row r="4339" spans="1:13" x14ac:dyDescent="0.35">
      <c r="A4339" s="2">
        <v>43796.542361111111</v>
      </c>
      <c r="B4339">
        <v>904.7</v>
      </c>
      <c r="C4339">
        <v>0.4287666380405426</v>
      </c>
      <c r="D4339">
        <v>0.57123333215713501</v>
      </c>
      <c r="E4339">
        <f>IF(B4340&gt;0,B4340-test_data[[#This Row],[Price]],0)</f>
        <v>-0.10000000000002274</v>
      </c>
      <c r="F4339" s="2">
        <f>test_data[[#This Row],[Time]]-(Time_horizon-1)/24/60</f>
        <v>43796.529166666667</v>
      </c>
      <c r="G4339">
        <f>IF(test_data[[#This Row],[Long]]&gt;Action_Threshold,1,IF(test_data[[#This Row],[Short]]&gt;Action_Threshold,-1,0))</f>
        <v>-1</v>
      </c>
      <c r="H4339">
        <f>SUMIFS(test_data[Postion],test_data[Time],"&gt;="&amp;test_data[[#This Row],[Period Time]],test_data[Time],"&lt;="&amp;test_data[[#This Row],[Time]])</f>
        <v>-2</v>
      </c>
      <c r="I4339">
        <f>IFERROR(test_data[[#This Row],[Final_Position]]-H4338,test_data[[#This Row],[Final_Position]])</f>
        <v>-1</v>
      </c>
      <c r="J4339">
        <f>ABS(test_data[[#This Row],[Action]])</f>
        <v>1</v>
      </c>
      <c r="K4339" s="7">
        <f>test_data[[#This Row],[Final_Position]]*test_data[[#This Row],[Change]]</f>
        <v>0.20000000000004547</v>
      </c>
      <c r="L4339" s="7">
        <f>test_data[[#This Row],[Profit]]*Profit_per_point</f>
        <v>20000.000000004547</v>
      </c>
      <c r="M4339" s="7">
        <f>test_data[[#This Row],[Profit]]*Profit_per_point-ABS(test_data[[#This Row],[Action]])*Fee_per_trade</f>
        <v>10000.000000004547</v>
      </c>
    </row>
    <row r="4340" spans="1:13" x14ac:dyDescent="0.35">
      <c r="A4340" s="2">
        <v>43796.543055555558</v>
      </c>
      <c r="B4340">
        <v>904.6</v>
      </c>
      <c r="C4340">
        <v>0.43849408626556396</v>
      </c>
      <c r="D4340">
        <v>0.56150591373443604</v>
      </c>
      <c r="E4340">
        <f>IF(B4341&gt;0,B4341-test_data[[#This Row],[Price]],0)</f>
        <v>0</v>
      </c>
      <c r="F4340" s="2">
        <f>test_data[[#This Row],[Time]]-(Time_horizon-1)/24/60</f>
        <v>43796.529861111114</v>
      </c>
      <c r="G4340">
        <f>IF(test_data[[#This Row],[Long]]&gt;Action_Threshold,1,IF(test_data[[#This Row],[Short]]&gt;Action_Threshold,-1,0))</f>
        <v>-1</v>
      </c>
      <c r="H4340">
        <f>SUMIFS(test_data[Postion],test_data[Time],"&gt;="&amp;test_data[[#This Row],[Period Time]],test_data[Time],"&lt;="&amp;test_data[[#This Row],[Time]])</f>
        <v>-3</v>
      </c>
      <c r="I4340">
        <f>IFERROR(test_data[[#This Row],[Final_Position]]-H4339,test_data[[#This Row],[Final_Position]])</f>
        <v>-1</v>
      </c>
      <c r="J4340">
        <f>ABS(test_data[[#This Row],[Action]])</f>
        <v>1</v>
      </c>
      <c r="K4340" s="7">
        <f>test_data[[#This Row],[Final_Position]]*test_data[[#This Row],[Change]]</f>
        <v>0</v>
      </c>
      <c r="L4340" s="7">
        <f>test_data[[#This Row],[Profit]]*Profit_per_point</f>
        <v>0</v>
      </c>
      <c r="M4340" s="7">
        <f>test_data[[#This Row],[Profit]]*Profit_per_point-ABS(test_data[[#This Row],[Action]])*Fee_per_trade</f>
        <v>-10000</v>
      </c>
    </row>
    <row r="4341" spans="1:13" x14ac:dyDescent="0.35">
      <c r="A4341" s="2">
        <v>43796.543749999997</v>
      </c>
      <c r="B4341">
        <v>904.6</v>
      </c>
      <c r="C4341">
        <v>0.44695666432380676</v>
      </c>
      <c r="D4341">
        <v>0.55304336547851563</v>
      </c>
      <c r="E4341">
        <f>IF(B4342&gt;0,B4342-test_data[[#This Row],[Price]],0)</f>
        <v>-0.30000000000006821</v>
      </c>
      <c r="F4341" s="2">
        <f>test_data[[#This Row],[Time]]-(Time_horizon-1)/24/60</f>
        <v>43796.530555555553</v>
      </c>
      <c r="G4341">
        <f>IF(test_data[[#This Row],[Long]]&gt;Action_Threshold,1,IF(test_data[[#This Row],[Short]]&gt;Action_Threshold,-1,0))</f>
        <v>-1</v>
      </c>
      <c r="H4341">
        <f>SUMIFS(test_data[Postion],test_data[Time],"&gt;="&amp;test_data[[#This Row],[Period Time]],test_data[Time],"&lt;="&amp;test_data[[#This Row],[Time]])</f>
        <v>-4</v>
      </c>
      <c r="I4341">
        <f>IFERROR(test_data[[#This Row],[Final_Position]]-H4340,test_data[[#This Row],[Final_Position]])</f>
        <v>-1</v>
      </c>
      <c r="J4341">
        <f>ABS(test_data[[#This Row],[Action]])</f>
        <v>1</v>
      </c>
      <c r="K4341" s="7">
        <f>test_data[[#This Row],[Final_Position]]*test_data[[#This Row],[Change]]</f>
        <v>1.2000000000002728</v>
      </c>
      <c r="L4341" s="7">
        <f>test_data[[#This Row],[Profit]]*Profit_per_point</f>
        <v>120000.00000002728</v>
      </c>
      <c r="M4341" s="7">
        <f>test_data[[#This Row],[Profit]]*Profit_per_point-ABS(test_data[[#This Row],[Action]])*Fee_per_trade</f>
        <v>110000.00000002728</v>
      </c>
    </row>
    <row r="4342" spans="1:13" x14ac:dyDescent="0.35">
      <c r="A4342" s="2">
        <v>43796.544444444444</v>
      </c>
      <c r="B4342">
        <v>904.3</v>
      </c>
      <c r="C4342">
        <v>0.45929774641990662</v>
      </c>
      <c r="D4342">
        <v>0.54070228338241577</v>
      </c>
      <c r="E4342">
        <f>IF(B4343&gt;0,B4343-test_data[[#This Row],[Price]],0)</f>
        <v>-9.9999999999909051E-2</v>
      </c>
      <c r="F4342" s="2">
        <f>test_data[[#This Row],[Time]]-(Time_horizon-1)/24/60</f>
        <v>43796.53125</v>
      </c>
      <c r="G4342">
        <f>IF(test_data[[#This Row],[Long]]&gt;Action_Threshold,1,IF(test_data[[#This Row],[Short]]&gt;Action_Threshold,-1,0))</f>
        <v>-1</v>
      </c>
      <c r="H4342">
        <f>SUMIFS(test_data[Postion],test_data[Time],"&gt;="&amp;test_data[[#This Row],[Period Time]],test_data[Time],"&lt;="&amp;test_data[[#This Row],[Time]])</f>
        <v>-5</v>
      </c>
      <c r="I4342">
        <f>IFERROR(test_data[[#This Row],[Final_Position]]-H4341,test_data[[#This Row],[Final_Position]])</f>
        <v>-1</v>
      </c>
      <c r="J4342">
        <f>ABS(test_data[[#This Row],[Action]])</f>
        <v>1</v>
      </c>
      <c r="K4342" s="7">
        <f>test_data[[#This Row],[Final_Position]]*test_data[[#This Row],[Change]]</f>
        <v>0.49999999999954525</v>
      </c>
      <c r="L4342" s="7">
        <f>test_data[[#This Row],[Profit]]*Profit_per_point</f>
        <v>49999.999999954525</v>
      </c>
      <c r="M4342" s="7">
        <f>test_data[[#This Row],[Profit]]*Profit_per_point-ABS(test_data[[#This Row],[Action]])*Fee_per_trade</f>
        <v>39999.999999954525</v>
      </c>
    </row>
    <row r="4343" spans="1:13" x14ac:dyDescent="0.35">
      <c r="A4343" s="2">
        <v>43796.545138888891</v>
      </c>
      <c r="B4343">
        <v>904.2</v>
      </c>
      <c r="C4343">
        <v>0.42717847228050232</v>
      </c>
      <c r="D4343">
        <v>0.57282149791717529</v>
      </c>
      <c r="E4343">
        <f>IF(B4344&gt;0,B4344-test_data[[#This Row],[Price]],0)</f>
        <v>0.19999999999993179</v>
      </c>
      <c r="F4343" s="2">
        <f>test_data[[#This Row],[Time]]-(Time_horizon-1)/24/60</f>
        <v>43796.531944444447</v>
      </c>
      <c r="G4343">
        <f>IF(test_data[[#This Row],[Long]]&gt;Action_Threshold,1,IF(test_data[[#This Row],[Short]]&gt;Action_Threshold,-1,0))</f>
        <v>-1</v>
      </c>
      <c r="H4343">
        <f>SUMIFS(test_data[Postion],test_data[Time],"&gt;="&amp;test_data[[#This Row],[Period Time]],test_data[Time],"&lt;="&amp;test_data[[#This Row],[Time]])</f>
        <v>-6</v>
      </c>
      <c r="I4343">
        <f>IFERROR(test_data[[#This Row],[Final_Position]]-H4342,test_data[[#This Row],[Final_Position]])</f>
        <v>-1</v>
      </c>
      <c r="J4343">
        <f>ABS(test_data[[#This Row],[Action]])</f>
        <v>1</v>
      </c>
      <c r="K4343" s="7">
        <f>test_data[[#This Row],[Final_Position]]*test_data[[#This Row],[Change]]</f>
        <v>-1.1999999999995907</v>
      </c>
      <c r="L4343" s="7">
        <f>test_data[[#This Row],[Profit]]*Profit_per_point</f>
        <v>-119999.99999995908</v>
      </c>
      <c r="M4343" s="7">
        <f>test_data[[#This Row],[Profit]]*Profit_per_point-ABS(test_data[[#This Row],[Action]])*Fee_per_trade</f>
        <v>-129999.99999995908</v>
      </c>
    </row>
    <row r="4344" spans="1:13" x14ac:dyDescent="0.35">
      <c r="A4344" s="2">
        <v>43796.54583333333</v>
      </c>
      <c r="B4344">
        <v>904.4</v>
      </c>
      <c r="C4344">
        <v>0.40347462892532349</v>
      </c>
      <c r="D4344">
        <v>0.59652537107467651</v>
      </c>
      <c r="E4344">
        <f>IF(B4345&gt;0,B4345-test_data[[#This Row],[Price]],0)</f>
        <v>-0.10000000000002274</v>
      </c>
      <c r="F4344" s="2">
        <f>test_data[[#This Row],[Time]]-(Time_horizon-1)/24/60</f>
        <v>43796.532638888886</v>
      </c>
      <c r="G4344">
        <f>IF(test_data[[#This Row],[Long]]&gt;Action_Threshold,1,IF(test_data[[#This Row],[Short]]&gt;Action_Threshold,-1,0))</f>
        <v>-1</v>
      </c>
      <c r="H4344">
        <f>SUMIFS(test_data[Postion],test_data[Time],"&gt;="&amp;test_data[[#This Row],[Period Time]],test_data[Time],"&lt;="&amp;test_data[[#This Row],[Time]])</f>
        <v>-7</v>
      </c>
      <c r="I4344">
        <f>IFERROR(test_data[[#This Row],[Final_Position]]-H4343,test_data[[#This Row],[Final_Position]])</f>
        <v>-1</v>
      </c>
      <c r="J4344">
        <f>ABS(test_data[[#This Row],[Action]])</f>
        <v>1</v>
      </c>
      <c r="K4344" s="7">
        <f>test_data[[#This Row],[Final_Position]]*test_data[[#This Row],[Change]]</f>
        <v>0.70000000000015916</v>
      </c>
      <c r="L4344" s="7">
        <f>test_data[[#This Row],[Profit]]*Profit_per_point</f>
        <v>70000.00000001592</v>
      </c>
      <c r="M4344" s="7">
        <f>test_data[[#This Row],[Profit]]*Profit_per_point-ABS(test_data[[#This Row],[Action]])*Fee_per_trade</f>
        <v>60000.00000001592</v>
      </c>
    </row>
    <row r="4345" spans="1:13" x14ac:dyDescent="0.35">
      <c r="A4345" s="2">
        <v>43796.546527777777</v>
      </c>
      <c r="B4345">
        <v>904.3</v>
      </c>
      <c r="C4345">
        <v>0.41825422644615173</v>
      </c>
      <c r="D4345">
        <v>0.58174574375152588</v>
      </c>
      <c r="E4345">
        <f>IF(B4346&gt;0,B4346-test_data[[#This Row],[Price]],0)</f>
        <v>0</v>
      </c>
      <c r="F4345" s="2">
        <f>test_data[[#This Row],[Time]]-(Time_horizon-1)/24/60</f>
        <v>43796.533333333333</v>
      </c>
      <c r="G4345">
        <f>IF(test_data[[#This Row],[Long]]&gt;Action_Threshold,1,IF(test_data[[#This Row],[Short]]&gt;Action_Threshold,-1,0))</f>
        <v>-1</v>
      </c>
      <c r="H4345">
        <f>SUMIFS(test_data[Postion],test_data[Time],"&gt;="&amp;test_data[[#This Row],[Period Time]],test_data[Time],"&lt;="&amp;test_data[[#This Row],[Time]])</f>
        <v>-8</v>
      </c>
      <c r="I4345">
        <f>IFERROR(test_data[[#This Row],[Final_Position]]-H4344,test_data[[#This Row],[Final_Position]])</f>
        <v>-1</v>
      </c>
      <c r="J4345">
        <f>ABS(test_data[[#This Row],[Action]])</f>
        <v>1</v>
      </c>
      <c r="K4345" s="7">
        <f>test_data[[#This Row],[Final_Position]]*test_data[[#This Row],[Change]]</f>
        <v>0</v>
      </c>
      <c r="L4345" s="7">
        <f>test_data[[#This Row],[Profit]]*Profit_per_point</f>
        <v>0</v>
      </c>
      <c r="M4345" s="7">
        <f>test_data[[#This Row],[Profit]]*Profit_per_point-ABS(test_data[[#This Row],[Action]])*Fee_per_trade</f>
        <v>-10000</v>
      </c>
    </row>
    <row r="4346" spans="1:13" x14ac:dyDescent="0.35">
      <c r="A4346" s="2">
        <v>43796.547222222223</v>
      </c>
      <c r="B4346">
        <v>904.3</v>
      </c>
      <c r="C4346">
        <v>0.41921773552894592</v>
      </c>
      <c r="D4346">
        <v>0.58078223466873169</v>
      </c>
      <c r="E4346">
        <f>IF(B4347&gt;0,B4347-test_data[[#This Row],[Price]],0)</f>
        <v>-9.9999999999909051E-2</v>
      </c>
      <c r="F4346" s="2">
        <f>test_data[[#This Row],[Time]]-(Time_horizon-1)/24/60</f>
        <v>43796.53402777778</v>
      </c>
      <c r="G4346">
        <f>IF(test_data[[#This Row],[Long]]&gt;Action_Threshold,1,IF(test_data[[#This Row],[Short]]&gt;Action_Threshold,-1,0))</f>
        <v>-1</v>
      </c>
      <c r="H4346">
        <f>SUMIFS(test_data[Postion],test_data[Time],"&gt;="&amp;test_data[[#This Row],[Period Time]],test_data[Time],"&lt;="&amp;test_data[[#This Row],[Time]])</f>
        <v>-9</v>
      </c>
      <c r="I4346">
        <f>IFERROR(test_data[[#This Row],[Final_Position]]-H4345,test_data[[#This Row],[Final_Position]])</f>
        <v>-1</v>
      </c>
      <c r="J4346">
        <f>ABS(test_data[[#This Row],[Action]])</f>
        <v>1</v>
      </c>
      <c r="K4346" s="7">
        <f>test_data[[#This Row],[Final_Position]]*test_data[[#This Row],[Change]]</f>
        <v>0.89999999999918145</v>
      </c>
      <c r="L4346" s="7">
        <f>test_data[[#This Row],[Profit]]*Profit_per_point</f>
        <v>89999.999999918145</v>
      </c>
      <c r="M4346" s="7">
        <f>test_data[[#This Row],[Profit]]*Profit_per_point-ABS(test_data[[#This Row],[Action]])*Fee_per_trade</f>
        <v>79999.999999918145</v>
      </c>
    </row>
    <row r="4347" spans="1:13" x14ac:dyDescent="0.35">
      <c r="A4347" s="2">
        <v>43796.54791666667</v>
      </c>
      <c r="B4347">
        <v>904.2</v>
      </c>
      <c r="C4347">
        <v>0.42511406540870667</v>
      </c>
      <c r="D4347">
        <v>0.57488596439361572</v>
      </c>
      <c r="E4347">
        <f>IF(B4348&gt;0,B4348-test_data[[#This Row],[Price]],0)</f>
        <v>0</v>
      </c>
      <c r="F4347" s="2">
        <f>test_data[[#This Row],[Time]]-(Time_horizon-1)/24/60</f>
        <v>43796.534722222226</v>
      </c>
      <c r="G4347">
        <f>IF(test_data[[#This Row],[Long]]&gt;Action_Threshold,1,IF(test_data[[#This Row],[Short]]&gt;Action_Threshold,-1,0))</f>
        <v>-1</v>
      </c>
      <c r="H4347">
        <f>SUMIFS(test_data[Postion],test_data[Time],"&gt;="&amp;test_data[[#This Row],[Period Time]],test_data[Time],"&lt;="&amp;test_data[[#This Row],[Time]])</f>
        <v>-10</v>
      </c>
      <c r="I4347">
        <f>IFERROR(test_data[[#This Row],[Final_Position]]-H4346,test_data[[#This Row],[Final_Position]])</f>
        <v>-1</v>
      </c>
      <c r="J4347">
        <f>ABS(test_data[[#This Row],[Action]])</f>
        <v>1</v>
      </c>
      <c r="K4347" s="7">
        <f>test_data[[#This Row],[Final_Position]]*test_data[[#This Row],[Change]]</f>
        <v>0</v>
      </c>
      <c r="L4347" s="7">
        <f>test_data[[#This Row],[Profit]]*Profit_per_point</f>
        <v>0</v>
      </c>
      <c r="M4347" s="7">
        <f>test_data[[#This Row],[Profit]]*Profit_per_point-ABS(test_data[[#This Row],[Action]])*Fee_per_trade</f>
        <v>-10000</v>
      </c>
    </row>
    <row r="4348" spans="1:13" x14ac:dyDescent="0.35">
      <c r="A4348" s="2">
        <v>43796.548611111109</v>
      </c>
      <c r="B4348">
        <v>904.2</v>
      </c>
      <c r="C4348">
        <v>0.41434192657470703</v>
      </c>
      <c r="D4348">
        <v>0.58565807342529297</v>
      </c>
      <c r="E4348">
        <f>IF(B4349&gt;0,B4349-test_data[[#This Row],[Price]],0)</f>
        <v>-0.10000000000002274</v>
      </c>
      <c r="F4348" s="2">
        <f>test_data[[#This Row],[Time]]-(Time_horizon-1)/24/60</f>
        <v>43796.535416666666</v>
      </c>
      <c r="G4348">
        <f>IF(test_data[[#This Row],[Long]]&gt;Action_Threshold,1,IF(test_data[[#This Row],[Short]]&gt;Action_Threshold,-1,0))</f>
        <v>-1</v>
      </c>
      <c r="H4348">
        <f>SUMIFS(test_data[Postion],test_data[Time],"&gt;="&amp;test_data[[#This Row],[Period Time]],test_data[Time],"&lt;="&amp;test_data[[#This Row],[Time]])</f>
        <v>-11</v>
      </c>
      <c r="I4348">
        <f>IFERROR(test_data[[#This Row],[Final_Position]]-H4347,test_data[[#This Row],[Final_Position]])</f>
        <v>-1</v>
      </c>
      <c r="J4348">
        <f>ABS(test_data[[#This Row],[Action]])</f>
        <v>1</v>
      </c>
      <c r="K4348" s="7">
        <f>test_data[[#This Row],[Final_Position]]*test_data[[#This Row],[Change]]</f>
        <v>1.1000000000002501</v>
      </c>
      <c r="L4348" s="7">
        <f>test_data[[#This Row],[Profit]]*Profit_per_point</f>
        <v>110000.00000002501</v>
      </c>
      <c r="M4348" s="7">
        <f>test_data[[#This Row],[Profit]]*Profit_per_point-ABS(test_data[[#This Row],[Action]])*Fee_per_trade</f>
        <v>100000.00000002501</v>
      </c>
    </row>
    <row r="4349" spans="1:13" x14ac:dyDescent="0.35">
      <c r="A4349" s="2">
        <v>43796.549305555556</v>
      </c>
      <c r="B4349">
        <v>904.1</v>
      </c>
      <c r="C4349">
        <v>0.41915199160575867</v>
      </c>
      <c r="D4349">
        <v>0.58084797859191895</v>
      </c>
      <c r="E4349">
        <f>IF(B4350&gt;0,B4350-test_data[[#This Row],[Price]],0)</f>
        <v>-0.10000000000002274</v>
      </c>
      <c r="F4349" s="2">
        <f>test_data[[#This Row],[Time]]-(Time_horizon-1)/24/60</f>
        <v>43796.536111111112</v>
      </c>
      <c r="G4349">
        <f>IF(test_data[[#This Row],[Long]]&gt;Action_Threshold,1,IF(test_data[[#This Row],[Short]]&gt;Action_Threshold,-1,0))</f>
        <v>-1</v>
      </c>
      <c r="H4349">
        <f>SUMIFS(test_data[Postion],test_data[Time],"&gt;="&amp;test_data[[#This Row],[Period Time]],test_data[Time],"&lt;="&amp;test_data[[#This Row],[Time]])</f>
        <v>-12</v>
      </c>
      <c r="I4349">
        <f>IFERROR(test_data[[#This Row],[Final_Position]]-H4348,test_data[[#This Row],[Final_Position]])</f>
        <v>-1</v>
      </c>
      <c r="J4349">
        <f>ABS(test_data[[#This Row],[Action]])</f>
        <v>1</v>
      </c>
      <c r="K4349" s="7">
        <f>test_data[[#This Row],[Final_Position]]*test_data[[#This Row],[Change]]</f>
        <v>1.2000000000002728</v>
      </c>
      <c r="L4349" s="7">
        <f>test_data[[#This Row],[Profit]]*Profit_per_point</f>
        <v>120000.00000002728</v>
      </c>
      <c r="M4349" s="7">
        <f>test_data[[#This Row],[Profit]]*Profit_per_point-ABS(test_data[[#This Row],[Action]])*Fee_per_trade</f>
        <v>110000.00000002728</v>
      </c>
    </row>
    <row r="4350" spans="1:13" x14ac:dyDescent="0.35">
      <c r="A4350" s="2">
        <v>43796.55</v>
      </c>
      <c r="B4350">
        <v>904</v>
      </c>
      <c r="C4350">
        <v>0.42136204242706299</v>
      </c>
      <c r="D4350">
        <v>0.57863795757293701</v>
      </c>
      <c r="E4350">
        <f>IF(B4351&gt;0,B4351-test_data[[#This Row],[Price]],0)</f>
        <v>0</v>
      </c>
      <c r="F4350" s="2">
        <f>test_data[[#This Row],[Time]]-(Time_horizon-1)/24/60</f>
        <v>43796.536805555559</v>
      </c>
      <c r="G4350">
        <f>IF(test_data[[#This Row],[Long]]&gt;Action_Threshold,1,IF(test_data[[#This Row],[Short]]&gt;Action_Threshold,-1,0))</f>
        <v>-1</v>
      </c>
      <c r="H4350">
        <f>SUMIFS(test_data[Postion],test_data[Time],"&gt;="&amp;test_data[[#This Row],[Period Time]],test_data[Time],"&lt;="&amp;test_data[[#This Row],[Time]])</f>
        <v>-13</v>
      </c>
      <c r="I4350">
        <f>IFERROR(test_data[[#This Row],[Final_Position]]-H4349,test_data[[#This Row],[Final_Position]])</f>
        <v>-1</v>
      </c>
      <c r="J4350">
        <f>ABS(test_data[[#This Row],[Action]])</f>
        <v>1</v>
      </c>
      <c r="K4350" s="7">
        <f>test_data[[#This Row],[Final_Position]]*test_data[[#This Row],[Change]]</f>
        <v>0</v>
      </c>
      <c r="L4350" s="7">
        <f>test_data[[#This Row],[Profit]]*Profit_per_point</f>
        <v>0</v>
      </c>
      <c r="M4350" s="7">
        <f>test_data[[#This Row],[Profit]]*Profit_per_point-ABS(test_data[[#This Row],[Action]])*Fee_per_trade</f>
        <v>-10000</v>
      </c>
    </row>
    <row r="4351" spans="1:13" x14ac:dyDescent="0.35">
      <c r="A4351" s="2">
        <v>43796.550694444442</v>
      </c>
      <c r="B4351">
        <v>904</v>
      </c>
      <c r="C4351">
        <v>0.41373136639595032</v>
      </c>
      <c r="D4351">
        <v>0.58626866340637207</v>
      </c>
      <c r="E4351">
        <f>IF(B4352&gt;0,B4352-test_data[[#This Row],[Price]],0)</f>
        <v>-0.39999999999997726</v>
      </c>
      <c r="F4351" s="2">
        <f>test_data[[#This Row],[Time]]-(Time_horizon-1)/24/60</f>
        <v>43796.537499999999</v>
      </c>
      <c r="G4351">
        <f>IF(test_data[[#This Row],[Long]]&gt;Action_Threshold,1,IF(test_data[[#This Row],[Short]]&gt;Action_Threshold,-1,0))</f>
        <v>-1</v>
      </c>
      <c r="H4351">
        <f>SUMIFS(test_data[Postion],test_data[Time],"&gt;="&amp;test_data[[#This Row],[Period Time]],test_data[Time],"&lt;="&amp;test_data[[#This Row],[Time]])</f>
        <v>-14</v>
      </c>
      <c r="I4351">
        <f>IFERROR(test_data[[#This Row],[Final_Position]]-H4350,test_data[[#This Row],[Final_Position]])</f>
        <v>-1</v>
      </c>
      <c r="J4351">
        <f>ABS(test_data[[#This Row],[Action]])</f>
        <v>1</v>
      </c>
      <c r="K4351" s="7">
        <f>test_data[[#This Row],[Final_Position]]*test_data[[#This Row],[Change]]</f>
        <v>5.5999999999996817</v>
      </c>
      <c r="L4351" s="7">
        <f>test_data[[#This Row],[Profit]]*Profit_per_point</f>
        <v>559999.99999996822</v>
      </c>
      <c r="M4351" s="7">
        <f>test_data[[#This Row],[Profit]]*Profit_per_point-ABS(test_data[[#This Row],[Action]])*Fee_per_trade</f>
        <v>549999.99999996822</v>
      </c>
    </row>
    <row r="4352" spans="1:13" x14ac:dyDescent="0.35">
      <c r="A4352" s="2">
        <v>43796.551388888889</v>
      </c>
      <c r="B4352">
        <v>903.6</v>
      </c>
      <c r="C4352">
        <v>0.4417651891708374</v>
      </c>
      <c r="D4352">
        <v>0.55823475122451782</v>
      </c>
      <c r="E4352">
        <f>IF(B4353&gt;0,B4353-test_data[[#This Row],[Price]],0)</f>
        <v>-0.80000000000006821</v>
      </c>
      <c r="F4352" s="2">
        <f>test_data[[#This Row],[Time]]-(Time_horizon-1)/24/60</f>
        <v>43796.538194444445</v>
      </c>
      <c r="G4352">
        <f>IF(test_data[[#This Row],[Long]]&gt;Action_Threshold,1,IF(test_data[[#This Row],[Short]]&gt;Action_Threshold,-1,0))</f>
        <v>-1</v>
      </c>
      <c r="H4352">
        <f>SUMIFS(test_data[Postion],test_data[Time],"&gt;="&amp;test_data[[#This Row],[Period Time]],test_data[Time],"&lt;="&amp;test_data[[#This Row],[Time]])</f>
        <v>-15</v>
      </c>
      <c r="I4352">
        <f>IFERROR(test_data[[#This Row],[Final_Position]]-H4351,test_data[[#This Row],[Final_Position]])</f>
        <v>-1</v>
      </c>
      <c r="J4352">
        <f>ABS(test_data[[#This Row],[Action]])</f>
        <v>1</v>
      </c>
      <c r="K4352" s="7">
        <f>test_data[[#This Row],[Final_Position]]*test_data[[#This Row],[Change]]</f>
        <v>12.000000000001023</v>
      </c>
      <c r="L4352" s="7">
        <f>test_data[[#This Row],[Profit]]*Profit_per_point</f>
        <v>1200000.0000001022</v>
      </c>
      <c r="M4352" s="7">
        <f>test_data[[#This Row],[Profit]]*Profit_per_point-ABS(test_data[[#This Row],[Action]])*Fee_per_trade</f>
        <v>1190000.0000001022</v>
      </c>
    </row>
    <row r="4353" spans="1:13" x14ac:dyDescent="0.35">
      <c r="A4353" s="2">
        <v>43796.552083333336</v>
      </c>
      <c r="B4353">
        <v>902.8</v>
      </c>
      <c r="C4353">
        <v>0.52521800994873047</v>
      </c>
      <c r="D4353">
        <v>0.47478193044662476</v>
      </c>
      <c r="E4353">
        <f>IF(B4354&gt;0,B4354-test_data[[#This Row],[Price]],0)</f>
        <v>0</v>
      </c>
      <c r="F4353" s="2">
        <f>test_data[[#This Row],[Time]]-(Time_horizon-1)/24/60</f>
        <v>43796.538888888892</v>
      </c>
      <c r="G4353">
        <f>IF(test_data[[#This Row],[Long]]&gt;Action_Threshold,1,IF(test_data[[#This Row],[Short]]&gt;Action_Threshold,-1,0))</f>
        <v>1</v>
      </c>
      <c r="H4353">
        <f>SUMIFS(test_data[Postion],test_data[Time],"&gt;="&amp;test_data[[#This Row],[Period Time]],test_data[Time],"&lt;="&amp;test_data[[#This Row],[Time]])</f>
        <v>-14</v>
      </c>
      <c r="I4353">
        <f>IFERROR(test_data[[#This Row],[Final_Position]]-H4352,test_data[[#This Row],[Final_Position]])</f>
        <v>1</v>
      </c>
      <c r="J4353">
        <f>ABS(test_data[[#This Row],[Action]])</f>
        <v>1</v>
      </c>
      <c r="K4353" s="7">
        <f>test_data[[#This Row],[Final_Position]]*test_data[[#This Row],[Change]]</f>
        <v>0</v>
      </c>
      <c r="L4353" s="7">
        <f>test_data[[#This Row],[Profit]]*Profit_per_point</f>
        <v>0</v>
      </c>
      <c r="M4353" s="7">
        <f>test_data[[#This Row],[Profit]]*Profit_per_point-ABS(test_data[[#This Row],[Action]])*Fee_per_trade</f>
        <v>-10000</v>
      </c>
    </row>
    <row r="4354" spans="1:13" x14ac:dyDescent="0.35">
      <c r="A4354" s="2">
        <v>43796.552777777775</v>
      </c>
      <c r="B4354">
        <v>902.8</v>
      </c>
      <c r="C4354">
        <v>0.46560344099998474</v>
      </c>
      <c r="D4354">
        <v>0.53439652919769287</v>
      </c>
      <c r="E4354">
        <f>IF(B4355&gt;0,B4355-test_data[[#This Row],[Price]],0)</f>
        <v>0.40000000000009095</v>
      </c>
      <c r="F4354" s="2">
        <f>test_data[[#This Row],[Time]]-(Time_horizon-1)/24/60</f>
        <v>43796.539583333331</v>
      </c>
      <c r="G4354">
        <f>IF(test_data[[#This Row],[Long]]&gt;Action_Threshold,1,IF(test_data[[#This Row],[Short]]&gt;Action_Threshold,-1,0))</f>
        <v>-1</v>
      </c>
      <c r="H4354">
        <f>SUMIFS(test_data[Postion],test_data[Time],"&gt;="&amp;test_data[[#This Row],[Period Time]],test_data[Time],"&lt;="&amp;test_data[[#This Row],[Time]])</f>
        <v>-15</v>
      </c>
      <c r="I4354">
        <f>IFERROR(test_data[[#This Row],[Final_Position]]-H4353,test_data[[#This Row],[Final_Position]])</f>
        <v>-1</v>
      </c>
      <c r="J4354">
        <f>ABS(test_data[[#This Row],[Action]])</f>
        <v>1</v>
      </c>
      <c r="K4354" s="7">
        <f>test_data[[#This Row],[Final_Position]]*test_data[[#This Row],[Change]]</f>
        <v>-6.0000000000013642</v>
      </c>
      <c r="L4354" s="7">
        <f>test_data[[#This Row],[Profit]]*Profit_per_point</f>
        <v>-600000.00000013644</v>
      </c>
      <c r="M4354" s="7">
        <f>test_data[[#This Row],[Profit]]*Profit_per_point-ABS(test_data[[#This Row],[Action]])*Fee_per_trade</f>
        <v>-610000.00000013644</v>
      </c>
    </row>
    <row r="4355" spans="1:13" x14ac:dyDescent="0.35">
      <c r="A4355" s="2">
        <v>43796.553472222222</v>
      </c>
      <c r="B4355">
        <v>903.2</v>
      </c>
      <c r="C4355">
        <v>0.42870694398880005</v>
      </c>
      <c r="D4355">
        <v>0.57129299640655518</v>
      </c>
      <c r="E4355">
        <f>IF(B4356&gt;0,B4356-test_data[[#This Row],[Price]],0)</f>
        <v>-0.10000000000002274</v>
      </c>
      <c r="F4355" s="2">
        <f>test_data[[#This Row],[Time]]-(Time_horizon-1)/24/60</f>
        <v>43796.540277777778</v>
      </c>
      <c r="G4355">
        <f>IF(test_data[[#This Row],[Long]]&gt;Action_Threshold,1,IF(test_data[[#This Row],[Short]]&gt;Action_Threshold,-1,0))</f>
        <v>-1</v>
      </c>
      <c r="H4355">
        <f>SUMIFS(test_data[Postion],test_data[Time],"&gt;="&amp;test_data[[#This Row],[Period Time]],test_data[Time],"&lt;="&amp;test_data[[#This Row],[Time]])</f>
        <v>-16</v>
      </c>
      <c r="I4355">
        <f>IFERROR(test_data[[#This Row],[Final_Position]]-H4354,test_data[[#This Row],[Final_Position]])</f>
        <v>-1</v>
      </c>
      <c r="J4355">
        <f>ABS(test_data[[#This Row],[Action]])</f>
        <v>1</v>
      </c>
      <c r="K4355" s="7">
        <f>test_data[[#This Row],[Final_Position]]*test_data[[#This Row],[Change]]</f>
        <v>1.6000000000003638</v>
      </c>
      <c r="L4355" s="7">
        <f>test_data[[#This Row],[Profit]]*Profit_per_point</f>
        <v>160000.00000003638</v>
      </c>
      <c r="M4355" s="7">
        <f>test_data[[#This Row],[Profit]]*Profit_per_point-ABS(test_data[[#This Row],[Action]])*Fee_per_trade</f>
        <v>150000.00000003638</v>
      </c>
    </row>
    <row r="4356" spans="1:13" x14ac:dyDescent="0.35">
      <c r="A4356" s="2">
        <v>43796.554166666669</v>
      </c>
      <c r="B4356">
        <v>903.1</v>
      </c>
      <c r="C4356">
        <v>0.4477824866771698</v>
      </c>
      <c r="D4356">
        <v>0.55221748352050781</v>
      </c>
      <c r="E4356">
        <f>IF(B4357&gt;0,B4357-test_data[[#This Row],[Price]],0)</f>
        <v>-0.20000000000004547</v>
      </c>
      <c r="F4356" s="2">
        <f>test_data[[#This Row],[Time]]-(Time_horizon-1)/24/60</f>
        <v>43796.540972222225</v>
      </c>
      <c r="G4356">
        <f>IF(test_data[[#This Row],[Long]]&gt;Action_Threshold,1,IF(test_data[[#This Row],[Short]]&gt;Action_Threshold,-1,0))</f>
        <v>-1</v>
      </c>
      <c r="H4356">
        <f>SUMIFS(test_data[Postion],test_data[Time],"&gt;="&amp;test_data[[#This Row],[Period Time]],test_data[Time],"&lt;="&amp;test_data[[#This Row],[Time]])</f>
        <v>-17</v>
      </c>
      <c r="I4356">
        <f>IFERROR(test_data[[#This Row],[Final_Position]]-H4355,test_data[[#This Row],[Final_Position]])</f>
        <v>-1</v>
      </c>
      <c r="J4356">
        <f>ABS(test_data[[#This Row],[Action]])</f>
        <v>1</v>
      </c>
      <c r="K4356" s="7">
        <f>test_data[[#This Row],[Final_Position]]*test_data[[#This Row],[Change]]</f>
        <v>3.4000000000007731</v>
      </c>
      <c r="L4356" s="7">
        <f>test_data[[#This Row],[Profit]]*Profit_per_point</f>
        <v>340000.0000000773</v>
      </c>
      <c r="M4356" s="7">
        <f>test_data[[#This Row],[Profit]]*Profit_per_point-ABS(test_data[[#This Row],[Action]])*Fee_per_trade</f>
        <v>330000.0000000773</v>
      </c>
    </row>
    <row r="4357" spans="1:13" x14ac:dyDescent="0.35">
      <c r="A4357" s="2">
        <v>43796.554861111108</v>
      </c>
      <c r="B4357">
        <v>902.9</v>
      </c>
      <c r="C4357">
        <v>0.45003938674926758</v>
      </c>
      <c r="D4357">
        <v>0.54996055364608765</v>
      </c>
      <c r="E4357">
        <f>IF(B4358&gt;0,B4358-test_data[[#This Row],[Price]],0)</f>
        <v>0</v>
      </c>
      <c r="F4357" s="2">
        <f>test_data[[#This Row],[Time]]-(Time_horizon-1)/24/60</f>
        <v>43796.541666666664</v>
      </c>
      <c r="G4357">
        <f>IF(test_data[[#This Row],[Long]]&gt;Action_Threshold,1,IF(test_data[[#This Row],[Short]]&gt;Action_Threshold,-1,0))</f>
        <v>-1</v>
      </c>
      <c r="H4357">
        <f>SUMIFS(test_data[Postion],test_data[Time],"&gt;="&amp;test_data[[#This Row],[Period Time]],test_data[Time],"&lt;="&amp;test_data[[#This Row],[Time]])</f>
        <v>-18</v>
      </c>
      <c r="I4357">
        <f>IFERROR(test_data[[#This Row],[Final_Position]]-H4356,test_data[[#This Row],[Final_Position]])</f>
        <v>-1</v>
      </c>
      <c r="J4357">
        <f>ABS(test_data[[#This Row],[Action]])</f>
        <v>1</v>
      </c>
      <c r="K4357" s="7">
        <f>test_data[[#This Row],[Final_Position]]*test_data[[#This Row],[Change]]</f>
        <v>0</v>
      </c>
      <c r="L4357" s="7">
        <f>test_data[[#This Row],[Profit]]*Profit_per_point</f>
        <v>0</v>
      </c>
      <c r="M4357" s="7">
        <f>test_data[[#This Row],[Profit]]*Profit_per_point-ABS(test_data[[#This Row],[Action]])*Fee_per_trade</f>
        <v>-10000</v>
      </c>
    </row>
    <row r="4358" spans="1:13" x14ac:dyDescent="0.35">
      <c r="A4358" s="2">
        <v>43796.555555555555</v>
      </c>
      <c r="B4358">
        <v>902.9</v>
      </c>
      <c r="C4358">
        <v>0.44558951258659363</v>
      </c>
      <c r="D4358">
        <v>0.55441045761108398</v>
      </c>
      <c r="E4358">
        <f>IF(B4359&gt;0,B4359-test_data[[#This Row],[Price]],0)</f>
        <v>0.10000000000002274</v>
      </c>
      <c r="F4358" s="2">
        <f>test_data[[#This Row],[Time]]-(Time_horizon-1)/24/60</f>
        <v>43796.542361111111</v>
      </c>
      <c r="G4358">
        <f>IF(test_data[[#This Row],[Long]]&gt;Action_Threshold,1,IF(test_data[[#This Row],[Short]]&gt;Action_Threshold,-1,0))</f>
        <v>-1</v>
      </c>
      <c r="H4358">
        <f>SUMIFS(test_data[Postion],test_data[Time],"&gt;="&amp;test_data[[#This Row],[Period Time]],test_data[Time],"&lt;="&amp;test_data[[#This Row],[Time]])</f>
        <v>-18</v>
      </c>
      <c r="I4358">
        <f>IFERROR(test_data[[#This Row],[Final_Position]]-H4357,test_data[[#This Row],[Final_Position]])</f>
        <v>0</v>
      </c>
      <c r="J4358">
        <f>ABS(test_data[[#This Row],[Action]])</f>
        <v>0</v>
      </c>
      <c r="K4358" s="7">
        <f>test_data[[#This Row],[Final_Position]]*test_data[[#This Row],[Change]]</f>
        <v>-1.8000000000004093</v>
      </c>
      <c r="L4358" s="7">
        <f>test_data[[#This Row],[Profit]]*Profit_per_point</f>
        <v>-180000.00000004092</v>
      </c>
      <c r="M4358" s="7">
        <f>test_data[[#This Row],[Profit]]*Profit_per_point-ABS(test_data[[#This Row],[Action]])*Fee_per_trade</f>
        <v>-180000.00000004092</v>
      </c>
    </row>
    <row r="4359" spans="1:13" x14ac:dyDescent="0.35">
      <c r="A4359" s="2">
        <v>43796.556250000001</v>
      </c>
      <c r="B4359">
        <v>903</v>
      </c>
      <c r="C4359">
        <v>0.43707287311553955</v>
      </c>
      <c r="D4359">
        <v>0.56292712688446045</v>
      </c>
      <c r="E4359">
        <f>IF(B4360&gt;0,B4360-test_data[[#This Row],[Price]],0)</f>
        <v>0</v>
      </c>
      <c r="F4359" s="2">
        <f>test_data[[#This Row],[Time]]-(Time_horizon-1)/24/60</f>
        <v>43796.543055555558</v>
      </c>
      <c r="G4359">
        <f>IF(test_data[[#This Row],[Long]]&gt;Action_Threshold,1,IF(test_data[[#This Row],[Short]]&gt;Action_Threshold,-1,0))</f>
        <v>-1</v>
      </c>
      <c r="H4359">
        <f>SUMIFS(test_data[Postion],test_data[Time],"&gt;="&amp;test_data[[#This Row],[Period Time]],test_data[Time],"&lt;="&amp;test_data[[#This Row],[Time]])</f>
        <v>-18</v>
      </c>
      <c r="I4359">
        <f>IFERROR(test_data[[#This Row],[Final_Position]]-H4358,test_data[[#This Row],[Final_Position]])</f>
        <v>0</v>
      </c>
      <c r="J4359">
        <f>ABS(test_data[[#This Row],[Action]])</f>
        <v>0</v>
      </c>
      <c r="K4359" s="7">
        <f>test_data[[#This Row],[Final_Position]]*test_data[[#This Row],[Change]]</f>
        <v>0</v>
      </c>
      <c r="L4359" s="7">
        <f>test_data[[#This Row],[Profit]]*Profit_per_point</f>
        <v>0</v>
      </c>
      <c r="M4359" s="7">
        <f>test_data[[#This Row],[Profit]]*Profit_per_point-ABS(test_data[[#This Row],[Action]])*Fee_per_trade</f>
        <v>0</v>
      </c>
    </row>
    <row r="4360" spans="1:13" x14ac:dyDescent="0.35">
      <c r="A4360" s="2">
        <v>43796.556944444441</v>
      </c>
      <c r="B4360">
        <v>903</v>
      </c>
      <c r="C4360">
        <v>0.44294208288192749</v>
      </c>
      <c r="D4360">
        <v>0.55705791711807251</v>
      </c>
      <c r="E4360">
        <f>IF(B4361&gt;0,B4361-test_data[[#This Row],[Price]],0)</f>
        <v>-0.20000000000004547</v>
      </c>
      <c r="F4360" s="2">
        <f>test_data[[#This Row],[Time]]-(Time_horizon-1)/24/60</f>
        <v>43796.543749999997</v>
      </c>
      <c r="G4360">
        <f>IF(test_data[[#This Row],[Long]]&gt;Action_Threshold,1,IF(test_data[[#This Row],[Short]]&gt;Action_Threshold,-1,0))</f>
        <v>-1</v>
      </c>
      <c r="H4360">
        <f>SUMIFS(test_data[Postion],test_data[Time],"&gt;="&amp;test_data[[#This Row],[Period Time]],test_data[Time],"&lt;="&amp;test_data[[#This Row],[Time]])</f>
        <v>-18</v>
      </c>
      <c r="I4360">
        <f>IFERROR(test_data[[#This Row],[Final_Position]]-H4359,test_data[[#This Row],[Final_Position]])</f>
        <v>0</v>
      </c>
      <c r="J4360">
        <f>ABS(test_data[[#This Row],[Action]])</f>
        <v>0</v>
      </c>
      <c r="K4360" s="7">
        <f>test_data[[#This Row],[Final_Position]]*test_data[[#This Row],[Change]]</f>
        <v>3.6000000000008185</v>
      </c>
      <c r="L4360" s="7">
        <f>test_data[[#This Row],[Profit]]*Profit_per_point</f>
        <v>360000.00000008184</v>
      </c>
      <c r="M4360" s="7">
        <f>test_data[[#This Row],[Profit]]*Profit_per_point-ABS(test_data[[#This Row],[Action]])*Fee_per_trade</f>
        <v>360000.00000008184</v>
      </c>
    </row>
    <row r="4361" spans="1:13" x14ac:dyDescent="0.35">
      <c r="A4361" s="2">
        <v>43796.557638888888</v>
      </c>
      <c r="B4361">
        <v>902.8</v>
      </c>
      <c r="C4361">
        <v>0.4417683482170105</v>
      </c>
      <c r="D4361">
        <v>0.5582316517829895</v>
      </c>
      <c r="E4361">
        <f>IF(B4362&gt;0,B4362-test_data[[#This Row],[Price]],0)</f>
        <v>-1.2999999999999545</v>
      </c>
      <c r="F4361" s="2">
        <f>test_data[[#This Row],[Time]]-(Time_horizon-1)/24/60</f>
        <v>43796.544444444444</v>
      </c>
      <c r="G4361">
        <f>IF(test_data[[#This Row],[Long]]&gt;Action_Threshold,1,IF(test_data[[#This Row],[Short]]&gt;Action_Threshold,-1,0))</f>
        <v>-1</v>
      </c>
      <c r="H4361">
        <f>SUMIFS(test_data[Postion],test_data[Time],"&gt;="&amp;test_data[[#This Row],[Period Time]],test_data[Time],"&lt;="&amp;test_data[[#This Row],[Time]])</f>
        <v>-18</v>
      </c>
      <c r="I4361">
        <f>IFERROR(test_data[[#This Row],[Final_Position]]-H4360,test_data[[#This Row],[Final_Position]])</f>
        <v>0</v>
      </c>
      <c r="J4361">
        <f>ABS(test_data[[#This Row],[Action]])</f>
        <v>0</v>
      </c>
      <c r="K4361" s="7">
        <f>test_data[[#This Row],[Final_Position]]*test_data[[#This Row],[Change]]</f>
        <v>23.399999999999181</v>
      </c>
      <c r="L4361" s="7">
        <f>test_data[[#This Row],[Profit]]*Profit_per_point</f>
        <v>2339999.999999918</v>
      </c>
      <c r="M4361" s="7">
        <f>test_data[[#This Row],[Profit]]*Profit_per_point-ABS(test_data[[#This Row],[Action]])*Fee_per_trade</f>
        <v>2339999.999999918</v>
      </c>
    </row>
    <row r="4362" spans="1:13" x14ac:dyDescent="0.35">
      <c r="A4362" s="2">
        <v>43796.558333333334</v>
      </c>
      <c r="B4362">
        <v>901.5</v>
      </c>
      <c r="C4362">
        <v>0.46871495246887207</v>
      </c>
      <c r="D4362">
        <v>0.53128510713577271</v>
      </c>
      <c r="E4362">
        <f>IF(B4363&gt;0,B4363-test_data[[#This Row],[Price]],0)</f>
        <v>0.39999999999997726</v>
      </c>
      <c r="F4362" s="2">
        <f>test_data[[#This Row],[Time]]-(Time_horizon-1)/24/60</f>
        <v>43796.545138888891</v>
      </c>
      <c r="G4362">
        <f>IF(test_data[[#This Row],[Long]]&gt;Action_Threshold,1,IF(test_data[[#This Row],[Short]]&gt;Action_Threshold,-1,0))</f>
        <v>-1</v>
      </c>
      <c r="H4362">
        <f>SUMIFS(test_data[Postion],test_data[Time],"&gt;="&amp;test_data[[#This Row],[Period Time]],test_data[Time],"&lt;="&amp;test_data[[#This Row],[Time]])</f>
        <v>-18</v>
      </c>
      <c r="I4362">
        <f>IFERROR(test_data[[#This Row],[Final_Position]]-H4361,test_data[[#This Row],[Final_Position]])</f>
        <v>0</v>
      </c>
      <c r="J4362">
        <f>ABS(test_data[[#This Row],[Action]])</f>
        <v>0</v>
      </c>
      <c r="K4362" s="7">
        <f>test_data[[#This Row],[Final_Position]]*test_data[[#This Row],[Change]]</f>
        <v>-7.1999999999995907</v>
      </c>
      <c r="L4362" s="7">
        <f>test_data[[#This Row],[Profit]]*Profit_per_point</f>
        <v>-719999.99999995902</v>
      </c>
      <c r="M4362" s="7">
        <f>test_data[[#This Row],[Profit]]*Profit_per_point-ABS(test_data[[#This Row],[Action]])*Fee_per_trade</f>
        <v>-719999.99999995902</v>
      </c>
    </row>
    <row r="4363" spans="1:13" x14ac:dyDescent="0.35">
      <c r="A4363" s="2">
        <v>43796.559027777781</v>
      </c>
      <c r="B4363">
        <v>901.9</v>
      </c>
      <c r="C4363">
        <v>0.43535184860229492</v>
      </c>
      <c r="D4363">
        <v>0.56464815139770508</v>
      </c>
      <c r="E4363">
        <f>IF(B4364&gt;0,B4364-test_data[[#This Row],[Price]],0)</f>
        <v>0</v>
      </c>
      <c r="F4363" s="2">
        <f>test_data[[#This Row],[Time]]-(Time_horizon-1)/24/60</f>
        <v>43796.545833333337</v>
      </c>
      <c r="G4363">
        <f>IF(test_data[[#This Row],[Long]]&gt;Action_Threshold,1,IF(test_data[[#This Row],[Short]]&gt;Action_Threshold,-1,0))</f>
        <v>-1</v>
      </c>
      <c r="H4363">
        <f>SUMIFS(test_data[Postion],test_data[Time],"&gt;="&amp;test_data[[#This Row],[Period Time]],test_data[Time],"&lt;="&amp;test_data[[#This Row],[Time]])</f>
        <v>-18</v>
      </c>
      <c r="I4363">
        <f>IFERROR(test_data[[#This Row],[Final_Position]]-H4362,test_data[[#This Row],[Final_Position]])</f>
        <v>0</v>
      </c>
      <c r="J4363">
        <f>ABS(test_data[[#This Row],[Action]])</f>
        <v>0</v>
      </c>
      <c r="K4363" s="7">
        <f>test_data[[#This Row],[Final_Position]]*test_data[[#This Row],[Change]]</f>
        <v>0</v>
      </c>
      <c r="L4363" s="7">
        <f>test_data[[#This Row],[Profit]]*Profit_per_point</f>
        <v>0</v>
      </c>
      <c r="M4363" s="7">
        <f>test_data[[#This Row],[Profit]]*Profit_per_point-ABS(test_data[[#This Row],[Action]])*Fee_per_trade</f>
        <v>0</v>
      </c>
    </row>
    <row r="4364" spans="1:13" x14ac:dyDescent="0.35">
      <c r="A4364" s="2">
        <v>43796.55972222222</v>
      </c>
      <c r="B4364">
        <v>901.9</v>
      </c>
      <c r="C4364">
        <v>0.456796795129776</v>
      </c>
      <c r="D4364">
        <v>0.54320323467254639</v>
      </c>
      <c r="E4364">
        <f>IF(B4365&gt;0,B4365-test_data[[#This Row],[Price]],0)</f>
        <v>-0.89999999999997726</v>
      </c>
      <c r="F4364" s="2">
        <f>test_data[[#This Row],[Time]]-(Time_horizon-1)/24/60</f>
        <v>43796.546527777777</v>
      </c>
      <c r="G4364">
        <f>IF(test_data[[#This Row],[Long]]&gt;Action_Threshold,1,IF(test_data[[#This Row],[Short]]&gt;Action_Threshold,-1,0))</f>
        <v>-1</v>
      </c>
      <c r="H4364">
        <f>SUMIFS(test_data[Postion],test_data[Time],"&gt;="&amp;test_data[[#This Row],[Period Time]],test_data[Time],"&lt;="&amp;test_data[[#This Row],[Time]])</f>
        <v>-18</v>
      </c>
      <c r="I4364">
        <f>IFERROR(test_data[[#This Row],[Final_Position]]-H4363,test_data[[#This Row],[Final_Position]])</f>
        <v>0</v>
      </c>
      <c r="J4364">
        <f>ABS(test_data[[#This Row],[Action]])</f>
        <v>0</v>
      </c>
      <c r="K4364" s="7">
        <f>test_data[[#This Row],[Final_Position]]*test_data[[#This Row],[Change]]</f>
        <v>16.199999999999591</v>
      </c>
      <c r="L4364" s="7">
        <f>test_data[[#This Row],[Profit]]*Profit_per_point</f>
        <v>1619999.999999959</v>
      </c>
      <c r="M4364" s="7">
        <f>test_data[[#This Row],[Profit]]*Profit_per_point-ABS(test_data[[#This Row],[Action]])*Fee_per_trade</f>
        <v>1619999.999999959</v>
      </c>
    </row>
    <row r="4365" spans="1:13" x14ac:dyDescent="0.35">
      <c r="A4365" s="2">
        <v>43796.560416666667</v>
      </c>
      <c r="B4365">
        <v>901</v>
      </c>
      <c r="C4365">
        <v>0.4738958477973938</v>
      </c>
      <c r="D4365">
        <v>0.5261041522026062</v>
      </c>
      <c r="E4365">
        <f>IF(B4366&gt;0,B4366-test_data[[#This Row],[Price]],0)</f>
        <v>-0.39999999999997726</v>
      </c>
      <c r="F4365" s="2">
        <f>test_data[[#This Row],[Time]]-(Time_horizon-1)/24/60</f>
        <v>43796.547222222223</v>
      </c>
      <c r="G4365">
        <f>IF(test_data[[#This Row],[Long]]&gt;Action_Threshold,1,IF(test_data[[#This Row],[Short]]&gt;Action_Threshold,-1,0))</f>
        <v>-1</v>
      </c>
      <c r="H4365">
        <f>SUMIFS(test_data[Postion],test_data[Time],"&gt;="&amp;test_data[[#This Row],[Period Time]],test_data[Time],"&lt;="&amp;test_data[[#This Row],[Time]])</f>
        <v>-18</v>
      </c>
      <c r="I4365">
        <f>IFERROR(test_data[[#This Row],[Final_Position]]-H4364,test_data[[#This Row],[Final_Position]])</f>
        <v>0</v>
      </c>
      <c r="J4365">
        <f>ABS(test_data[[#This Row],[Action]])</f>
        <v>0</v>
      </c>
      <c r="K4365" s="7">
        <f>test_data[[#This Row],[Final_Position]]*test_data[[#This Row],[Change]]</f>
        <v>7.1999999999995907</v>
      </c>
      <c r="L4365" s="7">
        <f>test_data[[#This Row],[Profit]]*Profit_per_point</f>
        <v>719999.99999995902</v>
      </c>
      <c r="M4365" s="7">
        <f>test_data[[#This Row],[Profit]]*Profit_per_point-ABS(test_data[[#This Row],[Action]])*Fee_per_trade</f>
        <v>719999.99999995902</v>
      </c>
    </row>
    <row r="4366" spans="1:13" x14ac:dyDescent="0.35">
      <c r="A4366" s="2">
        <v>43796.561805555553</v>
      </c>
      <c r="B4366">
        <v>900.6</v>
      </c>
      <c r="C4366">
        <v>0.47045868635177612</v>
      </c>
      <c r="D4366">
        <v>0.52954131364822388</v>
      </c>
      <c r="E4366">
        <f>IF(B4367&gt;0,B4367-test_data[[#This Row],[Price]],0)</f>
        <v>-0.80000000000006821</v>
      </c>
      <c r="F4366" s="2">
        <f>test_data[[#This Row],[Time]]-(Time_horizon-1)/24/60</f>
        <v>43796.548611111109</v>
      </c>
      <c r="G4366">
        <f>IF(test_data[[#This Row],[Long]]&gt;Action_Threshold,1,IF(test_data[[#This Row],[Short]]&gt;Action_Threshold,-1,0))</f>
        <v>-1</v>
      </c>
      <c r="H4366">
        <f>SUMIFS(test_data[Postion],test_data[Time],"&gt;="&amp;test_data[[#This Row],[Period Time]],test_data[Time],"&lt;="&amp;test_data[[#This Row],[Time]])</f>
        <v>-17</v>
      </c>
      <c r="I4366">
        <f>IFERROR(test_data[[#This Row],[Final_Position]]-H4365,test_data[[#This Row],[Final_Position]])</f>
        <v>1</v>
      </c>
      <c r="J4366">
        <f>ABS(test_data[[#This Row],[Action]])</f>
        <v>1</v>
      </c>
      <c r="K4366" s="7">
        <f>test_data[[#This Row],[Final_Position]]*test_data[[#This Row],[Change]]</f>
        <v>13.60000000000116</v>
      </c>
      <c r="L4366" s="7">
        <f>test_data[[#This Row],[Profit]]*Profit_per_point</f>
        <v>1360000.0000001159</v>
      </c>
      <c r="M4366" s="7">
        <f>test_data[[#This Row],[Profit]]*Profit_per_point-ABS(test_data[[#This Row],[Action]])*Fee_per_trade</f>
        <v>1350000.0000001159</v>
      </c>
    </row>
    <row r="4367" spans="1:13" x14ac:dyDescent="0.35">
      <c r="A4367" s="2">
        <v>43796.5625</v>
      </c>
      <c r="B4367">
        <v>899.8</v>
      </c>
      <c r="C4367">
        <v>0.48839306831359863</v>
      </c>
      <c r="D4367">
        <v>0.51160687208175659</v>
      </c>
      <c r="E4367">
        <f>IF(B4368&gt;0,B4368-test_data[[#This Row],[Price]],0)</f>
        <v>0.20000000000004547</v>
      </c>
      <c r="F4367" s="2">
        <f>test_data[[#This Row],[Time]]-(Time_horizon-1)/24/60</f>
        <v>43796.549305555556</v>
      </c>
      <c r="G4367">
        <f>IF(test_data[[#This Row],[Long]]&gt;Action_Threshold,1,IF(test_data[[#This Row],[Short]]&gt;Action_Threshold,-1,0))</f>
        <v>-1</v>
      </c>
      <c r="H4367">
        <f>SUMIFS(test_data[Postion],test_data[Time],"&gt;="&amp;test_data[[#This Row],[Period Time]],test_data[Time],"&lt;="&amp;test_data[[#This Row],[Time]])</f>
        <v>-17</v>
      </c>
      <c r="I4367">
        <f>IFERROR(test_data[[#This Row],[Final_Position]]-H4366,test_data[[#This Row],[Final_Position]])</f>
        <v>0</v>
      </c>
      <c r="J4367">
        <f>ABS(test_data[[#This Row],[Action]])</f>
        <v>0</v>
      </c>
      <c r="K4367" s="7">
        <f>test_data[[#This Row],[Final_Position]]*test_data[[#This Row],[Change]]</f>
        <v>-3.4000000000007731</v>
      </c>
      <c r="L4367" s="7">
        <f>test_data[[#This Row],[Profit]]*Profit_per_point</f>
        <v>-340000.0000000773</v>
      </c>
      <c r="M4367" s="7">
        <f>test_data[[#This Row],[Profit]]*Profit_per_point-ABS(test_data[[#This Row],[Action]])*Fee_per_trade</f>
        <v>-340000.0000000773</v>
      </c>
    </row>
    <row r="4368" spans="1:13" x14ac:dyDescent="0.35">
      <c r="A4368" s="2">
        <v>43796.563194444447</v>
      </c>
      <c r="B4368">
        <v>900</v>
      </c>
      <c r="C4368">
        <v>0.464406818151474</v>
      </c>
      <c r="D4368">
        <v>0.53559315204620361</v>
      </c>
      <c r="E4368">
        <f>IF(B4369&gt;0,B4369-test_data[[#This Row],[Price]],0)</f>
        <v>0</v>
      </c>
      <c r="F4368" s="2">
        <f>test_data[[#This Row],[Time]]-(Time_horizon-1)/24/60</f>
        <v>43796.55</v>
      </c>
      <c r="G4368">
        <f>IF(test_data[[#This Row],[Long]]&gt;Action_Threshold,1,IF(test_data[[#This Row],[Short]]&gt;Action_Threshold,-1,0))</f>
        <v>-1</v>
      </c>
      <c r="H4368">
        <f>SUMIFS(test_data[Postion],test_data[Time],"&gt;="&amp;test_data[[#This Row],[Period Time]],test_data[Time],"&lt;="&amp;test_data[[#This Row],[Time]])</f>
        <v>-17</v>
      </c>
      <c r="I4368">
        <f>IFERROR(test_data[[#This Row],[Final_Position]]-H4367,test_data[[#This Row],[Final_Position]])</f>
        <v>0</v>
      </c>
      <c r="J4368">
        <f>ABS(test_data[[#This Row],[Action]])</f>
        <v>0</v>
      </c>
      <c r="K4368" s="7">
        <f>test_data[[#This Row],[Final_Position]]*test_data[[#This Row],[Change]]</f>
        <v>0</v>
      </c>
      <c r="L4368" s="7">
        <f>test_data[[#This Row],[Profit]]*Profit_per_point</f>
        <v>0</v>
      </c>
      <c r="M4368" s="7">
        <f>test_data[[#This Row],[Profit]]*Profit_per_point-ABS(test_data[[#This Row],[Action]])*Fee_per_trade</f>
        <v>0</v>
      </c>
    </row>
    <row r="4369" spans="1:13" x14ac:dyDescent="0.35">
      <c r="A4369" s="2">
        <v>43796.563888888886</v>
      </c>
      <c r="B4369">
        <v>900</v>
      </c>
      <c r="C4369">
        <v>0.47752365469932556</v>
      </c>
      <c r="D4369">
        <v>0.52247631549835205</v>
      </c>
      <c r="E4369">
        <f>IF(B4370&gt;0,B4370-test_data[[#This Row],[Price]],0)</f>
        <v>0.20000000000004547</v>
      </c>
      <c r="F4369" s="2">
        <f>test_data[[#This Row],[Time]]-(Time_horizon-1)/24/60</f>
        <v>43796.550694444442</v>
      </c>
      <c r="G4369">
        <f>IF(test_data[[#This Row],[Long]]&gt;Action_Threshold,1,IF(test_data[[#This Row],[Short]]&gt;Action_Threshold,-1,0))</f>
        <v>-1</v>
      </c>
      <c r="H4369">
        <f>SUMIFS(test_data[Postion],test_data[Time],"&gt;="&amp;test_data[[#This Row],[Period Time]],test_data[Time],"&lt;="&amp;test_data[[#This Row],[Time]])</f>
        <v>-17</v>
      </c>
      <c r="I4369">
        <f>IFERROR(test_data[[#This Row],[Final_Position]]-H4368,test_data[[#This Row],[Final_Position]])</f>
        <v>0</v>
      </c>
      <c r="J4369">
        <f>ABS(test_data[[#This Row],[Action]])</f>
        <v>0</v>
      </c>
      <c r="K4369" s="7">
        <f>test_data[[#This Row],[Final_Position]]*test_data[[#This Row],[Change]]</f>
        <v>-3.4000000000007731</v>
      </c>
      <c r="L4369" s="7">
        <f>test_data[[#This Row],[Profit]]*Profit_per_point</f>
        <v>-340000.0000000773</v>
      </c>
      <c r="M4369" s="7">
        <f>test_data[[#This Row],[Profit]]*Profit_per_point-ABS(test_data[[#This Row],[Action]])*Fee_per_trade</f>
        <v>-340000.0000000773</v>
      </c>
    </row>
    <row r="4370" spans="1:13" x14ac:dyDescent="0.35">
      <c r="A4370" s="2">
        <v>43796.564583333333</v>
      </c>
      <c r="B4370">
        <v>900.2</v>
      </c>
      <c r="C4370">
        <v>0.50067830085754395</v>
      </c>
      <c r="D4370">
        <v>0.49932163953781128</v>
      </c>
      <c r="E4370">
        <f>IF(B4371&gt;0,B4371-test_data[[#This Row],[Price]],0)</f>
        <v>9.9999999999909051E-2</v>
      </c>
      <c r="F4370" s="2">
        <f>test_data[[#This Row],[Time]]-(Time_horizon-1)/24/60</f>
        <v>43796.551388888889</v>
      </c>
      <c r="G4370">
        <f>IF(test_data[[#This Row],[Long]]&gt;Action_Threshold,1,IF(test_data[[#This Row],[Short]]&gt;Action_Threshold,-1,0))</f>
        <v>1</v>
      </c>
      <c r="H4370">
        <f>SUMIFS(test_data[Postion],test_data[Time],"&gt;="&amp;test_data[[#This Row],[Period Time]],test_data[Time],"&lt;="&amp;test_data[[#This Row],[Time]])</f>
        <v>-15</v>
      </c>
      <c r="I4370">
        <f>IFERROR(test_data[[#This Row],[Final_Position]]-H4369,test_data[[#This Row],[Final_Position]])</f>
        <v>2</v>
      </c>
      <c r="J4370">
        <f>ABS(test_data[[#This Row],[Action]])</f>
        <v>2</v>
      </c>
      <c r="K4370" s="7">
        <f>test_data[[#This Row],[Final_Position]]*test_data[[#This Row],[Change]]</f>
        <v>-1.4999999999986358</v>
      </c>
      <c r="L4370" s="7">
        <f>test_data[[#This Row],[Profit]]*Profit_per_point</f>
        <v>-149999.99999986356</v>
      </c>
      <c r="M4370" s="7">
        <f>test_data[[#This Row],[Profit]]*Profit_per_point-ABS(test_data[[#This Row],[Action]])*Fee_per_trade</f>
        <v>-169999.99999986356</v>
      </c>
    </row>
    <row r="4371" spans="1:13" x14ac:dyDescent="0.35">
      <c r="A4371" s="2">
        <v>43796.56527777778</v>
      </c>
      <c r="B4371">
        <v>900.3</v>
      </c>
      <c r="C4371">
        <v>0.49243518710136414</v>
      </c>
      <c r="D4371">
        <v>0.50756484270095825</v>
      </c>
      <c r="E4371">
        <f>IF(B4372&gt;0,B4372-test_data[[#This Row],[Price]],0)</f>
        <v>-0.79999999999995453</v>
      </c>
      <c r="F4371" s="2">
        <f>test_data[[#This Row],[Time]]-(Time_horizon-1)/24/60</f>
        <v>43796.552083333336</v>
      </c>
      <c r="G4371">
        <f>IF(test_data[[#This Row],[Long]]&gt;Action_Threshold,1,IF(test_data[[#This Row],[Short]]&gt;Action_Threshold,-1,0))</f>
        <v>-1</v>
      </c>
      <c r="H4371">
        <f>SUMIFS(test_data[Postion],test_data[Time],"&gt;="&amp;test_data[[#This Row],[Period Time]],test_data[Time],"&lt;="&amp;test_data[[#This Row],[Time]])</f>
        <v>-15</v>
      </c>
      <c r="I4371">
        <f>IFERROR(test_data[[#This Row],[Final_Position]]-H4370,test_data[[#This Row],[Final_Position]])</f>
        <v>0</v>
      </c>
      <c r="J4371">
        <f>ABS(test_data[[#This Row],[Action]])</f>
        <v>0</v>
      </c>
      <c r="K4371" s="7">
        <f>test_data[[#This Row],[Final_Position]]*test_data[[#This Row],[Change]]</f>
        <v>11.999999999999318</v>
      </c>
      <c r="L4371" s="7">
        <f>test_data[[#This Row],[Profit]]*Profit_per_point</f>
        <v>1199999.9999999318</v>
      </c>
      <c r="M4371" s="7">
        <f>test_data[[#This Row],[Profit]]*Profit_per_point-ABS(test_data[[#This Row],[Action]])*Fee_per_trade</f>
        <v>1199999.9999999318</v>
      </c>
    </row>
    <row r="4372" spans="1:13" x14ac:dyDescent="0.35">
      <c r="A4372" s="2">
        <v>43796.565972222219</v>
      </c>
      <c r="B4372">
        <v>899.5</v>
      </c>
      <c r="C4372">
        <v>0.5111764669418335</v>
      </c>
      <c r="D4372">
        <v>0.48882350325584412</v>
      </c>
      <c r="E4372">
        <f>IF(B4373&gt;0,B4373-test_data[[#This Row],[Price]],0)</f>
        <v>0.20000000000004547</v>
      </c>
      <c r="F4372" s="2">
        <f>test_data[[#This Row],[Time]]-(Time_horizon-1)/24/60</f>
        <v>43796.552777777775</v>
      </c>
      <c r="G4372">
        <f>IF(test_data[[#This Row],[Long]]&gt;Action_Threshold,1,IF(test_data[[#This Row],[Short]]&gt;Action_Threshold,-1,0))</f>
        <v>1</v>
      </c>
      <c r="H4372">
        <f>SUMIFS(test_data[Postion],test_data[Time],"&gt;="&amp;test_data[[#This Row],[Period Time]],test_data[Time],"&lt;="&amp;test_data[[#This Row],[Time]])</f>
        <v>-15</v>
      </c>
      <c r="I4372">
        <f>IFERROR(test_data[[#This Row],[Final_Position]]-H4371,test_data[[#This Row],[Final_Position]])</f>
        <v>0</v>
      </c>
      <c r="J4372">
        <f>ABS(test_data[[#This Row],[Action]])</f>
        <v>0</v>
      </c>
      <c r="K4372" s="7">
        <f>test_data[[#This Row],[Final_Position]]*test_data[[#This Row],[Change]]</f>
        <v>-3.0000000000006821</v>
      </c>
      <c r="L4372" s="7">
        <f>test_data[[#This Row],[Profit]]*Profit_per_point</f>
        <v>-300000.00000006822</v>
      </c>
      <c r="M4372" s="7">
        <f>test_data[[#This Row],[Profit]]*Profit_per_point-ABS(test_data[[#This Row],[Action]])*Fee_per_trade</f>
        <v>-300000.00000006822</v>
      </c>
    </row>
    <row r="4373" spans="1:13" x14ac:dyDescent="0.35">
      <c r="A4373" s="2">
        <v>43796.566666666666</v>
      </c>
      <c r="B4373">
        <v>899.7</v>
      </c>
      <c r="C4373">
        <v>0.49105873703956604</v>
      </c>
      <c r="D4373">
        <v>0.5089411735534668</v>
      </c>
      <c r="E4373">
        <f>IF(B4374&gt;0,B4374-test_data[[#This Row],[Price]],0)</f>
        <v>-0.10000000000002274</v>
      </c>
      <c r="F4373" s="2">
        <f>test_data[[#This Row],[Time]]-(Time_horizon-1)/24/60</f>
        <v>43796.553472222222</v>
      </c>
      <c r="G4373">
        <f>IF(test_data[[#This Row],[Long]]&gt;Action_Threshold,1,IF(test_data[[#This Row],[Short]]&gt;Action_Threshold,-1,0))</f>
        <v>-1</v>
      </c>
      <c r="H4373">
        <f>SUMIFS(test_data[Postion],test_data[Time],"&gt;="&amp;test_data[[#This Row],[Period Time]],test_data[Time],"&lt;="&amp;test_data[[#This Row],[Time]])</f>
        <v>-15</v>
      </c>
      <c r="I4373">
        <f>IFERROR(test_data[[#This Row],[Final_Position]]-H4372,test_data[[#This Row],[Final_Position]])</f>
        <v>0</v>
      </c>
      <c r="J4373">
        <f>ABS(test_data[[#This Row],[Action]])</f>
        <v>0</v>
      </c>
      <c r="K4373" s="7">
        <f>test_data[[#This Row],[Final_Position]]*test_data[[#This Row],[Change]]</f>
        <v>1.5000000000003411</v>
      </c>
      <c r="L4373" s="7">
        <f>test_data[[#This Row],[Profit]]*Profit_per_point</f>
        <v>150000.00000003411</v>
      </c>
      <c r="M4373" s="7">
        <f>test_data[[#This Row],[Profit]]*Profit_per_point-ABS(test_data[[#This Row],[Action]])*Fee_per_trade</f>
        <v>150000.00000003411</v>
      </c>
    </row>
    <row r="4374" spans="1:13" x14ac:dyDescent="0.35">
      <c r="A4374" s="2">
        <v>43796.567361111112</v>
      </c>
      <c r="B4374">
        <v>899.6</v>
      </c>
      <c r="C4374">
        <v>0.50384283065795898</v>
      </c>
      <c r="D4374">
        <v>0.49615722894668579</v>
      </c>
      <c r="E4374">
        <f>IF(B4375&gt;0,B4375-test_data[[#This Row],[Price]],0)</f>
        <v>-0.10000000000002274</v>
      </c>
      <c r="F4374" s="2">
        <f>test_data[[#This Row],[Time]]-(Time_horizon-1)/24/60</f>
        <v>43796.554166666669</v>
      </c>
      <c r="G4374">
        <f>IF(test_data[[#This Row],[Long]]&gt;Action_Threshold,1,IF(test_data[[#This Row],[Short]]&gt;Action_Threshold,-1,0))</f>
        <v>1</v>
      </c>
      <c r="H4374">
        <f>SUMIFS(test_data[Postion],test_data[Time],"&gt;="&amp;test_data[[#This Row],[Period Time]],test_data[Time],"&lt;="&amp;test_data[[#This Row],[Time]])</f>
        <v>-13</v>
      </c>
      <c r="I4374">
        <f>IFERROR(test_data[[#This Row],[Final_Position]]-H4373,test_data[[#This Row],[Final_Position]])</f>
        <v>2</v>
      </c>
      <c r="J4374">
        <f>ABS(test_data[[#This Row],[Action]])</f>
        <v>2</v>
      </c>
      <c r="K4374" s="7">
        <f>test_data[[#This Row],[Final_Position]]*test_data[[#This Row],[Change]]</f>
        <v>1.3000000000002956</v>
      </c>
      <c r="L4374" s="7">
        <f>test_data[[#This Row],[Profit]]*Profit_per_point</f>
        <v>130000.00000002955</v>
      </c>
      <c r="M4374" s="7">
        <f>test_data[[#This Row],[Profit]]*Profit_per_point-ABS(test_data[[#This Row],[Action]])*Fee_per_trade</f>
        <v>110000.00000002955</v>
      </c>
    </row>
    <row r="4375" spans="1:13" x14ac:dyDescent="0.35">
      <c r="A4375" s="2">
        <v>43796.568055555559</v>
      </c>
      <c r="B4375">
        <v>899.5</v>
      </c>
      <c r="C4375">
        <v>0.49503126740455627</v>
      </c>
      <c r="D4375">
        <v>0.50496876239776611</v>
      </c>
      <c r="E4375">
        <f>IF(B4376&gt;0,B4376-test_data[[#This Row],[Price]],0)</f>
        <v>-0.20000000000004547</v>
      </c>
      <c r="F4375" s="2">
        <f>test_data[[#This Row],[Time]]-(Time_horizon-1)/24/60</f>
        <v>43796.554861111115</v>
      </c>
      <c r="G4375">
        <f>IF(test_data[[#This Row],[Long]]&gt;Action_Threshold,1,IF(test_data[[#This Row],[Short]]&gt;Action_Threshold,-1,0))</f>
        <v>-1</v>
      </c>
      <c r="H4375">
        <f>SUMIFS(test_data[Postion],test_data[Time],"&gt;="&amp;test_data[[#This Row],[Period Time]],test_data[Time],"&lt;="&amp;test_data[[#This Row],[Time]])</f>
        <v>-13</v>
      </c>
      <c r="I4375">
        <f>IFERROR(test_data[[#This Row],[Final_Position]]-H4374,test_data[[#This Row],[Final_Position]])</f>
        <v>0</v>
      </c>
      <c r="J4375">
        <f>ABS(test_data[[#This Row],[Action]])</f>
        <v>0</v>
      </c>
      <c r="K4375" s="7">
        <f>test_data[[#This Row],[Final_Position]]*test_data[[#This Row],[Change]]</f>
        <v>2.6000000000005912</v>
      </c>
      <c r="L4375" s="7">
        <f>test_data[[#This Row],[Profit]]*Profit_per_point</f>
        <v>260000.00000005911</v>
      </c>
      <c r="M4375" s="7">
        <f>test_data[[#This Row],[Profit]]*Profit_per_point-ABS(test_data[[#This Row],[Action]])*Fee_per_trade</f>
        <v>260000.00000005911</v>
      </c>
    </row>
    <row r="4376" spans="1:13" x14ac:dyDescent="0.35">
      <c r="A4376" s="2">
        <v>43796.568749999999</v>
      </c>
      <c r="B4376">
        <v>899.3</v>
      </c>
      <c r="C4376">
        <v>0.48880481719970703</v>
      </c>
      <c r="D4376">
        <v>0.51119518280029297</v>
      </c>
      <c r="E4376">
        <f>IF(B4377&gt;0,B4377-test_data[[#This Row],[Price]],0)</f>
        <v>-0.79999999999995453</v>
      </c>
      <c r="F4376" s="2">
        <f>test_data[[#This Row],[Time]]-(Time_horizon-1)/24/60</f>
        <v>43796.555555555555</v>
      </c>
      <c r="G4376">
        <f>IF(test_data[[#This Row],[Long]]&gt;Action_Threshold,1,IF(test_data[[#This Row],[Short]]&gt;Action_Threshold,-1,0))</f>
        <v>-1</v>
      </c>
      <c r="H4376">
        <f>SUMIFS(test_data[Postion],test_data[Time],"&gt;="&amp;test_data[[#This Row],[Period Time]],test_data[Time],"&lt;="&amp;test_data[[#This Row],[Time]])</f>
        <v>-13</v>
      </c>
      <c r="I4376">
        <f>IFERROR(test_data[[#This Row],[Final_Position]]-H4375,test_data[[#This Row],[Final_Position]])</f>
        <v>0</v>
      </c>
      <c r="J4376">
        <f>ABS(test_data[[#This Row],[Action]])</f>
        <v>0</v>
      </c>
      <c r="K4376" s="7">
        <f>test_data[[#This Row],[Final_Position]]*test_data[[#This Row],[Change]]</f>
        <v>10.399999999999409</v>
      </c>
      <c r="L4376" s="7">
        <f>test_data[[#This Row],[Profit]]*Profit_per_point</f>
        <v>1039999.9999999409</v>
      </c>
      <c r="M4376" s="7">
        <f>test_data[[#This Row],[Profit]]*Profit_per_point-ABS(test_data[[#This Row],[Action]])*Fee_per_trade</f>
        <v>1039999.9999999409</v>
      </c>
    </row>
    <row r="4377" spans="1:13" x14ac:dyDescent="0.35">
      <c r="A4377" s="2">
        <v>43796.569444444445</v>
      </c>
      <c r="B4377">
        <v>898.5</v>
      </c>
      <c r="C4377">
        <v>0.51022112369537354</v>
      </c>
      <c r="D4377">
        <v>0.48977890610694885</v>
      </c>
      <c r="E4377">
        <f>IF(B4378&gt;0,B4378-test_data[[#This Row],[Price]],0)</f>
        <v>0.10000000000002274</v>
      </c>
      <c r="F4377" s="2">
        <f>test_data[[#This Row],[Time]]-(Time_horizon-1)/24/60</f>
        <v>43796.556250000001</v>
      </c>
      <c r="G4377">
        <f>IF(test_data[[#This Row],[Long]]&gt;Action_Threshold,1,IF(test_data[[#This Row],[Short]]&gt;Action_Threshold,-1,0))</f>
        <v>1</v>
      </c>
      <c r="H4377">
        <f>SUMIFS(test_data[Postion],test_data[Time],"&gt;="&amp;test_data[[#This Row],[Period Time]],test_data[Time],"&lt;="&amp;test_data[[#This Row],[Time]])</f>
        <v>-11</v>
      </c>
      <c r="I4377">
        <f>IFERROR(test_data[[#This Row],[Final_Position]]-H4376,test_data[[#This Row],[Final_Position]])</f>
        <v>2</v>
      </c>
      <c r="J4377">
        <f>ABS(test_data[[#This Row],[Action]])</f>
        <v>2</v>
      </c>
      <c r="K4377" s="7">
        <f>test_data[[#This Row],[Final_Position]]*test_data[[#This Row],[Change]]</f>
        <v>-1.1000000000002501</v>
      </c>
      <c r="L4377" s="7">
        <f>test_data[[#This Row],[Profit]]*Profit_per_point</f>
        <v>-110000.00000002501</v>
      </c>
      <c r="M4377" s="7">
        <f>test_data[[#This Row],[Profit]]*Profit_per_point-ABS(test_data[[#This Row],[Action]])*Fee_per_trade</f>
        <v>-130000.00000002501</v>
      </c>
    </row>
    <row r="4378" spans="1:13" x14ac:dyDescent="0.35">
      <c r="A4378" s="2">
        <v>43796.570138888892</v>
      </c>
      <c r="B4378">
        <v>898.6</v>
      </c>
      <c r="C4378">
        <v>0.4897969663143158</v>
      </c>
      <c r="D4378">
        <v>0.51020306348800659</v>
      </c>
      <c r="E4378">
        <f>IF(B4379&gt;0,B4379-test_data[[#This Row],[Price]],0)</f>
        <v>0.60000000000002274</v>
      </c>
      <c r="F4378" s="2">
        <f>test_data[[#This Row],[Time]]-(Time_horizon-1)/24/60</f>
        <v>43796.556944444448</v>
      </c>
      <c r="G4378">
        <f>IF(test_data[[#This Row],[Long]]&gt;Action_Threshold,1,IF(test_data[[#This Row],[Short]]&gt;Action_Threshold,-1,0))</f>
        <v>-1</v>
      </c>
      <c r="H4378">
        <f>SUMIFS(test_data[Postion],test_data[Time],"&gt;="&amp;test_data[[#This Row],[Period Time]],test_data[Time],"&lt;="&amp;test_data[[#This Row],[Time]])</f>
        <v>-11</v>
      </c>
      <c r="I4378">
        <f>IFERROR(test_data[[#This Row],[Final_Position]]-H4377,test_data[[#This Row],[Final_Position]])</f>
        <v>0</v>
      </c>
      <c r="J4378">
        <f>ABS(test_data[[#This Row],[Action]])</f>
        <v>0</v>
      </c>
      <c r="K4378" s="7">
        <f>test_data[[#This Row],[Final_Position]]*test_data[[#This Row],[Change]]</f>
        <v>-6.6000000000002501</v>
      </c>
      <c r="L4378" s="7">
        <f>test_data[[#This Row],[Profit]]*Profit_per_point</f>
        <v>-660000.00000002503</v>
      </c>
      <c r="M4378" s="7">
        <f>test_data[[#This Row],[Profit]]*Profit_per_point-ABS(test_data[[#This Row],[Action]])*Fee_per_trade</f>
        <v>-660000.00000002503</v>
      </c>
    </row>
    <row r="4379" spans="1:13" x14ac:dyDescent="0.35">
      <c r="A4379" s="2">
        <v>43796.570833333331</v>
      </c>
      <c r="B4379">
        <v>899.2</v>
      </c>
      <c r="C4379">
        <v>0.4751562774181366</v>
      </c>
      <c r="D4379">
        <v>0.52484375238418579</v>
      </c>
      <c r="E4379">
        <f>IF(B4380&gt;0,B4380-test_data[[#This Row],[Price]],0)</f>
        <v>0.39999999999997726</v>
      </c>
      <c r="F4379" s="2">
        <f>test_data[[#This Row],[Time]]-(Time_horizon-1)/24/60</f>
        <v>43796.557638888888</v>
      </c>
      <c r="G4379">
        <f>IF(test_data[[#This Row],[Long]]&gt;Action_Threshold,1,IF(test_data[[#This Row],[Short]]&gt;Action_Threshold,-1,0))</f>
        <v>-1</v>
      </c>
      <c r="H4379">
        <f>SUMIFS(test_data[Postion],test_data[Time],"&gt;="&amp;test_data[[#This Row],[Period Time]],test_data[Time],"&lt;="&amp;test_data[[#This Row],[Time]])</f>
        <v>-11</v>
      </c>
      <c r="I4379">
        <f>IFERROR(test_data[[#This Row],[Final_Position]]-H4378,test_data[[#This Row],[Final_Position]])</f>
        <v>0</v>
      </c>
      <c r="J4379">
        <f>ABS(test_data[[#This Row],[Action]])</f>
        <v>0</v>
      </c>
      <c r="K4379" s="7">
        <f>test_data[[#This Row],[Final_Position]]*test_data[[#This Row],[Change]]</f>
        <v>-4.3999999999997499</v>
      </c>
      <c r="L4379" s="7">
        <f>test_data[[#This Row],[Profit]]*Profit_per_point</f>
        <v>-439999.99999997497</v>
      </c>
      <c r="M4379" s="7">
        <f>test_data[[#This Row],[Profit]]*Profit_per_point-ABS(test_data[[#This Row],[Action]])*Fee_per_trade</f>
        <v>-439999.99999997497</v>
      </c>
    </row>
    <row r="4380" spans="1:13" x14ac:dyDescent="0.35">
      <c r="A4380" s="2">
        <v>43796.571527777778</v>
      </c>
      <c r="B4380">
        <v>899.6</v>
      </c>
      <c r="C4380">
        <v>0.46924477815628052</v>
      </c>
      <c r="D4380">
        <v>0.53075522184371948</v>
      </c>
      <c r="E4380">
        <f>IF(B4381&gt;0,B4381-test_data[[#This Row],[Price]],0)</f>
        <v>-0.20000000000004547</v>
      </c>
      <c r="F4380" s="2">
        <f>test_data[[#This Row],[Time]]-(Time_horizon-1)/24/60</f>
        <v>43796.558333333334</v>
      </c>
      <c r="G4380">
        <f>IF(test_data[[#This Row],[Long]]&gt;Action_Threshold,1,IF(test_data[[#This Row],[Short]]&gt;Action_Threshold,-1,0))</f>
        <v>-1</v>
      </c>
      <c r="H4380">
        <f>SUMIFS(test_data[Postion],test_data[Time],"&gt;="&amp;test_data[[#This Row],[Period Time]],test_data[Time],"&lt;="&amp;test_data[[#This Row],[Time]])</f>
        <v>-11</v>
      </c>
      <c r="I4380">
        <f>IFERROR(test_data[[#This Row],[Final_Position]]-H4379,test_data[[#This Row],[Final_Position]])</f>
        <v>0</v>
      </c>
      <c r="J4380">
        <f>ABS(test_data[[#This Row],[Action]])</f>
        <v>0</v>
      </c>
      <c r="K4380" s="7">
        <f>test_data[[#This Row],[Final_Position]]*test_data[[#This Row],[Change]]</f>
        <v>2.2000000000005002</v>
      </c>
      <c r="L4380" s="7">
        <f>test_data[[#This Row],[Profit]]*Profit_per_point</f>
        <v>220000.00000005003</v>
      </c>
      <c r="M4380" s="7">
        <f>test_data[[#This Row],[Profit]]*Profit_per_point-ABS(test_data[[#This Row],[Action]])*Fee_per_trade</f>
        <v>220000.00000005003</v>
      </c>
    </row>
    <row r="4381" spans="1:13" x14ac:dyDescent="0.35">
      <c r="A4381" s="2">
        <v>43796.572222222225</v>
      </c>
      <c r="B4381">
        <v>899.4</v>
      </c>
      <c r="C4381">
        <v>0.48560628294944763</v>
      </c>
      <c r="D4381">
        <v>0.51439368724822998</v>
      </c>
      <c r="E4381">
        <f>IF(B4382&gt;0,B4382-test_data[[#This Row],[Price]],0)</f>
        <v>-0.29999999999995453</v>
      </c>
      <c r="F4381" s="2">
        <f>test_data[[#This Row],[Time]]-(Time_horizon-1)/24/60</f>
        <v>43796.559027777781</v>
      </c>
      <c r="G4381">
        <f>IF(test_data[[#This Row],[Long]]&gt;Action_Threshold,1,IF(test_data[[#This Row],[Short]]&gt;Action_Threshold,-1,0))</f>
        <v>-1</v>
      </c>
      <c r="H4381">
        <f>SUMIFS(test_data[Postion],test_data[Time],"&gt;="&amp;test_data[[#This Row],[Period Time]],test_data[Time],"&lt;="&amp;test_data[[#This Row],[Time]])</f>
        <v>-11</v>
      </c>
      <c r="I4381">
        <f>IFERROR(test_data[[#This Row],[Final_Position]]-H4380,test_data[[#This Row],[Final_Position]])</f>
        <v>0</v>
      </c>
      <c r="J4381">
        <f>ABS(test_data[[#This Row],[Action]])</f>
        <v>0</v>
      </c>
      <c r="K4381" s="7">
        <f>test_data[[#This Row],[Final_Position]]*test_data[[#This Row],[Change]]</f>
        <v>3.2999999999994998</v>
      </c>
      <c r="L4381" s="7">
        <f>test_data[[#This Row],[Profit]]*Profit_per_point</f>
        <v>329999.99999995</v>
      </c>
      <c r="M4381" s="7">
        <f>test_data[[#This Row],[Profit]]*Profit_per_point-ABS(test_data[[#This Row],[Action]])*Fee_per_trade</f>
        <v>329999.99999995</v>
      </c>
    </row>
    <row r="4382" spans="1:13" x14ac:dyDescent="0.35">
      <c r="A4382" s="2">
        <v>43796.572916666664</v>
      </c>
      <c r="B4382">
        <v>899.1</v>
      </c>
      <c r="C4382">
        <v>0.48239085078239441</v>
      </c>
      <c r="D4382">
        <v>0.51760917901992798</v>
      </c>
      <c r="E4382">
        <f>IF(B4383&gt;0,B4383-test_data[[#This Row],[Price]],0)</f>
        <v>-0.39999999999997726</v>
      </c>
      <c r="F4382" s="2">
        <f>test_data[[#This Row],[Time]]-(Time_horizon-1)/24/60</f>
        <v>43796.55972222222</v>
      </c>
      <c r="G4382">
        <f>IF(test_data[[#This Row],[Long]]&gt;Action_Threshold,1,IF(test_data[[#This Row],[Short]]&gt;Action_Threshold,-1,0))</f>
        <v>-1</v>
      </c>
      <c r="H4382">
        <f>SUMIFS(test_data[Postion],test_data[Time],"&gt;="&amp;test_data[[#This Row],[Period Time]],test_data[Time],"&lt;="&amp;test_data[[#This Row],[Time]])</f>
        <v>-11</v>
      </c>
      <c r="I4382">
        <f>IFERROR(test_data[[#This Row],[Final_Position]]-H4381,test_data[[#This Row],[Final_Position]])</f>
        <v>0</v>
      </c>
      <c r="J4382">
        <f>ABS(test_data[[#This Row],[Action]])</f>
        <v>0</v>
      </c>
      <c r="K4382" s="7">
        <f>test_data[[#This Row],[Final_Position]]*test_data[[#This Row],[Change]]</f>
        <v>4.3999999999997499</v>
      </c>
      <c r="L4382" s="7">
        <f>test_data[[#This Row],[Profit]]*Profit_per_point</f>
        <v>439999.99999997497</v>
      </c>
      <c r="M4382" s="7">
        <f>test_data[[#This Row],[Profit]]*Profit_per_point-ABS(test_data[[#This Row],[Action]])*Fee_per_trade</f>
        <v>439999.99999997497</v>
      </c>
    </row>
    <row r="4383" spans="1:13" x14ac:dyDescent="0.35">
      <c r="A4383" s="2">
        <v>43796.573611111111</v>
      </c>
      <c r="B4383">
        <v>898.7</v>
      </c>
      <c r="C4383">
        <v>0.48816519975662231</v>
      </c>
      <c r="D4383">
        <v>0.51183485984802246</v>
      </c>
      <c r="E4383">
        <f>IF(B4384&gt;0,B4384-test_data[[#This Row],[Price]],0)</f>
        <v>0.29999999999995453</v>
      </c>
      <c r="F4383" s="2">
        <f>test_data[[#This Row],[Time]]-(Time_horizon-1)/24/60</f>
        <v>43796.560416666667</v>
      </c>
      <c r="G4383">
        <f>IF(test_data[[#This Row],[Long]]&gt;Action_Threshold,1,IF(test_data[[#This Row],[Short]]&gt;Action_Threshold,-1,0))</f>
        <v>-1</v>
      </c>
      <c r="H4383">
        <f>SUMIFS(test_data[Postion],test_data[Time],"&gt;="&amp;test_data[[#This Row],[Period Time]],test_data[Time],"&lt;="&amp;test_data[[#This Row],[Time]])</f>
        <v>-11</v>
      </c>
      <c r="I4383">
        <f>IFERROR(test_data[[#This Row],[Final_Position]]-H4382,test_data[[#This Row],[Final_Position]])</f>
        <v>0</v>
      </c>
      <c r="J4383">
        <f>ABS(test_data[[#This Row],[Action]])</f>
        <v>0</v>
      </c>
      <c r="K4383" s="7">
        <f>test_data[[#This Row],[Final_Position]]*test_data[[#This Row],[Change]]</f>
        <v>-3.2999999999994998</v>
      </c>
      <c r="L4383" s="7">
        <f>test_data[[#This Row],[Profit]]*Profit_per_point</f>
        <v>-329999.99999995</v>
      </c>
      <c r="M4383" s="7">
        <f>test_data[[#This Row],[Profit]]*Profit_per_point-ABS(test_data[[#This Row],[Action]])*Fee_per_trade</f>
        <v>-329999.99999995</v>
      </c>
    </row>
    <row r="4384" spans="1:13" x14ac:dyDescent="0.35">
      <c r="A4384" s="2">
        <v>43796.574305555558</v>
      </c>
      <c r="B4384">
        <v>899</v>
      </c>
      <c r="C4384">
        <v>0.47518423199653625</v>
      </c>
      <c r="D4384">
        <v>0.52481567859649658</v>
      </c>
      <c r="E4384">
        <f>IF(B4385&gt;0,B4385-test_data[[#This Row],[Price]],0)</f>
        <v>0.60000000000002274</v>
      </c>
      <c r="F4384" s="2">
        <f>test_data[[#This Row],[Time]]-(Time_horizon-1)/24/60</f>
        <v>43796.561111111114</v>
      </c>
      <c r="G4384">
        <f>IF(test_data[[#This Row],[Long]]&gt;Action_Threshold,1,IF(test_data[[#This Row],[Short]]&gt;Action_Threshold,-1,0))</f>
        <v>-1</v>
      </c>
      <c r="H4384">
        <f>SUMIFS(test_data[Postion],test_data[Time],"&gt;="&amp;test_data[[#This Row],[Period Time]],test_data[Time],"&lt;="&amp;test_data[[#This Row],[Time]])</f>
        <v>-11</v>
      </c>
      <c r="I4384">
        <f>IFERROR(test_data[[#This Row],[Final_Position]]-H4383,test_data[[#This Row],[Final_Position]])</f>
        <v>0</v>
      </c>
      <c r="J4384">
        <f>ABS(test_data[[#This Row],[Action]])</f>
        <v>0</v>
      </c>
      <c r="K4384" s="7">
        <f>test_data[[#This Row],[Final_Position]]*test_data[[#This Row],[Change]]</f>
        <v>-6.6000000000002501</v>
      </c>
      <c r="L4384" s="7">
        <f>test_data[[#This Row],[Profit]]*Profit_per_point</f>
        <v>-660000.00000002503</v>
      </c>
      <c r="M4384" s="7">
        <f>test_data[[#This Row],[Profit]]*Profit_per_point-ABS(test_data[[#This Row],[Action]])*Fee_per_trade</f>
        <v>-660000.00000002503</v>
      </c>
    </row>
    <row r="4385" spans="1:13" x14ac:dyDescent="0.35">
      <c r="A4385" s="2">
        <v>43796.574999999997</v>
      </c>
      <c r="B4385">
        <v>899.6</v>
      </c>
      <c r="C4385">
        <v>0.4639817476272583</v>
      </c>
      <c r="D4385">
        <v>0.5360182523727417</v>
      </c>
      <c r="E4385">
        <f>IF(B4386&gt;0,B4386-test_data[[#This Row],[Price]],0)</f>
        <v>-0.39999999999997726</v>
      </c>
      <c r="F4385" s="2">
        <f>test_data[[#This Row],[Time]]-(Time_horizon-1)/24/60</f>
        <v>43796.561805555553</v>
      </c>
      <c r="G4385">
        <f>IF(test_data[[#This Row],[Long]]&gt;Action_Threshold,1,IF(test_data[[#This Row],[Short]]&gt;Action_Threshold,-1,0))</f>
        <v>-1</v>
      </c>
      <c r="H4385">
        <f>SUMIFS(test_data[Postion],test_data[Time],"&gt;="&amp;test_data[[#This Row],[Period Time]],test_data[Time],"&lt;="&amp;test_data[[#This Row],[Time]])</f>
        <v>-12</v>
      </c>
      <c r="I4385">
        <f>IFERROR(test_data[[#This Row],[Final_Position]]-H4384,test_data[[#This Row],[Final_Position]])</f>
        <v>-1</v>
      </c>
      <c r="J4385">
        <f>ABS(test_data[[#This Row],[Action]])</f>
        <v>1</v>
      </c>
      <c r="K4385" s="7">
        <f>test_data[[#This Row],[Final_Position]]*test_data[[#This Row],[Change]]</f>
        <v>4.7999999999997272</v>
      </c>
      <c r="L4385" s="7">
        <f>test_data[[#This Row],[Profit]]*Profit_per_point</f>
        <v>479999.9999999727</v>
      </c>
      <c r="M4385" s="7">
        <f>test_data[[#This Row],[Profit]]*Profit_per_point-ABS(test_data[[#This Row],[Action]])*Fee_per_trade</f>
        <v>469999.9999999727</v>
      </c>
    </row>
    <row r="4386" spans="1:13" x14ac:dyDescent="0.35">
      <c r="A4386" s="2">
        <v>43796.575694444444</v>
      </c>
      <c r="B4386">
        <v>899.2</v>
      </c>
      <c r="C4386">
        <v>0.47434750199317932</v>
      </c>
      <c r="D4386">
        <v>0.52565252780914307</v>
      </c>
      <c r="E4386">
        <f>IF(B4387&gt;0,B4387-test_data[[#This Row],[Price]],0)</f>
        <v>9.9999999999909051E-2</v>
      </c>
      <c r="F4386" s="2">
        <f>test_data[[#This Row],[Time]]-(Time_horizon-1)/24/60</f>
        <v>43796.5625</v>
      </c>
      <c r="G4386">
        <f>IF(test_data[[#This Row],[Long]]&gt;Action_Threshold,1,IF(test_data[[#This Row],[Short]]&gt;Action_Threshold,-1,0))</f>
        <v>-1</v>
      </c>
      <c r="H4386">
        <f>SUMIFS(test_data[Postion],test_data[Time],"&gt;="&amp;test_data[[#This Row],[Period Time]],test_data[Time],"&lt;="&amp;test_data[[#This Row],[Time]])</f>
        <v>-12</v>
      </c>
      <c r="I4386">
        <f>IFERROR(test_data[[#This Row],[Final_Position]]-H4385,test_data[[#This Row],[Final_Position]])</f>
        <v>0</v>
      </c>
      <c r="J4386">
        <f>ABS(test_data[[#This Row],[Action]])</f>
        <v>0</v>
      </c>
      <c r="K4386" s="7">
        <f>test_data[[#This Row],[Final_Position]]*test_data[[#This Row],[Change]]</f>
        <v>-1.1999999999989086</v>
      </c>
      <c r="L4386" s="7">
        <f>test_data[[#This Row],[Profit]]*Profit_per_point</f>
        <v>-119999.99999989086</v>
      </c>
      <c r="M4386" s="7">
        <f>test_data[[#This Row],[Profit]]*Profit_per_point-ABS(test_data[[#This Row],[Action]])*Fee_per_trade</f>
        <v>-119999.99999989086</v>
      </c>
    </row>
    <row r="4387" spans="1:13" x14ac:dyDescent="0.35">
      <c r="A4387" s="2">
        <v>43796.576388888891</v>
      </c>
      <c r="B4387">
        <v>899.3</v>
      </c>
      <c r="C4387">
        <v>0.44506210088729858</v>
      </c>
      <c r="D4387">
        <v>0.55493789911270142</v>
      </c>
      <c r="E4387">
        <f>IF(B4388&gt;0,B4388-test_data[[#This Row],[Price]],0)</f>
        <v>-0.19999999999993179</v>
      </c>
      <c r="F4387" s="2">
        <f>test_data[[#This Row],[Time]]-(Time_horizon-1)/24/60</f>
        <v>43796.563194444447</v>
      </c>
      <c r="G4387">
        <f>IF(test_data[[#This Row],[Long]]&gt;Action_Threshold,1,IF(test_data[[#This Row],[Short]]&gt;Action_Threshold,-1,0))</f>
        <v>-1</v>
      </c>
      <c r="H4387">
        <f>SUMIFS(test_data[Postion],test_data[Time],"&gt;="&amp;test_data[[#This Row],[Period Time]],test_data[Time],"&lt;="&amp;test_data[[#This Row],[Time]])</f>
        <v>-12</v>
      </c>
      <c r="I4387">
        <f>IFERROR(test_data[[#This Row],[Final_Position]]-H4386,test_data[[#This Row],[Final_Position]])</f>
        <v>0</v>
      </c>
      <c r="J4387">
        <f>ABS(test_data[[#This Row],[Action]])</f>
        <v>0</v>
      </c>
      <c r="K4387" s="7">
        <f>test_data[[#This Row],[Final_Position]]*test_data[[#This Row],[Change]]</f>
        <v>2.3999999999991815</v>
      </c>
      <c r="L4387" s="7">
        <f>test_data[[#This Row],[Profit]]*Profit_per_point</f>
        <v>239999.99999991816</v>
      </c>
      <c r="M4387" s="7">
        <f>test_data[[#This Row],[Profit]]*Profit_per_point-ABS(test_data[[#This Row],[Action]])*Fee_per_trade</f>
        <v>239999.99999991816</v>
      </c>
    </row>
    <row r="4388" spans="1:13" x14ac:dyDescent="0.35">
      <c r="A4388" s="2">
        <v>43796.57708333333</v>
      </c>
      <c r="B4388">
        <v>899.1</v>
      </c>
      <c r="C4388">
        <v>0.46136453747749329</v>
      </c>
      <c r="D4388">
        <v>0.53863543272018433</v>
      </c>
      <c r="E4388">
        <f>IF(B4389&gt;0,B4389-test_data[[#This Row],[Price]],0)</f>
        <v>0.29999999999995453</v>
      </c>
      <c r="F4388" s="2">
        <f>test_data[[#This Row],[Time]]-(Time_horizon-1)/24/60</f>
        <v>43796.563888888886</v>
      </c>
      <c r="G4388">
        <f>IF(test_data[[#This Row],[Long]]&gt;Action_Threshold,1,IF(test_data[[#This Row],[Short]]&gt;Action_Threshold,-1,0))</f>
        <v>-1</v>
      </c>
      <c r="H4388">
        <f>SUMIFS(test_data[Postion],test_data[Time],"&gt;="&amp;test_data[[#This Row],[Period Time]],test_data[Time],"&lt;="&amp;test_data[[#This Row],[Time]])</f>
        <v>-12</v>
      </c>
      <c r="I4388">
        <f>IFERROR(test_data[[#This Row],[Final_Position]]-H4387,test_data[[#This Row],[Final_Position]])</f>
        <v>0</v>
      </c>
      <c r="J4388">
        <f>ABS(test_data[[#This Row],[Action]])</f>
        <v>0</v>
      </c>
      <c r="K4388" s="7">
        <f>test_data[[#This Row],[Final_Position]]*test_data[[#This Row],[Change]]</f>
        <v>-3.5999999999994543</v>
      </c>
      <c r="L4388" s="7">
        <f>test_data[[#This Row],[Profit]]*Profit_per_point</f>
        <v>-359999.9999999454</v>
      </c>
      <c r="M4388" s="7">
        <f>test_data[[#This Row],[Profit]]*Profit_per_point-ABS(test_data[[#This Row],[Action]])*Fee_per_trade</f>
        <v>-359999.9999999454</v>
      </c>
    </row>
    <row r="4389" spans="1:13" x14ac:dyDescent="0.35">
      <c r="A4389" s="2">
        <v>43796.577777777777</v>
      </c>
      <c r="B4389">
        <v>899.4</v>
      </c>
      <c r="C4389">
        <v>0.46376663446426392</v>
      </c>
      <c r="D4389">
        <v>0.53623336553573608</v>
      </c>
      <c r="E4389">
        <f>IF(B4390&gt;0,B4390-test_data[[#This Row],[Price]],0)</f>
        <v>0.70000000000004547</v>
      </c>
      <c r="F4389" s="2">
        <f>test_data[[#This Row],[Time]]-(Time_horizon-1)/24/60</f>
        <v>43796.564583333333</v>
      </c>
      <c r="G4389">
        <f>IF(test_data[[#This Row],[Long]]&gt;Action_Threshold,1,IF(test_data[[#This Row],[Short]]&gt;Action_Threshold,-1,0))</f>
        <v>-1</v>
      </c>
      <c r="H4389">
        <f>SUMIFS(test_data[Postion],test_data[Time],"&gt;="&amp;test_data[[#This Row],[Period Time]],test_data[Time],"&lt;="&amp;test_data[[#This Row],[Time]])</f>
        <v>-12</v>
      </c>
      <c r="I4389">
        <f>IFERROR(test_data[[#This Row],[Final_Position]]-H4388,test_data[[#This Row],[Final_Position]])</f>
        <v>0</v>
      </c>
      <c r="J4389">
        <f>ABS(test_data[[#This Row],[Action]])</f>
        <v>0</v>
      </c>
      <c r="K4389" s="7">
        <f>test_data[[#This Row],[Final_Position]]*test_data[[#This Row],[Change]]</f>
        <v>-8.4000000000005457</v>
      </c>
      <c r="L4389" s="7">
        <f>test_data[[#This Row],[Profit]]*Profit_per_point</f>
        <v>-840000.0000000546</v>
      </c>
      <c r="M4389" s="7">
        <f>test_data[[#This Row],[Profit]]*Profit_per_point-ABS(test_data[[#This Row],[Action]])*Fee_per_trade</f>
        <v>-840000.0000000546</v>
      </c>
    </row>
    <row r="4390" spans="1:13" x14ac:dyDescent="0.35">
      <c r="A4390" s="2">
        <v>43796.578472222223</v>
      </c>
      <c r="B4390">
        <v>900.1</v>
      </c>
      <c r="C4390">
        <v>0.44141307473182678</v>
      </c>
      <c r="D4390">
        <v>0.55858689546585083</v>
      </c>
      <c r="E4390">
        <f>IF(B4391&gt;0,B4391-test_data[[#This Row],[Price]],0)</f>
        <v>0.60000000000002274</v>
      </c>
      <c r="F4390" s="2">
        <f>test_data[[#This Row],[Time]]-(Time_horizon-1)/24/60</f>
        <v>43796.56527777778</v>
      </c>
      <c r="G4390">
        <f>IF(test_data[[#This Row],[Long]]&gt;Action_Threshold,1,IF(test_data[[#This Row],[Short]]&gt;Action_Threshold,-1,0))</f>
        <v>-1</v>
      </c>
      <c r="H4390">
        <f>SUMIFS(test_data[Postion],test_data[Time],"&gt;="&amp;test_data[[#This Row],[Period Time]],test_data[Time],"&lt;="&amp;test_data[[#This Row],[Time]])</f>
        <v>-14</v>
      </c>
      <c r="I4390">
        <f>IFERROR(test_data[[#This Row],[Final_Position]]-H4389,test_data[[#This Row],[Final_Position]])</f>
        <v>-2</v>
      </c>
      <c r="J4390">
        <f>ABS(test_data[[#This Row],[Action]])</f>
        <v>2</v>
      </c>
      <c r="K4390" s="7">
        <f>test_data[[#This Row],[Final_Position]]*test_data[[#This Row],[Change]]</f>
        <v>-8.4000000000003183</v>
      </c>
      <c r="L4390" s="7">
        <f>test_data[[#This Row],[Profit]]*Profit_per_point</f>
        <v>-840000.00000003178</v>
      </c>
      <c r="M4390" s="7">
        <f>test_data[[#This Row],[Profit]]*Profit_per_point-ABS(test_data[[#This Row],[Action]])*Fee_per_trade</f>
        <v>-860000.00000003178</v>
      </c>
    </row>
    <row r="4391" spans="1:13" x14ac:dyDescent="0.35">
      <c r="A4391" s="2">
        <v>43796.57916666667</v>
      </c>
      <c r="B4391">
        <v>900.7</v>
      </c>
      <c r="C4391">
        <v>0.39890649914741516</v>
      </c>
      <c r="D4391">
        <v>0.60109353065490723</v>
      </c>
      <c r="E4391">
        <f>IF(B4392&gt;0,B4392-test_data[[#This Row],[Price]],0)</f>
        <v>-0.40000000000009095</v>
      </c>
      <c r="F4391" s="2">
        <f>test_data[[#This Row],[Time]]-(Time_horizon-1)/24/60</f>
        <v>43796.565972222226</v>
      </c>
      <c r="G4391">
        <f>IF(test_data[[#This Row],[Long]]&gt;Action_Threshold,1,IF(test_data[[#This Row],[Short]]&gt;Action_Threshold,-1,0))</f>
        <v>-1</v>
      </c>
      <c r="H4391">
        <f>SUMIFS(test_data[Postion],test_data[Time],"&gt;="&amp;test_data[[#This Row],[Period Time]],test_data[Time],"&lt;="&amp;test_data[[#This Row],[Time]])</f>
        <v>-14</v>
      </c>
      <c r="I4391">
        <f>IFERROR(test_data[[#This Row],[Final_Position]]-H4390,test_data[[#This Row],[Final_Position]])</f>
        <v>0</v>
      </c>
      <c r="J4391">
        <f>ABS(test_data[[#This Row],[Action]])</f>
        <v>0</v>
      </c>
      <c r="K4391" s="7">
        <f>test_data[[#This Row],[Final_Position]]*test_data[[#This Row],[Change]]</f>
        <v>5.6000000000012733</v>
      </c>
      <c r="L4391" s="7">
        <f>test_data[[#This Row],[Profit]]*Profit_per_point</f>
        <v>560000.00000012736</v>
      </c>
      <c r="M4391" s="7">
        <f>test_data[[#This Row],[Profit]]*Profit_per_point-ABS(test_data[[#This Row],[Action]])*Fee_per_trade</f>
        <v>560000.00000012736</v>
      </c>
    </row>
    <row r="4392" spans="1:13" x14ac:dyDescent="0.35">
      <c r="A4392" s="2">
        <v>43796.579861111109</v>
      </c>
      <c r="B4392">
        <v>900.3</v>
      </c>
      <c r="C4392">
        <v>0.43437901139259338</v>
      </c>
      <c r="D4392">
        <v>0.56562095880508423</v>
      </c>
      <c r="E4392">
        <f>IF(B4393&gt;0,B4393-test_data[[#This Row],[Price]],0)</f>
        <v>0.5</v>
      </c>
      <c r="F4392" s="2">
        <f>test_data[[#This Row],[Time]]-(Time_horizon-1)/24/60</f>
        <v>43796.566666666666</v>
      </c>
      <c r="G4392">
        <f>IF(test_data[[#This Row],[Long]]&gt;Action_Threshold,1,IF(test_data[[#This Row],[Short]]&gt;Action_Threshold,-1,0))</f>
        <v>-1</v>
      </c>
      <c r="H4392">
        <f>SUMIFS(test_data[Postion],test_data[Time],"&gt;="&amp;test_data[[#This Row],[Period Time]],test_data[Time],"&lt;="&amp;test_data[[#This Row],[Time]])</f>
        <v>-16</v>
      </c>
      <c r="I4392">
        <f>IFERROR(test_data[[#This Row],[Final_Position]]-H4391,test_data[[#This Row],[Final_Position]])</f>
        <v>-2</v>
      </c>
      <c r="J4392">
        <f>ABS(test_data[[#This Row],[Action]])</f>
        <v>2</v>
      </c>
      <c r="K4392" s="7">
        <f>test_data[[#This Row],[Final_Position]]*test_data[[#This Row],[Change]]</f>
        <v>-8</v>
      </c>
      <c r="L4392" s="7">
        <f>test_data[[#This Row],[Profit]]*Profit_per_point</f>
        <v>-800000</v>
      </c>
      <c r="M4392" s="7">
        <f>test_data[[#This Row],[Profit]]*Profit_per_point-ABS(test_data[[#This Row],[Action]])*Fee_per_trade</f>
        <v>-820000</v>
      </c>
    </row>
    <row r="4393" spans="1:13" x14ac:dyDescent="0.35">
      <c r="A4393" s="2">
        <v>43796.580555555556</v>
      </c>
      <c r="B4393">
        <v>900.8</v>
      </c>
      <c r="C4393">
        <v>0.43000391125679016</v>
      </c>
      <c r="D4393">
        <v>0.56999605894088745</v>
      </c>
      <c r="E4393">
        <f>IF(B4394&gt;0,B4394-test_data[[#This Row],[Price]],0)</f>
        <v>0.10000000000002274</v>
      </c>
      <c r="F4393" s="2">
        <f>test_data[[#This Row],[Time]]-(Time_horizon-1)/24/60</f>
        <v>43796.567361111112</v>
      </c>
      <c r="G4393">
        <f>IF(test_data[[#This Row],[Long]]&gt;Action_Threshold,1,IF(test_data[[#This Row],[Short]]&gt;Action_Threshold,-1,0))</f>
        <v>-1</v>
      </c>
      <c r="H4393">
        <f>SUMIFS(test_data[Postion],test_data[Time],"&gt;="&amp;test_data[[#This Row],[Period Time]],test_data[Time],"&lt;="&amp;test_data[[#This Row],[Time]])</f>
        <v>-16</v>
      </c>
      <c r="I4393">
        <f>IFERROR(test_data[[#This Row],[Final_Position]]-H4392,test_data[[#This Row],[Final_Position]])</f>
        <v>0</v>
      </c>
      <c r="J4393">
        <f>ABS(test_data[[#This Row],[Action]])</f>
        <v>0</v>
      </c>
      <c r="K4393" s="7">
        <f>test_data[[#This Row],[Final_Position]]*test_data[[#This Row],[Change]]</f>
        <v>-1.6000000000003638</v>
      </c>
      <c r="L4393" s="7">
        <f>test_data[[#This Row],[Profit]]*Profit_per_point</f>
        <v>-160000.00000003638</v>
      </c>
      <c r="M4393" s="7">
        <f>test_data[[#This Row],[Profit]]*Profit_per_point-ABS(test_data[[#This Row],[Action]])*Fee_per_trade</f>
        <v>-160000.00000003638</v>
      </c>
    </row>
    <row r="4394" spans="1:13" x14ac:dyDescent="0.35">
      <c r="A4394" s="2">
        <v>43796.581250000003</v>
      </c>
      <c r="B4394">
        <v>900.9</v>
      </c>
      <c r="C4394">
        <v>0.40146732330322266</v>
      </c>
      <c r="D4394">
        <v>0.59853261709213257</v>
      </c>
      <c r="E4394">
        <f>IF(B4395&gt;0,B4395-test_data[[#This Row],[Price]],0)</f>
        <v>0.10000000000002274</v>
      </c>
      <c r="F4394" s="2">
        <f>test_data[[#This Row],[Time]]-(Time_horizon-1)/24/60</f>
        <v>43796.568055555559</v>
      </c>
      <c r="G4394">
        <f>IF(test_data[[#This Row],[Long]]&gt;Action_Threshold,1,IF(test_data[[#This Row],[Short]]&gt;Action_Threshold,-1,0))</f>
        <v>-1</v>
      </c>
      <c r="H4394">
        <f>SUMIFS(test_data[Postion],test_data[Time],"&gt;="&amp;test_data[[#This Row],[Period Time]],test_data[Time],"&lt;="&amp;test_data[[#This Row],[Time]])</f>
        <v>-18</v>
      </c>
      <c r="I4394">
        <f>IFERROR(test_data[[#This Row],[Final_Position]]-H4393,test_data[[#This Row],[Final_Position]])</f>
        <v>-2</v>
      </c>
      <c r="J4394">
        <f>ABS(test_data[[#This Row],[Action]])</f>
        <v>2</v>
      </c>
      <c r="K4394" s="7">
        <f>test_data[[#This Row],[Final_Position]]*test_data[[#This Row],[Change]]</f>
        <v>-1.8000000000004093</v>
      </c>
      <c r="L4394" s="7">
        <f>test_data[[#This Row],[Profit]]*Profit_per_point</f>
        <v>-180000.00000004092</v>
      </c>
      <c r="M4394" s="7">
        <f>test_data[[#This Row],[Profit]]*Profit_per_point-ABS(test_data[[#This Row],[Action]])*Fee_per_trade</f>
        <v>-200000.00000004092</v>
      </c>
    </row>
    <row r="4395" spans="1:13" x14ac:dyDescent="0.35">
      <c r="A4395" s="2">
        <v>43796.581944444442</v>
      </c>
      <c r="B4395">
        <v>901</v>
      </c>
      <c r="C4395">
        <v>0.43824142217636108</v>
      </c>
      <c r="D4395">
        <v>0.56175857782363892</v>
      </c>
      <c r="E4395">
        <f>IF(B4396&gt;0,B4396-test_data[[#This Row],[Price]],0)</f>
        <v>-0.39999999999997726</v>
      </c>
      <c r="F4395" s="2">
        <f>test_data[[#This Row],[Time]]-(Time_horizon-1)/24/60</f>
        <v>43796.568749999999</v>
      </c>
      <c r="G4395">
        <f>IF(test_data[[#This Row],[Long]]&gt;Action_Threshold,1,IF(test_data[[#This Row],[Short]]&gt;Action_Threshold,-1,0))</f>
        <v>-1</v>
      </c>
      <c r="H4395">
        <f>SUMIFS(test_data[Postion],test_data[Time],"&gt;="&amp;test_data[[#This Row],[Period Time]],test_data[Time],"&lt;="&amp;test_data[[#This Row],[Time]])</f>
        <v>-18</v>
      </c>
      <c r="I4395">
        <f>IFERROR(test_data[[#This Row],[Final_Position]]-H4394,test_data[[#This Row],[Final_Position]])</f>
        <v>0</v>
      </c>
      <c r="J4395">
        <f>ABS(test_data[[#This Row],[Action]])</f>
        <v>0</v>
      </c>
      <c r="K4395" s="7">
        <f>test_data[[#This Row],[Final_Position]]*test_data[[#This Row],[Change]]</f>
        <v>7.1999999999995907</v>
      </c>
      <c r="L4395" s="7">
        <f>test_data[[#This Row],[Profit]]*Profit_per_point</f>
        <v>719999.99999995902</v>
      </c>
      <c r="M4395" s="7">
        <f>test_data[[#This Row],[Profit]]*Profit_per_point-ABS(test_data[[#This Row],[Action]])*Fee_per_trade</f>
        <v>719999.99999995902</v>
      </c>
    </row>
    <row r="4396" spans="1:13" x14ac:dyDescent="0.35">
      <c r="A4396" s="2">
        <v>43796.582638888889</v>
      </c>
      <c r="B4396">
        <v>900.6</v>
      </c>
      <c r="C4396">
        <v>0.42774620652198792</v>
      </c>
      <c r="D4396">
        <v>0.5722537636756897</v>
      </c>
      <c r="E4396">
        <f>IF(B4397&gt;0,B4397-test_data[[#This Row],[Price]],0)</f>
        <v>-0.20000000000004547</v>
      </c>
      <c r="F4396" s="2">
        <f>test_data[[#This Row],[Time]]-(Time_horizon-1)/24/60</f>
        <v>43796.569444444445</v>
      </c>
      <c r="G4396">
        <f>IF(test_data[[#This Row],[Long]]&gt;Action_Threshold,1,IF(test_data[[#This Row],[Short]]&gt;Action_Threshold,-1,0))</f>
        <v>-1</v>
      </c>
      <c r="H4396">
        <f>SUMIFS(test_data[Postion],test_data[Time],"&gt;="&amp;test_data[[#This Row],[Period Time]],test_data[Time],"&lt;="&amp;test_data[[#This Row],[Time]])</f>
        <v>-18</v>
      </c>
      <c r="I4396">
        <f>IFERROR(test_data[[#This Row],[Final_Position]]-H4395,test_data[[#This Row],[Final_Position]])</f>
        <v>0</v>
      </c>
      <c r="J4396">
        <f>ABS(test_data[[#This Row],[Action]])</f>
        <v>0</v>
      </c>
      <c r="K4396" s="7">
        <f>test_data[[#This Row],[Final_Position]]*test_data[[#This Row],[Change]]</f>
        <v>3.6000000000008185</v>
      </c>
      <c r="L4396" s="7">
        <f>test_data[[#This Row],[Profit]]*Profit_per_point</f>
        <v>360000.00000008184</v>
      </c>
      <c r="M4396" s="7">
        <f>test_data[[#This Row],[Profit]]*Profit_per_point-ABS(test_data[[#This Row],[Action]])*Fee_per_trade</f>
        <v>360000.00000008184</v>
      </c>
    </row>
    <row r="4397" spans="1:13" x14ac:dyDescent="0.35">
      <c r="A4397" s="2">
        <v>43796.583333333336</v>
      </c>
      <c r="B4397">
        <v>900.4</v>
      </c>
      <c r="C4397">
        <v>0.42505869269371033</v>
      </c>
      <c r="D4397">
        <v>0.57494133710861206</v>
      </c>
      <c r="E4397">
        <f>IF(B4398&gt;0,B4398-test_data[[#This Row],[Price]],0)</f>
        <v>0</v>
      </c>
      <c r="F4397" s="2">
        <f>test_data[[#This Row],[Time]]-(Time_horizon-1)/24/60</f>
        <v>43796.570138888892</v>
      </c>
      <c r="G4397">
        <f>IF(test_data[[#This Row],[Long]]&gt;Action_Threshold,1,IF(test_data[[#This Row],[Short]]&gt;Action_Threshold,-1,0))</f>
        <v>-1</v>
      </c>
      <c r="H4397">
        <f>SUMIFS(test_data[Postion],test_data[Time],"&gt;="&amp;test_data[[#This Row],[Period Time]],test_data[Time],"&lt;="&amp;test_data[[#This Row],[Time]])</f>
        <v>-20</v>
      </c>
      <c r="I4397">
        <f>IFERROR(test_data[[#This Row],[Final_Position]]-H4396,test_data[[#This Row],[Final_Position]])</f>
        <v>-2</v>
      </c>
      <c r="J4397">
        <f>ABS(test_data[[#This Row],[Action]])</f>
        <v>2</v>
      </c>
      <c r="K4397" s="7">
        <f>test_data[[#This Row],[Final_Position]]*test_data[[#This Row],[Change]]</f>
        <v>0</v>
      </c>
      <c r="L4397" s="7">
        <f>test_data[[#This Row],[Profit]]*Profit_per_point</f>
        <v>0</v>
      </c>
      <c r="M4397" s="7">
        <f>test_data[[#This Row],[Profit]]*Profit_per_point-ABS(test_data[[#This Row],[Action]])*Fee_per_trade</f>
        <v>-20000</v>
      </c>
    </row>
    <row r="4398" spans="1:13" x14ac:dyDescent="0.35">
      <c r="A4398" s="2">
        <v>43796.584027777775</v>
      </c>
      <c r="B4398">
        <v>900.4</v>
      </c>
      <c r="C4398">
        <v>0.41416263580322266</v>
      </c>
      <c r="D4398">
        <v>0.58583742380142212</v>
      </c>
      <c r="E4398">
        <f>IF(B4399&gt;0,B4399-test_data[[#This Row],[Price]],0)</f>
        <v>-0.39999999999997726</v>
      </c>
      <c r="F4398" s="2">
        <f>test_data[[#This Row],[Time]]-(Time_horizon-1)/24/60</f>
        <v>43796.570833333331</v>
      </c>
      <c r="G4398">
        <f>IF(test_data[[#This Row],[Long]]&gt;Action_Threshold,1,IF(test_data[[#This Row],[Short]]&gt;Action_Threshold,-1,0))</f>
        <v>-1</v>
      </c>
      <c r="H4398">
        <f>SUMIFS(test_data[Postion],test_data[Time],"&gt;="&amp;test_data[[#This Row],[Period Time]],test_data[Time],"&lt;="&amp;test_data[[#This Row],[Time]])</f>
        <v>-20</v>
      </c>
      <c r="I4398">
        <f>IFERROR(test_data[[#This Row],[Final_Position]]-H4397,test_data[[#This Row],[Final_Position]])</f>
        <v>0</v>
      </c>
      <c r="J4398">
        <f>ABS(test_data[[#This Row],[Action]])</f>
        <v>0</v>
      </c>
      <c r="K4398" s="7">
        <f>test_data[[#This Row],[Final_Position]]*test_data[[#This Row],[Change]]</f>
        <v>7.9999999999995453</v>
      </c>
      <c r="L4398" s="7">
        <f>test_data[[#This Row],[Profit]]*Profit_per_point</f>
        <v>799999.99999995448</v>
      </c>
      <c r="M4398" s="7">
        <f>test_data[[#This Row],[Profit]]*Profit_per_point-ABS(test_data[[#This Row],[Action]])*Fee_per_trade</f>
        <v>799999.99999995448</v>
      </c>
    </row>
    <row r="4399" spans="1:13" x14ac:dyDescent="0.35">
      <c r="A4399" s="2">
        <v>43796.584722222222</v>
      </c>
      <c r="B4399">
        <v>900</v>
      </c>
      <c r="C4399">
        <v>0.39563024044036865</v>
      </c>
      <c r="D4399">
        <v>0.60436969995498657</v>
      </c>
      <c r="E4399">
        <f>IF(B4400&gt;0,B4400-test_data[[#This Row],[Price]],0)</f>
        <v>0</v>
      </c>
      <c r="F4399" s="2">
        <f>test_data[[#This Row],[Time]]-(Time_horizon-1)/24/60</f>
        <v>43796.571527777778</v>
      </c>
      <c r="G4399">
        <f>IF(test_data[[#This Row],[Long]]&gt;Action_Threshold,1,IF(test_data[[#This Row],[Short]]&gt;Action_Threshold,-1,0))</f>
        <v>-1</v>
      </c>
      <c r="H4399">
        <f>SUMIFS(test_data[Postion],test_data[Time],"&gt;="&amp;test_data[[#This Row],[Period Time]],test_data[Time],"&lt;="&amp;test_data[[#This Row],[Time]])</f>
        <v>-20</v>
      </c>
      <c r="I4399">
        <f>IFERROR(test_data[[#This Row],[Final_Position]]-H4398,test_data[[#This Row],[Final_Position]])</f>
        <v>0</v>
      </c>
      <c r="J4399">
        <f>ABS(test_data[[#This Row],[Action]])</f>
        <v>0</v>
      </c>
      <c r="K4399" s="7">
        <f>test_data[[#This Row],[Final_Position]]*test_data[[#This Row],[Change]]</f>
        <v>0</v>
      </c>
      <c r="L4399" s="7">
        <f>test_data[[#This Row],[Profit]]*Profit_per_point</f>
        <v>0</v>
      </c>
      <c r="M4399" s="7">
        <f>test_data[[#This Row],[Profit]]*Profit_per_point-ABS(test_data[[#This Row],[Action]])*Fee_per_trade</f>
        <v>0</v>
      </c>
    </row>
    <row r="4400" spans="1:13" x14ac:dyDescent="0.35">
      <c r="A4400" s="2">
        <v>43796.585416666669</v>
      </c>
      <c r="B4400">
        <v>900</v>
      </c>
      <c r="C4400">
        <v>0.40799644589424133</v>
      </c>
      <c r="D4400">
        <v>0.59200352430343628</v>
      </c>
      <c r="E4400">
        <f>IF(B4401&gt;0,B4401-test_data[[#This Row],[Price]],0)</f>
        <v>0.20000000000004547</v>
      </c>
      <c r="F4400" s="2">
        <f>test_data[[#This Row],[Time]]-(Time_horizon-1)/24/60</f>
        <v>43796.572222222225</v>
      </c>
      <c r="G4400">
        <f>IF(test_data[[#This Row],[Long]]&gt;Action_Threshold,1,IF(test_data[[#This Row],[Short]]&gt;Action_Threshold,-1,0))</f>
        <v>-1</v>
      </c>
      <c r="H4400">
        <f>SUMIFS(test_data[Postion],test_data[Time],"&gt;="&amp;test_data[[#This Row],[Period Time]],test_data[Time],"&lt;="&amp;test_data[[#This Row],[Time]])</f>
        <v>-20</v>
      </c>
      <c r="I4400">
        <f>IFERROR(test_data[[#This Row],[Final_Position]]-H4399,test_data[[#This Row],[Final_Position]])</f>
        <v>0</v>
      </c>
      <c r="J4400">
        <f>ABS(test_data[[#This Row],[Action]])</f>
        <v>0</v>
      </c>
      <c r="K4400" s="7">
        <f>test_data[[#This Row],[Final_Position]]*test_data[[#This Row],[Change]]</f>
        <v>-4.0000000000009095</v>
      </c>
      <c r="L4400" s="7">
        <f>test_data[[#This Row],[Profit]]*Profit_per_point</f>
        <v>-400000.00000009092</v>
      </c>
      <c r="M4400" s="7">
        <f>test_data[[#This Row],[Profit]]*Profit_per_point-ABS(test_data[[#This Row],[Action]])*Fee_per_trade</f>
        <v>-400000.00000009092</v>
      </c>
    </row>
    <row r="4401" spans="1:13" x14ac:dyDescent="0.35">
      <c r="A4401" s="2">
        <v>43796.586111111108</v>
      </c>
      <c r="B4401">
        <v>900.2</v>
      </c>
      <c r="C4401">
        <v>0.42034819722175598</v>
      </c>
      <c r="D4401">
        <v>0.57965183258056641</v>
      </c>
      <c r="E4401">
        <f>IF(B4402&gt;0,B4402-test_data[[#This Row],[Price]],0)</f>
        <v>0.29999999999995453</v>
      </c>
      <c r="F4401" s="2">
        <f>test_data[[#This Row],[Time]]-(Time_horizon-1)/24/60</f>
        <v>43796.572916666664</v>
      </c>
      <c r="G4401">
        <f>IF(test_data[[#This Row],[Long]]&gt;Action_Threshold,1,IF(test_data[[#This Row],[Short]]&gt;Action_Threshold,-1,0))</f>
        <v>-1</v>
      </c>
      <c r="H4401">
        <f>SUMIFS(test_data[Postion],test_data[Time],"&gt;="&amp;test_data[[#This Row],[Period Time]],test_data[Time],"&lt;="&amp;test_data[[#This Row],[Time]])</f>
        <v>-20</v>
      </c>
      <c r="I4401">
        <f>IFERROR(test_data[[#This Row],[Final_Position]]-H4400,test_data[[#This Row],[Final_Position]])</f>
        <v>0</v>
      </c>
      <c r="J4401">
        <f>ABS(test_data[[#This Row],[Action]])</f>
        <v>0</v>
      </c>
      <c r="K4401" s="7">
        <f>test_data[[#This Row],[Final_Position]]*test_data[[#This Row],[Change]]</f>
        <v>-5.9999999999990905</v>
      </c>
      <c r="L4401" s="7">
        <f>test_data[[#This Row],[Profit]]*Profit_per_point</f>
        <v>-599999.99999990908</v>
      </c>
      <c r="M4401" s="7">
        <f>test_data[[#This Row],[Profit]]*Profit_per_point-ABS(test_data[[#This Row],[Action]])*Fee_per_trade</f>
        <v>-599999.99999990908</v>
      </c>
    </row>
    <row r="4402" spans="1:13" x14ac:dyDescent="0.35">
      <c r="A4402" s="2">
        <v>43796.586805555555</v>
      </c>
      <c r="B4402">
        <v>900.5</v>
      </c>
      <c r="C4402">
        <v>0.41611847281455994</v>
      </c>
      <c r="D4402">
        <v>0.58388155698776245</v>
      </c>
      <c r="E4402">
        <f>IF(B4403&gt;0,B4403-test_data[[#This Row],[Price]],0)</f>
        <v>0.29999999999995453</v>
      </c>
      <c r="F4402" s="2">
        <f>test_data[[#This Row],[Time]]-(Time_horizon-1)/24/60</f>
        <v>43796.573611111111</v>
      </c>
      <c r="G4402">
        <f>IF(test_data[[#This Row],[Long]]&gt;Action_Threshold,1,IF(test_data[[#This Row],[Short]]&gt;Action_Threshold,-1,0))</f>
        <v>-1</v>
      </c>
      <c r="H4402">
        <f>SUMIFS(test_data[Postion],test_data[Time],"&gt;="&amp;test_data[[#This Row],[Period Time]],test_data[Time],"&lt;="&amp;test_data[[#This Row],[Time]])</f>
        <v>-20</v>
      </c>
      <c r="I4402">
        <f>IFERROR(test_data[[#This Row],[Final_Position]]-H4401,test_data[[#This Row],[Final_Position]])</f>
        <v>0</v>
      </c>
      <c r="J4402">
        <f>ABS(test_data[[#This Row],[Action]])</f>
        <v>0</v>
      </c>
      <c r="K4402" s="7">
        <f>test_data[[#This Row],[Final_Position]]*test_data[[#This Row],[Change]]</f>
        <v>-5.9999999999990905</v>
      </c>
      <c r="L4402" s="7">
        <f>test_data[[#This Row],[Profit]]*Profit_per_point</f>
        <v>-599999.99999990908</v>
      </c>
      <c r="M4402" s="7">
        <f>test_data[[#This Row],[Profit]]*Profit_per_point-ABS(test_data[[#This Row],[Action]])*Fee_per_trade</f>
        <v>-599999.99999990908</v>
      </c>
    </row>
    <row r="4403" spans="1:13" x14ac:dyDescent="0.35">
      <c r="A4403" s="2">
        <v>43796.587500000001</v>
      </c>
      <c r="B4403">
        <v>900.8</v>
      </c>
      <c r="C4403">
        <v>0.42459788918495178</v>
      </c>
      <c r="D4403">
        <v>0.57540214061737061</v>
      </c>
      <c r="E4403">
        <f>IF(B4404&gt;0,B4404-test_data[[#This Row],[Price]],0)</f>
        <v>-0.39999999999997726</v>
      </c>
      <c r="F4403" s="2">
        <f>test_data[[#This Row],[Time]]-(Time_horizon-1)/24/60</f>
        <v>43796.574305555558</v>
      </c>
      <c r="G4403">
        <f>IF(test_data[[#This Row],[Long]]&gt;Action_Threshold,1,IF(test_data[[#This Row],[Short]]&gt;Action_Threshold,-1,0))</f>
        <v>-1</v>
      </c>
      <c r="H4403">
        <f>SUMIFS(test_data[Postion],test_data[Time],"&gt;="&amp;test_data[[#This Row],[Period Time]],test_data[Time],"&lt;="&amp;test_data[[#This Row],[Time]])</f>
        <v>-20</v>
      </c>
      <c r="I4403">
        <f>IFERROR(test_data[[#This Row],[Final_Position]]-H4402,test_data[[#This Row],[Final_Position]])</f>
        <v>0</v>
      </c>
      <c r="J4403">
        <f>ABS(test_data[[#This Row],[Action]])</f>
        <v>0</v>
      </c>
      <c r="K4403" s="7">
        <f>test_data[[#This Row],[Final_Position]]*test_data[[#This Row],[Change]]</f>
        <v>7.9999999999995453</v>
      </c>
      <c r="L4403" s="7">
        <f>test_data[[#This Row],[Profit]]*Profit_per_point</f>
        <v>799999.99999995448</v>
      </c>
      <c r="M4403" s="7">
        <f>test_data[[#This Row],[Profit]]*Profit_per_point-ABS(test_data[[#This Row],[Action]])*Fee_per_trade</f>
        <v>799999.99999995448</v>
      </c>
    </row>
    <row r="4404" spans="1:13" x14ac:dyDescent="0.35">
      <c r="A4404" s="2">
        <v>43796.588194444441</v>
      </c>
      <c r="B4404">
        <v>900.4</v>
      </c>
      <c r="C4404">
        <v>0.41944640874862671</v>
      </c>
      <c r="D4404">
        <v>0.58055365085601807</v>
      </c>
      <c r="E4404">
        <f>IF(B4405&gt;0,B4405-test_data[[#This Row],[Price]],0)</f>
        <v>-0.69999999999993179</v>
      </c>
      <c r="F4404" s="2">
        <f>test_data[[#This Row],[Time]]-(Time_horizon-1)/24/60</f>
        <v>43796.574999999997</v>
      </c>
      <c r="G4404">
        <f>IF(test_data[[#This Row],[Long]]&gt;Action_Threshold,1,IF(test_data[[#This Row],[Short]]&gt;Action_Threshold,-1,0))</f>
        <v>-1</v>
      </c>
      <c r="H4404">
        <f>SUMIFS(test_data[Postion],test_data[Time],"&gt;="&amp;test_data[[#This Row],[Period Time]],test_data[Time],"&lt;="&amp;test_data[[#This Row],[Time]])</f>
        <v>-20</v>
      </c>
      <c r="I4404">
        <f>IFERROR(test_data[[#This Row],[Final_Position]]-H4403,test_data[[#This Row],[Final_Position]])</f>
        <v>0</v>
      </c>
      <c r="J4404">
        <f>ABS(test_data[[#This Row],[Action]])</f>
        <v>0</v>
      </c>
      <c r="K4404" s="7">
        <f>test_data[[#This Row],[Final_Position]]*test_data[[#This Row],[Change]]</f>
        <v>13.999999999998636</v>
      </c>
      <c r="L4404" s="7">
        <f>test_data[[#This Row],[Profit]]*Profit_per_point</f>
        <v>1399999.9999998636</v>
      </c>
      <c r="M4404" s="7">
        <f>test_data[[#This Row],[Profit]]*Profit_per_point-ABS(test_data[[#This Row],[Action]])*Fee_per_trade</f>
        <v>1399999.9999998636</v>
      </c>
    </row>
    <row r="4405" spans="1:13" x14ac:dyDescent="0.35">
      <c r="A4405" s="2">
        <v>43796.588888888888</v>
      </c>
      <c r="B4405">
        <v>899.7</v>
      </c>
      <c r="C4405">
        <v>0.43319758772850037</v>
      </c>
      <c r="D4405">
        <v>0.56680244207382202</v>
      </c>
      <c r="E4405">
        <f>IF(B4406&gt;0,B4406-test_data[[#This Row],[Price]],0)</f>
        <v>0</v>
      </c>
      <c r="F4405" s="2">
        <f>test_data[[#This Row],[Time]]-(Time_horizon-1)/24/60</f>
        <v>43796.575694444444</v>
      </c>
      <c r="G4405">
        <f>IF(test_data[[#This Row],[Long]]&gt;Action_Threshold,1,IF(test_data[[#This Row],[Short]]&gt;Action_Threshold,-1,0))</f>
        <v>-1</v>
      </c>
      <c r="H4405">
        <f>SUMIFS(test_data[Postion],test_data[Time],"&gt;="&amp;test_data[[#This Row],[Period Time]],test_data[Time],"&lt;="&amp;test_data[[#This Row],[Time]])</f>
        <v>-20</v>
      </c>
      <c r="I4405">
        <f>IFERROR(test_data[[#This Row],[Final_Position]]-H4404,test_data[[#This Row],[Final_Position]])</f>
        <v>0</v>
      </c>
      <c r="J4405">
        <f>ABS(test_data[[#This Row],[Action]])</f>
        <v>0</v>
      </c>
      <c r="K4405" s="7">
        <f>test_data[[#This Row],[Final_Position]]*test_data[[#This Row],[Change]]</f>
        <v>0</v>
      </c>
      <c r="L4405" s="7">
        <f>test_data[[#This Row],[Profit]]*Profit_per_point</f>
        <v>0</v>
      </c>
      <c r="M4405" s="7">
        <f>test_data[[#This Row],[Profit]]*Profit_per_point-ABS(test_data[[#This Row],[Action]])*Fee_per_trade</f>
        <v>0</v>
      </c>
    </row>
    <row r="4406" spans="1:13" x14ac:dyDescent="0.35">
      <c r="A4406" s="2">
        <v>43796.589583333334</v>
      </c>
      <c r="B4406">
        <v>899.7</v>
      </c>
      <c r="C4406">
        <v>0.42135453224182129</v>
      </c>
      <c r="D4406">
        <v>0.57864546775817871</v>
      </c>
      <c r="E4406">
        <f>IF(B4407&gt;0,B4407-test_data[[#This Row],[Price]],0)</f>
        <v>-0.40000000000009095</v>
      </c>
      <c r="F4406" s="2">
        <f>test_data[[#This Row],[Time]]-(Time_horizon-1)/24/60</f>
        <v>43796.576388888891</v>
      </c>
      <c r="G4406">
        <f>IF(test_data[[#This Row],[Long]]&gt;Action_Threshold,1,IF(test_data[[#This Row],[Short]]&gt;Action_Threshold,-1,0))</f>
        <v>-1</v>
      </c>
      <c r="H4406">
        <f>SUMIFS(test_data[Postion],test_data[Time],"&gt;="&amp;test_data[[#This Row],[Period Time]],test_data[Time],"&lt;="&amp;test_data[[#This Row],[Time]])</f>
        <v>-20</v>
      </c>
      <c r="I4406">
        <f>IFERROR(test_data[[#This Row],[Final_Position]]-H4405,test_data[[#This Row],[Final_Position]])</f>
        <v>0</v>
      </c>
      <c r="J4406">
        <f>ABS(test_data[[#This Row],[Action]])</f>
        <v>0</v>
      </c>
      <c r="K4406" s="7">
        <f>test_data[[#This Row],[Final_Position]]*test_data[[#This Row],[Change]]</f>
        <v>8.000000000001819</v>
      </c>
      <c r="L4406" s="7">
        <f>test_data[[#This Row],[Profit]]*Profit_per_point</f>
        <v>800000.00000018184</v>
      </c>
      <c r="M4406" s="7">
        <f>test_data[[#This Row],[Profit]]*Profit_per_point-ABS(test_data[[#This Row],[Action]])*Fee_per_trade</f>
        <v>800000.00000018184</v>
      </c>
    </row>
    <row r="4407" spans="1:13" x14ac:dyDescent="0.35">
      <c r="A4407" s="2">
        <v>43796.590277777781</v>
      </c>
      <c r="B4407">
        <v>899.3</v>
      </c>
      <c r="C4407">
        <v>0.43308642506599426</v>
      </c>
      <c r="D4407">
        <v>0.56691354513168335</v>
      </c>
      <c r="E4407">
        <f>IF(B4408&gt;0,B4408-test_data[[#This Row],[Price]],0)</f>
        <v>0.30000000000006821</v>
      </c>
      <c r="F4407" s="2">
        <f>test_data[[#This Row],[Time]]-(Time_horizon-1)/24/60</f>
        <v>43796.577083333337</v>
      </c>
      <c r="G4407">
        <f>IF(test_data[[#This Row],[Long]]&gt;Action_Threshold,1,IF(test_data[[#This Row],[Short]]&gt;Action_Threshold,-1,0))</f>
        <v>-1</v>
      </c>
      <c r="H4407">
        <f>SUMIFS(test_data[Postion],test_data[Time],"&gt;="&amp;test_data[[#This Row],[Period Time]],test_data[Time],"&lt;="&amp;test_data[[#This Row],[Time]])</f>
        <v>-20</v>
      </c>
      <c r="I4407">
        <f>IFERROR(test_data[[#This Row],[Final_Position]]-H4406,test_data[[#This Row],[Final_Position]])</f>
        <v>0</v>
      </c>
      <c r="J4407">
        <f>ABS(test_data[[#This Row],[Action]])</f>
        <v>0</v>
      </c>
      <c r="K4407" s="7">
        <f>test_data[[#This Row],[Final_Position]]*test_data[[#This Row],[Change]]</f>
        <v>-6.0000000000013642</v>
      </c>
      <c r="L4407" s="7">
        <f>test_data[[#This Row],[Profit]]*Profit_per_point</f>
        <v>-600000.00000013644</v>
      </c>
      <c r="M4407" s="7">
        <f>test_data[[#This Row],[Profit]]*Profit_per_point-ABS(test_data[[#This Row],[Action]])*Fee_per_trade</f>
        <v>-600000.00000013644</v>
      </c>
    </row>
    <row r="4408" spans="1:13" x14ac:dyDescent="0.35">
      <c r="A4408" s="2">
        <v>43796.59097222222</v>
      </c>
      <c r="B4408">
        <v>899.6</v>
      </c>
      <c r="C4408">
        <v>0.42971986532211304</v>
      </c>
      <c r="D4408">
        <v>0.57028013467788696</v>
      </c>
      <c r="E4408">
        <f>IF(B4409&gt;0,B4409-test_data[[#This Row],[Price]],0)</f>
        <v>-0.5</v>
      </c>
      <c r="F4408" s="2">
        <f>test_data[[#This Row],[Time]]-(Time_horizon-1)/24/60</f>
        <v>43796.577777777777</v>
      </c>
      <c r="G4408">
        <f>IF(test_data[[#This Row],[Long]]&gt;Action_Threshold,1,IF(test_data[[#This Row],[Short]]&gt;Action_Threshold,-1,0))</f>
        <v>-1</v>
      </c>
      <c r="H4408">
        <f>SUMIFS(test_data[Postion],test_data[Time],"&gt;="&amp;test_data[[#This Row],[Period Time]],test_data[Time],"&lt;="&amp;test_data[[#This Row],[Time]])</f>
        <v>-20</v>
      </c>
      <c r="I4408">
        <f>IFERROR(test_data[[#This Row],[Final_Position]]-H4407,test_data[[#This Row],[Final_Position]])</f>
        <v>0</v>
      </c>
      <c r="J4408">
        <f>ABS(test_data[[#This Row],[Action]])</f>
        <v>0</v>
      </c>
      <c r="K4408" s="7">
        <f>test_data[[#This Row],[Final_Position]]*test_data[[#This Row],[Change]]</f>
        <v>10</v>
      </c>
      <c r="L4408" s="7">
        <f>test_data[[#This Row],[Profit]]*Profit_per_point</f>
        <v>1000000</v>
      </c>
      <c r="M4408" s="7">
        <f>test_data[[#This Row],[Profit]]*Profit_per_point-ABS(test_data[[#This Row],[Action]])*Fee_per_trade</f>
        <v>1000000</v>
      </c>
    </row>
    <row r="4409" spans="1:13" x14ac:dyDescent="0.35">
      <c r="A4409" s="2">
        <v>43796.591666666667</v>
      </c>
      <c r="B4409">
        <v>899.1</v>
      </c>
      <c r="C4409">
        <v>0.44163393974304199</v>
      </c>
      <c r="D4409">
        <v>0.55836611986160278</v>
      </c>
      <c r="E4409">
        <f>IF(B4410&gt;0,B4410-test_data[[#This Row],[Price]],0)</f>
        <v>0.29999999999995453</v>
      </c>
      <c r="F4409" s="2">
        <f>test_data[[#This Row],[Time]]-(Time_horizon-1)/24/60</f>
        <v>43796.578472222223</v>
      </c>
      <c r="G4409">
        <f>IF(test_data[[#This Row],[Long]]&gt;Action_Threshold,1,IF(test_data[[#This Row],[Short]]&gt;Action_Threshold,-1,0))</f>
        <v>-1</v>
      </c>
      <c r="H4409">
        <f>SUMIFS(test_data[Postion],test_data[Time],"&gt;="&amp;test_data[[#This Row],[Period Time]],test_data[Time],"&lt;="&amp;test_data[[#This Row],[Time]])</f>
        <v>-20</v>
      </c>
      <c r="I4409">
        <f>IFERROR(test_data[[#This Row],[Final_Position]]-H4408,test_data[[#This Row],[Final_Position]])</f>
        <v>0</v>
      </c>
      <c r="J4409">
        <f>ABS(test_data[[#This Row],[Action]])</f>
        <v>0</v>
      </c>
      <c r="K4409" s="7">
        <f>test_data[[#This Row],[Final_Position]]*test_data[[#This Row],[Change]]</f>
        <v>-5.9999999999990905</v>
      </c>
      <c r="L4409" s="7">
        <f>test_data[[#This Row],[Profit]]*Profit_per_point</f>
        <v>-599999.99999990908</v>
      </c>
      <c r="M4409" s="7">
        <f>test_data[[#This Row],[Profit]]*Profit_per_point-ABS(test_data[[#This Row],[Action]])*Fee_per_trade</f>
        <v>-599999.99999990908</v>
      </c>
    </row>
    <row r="4410" spans="1:13" x14ac:dyDescent="0.35">
      <c r="A4410" s="2">
        <v>43796.592361111114</v>
      </c>
      <c r="B4410">
        <v>899.4</v>
      </c>
      <c r="C4410">
        <v>0.43748870491981506</v>
      </c>
      <c r="D4410">
        <v>0.56251126527786255</v>
      </c>
      <c r="E4410">
        <f>IF(B4411&gt;0,B4411-test_data[[#This Row],[Price]],0)</f>
        <v>-0.60000000000002274</v>
      </c>
      <c r="F4410" s="2">
        <f>test_data[[#This Row],[Time]]-(Time_horizon-1)/24/60</f>
        <v>43796.57916666667</v>
      </c>
      <c r="G4410">
        <f>IF(test_data[[#This Row],[Long]]&gt;Action_Threshold,1,IF(test_data[[#This Row],[Short]]&gt;Action_Threshold,-1,0))</f>
        <v>-1</v>
      </c>
      <c r="H4410">
        <f>SUMIFS(test_data[Postion],test_data[Time],"&gt;="&amp;test_data[[#This Row],[Period Time]],test_data[Time],"&lt;="&amp;test_data[[#This Row],[Time]])</f>
        <v>-20</v>
      </c>
      <c r="I4410">
        <f>IFERROR(test_data[[#This Row],[Final_Position]]-H4409,test_data[[#This Row],[Final_Position]])</f>
        <v>0</v>
      </c>
      <c r="J4410">
        <f>ABS(test_data[[#This Row],[Action]])</f>
        <v>0</v>
      </c>
      <c r="K4410" s="7">
        <f>test_data[[#This Row],[Final_Position]]*test_data[[#This Row],[Change]]</f>
        <v>12.000000000000455</v>
      </c>
      <c r="L4410" s="7">
        <f>test_data[[#This Row],[Profit]]*Profit_per_point</f>
        <v>1200000.0000000454</v>
      </c>
      <c r="M4410" s="7">
        <f>test_data[[#This Row],[Profit]]*Profit_per_point-ABS(test_data[[#This Row],[Action]])*Fee_per_trade</f>
        <v>1200000.0000000454</v>
      </c>
    </row>
    <row r="4411" spans="1:13" x14ac:dyDescent="0.35">
      <c r="A4411" s="2">
        <v>43796.593055555553</v>
      </c>
      <c r="B4411">
        <v>898.8</v>
      </c>
      <c r="C4411">
        <v>0.45093241333961487</v>
      </c>
      <c r="D4411">
        <v>0.54906761646270752</v>
      </c>
      <c r="E4411">
        <f>IF(B4412&gt;0,B4412-test_data[[#This Row],[Price]],0)</f>
        <v>0.20000000000004547</v>
      </c>
      <c r="F4411" s="2">
        <f>test_data[[#This Row],[Time]]-(Time_horizon-1)/24/60</f>
        <v>43796.579861111109</v>
      </c>
      <c r="G4411">
        <f>IF(test_data[[#This Row],[Long]]&gt;Action_Threshold,1,IF(test_data[[#This Row],[Short]]&gt;Action_Threshold,-1,0))</f>
        <v>-1</v>
      </c>
      <c r="H4411">
        <f>SUMIFS(test_data[Postion],test_data[Time],"&gt;="&amp;test_data[[#This Row],[Period Time]],test_data[Time],"&lt;="&amp;test_data[[#This Row],[Time]])</f>
        <v>-20</v>
      </c>
      <c r="I4411">
        <f>IFERROR(test_data[[#This Row],[Final_Position]]-H4410,test_data[[#This Row],[Final_Position]])</f>
        <v>0</v>
      </c>
      <c r="J4411">
        <f>ABS(test_data[[#This Row],[Action]])</f>
        <v>0</v>
      </c>
      <c r="K4411" s="7">
        <f>test_data[[#This Row],[Final_Position]]*test_data[[#This Row],[Change]]</f>
        <v>-4.0000000000009095</v>
      </c>
      <c r="L4411" s="7">
        <f>test_data[[#This Row],[Profit]]*Profit_per_point</f>
        <v>-400000.00000009092</v>
      </c>
      <c r="M4411" s="7">
        <f>test_data[[#This Row],[Profit]]*Profit_per_point-ABS(test_data[[#This Row],[Action]])*Fee_per_trade</f>
        <v>-400000.00000009092</v>
      </c>
    </row>
    <row r="4412" spans="1:13" x14ac:dyDescent="0.35">
      <c r="A4412" s="2">
        <v>43796.59375</v>
      </c>
      <c r="B4412">
        <v>899</v>
      </c>
      <c r="C4412">
        <v>0.45364174246788025</v>
      </c>
      <c r="D4412">
        <v>0.54635822772979736</v>
      </c>
      <c r="E4412">
        <f>IF(B4413&gt;0,B4413-test_data[[#This Row],[Price]],0)</f>
        <v>0.29999999999995453</v>
      </c>
      <c r="F4412" s="2">
        <f>test_data[[#This Row],[Time]]-(Time_horizon-1)/24/60</f>
        <v>43796.580555555556</v>
      </c>
      <c r="G4412">
        <f>IF(test_data[[#This Row],[Long]]&gt;Action_Threshold,1,IF(test_data[[#This Row],[Short]]&gt;Action_Threshold,-1,0))</f>
        <v>-1</v>
      </c>
      <c r="H4412">
        <f>SUMIFS(test_data[Postion],test_data[Time],"&gt;="&amp;test_data[[#This Row],[Period Time]],test_data[Time],"&lt;="&amp;test_data[[#This Row],[Time]])</f>
        <v>-20</v>
      </c>
      <c r="I4412">
        <f>IFERROR(test_data[[#This Row],[Final_Position]]-H4411,test_data[[#This Row],[Final_Position]])</f>
        <v>0</v>
      </c>
      <c r="J4412">
        <f>ABS(test_data[[#This Row],[Action]])</f>
        <v>0</v>
      </c>
      <c r="K4412" s="7">
        <f>test_data[[#This Row],[Final_Position]]*test_data[[#This Row],[Change]]</f>
        <v>-5.9999999999990905</v>
      </c>
      <c r="L4412" s="7">
        <f>test_data[[#This Row],[Profit]]*Profit_per_point</f>
        <v>-599999.99999990908</v>
      </c>
      <c r="M4412" s="7">
        <f>test_data[[#This Row],[Profit]]*Profit_per_point-ABS(test_data[[#This Row],[Action]])*Fee_per_trade</f>
        <v>-599999.99999990908</v>
      </c>
    </row>
    <row r="4413" spans="1:13" x14ac:dyDescent="0.35">
      <c r="A4413" s="2">
        <v>43796.594444444447</v>
      </c>
      <c r="B4413">
        <v>899.3</v>
      </c>
      <c r="C4413">
        <v>0.4573194682598114</v>
      </c>
      <c r="D4413">
        <v>0.54268050193786621</v>
      </c>
      <c r="E4413">
        <f>IF(B4414&gt;0,B4414-test_data[[#This Row],[Price]],0)</f>
        <v>0.20000000000004547</v>
      </c>
      <c r="F4413" s="2">
        <f>test_data[[#This Row],[Time]]-(Time_horizon-1)/24/60</f>
        <v>43796.581250000003</v>
      </c>
      <c r="G4413">
        <f>IF(test_data[[#This Row],[Long]]&gt;Action_Threshold,1,IF(test_data[[#This Row],[Short]]&gt;Action_Threshold,-1,0))</f>
        <v>-1</v>
      </c>
      <c r="H4413">
        <f>SUMIFS(test_data[Postion],test_data[Time],"&gt;="&amp;test_data[[#This Row],[Period Time]],test_data[Time],"&lt;="&amp;test_data[[#This Row],[Time]])</f>
        <v>-20</v>
      </c>
      <c r="I4413">
        <f>IFERROR(test_data[[#This Row],[Final_Position]]-H4412,test_data[[#This Row],[Final_Position]])</f>
        <v>0</v>
      </c>
      <c r="J4413">
        <f>ABS(test_data[[#This Row],[Action]])</f>
        <v>0</v>
      </c>
      <c r="K4413" s="7">
        <f>test_data[[#This Row],[Final_Position]]*test_data[[#This Row],[Change]]</f>
        <v>-4.0000000000009095</v>
      </c>
      <c r="L4413" s="7">
        <f>test_data[[#This Row],[Profit]]*Profit_per_point</f>
        <v>-400000.00000009092</v>
      </c>
      <c r="M4413" s="7">
        <f>test_data[[#This Row],[Profit]]*Profit_per_point-ABS(test_data[[#This Row],[Action]])*Fee_per_trade</f>
        <v>-400000.00000009092</v>
      </c>
    </row>
    <row r="4414" spans="1:13" x14ac:dyDescent="0.35">
      <c r="A4414" s="2">
        <v>43796.595138888886</v>
      </c>
      <c r="B4414">
        <v>899.5</v>
      </c>
      <c r="C4414">
        <v>0.449118971824646</v>
      </c>
      <c r="D4414">
        <v>0.550881028175354</v>
      </c>
      <c r="E4414">
        <f>IF(B4415&gt;0,B4415-test_data[[#This Row],[Price]],0)</f>
        <v>0.10000000000002274</v>
      </c>
      <c r="F4414" s="2">
        <f>test_data[[#This Row],[Time]]-(Time_horizon-1)/24/60</f>
        <v>43796.581944444442</v>
      </c>
      <c r="G4414">
        <f>IF(test_data[[#This Row],[Long]]&gt;Action_Threshold,1,IF(test_data[[#This Row],[Short]]&gt;Action_Threshold,-1,0))</f>
        <v>-1</v>
      </c>
      <c r="H4414">
        <f>SUMIFS(test_data[Postion],test_data[Time],"&gt;="&amp;test_data[[#This Row],[Period Time]],test_data[Time],"&lt;="&amp;test_data[[#This Row],[Time]])</f>
        <v>-20</v>
      </c>
      <c r="I4414">
        <f>IFERROR(test_data[[#This Row],[Final_Position]]-H4413,test_data[[#This Row],[Final_Position]])</f>
        <v>0</v>
      </c>
      <c r="J4414">
        <f>ABS(test_data[[#This Row],[Action]])</f>
        <v>0</v>
      </c>
      <c r="K4414" s="7">
        <f>test_data[[#This Row],[Final_Position]]*test_data[[#This Row],[Change]]</f>
        <v>-2.0000000000004547</v>
      </c>
      <c r="L4414" s="7">
        <f>test_data[[#This Row],[Profit]]*Profit_per_point</f>
        <v>-200000.00000004546</v>
      </c>
      <c r="M4414" s="7">
        <f>test_data[[#This Row],[Profit]]*Profit_per_point-ABS(test_data[[#This Row],[Action]])*Fee_per_trade</f>
        <v>-200000.00000004546</v>
      </c>
    </row>
    <row r="4415" spans="1:13" x14ac:dyDescent="0.35">
      <c r="A4415" s="2">
        <v>43796.595833333333</v>
      </c>
      <c r="B4415">
        <v>899.6</v>
      </c>
      <c r="C4415">
        <v>0.43779340386390686</v>
      </c>
      <c r="D4415">
        <v>0.56220656633377075</v>
      </c>
      <c r="E4415">
        <f>IF(B4416&gt;0,B4416-test_data[[#This Row],[Price]],0)</f>
        <v>-0.39999999999997726</v>
      </c>
      <c r="F4415" s="2">
        <f>test_data[[#This Row],[Time]]-(Time_horizon-1)/24/60</f>
        <v>43796.582638888889</v>
      </c>
      <c r="G4415">
        <f>IF(test_data[[#This Row],[Long]]&gt;Action_Threshold,1,IF(test_data[[#This Row],[Short]]&gt;Action_Threshold,-1,0))</f>
        <v>-1</v>
      </c>
      <c r="H4415">
        <f>SUMIFS(test_data[Postion],test_data[Time],"&gt;="&amp;test_data[[#This Row],[Period Time]],test_data[Time],"&lt;="&amp;test_data[[#This Row],[Time]])</f>
        <v>-20</v>
      </c>
      <c r="I4415">
        <f>IFERROR(test_data[[#This Row],[Final_Position]]-H4414,test_data[[#This Row],[Final_Position]])</f>
        <v>0</v>
      </c>
      <c r="J4415">
        <f>ABS(test_data[[#This Row],[Action]])</f>
        <v>0</v>
      </c>
      <c r="K4415" s="7">
        <f>test_data[[#This Row],[Final_Position]]*test_data[[#This Row],[Change]]</f>
        <v>7.9999999999995453</v>
      </c>
      <c r="L4415" s="7">
        <f>test_data[[#This Row],[Profit]]*Profit_per_point</f>
        <v>799999.99999995448</v>
      </c>
      <c r="M4415" s="7">
        <f>test_data[[#This Row],[Profit]]*Profit_per_point-ABS(test_data[[#This Row],[Action]])*Fee_per_trade</f>
        <v>799999.99999995448</v>
      </c>
    </row>
    <row r="4416" spans="1:13" x14ac:dyDescent="0.35">
      <c r="A4416" s="2">
        <v>43796.59652777778</v>
      </c>
      <c r="B4416">
        <v>899.2</v>
      </c>
      <c r="C4416">
        <v>0.43738469481468201</v>
      </c>
      <c r="D4416">
        <v>0.56261533498764038</v>
      </c>
      <c r="E4416">
        <f>IF(B4417&gt;0,B4417-test_data[[#This Row],[Price]],0)</f>
        <v>0.39999999999997726</v>
      </c>
      <c r="F4416" s="2">
        <f>test_data[[#This Row],[Time]]-(Time_horizon-1)/24/60</f>
        <v>43796.583333333336</v>
      </c>
      <c r="G4416">
        <f>IF(test_data[[#This Row],[Long]]&gt;Action_Threshold,1,IF(test_data[[#This Row],[Short]]&gt;Action_Threshold,-1,0))</f>
        <v>-1</v>
      </c>
      <c r="H4416">
        <f>SUMIFS(test_data[Postion],test_data[Time],"&gt;="&amp;test_data[[#This Row],[Period Time]],test_data[Time],"&lt;="&amp;test_data[[#This Row],[Time]])</f>
        <v>-20</v>
      </c>
      <c r="I4416">
        <f>IFERROR(test_data[[#This Row],[Final_Position]]-H4415,test_data[[#This Row],[Final_Position]])</f>
        <v>0</v>
      </c>
      <c r="J4416">
        <f>ABS(test_data[[#This Row],[Action]])</f>
        <v>0</v>
      </c>
      <c r="K4416" s="7">
        <f>test_data[[#This Row],[Final_Position]]*test_data[[#This Row],[Change]]</f>
        <v>-7.9999999999995453</v>
      </c>
      <c r="L4416" s="7">
        <f>test_data[[#This Row],[Profit]]*Profit_per_point</f>
        <v>-799999.99999995448</v>
      </c>
      <c r="M4416" s="7">
        <f>test_data[[#This Row],[Profit]]*Profit_per_point-ABS(test_data[[#This Row],[Action]])*Fee_per_trade</f>
        <v>-799999.99999995448</v>
      </c>
    </row>
    <row r="4417" spans="1:13" x14ac:dyDescent="0.35">
      <c r="A4417" s="2">
        <v>43796.597222222219</v>
      </c>
      <c r="B4417">
        <v>899.6</v>
      </c>
      <c r="C4417">
        <v>0.41819185018539429</v>
      </c>
      <c r="D4417">
        <v>0.58180814981460571</v>
      </c>
      <c r="E4417">
        <f>IF(B4418&gt;0,B4418-test_data[[#This Row],[Price]],0)</f>
        <v>0</v>
      </c>
      <c r="F4417" s="2">
        <f>test_data[[#This Row],[Time]]-(Time_horizon-1)/24/60</f>
        <v>43796.584027777775</v>
      </c>
      <c r="G4417">
        <f>IF(test_data[[#This Row],[Long]]&gt;Action_Threshold,1,IF(test_data[[#This Row],[Short]]&gt;Action_Threshold,-1,0))</f>
        <v>-1</v>
      </c>
      <c r="H4417">
        <f>SUMIFS(test_data[Postion],test_data[Time],"&gt;="&amp;test_data[[#This Row],[Period Time]],test_data[Time],"&lt;="&amp;test_data[[#This Row],[Time]])</f>
        <v>-20</v>
      </c>
      <c r="I4417">
        <f>IFERROR(test_data[[#This Row],[Final_Position]]-H4416,test_data[[#This Row],[Final_Position]])</f>
        <v>0</v>
      </c>
      <c r="J4417">
        <f>ABS(test_data[[#This Row],[Action]])</f>
        <v>0</v>
      </c>
      <c r="K4417" s="7">
        <f>test_data[[#This Row],[Final_Position]]*test_data[[#This Row],[Change]]</f>
        <v>0</v>
      </c>
      <c r="L4417" s="7">
        <f>test_data[[#This Row],[Profit]]*Profit_per_point</f>
        <v>0</v>
      </c>
      <c r="M4417" s="7">
        <f>test_data[[#This Row],[Profit]]*Profit_per_point-ABS(test_data[[#This Row],[Action]])*Fee_per_trade</f>
        <v>0</v>
      </c>
    </row>
    <row r="4418" spans="1:13" x14ac:dyDescent="0.35">
      <c r="A4418" s="2">
        <v>43796.597916666666</v>
      </c>
      <c r="B4418">
        <v>899.6</v>
      </c>
      <c r="C4418">
        <v>0.41671958565711975</v>
      </c>
      <c r="D4418">
        <v>0.58328038454055786</v>
      </c>
      <c r="E4418">
        <f>IF(B4419&gt;0,B4419-test_data[[#This Row],[Price]],0)</f>
        <v>-0.10000000000002274</v>
      </c>
      <c r="F4418" s="2">
        <f>test_data[[#This Row],[Time]]-(Time_horizon-1)/24/60</f>
        <v>43796.584722222222</v>
      </c>
      <c r="G4418">
        <f>IF(test_data[[#This Row],[Long]]&gt;Action_Threshold,1,IF(test_data[[#This Row],[Short]]&gt;Action_Threshold,-1,0))</f>
        <v>-1</v>
      </c>
      <c r="H4418">
        <f>SUMIFS(test_data[Postion],test_data[Time],"&gt;="&amp;test_data[[#This Row],[Period Time]],test_data[Time],"&lt;="&amp;test_data[[#This Row],[Time]])</f>
        <v>-20</v>
      </c>
      <c r="I4418">
        <f>IFERROR(test_data[[#This Row],[Final_Position]]-H4417,test_data[[#This Row],[Final_Position]])</f>
        <v>0</v>
      </c>
      <c r="J4418">
        <f>ABS(test_data[[#This Row],[Action]])</f>
        <v>0</v>
      </c>
      <c r="K4418" s="7">
        <f>test_data[[#This Row],[Final_Position]]*test_data[[#This Row],[Change]]</f>
        <v>2.0000000000004547</v>
      </c>
      <c r="L4418" s="7">
        <f>test_data[[#This Row],[Profit]]*Profit_per_point</f>
        <v>200000.00000004546</v>
      </c>
      <c r="M4418" s="7">
        <f>test_data[[#This Row],[Profit]]*Profit_per_point-ABS(test_data[[#This Row],[Action]])*Fee_per_trade</f>
        <v>200000.00000004546</v>
      </c>
    </row>
    <row r="4419" spans="1:13" x14ac:dyDescent="0.35">
      <c r="A4419" s="2">
        <v>43796.598611111112</v>
      </c>
      <c r="B4419">
        <v>899.5</v>
      </c>
      <c r="C4419">
        <v>0.40685948729515076</v>
      </c>
      <c r="D4419">
        <v>0.59314054250717163</v>
      </c>
      <c r="E4419">
        <f>IF(B4420&gt;0,B4420-test_data[[#This Row],[Price]],0)</f>
        <v>0</v>
      </c>
      <c r="F4419" s="2">
        <f>test_data[[#This Row],[Time]]-(Time_horizon-1)/24/60</f>
        <v>43796.585416666669</v>
      </c>
      <c r="G4419">
        <f>IF(test_data[[#This Row],[Long]]&gt;Action_Threshold,1,IF(test_data[[#This Row],[Short]]&gt;Action_Threshold,-1,0))</f>
        <v>-1</v>
      </c>
      <c r="H4419">
        <f>SUMIFS(test_data[Postion],test_data[Time],"&gt;="&amp;test_data[[#This Row],[Period Time]],test_data[Time],"&lt;="&amp;test_data[[#This Row],[Time]])</f>
        <v>-20</v>
      </c>
      <c r="I4419">
        <f>IFERROR(test_data[[#This Row],[Final_Position]]-H4418,test_data[[#This Row],[Final_Position]])</f>
        <v>0</v>
      </c>
      <c r="J4419">
        <f>ABS(test_data[[#This Row],[Action]])</f>
        <v>0</v>
      </c>
      <c r="K4419" s="7">
        <f>test_data[[#This Row],[Final_Position]]*test_data[[#This Row],[Change]]</f>
        <v>0</v>
      </c>
      <c r="L4419" s="7">
        <f>test_data[[#This Row],[Profit]]*Profit_per_point</f>
        <v>0</v>
      </c>
      <c r="M4419" s="7">
        <f>test_data[[#This Row],[Profit]]*Profit_per_point-ABS(test_data[[#This Row],[Action]])*Fee_per_trade</f>
        <v>0</v>
      </c>
    </row>
    <row r="4420" spans="1:13" x14ac:dyDescent="0.35">
      <c r="A4420" s="2">
        <v>43796.599305555559</v>
      </c>
      <c r="B4420">
        <v>899.5</v>
      </c>
      <c r="C4420">
        <v>0.41077390313148499</v>
      </c>
      <c r="D4420">
        <v>0.58922606706619263</v>
      </c>
      <c r="E4420">
        <f>IF(B4421&gt;0,B4421-test_data[[#This Row],[Price]],0)</f>
        <v>0.29999999999995453</v>
      </c>
      <c r="F4420" s="2">
        <f>test_data[[#This Row],[Time]]-(Time_horizon-1)/24/60</f>
        <v>43796.586111111115</v>
      </c>
      <c r="G4420">
        <f>IF(test_data[[#This Row],[Long]]&gt;Action_Threshold,1,IF(test_data[[#This Row],[Short]]&gt;Action_Threshold,-1,0))</f>
        <v>-1</v>
      </c>
      <c r="H4420">
        <f>SUMIFS(test_data[Postion],test_data[Time],"&gt;="&amp;test_data[[#This Row],[Period Time]],test_data[Time],"&lt;="&amp;test_data[[#This Row],[Time]])</f>
        <v>-20</v>
      </c>
      <c r="I4420">
        <f>IFERROR(test_data[[#This Row],[Final_Position]]-H4419,test_data[[#This Row],[Final_Position]])</f>
        <v>0</v>
      </c>
      <c r="J4420">
        <f>ABS(test_data[[#This Row],[Action]])</f>
        <v>0</v>
      </c>
      <c r="K4420" s="7">
        <f>test_data[[#This Row],[Final_Position]]*test_data[[#This Row],[Change]]</f>
        <v>-5.9999999999990905</v>
      </c>
      <c r="L4420" s="7">
        <f>test_data[[#This Row],[Profit]]*Profit_per_point</f>
        <v>-599999.99999990908</v>
      </c>
      <c r="M4420" s="7">
        <f>test_data[[#This Row],[Profit]]*Profit_per_point-ABS(test_data[[#This Row],[Action]])*Fee_per_trade</f>
        <v>-599999.99999990908</v>
      </c>
    </row>
    <row r="4421" spans="1:13" x14ac:dyDescent="0.35">
      <c r="A4421" s="2">
        <v>43796.6</v>
      </c>
      <c r="B4421">
        <v>899.8</v>
      </c>
      <c r="C4421">
        <v>0.40671676397323608</v>
      </c>
      <c r="D4421">
        <v>0.59328323602676392</v>
      </c>
      <c r="E4421">
        <f>IF(B4422&gt;0,B4422-test_data[[#This Row],[Price]],0)</f>
        <v>-0.39999999999997726</v>
      </c>
      <c r="F4421" s="2">
        <f>test_data[[#This Row],[Time]]-(Time_horizon-1)/24/60</f>
        <v>43796.586805555555</v>
      </c>
      <c r="G4421">
        <f>IF(test_data[[#This Row],[Long]]&gt;Action_Threshold,1,IF(test_data[[#This Row],[Short]]&gt;Action_Threshold,-1,0))</f>
        <v>-1</v>
      </c>
      <c r="H4421">
        <f>SUMIFS(test_data[Postion],test_data[Time],"&gt;="&amp;test_data[[#This Row],[Period Time]],test_data[Time],"&lt;="&amp;test_data[[#This Row],[Time]])</f>
        <v>-20</v>
      </c>
      <c r="I4421">
        <f>IFERROR(test_data[[#This Row],[Final_Position]]-H4420,test_data[[#This Row],[Final_Position]])</f>
        <v>0</v>
      </c>
      <c r="J4421">
        <f>ABS(test_data[[#This Row],[Action]])</f>
        <v>0</v>
      </c>
      <c r="K4421" s="7">
        <f>test_data[[#This Row],[Final_Position]]*test_data[[#This Row],[Change]]</f>
        <v>7.9999999999995453</v>
      </c>
      <c r="L4421" s="7">
        <f>test_data[[#This Row],[Profit]]*Profit_per_point</f>
        <v>799999.99999995448</v>
      </c>
      <c r="M4421" s="7">
        <f>test_data[[#This Row],[Profit]]*Profit_per_point-ABS(test_data[[#This Row],[Action]])*Fee_per_trade</f>
        <v>799999.99999995448</v>
      </c>
    </row>
    <row r="4422" spans="1:13" x14ac:dyDescent="0.35">
      <c r="A4422" s="2">
        <v>43796.600694444445</v>
      </c>
      <c r="B4422">
        <v>899.4</v>
      </c>
      <c r="C4422">
        <v>0.395530104637146</v>
      </c>
      <c r="D4422">
        <v>0.604469895362854</v>
      </c>
      <c r="E4422">
        <f>IF(B4423&gt;0,B4423-test_data[[#This Row],[Price]],0)</f>
        <v>-0.19999999999993179</v>
      </c>
      <c r="F4422" s="2">
        <f>test_data[[#This Row],[Time]]-(Time_horizon-1)/24/60</f>
        <v>43796.587500000001</v>
      </c>
      <c r="G4422">
        <f>IF(test_data[[#This Row],[Long]]&gt;Action_Threshold,1,IF(test_data[[#This Row],[Short]]&gt;Action_Threshold,-1,0))</f>
        <v>-1</v>
      </c>
      <c r="H4422">
        <f>SUMIFS(test_data[Postion],test_data[Time],"&gt;="&amp;test_data[[#This Row],[Period Time]],test_data[Time],"&lt;="&amp;test_data[[#This Row],[Time]])</f>
        <v>-20</v>
      </c>
      <c r="I4422">
        <f>IFERROR(test_data[[#This Row],[Final_Position]]-H4421,test_data[[#This Row],[Final_Position]])</f>
        <v>0</v>
      </c>
      <c r="J4422">
        <f>ABS(test_data[[#This Row],[Action]])</f>
        <v>0</v>
      </c>
      <c r="K4422" s="7">
        <f>test_data[[#This Row],[Final_Position]]*test_data[[#This Row],[Change]]</f>
        <v>3.9999999999986358</v>
      </c>
      <c r="L4422" s="7">
        <f>test_data[[#This Row],[Profit]]*Profit_per_point</f>
        <v>399999.99999986356</v>
      </c>
      <c r="M4422" s="7">
        <f>test_data[[#This Row],[Profit]]*Profit_per_point-ABS(test_data[[#This Row],[Action]])*Fee_per_trade</f>
        <v>399999.99999986356</v>
      </c>
    </row>
    <row r="4423" spans="1:13" x14ac:dyDescent="0.35">
      <c r="A4423" s="2">
        <v>43796.601388888892</v>
      </c>
      <c r="B4423">
        <v>899.2</v>
      </c>
      <c r="C4423">
        <v>0.41426008939743042</v>
      </c>
      <c r="D4423">
        <v>0.58573991060256958</v>
      </c>
      <c r="E4423">
        <f>IF(B4424&gt;0,B4424-test_data[[#This Row],[Price]],0)</f>
        <v>0.59999999999990905</v>
      </c>
      <c r="F4423" s="2">
        <f>test_data[[#This Row],[Time]]-(Time_horizon-1)/24/60</f>
        <v>43796.588194444448</v>
      </c>
      <c r="G4423">
        <f>IF(test_data[[#This Row],[Long]]&gt;Action_Threshold,1,IF(test_data[[#This Row],[Short]]&gt;Action_Threshold,-1,0))</f>
        <v>-1</v>
      </c>
      <c r="H4423">
        <f>SUMIFS(test_data[Postion],test_data[Time],"&gt;="&amp;test_data[[#This Row],[Period Time]],test_data[Time],"&lt;="&amp;test_data[[#This Row],[Time]])</f>
        <v>-20</v>
      </c>
      <c r="I4423">
        <f>IFERROR(test_data[[#This Row],[Final_Position]]-H4422,test_data[[#This Row],[Final_Position]])</f>
        <v>0</v>
      </c>
      <c r="J4423">
        <f>ABS(test_data[[#This Row],[Action]])</f>
        <v>0</v>
      </c>
      <c r="K4423" s="7">
        <f>test_data[[#This Row],[Final_Position]]*test_data[[#This Row],[Change]]</f>
        <v>-11.999999999998181</v>
      </c>
      <c r="L4423" s="7">
        <f>test_data[[#This Row],[Profit]]*Profit_per_point</f>
        <v>-1199999.9999998182</v>
      </c>
      <c r="M4423" s="7">
        <f>test_data[[#This Row],[Profit]]*Profit_per_point-ABS(test_data[[#This Row],[Action]])*Fee_per_trade</f>
        <v>-1199999.9999998182</v>
      </c>
    </row>
    <row r="4424" spans="1:13" x14ac:dyDescent="0.35">
      <c r="A4424" s="2">
        <v>43796.602083333331</v>
      </c>
      <c r="B4424">
        <v>899.8</v>
      </c>
      <c r="C4424">
        <v>0.38903108239173889</v>
      </c>
      <c r="D4424">
        <v>0.61096888780593872</v>
      </c>
      <c r="E4424">
        <f>IF(B4425&gt;0,B4425-test_data[[#This Row],[Price]],0)</f>
        <v>-9.9999999999909051E-2</v>
      </c>
      <c r="F4424" s="2">
        <f>test_data[[#This Row],[Time]]-(Time_horizon-1)/24/60</f>
        <v>43796.588888888888</v>
      </c>
      <c r="G4424">
        <f>IF(test_data[[#This Row],[Long]]&gt;Action_Threshold,1,IF(test_data[[#This Row],[Short]]&gt;Action_Threshold,-1,0))</f>
        <v>-1</v>
      </c>
      <c r="H4424">
        <f>SUMIFS(test_data[Postion],test_data[Time],"&gt;="&amp;test_data[[#This Row],[Period Time]],test_data[Time],"&lt;="&amp;test_data[[#This Row],[Time]])</f>
        <v>-20</v>
      </c>
      <c r="I4424">
        <f>IFERROR(test_data[[#This Row],[Final_Position]]-H4423,test_data[[#This Row],[Final_Position]])</f>
        <v>0</v>
      </c>
      <c r="J4424">
        <f>ABS(test_data[[#This Row],[Action]])</f>
        <v>0</v>
      </c>
      <c r="K4424" s="7">
        <f>test_data[[#This Row],[Final_Position]]*test_data[[#This Row],[Change]]</f>
        <v>1.999999999998181</v>
      </c>
      <c r="L4424" s="7">
        <f>test_data[[#This Row],[Profit]]*Profit_per_point</f>
        <v>199999.9999998181</v>
      </c>
      <c r="M4424" s="7">
        <f>test_data[[#This Row],[Profit]]*Profit_per_point-ABS(test_data[[#This Row],[Action]])*Fee_per_trade</f>
        <v>199999.9999998181</v>
      </c>
    </row>
    <row r="4425" spans="1:13" x14ac:dyDescent="0.35">
      <c r="A4425" s="2">
        <v>43796.602777777778</v>
      </c>
      <c r="B4425">
        <v>899.7</v>
      </c>
      <c r="C4425">
        <v>0.39060518145561218</v>
      </c>
      <c r="D4425">
        <v>0.60939478874206543</v>
      </c>
      <c r="E4425">
        <f>IF(B4426&gt;0,B4426-test_data[[#This Row],[Price]],0)</f>
        <v>0.29999999999995453</v>
      </c>
      <c r="F4425" s="2">
        <f>test_data[[#This Row],[Time]]-(Time_horizon-1)/24/60</f>
        <v>43796.589583333334</v>
      </c>
      <c r="G4425">
        <f>IF(test_data[[#This Row],[Long]]&gt;Action_Threshold,1,IF(test_data[[#This Row],[Short]]&gt;Action_Threshold,-1,0))</f>
        <v>-1</v>
      </c>
      <c r="H4425">
        <f>SUMIFS(test_data[Postion],test_data[Time],"&gt;="&amp;test_data[[#This Row],[Period Time]],test_data[Time],"&lt;="&amp;test_data[[#This Row],[Time]])</f>
        <v>-20</v>
      </c>
      <c r="I4425">
        <f>IFERROR(test_data[[#This Row],[Final_Position]]-H4424,test_data[[#This Row],[Final_Position]])</f>
        <v>0</v>
      </c>
      <c r="J4425">
        <f>ABS(test_data[[#This Row],[Action]])</f>
        <v>0</v>
      </c>
      <c r="K4425" s="7">
        <f>test_data[[#This Row],[Final_Position]]*test_data[[#This Row],[Change]]</f>
        <v>-5.9999999999990905</v>
      </c>
      <c r="L4425" s="7">
        <f>test_data[[#This Row],[Profit]]*Profit_per_point</f>
        <v>-599999.99999990908</v>
      </c>
      <c r="M4425" s="7">
        <f>test_data[[#This Row],[Profit]]*Profit_per_point-ABS(test_data[[#This Row],[Action]])*Fee_per_trade</f>
        <v>-599999.99999990908</v>
      </c>
    </row>
    <row r="4426" spans="1:13" x14ac:dyDescent="0.35">
      <c r="A4426" s="2">
        <v>43796.603472222225</v>
      </c>
      <c r="B4426">
        <v>900</v>
      </c>
      <c r="C4426">
        <v>0.369842529296875</v>
      </c>
      <c r="D4426">
        <v>0.630157470703125</v>
      </c>
      <c r="E4426">
        <f>IF(B4427&gt;0,B4427-test_data[[#This Row],[Price]],0)</f>
        <v>0.79999999999995453</v>
      </c>
      <c r="F4426" s="2">
        <f>test_data[[#This Row],[Time]]-(Time_horizon-1)/24/60</f>
        <v>43796.590277777781</v>
      </c>
      <c r="G4426">
        <f>IF(test_data[[#This Row],[Long]]&gt;Action_Threshold,1,IF(test_data[[#This Row],[Short]]&gt;Action_Threshold,-1,0))</f>
        <v>-1</v>
      </c>
      <c r="H4426">
        <f>SUMIFS(test_data[Postion],test_data[Time],"&gt;="&amp;test_data[[#This Row],[Period Time]],test_data[Time],"&lt;="&amp;test_data[[#This Row],[Time]])</f>
        <v>-20</v>
      </c>
      <c r="I4426">
        <f>IFERROR(test_data[[#This Row],[Final_Position]]-H4425,test_data[[#This Row],[Final_Position]])</f>
        <v>0</v>
      </c>
      <c r="J4426">
        <f>ABS(test_data[[#This Row],[Action]])</f>
        <v>0</v>
      </c>
      <c r="K4426" s="7">
        <f>test_data[[#This Row],[Final_Position]]*test_data[[#This Row],[Change]]</f>
        <v>-15.999999999999091</v>
      </c>
      <c r="L4426" s="7">
        <f>test_data[[#This Row],[Profit]]*Profit_per_point</f>
        <v>-1599999.999999909</v>
      </c>
      <c r="M4426" s="7">
        <f>test_data[[#This Row],[Profit]]*Profit_per_point-ABS(test_data[[#This Row],[Action]])*Fee_per_trade</f>
        <v>-1599999.999999909</v>
      </c>
    </row>
    <row r="4427" spans="1:13" x14ac:dyDescent="0.35">
      <c r="A4427" s="2">
        <v>43796.604166666664</v>
      </c>
      <c r="B4427">
        <v>900.8</v>
      </c>
      <c r="C4427">
        <v>0.36300665140151978</v>
      </c>
      <c r="D4427">
        <v>0.636993408203125</v>
      </c>
      <c r="E4427">
        <f>IF(B4428&gt;0,B4428-test_data[[#This Row],[Price]],0)</f>
        <v>-5</v>
      </c>
      <c r="F4427" s="2">
        <f>test_data[[#This Row],[Time]]-(Time_horizon-1)/24/60</f>
        <v>43796.59097222222</v>
      </c>
      <c r="G4427">
        <f>IF(test_data[[#This Row],[Long]]&gt;Action_Threshold,1,IF(test_data[[#This Row],[Short]]&gt;Action_Threshold,-1,0))</f>
        <v>-1</v>
      </c>
      <c r="H4427">
        <f>SUMIFS(test_data[Postion],test_data[Time],"&gt;="&amp;test_data[[#This Row],[Period Time]],test_data[Time],"&lt;="&amp;test_data[[#This Row],[Time]])</f>
        <v>-20</v>
      </c>
      <c r="I4427">
        <f>IFERROR(test_data[[#This Row],[Final_Position]]-H4426,test_data[[#This Row],[Final_Position]])</f>
        <v>0</v>
      </c>
      <c r="J4427">
        <f>ABS(test_data[[#This Row],[Action]])</f>
        <v>0</v>
      </c>
      <c r="K4427" s="7">
        <f>test_data[[#This Row],[Final_Position]]*test_data[[#This Row],[Change]]</f>
        <v>100</v>
      </c>
      <c r="L4427" s="7">
        <f>test_data[[#This Row],[Profit]]*Profit_per_point</f>
        <v>10000000</v>
      </c>
      <c r="M4427" s="7">
        <f>test_data[[#This Row],[Profit]]*Profit_per_point-ABS(test_data[[#This Row],[Action]])*Fee_per_trade</f>
        <v>10000000</v>
      </c>
    </row>
    <row r="4428" spans="1:13" x14ac:dyDescent="0.35">
      <c r="A4428" s="2">
        <v>43797.375694444447</v>
      </c>
      <c r="B4428">
        <v>895.8</v>
      </c>
      <c r="C4428">
        <v>0.55702358484268188</v>
      </c>
      <c r="D4428">
        <v>0.44297641515731812</v>
      </c>
      <c r="E4428">
        <f>IF(B4429&gt;0,B4429-test_data[[#This Row],[Price]],0)</f>
        <v>-9.9999999999909051E-2</v>
      </c>
      <c r="F4428" s="2">
        <f>test_data[[#This Row],[Time]]-(Time_horizon-1)/24/60</f>
        <v>43797.362500000003</v>
      </c>
      <c r="G4428">
        <f>IF(test_data[[#This Row],[Long]]&gt;Action_Threshold,1,IF(test_data[[#This Row],[Short]]&gt;Action_Threshold,-1,0))</f>
        <v>1</v>
      </c>
      <c r="H4428">
        <f>SUMIFS(test_data[Postion],test_data[Time],"&gt;="&amp;test_data[[#This Row],[Period Time]],test_data[Time],"&lt;="&amp;test_data[[#This Row],[Time]])</f>
        <v>1</v>
      </c>
      <c r="I4428">
        <f>IFERROR(test_data[[#This Row],[Final_Position]]-H4427,test_data[[#This Row],[Final_Position]])</f>
        <v>21</v>
      </c>
      <c r="J4428">
        <f>ABS(test_data[[#This Row],[Action]])</f>
        <v>21</v>
      </c>
      <c r="K4428" s="7">
        <f>test_data[[#This Row],[Final_Position]]*test_data[[#This Row],[Change]]</f>
        <v>-9.9999999999909051E-2</v>
      </c>
      <c r="L4428" s="7">
        <f>test_data[[#This Row],[Profit]]*Profit_per_point</f>
        <v>-9999.9999999909051</v>
      </c>
      <c r="M4428" s="7">
        <f>test_data[[#This Row],[Profit]]*Profit_per_point-ABS(test_data[[#This Row],[Action]])*Fee_per_trade</f>
        <v>-219999.99999999092</v>
      </c>
    </row>
    <row r="4429" spans="1:13" x14ac:dyDescent="0.35">
      <c r="A4429" s="2">
        <v>43797.376388888886</v>
      </c>
      <c r="B4429">
        <v>895.7</v>
      </c>
      <c r="C4429">
        <v>0.52851217985153198</v>
      </c>
      <c r="D4429">
        <v>0.47148782014846802</v>
      </c>
      <c r="E4429">
        <f>IF(B4430&gt;0,B4430-test_data[[#This Row],[Price]],0)</f>
        <v>0.29999999999995453</v>
      </c>
      <c r="F4429" s="2">
        <f>test_data[[#This Row],[Time]]-(Time_horizon-1)/24/60</f>
        <v>43797.363194444442</v>
      </c>
      <c r="G4429">
        <f>IF(test_data[[#This Row],[Long]]&gt;Action_Threshold,1,IF(test_data[[#This Row],[Short]]&gt;Action_Threshold,-1,0))</f>
        <v>1</v>
      </c>
      <c r="H4429">
        <f>SUMIFS(test_data[Postion],test_data[Time],"&gt;="&amp;test_data[[#This Row],[Period Time]],test_data[Time],"&lt;="&amp;test_data[[#This Row],[Time]])</f>
        <v>2</v>
      </c>
      <c r="I4429">
        <f>IFERROR(test_data[[#This Row],[Final_Position]]-H4428,test_data[[#This Row],[Final_Position]])</f>
        <v>1</v>
      </c>
      <c r="J4429">
        <f>ABS(test_data[[#This Row],[Action]])</f>
        <v>1</v>
      </c>
      <c r="K4429" s="7">
        <f>test_data[[#This Row],[Final_Position]]*test_data[[#This Row],[Change]]</f>
        <v>0.59999999999990905</v>
      </c>
      <c r="L4429" s="7">
        <f>test_data[[#This Row],[Profit]]*Profit_per_point</f>
        <v>59999.999999990905</v>
      </c>
      <c r="M4429" s="7">
        <f>test_data[[#This Row],[Profit]]*Profit_per_point-ABS(test_data[[#This Row],[Action]])*Fee_per_trade</f>
        <v>49999.999999990905</v>
      </c>
    </row>
    <row r="4430" spans="1:13" x14ac:dyDescent="0.35">
      <c r="A4430" s="2">
        <v>43797.377083333333</v>
      </c>
      <c r="B4430">
        <v>896</v>
      </c>
      <c r="C4430">
        <v>0.48576587438583374</v>
      </c>
      <c r="D4430">
        <v>0.51423412561416626</v>
      </c>
      <c r="E4430">
        <f>IF(B4431&gt;0,B4431-test_data[[#This Row],[Price]],0)</f>
        <v>0.20000000000004547</v>
      </c>
      <c r="F4430" s="2">
        <f>test_data[[#This Row],[Time]]-(Time_horizon-1)/24/60</f>
        <v>43797.363888888889</v>
      </c>
      <c r="G4430">
        <f>IF(test_data[[#This Row],[Long]]&gt;Action_Threshold,1,IF(test_data[[#This Row],[Short]]&gt;Action_Threshold,-1,0))</f>
        <v>-1</v>
      </c>
      <c r="H4430">
        <f>SUMIFS(test_data[Postion],test_data[Time],"&gt;="&amp;test_data[[#This Row],[Period Time]],test_data[Time],"&lt;="&amp;test_data[[#This Row],[Time]])</f>
        <v>1</v>
      </c>
      <c r="I4430">
        <f>IFERROR(test_data[[#This Row],[Final_Position]]-H4429,test_data[[#This Row],[Final_Position]])</f>
        <v>-1</v>
      </c>
      <c r="J4430">
        <f>ABS(test_data[[#This Row],[Action]])</f>
        <v>1</v>
      </c>
      <c r="K4430" s="7">
        <f>test_data[[#This Row],[Final_Position]]*test_data[[#This Row],[Change]]</f>
        <v>0.20000000000004547</v>
      </c>
      <c r="L4430" s="7">
        <f>test_data[[#This Row],[Profit]]*Profit_per_point</f>
        <v>20000.000000004547</v>
      </c>
      <c r="M4430" s="7">
        <f>test_data[[#This Row],[Profit]]*Profit_per_point-ABS(test_data[[#This Row],[Action]])*Fee_per_trade</f>
        <v>10000.000000004547</v>
      </c>
    </row>
    <row r="4431" spans="1:13" x14ac:dyDescent="0.35">
      <c r="A4431" s="2">
        <v>43797.37777777778</v>
      </c>
      <c r="B4431">
        <v>896.2</v>
      </c>
      <c r="C4431">
        <v>0.46148943901062012</v>
      </c>
      <c r="D4431">
        <v>0.53851062059402466</v>
      </c>
      <c r="E4431">
        <f>IF(B4432&gt;0,B4432-test_data[[#This Row],[Price]],0)</f>
        <v>9.9999999999909051E-2</v>
      </c>
      <c r="F4431" s="2">
        <f>test_data[[#This Row],[Time]]-(Time_horizon-1)/24/60</f>
        <v>43797.364583333336</v>
      </c>
      <c r="G4431">
        <f>IF(test_data[[#This Row],[Long]]&gt;Action_Threshold,1,IF(test_data[[#This Row],[Short]]&gt;Action_Threshold,-1,0))</f>
        <v>-1</v>
      </c>
      <c r="H4431">
        <f>SUMIFS(test_data[Postion],test_data[Time],"&gt;="&amp;test_data[[#This Row],[Period Time]],test_data[Time],"&lt;="&amp;test_data[[#This Row],[Time]])</f>
        <v>0</v>
      </c>
      <c r="I4431">
        <f>IFERROR(test_data[[#This Row],[Final_Position]]-H4430,test_data[[#This Row],[Final_Position]])</f>
        <v>-1</v>
      </c>
      <c r="J4431">
        <f>ABS(test_data[[#This Row],[Action]])</f>
        <v>1</v>
      </c>
      <c r="K4431" s="7">
        <f>test_data[[#This Row],[Final_Position]]*test_data[[#This Row],[Change]]</f>
        <v>0</v>
      </c>
      <c r="L4431" s="7">
        <f>test_data[[#This Row],[Profit]]*Profit_per_point</f>
        <v>0</v>
      </c>
      <c r="M4431" s="7">
        <f>test_data[[#This Row],[Profit]]*Profit_per_point-ABS(test_data[[#This Row],[Action]])*Fee_per_trade</f>
        <v>-10000</v>
      </c>
    </row>
    <row r="4432" spans="1:13" x14ac:dyDescent="0.35">
      <c r="A4432" s="2">
        <v>43797.378472222219</v>
      </c>
      <c r="B4432">
        <v>896.3</v>
      </c>
      <c r="C4432">
        <v>0.47032517194747925</v>
      </c>
      <c r="D4432">
        <v>0.52967476844787598</v>
      </c>
      <c r="E4432">
        <f>IF(B4433&gt;0,B4433-test_data[[#This Row],[Price]],0)</f>
        <v>0</v>
      </c>
      <c r="F4432" s="2">
        <f>test_data[[#This Row],[Time]]-(Time_horizon-1)/24/60</f>
        <v>43797.365277777775</v>
      </c>
      <c r="G4432">
        <f>IF(test_data[[#This Row],[Long]]&gt;Action_Threshold,1,IF(test_data[[#This Row],[Short]]&gt;Action_Threshold,-1,0))</f>
        <v>-1</v>
      </c>
      <c r="H4432">
        <f>SUMIFS(test_data[Postion],test_data[Time],"&gt;="&amp;test_data[[#This Row],[Period Time]],test_data[Time],"&lt;="&amp;test_data[[#This Row],[Time]])</f>
        <v>-1</v>
      </c>
      <c r="I4432">
        <f>IFERROR(test_data[[#This Row],[Final_Position]]-H4431,test_data[[#This Row],[Final_Position]])</f>
        <v>-1</v>
      </c>
      <c r="J4432">
        <f>ABS(test_data[[#This Row],[Action]])</f>
        <v>1</v>
      </c>
      <c r="K4432" s="7">
        <f>test_data[[#This Row],[Final_Position]]*test_data[[#This Row],[Change]]</f>
        <v>0</v>
      </c>
      <c r="L4432" s="7">
        <f>test_data[[#This Row],[Profit]]*Profit_per_point</f>
        <v>0</v>
      </c>
      <c r="M4432" s="7">
        <f>test_data[[#This Row],[Profit]]*Profit_per_point-ABS(test_data[[#This Row],[Action]])*Fee_per_trade</f>
        <v>-10000</v>
      </c>
    </row>
    <row r="4433" spans="1:13" x14ac:dyDescent="0.35">
      <c r="A4433" s="2">
        <v>43797.379166666666</v>
      </c>
      <c r="B4433">
        <v>896.3</v>
      </c>
      <c r="C4433">
        <v>0.473817378282547</v>
      </c>
      <c r="D4433">
        <v>0.52618265151977539</v>
      </c>
      <c r="E4433">
        <f>IF(B4434&gt;0,B4434-test_data[[#This Row],[Price]],0)</f>
        <v>-0.19999999999993179</v>
      </c>
      <c r="F4433" s="2">
        <f>test_data[[#This Row],[Time]]-(Time_horizon-1)/24/60</f>
        <v>43797.365972222222</v>
      </c>
      <c r="G4433">
        <f>IF(test_data[[#This Row],[Long]]&gt;Action_Threshold,1,IF(test_data[[#This Row],[Short]]&gt;Action_Threshold,-1,0))</f>
        <v>-1</v>
      </c>
      <c r="H4433">
        <f>SUMIFS(test_data[Postion],test_data[Time],"&gt;="&amp;test_data[[#This Row],[Period Time]],test_data[Time],"&lt;="&amp;test_data[[#This Row],[Time]])</f>
        <v>-2</v>
      </c>
      <c r="I4433">
        <f>IFERROR(test_data[[#This Row],[Final_Position]]-H4432,test_data[[#This Row],[Final_Position]])</f>
        <v>-1</v>
      </c>
      <c r="J4433">
        <f>ABS(test_data[[#This Row],[Action]])</f>
        <v>1</v>
      </c>
      <c r="K4433" s="7">
        <f>test_data[[#This Row],[Final_Position]]*test_data[[#This Row],[Change]]</f>
        <v>0.39999999999986358</v>
      </c>
      <c r="L4433" s="7">
        <f>test_data[[#This Row],[Profit]]*Profit_per_point</f>
        <v>39999.999999986358</v>
      </c>
      <c r="M4433" s="7">
        <f>test_data[[#This Row],[Profit]]*Profit_per_point-ABS(test_data[[#This Row],[Action]])*Fee_per_trade</f>
        <v>29999.999999986358</v>
      </c>
    </row>
    <row r="4434" spans="1:13" x14ac:dyDescent="0.35">
      <c r="A4434" s="2">
        <v>43797.379861111112</v>
      </c>
      <c r="B4434">
        <v>896.1</v>
      </c>
      <c r="C4434">
        <v>0.46193104982376099</v>
      </c>
      <c r="D4434">
        <v>0.53806895017623901</v>
      </c>
      <c r="E4434">
        <f>IF(B4435&gt;0,B4435-test_data[[#This Row],[Price]],0)</f>
        <v>0</v>
      </c>
      <c r="F4434" s="2">
        <f>test_data[[#This Row],[Time]]-(Time_horizon-1)/24/60</f>
        <v>43797.366666666669</v>
      </c>
      <c r="G4434">
        <f>IF(test_data[[#This Row],[Long]]&gt;Action_Threshold,1,IF(test_data[[#This Row],[Short]]&gt;Action_Threshold,-1,0))</f>
        <v>-1</v>
      </c>
      <c r="H4434">
        <f>SUMIFS(test_data[Postion],test_data[Time],"&gt;="&amp;test_data[[#This Row],[Period Time]],test_data[Time],"&lt;="&amp;test_data[[#This Row],[Time]])</f>
        <v>-3</v>
      </c>
      <c r="I4434">
        <f>IFERROR(test_data[[#This Row],[Final_Position]]-H4433,test_data[[#This Row],[Final_Position]])</f>
        <v>-1</v>
      </c>
      <c r="J4434">
        <f>ABS(test_data[[#This Row],[Action]])</f>
        <v>1</v>
      </c>
      <c r="K4434" s="7">
        <f>test_data[[#This Row],[Final_Position]]*test_data[[#This Row],[Change]]</f>
        <v>0</v>
      </c>
      <c r="L4434" s="7">
        <f>test_data[[#This Row],[Profit]]*Profit_per_point</f>
        <v>0</v>
      </c>
      <c r="M4434" s="7">
        <f>test_data[[#This Row],[Profit]]*Profit_per_point-ABS(test_data[[#This Row],[Action]])*Fee_per_trade</f>
        <v>-10000</v>
      </c>
    </row>
    <row r="4435" spans="1:13" x14ac:dyDescent="0.35">
      <c r="A4435" s="2">
        <v>43797.380555555559</v>
      </c>
      <c r="B4435">
        <v>896.1</v>
      </c>
      <c r="C4435">
        <v>0.47841715812683105</v>
      </c>
      <c r="D4435">
        <v>0.52158284187316895</v>
      </c>
      <c r="E4435">
        <f>IF(B4436&gt;0,B4436-test_data[[#This Row],[Price]],0)</f>
        <v>0.10000000000002274</v>
      </c>
      <c r="F4435" s="2">
        <f>test_data[[#This Row],[Time]]-(Time_horizon-1)/24/60</f>
        <v>43797.367361111115</v>
      </c>
      <c r="G4435">
        <f>IF(test_data[[#This Row],[Long]]&gt;Action_Threshold,1,IF(test_data[[#This Row],[Short]]&gt;Action_Threshold,-1,0))</f>
        <v>-1</v>
      </c>
      <c r="H4435">
        <f>SUMIFS(test_data[Postion],test_data[Time],"&gt;="&amp;test_data[[#This Row],[Period Time]],test_data[Time],"&lt;="&amp;test_data[[#This Row],[Time]])</f>
        <v>-4</v>
      </c>
      <c r="I4435">
        <f>IFERROR(test_data[[#This Row],[Final_Position]]-H4434,test_data[[#This Row],[Final_Position]])</f>
        <v>-1</v>
      </c>
      <c r="J4435">
        <f>ABS(test_data[[#This Row],[Action]])</f>
        <v>1</v>
      </c>
      <c r="K4435" s="7">
        <f>test_data[[#This Row],[Final_Position]]*test_data[[#This Row],[Change]]</f>
        <v>-0.40000000000009095</v>
      </c>
      <c r="L4435" s="7">
        <f>test_data[[#This Row],[Profit]]*Profit_per_point</f>
        <v>-40000.000000009095</v>
      </c>
      <c r="M4435" s="7">
        <f>test_data[[#This Row],[Profit]]*Profit_per_point-ABS(test_data[[#This Row],[Action]])*Fee_per_trade</f>
        <v>-50000.000000009095</v>
      </c>
    </row>
    <row r="4436" spans="1:13" x14ac:dyDescent="0.35">
      <c r="A4436" s="2">
        <v>43797.381249999999</v>
      </c>
      <c r="B4436">
        <v>896.2</v>
      </c>
      <c r="C4436">
        <v>0.49490272998809814</v>
      </c>
      <c r="D4436">
        <v>0.50509727001190186</v>
      </c>
      <c r="E4436">
        <f>IF(B4437&gt;0,B4437-test_data[[#This Row],[Price]],0)</f>
        <v>-0.30000000000006821</v>
      </c>
      <c r="F4436" s="2">
        <f>test_data[[#This Row],[Time]]-(Time_horizon-1)/24/60</f>
        <v>43797.368055555555</v>
      </c>
      <c r="G4436">
        <f>IF(test_data[[#This Row],[Long]]&gt;Action_Threshold,1,IF(test_data[[#This Row],[Short]]&gt;Action_Threshold,-1,0))</f>
        <v>-1</v>
      </c>
      <c r="H4436">
        <f>SUMIFS(test_data[Postion],test_data[Time],"&gt;="&amp;test_data[[#This Row],[Period Time]],test_data[Time],"&lt;="&amp;test_data[[#This Row],[Time]])</f>
        <v>-5</v>
      </c>
      <c r="I4436">
        <f>IFERROR(test_data[[#This Row],[Final_Position]]-H4435,test_data[[#This Row],[Final_Position]])</f>
        <v>-1</v>
      </c>
      <c r="J4436">
        <f>ABS(test_data[[#This Row],[Action]])</f>
        <v>1</v>
      </c>
      <c r="K4436" s="7">
        <f>test_data[[#This Row],[Final_Position]]*test_data[[#This Row],[Change]]</f>
        <v>1.5000000000003411</v>
      </c>
      <c r="L4436" s="7">
        <f>test_data[[#This Row],[Profit]]*Profit_per_point</f>
        <v>150000.00000003411</v>
      </c>
      <c r="M4436" s="7">
        <f>test_data[[#This Row],[Profit]]*Profit_per_point-ABS(test_data[[#This Row],[Action]])*Fee_per_trade</f>
        <v>140000.00000003411</v>
      </c>
    </row>
    <row r="4437" spans="1:13" x14ac:dyDescent="0.35">
      <c r="A4437" s="2">
        <v>43797.381944444445</v>
      </c>
      <c r="B4437">
        <v>895.9</v>
      </c>
      <c r="C4437">
        <v>0.46515771746635437</v>
      </c>
      <c r="D4437">
        <v>0.53484225273132324</v>
      </c>
      <c r="E4437">
        <f>IF(B4438&gt;0,B4438-test_data[[#This Row],[Price]],0)</f>
        <v>0</v>
      </c>
      <c r="F4437" s="2">
        <f>test_data[[#This Row],[Time]]-(Time_horizon-1)/24/60</f>
        <v>43797.368750000001</v>
      </c>
      <c r="G4437">
        <f>IF(test_data[[#This Row],[Long]]&gt;Action_Threshold,1,IF(test_data[[#This Row],[Short]]&gt;Action_Threshold,-1,0))</f>
        <v>-1</v>
      </c>
      <c r="H4437">
        <f>SUMIFS(test_data[Postion],test_data[Time],"&gt;="&amp;test_data[[#This Row],[Period Time]],test_data[Time],"&lt;="&amp;test_data[[#This Row],[Time]])</f>
        <v>-6</v>
      </c>
      <c r="I4437">
        <f>IFERROR(test_data[[#This Row],[Final_Position]]-H4436,test_data[[#This Row],[Final_Position]])</f>
        <v>-1</v>
      </c>
      <c r="J4437">
        <f>ABS(test_data[[#This Row],[Action]])</f>
        <v>1</v>
      </c>
      <c r="K4437" s="7">
        <f>test_data[[#This Row],[Final_Position]]*test_data[[#This Row],[Change]]</f>
        <v>0</v>
      </c>
      <c r="L4437" s="7">
        <f>test_data[[#This Row],[Profit]]*Profit_per_point</f>
        <v>0</v>
      </c>
      <c r="M4437" s="7">
        <f>test_data[[#This Row],[Profit]]*Profit_per_point-ABS(test_data[[#This Row],[Action]])*Fee_per_trade</f>
        <v>-10000</v>
      </c>
    </row>
    <row r="4438" spans="1:13" x14ac:dyDescent="0.35">
      <c r="A4438" s="2">
        <v>43797.382638888892</v>
      </c>
      <c r="B4438">
        <v>895.9</v>
      </c>
      <c r="C4438">
        <v>0.4620991051197052</v>
      </c>
      <c r="D4438">
        <v>0.53790086507797241</v>
      </c>
      <c r="E4438">
        <f>IF(B4439&gt;0,B4439-test_data[[#This Row],[Price]],0)</f>
        <v>0.10000000000002274</v>
      </c>
      <c r="F4438" s="2">
        <f>test_data[[#This Row],[Time]]-(Time_horizon-1)/24/60</f>
        <v>43797.369444444448</v>
      </c>
      <c r="G4438">
        <f>IF(test_data[[#This Row],[Long]]&gt;Action_Threshold,1,IF(test_data[[#This Row],[Short]]&gt;Action_Threshold,-1,0))</f>
        <v>-1</v>
      </c>
      <c r="H4438">
        <f>SUMIFS(test_data[Postion],test_data[Time],"&gt;="&amp;test_data[[#This Row],[Period Time]],test_data[Time],"&lt;="&amp;test_data[[#This Row],[Time]])</f>
        <v>-7</v>
      </c>
      <c r="I4438">
        <f>IFERROR(test_data[[#This Row],[Final_Position]]-H4437,test_data[[#This Row],[Final_Position]])</f>
        <v>-1</v>
      </c>
      <c r="J4438">
        <f>ABS(test_data[[#This Row],[Action]])</f>
        <v>1</v>
      </c>
      <c r="K4438" s="7">
        <f>test_data[[#This Row],[Final_Position]]*test_data[[#This Row],[Change]]</f>
        <v>-0.70000000000015916</v>
      </c>
      <c r="L4438" s="7">
        <f>test_data[[#This Row],[Profit]]*Profit_per_point</f>
        <v>-70000.00000001592</v>
      </c>
      <c r="M4438" s="7">
        <f>test_data[[#This Row],[Profit]]*Profit_per_point-ABS(test_data[[#This Row],[Action]])*Fee_per_trade</f>
        <v>-80000.00000001592</v>
      </c>
    </row>
    <row r="4439" spans="1:13" x14ac:dyDescent="0.35">
      <c r="A4439" s="2">
        <v>43797.383333333331</v>
      </c>
      <c r="B4439">
        <v>896</v>
      </c>
      <c r="C4439">
        <v>0.46172994375228882</v>
      </c>
      <c r="D4439">
        <v>0.53827005624771118</v>
      </c>
      <c r="E4439">
        <f>IF(B4440&gt;0,B4440-test_data[[#This Row],[Price]],0)</f>
        <v>0.10000000000002274</v>
      </c>
      <c r="F4439" s="2">
        <f>test_data[[#This Row],[Time]]-(Time_horizon-1)/24/60</f>
        <v>43797.370138888888</v>
      </c>
      <c r="G4439">
        <f>IF(test_data[[#This Row],[Long]]&gt;Action_Threshold,1,IF(test_data[[#This Row],[Short]]&gt;Action_Threshold,-1,0))</f>
        <v>-1</v>
      </c>
      <c r="H4439">
        <f>SUMIFS(test_data[Postion],test_data[Time],"&gt;="&amp;test_data[[#This Row],[Period Time]],test_data[Time],"&lt;="&amp;test_data[[#This Row],[Time]])</f>
        <v>-8</v>
      </c>
      <c r="I4439">
        <f>IFERROR(test_data[[#This Row],[Final_Position]]-H4438,test_data[[#This Row],[Final_Position]])</f>
        <v>-1</v>
      </c>
      <c r="J4439">
        <f>ABS(test_data[[#This Row],[Action]])</f>
        <v>1</v>
      </c>
      <c r="K4439" s="7">
        <f>test_data[[#This Row],[Final_Position]]*test_data[[#This Row],[Change]]</f>
        <v>-0.8000000000001819</v>
      </c>
      <c r="L4439" s="7">
        <f>test_data[[#This Row],[Profit]]*Profit_per_point</f>
        <v>-80000.00000001819</v>
      </c>
      <c r="M4439" s="7">
        <f>test_data[[#This Row],[Profit]]*Profit_per_point-ABS(test_data[[#This Row],[Action]])*Fee_per_trade</f>
        <v>-90000.00000001819</v>
      </c>
    </row>
    <row r="4440" spans="1:13" x14ac:dyDescent="0.35">
      <c r="A4440" s="2">
        <v>43797.384027777778</v>
      </c>
      <c r="B4440">
        <v>896.1</v>
      </c>
      <c r="C4440">
        <v>0.46402356028556824</v>
      </c>
      <c r="D4440">
        <v>0.53597646951675415</v>
      </c>
      <c r="E4440">
        <f>IF(B4441&gt;0,B4441-test_data[[#This Row],[Price]],0)</f>
        <v>0.10000000000002274</v>
      </c>
      <c r="F4440" s="2">
        <f>test_data[[#This Row],[Time]]-(Time_horizon-1)/24/60</f>
        <v>43797.370833333334</v>
      </c>
      <c r="G4440">
        <f>IF(test_data[[#This Row],[Long]]&gt;Action_Threshold,1,IF(test_data[[#This Row],[Short]]&gt;Action_Threshold,-1,0))</f>
        <v>-1</v>
      </c>
      <c r="H4440">
        <f>SUMIFS(test_data[Postion],test_data[Time],"&gt;="&amp;test_data[[#This Row],[Period Time]],test_data[Time],"&lt;="&amp;test_data[[#This Row],[Time]])</f>
        <v>-9</v>
      </c>
      <c r="I4440">
        <f>IFERROR(test_data[[#This Row],[Final_Position]]-H4439,test_data[[#This Row],[Final_Position]])</f>
        <v>-1</v>
      </c>
      <c r="J4440">
        <f>ABS(test_data[[#This Row],[Action]])</f>
        <v>1</v>
      </c>
      <c r="K4440" s="7">
        <f>test_data[[#This Row],[Final_Position]]*test_data[[#This Row],[Change]]</f>
        <v>-0.90000000000020464</v>
      </c>
      <c r="L4440" s="7">
        <f>test_data[[#This Row],[Profit]]*Profit_per_point</f>
        <v>-90000.00000002046</v>
      </c>
      <c r="M4440" s="7">
        <f>test_data[[#This Row],[Profit]]*Profit_per_point-ABS(test_data[[#This Row],[Action]])*Fee_per_trade</f>
        <v>-100000.00000002046</v>
      </c>
    </row>
    <row r="4441" spans="1:13" x14ac:dyDescent="0.35">
      <c r="A4441" s="2">
        <v>43797.384722222225</v>
      </c>
      <c r="B4441">
        <v>896.2</v>
      </c>
      <c r="C4441">
        <v>0.4631248414516449</v>
      </c>
      <c r="D4441">
        <v>0.53687518835067749</v>
      </c>
      <c r="E4441">
        <f>IF(B4442&gt;0,B4442-test_data[[#This Row],[Price]],0)</f>
        <v>-0.20000000000004547</v>
      </c>
      <c r="F4441" s="2">
        <f>test_data[[#This Row],[Time]]-(Time_horizon-1)/24/60</f>
        <v>43797.371527777781</v>
      </c>
      <c r="G4441">
        <f>IF(test_data[[#This Row],[Long]]&gt;Action_Threshold,1,IF(test_data[[#This Row],[Short]]&gt;Action_Threshold,-1,0))</f>
        <v>-1</v>
      </c>
      <c r="H4441">
        <f>SUMIFS(test_data[Postion],test_data[Time],"&gt;="&amp;test_data[[#This Row],[Period Time]],test_data[Time],"&lt;="&amp;test_data[[#This Row],[Time]])</f>
        <v>-10</v>
      </c>
      <c r="I4441">
        <f>IFERROR(test_data[[#This Row],[Final_Position]]-H4440,test_data[[#This Row],[Final_Position]])</f>
        <v>-1</v>
      </c>
      <c r="J4441">
        <f>ABS(test_data[[#This Row],[Action]])</f>
        <v>1</v>
      </c>
      <c r="K4441" s="7">
        <f>test_data[[#This Row],[Final_Position]]*test_data[[#This Row],[Change]]</f>
        <v>2.0000000000004547</v>
      </c>
      <c r="L4441" s="7">
        <f>test_data[[#This Row],[Profit]]*Profit_per_point</f>
        <v>200000.00000004546</v>
      </c>
      <c r="M4441" s="7">
        <f>test_data[[#This Row],[Profit]]*Profit_per_point-ABS(test_data[[#This Row],[Action]])*Fee_per_trade</f>
        <v>190000.00000004546</v>
      </c>
    </row>
    <row r="4442" spans="1:13" x14ac:dyDescent="0.35">
      <c r="A4442" s="2">
        <v>43797.385416666664</v>
      </c>
      <c r="B4442">
        <v>896</v>
      </c>
      <c r="C4442">
        <v>0.47539171576499939</v>
      </c>
      <c r="D4442">
        <v>0.52460825443267822</v>
      </c>
      <c r="E4442">
        <f>IF(B4443&gt;0,B4443-test_data[[#This Row],[Price]],0)</f>
        <v>-0.20000000000004547</v>
      </c>
      <c r="F4442" s="2">
        <f>test_data[[#This Row],[Time]]-(Time_horizon-1)/24/60</f>
        <v>43797.37222222222</v>
      </c>
      <c r="G4442">
        <f>IF(test_data[[#This Row],[Long]]&gt;Action_Threshold,1,IF(test_data[[#This Row],[Short]]&gt;Action_Threshold,-1,0))</f>
        <v>-1</v>
      </c>
      <c r="H4442">
        <f>SUMIFS(test_data[Postion],test_data[Time],"&gt;="&amp;test_data[[#This Row],[Period Time]],test_data[Time],"&lt;="&amp;test_data[[#This Row],[Time]])</f>
        <v>-11</v>
      </c>
      <c r="I4442">
        <f>IFERROR(test_data[[#This Row],[Final_Position]]-H4441,test_data[[#This Row],[Final_Position]])</f>
        <v>-1</v>
      </c>
      <c r="J4442">
        <f>ABS(test_data[[#This Row],[Action]])</f>
        <v>1</v>
      </c>
      <c r="K4442" s="7">
        <f>test_data[[#This Row],[Final_Position]]*test_data[[#This Row],[Change]]</f>
        <v>2.2000000000005002</v>
      </c>
      <c r="L4442" s="7">
        <f>test_data[[#This Row],[Profit]]*Profit_per_point</f>
        <v>220000.00000005003</v>
      </c>
      <c r="M4442" s="7">
        <f>test_data[[#This Row],[Profit]]*Profit_per_point-ABS(test_data[[#This Row],[Action]])*Fee_per_trade</f>
        <v>210000.00000005003</v>
      </c>
    </row>
    <row r="4443" spans="1:13" x14ac:dyDescent="0.35">
      <c r="A4443" s="2">
        <v>43797.386111111111</v>
      </c>
      <c r="B4443">
        <v>895.8</v>
      </c>
      <c r="C4443">
        <v>0.46318313479423523</v>
      </c>
      <c r="D4443">
        <v>0.53681683540344238</v>
      </c>
      <c r="E4443">
        <f>IF(B4444&gt;0,B4444-test_data[[#This Row],[Price]],0)</f>
        <v>0</v>
      </c>
      <c r="F4443" s="2">
        <f>test_data[[#This Row],[Time]]-(Time_horizon-1)/24/60</f>
        <v>43797.372916666667</v>
      </c>
      <c r="G4443">
        <f>IF(test_data[[#This Row],[Long]]&gt;Action_Threshold,1,IF(test_data[[#This Row],[Short]]&gt;Action_Threshold,-1,0))</f>
        <v>-1</v>
      </c>
      <c r="H4443">
        <f>SUMIFS(test_data[Postion],test_data[Time],"&gt;="&amp;test_data[[#This Row],[Period Time]],test_data[Time],"&lt;="&amp;test_data[[#This Row],[Time]])</f>
        <v>-12</v>
      </c>
      <c r="I4443">
        <f>IFERROR(test_data[[#This Row],[Final_Position]]-H4442,test_data[[#This Row],[Final_Position]])</f>
        <v>-1</v>
      </c>
      <c r="J4443">
        <f>ABS(test_data[[#This Row],[Action]])</f>
        <v>1</v>
      </c>
      <c r="K4443" s="7">
        <f>test_data[[#This Row],[Final_Position]]*test_data[[#This Row],[Change]]</f>
        <v>0</v>
      </c>
      <c r="L4443" s="7">
        <f>test_data[[#This Row],[Profit]]*Profit_per_point</f>
        <v>0</v>
      </c>
      <c r="M4443" s="7">
        <f>test_data[[#This Row],[Profit]]*Profit_per_point-ABS(test_data[[#This Row],[Action]])*Fee_per_trade</f>
        <v>-10000</v>
      </c>
    </row>
    <row r="4444" spans="1:13" x14ac:dyDescent="0.35">
      <c r="A4444" s="2">
        <v>43797.386805555558</v>
      </c>
      <c r="B4444">
        <v>895.8</v>
      </c>
      <c r="C4444">
        <v>0.45289435982704163</v>
      </c>
      <c r="D4444">
        <v>0.54710566997528076</v>
      </c>
      <c r="E4444">
        <f>IF(B4445&gt;0,B4445-test_data[[#This Row],[Price]],0)</f>
        <v>0.5</v>
      </c>
      <c r="F4444" s="2">
        <f>test_data[[#This Row],[Time]]-(Time_horizon-1)/24/60</f>
        <v>43797.373611111114</v>
      </c>
      <c r="G4444">
        <f>IF(test_data[[#This Row],[Long]]&gt;Action_Threshold,1,IF(test_data[[#This Row],[Short]]&gt;Action_Threshold,-1,0))</f>
        <v>-1</v>
      </c>
      <c r="H4444">
        <f>SUMIFS(test_data[Postion],test_data[Time],"&gt;="&amp;test_data[[#This Row],[Period Time]],test_data[Time],"&lt;="&amp;test_data[[#This Row],[Time]])</f>
        <v>-13</v>
      </c>
      <c r="I4444">
        <f>IFERROR(test_data[[#This Row],[Final_Position]]-H4443,test_data[[#This Row],[Final_Position]])</f>
        <v>-1</v>
      </c>
      <c r="J4444">
        <f>ABS(test_data[[#This Row],[Action]])</f>
        <v>1</v>
      </c>
      <c r="K4444" s="7">
        <f>test_data[[#This Row],[Final_Position]]*test_data[[#This Row],[Change]]</f>
        <v>-6.5</v>
      </c>
      <c r="L4444" s="7">
        <f>test_data[[#This Row],[Profit]]*Profit_per_point</f>
        <v>-650000</v>
      </c>
      <c r="M4444" s="7">
        <f>test_data[[#This Row],[Profit]]*Profit_per_point-ABS(test_data[[#This Row],[Action]])*Fee_per_trade</f>
        <v>-660000</v>
      </c>
    </row>
    <row r="4445" spans="1:13" x14ac:dyDescent="0.35">
      <c r="A4445" s="2">
        <v>43797.387499999997</v>
      </c>
      <c r="B4445">
        <v>896.3</v>
      </c>
      <c r="C4445">
        <v>0.426523357629776</v>
      </c>
      <c r="D4445">
        <v>0.57347661256790161</v>
      </c>
      <c r="E4445">
        <f>IF(B4446&gt;0,B4446-test_data[[#This Row],[Price]],0)</f>
        <v>-0.19999999999993179</v>
      </c>
      <c r="F4445" s="2">
        <f>test_data[[#This Row],[Time]]-(Time_horizon-1)/24/60</f>
        <v>43797.374305555553</v>
      </c>
      <c r="G4445">
        <f>IF(test_data[[#This Row],[Long]]&gt;Action_Threshold,1,IF(test_data[[#This Row],[Short]]&gt;Action_Threshold,-1,0))</f>
        <v>-1</v>
      </c>
      <c r="H4445">
        <f>SUMIFS(test_data[Postion],test_data[Time],"&gt;="&amp;test_data[[#This Row],[Period Time]],test_data[Time],"&lt;="&amp;test_data[[#This Row],[Time]])</f>
        <v>-14</v>
      </c>
      <c r="I4445">
        <f>IFERROR(test_data[[#This Row],[Final_Position]]-H4444,test_data[[#This Row],[Final_Position]])</f>
        <v>-1</v>
      </c>
      <c r="J4445">
        <f>ABS(test_data[[#This Row],[Action]])</f>
        <v>1</v>
      </c>
      <c r="K4445" s="7">
        <f>test_data[[#This Row],[Final_Position]]*test_data[[#This Row],[Change]]</f>
        <v>2.799999999999045</v>
      </c>
      <c r="L4445" s="7">
        <f>test_data[[#This Row],[Profit]]*Profit_per_point</f>
        <v>279999.99999990448</v>
      </c>
      <c r="M4445" s="7">
        <f>test_data[[#This Row],[Profit]]*Profit_per_point-ABS(test_data[[#This Row],[Action]])*Fee_per_trade</f>
        <v>269999.99999990448</v>
      </c>
    </row>
    <row r="4446" spans="1:13" x14ac:dyDescent="0.35">
      <c r="A4446" s="2">
        <v>43797.388194444444</v>
      </c>
      <c r="B4446">
        <v>896.1</v>
      </c>
      <c r="C4446">
        <v>0.43086197972297668</v>
      </c>
      <c r="D4446">
        <v>0.5691380500793457</v>
      </c>
      <c r="E4446">
        <f>IF(B4447&gt;0,B4447-test_data[[#This Row],[Price]],0)</f>
        <v>-0.10000000000002274</v>
      </c>
      <c r="F4446" s="2">
        <f>test_data[[#This Row],[Time]]-(Time_horizon-1)/24/60</f>
        <v>43797.375</v>
      </c>
      <c r="G4446">
        <f>IF(test_data[[#This Row],[Long]]&gt;Action_Threshold,1,IF(test_data[[#This Row],[Short]]&gt;Action_Threshold,-1,0))</f>
        <v>-1</v>
      </c>
      <c r="H4446">
        <f>SUMIFS(test_data[Postion],test_data[Time],"&gt;="&amp;test_data[[#This Row],[Period Time]],test_data[Time],"&lt;="&amp;test_data[[#This Row],[Time]])</f>
        <v>-15</v>
      </c>
      <c r="I4446">
        <f>IFERROR(test_data[[#This Row],[Final_Position]]-H4445,test_data[[#This Row],[Final_Position]])</f>
        <v>-1</v>
      </c>
      <c r="J4446">
        <f>ABS(test_data[[#This Row],[Action]])</f>
        <v>1</v>
      </c>
      <c r="K4446" s="7">
        <f>test_data[[#This Row],[Final_Position]]*test_data[[#This Row],[Change]]</f>
        <v>1.5000000000003411</v>
      </c>
      <c r="L4446" s="7">
        <f>test_data[[#This Row],[Profit]]*Profit_per_point</f>
        <v>150000.00000003411</v>
      </c>
      <c r="M4446" s="7">
        <f>test_data[[#This Row],[Profit]]*Profit_per_point-ABS(test_data[[#This Row],[Action]])*Fee_per_trade</f>
        <v>140000.00000003411</v>
      </c>
    </row>
    <row r="4447" spans="1:13" x14ac:dyDescent="0.35">
      <c r="A4447" s="2">
        <v>43797.388888888891</v>
      </c>
      <c r="B4447">
        <v>896</v>
      </c>
      <c r="C4447">
        <v>0.45734742283821106</v>
      </c>
      <c r="D4447">
        <v>0.54265260696411133</v>
      </c>
      <c r="E4447">
        <f>IF(B4448&gt;0,B4448-test_data[[#This Row],[Price]],0)</f>
        <v>0.20000000000004547</v>
      </c>
      <c r="F4447" s="2">
        <f>test_data[[#This Row],[Time]]-(Time_horizon-1)/24/60</f>
        <v>43797.375694444447</v>
      </c>
      <c r="G4447">
        <f>IF(test_data[[#This Row],[Long]]&gt;Action_Threshold,1,IF(test_data[[#This Row],[Short]]&gt;Action_Threshold,-1,0))</f>
        <v>-1</v>
      </c>
      <c r="H4447">
        <f>SUMIFS(test_data[Postion],test_data[Time],"&gt;="&amp;test_data[[#This Row],[Period Time]],test_data[Time],"&lt;="&amp;test_data[[#This Row],[Time]])</f>
        <v>-16</v>
      </c>
      <c r="I4447">
        <f>IFERROR(test_data[[#This Row],[Final_Position]]-H4446,test_data[[#This Row],[Final_Position]])</f>
        <v>-1</v>
      </c>
      <c r="J4447">
        <f>ABS(test_data[[#This Row],[Action]])</f>
        <v>1</v>
      </c>
      <c r="K4447" s="7">
        <f>test_data[[#This Row],[Final_Position]]*test_data[[#This Row],[Change]]</f>
        <v>-3.2000000000007276</v>
      </c>
      <c r="L4447" s="7">
        <f>test_data[[#This Row],[Profit]]*Profit_per_point</f>
        <v>-320000.00000007276</v>
      </c>
      <c r="M4447" s="7">
        <f>test_data[[#This Row],[Profit]]*Profit_per_point-ABS(test_data[[#This Row],[Action]])*Fee_per_trade</f>
        <v>-330000.00000007276</v>
      </c>
    </row>
    <row r="4448" spans="1:13" x14ac:dyDescent="0.35">
      <c r="A4448" s="2">
        <v>43797.38958333333</v>
      </c>
      <c r="B4448">
        <v>896.2</v>
      </c>
      <c r="C4448">
        <v>0.43724605441093445</v>
      </c>
      <c r="D4448">
        <v>0.56275397539138794</v>
      </c>
      <c r="E4448">
        <f>IF(B4449&gt;0,B4449-test_data[[#This Row],[Price]],0)</f>
        <v>9.9999999999909051E-2</v>
      </c>
      <c r="F4448" s="2">
        <f>test_data[[#This Row],[Time]]-(Time_horizon-1)/24/60</f>
        <v>43797.376388888886</v>
      </c>
      <c r="G4448">
        <f>IF(test_data[[#This Row],[Long]]&gt;Action_Threshold,1,IF(test_data[[#This Row],[Short]]&gt;Action_Threshold,-1,0))</f>
        <v>-1</v>
      </c>
      <c r="H4448">
        <f>SUMIFS(test_data[Postion],test_data[Time],"&gt;="&amp;test_data[[#This Row],[Period Time]],test_data[Time],"&lt;="&amp;test_data[[#This Row],[Time]])</f>
        <v>-18</v>
      </c>
      <c r="I4448">
        <f>IFERROR(test_data[[#This Row],[Final_Position]]-H4447,test_data[[#This Row],[Final_Position]])</f>
        <v>-2</v>
      </c>
      <c r="J4448">
        <f>ABS(test_data[[#This Row],[Action]])</f>
        <v>2</v>
      </c>
      <c r="K4448" s="7">
        <f>test_data[[#This Row],[Final_Position]]*test_data[[#This Row],[Change]]</f>
        <v>-1.7999999999983629</v>
      </c>
      <c r="L4448" s="7">
        <f>test_data[[#This Row],[Profit]]*Profit_per_point</f>
        <v>-179999.99999983629</v>
      </c>
      <c r="M4448" s="7">
        <f>test_data[[#This Row],[Profit]]*Profit_per_point-ABS(test_data[[#This Row],[Action]])*Fee_per_trade</f>
        <v>-199999.99999983629</v>
      </c>
    </row>
    <row r="4449" spans="1:13" x14ac:dyDescent="0.35">
      <c r="A4449" s="2">
        <v>43797.390277777777</v>
      </c>
      <c r="B4449">
        <v>896.3</v>
      </c>
      <c r="C4449">
        <v>0.42473095655441284</v>
      </c>
      <c r="D4449">
        <v>0.57526904344558716</v>
      </c>
      <c r="E4449">
        <f>IF(B4450&gt;0,B4450-test_data[[#This Row],[Price]],0)</f>
        <v>-0.19999999999993179</v>
      </c>
      <c r="F4449" s="2">
        <f>test_data[[#This Row],[Time]]-(Time_horizon-1)/24/60</f>
        <v>43797.377083333333</v>
      </c>
      <c r="G4449">
        <f>IF(test_data[[#This Row],[Long]]&gt;Action_Threshold,1,IF(test_data[[#This Row],[Short]]&gt;Action_Threshold,-1,0))</f>
        <v>-1</v>
      </c>
      <c r="H4449">
        <f>SUMIFS(test_data[Postion],test_data[Time],"&gt;="&amp;test_data[[#This Row],[Period Time]],test_data[Time],"&lt;="&amp;test_data[[#This Row],[Time]])</f>
        <v>-20</v>
      </c>
      <c r="I4449">
        <f>IFERROR(test_data[[#This Row],[Final_Position]]-H4448,test_data[[#This Row],[Final_Position]])</f>
        <v>-2</v>
      </c>
      <c r="J4449">
        <f>ABS(test_data[[#This Row],[Action]])</f>
        <v>2</v>
      </c>
      <c r="K4449" s="7">
        <f>test_data[[#This Row],[Final_Position]]*test_data[[#This Row],[Change]]</f>
        <v>3.9999999999986358</v>
      </c>
      <c r="L4449" s="7">
        <f>test_data[[#This Row],[Profit]]*Profit_per_point</f>
        <v>399999.99999986356</v>
      </c>
      <c r="M4449" s="7">
        <f>test_data[[#This Row],[Profit]]*Profit_per_point-ABS(test_data[[#This Row],[Action]])*Fee_per_trade</f>
        <v>379999.99999986356</v>
      </c>
    </row>
    <row r="4450" spans="1:13" x14ac:dyDescent="0.35">
      <c r="A4450" s="2">
        <v>43797.390972222223</v>
      </c>
      <c r="B4450">
        <v>896.1</v>
      </c>
      <c r="C4450">
        <v>0.45340210199356079</v>
      </c>
      <c r="D4450">
        <v>0.54659795761108398</v>
      </c>
      <c r="E4450">
        <f>IF(B4451&gt;0,B4451-test_data[[#This Row],[Price]],0)</f>
        <v>-0.39999999999997726</v>
      </c>
      <c r="F4450" s="2">
        <f>test_data[[#This Row],[Time]]-(Time_horizon-1)/24/60</f>
        <v>43797.37777777778</v>
      </c>
      <c r="G4450">
        <f>IF(test_data[[#This Row],[Long]]&gt;Action_Threshold,1,IF(test_data[[#This Row],[Short]]&gt;Action_Threshold,-1,0))</f>
        <v>-1</v>
      </c>
      <c r="H4450">
        <f>SUMIFS(test_data[Postion],test_data[Time],"&gt;="&amp;test_data[[#This Row],[Period Time]],test_data[Time],"&lt;="&amp;test_data[[#This Row],[Time]])</f>
        <v>-20</v>
      </c>
      <c r="I4450">
        <f>IFERROR(test_data[[#This Row],[Final_Position]]-H4449,test_data[[#This Row],[Final_Position]])</f>
        <v>0</v>
      </c>
      <c r="J4450">
        <f>ABS(test_data[[#This Row],[Action]])</f>
        <v>0</v>
      </c>
      <c r="K4450" s="7">
        <f>test_data[[#This Row],[Final_Position]]*test_data[[#This Row],[Change]]</f>
        <v>7.9999999999995453</v>
      </c>
      <c r="L4450" s="7">
        <f>test_data[[#This Row],[Profit]]*Profit_per_point</f>
        <v>799999.99999995448</v>
      </c>
      <c r="M4450" s="7">
        <f>test_data[[#This Row],[Profit]]*Profit_per_point-ABS(test_data[[#This Row],[Action]])*Fee_per_trade</f>
        <v>799999.99999995448</v>
      </c>
    </row>
    <row r="4451" spans="1:13" x14ac:dyDescent="0.35">
      <c r="A4451" s="2">
        <v>43797.39166666667</v>
      </c>
      <c r="B4451">
        <v>895.7</v>
      </c>
      <c r="C4451">
        <v>0.47671130299568176</v>
      </c>
      <c r="D4451">
        <v>0.52328872680664063</v>
      </c>
      <c r="E4451">
        <f>IF(B4452&gt;0,B4452-test_data[[#This Row],[Price]],0)</f>
        <v>-0.10000000000002274</v>
      </c>
      <c r="F4451" s="2">
        <f>test_data[[#This Row],[Time]]-(Time_horizon-1)/24/60</f>
        <v>43797.378472222226</v>
      </c>
      <c r="G4451">
        <f>IF(test_data[[#This Row],[Long]]&gt;Action_Threshold,1,IF(test_data[[#This Row],[Short]]&gt;Action_Threshold,-1,0))</f>
        <v>-1</v>
      </c>
      <c r="H4451">
        <f>SUMIFS(test_data[Postion],test_data[Time],"&gt;="&amp;test_data[[#This Row],[Period Time]],test_data[Time],"&lt;="&amp;test_data[[#This Row],[Time]])</f>
        <v>-20</v>
      </c>
      <c r="I4451">
        <f>IFERROR(test_data[[#This Row],[Final_Position]]-H4450,test_data[[#This Row],[Final_Position]])</f>
        <v>0</v>
      </c>
      <c r="J4451">
        <f>ABS(test_data[[#This Row],[Action]])</f>
        <v>0</v>
      </c>
      <c r="K4451" s="7">
        <f>test_data[[#This Row],[Final_Position]]*test_data[[#This Row],[Change]]</f>
        <v>2.0000000000004547</v>
      </c>
      <c r="L4451" s="7">
        <f>test_data[[#This Row],[Profit]]*Profit_per_point</f>
        <v>200000.00000004546</v>
      </c>
      <c r="M4451" s="7">
        <f>test_data[[#This Row],[Profit]]*Profit_per_point-ABS(test_data[[#This Row],[Action]])*Fee_per_trade</f>
        <v>200000.00000004546</v>
      </c>
    </row>
    <row r="4452" spans="1:13" x14ac:dyDescent="0.35">
      <c r="A4452" s="2">
        <v>43797.392361111109</v>
      </c>
      <c r="B4452">
        <v>895.6</v>
      </c>
      <c r="C4452">
        <v>0.46266645193099976</v>
      </c>
      <c r="D4452">
        <v>0.53733360767364502</v>
      </c>
      <c r="E4452">
        <f>IF(B4453&gt;0,B4453-test_data[[#This Row],[Price]],0)</f>
        <v>0.29999999999995453</v>
      </c>
      <c r="F4452" s="2">
        <f>test_data[[#This Row],[Time]]-(Time_horizon-1)/24/60</f>
        <v>43797.379166666666</v>
      </c>
      <c r="G4452">
        <f>IF(test_data[[#This Row],[Long]]&gt;Action_Threshold,1,IF(test_data[[#This Row],[Short]]&gt;Action_Threshold,-1,0))</f>
        <v>-1</v>
      </c>
      <c r="H4452">
        <f>SUMIFS(test_data[Postion],test_data[Time],"&gt;="&amp;test_data[[#This Row],[Period Time]],test_data[Time],"&lt;="&amp;test_data[[#This Row],[Time]])</f>
        <v>-20</v>
      </c>
      <c r="I4452">
        <f>IFERROR(test_data[[#This Row],[Final_Position]]-H4451,test_data[[#This Row],[Final_Position]])</f>
        <v>0</v>
      </c>
      <c r="J4452">
        <f>ABS(test_data[[#This Row],[Action]])</f>
        <v>0</v>
      </c>
      <c r="K4452" s="7">
        <f>test_data[[#This Row],[Final_Position]]*test_data[[#This Row],[Change]]</f>
        <v>-5.9999999999990905</v>
      </c>
      <c r="L4452" s="7">
        <f>test_data[[#This Row],[Profit]]*Profit_per_point</f>
        <v>-599999.99999990908</v>
      </c>
      <c r="M4452" s="7">
        <f>test_data[[#This Row],[Profit]]*Profit_per_point-ABS(test_data[[#This Row],[Action]])*Fee_per_trade</f>
        <v>-599999.99999990908</v>
      </c>
    </row>
    <row r="4453" spans="1:13" x14ac:dyDescent="0.35">
      <c r="A4453" s="2">
        <v>43797.393055555556</v>
      </c>
      <c r="B4453">
        <v>895.9</v>
      </c>
      <c r="C4453">
        <v>0.44825971126556396</v>
      </c>
      <c r="D4453">
        <v>0.55174028873443604</v>
      </c>
      <c r="E4453">
        <f>IF(B4454&gt;0,B4454-test_data[[#This Row],[Price]],0)</f>
        <v>0</v>
      </c>
      <c r="F4453" s="2">
        <f>test_data[[#This Row],[Time]]-(Time_horizon-1)/24/60</f>
        <v>43797.379861111112</v>
      </c>
      <c r="G4453">
        <f>IF(test_data[[#This Row],[Long]]&gt;Action_Threshold,1,IF(test_data[[#This Row],[Short]]&gt;Action_Threshold,-1,0))</f>
        <v>-1</v>
      </c>
      <c r="H4453">
        <f>SUMIFS(test_data[Postion],test_data[Time],"&gt;="&amp;test_data[[#This Row],[Period Time]],test_data[Time],"&lt;="&amp;test_data[[#This Row],[Time]])</f>
        <v>-20</v>
      </c>
      <c r="I4453">
        <f>IFERROR(test_data[[#This Row],[Final_Position]]-H4452,test_data[[#This Row],[Final_Position]])</f>
        <v>0</v>
      </c>
      <c r="J4453">
        <f>ABS(test_data[[#This Row],[Action]])</f>
        <v>0</v>
      </c>
      <c r="K4453" s="7">
        <f>test_data[[#This Row],[Final_Position]]*test_data[[#This Row],[Change]]</f>
        <v>0</v>
      </c>
      <c r="L4453" s="7">
        <f>test_data[[#This Row],[Profit]]*Profit_per_point</f>
        <v>0</v>
      </c>
      <c r="M4453" s="7">
        <f>test_data[[#This Row],[Profit]]*Profit_per_point-ABS(test_data[[#This Row],[Action]])*Fee_per_trade</f>
        <v>0</v>
      </c>
    </row>
    <row r="4454" spans="1:13" x14ac:dyDescent="0.35">
      <c r="A4454" s="2">
        <v>43797.393750000003</v>
      </c>
      <c r="B4454">
        <v>895.9</v>
      </c>
      <c r="C4454">
        <v>0.46215227246284485</v>
      </c>
      <c r="D4454">
        <v>0.53784769773483276</v>
      </c>
      <c r="E4454">
        <f>IF(B4455&gt;0,B4455-test_data[[#This Row],[Price]],0)</f>
        <v>0</v>
      </c>
      <c r="F4454" s="2">
        <f>test_data[[#This Row],[Time]]-(Time_horizon-1)/24/60</f>
        <v>43797.380555555559</v>
      </c>
      <c r="G4454">
        <f>IF(test_data[[#This Row],[Long]]&gt;Action_Threshold,1,IF(test_data[[#This Row],[Short]]&gt;Action_Threshold,-1,0))</f>
        <v>-1</v>
      </c>
      <c r="H4454">
        <f>SUMIFS(test_data[Postion],test_data[Time],"&gt;="&amp;test_data[[#This Row],[Period Time]],test_data[Time],"&lt;="&amp;test_data[[#This Row],[Time]])</f>
        <v>-20</v>
      </c>
      <c r="I4454">
        <f>IFERROR(test_data[[#This Row],[Final_Position]]-H4453,test_data[[#This Row],[Final_Position]])</f>
        <v>0</v>
      </c>
      <c r="J4454">
        <f>ABS(test_data[[#This Row],[Action]])</f>
        <v>0</v>
      </c>
      <c r="K4454" s="7">
        <f>test_data[[#This Row],[Final_Position]]*test_data[[#This Row],[Change]]</f>
        <v>0</v>
      </c>
      <c r="L4454" s="7">
        <f>test_data[[#This Row],[Profit]]*Profit_per_point</f>
        <v>0</v>
      </c>
      <c r="M4454" s="7">
        <f>test_data[[#This Row],[Profit]]*Profit_per_point-ABS(test_data[[#This Row],[Action]])*Fee_per_trade</f>
        <v>0</v>
      </c>
    </row>
    <row r="4455" spans="1:13" x14ac:dyDescent="0.35">
      <c r="A4455" s="2">
        <v>43797.394444444442</v>
      </c>
      <c r="B4455">
        <v>895.9</v>
      </c>
      <c r="C4455">
        <v>0.45960649847984314</v>
      </c>
      <c r="D4455">
        <v>0.54039353132247925</v>
      </c>
      <c r="E4455">
        <f>IF(B4456&gt;0,B4456-test_data[[#This Row],[Price]],0)</f>
        <v>-0.10000000000002274</v>
      </c>
      <c r="F4455" s="2">
        <f>test_data[[#This Row],[Time]]-(Time_horizon-1)/24/60</f>
        <v>43797.381249999999</v>
      </c>
      <c r="G4455">
        <f>IF(test_data[[#This Row],[Long]]&gt;Action_Threshold,1,IF(test_data[[#This Row],[Short]]&gt;Action_Threshold,-1,0))</f>
        <v>-1</v>
      </c>
      <c r="H4455">
        <f>SUMIFS(test_data[Postion],test_data[Time],"&gt;="&amp;test_data[[#This Row],[Period Time]],test_data[Time],"&lt;="&amp;test_data[[#This Row],[Time]])</f>
        <v>-20</v>
      </c>
      <c r="I4455">
        <f>IFERROR(test_data[[#This Row],[Final_Position]]-H4454,test_data[[#This Row],[Final_Position]])</f>
        <v>0</v>
      </c>
      <c r="J4455">
        <f>ABS(test_data[[#This Row],[Action]])</f>
        <v>0</v>
      </c>
      <c r="K4455" s="7">
        <f>test_data[[#This Row],[Final_Position]]*test_data[[#This Row],[Change]]</f>
        <v>2.0000000000004547</v>
      </c>
      <c r="L4455" s="7">
        <f>test_data[[#This Row],[Profit]]*Profit_per_point</f>
        <v>200000.00000004546</v>
      </c>
      <c r="M4455" s="7">
        <f>test_data[[#This Row],[Profit]]*Profit_per_point-ABS(test_data[[#This Row],[Action]])*Fee_per_trade</f>
        <v>200000.00000004546</v>
      </c>
    </row>
    <row r="4456" spans="1:13" x14ac:dyDescent="0.35">
      <c r="A4456" s="2">
        <v>43797.395138888889</v>
      </c>
      <c r="B4456">
        <v>895.8</v>
      </c>
      <c r="C4456">
        <v>0.46164512634277344</v>
      </c>
      <c r="D4456">
        <v>0.53835487365722656</v>
      </c>
      <c r="E4456">
        <f>IF(B4457&gt;0,B4457-test_data[[#This Row],[Price]],0)</f>
        <v>0</v>
      </c>
      <c r="F4456" s="2">
        <f>test_data[[#This Row],[Time]]-(Time_horizon-1)/24/60</f>
        <v>43797.381944444445</v>
      </c>
      <c r="G4456">
        <f>IF(test_data[[#This Row],[Long]]&gt;Action_Threshold,1,IF(test_data[[#This Row],[Short]]&gt;Action_Threshold,-1,0))</f>
        <v>-1</v>
      </c>
      <c r="H4456">
        <f>SUMIFS(test_data[Postion],test_data[Time],"&gt;="&amp;test_data[[#This Row],[Period Time]],test_data[Time],"&lt;="&amp;test_data[[#This Row],[Time]])</f>
        <v>-20</v>
      </c>
      <c r="I4456">
        <f>IFERROR(test_data[[#This Row],[Final_Position]]-H4455,test_data[[#This Row],[Final_Position]])</f>
        <v>0</v>
      </c>
      <c r="J4456">
        <f>ABS(test_data[[#This Row],[Action]])</f>
        <v>0</v>
      </c>
      <c r="K4456" s="7">
        <f>test_data[[#This Row],[Final_Position]]*test_data[[#This Row],[Change]]</f>
        <v>0</v>
      </c>
      <c r="L4456" s="7">
        <f>test_data[[#This Row],[Profit]]*Profit_per_point</f>
        <v>0</v>
      </c>
      <c r="M4456" s="7">
        <f>test_data[[#This Row],[Profit]]*Profit_per_point-ABS(test_data[[#This Row],[Action]])*Fee_per_trade</f>
        <v>0</v>
      </c>
    </row>
    <row r="4457" spans="1:13" x14ac:dyDescent="0.35">
      <c r="A4457" s="2">
        <v>43797.395833333336</v>
      </c>
      <c r="B4457">
        <v>895.8</v>
      </c>
      <c r="C4457">
        <v>0.46445161104202271</v>
      </c>
      <c r="D4457">
        <v>0.53554844856262207</v>
      </c>
      <c r="E4457">
        <f>IF(B4458&gt;0,B4458-test_data[[#This Row],[Price]],0)</f>
        <v>-9.9999999999909051E-2</v>
      </c>
      <c r="F4457" s="2">
        <f>test_data[[#This Row],[Time]]-(Time_horizon-1)/24/60</f>
        <v>43797.382638888892</v>
      </c>
      <c r="G4457">
        <f>IF(test_data[[#This Row],[Long]]&gt;Action_Threshold,1,IF(test_data[[#This Row],[Short]]&gt;Action_Threshold,-1,0))</f>
        <v>-1</v>
      </c>
      <c r="H4457">
        <f>SUMIFS(test_data[Postion],test_data[Time],"&gt;="&amp;test_data[[#This Row],[Period Time]],test_data[Time],"&lt;="&amp;test_data[[#This Row],[Time]])</f>
        <v>-20</v>
      </c>
      <c r="I4457">
        <f>IFERROR(test_data[[#This Row],[Final_Position]]-H4456,test_data[[#This Row],[Final_Position]])</f>
        <v>0</v>
      </c>
      <c r="J4457">
        <f>ABS(test_data[[#This Row],[Action]])</f>
        <v>0</v>
      </c>
      <c r="K4457" s="7">
        <f>test_data[[#This Row],[Final_Position]]*test_data[[#This Row],[Change]]</f>
        <v>1.999999999998181</v>
      </c>
      <c r="L4457" s="7">
        <f>test_data[[#This Row],[Profit]]*Profit_per_point</f>
        <v>199999.9999998181</v>
      </c>
      <c r="M4457" s="7">
        <f>test_data[[#This Row],[Profit]]*Profit_per_point-ABS(test_data[[#This Row],[Action]])*Fee_per_trade</f>
        <v>199999.9999998181</v>
      </c>
    </row>
    <row r="4458" spans="1:13" x14ac:dyDescent="0.35">
      <c r="A4458" s="2">
        <v>43797.396527777775</v>
      </c>
      <c r="B4458">
        <v>895.7</v>
      </c>
      <c r="C4458">
        <v>0.47732549905776978</v>
      </c>
      <c r="D4458">
        <v>0.52267450094223022</v>
      </c>
      <c r="E4458">
        <f>IF(B4459&gt;0,B4459-test_data[[#This Row],[Price]],0)</f>
        <v>0</v>
      </c>
      <c r="F4458" s="2">
        <f>test_data[[#This Row],[Time]]-(Time_horizon-1)/24/60</f>
        <v>43797.383333333331</v>
      </c>
      <c r="G4458">
        <f>IF(test_data[[#This Row],[Long]]&gt;Action_Threshold,1,IF(test_data[[#This Row],[Short]]&gt;Action_Threshold,-1,0))</f>
        <v>-1</v>
      </c>
      <c r="H4458">
        <f>SUMIFS(test_data[Postion],test_data[Time],"&gt;="&amp;test_data[[#This Row],[Period Time]],test_data[Time],"&lt;="&amp;test_data[[#This Row],[Time]])</f>
        <v>-20</v>
      </c>
      <c r="I4458">
        <f>IFERROR(test_data[[#This Row],[Final_Position]]-H4457,test_data[[#This Row],[Final_Position]])</f>
        <v>0</v>
      </c>
      <c r="J4458">
        <f>ABS(test_data[[#This Row],[Action]])</f>
        <v>0</v>
      </c>
      <c r="K4458" s="7">
        <f>test_data[[#This Row],[Final_Position]]*test_data[[#This Row],[Change]]</f>
        <v>0</v>
      </c>
      <c r="L4458" s="7">
        <f>test_data[[#This Row],[Profit]]*Profit_per_point</f>
        <v>0</v>
      </c>
      <c r="M4458" s="7">
        <f>test_data[[#This Row],[Profit]]*Profit_per_point-ABS(test_data[[#This Row],[Action]])*Fee_per_trade</f>
        <v>0</v>
      </c>
    </row>
    <row r="4459" spans="1:13" x14ac:dyDescent="0.35">
      <c r="A4459" s="2">
        <v>43797.397222222222</v>
      </c>
      <c r="B4459">
        <v>895.7</v>
      </c>
      <c r="C4459">
        <v>0.47059237957000732</v>
      </c>
      <c r="D4459">
        <v>0.52940762042999268</v>
      </c>
      <c r="E4459">
        <f>IF(B4460&gt;0,B4460-test_data[[#This Row],[Price]],0)</f>
        <v>0</v>
      </c>
      <c r="F4459" s="2">
        <f>test_data[[#This Row],[Time]]-(Time_horizon-1)/24/60</f>
        <v>43797.384027777778</v>
      </c>
      <c r="G4459">
        <f>IF(test_data[[#This Row],[Long]]&gt;Action_Threshold,1,IF(test_data[[#This Row],[Short]]&gt;Action_Threshold,-1,0))</f>
        <v>-1</v>
      </c>
      <c r="H4459">
        <f>SUMIFS(test_data[Postion],test_data[Time],"&gt;="&amp;test_data[[#This Row],[Period Time]],test_data[Time],"&lt;="&amp;test_data[[#This Row],[Time]])</f>
        <v>-20</v>
      </c>
      <c r="I4459">
        <f>IFERROR(test_data[[#This Row],[Final_Position]]-H4458,test_data[[#This Row],[Final_Position]])</f>
        <v>0</v>
      </c>
      <c r="J4459">
        <f>ABS(test_data[[#This Row],[Action]])</f>
        <v>0</v>
      </c>
      <c r="K4459" s="7">
        <f>test_data[[#This Row],[Final_Position]]*test_data[[#This Row],[Change]]</f>
        <v>0</v>
      </c>
      <c r="L4459" s="7">
        <f>test_data[[#This Row],[Profit]]*Profit_per_point</f>
        <v>0</v>
      </c>
      <c r="M4459" s="7">
        <f>test_data[[#This Row],[Profit]]*Profit_per_point-ABS(test_data[[#This Row],[Action]])*Fee_per_trade</f>
        <v>0</v>
      </c>
    </row>
    <row r="4460" spans="1:13" x14ac:dyDescent="0.35">
      <c r="A4460" s="2">
        <v>43797.397916666669</v>
      </c>
      <c r="B4460">
        <v>895.7</v>
      </c>
      <c r="C4460">
        <v>0.45590183138847351</v>
      </c>
      <c r="D4460">
        <v>0.5440981388092041</v>
      </c>
      <c r="E4460">
        <f>IF(B4461&gt;0,B4461-test_data[[#This Row],[Price]],0)</f>
        <v>9.9999999999909051E-2</v>
      </c>
      <c r="F4460" s="2">
        <f>test_data[[#This Row],[Time]]-(Time_horizon-1)/24/60</f>
        <v>43797.384722222225</v>
      </c>
      <c r="G4460">
        <f>IF(test_data[[#This Row],[Long]]&gt;Action_Threshold,1,IF(test_data[[#This Row],[Short]]&gt;Action_Threshold,-1,0))</f>
        <v>-1</v>
      </c>
      <c r="H4460">
        <f>SUMIFS(test_data[Postion],test_data[Time],"&gt;="&amp;test_data[[#This Row],[Period Time]],test_data[Time],"&lt;="&amp;test_data[[#This Row],[Time]])</f>
        <v>-20</v>
      </c>
      <c r="I4460">
        <f>IFERROR(test_data[[#This Row],[Final_Position]]-H4459,test_data[[#This Row],[Final_Position]])</f>
        <v>0</v>
      </c>
      <c r="J4460">
        <f>ABS(test_data[[#This Row],[Action]])</f>
        <v>0</v>
      </c>
      <c r="K4460" s="7">
        <f>test_data[[#This Row],[Final_Position]]*test_data[[#This Row],[Change]]</f>
        <v>-1.999999999998181</v>
      </c>
      <c r="L4460" s="7">
        <f>test_data[[#This Row],[Profit]]*Profit_per_point</f>
        <v>-199999.9999998181</v>
      </c>
      <c r="M4460" s="7">
        <f>test_data[[#This Row],[Profit]]*Profit_per_point-ABS(test_data[[#This Row],[Action]])*Fee_per_trade</f>
        <v>-199999.9999998181</v>
      </c>
    </row>
    <row r="4461" spans="1:13" x14ac:dyDescent="0.35">
      <c r="A4461" s="2">
        <v>43797.398611111108</v>
      </c>
      <c r="B4461">
        <v>895.8</v>
      </c>
      <c r="C4461">
        <v>0.43238705396652222</v>
      </c>
      <c r="D4461">
        <v>0.56761294603347778</v>
      </c>
      <c r="E4461">
        <f>IF(B4462&gt;0,B4462-test_data[[#This Row],[Price]],0)</f>
        <v>-1.0999999999999091</v>
      </c>
      <c r="F4461" s="2">
        <f>test_data[[#This Row],[Time]]-(Time_horizon-1)/24/60</f>
        <v>43797.385416666664</v>
      </c>
      <c r="G4461">
        <f>IF(test_data[[#This Row],[Long]]&gt;Action_Threshold,1,IF(test_data[[#This Row],[Short]]&gt;Action_Threshold,-1,0))</f>
        <v>-1</v>
      </c>
      <c r="H4461">
        <f>SUMIFS(test_data[Postion],test_data[Time],"&gt;="&amp;test_data[[#This Row],[Period Time]],test_data[Time],"&lt;="&amp;test_data[[#This Row],[Time]])</f>
        <v>-20</v>
      </c>
      <c r="I4461">
        <f>IFERROR(test_data[[#This Row],[Final_Position]]-H4460,test_data[[#This Row],[Final_Position]])</f>
        <v>0</v>
      </c>
      <c r="J4461">
        <f>ABS(test_data[[#This Row],[Action]])</f>
        <v>0</v>
      </c>
      <c r="K4461" s="7">
        <f>test_data[[#This Row],[Final_Position]]*test_data[[#This Row],[Change]]</f>
        <v>21.999999999998181</v>
      </c>
      <c r="L4461" s="7">
        <f>test_data[[#This Row],[Profit]]*Profit_per_point</f>
        <v>2199999.9999998179</v>
      </c>
      <c r="M4461" s="7">
        <f>test_data[[#This Row],[Profit]]*Profit_per_point-ABS(test_data[[#This Row],[Action]])*Fee_per_trade</f>
        <v>2199999.9999998179</v>
      </c>
    </row>
    <row r="4462" spans="1:13" x14ac:dyDescent="0.35">
      <c r="A4462" s="2">
        <v>43797.399305555555</v>
      </c>
      <c r="B4462">
        <v>894.7</v>
      </c>
      <c r="C4462">
        <v>0.53598731756210327</v>
      </c>
      <c r="D4462">
        <v>0.46401265263557434</v>
      </c>
      <c r="E4462">
        <f>IF(B4463&gt;0,B4463-test_data[[#This Row],[Price]],0)</f>
        <v>0.19999999999993179</v>
      </c>
      <c r="F4462" s="2">
        <f>test_data[[#This Row],[Time]]-(Time_horizon-1)/24/60</f>
        <v>43797.386111111111</v>
      </c>
      <c r="G4462">
        <f>IF(test_data[[#This Row],[Long]]&gt;Action_Threshold,1,IF(test_data[[#This Row],[Short]]&gt;Action_Threshold,-1,0))</f>
        <v>1</v>
      </c>
      <c r="H4462">
        <f>SUMIFS(test_data[Postion],test_data[Time],"&gt;="&amp;test_data[[#This Row],[Period Time]],test_data[Time],"&lt;="&amp;test_data[[#This Row],[Time]])</f>
        <v>-18</v>
      </c>
      <c r="I4462">
        <f>IFERROR(test_data[[#This Row],[Final_Position]]-H4461,test_data[[#This Row],[Final_Position]])</f>
        <v>2</v>
      </c>
      <c r="J4462">
        <f>ABS(test_data[[#This Row],[Action]])</f>
        <v>2</v>
      </c>
      <c r="K4462" s="7">
        <f>test_data[[#This Row],[Final_Position]]*test_data[[#This Row],[Change]]</f>
        <v>-3.5999999999987722</v>
      </c>
      <c r="L4462" s="7">
        <f>test_data[[#This Row],[Profit]]*Profit_per_point</f>
        <v>-359999.99999987724</v>
      </c>
      <c r="M4462" s="7">
        <f>test_data[[#This Row],[Profit]]*Profit_per_point-ABS(test_data[[#This Row],[Action]])*Fee_per_trade</f>
        <v>-379999.99999987724</v>
      </c>
    </row>
    <row r="4463" spans="1:13" x14ac:dyDescent="0.35">
      <c r="A4463" s="2">
        <v>43797.4</v>
      </c>
      <c r="B4463">
        <v>894.9</v>
      </c>
      <c r="C4463">
        <v>0.46168240904808044</v>
      </c>
      <c r="D4463">
        <v>0.53831756114959717</v>
      </c>
      <c r="E4463">
        <f>IF(B4464&gt;0,B4464-test_data[[#This Row],[Price]],0)</f>
        <v>-0.19999999999993179</v>
      </c>
      <c r="F4463" s="2">
        <f>test_data[[#This Row],[Time]]-(Time_horizon-1)/24/60</f>
        <v>43797.386805555558</v>
      </c>
      <c r="G4463">
        <f>IF(test_data[[#This Row],[Long]]&gt;Action_Threshold,1,IF(test_data[[#This Row],[Short]]&gt;Action_Threshold,-1,0))</f>
        <v>-1</v>
      </c>
      <c r="H4463">
        <f>SUMIFS(test_data[Postion],test_data[Time],"&gt;="&amp;test_data[[#This Row],[Period Time]],test_data[Time],"&lt;="&amp;test_data[[#This Row],[Time]])</f>
        <v>-18</v>
      </c>
      <c r="I4463">
        <f>IFERROR(test_data[[#This Row],[Final_Position]]-H4462,test_data[[#This Row],[Final_Position]])</f>
        <v>0</v>
      </c>
      <c r="J4463">
        <f>ABS(test_data[[#This Row],[Action]])</f>
        <v>0</v>
      </c>
      <c r="K4463" s="7">
        <f>test_data[[#This Row],[Final_Position]]*test_data[[#This Row],[Change]]</f>
        <v>3.5999999999987722</v>
      </c>
      <c r="L4463" s="7">
        <f>test_data[[#This Row],[Profit]]*Profit_per_point</f>
        <v>359999.99999987724</v>
      </c>
      <c r="M4463" s="7">
        <f>test_data[[#This Row],[Profit]]*Profit_per_point-ABS(test_data[[#This Row],[Action]])*Fee_per_trade</f>
        <v>359999.99999987724</v>
      </c>
    </row>
    <row r="4464" spans="1:13" x14ac:dyDescent="0.35">
      <c r="A4464" s="2">
        <v>43797.400694444441</v>
      </c>
      <c r="B4464">
        <v>894.7</v>
      </c>
      <c r="C4464">
        <v>0.47994139790534973</v>
      </c>
      <c r="D4464">
        <v>0.52005857229232788</v>
      </c>
      <c r="E4464">
        <f>IF(B4465&gt;0,B4465-test_data[[#This Row],[Price]],0)</f>
        <v>-0.5</v>
      </c>
      <c r="F4464" s="2">
        <f>test_data[[#This Row],[Time]]-(Time_horizon-1)/24/60</f>
        <v>43797.387499999997</v>
      </c>
      <c r="G4464">
        <f>IF(test_data[[#This Row],[Long]]&gt;Action_Threshold,1,IF(test_data[[#This Row],[Short]]&gt;Action_Threshold,-1,0))</f>
        <v>-1</v>
      </c>
      <c r="H4464">
        <f>SUMIFS(test_data[Postion],test_data[Time],"&gt;="&amp;test_data[[#This Row],[Period Time]],test_data[Time],"&lt;="&amp;test_data[[#This Row],[Time]])</f>
        <v>-18</v>
      </c>
      <c r="I4464">
        <f>IFERROR(test_data[[#This Row],[Final_Position]]-H4463,test_data[[#This Row],[Final_Position]])</f>
        <v>0</v>
      </c>
      <c r="J4464">
        <f>ABS(test_data[[#This Row],[Action]])</f>
        <v>0</v>
      </c>
      <c r="K4464" s="7">
        <f>test_data[[#This Row],[Final_Position]]*test_data[[#This Row],[Change]]</f>
        <v>9</v>
      </c>
      <c r="L4464" s="7">
        <f>test_data[[#This Row],[Profit]]*Profit_per_point</f>
        <v>900000</v>
      </c>
      <c r="M4464" s="7">
        <f>test_data[[#This Row],[Profit]]*Profit_per_point-ABS(test_data[[#This Row],[Action]])*Fee_per_trade</f>
        <v>900000</v>
      </c>
    </row>
    <row r="4465" spans="1:13" x14ac:dyDescent="0.35">
      <c r="A4465" s="2">
        <v>43797.401388888888</v>
      </c>
      <c r="B4465">
        <v>894.2</v>
      </c>
      <c r="C4465">
        <v>0.4873117208480835</v>
      </c>
      <c r="D4465">
        <v>0.5126882791519165</v>
      </c>
      <c r="E4465">
        <f>IF(B4466&gt;0,B4466-test_data[[#This Row],[Price]],0)</f>
        <v>-0.10000000000002274</v>
      </c>
      <c r="F4465" s="2">
        <f>test_data[[#This Row],[Time]]-(Time_horizon-1)/24/60</f>
        <v>43797.388194444444</v>
      </c>
      <c r="G4465">
        <f>IF(test_data[[#This Row],[Long]]&gt;Action_Threshold,1,IF(test_data[[#This Row],[Short]]&gt;Action_Threshold,-1,0))</f>
        <v>-1</v>
      </c>
      <c r="H4465">
        <f>SUMIFS(test_data[Postion],test_data[Time],"&gt;="&amp;test_data[[#This Row],[Period Time]],test_data[Time],"&lt;="&amp;test_data[[#This Row],[Time]])</f>
        <v>-18</v>
      </c>
      <c r="I4465">
        <f>IFERROR(test_data[[#This Row],[Final_Position]]-H4464,test_data[[#This Row],[Final_Position]])</f>
        <v>0</v>
      </c>
      <c r="J4465">
        <f>ABS(test_data[[#This Row],[Action]])</f>
        <v>0</v>
      </c>
      <c r="K4465" s="7">
        <f>test_data[[#This Row],[Final_Position]]*test_data[[#This Row],[Change]]</f>
        <v>1.8000000000004093</v>
      </c>
      <c r="L4465" s="7">
        <f>test_data[[#This Row],[Profit]]*Profit_per_point</f>
        <v>180000.00000004092</v>
      </c>
      <c r="M4465" s="7">
        <f>test_data[[#This Row],[Profit]]*Profit_per_point-ABS(test_data[[#This Row],[Action]])*Fee_per_trade</f>
        <v>180000.00000004092</v>
      </c>
    </row>
    <row r="4466" spans="1:13" x14ac:dyDescent="0.35">
      <c r="A4466" s="2">
        <v>43797.402083333334</v>
      </c>
      <c r="B4466">
        <v>894.1</v>
      </c>
      <c r="C4466">
        <v>0.48319464921951294</v>
      </c>
      <c r="D4466">
        <v>0.51680529117584229</v>
      </c>
      <c r="E4466">
        <f>IF(B4467&gt;0,B4467-test_data[[#This Row],[Price]],0)</f>
        <v>0.29999999999995453</v>
      </c>
      <c r="F4466" s="2">
        <f>test_data[[#This Row],[Time]]-(Time_horizon-1)/24/60</f>
        <v>43797.388888888891</v>
      </c>
      <c r="G4466">
        <f>IF(test_data[[#This Row],[Long]]&gt;Action_Threshold,1,IF(test_data[[#This Row],[Short]]&gt;Action_Threshold,-1,0))</f>
        <v>-1</v>
      </c>
      <c r="H4466">
        <f>SUMIFS(test_data[Postion],test_data[Time],"&gt;="&amp;test_data[[#This Row],[Period Time]],test_data[Time],"&lt;="&amp;test_data[[#This Row],[Time]])</f>
        <v>-18</v>
      </c>
      <c r="I4466">
        <f>IFERROR(test_data[[#This Row],[Final_Position]]-H4465,test_data[[#This Row],[Final_Position]])</f>
        <v>0</v>
      </c>
      <c r="J4466">
        <f>ABS(test_data[[#This Row],[Action]])</f>
        <v>0</v>
      </c>
      <c r="K4466" s="7">
        <f>test_data[[#This Row],[Final_Position]]*test_data[[#This Row],[Change]]</f>
        <v>-5.3999999999991815</v>
      </c>
      <c r="L4466" s="7">
        <f>test_data[[#This Row],[Profit]]*Profit_per_point</f>
        <v>-539999.99999991816</v>
      </c>
      <c r="M4466" s="7">
        <f>test_data[[#This Row],[Profit]]*Profit_per_point-ABS(test_data[[#This Row],[Action]])*Fee_per_trade</f>
        <v>-539999.99999991816</v>
      </c>
    </row>
    <row r="4467" spans="1:13" x14ac:dyDescent="0.35">
      <c r="A4467" s="2">
        <v>43797.402777777781</v>
      </c>
      <c r="B4467">
        <v>894.4</v>
      </c>
      <c r="C4467">
        <v>0.46298450231552124</v>
      </c>
      <c r="D4467">
        <v>0.53701555728912354</v>
      </c>
      <c r="E4467">
        <f>IF(B4468&gt;0,B4468-test_data[[#This Row],[Price]],0)</f>
        <v>-0.29999999999995453</v>
      </c>
      <c r="F4467" s="2">
        <f>test_data[[#This Row],[Time]]-(Time_horizon-1)/24/60</f>
        <v>43797.389583333337</v>
      </c>
      <c r="G4467">
        <f>IF(test_data[[#This Row],[Long]]&gt;Action_Threshold,1,IF(test_data[[#This Row],[Short]]&gt;Action_Threshold,-1,0))</f>
        <v>-1</v>
      </c>
      <c r="H4467">
        <f>SUMIFS(test_data[Postion],test_data[Time],"&gt;="&amp;test_data[[#This Row],[Period Time]],test_data[Time],"&lt;="&amp;test_data[[#This Row],[Time]])</f>
        <v>-18</v>
      </c>
      <c r="I4467">
        <f>IFERROR(test_data[[#This Row],[Final_Position]]-H4466,test_data[[#This Row],[Final_Position]])</f>
        <v>0</v>
      </c>
      <c r="J4467">
        <f>ABS(test_data[[#This Row],[Action]])</f>
        <v>0</v>
      </c>
      <c r="K4467" s="7">
        <f>test_data[[#This Row],[Final_Position]]*test_data[[#This Row],[Change]]</f>
        <v>5.3999999999991815</v>
      </c>
      <c r="L4467" s="7">
        <f>test_data[[#This Row],[Profit]]*Profit_per_point</f>
        <v>539999.99999991816</v>
      </c>
      <c r="M4467" s="7">
        <f>test_data[[#This Row],[Profit]]*Profit_per_point-ABS(test_data[[#This Row],[Action]])*Fee_per_trade</f>
        <v>539999.99999991816</v>
      </c>
    </row>
    <row r="4468" spans="1:13" x14ac:dyDescent="0.35">
      <c r="A4468" s="2">
        <v>43797.40347222222</v>
      </c>
      <c r="B4468">
        <v>894.1</v>
      </c>
      <c r="C4468">
        <v>0.47732499241828918</v>
      </c>
      <c r="D4468">
        <v>0.52267497777938843</v>
      </c>
      <c r="E4468">
        <f>IF(B4469&gt;0,B4469-test_data[[#This Row],[Price]],0)</f>
        <v>-0.20000000000004547</v>
      </c>
      <c r="F4468" s="2">
        <f>test_data[[#This Row],[Time]]-(Time_horizon-1)/24/60</f>
        <v>43797.390277777777</v>
      </c>
      <c r="G4468">
        <f>IF(test_data[[#This Row],[Long]]&gt;Action_Threshold,1,IF(test_data[[#This Row],[Short]]&gt;Action_Threshold,-1,0))</f>
        <v>-1</v>
      </c>
      <c r="H4468">
        <f>SUMIFS(test_data[Postion],test_data[Time],"&gt;="&amp;test_data[[#This Row],[Period Time]],test_data[Time],"&lt;="&amp;test_data[[#This Row],[Time]])</f>
        <v>-18</v>
      </c>
      <c r="I4468">
        <f>IFERROR(test_data[[#This Row],[Final_Position]]-H4467,test_data[[#This Row],[Final_Position]])</f>
        <v>0</v>
      </c>
      <c r="J4468">
        <f>ABS(test_data[[#This Row],[Action]])</f>
        <v>0</v>
      </c>
      <c r="K4468" s="7">
        <f>test_data[[#This Row],[Final_Position]]*test_data[[#This Row],[Change]]</f>
        <v>3.6000000000008185</v>
      </c>
      <c r="L4468" s="7">
        <f>test_data[[#This Row],[Profit]]*Profit_per_point</f>
        <v>360000.00000008184</v>
      </c>
      <c r="M4468" s="7">
        <f>test_data[[#This Row],[Profit]]*Profit_per_point-ABS(test_data[[#This Row],[Action]])*Fee_per_trade</f>
        <v>360000.00000008184</v>
      </c>
    </row>
    <row r="4469" spans="1:13" x14ac:dyDescent="0.35">
      <c r="A4469" s="2">
        <v>43797.404166666667</v>
      </c>
      <c r="B4469">
        <v>893.9</v>
      </c>
      <c r="C4469">
        <v>0.48113283514976501</v>
      </c>
      <c r="D4469">
        <v>0.51886719465255737</v>
      </c>
      <c r="E4469">
        <f>IF(B4470&gt;0,B4470-test_data[[#This Row],[Price]],0)</f>
        <v>-0.19999999999993179</v>
      </c>
      <c r="F4469" s="2">
        <f>test_data[[#This Row],[Time]]-(Time_horizon-1)/24/60</f>
        <v>43797.390972222223</v>
      </c>
      <c r="G4469">
        <f>IF(test_data[[#This Row],[Long]]&gt;Action_Threshold,1,IF(test_data[[#This Row],[Short]]&gt;Action_Threshold,-1,0))</f>
        <v>-1</v>
      </c>
      <c r="H4469">
        <f>SUMIFS(test_data[Postion],test_data[Time],"&gt;="&amp;test_data[[#This Row],[Period Time]],test_data[Time],"&lt;="&amp;test_data[[#This Row],[Time]])</f>
        <v>-18</v>
      </c>
      <c r="I4469">
        <f>IFERROR(test_data[[#This Row],[Final_Position]]-H4468,test_data[[#This Row],[Final_Position]])</f>
        <v>0</v>
      </c>
      <c r="J4469">
        <f>ABS(test_data[[#This Row],[Action]])</f>
        <v>0</v>
      </c>
      <c r="K4469" s="7">
        <f>test_data[[#This Row],[Final_Position]]*test_data[[#This Row],[Change]]</f>
        <v>3.5999999999987722</v>
      </c>
      <c r="L4469" s="7">
        <f>test_data[[#This Row],[Profit]]*Profit_per_point</f>
        <v>359999.99999987724</v>
      </c>
      <c r="M4469" s="7">
        <f>test_data[[#This Row],[Profit]]*Profit_per_point-ABS(test_data[[#This Row],[Action]])*Fee_per_trade</f>
        <v>359999.99999987724</v>
      </c>
    </row>
    <row r="4470" spans="1:13" x14ac:dyDescent="0.35">
      <c r="A4470" s="2">
        <v>43797.404861111114</v>
      </c>
      <c r="B4470">
        <v>893.7</v>
      </c>
      <c r="C4470">
        <v>0.48690620064735413</v>
      </c>
      <c r="D4470">
        <v>0.51309376955032349</v>
      </c>
      <c r="E4470">
        <f>IF(B4471&gt;0,B4471-test_data[[#This Row],[Price]],0)</f>
        <v>0.29999999999995453</v>
      </c>
      <c r="F4470" s="2">
        <f>test_data[[#This Row],[Time]]-(Time_horizon-1)/24/60</f>
        <v>43797.39166666667</v>
      </c>
      <c r="G4470">
        <f>IF(test_data[[#This Row],[Long]]&gt;Action_Threshold,1,IF(test_data[[#This Row],[Short]]&gt;Action_Threshold,-1,0))</f>
        <v>-1</v>
      </c>
      <c r="H4470">
        <f>SUMIFS(test_data[Postion],test_data[Time],"&gt;="&amp;test_data[[#This Row],[Period Time]],test_data[Time],"&lt;="&amp;test_data[[#This Row],[Time]])</f>
        <v>-18</v>
      </c>
      <c r="I4470">
        <f>IFERROR(test_data[[#This Row],[Final_Position]]-H4469,test_data[[#This Row],[Final_Position]])</f>
        <v>0</v>
      </c>
      <c r="J4470">
        <f>ABS(test_data[[#This Row],[Action]])</f>
        <v>0</v>
      </c>
      <c r="K4470" s="7">
        <f>test_data[[#This Row],[Final_Position]]*test_data[[#This Row],[Change]]</f>
        <v>-5.3999999999991815</v>
      </c>
      <c r="L4470" s="7">
        <f>test_data[[#This Row],[Profit]]*Profit_per_point</f>
        <v>-539999.99999991816</v>
      </c>
      <c r="M4470" s="7">
        <f>test_data[[#This Row],[Profit]]*Profit_per_point-ABS(test_data[[#This Row],[Action]])*Fee_per_trade</f>
        <v>-539999.99999991816</v>
      </c>
    </row>
    <row r="4471" spans="1:13" x14ac:dyDescent="0.35">
      <c r="A4471" s="2">
        <v>43797.405555555553</v>
      </c>
      <c r="B4471">
        <v>894</v>
      </c>
      <c r="C4471">
        <v>0.46145567297935486</v>
      </c>
      <c r="D4471">
        <v>0.53854429721832275</v>
      </c>
      <c r="E4471">
        <f>IF(B4472&gt;0,B4472-test_data[[#This Row],[Price]],0)</f>
        <v>0.29999999999995453</v>
      </c>
      <c r="F4471" s="2">
        <f>test_data[[#This Row],[Time]]-(Time_horizon-1)/24/60</f>
        <v>43797.392361111109</v>
      </c>
      <c r="G4471">
        <f>IF(test_data[[#This Row],[Long]]&gt;Action_Threshold,1,IF(test_data[[#This Row],[Short]]&gt;Action_Threshold,-1,0))</f>
        <v>-1</v>
      </c>
      <c r="H4471">
        <f>SUMIFS(test_data[Postion],test_data[Time],"&gt;="&amp;test_data[[#This Row],[Period Time]],test_data[Time],"&lt;="&amp;test_data[[#This Row],[Time]])</f>
        <v>-18</v>
      </c>
      <c r="I4471">
        <f>IFERROR(test_data[[#This Row],[Final_Position]]-H4470,test_data[[#This Row],[Final_Position]])</f>
        <v>0</v>
      </c>
      <c r="J4471">
        <f>ABS(test_data[[#This Row],[Action]])</f>
        <v>0</v>
      </c>
      <c r="K4471" s="7">
        <f>test_data[[#This Row],[Final_Position]]*test_data[[#This Row],[Change]]</f>
        <v>-5.3999999999991815</v>
      </c>
      <c r="L4471" s="7">
        <f>test_data[[#This Row],[Profit]]*Profit_per_point</f>
        <v>-539999.99999991816</v>
      </c>
      <c r="M4471" s="7">
        <f>test_data[[#This Row],[Profit]]*Profit_per_point-ABS(test_data[[#This Row],[Action]])*Fee_per_trade</f>
        <v>-539999.99999991816</v>
      </c>
    </row>
    <row r="4472" spans="1:13" x14ac:dyDescent="0.35">
      <c r="A4472" s="2">
        <v>43797.40625</v>
      </c>
      <c r="B4472">
        <v>894.3</v>
      </c>
      <c r="C4472">
        <v>0.45465975999832153</v>
      </c>
      <c r="D4472">
        <v>0.54534024000167847</v>
      </c>
      <c r="E4472">
        <f>IF(B4473&gt;0,B4473-test_data[[#This Row],[Price]],0)</f>
        <v>0.20000000000004547</v>
      </c>
      <c r="F4472" s="2">
        <f>test_data[[#This Row],[Time]]-(Time_horizon-1)/24/60</f>
        <v>43797.393055555556</v>
      </c>
      <c r="G4472">
        <f>IF(test_data[[#This Row],[Long]]&gt;Action_Threshold,1,IF(test_data[[#This Row],[Short]]&gt;Action_Threshold,-1,0))</f>
        <v>-1</v>
      </c>
      <c r="H4472">
        <f>SUMIFS(test_data[Postion],test_data[Time],"&gt;="&amp;test_data[[#This Row],[Period Time]],test_data[Time],"&lt;="&amp;test_data[[#This Row],[Time]])</f>
        <v>-18</v>
      </c>
      <c r="I4472">
        <f>IFERROR(test_data[[#This Row],[Final_Position]]-H4471,test_data[[#This Row],[Final_Position]])</f>
        <v>0</v>
      </c>
      <c r="J4472">
        <f>ABS(test_data[[#This Row],[Action]])</f>
        <v>0</v>
      </c>
      <c r="K4472" s="7">
        <f>test_data[[#This Row],[Final_Position]]*test_data[[#This Row],[Change]]</f>
        <v>-3.6000000000008185</v>
      </c>
      <c r="L4472" s="7">
        <f>test_data[[#This Row],[Profit]]*Profit_per_point</f>
        <v>-360000.00000008184</v>
      </c>
      <c r="M4472" s="7">
        <f>test_data[[#This Row],[Profit]]*Profit_per_point-ABS(test_data[[#This Row],[Action]])*Fee_per_trade</f>
        <v>-360000.00000008184</v>
      </c>
    </row>
    <row r="4473" spans="1:13" x14ac:dyDescent="0.35">
      <c r="A4473" s="2">
        <v>43797.406944444447</v>
      </c>
      <c r="B4473">
        <v>894.5</v>
      </c>
      <c r="C4473">
        <v>0.4471549391746521</v>
      </c>
      <c r="D4473">
        <v>0.5528450608253479</v>
      </c>
      <c r="E4473">
        <f>IF(B4474&gt;0,B4474-test_data[[#This Row],[Price]],0)</f>
        <v>0</v>
      </c>
      <c r="F4473" s="2">
        <f>test_data[[#This Row],[Time]]-(Time_horizon-1)/24/60</f>
        <v>43797.393750000003</v>
      </c>
      <c r="G4473">
        <f>IF(test_data[[#This Row],[Long]]&gt;Action_Threshold,1,IF(test_data[[#This Row],[Short]]&gt;Action_Threshold,-1,0))</f>
        <v>-1</v>
      </c>
      <c r="H4473">
        <f>SUMIFS(test_data[Postion],test_data[Time],"&gt;="&amp;test_data[[#This Row],[Period Time]],test_data[Time],"&lt;="&amp;test_data[[#This Row],[Time]])</f>
        <v>-18</v>
      </c>
      <c r="I4473">
        <f>IFERROR(test_data[[#This Row],[Final_Position]]-H4472,test_data[[#This Row],[Final_Position]])</f>
        <v>0</v>
      </c>
      <c r="J4473">
        <f>ABS(test_data[[#This Row],[Action]])</f>
        <v>0</v>
      </c>
      <c r="K4473" s="7">
        <f>test_data[[#This Row],[Final_Position]]*test_data[[#This Row],[Change]]</f>
        <v>0</v>
      </c>
      <c r="L4473" s="7">
        <f>test_data[[#This Row],[Profit]]*Profit_per_point</f>
        <v>0</v>
      </c>
      <c r="M4473" s="7">
        <f>test_data[[#This Row],[Profit]]*Profit_per_point-ABS(test_data[[#This Row],[Action]])*Fee_per_trade</f>
        <v>0</v>
      </c>
    </row>
    <row r="4474" spans="1:13" x14ac:dyDescent="0.35">
      <c r="A4474" s="2">
        <v>43797.407638888886</v>
      </c>
      <c r="B4474">
        <v>894.5</v>
      </c>
      <c r="C4474">
        <v>0.44105193018913269</v>
      </c>
      <c r="D4474">
        <v>0.55894804000854492</v>
      </c>
      <c r="E4474">
        <f>IF(B4475&gt;0,B4475-test_data[[#This Row],[Price]],0)</f>
        <v>-0.39999999999997726</v>
      </c>
      <c r="F4474" s="2">
        <f>test_data[[#This Row],[Time]]-(Time_horizon-1)/24/60</f>
        <v>43797.394444444442</v>
      </c>
      <c r="G4474">
        <f>IF(test_data[[#This Row],[Long]]&gt;Action_Threshold,1,IF(test_data[[#This Row],[Short]]&gt;Action_Threshold,-1,0))</f>
        <v>-1</v>
      </c>
      <c r="H4474">
        <f>SUMIFS(test_data[Postion],test_data[Time],"&gt;="&amp;test_data[[#This Row],[Period Time]],test_data[Time],"&lt;="&amp;test_data[[#This Row],[Time]])</f>
        <v>-18</v>
      </c>
      <c r="I4474">
        <f>IFERROR(test_data[[#This Row],[Final_Position]]-H4473,test_data[[#This Row],[Final_Position]])</f>
        <v>0</v>
      </c>
      <c r="J4474">
        <f>ABS(test_data[[#This Row],[Action]])</f>
        <v>0</v>
      </c>
      <c r="K4474" s="7">
        <f>test_data[[#This Row],[Final_Position]]*test_data[[#This Row],[Change]]</f>
        <v>7.1999999999995907</v>
      </c>
      <c r="L4474" s="7">
        <f>test_data[[#This Row],[Profit]]*Profit_per_point</f>
        <v>719999.99999995902</v>
      </c>
      <c r="M4474" s="7">
        <f>test_data[[#This Row],[Profit]]*Profit_per_point-ABS(test_data[[#This Row],[Action]])*Fee_per_trade</f>
        <v>719999.99999995902</v>
      </c>
    </row>
    <row r="4475" spans="1:13" x14ac:dyDescent="0.35">
      <c r="A4475" s="2">
        <v>43797.408333333333</v>
      </c>
      <c r="B4475">
        <v>894.1</v>
      </c>
      <c r="C4475">
        <v>0.44617035984992981</v>
      </c>
      <c r="D4475">
        <v>0.55382966995239258</v>
      </c>
      <c r="E4475">
        <f>IF(B4476&gt;0,B4476-test_data[[#This Row],[Price]],0)</f>
        <v>0.19999999999993179</v>
      </c>
      <c r="F4475" s="2">
        <f>test_data[[#This Row],[Time]]-(Time_horizon-1)/24/60</f>
        <v>43797.395138888889</v>
      </c>
      <c r="G4475">
        <f>IF(test_data[[#This Row],[Long]]&gt;Action_Threshold,1,IF(test_data[[#This Row],[Short]]&gt;Action_Threshold,-1,0))</f>
        <v>-1</v>
      </c>
      <c r="H4475">
        <f>SUMIFS(test_data[Postion],test_data[Time],"&gt;="&amp;test_data[[#This Row],[Period Time]],test_data[Time],"&lt;="&amp;test_data[[#This Row],[Time]])</f>
        <v>-18</v>
      </c>
      <c r="I4475">
        <f>IFERROR(test_data[[#This Row],[Final_Position]]-H4474,test_data[[#This Row],[Final_Position]])</f>
        <v>0</v>
      </c>
      <c r="J4475">
        <f>ABS(test_data[[#This Row],[Action]])</f>
        <v>0</v>
      </c>
      <c r="K4475" s="7">
        <f>test_data[[#This Row],[Final_Position]]*test_data[[#This Row],[Change]]</f>
        <v>-3.5999999999987722</v>
      </c>
      <c r="L4475" s="7">
        <f>test_data[[#This Row],[Profit]]*Profit_per_point</f>
        <v>-359999.99999987724</v>
      </c>
      <c r="M4475" s="7">
        <f>test_data[[#This Row],[Profit]]*Profit_per_point-ABS(test_data[[#This Row],[Action]])*Fee_per_trade</f>
        <v>-359999.99999987724</v>
      </c>
    </row>
    <row r="4476" spans="1:13" x14ac:dyDescent="0.35">
      <c r="A4476" s="2">
        <v>43797.40902777778</v>
      </c>
      <c r="B4476">
        <v>894.3</v>
      </c>
      <c r="C4476">
        <v>0.44073614478111267</v>
      </c>
      <c r="D4476">
        <v>0.55926388502120972</v>
      </c>
      <c r="E4476">
        <f>IF(B4477&gt;0,B4477-test_data[[#This Row],[Price]],0)</f>
        <v>0.10000000000002274</v>
      </c>
      <c r="F4476" s="2">
        <f>test_data[[#This Row],[Time]]-(Time_horizon-1)/24/60</f>
        <v>43797.395833333336</v>
      </c>
      <c r="G4476">
        <f>IF(test_data[[#This Row],[Long]]&gt;Action_Threshold,1,IF(test_data[[#This Row],[Short]]&gt;Action_Threshold,-1,0))</f>
        <v>-1</v>
      </c>
      <c r="H4476">
        <f>SUMIFS(test_data[Postion],test_data[Time],"&gt;="&amp;test_data[[#This Row],[Period Time]],test_data[Time],"&lt;="&amp;test_data[[#This Row],[Time]])</f>
        <v>-18</v>
      </c>
      <c r="I4476">
        <f>IFERROR(test_data[[#This Row],[Final_Position]]-H4475,test_data[[#This Row],[Final_Position]])</f>
        <v>0</v>
      </c>
      <c r="J4476">
        <f>ABS(test_data[[#This Row],[Action]])</f>
        <v>0</v>
      </c>
      <c r="K4476" s="7">
        <f>test_data[[#This Row],[Final_Position]]*test_data[[#This Row],[Change]]</f>
        <v>-1.8000000000004093</v>
      </c>
      <c r="L4476" s="7">
        <f>test_data[[#This Row],[Profit]]*Profit_per_point</f>
        <v>-180000.00000004092</v>
      </c>
      <c r="M4476" s="7">
        <f>test_data[[#This Row],[Profit]]*Profit_per_point-ABS(test_data[[#This Row],[Action]])*Fee_per_trade</f>
        <v>-180000.00000004092</v>
      </c>
    </row>
    <row r="4477" spans="1:13" x14ac:dyDescent="0.35">
      <c r="A4477" s="2">
        <v>43797.409722222219</v>
      </c>
      <c r="B4477">
        <v>894.4</v>
      </c>
      <c r="C4477">
        <v>0.43278199434280396</v>
      </c>
      <c r="D4477">
        <v>0.56721800565719604</v>
      </c>
      <c r="E4477">
        <f>IF(B4478&gt;0,B4478-test_data[[#This Row],[Price]],0)</f>
        <v>-0.39999999999997726</v>
      </c>
      <c r="F4477" s="2">
        <f>test_data[[#This Row],[Time]]-(Time_horizon-1)/24/60</f>
        <v>43797.396527777775</v>
      </c>
      <c r="G4477">
        <f>IF(test_data[[#This Row],[Long]]&gt;Action_Threshold,1,IF(test_data[[#This Row],[Short]]&gt;Action_Threshold,-1,0))</f>
        <v>-1</v>
      </c>
      <c r="H4477">
        <f>SUMIFS(test_data[Postion],test_data[Time],"&gt;="&amp;test_data[[#This Row],[Period Time]],test_data[Time],"&lt;="&amp;test_data[[#This Row],[Time]])</f>
        <v>-18</v>
      </c>
      <c r="I4477">
        <f>IFERROR(test_data[[#This Row],[Final_Position]]-H4476,test_data[[#This Row],[Final_Position]])</f>
        <v>0</v>
      </c>
      <c r="J4477">
        <f>ABS(test_data[[#This Row],[Action]])</f>
        <v>0</v>
      </c>
      <c r="K4477" s="7">
        <f>test_data[[#This Row],[Final_Position]]*test_data[[#This Row],[Change]]</f>
        <v>7.1999999999995907</v>
      </c>
      <c r="L4477" s="7">
        <f>test_data[[#This Row],[Profit]]*Profit_per_point</f>
        <v>719999.99999995902</v>
      </c>
      <c r="M4477" s="7">
        <f>test_data[[#This Row],[Profit]]*Profit_per_point-ABS(test_data[[#This Row],[Action]])*Fee_per_trade</f>
        <v>719999.99999995902</v>
      </c>
    </row>
    <row r="4478" spans="1:13" x14ac:dyDescent="0.35">
      <c r="A4478" s="2">
        <v>43797.410416666666</v>
      </c>
      <c r="B4478">
        <v>894</v>
      </c>
      <c r="C4478">
        <v>0.43894493579864502</v>
      </c>
      <c r="D4478">
        <v>0.56105512380599976</v>
      </c>
      <c r="E4478">
        <f>IF(B4479&gt;0,B4479-test_data[[#This Row],[Price]],0)</f>
        <v>0.29999999999995453</v>
      </c>
      <c r="F4478" s="2">
        <f>test_data[[#This Row],[Time]]-(Time_horizon-1)/24/60</f>
        <v>43797.397222222222</v>
      </c>
      <c r="G4478">
        <f>IF(test_data[[#This Row],[Long]]&gt;Action_Threshold,1,IF(test_data[[#This Row],[Short]]&gt;Action_Threshold,-1,0))</f>
        <v>-1</v>
      </c>
      <c r="H4478">
        <f>SUMIFS(test_data[Postion],test_data[Time],"&gt;="&amp;test_data[[#This Row],[Period Time]],test_data[Time],"&lt;="&amp;test_data[[#This Row],[Time]])</f>
        <v>-18</v>
      </c>
      <c r="I4478">
        <f>IFERROR(test_data[[#This Row],[Final_Position]]-H4477,test_data[[#This Row],[Final_Position]])</f>
        <v>0</v>
      </c>
      <c r="J4478">
        <f>ABS(test_data[[#This Row],[Action]])</f>
        <v>0</v>
      </c>
      <c r="K4478" s="7">
        <f>test_data[[#This Row],[Final_Position]]*test_data[[#This Row],[Change]]</f>
        <v>-5.3999999999991815</v>
      </c>
      <c r="L4478" s="7">
        <f>test_data[[#This Row],[Profit]]*Profit_per_point</f>
        <v>-539999.99999991816</v>
      </c>
      <c r="M4478" s="7">
        <f>test_data[[#This Row],[Profit]]*Profit_per_point-ABS(test_data[[#This Row],[Action]])*Fee_per_trade</f>
        <v>-539999.99999991816</v>
      </c>
    </row>
    <row r="4479" spans="1:13" x14ac:dyDescent="0.35">
      <c r="A4479" s="2">
        <v>43797.411111111112</v>
      </c>
      <c r="B4479">
        <v>894.3</v>
      </c>
      <c r="C4479">
        <v>0.42457455396652222</v>
      </c>
      <c r="D4479">
        <v>0.57542544603347778</v>
      </c>
      <c r="E4479">
        <f>IF(B4480&gt;0,B4480-test_data[[#This Row],[Price]],0)</f>
        <v>-0.19999999999993179</v>
      </c>
      <c r="F4479" s="2">
        <f>test_data[[#This Row],[Time]]-(Time_horizon-1)/24/60</f>
        <v>43797.397916666669</v>
      </c>
      <c r="G4479">
        <f>IF(test_data[[#This Row],[Long]]&gt;Action_Threshold,1,IF(test_data[[#This Row],[Short]]&gt;Action_Threshold,-1,0))</f>
        <v>-1</v>
      </c>
      <c r="H4479">
        <f>SUMIFS(test_data[Postion],test_data[Time],"&gt;="&amp;test_data[[#This Row],[Period Time]],test_data[Time],"&lt;="&amp;test_data[[#This Row],[Time]])</f>
        <v>-18</v>
      </c>
      <c r="I4479">
        <f>IFERROR(test_data[[#This Row],[Final_Position]]-H4478,test_data[[#This Row],[Final_Position]])</f>
        <v>0</v>
      </c>
      <c r="J4479">
        <f>ABS(test_data[[#This Row],[Action]])</f>
        <v>0</v>
      </c>
      <c r="K4479" s="7">
        <f>test_data[[#This Row],[Final_Position]]*test_data[[#This Row],[Change]]</f>
        <v>3.5999999999987722</v>
      </c>
      <c r="L4479" s="7">
        <f>test_data[[#This Row],[Profit]]*Profit_per_point</f>
        <v>359999.99999987724</v>
      </c>
      <c r="M4479" s="7">
        <f>test_data[[#This Row],[Profit]]*Profit_per_point-ABS(test_data[[#This Row],[Action]])*Fee_per_trade</f>
        <v>359999.99999987724</v>
      </c>
    </row>
    <row r="4480" spans="1:13" x14ac:dyDescent="0.35">
      <c r="A4480" s="2">
        <v>43797.411805555559</v>
      </c>
      <c r="B4480">
        <v>894.1</v>
      </c>
      <c r="C4480">
        <v>0.43503245711326599</v>
      </c>
      <c r="D4480">
        <v>0.56496751308441162</v>
      </c>
      <c r="E4480">
        <f>IF(B4481&gt;0,B4481-test_data[[#This Row],[Price]],0)</f>
        <v>-0.39999999999997726</v>
      </c>
      <c r="F4480" s="2">
        <f>test_data[[#This Row],[Time]]-(Time_horizon-1)/24/60</f>
        <v>43797.398611111115</v>
      </c>
      <c r="G4480">
        <f>IF(test_data[[#This Row],[Long]]&gt;Action_Threshold,1,IF(test_data[[#This Row],[Short]]&gt;Action_Threshold,-1,0))</f>
        <v>-1</v>
      </c>
      <c r="H4480">
        <f>SUMIFS(test_data[Postion],test_data[Time],"&gt;="&amp;test_data[[#This Row],[Period Time]],test_data[Time],"&lt;="&amp;test_data[[#This Row],[Time]])</f>
        <v>-18</v>
      </c>
      <c r="I4480">
        <f>IFERROR(test_data[[#This Row],[Final_Position]]-H4479,test_data[[#This Row],[Final_Position]])</f>
        <v>0</v>
      </c>
      <c r="J4480">
        <f>ABS(test_data[[#This Row],[Action]])</f>
        <v>0</v>
      </c>
      <c r="K4480" s="7">
        <f>test_data[[#This Row],[Final_Position]]*test_data[[#This Row],[Change]]</f>
        <v>7.1999999999995907</v>
      </c>
      <c r="L4480" s="7">
        <f>test_data[[#This Row],[Profit]]*Profit_per_point</f>
        <v>719999.99999995902</v>
      </c>
      <c r="M4480" s="7">
        <f>test_data[[#This Row],[Profit]]*Profit_per_point-ABS(test_data[[#This Row],[Action]])*Fee_per_trade</f>
        <v>719999.99999995902</v>
      </c>
    </row>
    <row r="4481" spans="1:13" x14ac:dyDescent="0.35">
      <c r="A4481" s="2">
        <v>43797.412499999999</v>
      </c>
      <c r="B4481">
        <v>893.7</v>
      </c>
      <c r="C4481">
        <v>0.4559636116027832</v>
      </c>
      <c r="D4481">
        <v>0.5440363883972168</v>
      </c>
      <c r="E4481">
        <f>IF(B4482&gt;0,B4482-test_data[[#This Row],[Price]],0)</f>
        <v>0.5</v>
      </c>
      <c r="F4481" s="2">
        <f>test_data[[#This Row],[Time]]-(Time_horizon-1)/24/60</f>
        <v>43797.399305555555</v>
      </c>
      <c r="G4481">
        <f>IF(test_data[[#This Row],[Long]]&gt;Action_Threshold,1,IF(test_data[[#This Row],[Short]]&gt;Action_Threshold,-1,0))</f>
        <v>-1</v>
      </c>
      <c r="H4481">
        <f>SUMIFS(test_data[Postion],test_data[Time],"&gt;="&amp;test_data[[#This Row],[Period Time]],test_data[Time],"&lt;="&amp;test_data[[#This Row],[Time]])</f>
        <v>-18</v>
      </c>
      <c r="I4481">
        <f>IFERROR(test_data[[#This Row],[Final_Position]]-H4480,test_data[[#This Row],[Final_Position]])</f>
        <v>0</v>
      </c>
      <c r="J4481">
        <f>ABS(test_data[[#This Row],[Action]])</f>
        <v>0</v>
      </c>
      <c r="K4481" s="7">
        <f>test_data[[#This Row],[Final_Position]]*test_data[[#This Row],[Change]]</f>
        <v>-9</v>
      </c>
      <c r="L4481" s="7">
        <f>test_data[[#This Row],[Profit]]*Profit_per_point</f>
        <v>-900000</v>
      </c>
      <c r="M4481" s="7">
        <f>test_data[[#This Row],[Profit]]*Profit_per_point-ABS(test_data[[#This Row],[Action]])*Fee_per_trade</f>
        <v>-900000</v>
      </c>
    </row>
    <row r="4482" spans="1:13" x14ac:dyDescent="0.35">
      <c r="A4482" s="2">
        <v>43797.413194444445</v>
      </c>
      <c r="B4482">
        <v>894.2</v>
      </c>
      <c r="C4482">
        <v>0.43595287203788757</v>
      </c>
      <c r="D4482">
        <v>0.56404721736907959</v>
      </c>
      <c r="E4482">
        <f>IF(B4483&gt;0,B4483-test_data[[#This Row],[Price]],0)</f>
        <v>9.9999999999909051E-2</v>
      </c>
      <c r="F4482" s="2">
        <f>test_data[[#This Row],[Time]]-(Time_horizon-1)/24/60</f>
        <v>43797.4</v>
      </c>
      <c r="G4482">
        <f>IF(test_data[[#This Row],[Long]]&gt;Action_Threshold,1,IF(test_data[[#This Row],[Short]]&gt;Action_Threshold,-1,0))</f>
        <v>-1</v>
      </c>
      <c r="H4482">
        <f>SUMIFS(test_data[Postion],test_data[Time],"&gt;="&amp;test_data[[#This Row],[Period Time]],test_data[Time],"&lt;="&amp;test_data[[#This Row],[Time]])</f>
        <v>-20</v>
      </c>
      <c r="I4482">
        <f>IFERROR(test_data[[#This Row],[Final_Position]]-H4481,test_data[[#This Row],[Final_Position]])</f>
        <v>-2</v>
      </c>
      <c r="J4482">
        <f>ABS(test_data[[#This Row],[Action]])</f>
        <v>2</v>
      </c>
      <c r="K4482" s="7">
        <f>test_data[[#This Row],[Final_Position]]*test_data[[#This Row],[Change]]</f>
        <v>-1.999999999998181</v>
      </c>
      <c r="L4482" s="7">
        <f>test_data[[#This Row],[Profit]]*Profit_per_point</f>
        <v>-199999.9999998181</v>
      </c>
      <c r="M4482" s="7">
        <f>test_data[[#This Row],[Profit]]*Profit_per_point-ABS(test_data[[#This Row],[Action]])*Fee_per_trade</f>
        <v>-219999.9999998181</v>
      </c>
    </row>
    <row r="4483" spans="1:13" x14ac:dyDescent="0.35">
      <c r="A4483" s="2">
        <v>43797.413888888892</v>
      </c>
      <c r="B4483">
        <v>894.3</v>
      </c>
      <c r="C4483">
        <v>0.42991223931312561</v>
      </c>
      <c r="D4483">
        <v>0.570087730884552</v>
      </c>
      <c r="E4483">
        <f>IF(B4484&gt;0,B4484-test_data[[#This Row],[Price]],0)</f>
        <v>0.5</v>
      </c>
      <c r="F4483" s="2">
        <f>test_data[[#This Row],[Time]]-(Time_horizon-1)/24/60</f>
        <v>43797.400694444448</v>
      </c>
      <c r="G4483">
        <f>IF(test_data[[#This Row],[Long]]&gt;Action_Threshold,1,IF(test_data[[#This Row],[Short]]&gt;Action_Threshold,-1,0))</f>
        <v>-1</v>
      </c>
      <c r="H4483">
        <f>SUMIFS(test_data[Postion],test_data[Time],"&gt;="&amp;test_data[[#This Row],[Period Time]],test_data[Time],"&lt;="&amp;test_data[[#This Row],[Time]])</f>
        <v>-20</v>
      </c>
      <c r="I4483">
        <f>IFERROR(test_data[[#This Row],[Final_Position]]-H4482,test_data[[#This Row],[Final_Position]])</f>
        <v>0</v>
      </c>
      <c r="J4483">
        <f>ABS(test_data[[#This Row],[Action]])</f>
        <v>0</v>
      </c>
      <c r="K4483" s="7">
        <f>test_data[[#This Row],[Final_Position]]*test_data[[#This Row],[Change]]</f>
        <v>-10</v>
      </c>
      <c r="L4483" s="7">
        <f>test_data[[#This Row],[Profit]]*Profit_per_point</f>
        <v>-1000000</v>
      </c>
      <c r="M4483" s="7">
        <f>test_data[[#This Row],[Profit]]*Profit_per_point-ABS(test_data[[#This Row],[Action]])*Fee_per_trade</f>
        <v>-1000000</v>
      </c>
    </row>
    <row r="4484" spans="1:13" x14ac:dyDescent="0.35">
      <c r="A4484" s="2">
        <v>43797.414583333331</v>
      </c>
      <c r="B4484">
        <v>894.8</v>
      </c>
      <c r="C4484">
        <v>0.38800764083862305</v>
      </c>
      <c r="D4484">
        <v>0.61199235916137695</v>
      </c>
      <c r="E4484">
        <f>IF(B4485&gt;0,B4485-test_data[[#This Row],[Price]],0)</f>
        <v>0.30000000000006821</v>
      </c>
      <c r="F4484" s="2">
        <f>test_data[[#This Row],[Time]]-(Time_horizon-1)/24/60</f>
        <v>43797.401388888888</v>
      </c>
      <c r="G4484">
        <f>IF(test_data[[#This Row],[Long]]&gt;Action_Threshold,1,IF(test_data[[#This Row],[Short]]&gt;Action_Threshold,-1,0))</f>
        <v>-1</v>
      </c>
      <c r="H4484">
        <f>SUMIFS(test_data[Postion],test_data[Time],"&gt;="&amp;test_data[[#This Row],[Period Time]],test_data[Time],"&lt;="&amp;test_data[[#This Row],[Time]])</f>
        <v>-20</v>
      </c>
      <c r="I4484">
        <f>IFERROR(test_data[[#This Row],[Final_Position]]-H4483,test_data[[#This Row],[Final_Position]])</f>
        <v>0</v>
      </c>
      <c r="J4484">
        <f>ABS(test_data[[#This Row],[Action]])</f>
        <v>0</v>
      </c>
      <c r="K4484" s="7">
        <f>test_data[[#This Row],[Final_Position]]*test_data[[#This Row],[Change]]</f>
        <v>-6.0000000000013642</v>
      </c>
      <c r="L4484" s="7">
        <f>test_data[[#This Row],[Profit]]*Profit_per_point</f>
        <v>-600000.00000013644</v>
      </c>
      <c r="M4484" s="7">
        <f>test_data[[#This Row],[Profit]]*Profit_per_point-ABS(test_data[[#This Row],[Action]])*Fee_per_trade</f>
        <v>-600000.00000013644</v>
      </c>
    </row>
    <row r="4485" spans="1:13" x14ac:dyDescent="0.35">
      <c r="A4485" s="2">
        <v>43797.415277777778</v>
      </c>
      <c r="B4485">
        <v>895.1</v>
      </c>
      <c r="C4485">
        <v>0.34835568070411682</v>
      </c>
      <c r="D4485">
        <v>0.65164428949356079</v>
      </c>
      <c r="E4485">
        <f>IF(B4486&gt;0,B4486-test_data[[#This Row],[Price]],0)</f>
        <v>-0.20000000000004547</v>
      </c>
      <c r="F4485" s="2">
        <f>test_data[[#This Row],[Time]]-(Time_horizon-1)/24/60</f>
        <v>43797.402083333334</v>
      </c>
      <c r="G4485">
        <f>IF(test_data[[#This Row],[Long]]&gt;Action_Threshold,1,IF(test_data[[#This Row],[Short]]&gt;Action_Threshold,-1,0))</f>
        <v>-1</v>
      </c>
      <c r="H4485">
        <f>SUMIFS(test_data[Postion],test_data[Time],"&gt;="&amp;test_data[[#This Row],[Period Time]],test_data[Time],"&lt;="&amp;test_data[[#This Row],[Time]])</f>
        <v>-20</v>
      </c>
      <c r="I4485">
        <f>IFERROR(test_data[[#This Row],[Final_Position]]-H4484,test_data[[#This Row],[Final_Position]])</f>
        <v>0</v>
      </c>
      <c r="J4485">
        <f>ABS(test_data[[#This Row],[Action]])</f>
        <v>0</v>
      </c>
      <c r="K4485" s="7">
        <f>test_data[[#This Row],[Final_Position]]*test_data[[#This Row],[Change]]</f>
        <v>4.0000000000009095</v>
      </c>
      <c r="L4485" s="7">
        <f>test_data[[#This Row],[Profit]]*Profit_per_point</f>
        <v>400000.00000009092</v>
      </c>
      <c r="M4485" s="7">
        <f>test_data[[#This Row],[Profit]]*Profit_per_point-ABS(test_data[[#This Row],[Action]])*Fee_per_trade</f>
        <v>400000.00000009092</v>
      </c>
    </row>
    <row r="4486" spans="1:13" x14ac:dyDescent="0.35">
      <c r="A4486" s="2">
        <v>43797.415972222225</v>
      </c>
      <c r="B4486">
        <v>894.9</v>
      </c>
      <c r="C4486">
        <v>0.39864632487297058</v>
      </c>
      <c r="D4486">
        <v>0.60135364532470703</v>
      </c>
      <c r="E4486">
        <f>IF(B4487&gt;0,B4487-test_data[[#This Row],[Price]],0)</f>
        <v>0.10000000000002274</v>
      </c>
      <c r="F4486" s="2">
        <f>test_data[[#This Row],[Time]]-(Time_horizon-1)/24/60</f>
        <v>43797.402777777781</v>
      </c>
      <c r="G4486">
        <f>IF(test_data[[#This Row],[Long]]&gt;Action_Threshold,1,IF(test_data[[#This Row],[Short]]&gt;Action_Threshold,-1,0))</f>
        <v>-1</v>
      </c>
      <c r="H4486">
        <f>SUMIFS(test_data[Postion],test_data[Time],"&gt;="&amp;test_data[[#This Row],[Period Time]],test_data[Time],"&lt;="&amp;test_data[[#This Row],[Time]])</f>
        <v>-20</v>
      </c>
      <c r="I4486">
        <f>IFERROR(test_data[[#This Row],[Final_Position]]-H4485,test_data[[#This Row],[Final_Position]])</f>
        <v>0</v>
      </c>
      <c r="J4486">
        <f>ABS(test_data[[#This Row],[Action]])</f>
        <v>0</v>
      </c>
      <c r="K4486" s="7">
        <f>test_data[[#This Row],[Final_Position]]*test_data[[#This Row],[Change]]</f>
        <v>-2.0000000000004547</v>
      </c>
      <c r="L4486" s="7">
        <f>test_data[[#This Row],[Profit]]*Profit_per_point</f>
        <v>-200000.00000004546</v>
      </c>
      <c r="M4486" s="7">
        <f>test_data[[#This Row],[Profit]]*Profit_per_point-ABS(test_data[[#This Row],[Action]])*Fee_per_trade</f>
        <v>-200000.00000004546</v>
      </c>
    </row>
    <row r="4487" spans="1:13" x14ac:dyDescent="0.35">
      <c r="A4487" s="2">
        <v>43797.416666666664</v>
      </c>
      <c r="B4487">
        <v>895</v>
      </c>
      <c r="C4487">
        <v>0.39227375388145447</v>
      </c>
      <c r="D4487">
        <v>0.60772621631622314</v>
      </c>
      <c r="E4487">
        <f>IF(B4488&gt;0,B4488-test_data[[#This Row],[Price]],0)</f>
        <v>0</v>
      </c>
      <c r="F4487" s="2">
        <f>test_data[[#This Row],[Time]]-(Time_horizon-1)/24/60</f>
        <v>43797.40347222222</v>
      </c>
      <c r="G4487">
        <f>IF(test_data[[#This Row],[Long]]&gt;Action_Threshold,1,IF(test_data[[#This Row],[Short]]&gt;Action_Threshold,-1,0))</f>
        <v>-1</v>
      </c>
      <c r="H4487">
        <f>SUMIFS(test_data[Postion],test_data[Time],"&gt;="&amp;test_data[[#This Row],[Period Time]],test_data[Time],"&lt;="&amp;test_data[[#This Row],[Time]])</f>
        <v>-20</v>
      </c>
      <c r="I4487">
        <f>IFERROR(test_data[[#This Row],[Final_Position]]-H4486,test_data[[#This Row],[Final_Position]])</f>
        <v>0</v>
      </c>
      <c r="J4487">
        <f>ABS(test_data[[#This Row],[Action]])</f>
        <v>0</v>
      </c>
      <c r="K4487" s="7">
        <f>test_data[[#This Row],[Final_Position]]*test_data[[#This Row],[Change]]</f>
        <v>0</v>
      </c>
      <c r="L4487" s="7">
        <f>test_data[[#This Row],[Profit]]*Profit_per_point</f>
        <v>0</v>
      </c>
      <c r="M4487" s="7">
        <f>test_data[[#This Row],[Profit]]*Profit_per_point-ABS(test_data[[#This Row],[Action]])*Fee_per_trade</f>
        <v>0</v>
      </c>
    </row>
    <row r="4488" spans="1:13" x14ac:dyDescent="0.35">
      <c r="A4488" s="2">
        <v>43797.417361111111</v>
      </c>
      <c r="B4488">
        <v>895</v>
      </c>
      <c r="C4488">
        <v>0.39410969614982605</v>
      </c>
      <c r="D4488">
        <v>0.60589027404785156</v>
      </c>
      <c r="E4488">
        <f>IF(B4489&gt;0,B4489-test_data[[#This Row],[Price]],0)</f>
        <v>0.20000000000004547</v>
      </c>
      <c r="F4488" s="2">
        <f>test_data[[#This Row],[Time]]-(Time_horizon-1)/24/60</f>
        <v>43797.404166666667</v>
      </c>
      <c r="G4488">
        <f>IF(test_data[[#This Row],[Long]]&gt;Action_Threshold,1,IF(test_data[[#This Row],[Short]]&gt;Action_Threshold,-1,0))</f>
        <v>-1</v>
      </c>
      <c r="H4488">
        <f>SUMIFS(test_data[Postion],test_data[Time],"&gt;="&amp;test_data[[#This Row],[Period Time]],test_data[Time],"&lt;="&amp;test_data[[#This Row],[Time]])</f>
        <v>-20</v>
      </c>
      <c r="I4488">
        <f>IFERROR(test_data[[#This Row],[Final_Position]]-H4487,test_data[[#This Row],[Final_Position]])</f>
        <v>0</v>
      </c>
      <c r="J4488">
        <f>ABS(test_data[[#This Row],[Action]])</f>
        <v>0</v>
      </c>
      <c r="K4488" s="7">
        <f>test_data[[#This Row],[Final_Position]]*test_data[[#This Row],[Change]]</f>
        <v>-4.0000000000009095</v>
      </c>
      <c r="L4488" s="7">
        <f>test_data[[#This Row],[Profit]]*Profit_per_point</f>
        <v>-400000.00000009092</v>
      </c>
      <c r="M4488" s="7">
        <f>test_data[[#This Row],[Profit]]*Profit_per_point-ABS(test_data[[#This Row],[Action]])*Fee_per_trade</f>
        <v>-400000.00000009092</v>
      </c>
    </row>
    <row r="4489" spans="1:13" x14ac:dyDescent="0.35">
      <c r="A4489" s="2">
        <v>43797.418055555558</v>
      </c>
      <c r="B4489">
        <v>895.2</v>
      </c>
      <c r="C4489">
        <v>0.39130201935768127</v>
      </c>
      <c r="D4489">
        <v>0.60869795083999634</v>
      </c>
      <c r="E4489">
        <f>IF(B4490&gt;0,B4490-test_data[[#This Row],[Price]],0)</f>
        <v>0.29999999999995453</v>
      </c>
      <c r="F4489" s="2">
        <f>test_data[[#This Row],[Time]]-(Time_horizon-1)/24/60</f>
        <v>43797.404861111114</v>
      </c>
      <c r="G4489">
        <f>IF(test_data[[#This Row],[Long]]&gt;Action_Threshold,1,IF(test_data[[#This Row],[Short]]&gt;Action_Threshold,-1,0))</f>
        <v>-1</v>
      </c>
      <c r="H4489">
        <f>SUMIFS(test_data[Postion],test_data[Time],"&gt;="&amp;test_data[[#This Row],[Period Time]],test_data[Time],"&lt;="&amp;test_data[[#This Row],[Time]])</f>
        <v>-20</v>
      </c>
      <c r="I4489">
        <f>IFERROR(test_data[[#This Row],[Final_Position]]-H4488,test_data[[#This Row],[Final_Position]])</f>
        <v>0</v>
      </c>
      <c r="J4489">
        <f>ABS(test_data[[#This Row],[Action]])</f>
        <v>0</v>
      </c>
      <c r="K4489" s="7">
        <f>test_data[[#This Row],[Final_Position]]*test_data[[#This Row],[Change]]</f>
        <v>-5.9999999999990905</v>
      </c>
      <c r="L4489" s="7">
        <f>test_data[[#This Row],[Profit]]*Profit_per_point</f>
        <v>-599999.99999990908</v>
      </c>
      <c r="M4489" s="7">
        <f>test_data[[#This Row],[Profit]]*Profit_per_point-ABS(test_data[[#This Row],[Action]])*Fee_per_trade</f>
        <v>-599999.99999990908</v>
      </c>
    </row>
    <row r="4490" spans="1:13" x14ac:dyDescent="0.35">
      <c r="A4490" s="2">
        <v>43797.418749999997</v>
      </c>
      <c r="B4490">
        <v>895.5</v>
      </c>
      <c r="C4490">
        <v>0.39478617906570435</v>
      </c>
      <c r="D4490">
        <v>0.60521388053894043</v>
      </c>
      <c r="E4490">
        <f>IF(B4491&gt;0,B4491-test_data[[#This Row],[Price]],0)</f>
        <v>-0.10000000000002274</v>
      </c>
      <c r="F4490" s="2">
        <f>test_data[[#This Row],[Time]]-(Time_horizon-1)/24/60</f>
        <v>43797.405555555553</v>
      </c>
      <c r="G4490">
        <f>IF(test_data[[#This Row],[Long]]&gt;Action_Threshold,1,IF(test_data[[#This Row],[Short]]&gt;Action_Threshold,-1,0))</f>
        <v>-1</v>
      </c>
      <c r="H4490">
        <f>SUMIFS(test_data[Postion],test_data[Time],"&gt;="&amp;test_data[[#This Row],[Period Time]],test_data[Time],"&lt;="&amp;test_data[[#This Row],[Time]])</f>
        <v>-20</v>
      </c>
      <c r="I4490">
        <f>IFERROR(test_data[[#This Row],[Final_Position]]-H4489,test_data[[#This Row],[Final_Position]])</f>
        <v>0</v>
      </c>
      <c r="J4490">
        <f>ABS(test_data[[#This Row],[Action]])</f>
        <v>0</v>
      </c>
      <c r="K4490" s="7">
        <f>test_data[[#This Row],[Final_Position]]*test_data[[#This Row],[Change]]</f>
        <v>2.0000000000004547</v>
      </c>
      <c r="L4490" s="7">
        <f>test_data[[#This Row],[Profit]]*Profit_per_point</f>
        <v>200000.00000004546</v>
      </c>
      <c r="M4490" s="7">
        <f>test_data[[#This Row],[Profit]]*Profit_per_point-ABS(test_data[[#This Row],[Action]])*Fee_per_trade</f>
        <v>200000.00000004546</v>
      </c>
    </row>
    <row r="4491" spans="1:13" x14ac:dyDescent="0.35">
      <c r="A4491" s="2">
        <v>43797.419444444444</v>
      </c>
      <c r="B4491">
        <v>895.4</v>
      </c>
      <c r="C4491">
        <v>0.40494066476821899</v>
      </c>
      <c r="D4491">
        <v>0.59505933523178101</v>
      </c>
      <c r="E4491">
        <f>IF(B4492&gt;0,B4492-test_data[[#This Row],[Price]],0)</f>
        <v>-0.10000000000002274</v>
      </c>
      <c r="F4491" s="2">
        <f>test_data[[#This Row],[Time]]-(Time_horizon-1)/24/60</f>
        <v>43797.40625</v>
      </c>
      <c r="G4491">
        <f>IF(test_data[[#This Row],[Long]]&gt;Action_Threshold,1,IF(test_data[[#This Row],[Short]]&gt;Action_Threshold,-1,0))</f>
        <v>-1</v>
      </c>
      <c r="H4491">
        <f>SUMIFS(test_data[Postion],test_data[Time],"&gt;="&amp;test_data[[#This Row],[Period Time]],test_data[Time],"&lt;="&amp;test_data[[#This Row],[Time]])</f>
        <v>-20</v>
      </c>
      <c r="I4491">
        <f>IFERROR(test_data[[#This Row],[Final_Position]]-H4490,test_data[[#This Row],[Final_Position]])</f>
        <v>0</v>
      </c>
      <c r="J4491">
        <f>ABS(test_data[[#This Row],[Action]])</f>
        <v>0</v>
      </c>
      <c r="K4491" s="7">
        <f>test_data[[#This Row],[Final_Position]]*test_data[[#This Row],[Change]]</f>
        <v>2.0000000000004547</v>
      </c>
      <c r="L4491" s="7">
        <f>test_data[[#This Row],[Profit]]*Profit_per_point</f>
        <v>200000.00000004546</v>
      </c>
      <c r="M4491" s="7">
        <f>test_data[[#This Row],[Profit]]*Profit_per_point-ABS(test_data[[#This Row],[Action]])*Fee_per_trade</f>
        <v>200000.00000004546</v>
      </c>
    </row>
    <row r="4492" spans="1:13" x14ac:dyDescent="0.35">
      <c r="A4492" s="2">
        <v>43797.420138888891</v>
      </c>
      <c r="B4492">
        <v>895.3</v>
      </c>
      <c r="C4492">
        <v>0.4092026948928833</v>
      </c>
      <c r="D4492">
        <v>0.5907973051071167</v>
      </c>
      <c r="E4492">
        <f>IF(B4493&gt;0,B4493-test_data[[#This Row],[Price]],0)</f>
        <v>0.30000000000006821</v>
      </c>
      <c r="F4492" s="2">
        <f>test_data[[#This Row],[Time]]-(Time_horizon-1)/24/60</f>
        <v>43797.406944444447</v>
      </c>
      <c r="G4492">
        <f>IF(test_data[[#This Row],[Long]]&gt;Action_Threshold,1,IF(test_data[[#This Row],[Short]]&gt;Action_Threshold,-1,0))</f>
        <v>-1</v>
      </c>
      <c r="H4492">
        <f>SUMIFS(test_data[Postion],test_data[Time],"&gt;="&amp;test_data[[#This Row],[Period Time]],test_data[Time],"&lt;="&amp;test_data[[#This Row],[Time]])</f>
        <v>-20</v>
      </c>
      <c r="I4492">
        <f>IFERROR(test_data[[#This Row],[Final_Position]]-H4491,test_data[[#This Row],[Final_Position]])</f>
        <v>0</v>
      </c>
      <c r="J4492">
        <f>ABS(test_data[[#This Row],[Action]])</f>
        <v>0</v>
      </c>
      <c r="K4492" s="7">
        <f>test_data[[#This Row],[Final_Position]]*test_data[[#This Row],[Change]]</f>
        <v>-6.0000000000013642</v>
      </c>
      <c r="L4492" s="7">
        <f>test_data[[#This Row],[Profit]]*Profit_per_point</f>
        <v>-600000.00000013644</v>
      </c>
      <c r="M4492" s="7">
        <f>test_data[[#This Row],[Profit]]*Profit_per_point-ABS(test_data[[#This Row],[Action]])*Fee_per_trade</f>
        <v>-600000.00000013644</v>
      </c>
    </row>
    <row r="4493" spans="1:13" x14ac:dyDescent="0.35">
      <c r="A4493" s="2">
        <v>43797.42083333333</v>
      </c>
      <c r="B4493">
        <v>895.6</v>
      </c>
      <c r="C4493">
        <v>0.41385766863822937</v>
      </c>
      <c r="D4493">
        <v>0.58614230155944824</v>
      </c>
      <c r="E4493">
        <f>IF(B4494&gt;0,B4494-test_data[[#This Row],[Price]],0)</f>
        <v>-0.10000000000002274</v>
      </c>
      <c r="F4493" s="2">
        <f>test_data[[#This Row],[Time]]-(Time_horizon-1)/24/60</f>
        <v>43797.407638888886</v>
      </c>
      <c r="G4493">
        <f>IF(test_data[[#This Row],[Long]]&gt;Action_Threshold,1,IF(test_data[[#This Row],[Short]]&gt;Action_Threshold,-1,0))</f>
        <v>-1</v>
      </c>
      <c r="H4493">
        <f>SUMIFS(test_data[Postion],test_data[Time],"&gt;="&amp;test_data[[#This Row],[Period Time]],test_data[Time],"&lt;="&amp;test_data[[#This Row],[Time]])</f>
        <v>-20</v>
      </c>
      <c r="I4493">
        <f>IFERROR(test_data[[#This Row],[Final_Position]]-H4492,test_data[[#This Row],[Final_Position]])</f>
        <v>0</v>
      </c>
      <c r="J4493">
        <f>ABS(test_data[[#This Row],[Action]])</f>
        <v>0</v>
      </c>
      <c r="K4493" s="7">
        <f>test_data[[#This Row],[Final_Position]]*test_data[[#This Row],[Change]]</f>
        <v>2.0000000000004547</v>
      </c>
      <c r="L4493" s="7">
        <f>test_data[[#This Row],[Profit]]*Profit_per_point</f>
        <v>200000.00000004546</v>
      </c>
      <c r="M4493" s="7">
        <f>test_data[[#This Row],[Profit]]*Profit_per_point-ABS(test_data[[#This Row],[Action]])*Fee_per_trade</f>
        <v>200000.00000004546</v>
      </c>
    </row>
    <row r="4494" spans="1:13" x14ac:dyDescent="0.35">
      <c r="A4494" s="2">
        <v>43797.421527777777</v>
      </c>
      <c r="B4494">
        <v>895.5</v>
      </c>
      <c r="C4494">
        <v>0.40243363380432129</v>
      </c>
      <c r="D4494">
        <v>0.59756636619567871</v>
      </c>
      <c r="E4494">
        <f>IF(B4495&gt;0,B4495-test_data[[#This Row],[Price]],0)</f>
        <v>-0.39999999999997726</v>
      </c>
      <c r="F4494" s="2">
        <f>test_data[[#This Row],[Time]]-(Time_horizon-1)/24/60</f>
        <v>43797.408333333333</v>
      </c>
      <c r="G4494">
        <f>IF(test_data[[#This Row],[Long]]&gt;Action_Threshold,1,IF(test_data[[#This Row],[Short]]&gt;Action_Threshold,-1,0))</f>
        <v>-1</v>
      </c>
      <c r="H4494">
        <f>SUMIFS(test_data[Postion],test_data[Time],"&gt;="&amp;test_data[[#This Row],[Period Time]],test_data[Time],"&lt;="&amp;test_data[[#This Row],[Time]])</f>
        <v>-20</v>
      </c>
      <c r="I4494">
        <f>IFERROR(test_data[[#This Row],[Final_Position]]-H4493,test_data[[#This Row],[Final_Position]])</f>
        <v>0</v>
      </c>
      <c r="J4494">
        <f>ABS(test_data[[#This Row],[Action]])</f>
        <v>0</v>
      </c>
      <c r="K4494" s="7">
        <f>test_data[[#This Row],[Final_Position]]*test_data[[#This Row],[Change]]</f>
        <v>7.9999999999995453</v>
      </c>
      <c r="L4494" s="7">
        <f>test_data[[#This Row],[Profit]]*Profit_per_point</f>
        <v>799999.99999995448</v>
      </c>
      <c r="M4494" s="7">
        <f>test_data[[#This Row],[Profit]]*Profit_per_point-ABS(test_data[[#This Row],[Action]])*Fee_per_trade</f>
        <v>799999.99999995448</v>
      </c>
    </row>
    <row r="4495" spans="1:13" x14ac:dyDescent="0.35">
      <c r="A4495" s="2">
        <v>43797.422222222223</v>
      </c>
      <c r="B4495">
        <v>895.1</v>
      </c>
      <c r="C4495">
        <v>0.40529128909111023</v>
      </c>
      <c r="D4495">
        <v>0.59470874071121216</v>
      </c>
      <c r="E4495">
        <f>IF(B4496&gt;0,B4496-test_data[[#This Row],[Price]],0)</f>
        <v>-0.39999999999997726</v>
      </c>
      <c r="F4495" s="2">
        <f>test_data[[#This Row],[Time]]-(Time_horizon-1)/24/60</f>
        <v>43797.40902777778</v>
      </c>
      <c r="G4495">
        <f>IF(test_data[[#This Row],[Long]]&gt;Action_Threshold,1,IF(test_data[[#This Row],[Short]]&gt;Action_Threshold,-1,0))</f>
        <v>-1</v>
      </c>
      <c r="H4495">
        <f>SUMIFS(test_data[Postion],test_data[Time],"&gt;="&amp;test_data[[#This Row],[Period Time]],test_data[Time],"&lt;="&amp;test_data[[#This Row],[Time]])</f>
        <v>-20</v>
      </c>
      <c r="I4495">
        <f>IFERROR(test_data[[#This Row],[Final_Position]]-H4494,test_data[[#This Row],[Final_Position]])</f>
        <v>0</v>
      </c>
      <c r="J4495">
        <f>ABS(test_data[[#This Row],[Action]])</f>
        <v>0</v>
      </c>
      <c r="K4495" s="7">
        <f>test_data[[#This Row],[Final_Position]]*test_data[[#This Row],[Change]]</f>
        <v>7.9999999999995453</v>
      </c>
      <c r="L4495" s="7">
        <f>test_data[[#This Row],[Profit]]*Profit_per_point</f>
        <v>799999.99999995448</v>
      </c>
      <c r="M4495" s="7">
        <f>test_data[[#This Row],[Profit]]*Profit_per_point-ABS(test_data[[#This Row],[Action]])*Fee_per_trade</f>
        <v>799999.99999995448</v>
      </c>
    </row>
    <row r="4496" spans="1:13" x14ac:dyDescent="0.35">
      <c r="A4496" s="2">
        <v>43797.423611111109</v>
      </c>
      <c r="B4496">
        <v>894.7</v>
      </c>
      <c r="C4496">
        <v>0.42494547367095947</v>
      </c>
      <c r="D4496">
        <v>0.57505446672439575</v>
      </c>
      <c r="E4496">
        <f>IF(B4497&gt;0,B4497-test_data[[#This Row],[Price]],0)</f>
        <v>0.29999999999995453</v>
      </c>
      <c r="F4496" s="2">
        <f>test_data[[#This Row],[Time]]-(Time_horizon-1)/24/60</f>
        <v>43797.410416666666</v>
      </c>
      <c r="G4496">
        <f>IF(test_data[[#This Row],[Long]]&gt;Action_Threshold,1,IF(test_data[[#This Row],[Short]]&gt;Action_Threshold,-1,0))</f>
        <v>-1</v>
      </c>
      <c r="H4496">
        <f>SUMIFS(test_data[Postion],test_data[Time],"&gt;="&amp;test_data[[#This Row],[Period Time]],test_data[Time],"&lt;="&amp;test_data[[#This Row],[Time]])</f>
        <v>-19</v>
      </c>
      <c r="I4496">
        <f>IFERROR(test_data[[#This Row],[Final_Position]]-H4495,test_data[[#This Row],[Final_Position]])</f>
        <v>1</v>
      </c>
      <c r="J4496">
        <f>ABS(test_data[[#This Row],[Action]])</f>
        <v>1</v>
      </c>
      <c r="K4496" s="7">
        <f>test_data[[#This Row],[Final_Position]]*test_data[[#This Row],[Change]]</f>
        <v>-5.699999999999136</v>
      </c>
      <c r="L4496" s="7">
        <f>test_data[[#This Row],[Profit]]*Profit_per_point</f>
        <v>-569999.99999991362</v>
      </c>
      <c r="M4496" s="7">
        <f>test_data[[#This Row],[Profit]]*Profit_per_point-ABS(test_data[[#This Row],[Action]])*Fee_per_trade</f>
        <v>-579999.99999991362</v>
      </c>
    </row>
    <row r="4497" spans="1:13" x14ac:dyDescent="0.35">
      <c r="A4497" s="2">
        <v>43797.424305555556</v>
      </c>
      <c r="B4497">
        <v>895</v>
      </c>
      <c r="C4497">
        <v>0.41909566521644592</v>
      </c>
      <c r="D4497">
        <v>0.58090430498123169</v>
      </c>
      <c r="E4497">
        <f>IF(B4498&gt;0,B4498-test_data[[#This Row],[Price]],0)</f>
        <v>-0.20000000000004547</v>
      </c>
      <c r="F4497" s="2">
        <f>test_data[[#This Row],[Time]]-(Time_horizon-1)/24/60</f>
        <v>43797.411111111112</v>
      </c>
      <c r="G4497">
        <f>IF(test_data[[#This Row],[Long]]&gt;Action_Threshold,1,IF(test_data[[#This Row],[Short]]&gt;Action_Threshold,-1,0))</f>
        <v>-1</v>
      </c>
      <c r="H4497">
        <f>SUMIFS(test_data[Postion],test_data[Time],"&gt;="&amp;test_data[[#This Row],[Period Time]],test_data[Time],"&lt;="&amp;test_data[[#This Row],[Time]])</f>
        <v>-19</v>
      </c>
      <c r="I4497">
        <f>IFERROR(test_data[[#This Row],[Final_Position]]-H4496,test_data[[#This Row],[Final_Position]])</f>
        <v>0</v>
      </c>
      <c r="J4497">
        <f>ABS(test_data[[#This Row],[Action]])</f>
        <v>0</v>
      </c>
      <c r="K4497" s="7">
        <f>test_data[[#This Row],[Final_Position]]*test_data[[#This Row],[Change]]</f>
        <v>3.800000000000864</v>
      </c>
      <c r="L4497" s="7">
        <f>test_data[[#This Row],[Profit]]*Profit_per_point</f>
        <v>380000.00000008638</v>
      </c>
      <c r="M4497" s="7">
        <f>test_data[[#This Row],[Profit]]*Profit_per_point-ABS(test_data[[#This Row],[Action]])*Fee_per_trade</f>
        <v>380000.00000008638</v>
      </c>
    </row>
    <row r="4498" spans="1:13" x14ac:dyDescent="0.35">
      <c r="A4498" s="2">
        <v>43797.425000000003</v>
      </c>
      <c r="B4498">
        <v>894.8</v>
      </c>
      <c r="C4498">
        <v>0.41580384969711304</v>
      </c>
      <c r="D4498">
        <v>0.58419615030288696</v>
      </c>
      <c r="E4498">
        <f>IF(B4499&gt;0,B4499-test_data[[#This Row],[Price]],0)</f>
        <v>-0.19999999999993179</v>
      </c>
      <c r="F4498" s="2">
        <f>test_data[[#This Row],[Time]]-(Time_horizon-1)/24/60</f>
        <v>43797.411805555559</v>
      </c>
      <c r="G4498">
        <f>IF(test_data[[#This Row],[Long]]&gt;Action_Threshold,1,IF(test_data[[#This Row],[Short]]&gt;Action_Threshold,-1,0))</f>
        <v>-1</v>
      </c>
      <c r="H4498">
        <f>SUMIFS(test_data[Postion],test_data[Time],"&gt;="&amp;test_data[[#This Row],[Period Time]],test_data[Time],"&lt;="&amp;test_data[[#This Row],[Time]])</f>
        <v>-19</v>
      </c>
      <c r="I4498">
        <f>IFERROR(test_data[[#This Row],[Final_Position]]-H4497,test_data[[#This Row],[Final_Position]])</f>
        <v>0</v>
      </c>
      <c r="J4498">
        <f>ABS(test_data[[#This Row],[Action]])</f>
        <v>0</v>
      </c>
      <c r="K4498" s="7">
        <f>test_data[[#This Row],[Final_Position]]*test_data[[#This Row],[Change]]</f>
        <v>3.799999999998704</v>
      </c>
      <c r="L4498" s="7">
        <f>test_data[[#This Row],[Profit]]*Profit_per_point</f>
        <v>379999.99999987037</v>
      </c>
      <c r="M4498" s="7">
        <f>test_data[[#This Row],[Profit]]*Profit_per_point-ABS(test_data[[#This Row],[Action]])*Fee_per_trade</f>
        <v>379999.99999987037</v>
      </c>
    </row>
    <row r="4499" spans="1:13" x14ac:dyDescent="0.35">
      <c r="A4499" s="2">
        <v>43797.425694444442</v>
      </c>
      <c r="B4499">
        <v>894.6</v>
      </c>
      <c r="C4499">
        <v>0.42505446076393127</v>
      </c>
      <c r="D4499">
        <v>0.57494550943374634</v>
      </c>
      <c r="E4499">
        <f>IF(B4500&gt;0,B4500-test_data[[#This Row],[Price]],0)</f>
        <v>0</v>
      </c>
      <c r="F4499" s="2">
        <f>test_data[[#This Row],[Time]]-(Time_horizon-1)/24/60</f>
        <v>43797.412499999999</v>
      </c>
      <c r="G4499">
        <f>IF(test_data[[#This Row],[Long]]&gt;Action_Threshold,1,IF(test_data[[#This Row],[Short]]&gt;Action_Threshold,-1,0))</f>
        <v>-1</v>
      </c>
      <c r="H4499">
        <f>SUMIFS(test_data[Postion],test_data[Time],"&gt;="&amp;test_data[[#This Row],[Period Time]],test_data[Time],"&lt;="&amp;test_data[[#This Row],[Time]])</f>
        <v>-19</v>
      </c>
      <c r="I4499">
        <f>IFERROR(test_data[[#This Row],[Final_Position]]-H4498,test_data[[#This Row],[Final_Position]])</f>
        <v>0</v>
      </c>
      <c r="J4499">
        <f>ABS(test_data[[#This Row],[Action]])</f>
        <v>0</v>
      </c>
      <c r="K4499" s="7">
        <f>test_data[[#This Row],[Final_Position]]*test_data[[#This Row],[Change]]</f>
        <v>0</v>
      </c>
      <c r="L4499" s="7">
        <f>test_data[[#This Row],[Profit]]*Profit_per_point</f>
        <v>0</v>
      </c>
      <c r="M4499" s="7">
        <f>test_data[[#This Row],[Profit]]*Profit_per_point-ABS(test_data[[#This Row],[Action]])*Fee_per_trade</f>
        <v>0</v>
      </c>
    </row>
    <row r="4500" spans="1:13" x14ac:dyDescent="0.35">
      <c r="A4500" s="2">
        <v>43797.426388888889</v>
      </c>
      <c r="B4500">
        <v>894.6</v>
      </c>
      <c r="C4500">
        <v>0.4291146993637085</v>
      </c>
      <c r="D4500">
        <v>0.5708853006362915</v>
      </c>
      <c r="E4500">
        <f>IF(B4501&gt;0,B4501-test_data[[#This Row],[Price]],0)</f>
        <v>0.10000000000002274</v>
      </c>
      <c r="F4500" s="2">
        <f>test_data[[#This Row],[Time]]-(Time_horizon-1)/24/60</f>
        <v>43797.413194444445</v>
      </c>
      <c r="G4500">
        <f>IF(test_data[[#This Row],[Long]]&gt;Action_Threshold,1,IF(test_data[[#This Row],[Short]]&gt;Action_Threshold,-1,0))</f>
        <v>-1</v>
      </c>
      <c r="H4500">
        <f>SUMIFS(test_data[Postion],test_data[Time],"&gt;="&amp;test_data[[#This Row],[Period Time]],test_data[Time],"&lt;="&amp;test_data[[#This Row],[Time]])</f>
        <v>-19</v>
      </c>
      <c r="I4500">
        <f>IFERROR(test_data[[#This Row],[Final_Position]]-H4499,test_data[[#This Row],[Final_Position]])</f>
        <v>0</v>
      </c>
      <c r="J4500">
        <f>ABS(test_data[[#This Row],[Action]])</f>
        <v>0</v>
      </c>
      <c r="K4500" s="7">
        <f>test_data[[#This Row],[Final_Position]]*test_data[[#This Row],[Change]]</f>
        <v>-1.900000000000432</v>
      </c>
      <c r="L4500" s="7">
        <f>test_data[[#This Row],[Profit]]*Profit_per_point</f>
        <v>-190000.00000004319</v>
      </c>
      <c r="M4500" s="7">
        <f>test_data[[#This Row],[Profit]]*Profit_per_point-ABS(test_data[[#This Row],[Action]])*Fee_per_trade</f>
        <v>-190000.00000004319</v>
      </c>
    </row>
    <row r="4501" spans="1:13" x14ac:dyDescent="0.35">
      <c r="A4501" s="2">
        <v>43797.427083333336</v>
      </c>
      <c r="B4501">
        <v>894.7</v>
      </c>
      <c r="C4501">
        <v>0.42352461814880371</v>
      </c>
      <c r="D4501">
        <v>0.57647538185119629</v>
      </c>
      <c r="E4501">
        <f>IF(B4502&gt;0,B4502-test_data[[#This Row],[Price]],0)</f>
        <v>0.29999999999995453</v>
      </c>
      <c r="F4501" s="2">
        <f>test_data[[#This Row],[Time]]-(Time_horizon-1)/24/60</f>
        <v>43797.413888888892</v>
      </c>
      <c r="G4501">
        <f>IF(test_data[[#This Row],[Long]]&gt;Action_Threshold,1,IF(test_data[[#This Row],[Short]]&gt;Action_Threshold,-1,0))</f>
        <v>-1</v>
      </c>
      <c r="H4501">
        <f>SUMIFS(test_data[Postion],test_data[Time],"&gt;="&amp;test_data[[#This Row],[Period Time]],test_data[Time],"&lt;="&amp;test_data[[#This Row],[Time]])</f>
        <v>-19</v>
      </c>
      <c r="I4501">
        <f>IFERROR(test_data[[#This Row],[Final_Position]]-H4500,test_data[[#This Row],[Final_Position]])</f>
        <v>0</v>
      </c>
      <c r="J4501">
        <f>ABS(test_data[[#This Row],[Action]])</f>
        <v>0</v>
      </c>
      <c r="K4501" s="7">
        <f>test_data[[#This Row],[Final_Position]]*test_data[[#This Row],[Change]]</f>
        <v>-5.699999999999136</v>
      </c>
      <c r="L4501" s="7">
        <f>test_data[[#This Row],[Profit]]*Profit_per_point</f>
        <v>-569999.99999991362</v>
      </c>
      <c r="M4501" s="7">
        <f>test_data[[#This Row],[Profit]]*Profit_per_point-ABS(test_data[[#This Row],[Action]])*Fee_per_trade</f>
        <v>-569999.99999991362</v>
      </c>
    </row>
    <row r="4502" spans="1:13" x14ac:dyDescent="0.35">
      <c r="A4502" s="2">
        <v>43797.427777777775</v>
      </c>
      <c r="B4502">
        <v>895</v>
      </c>
      <c r="C4502">
        <v>0.41952556371688843</v>
      </c>
      <c r="D4502">
        <v>0.58047443628311157</v>
      </c>
      <c r="E4502">
        <f>IF(B4503&gt;0,B4503-test_data[[#This Row],[Price]],0)</f>
        <v>-0.60000000000002274</v>
      </c>
      <c r="F4502" s="2">
        <f>test_data[[#This Row],[Time]]-(Time_horizon-1)/24/60</f>
        <v>43797.414583333331</v>
      </c>
      <c r="G4502">
        <f>IF(test_data[[#This Row],[Long]]&gt;Action_Threshold,1,IF(test_data[[#This Row],[Short]]&gt;Action_Threshold,-1,0))</f>
        <v>-1</v>
      </c>
      <c r="H4502">
        <f>SUMIFS(test_data[Postion],test_data[Time],"&gt;="&amp;test_data[[#This Row],[Period Time]],test_data[Time],"&lt;="&amp;test_data[[#This Row],[Time]])</f>
        <v>-19</v>
      </c>
      <c r="I4502">
        <f>IFERROR(test_data[[#This Row],[Final_Position]]-H4501,test_data[[#This Row],[Final_Position]])</f>
        <v>0</v>
      </c>
      <c r="J4502">
        <f>ABS(test_data[[#This Row],[Action]])</f>
        <v>0</v>
      </c>
      <c r="K4502" s="7">
        <f>test_data[[#This Row],[Final_Position]]*test_data[[#This Row],[Change]]</f>
        <v>11.400000000000432</v>
      </c>
      <c r="L4502" s="7">
        <f>test_data[[#This Row],[Profit]]*Profit_per_point</f>
        <v>1140000.0000000433</v>
      </c>
      <c r="M4502" s="7">
        <f>test_data[[#This Row],[Profit]]*Profit_per_point-ABS(test_data[[#This Row],[Action]])*Fee_per_trade</f>
        <v>1140000.0000000433</v>
      </c>
    </row>
    <row r="4503" spans="1:13" x14ac:dyDescent="0.35">
      <c r="A4503" s="2">
        <v>43797.428472222222</v>
      </c>
      <c r="B4503">
        <v>894.4</v>
      </c>
      <c r="C4503">
        <v>0.4577958881855011</v>
      </c>
      <c r="D4503">
        <v>0.54220414161682129</v>
      </c>
      <c r="E4503">
        <f>IF(B4504&gt;0,B4504-test_data[[#This Row],[Price]],0)</f>
        <v>0</v>
      </c>
      <c r="F4503" s="2">
        <f>test_data[[#This Row],[Time]]-(Time_horizon-1)/24/60</f>
        <v>43797.415277777778</v>
      </c>
      <c r="G4503">
        <f>IF(test_data[[#This Row],[Long]]&gt;Action_Threshold,1,IF(test_data[[#This Row],[Short]]&gt;Action_Threshold,-1,0))</f>
        <v>-1</v>
      </c>
      <c r="H4503">
        <f>SUMIFS(test_data[Postion],test_data[Time],"&gt;="&amp;test_data[[#This Row],[Period Time]],test_data[Time],"&lt;="&amp;test_data[[#This Row],[Time]])</f>
        <v>-19</v>
      </c>
      <c r="I4503">
        <f>IFERROR(test_data[[#This Row],[Final_Position]]-H4502,test_data[[#This Row],[Final_Position]])</f>
        <v>0</v>
      </c>
      <c r="J4503">
        <f>ABS(test_data[[#This Row],[Action]])</f>
        <v>0</v>
      </c>
      <c r="K4503" s="7">
        <f>test_data[[#This Row],[Final_Position]]*test_data[[#This Row],[Change]]</f>
        <v>0</v>
      </c>
      <c r="L4503" s="7">
        <f>test_data[[#This Row],[Profit]]*Profit_per_point</f>
        <v>0</v>
      </c>
      <c r="M4503" s="7">
        <f>test_data[[#This Row],[Profit]]*Profit_per_point-ABS(test_data[[#This Row],[Action]])*Fee_per_trade</f>
        <v>0</v>
      </c>
    </row>
    <row r="4504" spans="1:13" x14ac:dyDescent="0.35">
      <c r="A4504" s="2">
        <v>43797.429166666669</v>
      </c>
      <c r="B4504">
        <v>894.4</v>
      </c>
      <c r="C4504">
        <v>0.44211333990097046</v>
      </c>
      <c r="D4504">
        <v>0.55788671970367432</v>
      </c>
      <c r="E4504">
        <f>IF(B4505&gt;0,B4505-test_data[[#This Row],[Price]],0)</f>
        <v>0.10000000000002274</v>
      </c>
      <c r="F4504" s="2">
        <f>test_data[[#This Row],[Time]]-(Time_horizon-1)/24/60</f>
        <v>43797.415972222225</v>
      </c>
      <c r="G4504">
        <f>IF(test_data[[#This Row],[Long]]&gt;Action_Threshold,1,IF(test_data[[#This Row],[Short]]&gt;Action_Threshold,-1,0))</f>
        <v>-1</v>
      </c>
      <c r="H4504">
        <f>SUMIFS(test_data[Postion],test_data[Time],"&gt;="&amp;test_data[[#This Row],[Period Time]],test_data[Time],"&lt;="&amp;test_data[[#This Row],[Time]])</f>
        <v>-19</v>
      </c>
      <c r="I4504">
        <f>IFERROR(test_data[[#This Row],[Final_Position]]-H4503,test_data[[#This Row],[Final_Position]])</f>
        <v>0</v>
      </c>
      <c r="J4504">
        <f>ABS(test_data[[#This Row],[Action]])</f>
        <v>0</v>
      </c>
      <c r="K4504" s="7">
        <f>test_data[[#This Row],[Final_Position]]*test_data[[#This Row],[Change]]</f>
        <v>-1.900000000000432</v>
      </c>
      <c r="L4504" s="7">
        <f>test_data[[#This Row],[Profit]]*Profit_per_point</f>
        <v>-190000.00000004319</v>
      </c>
      <c r="M4504" s="7">
        <f>test_data[[#This Row],[Profit]]*Profit_per_point-ABS(test_data[[#This Row],[Action]])*Fee_per_trade</f>
        <v>-190000.00000004319</v>
      </c>
    </row>
    <row r="4505" spans="1:13" x14ac:dyDescent="0.35">
      <c r="A4505" s="2">
        <v>43797.429861111108</v>
      </c>
      <c r="B4505">
        <v>894.5</v>
      </c>
      <c r="C4505">
        <v>0.42330700159072876</v>
      </c>
      <c r="D4505">
        <v>0.57669299840927124</v>
      </c>
      <c r="E4505">
        <f>IF(B4506&gt;0,B4506-test_data[[#This Row],[Price]],0)</f>
        <v>-0.29999999999995453</v>
      </c>
      <c r="F4505" s="2">
        <f>test_data[[#This Row],[Time]]-(Time_horizon-1)/24/60</f>
        <v>43797.416666666664</v>
      </c>
      <c r="G4505">
        <f>IF(test_data[[#This Row],[Long]]&gt;Action_Threshold,1,IF(test_data[[#This Row],[Short]]&gt;Action_Threshold,-1,0))</f>
        <v>-1</v>
      </c>
      <c r="H4505">
        <f>SUMIFS(test_data[Postion],test_data[Time],"&gt;="&amp;test_data[[#This Row],[Period Time]],test_data[Time],"&lt;="&amp;test_data[[#This Row],[Time]])</f>
        <v>-19</v>
      </c>
      <c r="I4505">
        <f>IFERROR(test_data[[#This Row],[Final_Position]]-H4504,test_data[[#This Row],[Final_Position]])</f>
        <v>0</v>
      </c>
      <c r="J4505">
        <f>ABS(test_data[[#This Row],[Action]])</f>
        <v>0</v>
      </c>
      <c r="K4505" s="7">
        <f>test_data[[#This Row],[Final_Position]]*test_data[[#This Row],[Change]]</f>
        <v>5.699999999999136</v>
      </c>
      <c r="L4505" s="7">
        <f>test_data[[#This Row],[Profit]]*Profit_per_point</f>
        <v>569999.99999991362</v>
      </c>
      <c r="M4505" s="7">
        <f>test_data[[#This Row],[Profit]]*Profit_per_point-ABS(test_data[[#This Row],[Action]])*Fee_per_trade</f>
        <v>569999.99999991362</v>
      </c>
    </row>
    <row r="4506" spans="1:13" x14ac:dyDescent="0.35">
      <c r="A4506" s="2">
        <v>43797.430555555555</v>
      </c>
      <c r="B4506">
        <v>894.2</v>
      </c>
      <c r="C4506">
        <v>0.44494584202766418</v>
      </c>
      <c r="D4506">
        <v>0.5550541877746582</v>
      </c>
      <c r="E4506">
        <f>IF(B4507&gt;0,B4507-test_data[[#This Row],[Price]],0)</f>
        <v>9.9999999999909051E-2</v>
      </c>
      <c r="F4506" s="2">
        <f>test_data[[#This Row],[Time]]-(Time_horizon-1)/24/60</f>
        <v>43797.417361111111</v>
      </c>
      <c r="G4506">
        <f>IF(test_data[[#This Row],[Long]]&gt;Action_Threshold,1,IF(test_data[[#This Row],[Short]]&gt;Action_Threshold,-1,0))</f>
        <v>-1</v>
      </c>
      <c r="H4506">
        <f>SUMIFS(test_data[Postion],test_data[Time],"&gt;="&amp;test_data[[#This Row],[Period Time]],test_data[Time],"&lt;="&amp;test_data[[#This Row],[Time]])</f>
        <v>-19</v>
      </c>
      <c r="I4506">
        <f>IFERROR(test_data[[#This Row],[Final_Position]]-H4505,test_data[[#This Row],[Final_Position]])</f>
        <v>0</v>
      </c>
      <c r="J4506">
        <f>ABS(test_data[[#This Row],[Action]])</f>
        <v>0</v>
      </c>
      <c r="K4506" s="7">
        <f>test_data[[#This Row],[Final_Position]]*test_data[[#This Row],[Change]]</f>
        <v>-1.899999999998272</v>
      </c>
      <c r="L4506" s="7">
        <f>test_data[[#This Row],[Profit]]*Profit_per_point</f>
        <v>-189999.99999982718</v>
      </c>
      <c r="M4506" s="7">
        <f>test_data[[#This Row],[Profit]]*Profit_per_point-ABS(test_data[[#This Row],[Action]])*Fee_per_trade</f>
        <v>-189999.99999982718</v>
      </c>
    </row>
    <row r="4507" spans="1:13" x14ac:dyDescent="0.35">
      <c r="A4507" s="2">
        <v>43797.431250000001</v>
      </c>
      <c r="B4507">
        <v>894.3</v>
      </c>
      <c r="C4507">
        <v>0.42870068550109863</v>
      </c>
      <c r="D4507">
        <v>0.57129931449890137</v>
      </c>
      <c r="E4507">
        <f>IF(B4508&gt;0,B4508-test_data[[#This Row],[Price]],0)</f>
        <v>0</v>
      </c>
      <c r="F4507" s="2">
        <f>test_data[[#This Row],[Time]]-(Time_horizon-1)/24/60</f>
        <v>43797.418055555558</v>
      </c>
      <c r="G4507">
        <f>IF(test_data[[#This Row],[Long]]&gt;Action_Threshold,1,IF(test_data[[#This Row],[Short]]&gt;Action_Threshold,-1,0))</f>
        <v>-1</v>
      </c>
      <c r="H4507">
        <f>SUMIFS(test_data[Postion],test_data[Time],"&gt;="&amp;test_data[[#This Row],[Period Time]],test_data[Time],"&lt;="&amp;test_data[[#This Row],[Time]])</f>
        <v>-19</v>
      </c>
      <c r="I4507">
        <f>IFERROR(test_data[[#This Row],[Final_Position]]-H4506,test_data[[#This Row],[Final_Position]])</f>
        <v>0</v>
      </c>
      <c r="J4507">
        <f>ABS(test_data[[#This Row],[Action]])</f>
        <v>0</v>
      </c>
      <c r="K4507" s="7">
        <f>test_data[[#This Row],[Final_Position]]*test_data[[#This Row],[Change]]</f>
        <v>0</v>
      </c>
      <c r="L4507" s="7">
        <f>test_data[[#This Row],[Profit]]*Profit_per_point</f>
        <v>0</v>
      </c>
      <c r="M4507" s="7">
        <f>test_data[[#This Row],[Profit]]*Profit_per_point-ABS(test_data[[#This Row],[Action]])*Fee_per_trade</f>
        <v>0</v>
      </c>
    </row>
    <row r="4508" spans="1:13" x14ac:dyDescent="0.35">
      <c r="A4508" s="2">
        <v>43797.431944444441</v>
      </c>
      <c r="B4508">
        <v>894.3</v>
      </c>
      <c r="C4508">
        <v>0.42720457911491394</v>
      </c>
      <c r="D4508">
        <v>0.57279539108276367</v>
      </c>
      <c r="E4508">
        <f>IF(B4509&gt;0,B4509-test_data[[#This Row],[Price]],0)</f>
        <v>-0.19999999999993179</v>
      </c>
      <c r="F4508" s="2">
        <f>test_data[[#This Row],[Time]]-(Time_horizon-1)/24/60</f>
        <v>43797.418749999997</v>
      </c>
      <c r="G4508">
        <f>IF(test_data[[#This Row],[Long]]&gt;Action_Threshold,1,IF(test_data[[#This Row],[Short]]&gt;Action_Threshold,-1,0))</f>
        <v>-1</v>
      </c>
      <c r="H4508">
        <f>SUMIFS(test_data[Postion],test_data[Time],"&gt;="&amp;test_data[[#This Row],[Period Time]],test_data[Time],"&lt;="&amp;test_data[[#This Row],[Time]])</f>
        <v>-19</v>
      </c>
      <c r="I4508">
        <f>IFERROR(test_data[[#This Row],[Final_Position]]-H4507,test_data[[#This Row],[Final_Position]])</f>
        <v>0</v>
      </c>
      <c r="J4508">
        <f>ABS(test_data[[#This Row],[Action]])</f>
        <v>0</v>
      </c>
      <c r="K4508" s="7">
        <f>test_data[[#This Row],[Final_Position]]*test_data[[#This Row],[Change]]</f>
        <v>3.799999999998704</v>
      </c>
      <c r="L4508" s="7">
        <f>test_data[[#This Row],[Profit]]*Profit_per_point</f>
        <v>379999.99999987037</v>
      </c>
      <c r="M4508" s="7">
        <f>test_data[[#This Row],[Profit]]*Profit_per_point-ABS(test_data[[#This Row],[Action]])*Fee_per_trade</f>
        <v>379999.99999987037</v>
      </c>
    </row>
    <row r="4509" spans="1:13" x14ac:dyDescent="0.35">
      <c r="A4509" s="2">
        <v>43797.432638888888</v>
      </c>
      <c r="B4509">
        <v>894.1</v>
      </c>
      <c r="C4509">
        <v>0.43244838714599609</v>
      </c>
      <c r="D4509">
        <v>0.56755161285400391</v>
      </c>
      <c r="E4509">
        <f>IF(B4510&gt;0,B4510-test_data[[#This Row],[Price]],0)</f>
        <v>-0.30000000000006821</v>
      </c>
      <c r="F4509" s="2">
        <f>test_data[[#This Row],[Time]]-(Time_horizon-1)/24/60</f>
        <v>43797.419444444444</v>
      </c>
      <c r="G4509">
        <f>IF(test_data[[#This Row],[Long]]&gt;Action_Threshold,1,IF(test_data[[#This Row],[Short]]&gt;Action_Threshold,-1,0))</f>
        <v>-1</v>
      </c>
      <c r="H4509">
        <f>SUMIFS(test_data[Postion],test_data[Time],"&gt;="&amp;test_data[[#This Row],[Period Time]],test_data[Time],"&lt;="&amp;test_data[[#This Row],[Time]])</f>
        <v>-19</v>
      </c>
      <c r="I4509">
        <f>IFERROR(test_data[[#This Row],[Final_Position]]-H4508,test_data[[#This Row],[Final_Position]])</f>
        <v>0</v>
      </c>
      <c r="J4509">
        <f>ABS(test_data[[#This Row],[Action]])</f>
        <v>0</v>
      </c>
      <c r="K4509" s="7">
        <f>test_data[[#This Row],[Final_Position]]*test_data[[#This Row],[Change]]</f>
        <v>5.700000000001296</v>
      </c>
      <c r="L4509" s="7">
        <f>test_data[[#This Row],[Profit]]*Profit_per_point</f>
        <v>570000.00000012957</v>
      </c>
      <c r="M4509" s="7">
        <f>test_data[[#This Row],[Profit]]*Profit_per_point-ABS(test_data[[#This Row],[Action]])*Fee_per_trade</f>
        <v>570000.00000012957</v>
      </c>
    </row>
    <row r="4510" spans="1:13" x14ac:dyDescent="0.35">
      <c r="A4510" s="2">
        <v>43797.433333333334</v>
      </c>
      <c r="B4510">
        <v>893.8</v>
      </c>
      <c r="C4510">
        <v>0.45536389946937561</v>
      </c>
      <c r="D4510">
        <v>0.544636070728302</v>
      </c>
      <c r="E4510">
        <f>IF(B4511&gt;0,B4511-test_data[[#This Row],[Price]],0)</f>
        <v>0.20000000000004547</v>
      </c>
      <c r="F4510" s="2">
        <f>test_data[[#This Row],[Time]]-(Time_horizon-1)/24/60</f>
        <v>43797.420138888891</v>
      </c>
      <c r="G4510">
        <f>IF(test_data[[#This Row],[Long]]&gt;Action_Threshold,1,IF(test_data[[#This Row],[Short]]&gt;Action_Threshold,-1,0))</f>
        <v>-1</v>
      </c>
      <c r="H4510">
        <f>SUMIFS(test_data[Postion],test_data[Time],"&gt;="&amp;test_data[[#This Row],[Period Time]],test_data[Time],"&lt;="&amp;test_data[[#This Row],[Time]])</f>
        <v>-19</v>
      </c>
      <c r="I4510">
        <f>IFERROR(test_data[[#This Row],[Final_Position]]-H4509,test_data[[#This Row],[Final_Position]])</f>
        <v>0</v>
      </c>
      <c r="J4510">
        <f>ABS(test_data[[#This Row],[Action]])</f>
        <v>0</v>
      </c>
      <c r="K4510" s="7">
        <f>test_data[[#This Row],[Final_Position]]*test_data[[#This Row],[Change]]</f>
        <v>-3.800000000000864</v>
      </c>
      <c r="L4510" s="7">
        <f>test_data[[#This Row],[Profit]]*Profit_per_point</f>
        <v>-380000.00000008638</v>
      </c>
      <c r="M4510" s="7">
        <f>test_data[[#This Row],[Profit]]*Profit_per_point-ABS(test_data[[#This Row],[Action]])*Fee_per_trade</f>
        <v>-380000.00000008638</v>
      </c>
    </row>
    <row r="4511" spans="1:13" x14ac:dyDescent="0.35">
      <c r="A4511" s="2">
        <v>43797.434027777781</v>
      </c>
      <c r="B4511">
        <v>894</v>
      </c>
      <c r="C4511">
        <v>0.43432730436325073</v>
      </c>
      <c r="D4511">
        <v>0.56567269563674927</v>
      </c>
      <c r="E4511">
        <f>IF(B4512&gt;0,B4512-test_data[[#This Row],[Price]],0)</f>
        <v>0</v>
      </c>
      <c r="F4511" s="2">
        <f>test_data[[#This Row],[Time]]-(Time_horizon-1)/24/60</f>
        <v>43797.420833333337</v>
      </c>
      <c r="G4511">
        <f>IF(test_data[[#This Row],[Long]]&gt;Action_Threshold,1,IF(test_data[[#This Row],[Short]]&gt;Action_Threshold,-1,0))</f>
        <v>-1</v>
      </c>
      <c r="H4511">
        <f>SUMIFS(test_data[Postion],test_data[Time],"&gt;="&amp;test_data[[#This Row],[Period Time]],test_data[Time],"&lt;="&amp;test_data[[#This Row],[Time]])</f>
        <v>-19</v>
      </c>
      <c r="I4511">
        <f>IFERROR(test_data[[#This Row],[Final_Position]]-H4510,test_data[[#This Row],[Final_Position]])</f>
        <v>0</v>
      </c>
      <c r="J4511">
        <f>ABS(test_data[[#This Row],[Action]])</f>
        <v>0</v>
      </c>
      <c r="K4511" s="7">
        <f>test_data[[#This Row],[Final_Position]]*test_data[[#This Row],[Change]]</f>
        <v>0</v>
      </c>
      <c r="L4511" s="7">
        <f>test_data[[#This Row],[Profit]]*Profit_per_point</f>
        <v>0</v>
      </c>
      <c r="M4511" s="7">
        <f>test_data[[#This Row],[Profit]]*Profit_per_point-ABS(test_data[[#This Row],[Action]])*Fee_per_trade</f>
        <v>0</v>
      </c>
    </row>
    <row r="4512" spans="1:13" x14ac:dyDescent="0.35">
      <c r="A4512" s="2">
        <v>43797.43472222222</v>
      </c>
      <c r="B4512">
        <v>894</v>
      </c>
      <c r="C4512">
        <v>0.43314787745475769</v>
      </c>
      <c r="D4512">
        <v>0.56685209274291992</v>
      </c>
      <c r="E4512">
        <f>IF(B4513&gt;0,B4513-test_data[[#This Row],[Price]],0)</f>
        <v>0.10000000000002274</v>
      </c>
      <c r="F4512" s="2">
        <f>test_data[[#This Row],[Time]]-(Time_horizon-1)/24/60</f>
        <v>43797.421527777777</v>
      </c>
      <c r="G4512">
        <f>IF(test_data[[#This Row],[Long]]&gt;Action_Threshold,1,IF(test_data[[#This Row],[Short]]&gt;Action_Threshold,-1,0))</f>
        <v>-1</v>
      </c>
      <c r="H4512">
        <f>SUMIFS(test_data[Postion],test_data[Time],"&gt;="&amp;test_data[[#This Row],[Period Time]],test_data[Time],"&lt;="&amp;test_data[[#This Row],[Time]])</f>
        <v>-19</v>
      </c>
      <c r="I4512">
        <f>IFERROR(test_data[[#This Row],[Final_Position]]-H4511,test_data[[#This Row],[Final_Position]])</f>
        <v>0</v>
      </c>
      <c r="J4512">
        <f>ABS(test_data[[#This Row],[Action]])</f>
        <v>0</v>
      </c>
      <c r="K4512" s="7">
        <f>test_data[[#This Row],[Final_Position]]*test_data[[#This Row],[Change]]</f>
        <v>-1.900000000000432</v>
      </c>
      <c r="L4512" s="7">
        <f>test_data[[#This Row],[Profit]]*Profit_per_point</f>
        <v>-190000.00000004319</v>
      </c>
      <c r="M4512" s="7">
        <f>test_data[[#This Row],[Profit]]*Profit_per_point-ABS(test_data[[#This Row],[Action]])*Fee_per_trade</f>
        <v>-190000.00000004319</v>
      </c>
    </row>
    <row r="4513" spans="1:13" x14ac:dyDescent="0.35">
      <c r="A4513" s="2">
        <v>43797.435416666667</v>
      </c>
      <c r="B4513">
        <v>894.1</v>
      </c>
      <c r="C4513">
        <v>0.4293692409992218</v>
      </c>
      <c r="D4513">
        <v>0.57063072919845581</v>
      </c>
      <c r="E4513">
        <f>IF(B4514&gt;0,B4514-test_data[[#This Row],[Price]],0)</f>
        <v>0.29999999999995453</v>
      </c>
      <c r="F4513" s="2">
        <f>test_data[[#This Row],[Time]]-(Time_horizon-1)/24/60</f>
        <v>43797.422222222223</v>
      </c>
      <c r="G4513">
        <f>IF(test_data[[#This Row],[Long]]&gt;Action_Threshold,1,IF(test_data[[#This Row],[Short]]&gt;Action_Threshold,-1,0))</f>
        <v>-1</v>
      </c>
      <c r="H4513">
        <f>SUMIFS(test_data[Postion],test_data[Time],"&gt;="&amp;test_data[[#This Row],[Period Time]],test_data[Time],"&lt;="&amp;test_data[[#This Row],[Time]])</f>
        <v>-19</v>
      </c>
      <c r="I4513">
        <f>IFERROR(test_data[[#This Row],[Final_Position]]-H4512,test_data[[#This Row],[Final_Position]])</f>
        <v>0</v>
      </c>
      <c r="J4513">
        <f>ABS(test_data[[#This Row],[Action]])</f>
        <v>0</v>
      </c>
      <c r="K4513" s="7">
        <f>test_data[[#This Row],[Final_Position]]*test_data[[#This Row],[Change]]</f>
        <v>-5.699999999999136</v>
      </c>
      <c r="L4513" s="7">
        <f>test_data[[#This Row],[Profit]]*Profit_per_point</f>
        <v>-569999.99999991362</v>
      </c>
      <c r="M4513" s="7">
        <f>test_data[[#This Row],[Profit]]*Profit_per_point-ABS(test_data[[#This Row],[Action]])*Fee_per_trade</f>
        <v>-569999.99999991362</v>
      </c>
    </row>
    <row r="4514" spans="1:13" x14ac:dyDescent="0.35">
      <c r="A4514" s="2">
        <v>43797.436111111114</v>
      </c>
      <c r="B4514">
        <v>894.4</v>
      </c>
      <c r="C4514">
        <v>0.42395871877670288</v>
      </c>
      <c r="D4514">
        <v>0.57604128122329712</v>
      </c>
      <c r="E4514">
        <f>IF(B4515&gt;0,B4515-test_data[[#This Row],[Price]],0)</f>
        <v>-0.10000000000002274</v>
      </c>
      <c r="F4514" s="2">
        <f>test_data[[#This Row],[Time]]-(Time_horizon-1)/24/60</f>
        <v>43797.42291666667</v>
      </c>
      <c r="G4514">
        <f>IF(test_data[[#This Row],[Long]]&gt;Action_Threshold,1,IF(test_data[[#This Row],[Short]]&gt;Action_Threshold,-1,0))</f>
        <v>-1</v>
      </c>
      <c r="H4514">
        <f>SUMIFS(test_data[Postion],test_data[Time],"&gt;="&amp;test_data[[#This Row],[Period Time]],test_data[Time],"&lt;="&amp;test_data[[#This Row],[Time]])</f>
        <v>-19</v>
      </c>
      <c r="I4514">
        <f>IFERROR(test_data[[#This Row],[Final_Position]]-H4513,test_data[[#This Row],[Final_Position]])</f>
        <v>0</v>
      </c>
      <c r="J4514">
        <f>ABS(test_data[[#This Row],[Action]])</f>
        <v>0</v>
      </c>
      <c r="K4514" s="7">
        <f>test_data[[#This Row],[Final_Position]]*test_data[[#This Row],[Change]]</f>
        <v>1.900000000000432</v>
      </c>
      <c r="L4514" s="7">
        <f>test_data[[#This Row],[Profit]]*Profit_per_point</f>
        <v>190000.00000004319</v>
      </c>
      <c r="M4514" s="7">
        <f>test_data[[#This Row],[Profit]]*Profit_per_point-ABS(test_data[[#This Row],[Action]])*Fee_per_trade</f>
        <v>190000.00000004319</v>
      </c>
    </row>
    <row r="4515" spans="1:13" x14ac:dyDescent="0.35">
      <c r="A4515" s="2">
        <v>43797.436805555553</v>
      </c>
      <c r="B4515">
        <v>894.3</v>
      </c>
      <c r="C4515">
        <v>0.42736035585403442</v>
      </c>
      <c r="D4515">
        <v>0.5726395845413208</v>
      </c>
      <c r="E4515">
        <f>IF(B4516&gt;0,B4516-test_data[[#This Row],[Price]],0)</f>
        <v>0.40000000000009095</v>
      </c>
      <c r="F4515" s="2">
        <f>test_data[[#This Row],[Time]]-(Time_horizon-1)/24/60</f>
        <v>43797.423611111109</v>
      </c>
      <c r="G4515">
        <f>IF(test_data[[#This Row],[Long]]&gt;Action_Threshold,1,IF(test_data[[#This Row],[Short]]&gt;Action_Threshold,-1,0))</f>
        <v>-1</v>
      </c>
      <c r="H4515">
        <f>SUMIFS(test_data[Postion],test_data[Time],"&gt;="&amp;test_data[[#This Row],[Period Time]],test_data[Time],"&lt;="&amp;test_data[[#This Row],[Time]])</f>
        <v>-20</v>
      </c>
      <c r="I4515">
        <f>IFERROR(test_data[[#This Row],[Final_Position]]-H4514,test_data[[#This Row],[Final_Position]])</f>
        <v>-1</v>
      </c>
      <c r="J4515">
        <f>ABS(test_data[[#This Row],[Action]])</f>
        <v>1</v>
      </c>
      <c r="K4515" s="7">
        <f>test_data[[#This Row],[Final_Position]]*test_data[[#This Row],[Change]]</f>
        <v>-8.000000000001819</v>
      </c>
      <c r="L4515" s="7">
        <f>test_data[[#This Row],[Profit]]*Profit_per_point</f>
        <v>-800000.00000018184</v>
      </c>
      <c r="M4515" s="7">
        <f>test_data[[#This Row],[Profit]]*Profit_per_point-ABS(test_data[[#This Row],[Action]])*Fee_per_trade</f>
        <v>-810000.00000018184</v>
      </c>
    </row>
    <row r="4516" spans="1:13" x14ac:dyDescent="0.35">
      <c r="A4516" s="2">
        <v>43797.4375</v>
      </c>
      <c r="B4516">
        <v>894.7</v>
      </c>
      <c r="C4516">
        <v>0.41825363039970398</v>
      </c>
      <c r="D4516">
        <v>0.58174633979797363</v>
      </c>
      <c r="E4516">
        <f>IF(B4517&gt;0,B4517-test_data[[#This Row],[Price]],0)</f>
        <v>0.5</v>
      </c>
      <c r="F4516" s="2">
        <f>test_data[[#This Row],[Time]]-(Time_horizon-1)/24/60</f>
        <v>43797.424305555556</v>
      </c>
      <c r="G4516">
        <f>IF(test_data[[#This Row],[Long]]&gt;Action_Threshold,1,IF(test_data[[#This Row],[Short]]&gt;Action_Threshold,-1,0))</f>
        <v>-1</v>
      </c>
      <c r="H4516">
        <f>SUMIFS(test_data[Postion],test_data[Time],"&gt;="&amp;test_data[[#This Row],[Period Time]],test_data[Time],"&lt;="&amp;test_data[[#This Row],[Time]])</f>
        <v>-20</v>
      </c>
      <c r="I4516">
        <f>IFERROR(test_data[[#This Row],[Final_Position]]-H4515,test_data[[#This Row],[Final_Position]])</f>
        <v>0</v>
      </c>
      <c r="J4516">
        <f>ABS(test_data[[#This Row],[Action]])</f>
        <v>0</v>
      </c>
      <c r="K4516" s="7">
        <f>test_data[[#This Row],[Final_Position]]*test_data[[#This Row],[Change]]</f>
        <v>-10</v>
      </c>
      <c r="L4516" s="7">
        <f>test_data[[#This Row],[Profit]]*Profit_per_point</f>
        <v>-1000000</v>
      </c>
      <c r="M4516" s="7">
        <f>test_data[[#This Row],[Profit]]*Profit_per_point-ABS(test_data[[#This Row],[Action]])*Fee_per_trade</f>
        <v>-1000000</v>
      </c>
    </row>
    <row r="4517" spans="1:13" x14ac:dyDescent="0.35">
      <c r="A4517" s="2">
        <v>43797.438194444447</v>
      </c>
      <c r="B4517">
        <v>895.2</v>
      </c>
      <c r="C4517">
        <v>0.39271649718284607</v>
      </c>
      <c r="D4517">
        <v>0.60728353261947632</v>
      </c>
      <c r="E4517">
        <f>IF(B4518&gt;0,B4518-test_data[[#This Row],[Price]],0)</f>
        <v>-0.20000000000004547</v>
      </c>
      <c r="F4517" s="2">
        <f>test_data[[#This Row],[Time]]-(Time_horizon-1)/24/60</f>
        <v>43797.425000000003</v>
      </c>
      <c r="G4517">
        <f>IF(test_data[[#This Row],[Long]]&gt;Action_Threshold,1,IF(test_data[[#This Row],[Short]]&gt;Action_Threshold,-1,0))</f>
        <v>-1</v>
      </c>
      <c r="H4517">
        <f>SUMIFS(test_data[Postion],test_data[Time],"&gt;="&amp;test_data[[#This Row],[Period Time]],test_data[Time],"&lt;="&amp;test_data[[#This Row],[Time]])</f>
        <v>-20</v>
      </c>
      <c r="I4517">
        <f>IFERROR(test_data[[#This Row],[Final_Position]]-H4516,test_data[[#This Row],[Final_Position]])</f>
        <v>0</v>
      </c>
      <c r="J4517">
        <f>ABS(test_data[[#This Row],[Action]])</f>
        <v>0</v>
      </c>
      <c r="K4517" s="7">
        <f>test_data[[#This Row],[Final_Position]]*test_data[[#This Row],[Change]]</f>
        <v>4.0000000000009095</v>
      </c>
      <c r="L4517" s="7">
        <f>test_data[[#This Row],[Profit]]*Profit_per_point</f>
        <v>400000.00000009092</v>
      </c>
      <c r="M4517" s="7">
        <f>test_data[[#This Row],[Profit]]*Profit_per_point-ABS(test_data[[#This Row],[Action]])*Fee_per_trade</f>
        <v>400000.00000009092</v>
      </c>
    </row>
    <row r="4518" spans="1:13" x14ac:dyDescent="0.35">
      <c r="A4518" s="2">
        <v>43797.438888888886</v>
      </c>
      <c r="B4518">
        <v>895</v>
      </c>
      <c r="C4518">
        <v>0.3996279239654541</v>
      </c>
      <c r="D4518">
        <v>0.60037213563919067</v>
      </c>
      <c r="E4518">
        <f>IF(B4519&gt;0,B4519-test_data[[#This Row],[Price]],0)</f>
        <v>0</v>
      </c>
      <c r="F4518" s="2">
        <f>test_data[[#This Row],[Time]]-(Time_horizon-1)/24/60</f>
        <v>43797.425694444442</v>
      </c>
      <c r="G4518">
        <f>IF(test_data[[#This Row],[Long]]&gt;Action_Threshold,1,IF(test_data[[#This Row],[Short]]&gt;Action_Threshold,-1,0))</f>
        <v>-1</v>
      </c>
      <c r="H4518">
        <f>SUMIFS(test_data[Postion],test_data[Time],"&gt;="&amp;test_data[[#This Row],[Period Time]],test_data[Time],"&lt;="&amp;test_data[[#This Row],[Time]])</f>
        <v>-20</v>
      </c>
      <c r="I4518">
        <f>IFERROR(test_data[[#This Row],[Final_Position]]-H4517,test_data[[#This Row],[Final_Position]])</f>
        <v>0</v>
      </c>
      <c r="J4518">
        <f>ABS(test_data[[#This Row],[Action]])</f>
        <v>0</v>
      </c>
      <c r="K4518" s="7">
        <f>test_data[[#This Row],[Final_Position]]*test_data[[#This Row],[Change]]</f>
        <v>0</v>
      </c>
      <c r="L4518" s="7">
        <f>test_data[[#This Row],[Profit]]*Profit_per_point</f>
        <v>0</v>
      </c>
      <c r="M4518" s="7">
        <f>test_data[[#This Row],[Profit]]*Profit_per_point-ABS(test_data[[#This Row],[Action]])*Fee_per_trade</f>
        <v>0</v>
      </c>
    </row>
    <row r="4519" spans="1:13" x14ac:dyDescent="0.35">
      <c r="A4519" s="2">
        <v>43797.439583333333</v>
      </c>
      <c r="B4519">
        <v>895</v>
      </c>
      <c r="C4519">
        <v>0.40363049507141113</v>
      </c>
      <c r="D4519">
        <v>0.59636950492858887</v>
      </c>
      <c r="E4519">
        <f>IF(B4520&gt;0,B4520-test_data[[#This Row],[Price]],0)</f>
        <v>-0.10000000000002274</v>
      </c>
      <c r="F4519" s="2">
        <f>test_data[[#This Row],[Time]]-(Time_horizon-1)/24/60</f>
        <v>43797.426388888889</v>
      </c>
      <c r="G4519">
        <f>IF(test_data[[#This Row],[Long]]&gt;Action_Threshold,1,IF(test_data[[#This Row],[Short]]&gt;Action_Threshold,-1,0))</f>
        <v>-1</v>
      </c>
      <c r="H4519">
        <f>SUMIFS(test_data[Postion],test_data[Time],"&gt;="&amp;test_data[[#This Row],[Period Time]],test_data[Time],"&lt;="&amp;test_data[[#This Row],[Time]])</f>
        <v>-20</v>
      </c>
      <c r="I4519">
        <f>IFERROR(test_data[[#This Row],[Final_Position]]-H4518,test_data[[#This Row],[Final_Position]])</f>
        <v>0</v>
      </c>
      <c r="J4519">
        <f>ABS(test_data[[#This Row],[Action]])</f>
        <v>0</v>
      </c>
      <c r="K4519" s="7">
        <f>test_data[[#This Row],[Final_Position]]*test_data[[#This Row],[Change]]</f>
        <v>2.0000000000004547</v>
      </c>
      <c r="L4519" s="7">
        <f>test_data[[#This Row],[Profit]]*Profit_per_point</f>
        <v>200000.00000004546</v>
      </c>
      <c r="M4519" s="7">
        <f>test_data[[#This Row],[Profit]]*Profit_per_point-ABS(test_data[[#This Row],[Action]])*Fee_per_trade</f>
        <v>200000.00000004546</v>
      </c>
    </row>
    <row r="4520" spans="1:13" x14ac:dyDescent="0.35">
      <c r="A4520" s="2">
        <v>43797.44027777778</v>
      </c>
      <c r="B4520">
        <v>894.9</v>
      </c>
      <c r="C4520">
        <v>0.40539616346359253</v>
      </c>
      <c r="D4520">
        <v>0.59460383653640747</v>
      </c>
      <c r="E4520">
        <f>IF(B4521&gt;0,B4521-test_data[[#This Row],[Price]],0)</f>
        <v>0</v>
      </c>
      <c r="F4520" s="2">
        <f>test_data[[#This Row],[Time]]-(Time_horizon-1)/24/60</f>
        <v>43797.427083333336</v>
      </c>
      <c r="G4520">
        <f>IF(test_data[[#This Row],[Long]]&gt;Action_Threshold,1,IF(test_data[[#This Row],[Short]]&gt;Action_Threshold,-1,0))</f>
        <v>-1</v>
      </c>
      <c r="H4520">
        <f>SUMIFS(test_data[Postion],test_data[Time],"&gt;="&amp;test_data[[#This Row],[Period Time]],test_data[Time],"&lt;="&amp;test_data[[#This Row],[Time]])</f>
        <v>-20</v>
      </c>
      <c r="I4520">
        <f>IFERROR(test_data[[#This Row],[Final_Position]]-H4519,test_data[[#This Row],[Final_Position]])</f>
        <v>0</v>
      </c>
      <c r="J4520">
        <f>ABS(test_data[[#This Row],[Action]])</f>
        <v>0</v>
      </c>
      <c r="K4520" s="7">
        <f>test_data[[#This Row],[Final_Position]]*test_data[[#This Row],[Change]]</f>
        <v>0</v>
      </c>
      <c r="L4520" s="7">
        <f>test_data[[#This Row],[Profit]]*Profit_per_point</f>
        <v>0</v>
      </c>
      <c r="M4520" s="7">
        <f>test_data[[#This Row],[Profit]]*Profit_per_point-ABS(test_data[[#This Row],[Action]])*Fee_per_trade</f>
        <v>0</v>
      </c>
    </row>
    <row r="4521" spans="1:13" x14ac:dyDescent="0.35">
      <c r="A4521" s="2">
        <v>43797.440972222219</v>
      </c>
      <c r="B4521">
        <v>894.9</v>
      </c>
      <c r="C4521">
        <v>0.4030875563621521</v>
      </c>
      <c r="D4521">
        <v>0.59691238403320313</v>
      </c>
      <c r="E4521">
        <f>IF(B4522&gt;0,B4522-test_data[[#This Row],[Price]],0)</f>
        <v>0</v>
      </c>
      <c r="F4521" s="2">
        <f>test_data[[#This Row],[Time]]-(Time_horizon-1)/24/60</f>
        <v>43797.427777777775</v>
      </c>
      <c r="G4521">
        <f>IF(test_data[[#This Row],[Long]]&gt;Action_Threshold,1,IF(test_data[[#This Row],[Short]]&gt;Action_Threshold,-1,0))</f>
        <v>-1</v>
      </c>
      <c r="H4521">
        <f>SUMIFS(test_data[Postion],test_data[Time],"&gt;="&amp;test_data[[#This Row],[Period Time]],test_data[Time],"&lt;="&amp;test_data[[#This Row],[Time]])</f>
        <v>-20</v>
      </c>
      <c r="I4521">
        <f>IFERROR(test_data[[#This Row],[Final_Position]]-H4520,test_data[[#This Row],[Final_Position]])</f>
        <v>0</v>
      </c>
      <c r="J4521">
        <f>ABS(test_data[[#This Row],[Action]])</f>
        <v>0</v>
      </c>
      <c r="K4521" s="7">
        <f>test_data[[#This Row],[Final_Position]]*test_data[[#This Row],[Change]]</f>
        <v>0</v>
      </c>
      <c r="L4521" s="7">
        <f>test_data[[#This Row],[Profit]]*Profit_per_point</f>
        <v>0</v>
      </c>
      <c r="M4521" s="7">
        <f>test_data[[#This Row],[Profit]]*Profit_per_point-ABS(test_data[[#This Row],[Action]])*Fee_per_trade</f>
        <v>0</v>
      </c>
    </row>
    <row r="4522" spans="1:13" x14ac:dyDescent="0.35">
      <c r="A4522" s="2">
        <v>43797.441666666666</v>
      </c>
      <c r="B4522">
        <v>894.9</v>
      </c>
      <c r="C4522">
        <v>0.40212240815162659</v>
      </c>
      <c r="D4522">
        <v>0.5978776216506958</v>
      </c>
      <c r="E4522">
        <f>IF(B4523&gt;0,B4523-test_data[[#This Row],[Price]],0)</f>
        <v>-0.19999999999993179</v>
      </c>
      <c r="F4522" s="2">
        <f>test_data[[#This Row],[Time]]-(Time_horizon-1)/24/60</f>
        <v>43797.428472222222</v>
      </c>
      <c r="G4522">
        <f>IF(test_data[[#This Row],[Long]]&gt;Action_Threshold,1,IF(test_data[[#This Row],[Short]]&gt;Action_Threshold,-1,0))</f>
        <v>-1</v>
      </c>
      <c r="H4522">
        <f>SUMIFS(test_data[Postion],test_data[Time],"&gt;="&amp;test_data[[#This Row],[Period Time]],test_data[Time],"&lt;="&amp;test_data[[#This Row],[Time]])</f>
        <v>-20</v>
      </c>
      <c r="I4522">
        <f>IFERROR(test_data[[#This Row],[Final_Position]]-H4521,test_data[[#This Row],[Final_Position]])</f>
        <v>0</v>
      </c>
      <c r="J4522">
        <f>ABS(test_data[[#This Row],[Action]])</f>
        <v>0</v>
      </c>
      <c r="K4522" s="7">
        <f>test_data[[#This Row],[Final_Position]]*test_data[[#This Row],[Change]]</f>
        <v>3.9999999999986358</v>
      </c>
      <c r="L4522" s="7">
        <f>test_data[[#This Row],[Profit]]*Profit_per_point</f>
        <v>399999.99999986356</v>
      </c>
      <c r="M4522" s="7">
        <f>test_data[[#This Row],[Profit]]*Profit_per_point-ABS(test_data[[#This Row],[Action]])*Fee_per_trade</f>
        <v>399999.99999986356</v>
      </c>
    </row>
    <row r="4523" spans="1:13" x14ac:dyDescent="0.35">
      <c r="A4523" s="2">
        <v>43797.442361111112</v>
      </c>
      <c r="B4523">
        <v>894.7</v>
      </c>
      <c r="C4523">
        <v>0.40106582641601563</v>
      </c>
      <c r="D4523">
        <v>0.59893417358398438</v>
      </c>
      <c r="E4523">
        <f>IF(B4524&gt;0,B4524-test_data[[#This Row],[Price]],0)</f>
        <v>-0.10000000000002274</v>
      </c>
      <c r="F4523" s="2">
        <f>test_data[[#This Row],[Time]]-(Time_horizon-1)/24/60</f>
        <v>43797.429166666669</v>
      </c>
      <c r="G4523">
        <f>IF(test_data[[#This Row],[Long]]&gt;Action_Threshold,1,IF(test_data[[#This Row],[Short]]&gt;Action_Threshold,-1,0))</f>
        <v>-1</v>
      </c>
      <c r="H4523">
        <f>SUMIFS(test_data[Postion],test_data[Time],"&gt;="&amp;test_data[[#This Row],[Period Time]],test_data[Time],"&lt;="&amp;test_data[[#This Row],[Time]])</f>
        <v>-20</v>
      </c>
      <c r="I4523">
        <f>IFERROR(test_data[[#This Row],[Final_Position]]-H4522,test_data[[#This Row],[Final_Position]])</f>
        <v>0</v>
      </c>
      <c r="J4523">
        <f>ABS(test_data[[#This Row],[Action]])</f>
        <v>0</v>
      </c>
      <c r="K4523" s="7">
        <f>test_data[[#This Row],[Final_Position]]*test_data[[#This Row],[Change]]</f>
        <v>2.0000000000004547</v>
      </c>
      <c r="L4523" s="7">
        <f>test_data[[#This Row],[Profit]]*Profit_per_point</f>
        <v>200000.00000004546</v>
      </c>
      <c r="M4523" s="7">
        <f>test_data[[#This Row],[Profit]]*Profit_per_point-ABS(test_data[[#This Row],[Action]])*Fee_per_trade</f>
        <v>200000.00000004546</v>
      </c>
    </row>
    <row r="4524" spans="1:13" x14ac:dyDescent="0.35">
      <c r="A4524" s="2">
        <v>43797.443055555559</v>
      </c>
      <c r="B4524">
        <v>894.6</v>
      </c>
      <c r="C4524">
        <v>0.40172594785690308</v>
      </c>
      <c r="D4524">
        <v>0.59827405214309692</v>
      </c>
      <c r="E4524">
        <f>IF(B4525&gt;0,B4525-test_data[[#This Row],[Price]],0)</f>
        <v>-0.20000000000004547</v>
      </c>
      <c r="F4524" s="2">
        <f>test_data[[#This Row],[Time]]-(Time_horizon-1)/24/60</f>
        <v>43797.429861111115</v>
      </c>
      <c r="G4524">
        <f>IF(test_data[[#This Row],[Long]]&gt;Action_Threshold,1,IF(test_data[[#This Row],[Short]]&gt;Action_Threshold,-1,0))</f>
        <v>-1</v>
      </c>
      <c r="H4524">
        <f>SUMIFS(test_data[Postion],test_data[Time],"&gt;="&amp;test_data[[#This Row],[Period Time]],test_data[Time],"&lt;="&amp;test_data[[#This Row],[Time]])</f>
        <v>-20</v>
      </c>
      <c r="I4524">
        <f>IFERROR(test_data[[#This Row],[Final_Position]]-H4523,test_data[[#This Row],[Final_Position]])</f>
        <v>0</v>
      </c>
      <c r="J4524">
        <f>ABS(test_data[[#This Row],[Action]])</f>
        <v>0</v>
      </c>
      <c r="K4524" s="7">
        <f>test_data[[#This Row],[Final_Position]]*test_data[[#This Row],[Change]]</f>
        <v>4.0000000000009095</v>
      </c>
      <c r="L4524" s="7">
        <f>test_data[[#This Row],[Profit]]*Profit_per_point</f>
        <v>400000.00000009092</v>
      </c>
      <c r="M4524" s="7">
        <f>test_data[[#This Row],[Profit]]*Profit_per_point-ABS(test_data[[#This Row],[Action]])*Fee_per_trade</f>
        <v>400000.00000009092</v>
      </c>
    </row>
    <row r="4525" spans="1:13" x14ac:dyDescent="0.35">
      <c r="A4525" s="2">
        <v>43797.443749999999</v>
      </c>
      <c r="B4525">
        <v>894.4</v>
      </c>
      <c r="C4525">
        <v>0.40814456343650818</v>
      </c>
      <c r="D4525">
        <v>0.59185540676116943</v>
      </c>
      <c r="E4525">
        <f>IF(B4526&gt;0,B4526-test_data[[#This Row],[Price]],0)</f>
        <v>-0.10000000000002274</v>
      </c>
      <c r="F4525" s="2">
        <f>test_data[[#This Row],[Time]]-(Time_horizon-1)/24/60</f>
        <v>43797.430555555555</v>
      </c>
      <c r="G4525">
        <f>IF(test_data[[#This Row],[Long]]&gt;Action_Threshold,1,IF(test_data[[#This Row],[Short]]&gt;Action_Threshold,-1,0))</f>
        <v>-1</v>
      </c>
      <c r="H4525">
        <f>SUMIFS(test_data[Postion],test_data[Time],"&gt;="&amp;test_data[[#This Row],[Period Time]],test_data[Time],"&lt;="&amp;test_data[[#This Row],[Time]])</f>
        <v>-20</v>
      </c>
      <c r="I4525">
        <f>IFERROR(test_data[[#This Row],[Final_Position]]-H4524,test_data[[#This Row],[Final_Position]])</f>
        <v>0</v>
      </c>
      <c r="J4525">
        <f>ABS(test_data[[#This Row],[Action]])</f>
        <v>0</v>
      </c>
      <c r="K4525" s="7">
        <f>test_data[[#This Row],[Final_Position]]*test_data[[#This Row],[Change]]</f>
        <v>2.0000000000004547</v>
      </c>
      <c r="L4525" s="7">
        <f>test_data[[#This Row],[Profit]]*Profit_per_point</f>
        <v>200000.00000004546</v>
      </c>
      <c r="M4525" s="7">
        <f>test_data[[#This Row],[Profit]]*Profit_per_point-ABS(test_data[[#This Row],[Action]])*Fee_per_trade</f>
        <v>200000.00000004546</v>
      </c>
    </row>
    <row r="4526" spans="1:13" x14ac:dyDescent="0.35">
      <c r="A4526" s="2">
        <v>43797.444444444445</v>
      </c>
      <c r="B4526">
        <v>894.3</v>
      </c>
      <c r="C4526">
        <v>0.44220975041389465</v>
      </c>
      <c r="D4526">
        <v>0.55779021978378296</v>
      </c>
      <c r="E4526">
        <f>IF(B4527&gt;0,B4527-test_data[[#This Row],[Price]],0)</f>
        <v>-0.39999999999997726</v>
      </c>
      <c r="F4526" s="2">
        <f>test_data[[#This Row],[Time]]-(Time_horizon-1)/24/60</f>
        <v>43797.431250000001</v>
      </c>
      <c r="G4526">
        <f>IF(test_data[[#This Row],[Long]]&gt;Action_Threshold,1,IF(test_data[[#This Row],[Short]]&gt;Action_Threshold,-1,0))</f>
        <v>-1</v>
      </c>
      <c r="H4526">
        <f>SUMIFS(test_data[Postion],test_data[Time],"&gt;="&amp;test_data[[#This Row],[Period Time]],test_data[Time],"&lt;="&amp;test_data[[#This Row],[Time]])</f>
        <v>-20</v>
      </c>
      <c r="I4526">
        <f>IFERROR(test_data[[#This Row],[Final_Position]]-H4525,test_data[[#This Row],[Final_Position]])</f>
        <v>0</v>
      </c>
      <c r="J4526">
        <f>ABS(test_data[[#This Row],[Action]])</f>
        <v>0</v>
      </c>
      <c r="K4526" s="7">
        <f>test_data[[#This Row],[Final_Position]]*test_data[[#This Row],[Change]]</f>
        <v>7.9999999999995453</v>
      </c>
      <c r="L4526" s="7">
        <f>test_data[[#This Row],[Profit]]*Profit_per_point</f>
        <v>799999.99999995448</v>
      </c>
      <c r="M4526" s="7">
        <f>test_data[[#This Row],[Profit]]*Profit_per_point-ABS(test_data[[#This Row],[Action]])*Fee_per_trade</f>
        <v>799999.99999995448</v>
      </c>
    </row>
    <row r="4527" spans="1:13" x14ac:dyDescent="0.35">
      <c r="A4527" s="2">
        <v>43797.445138888892</v>
      </c>
      <c r="B4527">
        <v>893.9</v>
      </c>
      <c r="C4527">
        <v>0.4575081467628479</v>
      </c>
      <c r="D4527">
        <v>0.54249179363250732</v>
      </c>
      <c r="E4527">
        <f>IF(B4528&gt;0,B4528-test_data[[#This Row],[Price]],0)</f>
        <v>0.10000000000002274</v>
      </c>
      <c r="F4527" s="2">
        <f>test_data[[#This Row],[Time]]-(Time_horizon-1)/24/60</f>
        <v>43797.431944444448</v>
      </c>
      <c r="G4527">
        <f>IF(test_data[[#This Row],[Long]]&gt;Action_Threshold,1,IF(test_data[[#This Row],[Short]]&gt;Action_Threshold,-1,0))</f>
        <v>-1</v>
      </c>
      <c r="H4527">
        <f>SUMIFS(test_data[Postion],test_data[Time],"&gt;="&amp;test_data[[#This Row],[Period Time]],test_data[Time],"&lt;="&amp;test_data[[#This Row],[Time]])</f>
        <v>-20</v>
      </c>
      <c r="I4527">
        <f>IFERROR(test_data[[#This Row],[Final_Position]]-H4526,test_data[[#This Row],[Final_Position]])</f>
        <v>0</v>
      </c>
      <c r="J4527">
        <f>ABS(test_data[[#This Row],[Action]])</f>
        <v>0</v>
      </c>
      <c r="K4527" s="7">
        <f>test_data[[#This Row],[Final_Position]]*test_data[[#This Row],[Change]]</f>
        <v>-2.0000000000004547</v>
      </c>
      <c r="L4527" s="7">
        <f>test_data[[#This Row],[Profit]]*Profit_per_point</f>
        <v>-200000.00000004546</v>
      </c>
      <c r="M4527" s="7">
        <f>test_data[[#This Row],[Profit]]*Profit_per_point-ABS(test_data[[#This Row],[Action]])*Fee_per_trade</f>
        <v>-200000.00000004546</v>
      </c>
    </row>
    <row r="4528" spans="1:13" x14ac:dyDescent="0.35">
      <c r="A4528" s="2">
        <v>43797.445833333331</v>
      </c>
      <c r="B4528">
        <v>894</v>
      </c>
      <c r="C4528">
        <v>0.43860816955566406</v>
      </c>
      <c r="D4528">
        <v>0.56139183044433594</v>
      </c>
      <c r="E4528">
        <f>IF(B4529&gt;0,B4529-test_data[[#This Row],[Price]],0)</f>
        <v>0.60000000000002274</v>
      </c>
      <c r="F4528" s="2">
        <f>test_data[[#This Row],[Time]]-(Time_horizon-1)/24/60</f>
        <v>43797.432638888888</v>
      </c>
      <c r="G4528">
        <f>IF(test_data[[#This Row],[Long]]&gt;Action_Threshold,1,IF(test_data[[#This Row],[Short]]&gt;Action_Threshold,-1,0))</f>
        <v>-1</v>
      </c>
      <c r="H4528">
        <f>SUMIFS(test_data[Postion],test_data[Time],"&gt;="&amp;test_data[[#This Row],[Period Time]],test_data[Time],"&lt;="&amp;test_data[[#This Row],[Time]])</f>
        <v>-20</v>
      </c>
      <c r="I4528">
        <f>IFERROR(test_data[[#This Row],[Final_Position]]-H4527,test_data[[#This Row],[Final_Position]])</f>
        <v>0</v>
      </c>
      <c r="J4528">
        <f>ABS(test_data[[#This Row],[Action]])</f>
        <v>0</v>
      </c>
      <c r="K4528" s="7">
        <f>test_data[[#This Row],[Final_Position]]*test_data[[#This Row],[Change]]</f>
        <v>-12.000000000000455</v>
      </c>
      <c r="L4528" s="7">
        <f>test_data[[#This Row],[Profit]]*Profit_per_point</f>
        <v>-1200000.0000000454</v>
      </c>
      <c r="M4528" s="7">
        <f>test_data[[#This Row],[Profit]]*Profit_per_point-ABS(test_data[[#This Row],[Action]])*Fee_per_trade</f>
        <v>-1200000.0000000454</v>
      </c>
    </row>
    <row r="4529" spans="1:13" x14ac:dyDescent="0.35">
      <c r="A4529" s="2">
        <v>43797.446527777778</v>
      </c>
      <c r="B4529">
        <v>894.6</v>
      </c>
      <c r="C4529">
        <v>0.41504254937171936</v>
      </c>
      <c r="D4529">
        <v>0.58495742082595825</v>
      </c>
      <c r="E4529">
        <f>IF(B4530&gt;0,B4530-test_data[[#This Row],[Price]],0)</f>
        <v>0</v>
      </c>
      <c r="F4529" s="2">
        <f>test_data[[#This Row],[Time]]-(Time_horizon-1)/24/60</f>
        <v>43797.433333333334</v>
      </c>
      <c r="G4529">
        <f>IF(test_data[[#This Row],[Long]]&gt;Action_Threshold,1,IF(test_data[[#This Row],[Short]]&gt;Action_Threshold,-1,0))</f>
        <v>-1</v>
      </c>
      <c r="H4529">
        <f>SUMIFS(test_data[Postion],test_data[Time],"&gt;="&amp;test_data[[#This Row],[Period Time]],test_data[Time],"&lt;="&amp;test_data[[#This Row],[Time]])</f>
        <v>-20</v>
      </c>
      <c r="I4529">
        <f>IFERROR(test_data[[#This Row],[Final_Position]]-H4528,test_data[[#This Row],[Final_Position]])</f>
        <v>0</v>
      </c>
      <c r="J4529">
        <f>ABS(test_data[[#This Row],[Action]])</f>
        <v>0</v>
      </c>
      <c r="K4529" s="7">
        <f>test_data[[#This Row],[Final_Position]]*test_data[[#This Row],[Change]]</f>
        <v>0</v>
      </c>
      <c r="L4529" s="7">
        <f>test_data[[#This Row],[Profit]]*Profit_per_point</f>
        <v>0</v>
      </c>
      <c r="M4529" s="7">
        <f>test_data[[#This Row],[Profit]]*Profit_per_point-ABS(test_data[[#This Row],[Action]])*Fee_per_trade</f>
        <v>0</v>
      </c>
    </row>
    <row r="4530" spans="1:13" x14ac:dyDescent="0.35">
      <c r="A4530" s="2">
        <v>43797.447222222225</v>
      </c>
      <c r="B4530">
        <v>894.6</v>
      </c>
      <c r="C4530">
        <v>0.41861096024513245</v>
      </c>
      <c r="D4530">
        <v>0.58138906955718994</v>
      </c>
      <c r="E4530">
        <f>IF(B4531&gt;0,B4531-test_data[[#This Row],[Price]],0)</f>
        <v>0</v>
      </c>
      <c r="F4530" s="2">
        <f>test_data[[#This Row],[Time]]-(Time_horizon-1)/24/60</f>
        <v>43797.434027777781</v>
      </c>
      <c r="G4530">
        <f>IF(test_data[[#This Row],[Long]]&gt;Action_Threshold,1,IF(test_data[[#This Row],[Short]]&gt;Action_Threshold,-1,0))</f>
        <v>-1</v>
      </c>
      <c r="H4530">
        <f>SUMIFS(test_data[Postion],test_data[Time],"&gt;="&amp;test_data[[#This Row],[Period Time]],test_data[Time],"&lt;="&amp;test_data[[#This Row],[Time]])</f>
        <v>-20</v>
      </c>
      <c r="I4530">
        <f>IFERROR(test_data[[#This Row],[Final_Position]]-H4529,test_data[[#This Row],[Final_Position]])</f>
        <v>0</v>
      </c>
      <c r="J4530">
        <f>ABS(test_data[[#This Row],[Action]])</f>
        <v>0</v>
      </c>
      <c r="K4530" s="7">
        <f>test_data[[#This Row],[Final_Position]]*test_data[[#This Row],[Change]]</f>
        <v>0</v>
      </c>
      <c r="L4530" s="7">
        <f>test_data[[#This Row],[Profit]]*Profit_per_point</f>
        <v>0</v>
      </c>
      <c r="M4530" s="7">
        <f>test_data[[#This Row],[Profit]]*Profit_per_point-ABS(test_data[[#This Row],[Action]])*Fee_per_trade</f>
        <v>0</v>
      </c>
    </row>
    <row r="4531" spans="1:13" x14ac:dyDescent="0.35">
      <c r="A4531" s="2">
        <v>43797.447916666664</v>
      </c>
      <c r="B4531">
        <v>894.6</v>
      </c>
      <c r="C4531">
        <v>0.41610652208328247</v>
      </c>
      <c r="D4531">
        <v>0.58389347791671753</v>
      </c>
      <c r="E4531">
        <f>IF(B4532&gt;0,B4532-test_data[[#This Row],[Price]],0)</f>
        <v>0</v>
      </c>
      <c r="F4531" s="2">
        <f>test_data[[#This Row],[Time]]-(Time_horizon-1)/24/60</f>
        <v>43797.43472222222</v>
      </c>
      <c r="G4531">
        <f>IF(test_data[[#This Row],[Long]]&gt;Action_Threshold,1,IF(test_data[[#This Row],[Short]]&gt;Action_Threshold,-1,0))</f>
        <v>-1</v>
      </c>
      <c r="H4531">
        <f>SUMIFS(test_data[Postion],test_data[Time],"&gt;="&amp;test_data[[#This Row],[Period Time]],test_data[Time],"&lt;="&amp;test_data[[#This Row],[Time]])</f>
        <v>-20</v>
      </c>
      <c r="I4531">
        <f>IFERROR(test_data[[#This Row],[Final_Position]]-H4530,test_data[[#This Row],[Final_Position]])</f>
        <v>0</v>
      </c>
      <c r="J4531">
        <f>ABS(test_data[[#This Row],[Action]])</f>
        <v>0</v>
      </c>
      <c r="K4531" s="7">
        <f>test_data[[#This Row],[Final_Position]]*test_data[[#This Row],[Change]]</f>
        <v>0</v>
      </c>
      <c r="L4531" s="7">
        <f>test_data[[#This Row],[Profit]]*Profit_per_point</f>
        <v>0</v>
      </c>
      <c r="M4531" s="7">
        <f>test_data[[#This Row],[Profit]]*Profit_per_point-ABS(test_data[[#This Row],[Action]])*Fee_per_trade</f>
        <v>0</v>
      </c>
    </row>
    <row r="4532" spans="1:13" x14ac:dyDescent="0.35">
      <c r="A4532" s="2">
        <v>43797.448611111111</v>
      </c>
      <c r="B4532">
        <v>894.6</v>
      </c>
      <c r="C4532">
        <v>0.41409635543823242</v>
      </c>
      <c r="D4532">
        <v>0.58590364456176758</v>
      </c>
      <c r="E4532">
        <f>IF(B4533&gt;0,B4533-test_data[[#This Row],[Price]],0)</f>
        <v>-0.10000000000002274</v>
      </c>
      <c r="F4532" s="2">
        <f>test_data[[#This Row],[Time]]-(Time_horizon-1)/24/60</f>
        <v>43797.435416666667</v>
      </c>
      <c r="G4532">
        <f>IF(test_data[[#This Row],[Long]]&gt;Action_Threshold,1,IF(test_data[[#This Row],[Short]]&gt;Action_Threshold,-1,0))</f>
        <v>-1</v>
      </c>
      <c r="H4532">
        <f>SUMIFS(test_data[Postion],test_data[Time],"&gt;="&amp;test_data[[#This Row],[Period Time]],test_data[Time],"&lt;="&amp;test_data[[#This Row],[Time]])</f>
        <v>-20</v>
      </c>
      <c r="I4532">
        <f>IFERROR(test_data[[#This Row],[Final_Position]]-H4531,test_data[[#This Row],[Final_Position]])</f>
        <v>0</v>
      </c>
      <c r="J4532">
        <f>ABS(test_data[[#This Row],[Action]])</f>
        <v>0</v>
      </c>
      <c r="K4532" s="7">
        <f>test_data[[#This Row],[Final_Position]]*test_data[[#This Row],[Change]]</f>
        <v>2.0000000000004547</v>
      </c>
      <c r="L4532" s="7">
        <f>test_data[[#This Row],[Profit]]*Profit_per_point</f>
        <v>200000.00000004546</v>
      </c>
      <c r="M4532" s="7">
        <f>test_data[[#This Row],[Profit]]*Profit_per_point-ABS(test_data[[#This Row],[Action]])*Fee_per_trade</f>
        <v>200000.00000004546</v>
      </c>
    </row>
    <row r="4533" spans="1:13" x14ac:dyDescent="0.35">
      <c r="A4533" s="2">
        <v>43797.449305555558</v>
      </c>
      <c r="B4533">
        <v>894.5</v>
      </c>
      <c r="C4533">
        <v>0.41019752621650696</v>
      </c>
      <c r="D4533">
        <v>0.58980244398117065</v>
      </c>
      <c r="E4533">
        <f>IF(B4534&gt;0,B4534-test_data[[#This Row],[Price]],0)</f>
        <v>-0.60000000000002274</v>
      </c>
      <c r="F4533" s="2">
        <f>test_data[[#This Row],[Time]]-(Time_horizon-1)/24/60</f>
        <v>43797.436111111114</v>
      </c>
      <c r="G4533">
        <f>IF(test_data[[#This Row],[Long]]&gt;Action_Threshold,1,IF(test_data[[#This Row],[Short]]&gt;Action_Threshold,-1,0))</f>
        <v>-1</v>
      </c>
      <c r="H4533">
        <f>SUMIFS(test_data[Postion],test_data[Time],"&gt;="&amp;test_data[[#This Row],[Period Time]],test_data[Time],"&lt;="&amp;test_data[[#This Row],[Time]])</f>
        <v>-20</v>
      </c>
      <c r="I4533">
        <f>IFERROR(test_data[[#This Row],[Final_Position]]-H4532,test_data[[#This Row],[Final_Position]])</f>
        <v>0</v>
      </c>
      <c r="J4533">
        <f>ABS(test_data[[#This Row],[Action]])</f>
        <v>0</v>
      </c>
      <c r="K4533" s="7">
        <f>test_data[[#This Row],[Final_Position]]*test_data[[#This Row],[Change]]</f>
        <v>12.000000000000455</v>
      </c>
      <c r="L4533" s="7">
        <f>test_data[[#This Row],[Profit]]*Profit_per_point</f>
        <v>1200000.0000000454</v>
      </c>
      <c r="M4533" s="7">
        <f>test_data[[#This Row],[Profit]]*Profit_per_point-ABS(test_data[[#This Row],[Action]])*Fee_per_trade</f>
        <v>1200000.0000000454</v>
      </c>
    </row>
    <row r="4534" spans="1:13" x14ac:dyDescent="0.35">
      <c r="A4534" s="2">
        <v>43797.45</v>
      </c>
      <c r="B4534">
        <v>893.9</v>
      </c>
      <c r="C4534">
        <v>0.43846860527992249</v>
      </c>
      <c r="D4534">
        <v>0.56153136491775513</v>
      </c>
      <c r="E4534">
        <f>IF(B4535&gt;0,B4535-test_data[[#This Row],[Price]],0)</f>
        <v>0.20000000000004547</v>
      </c>
      <c r="F4534" s="2">
        <f>test_data[[#This Row],[Time]]-(Time_horizon-1)/24/60</f>
        <v>43797.436805555553</v>
      </c>
      <c r="G4534">
        <f>IF(test_data[[#This Row],[Long]]&gt;Action_Threshold,1,IF(test_data[[#This Row],[Short]]&gt;Action_Threshold,-1,0))</f>
        <v>-1</v>
      </c>
      <c r="H4534">
        <f>SUMIFS(test_data[Postion],test_data[Time],"&gt;="&amp;test_data[[#This Row],[Period Time]],test_data[Time],"&lt;="&amp;test_data[[#This Row],[Time]])</f>
        <v>-20</v>
      </c>
      <c r="I4534">
        <f>IFERROR(test_data[[#This Row],[Final_Position]]-H4533,test_data[[#This Row],[Final_Position]])</f>
        <v>0</v>
      </c>
      <c r="J4534">
        <f>ABS(test_data[[#This Row],[Action]])</f>
        <v>0</v>
      </c>
      <c r="K4534" s="7">
        <f>test_data[[#This Row],[Final_Position]]*test_data[[#This Row],[Change]]</f>
        <v>-4.0000000000009095</v>
      </c>
      <c r="L4534" s="7">
        <f>test_data[[#This Row],[Profit]]*Profit_per_point</f>
        <v>-400000.00000009092</v>
      </c>
      <c r="M4534" s="7">
        <f>test_data[[#This Row],[Profit]]*Profit_per_point-ABS(test_data[[#This Row],[Action]])*Fee_per_trade</f>
        <v>-400000.00000009092</v>
      </c>
    </row>
    <row r="4535" spans="1:13" x14ac:dyDescent="0.35">
      <c r="A4535" s="2">
        <v>43797.450694444444</v>
      </c>
      <c r="B4535">
        <v>894.1</v>
      </c>
      <c r="C4535">
        <v>0.42099559307098389</v>
      </c>
      <c r="D4535">
        <v>0.57900440692901611</v>
      </c>
      <c r="E4535">
        <f>IF(B4536&gt;0,B4536-test_data[[#This Row],[Price]],0)</f>
        <v>-0.20000000000004547</v>
      </c>
      <c r="F4535" s="2">
        <f>test_data[[#This Row],[Time]]-(Time_horizon-1)/24/60</f>
        <v>43797.4375</v>
      </c>
      <c r="G4535">
        <f>IF(test_data[[#This Row],[Long]]&gt;Action_Threshold,1,IF(test_data[[#This Row],[Short]]&gt;Action_Threshold,-1,0))</f>
        <v>-1</v>
      </c>
      <c r="H4535">
        <f>SUMIFS(test_data[Postion],test_data[Time],"&gt;="&amp;test_data[[#This Row],[Period Time]],test_data[Time],"&lt;="&amp;test_data[[#This Row],[Time]])</f>
        <v>-20</v>
      </c>
      <c r="I4535">
        <f>IFERROR(test_data[[#This Row],[Final_Position]]-H4534,test_data[[#This Row],[Final_Position]])</f>
        <v>0</v>
      </c>
      <c r="J4535">
        <f>ABS(test_data[[#This Row],[Action]])</f>
        <v>0</v>
      </c>
      <c r="K4535" s="7">
        <f>test_data[[#This Row],[Final_Position]]*test_data[[#This Row],[Change]]</f>
        <v>4.0000000000009095</v>
      </c>
      <c r="L4535" s="7">
        <f>test_data[[#This Row],[Profit]]*Profit_per_point</f>
        <v>400000.00000009092</v>
      </c>
      <c r="M4535" s="7">
        <f>test_data[[#This Row],[Profit]]*Profit_per_point-ABS(test_data[[#This Row],[Action]])*Fee_per_trade</f>
        <v>400000.00000009092</v>
      </c>
    </row>
    <row r="4536" spans="1:13" x14ac:dyDescent="0.35">
      <c r="A4536" s="2">
        <v>43797.451388888891</v>
      </c>
      <c r="B4536">
        <v>893.9</v>
      </c>
      <c r="C4536">
        <v>0.42448234558105469</v>
      </c>
      <c r="D4536">
        <v>0.57551765441894531</v>
      </c>
      <c r="E4536">
        <f>IF(B4537&gt;0,B4537-test_data[[#This Row],[Price]],0)</f>
        <v>0</v>
      </c>
      <c r="F4536" s="2">
        <f>test_data[[#This Row],[Time]]-(Time_horizon-1)/24/60</f>
        <v>43797.438194444447</v>
      </c>
      <c r="G4536">
        <f>IF(test_data[[#This Row],[Long]]&gt;Action_Threshold,1,IF(test_data[[#This Row],[Short]]&gt;Action_Threshold,-1,0))</f>
        <v>-1</v>
      </c>
      <c r="H4536">
        <f>SUMIFS(test_data[Postion],test_data[Time],"&gt;="&amp;test_data[[#This Row],[Period Time]],test_data[Time],"&lt;="&amp;test_data[[#This Row],[Time]])</f>
        <v>-20</v>
      </c>
      <c r="I4536">
        <f>IFERROR(test_data[[#This Row],[Final_Position]]-H4535,test_data[[#This Row],[Final_Position]])</f>
        <v>0</v>
      </c>
      <c r="J4536">
        <f>ABS(test_data[[#This Row],[Action]])</f>
        <v>0</v>
      </c>
      <c r="K4536" s="7">
        <f>test_data[[#This Row],[Final_Position]]*test_data[[#This Row],[Change]]</f>
        <v>0</v>
      </c>
      <c r="L4536" s="7">
        <f>test_data[[#This Row],[Profit]]*Profit_per_point</f>
        <v>0</v>
      </c>
      <c r="M4536" s="7">
        <f>test_data[[#This Row],[Profit]]*Profit_per_point-ABS(test_data[[#This Row],[Action]])*Fee_per_trade</f>
        <v>0</v>
      </c>
    </row>
    <row r="4537" spans="1:13" x14ac:dyDescent="0.35">
      <c r="A4537" s="2">
        <v>43797.45208333333</v>
      </c>
      <c r="B4537">
        <v>893.9</v>
      </c>
      <c r="C4537">
        <v>0.42849335074424744</v>
      </c>
      <c r="D4537">
        <v>0.57150667905807495</v>
      </c>
      <c r="E4537">
        <f>IF(B4538&gt;0,B4538-test_data[[#This Row],[Price]],0)</f>
        <v>0.10000000000002274</v>
      </c>
      <c r="F4537" s="2">
        <f>test_data[[#This Row],[Time]]-(Time_horizon-1)/24/60</f>
        <v>43797.438888888886</v>
      </c>
      <c r="G4537">
        <f>IF(test_data[[#This Row],[Long]]&gt;Action_Threshold,1,IF(test_data[[#This Row],[Short]]&gt;Action_Threshold,-1,0))</f>
        <v>-1</v>
      </c>
      <c r="H4537">
        <f>SUMIFS(test_data[Postion],test_data[Time],"&gt;="&amp;test_data[[#This Row],[Period Time]],test_data[Time],"&lt;="&amp;test_data[[#This Row],[Time]])</f>
        <v>-20</v>
      </c>
      <c r="I4537">
        <f>IFERROR(test_data[[#This Row],[Final_Position]]-H4536,test_data[[#This Row],[Final_Position]])</f>
        <v>0</v>
      </c>
      <c r="J4537">
        <f>ABS(test_data[[#This Row],[Action]])</f>
        <v>0</v>
      </c>
      <c r="K4537" s="7">
        <f>test_data[[#This Row],[Final_Position]]*test_data[[#This Row],[Change]]</f>
        <v>-2.0000000000004547</v>
      </c>
      <c r="L4537" s="7">
        <f>test_data[[#This Row],[Profit]]*Profit_per_point</f>
        <v>-200000.00000004546</v>
      </c>
      <c r="M4537" s="7">
        <f>test_data[[#This Row],[Profit]]*Profit_per_point-ABS(test_data[[#This Row],[Action]])*Fee_per_trade</f>
        <v>-200000.00000004546</v>
      </c>
    </row>
    <row r="4538" spans="1:13" x14ac:dyDescent="0.35">
      <c r="A4538" s="2">
        <v>43797.452777777777</v>
      </c>
      <c r="B4538">
        <v>894</v>
      </c>
      <c r="C4538">
        <v>0.43359747529029846</v>
      </c>
      <c r="D4538">
        <v>0.56640255451202393</v>
      </c>
      <c r="E4538">
        <f>IF(B4539&gt;0,B4539-test_data[[#This Row],[Price]],0)</f>
        <v>0.5</v>
      </c>
      <c r="F4538" s="2">
        <f>test_data[[#This Row],[Time]]-(Time_horizon-1)/24/60</f>
        <v>43797.439583333333</v>
      </c>
      <c r="G4538">
        <f>IF(test_data[[#This Row],[Long]]&gt;Action_Threshold,1,IF(test_data[[#This Row],[Short]]&gt;Action_Threshold,-1,0))</f>
        <v>-1</v>
      </c>
      <c r="H4538">
        <f>SUMIFS(test_data[Postion],test_data[Time],"&gt;="&amp;test_data[[#This Row],[Period Time]],test_data[Time],"&lt;="&amp;test_data[[#This Row],[Time]])</f>
        <v>-20</v>
      </c>
      <c r="I4538">
        <f>IFERROR(test_data[[#This Row],[Final_Position]]-H4537,test_data[[#This Row],[Final_Position]])</f>
        <v>0</v>
      </c>
      <c r="J4538">
        <f>ABS(test_data[[#This Row],[Action]])</f>
        <v>0</v>
      </c>
      <c r="K4538" s="7">
        <f>test_data[[#This Row],[Final_Position]]*test_data[[#This Row],[Change]]</f>
        <v>-10</v>
      </c>
      <c r="L4538" s="7">
        <f>test_data[[#This Row],[Profit]]*Profit_per_point</f>
        <v>-1000000</v>
      </c>
      <c r="M4538" s="7">
        <f>test_data[[#This Row],[Profit]]*Profit_per_point-ABS(test_data[[#This Row],[Action]])*Fee_per_trade</f>
        <v>-1000000</v>
      </c>
    </row>
    <row r="4539" spans="1:13" x14ac:dyDescent="0.35">
      <c r="A4539" s="2">
        <v>43797.453472222223</v>
      </c>
      <c r="B4539">
        <v>894.5</v>
      </c>
      <c r="C4539">
        <v>0.42215022444725037</v>
      </c>
      <c r="D4539">
        <v>0.57784974575042725</v>
      </c>
      <c r="E4539">
        <f>IF(B4540&gt;0,B4540-test_data[[#This Row],[Price]],0)</f>
        <v>0</v>
      </c>
      <c r="F4539" s="2">
        <f>test_data[[#This Row],[Time]]-(Time_horizon-1)/24/60</f>
        <v>43797.44027777778</v>
      </c>
      <c r="G4539">
        <f>IF(test_data[[#This Row],[Long]]&gt;Action_Threshold,1,IF(test_data[[#This Row],[Short]]&gt;Action_Threshold,-1,0))</f>
        <v>-1</v>
      </c>
      <c r="H4539">
        <f>SUMIFS(test_data[Postion],test_data[Time],"&gt;="&amp;test_data[[#This Row],[Period Time]],test_data[Time],"&lt;="&amp;test_data[[#This Row],[Time]])</f>
        <v>-20</v>
      </c>
      <c r="I4539">
        <f>IFERROR(test_data[[#This Row],[Final_Position]]-H4538,test_data[[#This Row],[Final_Position]])</f>
        <v>0</v>
      </c>
      <c r="J4539">
        <f>ABS(test_data[[#This Row],[Action]])</f>
        <v>0</v>
      </c>
      <c r="K4539" s="7">
        <f>test_data[[#This Row],[Final_Position]]*test_data[[#This Row],[Change]]</f>
        <v>0</v>
      </c>
      <c r="L4539" s="7">
        <f>test_data[[#This Row],[Profit]]*Profit_per_point</f>
        <v>0</v>
      </c>
      <c r="M4539" s="7">
        <f>test_data[[#This Row],[Profit]]*Profit_per_point-ABS(test_data[[#This Row],[Action]])*Fee_per_trade</f>
        <v>0</v>
      </c>
    </row>
    <row r="4540" spans="1:13" x14ac:dyDescent="0.35">
      <c r="A4540" s="2">
        <v>43797.45416666667</v>
      </c>
      <c r="B4540">
        <v>894.5</v>
      </c>
      <c r="C4540">
        <v>0.41731822490692139</v>
      </c>
      <c r="D4540">
        <v>0.58268171548843384</v>
      </c>
      <c r="E4540">
        <f>IF(B4541&gt;0,B4541-test_data[[#This Row],[Price]],0)</f>
        <v>-0.39999999999997726</v>
      </c>
      <c r="F4540" s="2">
        <f>test_data[[#This Row],[Time]]-(Time_horizon-1)/24/60</f>
        <v>43797.440972222226</v>
      </c>
      <c r="G4540">
        <f>IF(test_data[[#This Row],[Long]]&gt;Action_Threshold,1,IF(test_data[[#This Row],[Short]]&gt;Action_Threshold,-1,0))</f>
        <v>-1</v>
      </c>
      <c r="H4540">
        <f>SUMIFS(test_data[Postion],test_data[Time],"&gt;="&amp;test_data[[#This Row],[Period Time]],test_data[Time],"&lt;="&amp;test_data[[#This Row],[Time]])</f>
        <v>-20</v>
      </c>
      <c r="I4540">
        <f>IFERROR(test_data[[#This Row],[Final_Position]]-H4539,test_data[[#This Row],[Final_Position]])</f>
        <v>0</v>
      </c>
      <c r="J4540">
        <f>ABS(test_data[[#This Row],[Action]])</f>
        <v>0</v>
      </c>
      <c r="K4540" s="7">
        <f>test_data[[#This Row],[Final_Position]]*test_data[[#This Row],[Change]]</f>
        <v>7.9999999999995453</v>
      </c>
      <c r="L4540" s="7">
        <f>test_data[[#This Row],[Profit]]*Profit_per_point</f>
        <v>799999.99999995448</v>
      </c>
      <c r="M4540" s="7">
        <f>test_data[[#This Row],[Profit]]*Profit_per_point-ABS(test_data[[#This Row],[Action]])*Fee_per_trade</f>
        <v>799999.99999995448</v>
      </c>
    </row>
    <row r="4541" spans="1:13" x14ac:dyDescent="0.35">
      <c r="A4541" s="2">
        <v>43797.454861111109</v>
      </c>
      <c r="B4541">
        <v>894.1</v>
      </c>
      <c r="C4541">
        <v>0.42305523157119751</v>
      </c>
      <c r="D4541">
        <v>0.57694476842880249</v>
      </c>
      <c r="E4541">
        <f>IF(B4542&gt;0,B4542-test_data[[#This Row],[Price]],0)</f>
        <v>-0.20000000000004547</v>
      </c>
      <c r="F4541" s="2">
        <f>test_data[[#This Row],[Time]]-(Time_horizon-1)/24/60</f>
        <v>43797.441666666666</v>
      </c>
      <c r="G4541">
        <f>IF(test_data[[#This Row],[Long]]&gt;Action_Threshold,1,IF(test_data[[#This Row],[Short]]&gt;Action_Threshold,-1,0))</f>
        <v>-1</v>
      </c>
      <c r="H4541">
        <f>SUMIFS(test_data[Postion],test_data[Time],"&gt;="&amp;test_data[[#This Row],[Period Time]],test_data[Time],"&lt;="&amp;test_data[[#This Row],[Time]])</f>
        <v>-20</v>
      </c>
      <c r="I4541">
        <f>IFERROR(test_data[[#This Row],[Final_Position]]-H4540,test_data[[#This Row],[Final_Position]])</f>
        <v>0</v>
      </c>
      <c r="J4541">
        <f>ABS(test_data[[#This Row],[Action]])</f>
        <v>0</v>
      </c>
      <c r="K4541" s="7">
        <f>test_data[[#This Row],[Final_Position]]*test_data[[#This Row],[Change]]</f>
        <v>4.0000000000009095</v>
      </c>
      <c r="L4541" s="7">
        <f>test_data[[#This Row],[Profit]]*Profit_per_point</f>
        <v>400000.00000009092</v>
      </c>
      <c r="M4541" s="7">
        <f>test_data[[#This Row],[Profit]]*Profit_per_point-ABS(test_data[[#This Row],[Action]])*Fee_per_trade</f>
        <v>400000.00000009092</v>
      </c>
    </row>
    <row r="4542" spans="1:13" x14ac:dyDescent="0.35">
      <c r="A4542" s="2">
        <v>43797.455555555556</v>
      </c>
      <c r="B4542">
        <v>893.9</v>
      </c>
      <c r="C4542">
        <v>0.42766785621643066</v>
      </c>
      <c r="D4542">
        <v>0.57233220338821411</v>
      </c>
      <c r="E4542">
        <f>IF(B4543&gt;0,B4543-test_data[[#This Row],[Price]],0)</f>
        <v>0.10000000000002274</v>
      </c>
      <c r="F4542" s="2">
        <f>test_data[[#This Row],[Time]]-(Time_horizon-1)/24/60</f>
        <v>43797.442361111112</v>
      </c>
      <c r="G4542">
        <f>IF(test_data[[#This Row],[Long]]&gt;Action_Threshold,1,IF(test_data[[#This Row],[Short]]&gt;Action_Threshold,-1,0))</f>
        <v>-1</v>
      </c>
      <c r="H4542">
        <f>SUMIFS(test_data[Postion],test_data[Time],"&gt;="&amp;test_data[[#This Row],[Period Time]],test_data[Time],"&lt;="&amp;test_data[[#This Row],[Time]])</f>
        <v>-20</v>
      </c>
      <c r="I4542">
        <f>IFERROR(test_data[[#This Row],[Final_Position]]-H4541,test_data[[#This Row],[Final_Position]])</f>
        <v>0</v>
      </c>
      <c r="J4542">
        <f>ABS(test_data[[#This Row],[Action]])</f>
        <v>0</v>
      </c>
      <c r="K4542" s="7">
        <f>test_data[[#This Row],[Final_Position]]*test_data[[#This Row],[Change]]</f>
        <v>-2.0000000000004547</v>
      </c>
      <c r="L4542" s="7">
        <f>test_data[[#This Row],[Profit]]*Profit_per_point</f>
        <v>-200000.00000004546</v>
      </c>
      <c r="M4542" s="7">
        <f>test_data[[#This Row],[Profit]]*Profit_per_point-ABS(test_data[[#This Row],[Action]])*Fee_per_trade</f>
        <v>-200000.00000004546</v>
      </c>
    </row>
    <row r="4543" spans="1:13" x14ac:dyDescent="0.35">
      <c r="A4543" s="2">
        <v>43797.456250000003</v>
      </c>
      <c r="B4543">
        <v>894</v>
      </c>
      <c r="C4543">
        <v>0.42060115933418274</v>
      </c>
      <c r="D4543">
        <v>0.57939893007278442</v>
      </c>
      <c r="E4543">
        <f>IF(B4544&gt;0,B4544-test_data[[#This Row],[Price]],0)</f>
        <v>0.29999999999995453</v>
      </c>
      <c r="F4543" s="2">
        <f>test_data[[#This Row],[Time]]-(Time_horizon-1)/24/60</f>
        <v>43797.443055555559</v>
      </c>
      <c r="G4543">
        <f>IF(test_data[[#This Row],[Long]]&gt;Action_Threshold,1,IF(test_data[[#This Row],[Short]]&gt;Action_Threshold,-1,0))</f>
        <v>-1</v>
      </c>
      <c r="H4543">
        <f>SUMIFS(test_data[Postion],test_data[Time],"&gt;="&amp;test_data[[#This Row],[Period Time]],test_data[Time],"&lt;="&amp;test_data[[#This Row],[Time]])</f>
        <v>-20</v>
      </c>
      <c r="I4543">
        <f>IFERROR(test_data[[#This Row],[Final_Position]]-H4542,test_data[[#This Row],[Final_Position]])</f>
        <v>0</v>
      </c>
      <c r="J4543">
        <f>ABS(test_data[[#This Row],[Action]])</f>
        <v>0</v>
      </c>
      <c r="K4543" s="7">
        <f>test_data[[#This Row],[Final_Position]]*test_data[[#This Row],[Change]]</f>
        <v>-5.9999999999990905</v>
      </c>
      <c r="L4543" s="7">
        <f>test_data[[#This Row],[Profit]]*Profit_per_point</f>
        <v>-599999.99999990908</v>
      </c>
      <c r="M4543" s="7">
        <f>test_data[[#This Row],[Profit]]*Profit_per_point-ABS(test_data[[#This Row],[Action]])*Fee_per_trade</f>
        <v>-599999.99999990908</v>
      </c>
    </row>
    <row r="4544" spans="1:13" x14ac:dyDescent="0.35">
      <c r="A4544" s="2">
        <v>43797.456944444442</v>
      </c>
      <c r="B4544">
        <v>894.3</v>
      </c>
      <c r="C4544">
        <v>0.4086134135723114</v>
      </c>
      <c r="D4544">
        <v>0.59138655662536621</v>
      </c>
      <c r="E4544">
        <f>IF(B4545&gt;0,B4545-test_data[[#This Row],[Price]],0)</f>
        <v>-0.59999999999990905</v>
      </c>
      <c r="F4544" s="2">
        <f>test_data[[#This Row],[Time]]-(Time_horizon-1)/24/60</f>
        <v>43797.443749999999</v>
      </c>
      <c r="G4544">
        <f>IF(test_data[[#This Row],[Long]]&gt;Action_Threshold,1,IF(test_data[[#This Row],[Short]]&gt;Action_Threshold,-1,0))</f>
        <v>-1</v>
      </c>
      <c r="H4544">
        <f>SUMIFS(test_data[Postion],test_data[Time],"&gt;="&amp;test_data[[#This Row],[Period Time]],test_data[Time],"&lt;="&amp;test_data[[#This Row],[Time]])</f>
        <v>-20</v>
      </c>
      <c r="I4544">
        <f>IFERROR(test_data[[#This Row],[Final_Position]]-H4543,test_data[[#This Row],[Final_Position]])</f>
        <v>0</v>
      </c>
      <c r="J4544">
        <f>ABS(test_data[[#This Row],[Action]])</f>
        <v>0</v>
      </c>
      <c r="K4544" s="7">
        <f>test_data[[#This Row],[Final_Position]]*test_data[[#This Row],[Change]]</f>
        <v>11.999999999998181</v>
      </c>
      <c r="L4544" s="7">
        <f>test_data[[#This Row],[Profit]]*Profit_per_point</f>
        <v>1199999.9999998182</v>
      </c>
      <c r="M4544" s="7">
        <f>test_data[[#This Row],[Profit]]*Profit_per_point-ABS(test_data[[#This Row],[Action]])*Fee_per_trade</f>
        <v>1199999.9999998182</v>
      </c>
    </row>
    <row r="4545" spans="1:13" x14ac:dyDescent="0.35">
      <c r="A4545" s="2">
        <v>43797.457638888889</v>
      </c>
      <c r="B4545">
        <v>893.7</v>
      </c>
      <c r="C4545">
        <v>0.4304671585559845</v>
      </c>
      <c r="D4545">
        <v>0.56953293085098267</v>
      </c>
      <c r="E4545">
        <f>IF(B4546&gt;0,B4546-test_data[[#This Row],[Price]],0)</f>
        <v>-1</v>
      </c>
      <c r="F4545" s="2">
        <f>test_data[[#This Row],[Time]]-(Time_horizon-1)/24/60</f>
        <v>43797.444444444445</v>
      </c>
      <c r="G4545">
        <f>IF(test_data[[#This Row],[Long]]&gt;Action_Threshold,1,IF(test_data[[#This Row],[Short]]&gt;Action_Threshold,-1,0))</f>
        <v>-1</v>
      </c>
      <c r="H4545">
        <f>SUMIFS(test_data[Postion],test_data[Time],"&gt;="&amp;test_data[[#This Row],[Period Time]],test_data[Time],"&lt;="&amp;test_data[[#This Row],[Time]])</f>
        <v>-20</v>
      </c>
      <c r="I4545">
        <f>IFERROR(test_data[[#This Row],[Final_Position]]-H4544,test_data[[#This Row],[Final_Position]])</f>
        <v>0</v>
      </c>
      <c r="J4545">
        <f>ABS(test_data[[#This Row],[Action]])</f>
        <v>0</v>
      </c>
      <c r="K4545" s="7">
        <f>test_data[[#This Row],[Final_Position]]*test_data[[#This Row],[Change]]</f>
        <v>20</v>
      </c>
      <c r="L4545" s="7">
        <f>test_data[[#This Row],[Profit]]*Profit_per_point</f>
        <v>2000000</v>
      </c>
      <c r="M4545" s="7">
        <f>test_data[[#This Row],[Profit]]*Profit_per_point-ABS(test_data[[#This Row],[Action]])*Fee_per_trade</f>
        <v>2000000</v>
      </c>
    </row>
    <row r="4546" spans="1:13" x14ac:dyDescent="0.35">
      <c r="A4546" s="2">
        <v>43797.458333333336</v>
      </c>
      <c r="B4546">
        <v>892.7</v>
      </c>
      <c r="C4546">
        <v>0.48020315170288086</v>
      </c>
      <c r="D4546">
        <v>0.51979690790176392</v>
      </c>
      <c r="E4546">
        <f>IF(B4547&gt;0,B4547-test_data[[#This Row],[Price]],0)</f>
        <v>0</v>
      </c>
      <c r="F4546" s="2">
        <f>test_data[[#This Row],[Time]]-(Time_horizon-1)/24/60</f>
        <v>43797.445138888892</v>
      </c>
      <c r="G4546">
        <f>IF(test_data[[#This Row],[Long]]&gt;Action_Threshold,1,IF(test_data[[#This Row],[Short]]&gt;Action_Threshold,-1,0))</f>
        <v>-1</v>
      </c>
      <c r="H4546">
        <f>SUMIFS(test_data[Postion],test_data[Time],"&gt;="&amp;test_data[[#This Row],[Period Time]],test_data[Time],"&lt;="&amp;test_data[[#This Row],[Time]])</f>
        <v>-20</v>
      </c>
      <c r="I4546">
        <f>IFERROR(test_data[[#This Row],[Final_Position]]-H4545,test_data[[#This Row],[Final_Position]])</f>
        <v>0</v>
      </c>
      <c r="J4546">
        <f>ABS(test_data[[#This Row],[Action]])</f>
        <v>0</v>
      </c>
      <c r="K4546" s="7">
        <f>test_data[[#This Row],[Final_Position]]*test_data[[#This Row],[Change]]</f>
        <v>0</v>
      </c>
      <c r="L4546" s="7">
        <f>test_data[[#This Row],[Profit]]*Profit_per_point</f>
        <v>0</v>
      </c>
      <c r="M4546" s="7">
        <f>test_data[[#This Row],[Profit]]*Profit_per_point-ABS(test_data[[#This Row],[Action]])*Fee_per_trade</f>
        <v>0</v>
      </c>
    </row>
    <row r="4547" spans="1:13" x14ac:dyDescent="0.35">
      <c r="A4547" s="2">
        <v>43797.459027777775</v>
      </c>
      <c r="B4547">
        <v>892.7</v>
      </c>
      <c r="C4547">
        <v>0.45114800333976746</v>
      </c>
      <c r="D4547">
        <v>0.54885190725326538</v>
      </c>
      <c r="E4547">
        <f>IF(B4548&gt;0,B4548-test_data[[#This Row],[Price]],0)</f>
        <v>0.39999999999997726</v>
      </c>
      <c r="F4547" s="2">
        <f>test_data[[#This Row],[Time]]-(Time_horizon-1)/24/60</f>
        <v>43797.445833333331</v>
      </c>
      <c r="G4547">
        <f>IF(test_data[[#This Row],[Long]]&gt;Action_Threshold,1,IF(test_data[[#This Row],[Short]]&gt;Action_Threshold,-1,0))</f>
        <v>-1</v>
      </c>
      <c r="H4547">
        <f>SUMIFS(test_data[Postion],test_data[Time],"&gt;="&amp;test_data[[#This Row],[Period Time]],test_data[Time],"&lt;="&amp;test_data[[#This Row],[Time]])</f>
        <v>-20</v>
      </c>
      <c r="I4547">
        <f>IFERROR(test_data[[#This Row],[Final_Position]]-H4546,test_data[[#This Row],[Final_Position]])</f>
        <v>0</v>
      </c>
      <c r="J4547">
        <f>ABS(test_data[[#This Row],[Action]])</f>
        <v>0</v>
      </c>
      <c r="K4547" s="7">
        <f>test_data[[#This Row],[Final_Position]]*test_data[[#This Row],[Change]]</f>
        <v>-7.9999999999995453</v>
      </c>
      <c r="L4547" s="7">
        <f>test_data[[#This Row],[Profit]]*Profit_per_point</f>
        <v>-799999.99999995448</v>
      </c>
      <c r="M4547" s="7">
        <f>test_data[[#This Row],[Profit]]*Profit_per_point-ABS(test_data[[#This Row],[Action]])*Fee_per_trade</f>
        <v>-799999.99999995448</v>
      </c>
    </row>
    <row r="4548" spans="1:13" x14ac:dyDescent="0.35">
      <c r="A4548" s="2">
        <v>43797.459722222222</v>
      </c>
      <c r="B4548">
        <v>893.1</v>
      </c>
      <c r="C4548">
        <v>0.44030460715293884</v>
      </c>
      <c r="D4548">
        <v>0.55969548225402832</v>
      </c>
      <c r="E4548">
        <f>IF(B4549&gt;0,B4549-test_data[[#This Row],[Price]],0)</f>
        <v>0</v>
      </c>
      <c r="F4548" s="2">
        <f>test_data[[#This Row],[Time]]-(Time_horizon-1)/24/60</f>
        <v>43797.446527777778</v>
      </c>
      <c r="G4548">
        <f>IF(test_data[[#This Row],[Long]]&gt;Action_Threshold,1,IF(test_data[[#This Row],[Short]]&gt;Action_Threshold,-1,0))</f>
        <v>-1</v>
      </c>
      <c r="H4548">
        <f>SUMIFS(test_data[Postion],test_data[Time],"&gt;="&amp;test_data[[#This Row],[Period Time]],test_data[Time],"&lt;="&amp;test_data[[#This Row],[Time]])</f>
        <v>-20</v>
      </c>
      <c r="I4548">
        <f>IFERROR(test_data[[#This Row],[Final_Position]]-H4547,test_data[[#This Row],[Final_Position]])</f>
        <v>0</v>
      </c>
      <c r="J4548">
        <f>ABS(test_data[[#This Row],[Action]])</f>
        <v>0</v>
      </c>
      <c r="K4548" s="7">
        <f>test_data[[#This Row],[Final_Position]]*test_data[[#This Row],[Change]]</f>
        <v>0</v>
      </c>
      <c r="L4548" s="7">
        <f>test_data[[#This Row],[Profit]]*Profit_per_point</f>
        <v>0</v>
      </c>
      <c r="M4548" s="7">
        <f>test_data[[#This Row],[Profit]]*Profit_per_point-ABS(test_data[[#This Row],[Action]])*Fee_per_trade</f>
        <v>0</v>
      </c>
    </row>
    <row r="4549" spans="1:13" x14ac:dyDescent="0.35">
      <c r="A4549" s="2">
        <v>43797.460416666669</v>
      </c>
      <c r="B4549">
        <v>893.1</v>
      </c>
      <c r="C4549">
        <v>0.45777559280395508</v>
      </c>
      <c r="D4549">
        <v>0.54222440719604492</v>
      </c>
      <c r="E4549">
        <f>IF(B4550&gt;0,B4550-test_data[[#This Row],[Price]],0)</f>
        <v>-0.10000000000002274</v>
      </c>
      <c r="F4549" s="2">
        <f>test_data[[#This Row],[Time]]-(Time_horizon-1)/24/60</f>
        <v>43797.447222222225</v>
      </c>
      <c r="G4549">
        <f>IF(test_data[[#This Row],[Long]]&gt;Action_Threshold,1,IF(test_data[[#This Row],[Short]]&gt;Action_Threshold,-1,0))</f>
        <v>-1</v>
      </c>
      <c r="H4549">
        <f>SUMIFS(test_data[Postion],test_data[Time],"&gt;="&amp;test_data[[#This Row],[Period Time]],test_data[Time],"&lt;="&amp;test_data[[#This Row],[Time]])</f>
        <v>-20</v>
      </c>
      <c r="I4549">
        <f>IFERROR(test_data[[#This Row],[Final_Position]]-H4548,test_data[[#This Row],[Final_Position]])</f>
        <v>0</v>
      </c>
      <c r="J4549">
        <f>ABS(test_data[[#This Row],[Action]])</f>
        <v>0</v>
      </c>
      <c r="K4549" s="7">
        <f>test_data[[#This Row],[Final_Position]]*test_data[[#This Row],[Change]]</f>
        <v>2.0000000000004547</v>
      </c>
      <c r="L4549" s="7">
        <f>test_data[[#This Row],[Profit]]*Profit_per_point</f>
        <v>200000.00000004546</v>
      </c>
      <c r="M4549" s="7">
        <f>test_data[[#This Row],[Profit]]*Profit_per_point-ABS(test_data[[#This Row],[Action]])*Fee_per_trade</f>
        <v>200000.00000004546</v>
      </c>
    </row>
    <row r="4550" spans="1:13" x14ac:dyDescent="0.35">
      <c r="A4550" s="2">
        <v>43797.461111111108</v>
      </c>
      <c r="B4550">
        <v>893</v>
      </c>
      <c r="C4550">
        <v>0.4614625871181488</v>
      </c>
      <c r="D4550">
        <v>0.53853744268417358</v>
      </c>
      <c r="E4550">
        <f>IF(B4551&gt;0,B4551-test_data[[#This Row],[Price]],0)</f>
        <v>0.20000000000004547</v>
      </c>
      <c r="F4550" s="2">
        <f>test_data[[#This Row],[Time]]-(Time_horizon-1)/24/60</f>
        <v>43797.447916666664</v>
      </c>
      <c r="G4550">
        <f>IF(test_data[[#This Row],[Long]]&gt;Action_Threshold,1,IF(test_data[[#This Row],[Short]]&gt;Action_Threshold,-1,0))</f>
        <v>-1</v>
      </c>
      <c r="H4550">
        <f>SUMIFS(test_data[Postion],test_data[Time],"&gt;="&amp;test_data[[#This Row],[Period Time]],test_data[Time],"&lt;="&amp;test_data[[#This Row],[Time]])</f>
        <v>-20</v>
      </c>
      <c r="I4550">
        <f>IFERROR(test_data[[#This Row],[Final_Position]]-H4549,test_data[[#This Row],[Final_Position]])</f>
        <v>0</v>
      </c>
      <c r="J4550">
        <f>ABS(test_data[[#This Row],[Action]])</f>
        <v>0</v>
      </c>
      <c r="K4550" s="7">
        <f>test_data[[#This Row],[Final_Position]]*test_data[[#This Row],[Change]]</f>
        <v>-4.0000000000009095</v>
      </c>
      <c r="L4550" s="7">
        <f>test_data[[#This Row],[Profit]]*Profit_per_point</f>
        <v>-400000.00000009092</v>
      </c>
      <c r="M4550" s="7">
        <f>test_data[[#This Row],[Profit]]*Profit_per_point-ABS(test_data[[#This Row],[Action]])*Fee_per_trade</f>
        <v>-400000.00000009092</v>
      </c>
    </row>
    <row r="4551" spans="1:13" x14ac:dyDescent="0.35">
      <c r="A4551" s="2">
        <v>43797.461805555555</v>
      </c>
      <c r="B4551">
        <v>893.2</v>
      </c>
      <c r="C4551">
        <v>0.44034910202026367</v>
      </c>
      <c r="D4551">
        <v>0.5596509575843811</v>
      </c>
      <c r="E4551">
        <f>IF(B4552&gt;0,B4552-test_data[[#This Row],[Price]],0)</f>
        <v>-0.30000000000006821</v>
      </c>
      <c r="F4551" s="2">
        <f>test_data[[#This Row],[Time]]-(Time_horizon-1)/24/60</f>
        <v>43797.448611111111</v>
      </c>
      <c r="G4551">
        <f>IF(test_data[[#This Row],[Long]]&gt;Action_Threshold,1,IF(test_data[[#This Row],[Short]]&gt;Action_Threshold,-1,0))</f>
        <v>-1</v>
      </c>
      <c r="H4551">
        <f>SUMIFS(test_data[Postion],test_data[Time],"&gt;="&amp;test_data[[#This Row],[Period Time]],test_data[Time],"&lt;="&amp;test_data[[#This Row],[Time]])</f>
        <v>-20</v>
      </c>
      <c r="I4551">
        <f>IFERROR(test_data[[#This Row],[Final_Position]]-H4550,test_data[[#This Row],[Final_Position]])</f>
        <v>0</v>
      </c>
      <c r="J4551">
        <f>ABS(test_data[[#This Row],[Action]])</f>
        <v>0</v>
      </c>
      <c r="K4551" s="7">
        <f>test_data[[#This Row],[Final_Position]]*test_data[[#This Row],[Change]]</f>
        <v>6.0000000000013642</v>
      </c>
      <c r="L4551" s="7">
        <f>test_data[[#This Row],[Profit]]*Profit_per_point</f>
        <v>600000.00000013644</v>
      </c>
      <c r="M4551" s="7">
        <f>test_data[[#This Row],[Profit]]*Profit_per_point-ABS(test_data[[#This Row],[Action]])*Fee_per_trade</f>
        <v>600000.00000013644</v>
      </c>
    </row>
    <row r="4552" spans="1:13" x14ac:dyDescent="0.35">
      <c r="A4552" s="2">
        <v>43797.462500000001</v>
      </c>
      <c r="B4552">
        <v>892.9</v>
      </c>
      <c r="C4552">
        <v>0.45393019914627075</v>
      </c>
      <c r="D4552">
        <v>0.54606980085372925</v>
      </c>
      <c r="E4552">
        <f>IF(B4553&gt;0,B4553-test_data[[#This Row],[Price]],0)</f>
        <v>-0.10000000000002274</v>
      </c>
      <c r="F4552" s="2">
        <f>test_data[[#This Row],[Time]]-(Time_horizon-1)/24/60</f>
        <v>43797.449305555558</v>
      </c>
      <c r="G4552">
        <f>IF(test_data[[#This Row],[Long]]&gt;Action_Threshold,1,IF(test_data[[#This Row],[Short]]&gt;Action_Threshold,-1,0))</f>
        <v>-1</v>
      </c>
      <c r="H4552">
        <f>SUMIFS(test_data[Postion],test_data[Time],"&gt;="&amp;test_data[[#This Row],[Period Time]],test_data[Time],"&lt;="&amp;test_data[[#This Row],[Time]])</f>
        <v>-20</v>
      </c>
      <c r="I4552">
        <f>IFERROR(test_data[[#This Row],[Final_Position]]-H4551,test_data[[#This Row],[Final_Position]])</f>
        <v>0</v>
      </c>
      <c r="J4552">
        <f>ABS(test_data[[#This Row],[Action]])</f>
        <v>0</v>
      </c>
      <c r="K4552" s="7">
        <f>test_data[[#This Row],[Final_Position]]*test_data[[#This Row],[Change]]</f>
        <v>2.0000000000004547</v>
      </c>
      <c r="L4552" s="7">
        <f>test_data[[#This Row],[Profit]]*Profit_per_point</f>
        <v>200000.00000004546</v>
      </c>
      <c r="M4552" s="7">
        <f>test_data[[#This Row],[Profit]]*Profit_per_point-ABS(test_data[[#This Row],[Action]])*Fee_per_trade</f>
        <v>200000.00000004546</v>
      </c>
    </row>
    <row r="4553" spans="1:13" x14ac:dyDescent="0.35">
      <c r="A4553" s="2">
        <v>43797.463194444441</v>
      </c>
      <c r="B4553">
        <v>892.8</v>
      </c>
      <c r="C4553">
        <v>0.46101421117782593</v>
      </c>
      <c r="D4553">
        <v>0.53898578882217407</v>
      </c>
      <c r="E4553">
        <f>IF(B4554&gt;0,B4554-test_data[[#This Row],[Price]],0)</f>
        <v>0.10000000000002274</v>
      </c>
      <c r="F4553" s="2">
        <f>test_data[[#This Row],[Time]]-(Time_horizon-1)/24/60</f>
        <v>43797.45</v>
      </c>
      <c r="G4553">
        <f>IF(test_data[[#This Row],[Long]]&gt;Action_Threshold,1,IF(test_data[[#This Row],[Short]]&gt;Action_Threshold,-1,0))</f>
        <v>-1</v>
      </c>
      <c r="H4553">
        <f>SUMIFS(test_data[Postion],test_data[Time],"&gt;="&amp;test_data[[#This Row],[Period Time]],test_data[Time],"&lt;="&amp;test_data[[#This Row],[Time]])</f>
        <v>-20</v>
      </c>
      <c r="I4553">
        <f>IFERROR(test_data[[#This Row],[Final_Position]]-H4552,test_data[[#This Row],[Final_Position]])</f>
        <v>0</v>
      </c>
      <c r="J4553">
        <f>ABS(test_data[[#This Row],[Action]])</f>
        <v>0</v>
      </c>
      <c r="K4553" s="7">
        <f>test_data[[#This Row],[Final_Position]]*test_data[[#This Row],[Change]]</f>
        <v>-2.0000000000004547</v>
      </c>
      <c r="L4553" s="7">
        <f>test_data[[#This Row],[Profit]]*Profit_per_point</f>
        <v>-200000.00000004546</v>
      </c>
      <c r="M4553" s="7">
        <f>test_data[[#This Row],[Profit]]*Profit_per_point-ABS(test_data[[#This Row],[Action]])*Fee_per_trade</f>
        <v>-200000.00000004546</v>
      </c>
    </row>
    <row r="4554" spans="1:13" x14ac:dyDescent="0.35">
      <c r="A4554" s="2">
        <v>43797.463888888888</v>
      </c>
      <c r="B4554">
        <v>892.9</v>
      </c>
      <c r="C4554">
        <v>0.45017442107200623</v>
      </c>
      <c r="D4554">
        <v>0.54982560873031616</v>
      </c>
      <c r="E4554">
        <f>IF(B4555&gt;0,B4555-test_data[[#This Row],[Price]],0)</f>
        <v>-0.10000000000002274</v>
      </c>
      <c r="F4554" s="2">
        <f>test_data[[#This Row],[Time]]-(Time_horizon-1)/24/60</f>
        <v>43797.450694444444</v>
      </c>
      <c r="G4554">
        <f>IF(test_data[[#This Row],[Long]]&gt;Action_Threshold,1,IF(test_data[[#This Row],[Short]]&gt;Action_Threshold,-1,0))</f>
        <v>-1</v>
      </c>
      <c r="H4554">
        <f>SUMIFS(test_data[Postion],test_data[Time],"&gt;="&amp;test_data[[#This Row],[Period Time]],test_data[Time],"&lt;="&amp;test_data[[#This Row],[Time]])</f>
        <v>-20</v>
      </c>
      <c r="I4554">
        <f>IFERROR(test_data[[#This Row],[Final_Position]]-H4553,test_data[[#This Row],[Final_Position]])</f>
        <v>0</v>
      </c>
      <c r="J4554">
        <f>ABS(test_data[[#This Row],[Action]])</f>
        <v>0</v>
      </c>
      <c r="K4554" s="7">
        <f>test_data[[#This Row],[Final_Position]]*test_data[[#This Row],[Change]]</f>
        <v>2.0000000000004547</v>
      </c>
      <c r="L4554" s="7">
        <f>test_data[[#This Row],[Profit]]*Profit_per_point</f>
        <v>200000.00000004546</v>
      </c>
      <c r="M4554" s="7">
        <f>test_data[[#This Row],[Profit]]*Profit_per_point-ABS(test_data[[#This Row],[Action]])*Fee_per_trade</f>
        <v>200000.00000004546</v>
      </c>
    </row>
    <row r="4555" spans="1:13" x14ac:dyDescent="0.35">
      <c r="A4555" s="2">
        <v>43797.464583333334</v>
      </c>
      <c r="B4555">
        <v>892.8</v>
      </c>
      <c r="C4555">
        <v>0.43282651901245117</v>
      </c>
      <c r="D4555">
        <v>0.56717348098754883</v>
      </c>
      <c r="E4555">
        <f>IF(B4556&gt;0,B4556-test_data[[#This Row],[Price]],0)</f>
        <v>0.5</v>
      </c>
      <c r="F4555" s="2">
        <f>test_data[[#This Row],[Time]]-(Time_horizon-1)/24/60</f>
        <v>43797.451388888891</v>
      </c>
      <c r="G4555">
        <f>IF(test_data[[#This Row],[Long]]&gt;Action_Threshold,1,IF(test_data[[#This Row],[Short]]&gt;Action_Threshold,-1,0))</f>
        <v>-1</v>
      </c>
      <c r="H4555">
        <f>SUMIFS(test_data[Postion],test_data[Time],"&gt;="&amp;test_data[[#This Row],[Period Time]],test_data[Time],"&lt;="&amp;test_data[[#This Row],[Time]])</f>
        <v>-20</v>
      </c>
      <c r="I4555">
        <f>IFERROR(test_data[[#This Row],[Final_Position]]-H4554,test_data[[#This Row],[Final_Position]])</f>
        <v>0</v>
      </c>
      <c r="J4555">
        <f>ABS(test_data[[#This Row],[Action]])</f>
        <v>0</v>
      </c>
      <c r="K4555" s="7">
        <f>test_data[[#This Row],[Final_Position]]*test_data[[#This Row],[Change]]</f>
        <v>-10</v>
      </c>
      <c r="L4555" s="7">
        <f>test_data[[#This Row],[Profit]]*Profit_per_point</f>
        <v>-1000000</v>
      </c>
      <c r="M4555" s="7">
        <f>test_data[[#This Row],[Profit]]*Profit_per_point-ABS(test_data[[#This Row],[Action]])*Fee_per_trade</f>
        <v>-1000000</v>
      </c>
    </row>
    <row r="4556" spans="1:13" x14ac:dyDescent="0.35">
      <c r="A4556" s="2">
        <v>43797.465277777781</v>
      </c>
      <c r="B4556">
        <v>893.3</v>
      </c>
      <c r="C4556">
        <v>0.42243590950965881</v>
      </c>
      <c r="D4556">
        <v>0.57756412029266357</v>
      </c>
      <c r="E4556">
        <f>IF(B4557&gt;0,B4557-test_data[[#This Row],[Price]],0)</f>
        <v>-0.29999999999995453</v>
      </c>
      <c r="F4556" s="2">
        <f>test_data[[#This Row],[Time]]-(Time_horizon-1)/24/60</f>
        <v>43797.452083333337</v>
      </c>
      <c r="G4556">
        <f>IF(test_data[[#This Row],[Long]]&gt;Action_Threshold,1,IF(test_data[[#This Row],[Short]]&gt;Action_Threshold,-1,0))</f>
        <v>-1</v>
      </c>
      <c r="H4556">
        <f>SUMIFS(test_data[Postion],test_data[Time],"&gt;="&amp;test_data[[#This Row],[Period Time]],test_data[Time],"&lt;="&amp;test_data[[#This Row],[Time]])</f>
        <v>-20</v>
      </c>
      <c r="I4556">
        <f>IFERROR(test_data[[#This Row],[Final_Position]]-H4555,test_data[[#This Row],[Final_Position]])</f>
        <v>0</v>
      </c>
      <c r="J4556">
        <f>ABS(test_data[[#This Row],[Action]])</f>
        <v>0</v>
      </c>
      <c r="K4556" s="7">
        <f>test_data[[#This Row],[Final_Position]]*test_data[[#This Row],[Change]]</f>
        <v>5.9999999999990905</v>
      </c>
      <c r="L4556" s="7">
        <f>test_data[[#This Row],[Profit]]*Profit_per_point</f>
        <v>599999.99999990908</v>
      </c>
      <c r="M4556" s="7">
        <f>test_data[[#This Row],[Profit]]*Profit_per_point-ABS(test_data[[#This Row],[Action]])*Fee_per_trade</f>
        <v>599999.99999990908</v>
      </c>
    </row>
    <row r="4557" spans="1:13" x14ac:dyDescent="0.35">
      <c r="A4557" s="2">
        <v>43797.46597222222</v>
      </c>
      <c r="B4557">
        <v>893</v>
      </c>
      <c r="C4557">
        <v>0.43667596578598022</v>
      </c>
      <c r="D4557">
        <v>0.56332403421401978</v>
      </c>
      <c r="E4557">
        <f>IF(B4558&gt;0,B4558-test_data[[#This Row],[Price]],0)</f>
        <v>0.39999999999997726</v>
      </c>
      <c r="F4557" s="2">
        <f>test_data[[#This Row],[Time]]-(Time_horizon-1)/24/60</f>
        <v>43797.452777777777</v>
      </c>
      <c r="G4557">
        <f>IF(test_data[[#This Row],[Long]]&gt;Action_Threshold,1,IF(test_data[[#This Row],[Short]]&gt;Action_Threshold,-1,0))</f>
        <v>-1</v>
      </c>
      <c r="H4557">
        <f>SUMIFS(test_data[Postion],test_data[Time],"&gt;="&amp;test_data[[#This Row],[Period Time]],test_data[Time],"&lt;="&amp;test_data[[#This Row],[Time]])</f>
        <v>-20</v>
      </c>
      <c r="I4557">
        <f>IFERROR(test_data[[#This Row],[Final_Position]]-H4556,test_data[[#This Row],[Final_Position]])</f>
        <v>0</v>
      </c>
      <c r="J4557">
        <f>ABS(test_data[[#This Row],[Action]])</f>
        <v>0</v>
      </c>
      <c r="K4557" s="7">
        <f>test_data[[#This Row],[Final_Position]]*test_data[[#This Row],[Change]]</f>
        <v>-7.9999999999995453</v>
      </c>
      <c r="L4557" s="7">
        <f>test_data[[#This Row],[Profit]]*Profit_per_point</f>
        <v>-799999.99999995448</v>
      </c>
      <c r="M4557" s="7">
        <f>test_data[[#This Row],[Profit]]*Profit_per_point-ABS(test_data[[#This Row],[Action]])*Fee_per_trade</f>
        <v>-799999.99999995448</v>
      </c>
    </row>
    <row r="4558" spans="1:13" x14ac:dyDescent="0.35">
      <c r="A4558" s="2">
        <v>43797.466666666667</v>
      </c>
      <c r="B4558">
        <v>893.4</v>
      </c>
      <c r="C4558">
        <v>0.42355123162269592</v>
      </c>
      <c r="D4558">
        <v>0.57644873857498169</v>
      </c>
      <c r="E4558">
        <f>IF(B4559&gt;0,B4559-test_data[[#This Row],[Price]],0)</f>
        <v>-0.39999999999997726</v>
      </c>
      <c r="F4558" s="2">
        <f>test_data[[#This Row],[Time]]-(Time_horizon-1)/24/60</f>
        <v>43797.453472222223</v>
      </c>
      <c r="G4558">
        <f>IF(test_data[[#This Row],[Long]]&gt;Action_Threshold,1,IF(test_data[[#This Row],[Short]]&gt;Action_Threshold,-1,0))</f>
        <v>-1</v>
      </c>
      <c r="H4558">
        <f>SUMIFS(test_data[Postion],test_data[Time],"&gt;="&amp;test_data[[#This Row],[Period Time]],test_data[Time],"&lt;="&amp;test_data[[#This Row],[Time]])</f>
        <v>-20</v>
      </c>
      <c r="I4558">
        <f>IFERROR(test_data[[#This Row],[Final_Position]]-H4557,test_data[[#This Row],[Final_Position]])</f>
        <v>0</v>
      </c>
      <c r="J4558">
        <f>ABS(test_data[[#This Row],[Action]])</f>
        <v>0</v>
      </c>
      <c r="K4558" s="7">
        <f>test_data[[#This Row],[Final_Position]]*test_data[[#This Row],[Change]]</f>
        <v>7.9999999999995453</v>
      </c>
      <c r="L4558" s="7">
        <f>test_data[[#This Row],[Profit]]*Profit_per_point</f>
        <v>799999.99999995448</v>
      </c>
      <c r="M4558" s="7">
        <f>test_data[[#This Row],[Profit]]*Profit_per_point-ABS(test_data[[#This Row],[Action]])*Fee_per_trade</f>
        <v>799999.99999995448</v>
      </c>
    </row>
    <row r="4559" spans="1:13" x14ac:dyDescent="0.35">
      <c r="A4559" s="2">
        <v>43797.467361111114</v>
      </c>
      <c r="B4559">
        <v>893</v>
      </c>
      <c r="C4559">
        <v>0.42842695116996765</v>
      </c>
      <c r="D4559">
        <v>0.57157301902770996</v>
      </c>
      <c r="E4559">
        <f>IF(B4560&gt;0,B4560-test_data[[#This Row],[Price]],0)</f>
        <v>0.10000000000002274</v>
      </c>
      <c r="F4559" s="2">
        <f>test_data[[#This Row],[Time]]-(Time_horizon-1)/24/60</f>
        <v>43797.45416666667</v>
      </c>
      <c r="G4559">
        <f>IF(test_data[[#This Row],[Long]]&gt;Action_Threshold,1,IF(test_data[[#This Row],[Short]]&gt;Action_Threshold,-1,0))</f>
        <v>-1</v>
      </c>
      <c r="H4559">
        <f>SUMIFS(test_data[Postion],test_data[Time],"&gt;="&amp;test_data[[#This Row],[Period Time]],test_data[Time],"&lt;="&amp;test_data[[#This Row],[Time]])</f>
        <v>-20</v>
      </c>
      <c r="I4559">
        <f>IFERROR(test_data[[#This Row],[Final_Position]]-H4558,test_data[[#This Row],[Final_Position]])</f>
        <v>0</v>
      </c>
      <c r="J4559">
        <f>ABS(test_data[[#This Row],[Action]])</f>
        <v>0</v>
      </c>
      <c r="K4559" s="7">
        <f>test_data[[#This Row],[Final_Position]]*test_data[[#This Row],[Change]]</f>
        <v>-2.0000000000004547</v>
      </c>
      <c r="L4559" s="7">
        <f>test_data[[#This Row],[Profit]]*Profit_per_point</f>
        <v>-200000.00000004546</v>
      </c>
      <c r="M4559" s="7">
        <f>test_data[[#This Row],[Profit]]*Profit_per_point-ABS(test_data[[#This Row],[Action]])*Fee_per_trade</f>
        <v>-200000.00000004546</v>
      </c>
    </row>
    <row r="4560" spans="1:13" x14ac:dyDescent="0.35">
      <c r="A4560" s="2">
        <v>43797.468055555553</v>
      </c>
      <c r="B4560">
        <v>893.1</v>
      </c>
      <c r="C4560">
        <v>0.42294168472290039</v>
      </c>
      <c r="D4560">
        <v>0.57705825567245483</v>
      </c>
      <c r="E4560">
        <f>IF(B4561&gt;0,B4561-test_data[[#This Row],[Price]],0)</f>
        <v>-0.5</v>
      </c>
      <c r="F4560" s="2">
        <f>test_data[[#This Row],[Time]]-(Time_horizon-1)/24/60</f>
        <v>43797.454861111109</v>
      </c>
      <c r="G4560">
        <f>IF(test_data[[#This Row],[Long]]&gt;Action_Threshold,1,IF(test_data[[#This Row],[Short]]&gt;Action_Threshold,-1,0))</f>
        <v>-1</v>
      </c>
      <c r="H4560">
        <f>SUMIFS(test_data[Postion],test_data[Time],"&gt;="&amp;test_data[[#This Row],[Period Time]],test_data[Time],"&lt;="&amp;test_data[[#This Row],[Time]])</f>
        <v>-20</v>
      </c>
      <c r="I4560">
        <f>IFERROR(test_data[[#This Row],[Final_Position]]-H4559,test_data[[#This Row],[Final_Position]])</f>
        <v>0</v>
      </c>
      <c r="J4560">
        <f>ABS(test_data[[#This Row],[Action]])</f>
        <v>0</v>
      </c>
      <c r="K4560" s="7">
        <f>test_data[[#This Row],[Final_Position]]*test_data[[#This Row],[Change]]</f>
        <v>10</v>
      </c>
      <c r="L4560" s="7">
        <f>test_data[[#This Row],[Profit]]*Profit_per_point</f>
        <v>1000000</v>
      </c>
      <c r="M4560" s="7">
        <f>test_data[[#This Row],[Profit]]*Profit_per_point-ABS(test_data[[#This Row],[Action]])*Fee_per_trade</f>
        <v>1000000</v>
      </c>
    </row>
    <row r="4561" spans="1:13" x14ac:dyDescent="0.35">
      <c r="A4561" s="2">
        <v>43797.46875</v>
      </c>
      <c r="B4561">
        <v>892.6</v>
      </c>
      <c r="C4561">
        <v>0.42846593260765076</v>
      </c>
      <c r="D4561">
        <v>0.57153409719467163</v>
      </c>
      <c r="E4561">
        <f>IF(B4562&gt;0,B4562-test_data[[#This Row],[Price]],0)</f>
        <v>0.5</v>
      </c>
      <c r="F4561" s="2">
        <f>test_data[[#This Row],[Time]]-(Time_horizon-1)/24/60</f>
        <v>43797.455555555556</v>
      </c>
      <c r="G4561">
        <f>IF(test_data[[#This Row],[Long]]&gt;Action_Threshold,1,IF(test_data[[#This Row],[Short]]&gt;Action_Threshold,-1,0))</f>
        <v>-1</v>
      </c>
      <c r="H4561">
        <f>SUMIFS(test_data[Postion],test_data[Time],"&gt;="&amp;test_data[[#This Row],[Period Time]],test_data[Time],"&lt;="&amp;test_data[[#This Row],[Time]])</f>
        <v>-20</v>
      </c>
      <c r="I4561">
        <f>IFERROR(test_data[[#This Row],[Final_Position]]-H4560,test_data[[#This Row],[Final_Position]])</f>
        <v>0</v>
      </c>
      <c r="J4561">
        <f>ABS(test_data[[#This Row],[Action]])</f>
        <v>0</v>
      </c>
      <c r="K4561" s="7">
        <f>test_data[[#This Row],[Final_Position]]*test_data[[#This Row],[Change]]</f>
        <v>-10</v>
      </c>
      <c r="L4561" s="7">
        <f>test_data[[#This Row],[Profit]]*Profit_per_point</f>
        <v>-1000000</v>
      </c>
      <c r="M4561" s="7">
        <f>test_data[[#This Row],[Profit]]*Profit_per_point-ABS(test_data[[#This Row],[Action]])*Fee_per_trade</f>
        <v>-1000000</v>
      </c>
    </row>
    <row r="4562" spans="1:13" x14ac:dyDescent="0.35">
      <c r="A4562" s="2">
        <v>43797.469444444447</v>
      </c>
      <c r="B4562">
        <v>893.1</v>
      </c>
      <c r="C4562">
        <v>0.41463440656661987</v>
      </c>
      <c r="D4562">
        <v>0.58536553382873535</v>
      </c>
      <c r="E4562">
        <f>IF(B4563&gt;0,B4563-test_data[[#This Row],[Price]],0)</f>
        <v>-0.10000000000002274</v>
      </c>
      <c r="F4562" s="2">
        <f>test_data[[#This Row],[Time]]-(Time_horizon-1)/24/60</f>
        <v>43797.456250000003</v>
      </c>
      <c r="G4562">
        <f>IF(test_data[[#This Row],[Long]]&gt;Action_Threshold,1,IF(test_data[[#This Row],[Short]]&gt;Action_Threshold,-1,0))</f>
        <v>-1</v>
      </c>
      <c r="H4562">
        <f>SUMIFS(test_data[Postion],test_data[Time],"&gt;="&amp;test_data[[#This Row],[Period Time]],test_data[Time],"&lt;="&amp;test_data[[#This Row],[Time]])</f>
        <v>-20</v>
      </c>
      <c r="I4562">
        <f>IFERROR(test_data[[#This Row],[Final_Position]]-H4561,test_data[[#This Row],[Final_Position]])</f>
        <v>0</v>
      </c>
      <c r="J4562">
        <f>ABS(test_data[[#This Row],[Action]])</f>
        <v>0</v>
      </c>
      <c r="K4562" s="7">
        <f>test_data[[#This Row],[Final_Position]]*test_data[[#This Row],[Change]]</f>
        <v>2.0000000000004547</v>
      </c>
      <c r="L4562" s="7">
        <f>test_data[[#This Row],[Profit]]*Profit_per_point</f>
        <v>200000.00000004546</v>
      </c>
      <c r="M4562" s="7">
        <f>test_data[[#This Row],[Profit]]*Profit_per_point-ABS(test_data[[#This Row],[Action]])*Fee_per_trade</f>
        <v>200000.00000004546</v>
      </c>
    </row>
    <row r="4563" spans="1:13" x14ac:dyDescent="0.35">
      <c r="A4563" s="2">
        <v>43797.470138888886</v>
      </c>
      <c r="B4563">
        <v>893</v>
      </c>
      <c r="C4563">
        <v>0.41525155305862427</v>
      </c>
      <c r="D4563">
        <v>0.58474844694137573</v>
      </c>
      <c r="E4563">
        <f>IF(B4564&gt;0,B4564-test_data[[#This Row],[Price]],0)</f>
        <v>0.10000000000002274</v>
      </c>
      <c r="F4563" s="2">
        <f>test_data[[#This Row],[Time]]-(Time_horizon-1)/24/60</f>
        <v>43797.456944444442</v>
      </c>
      <c r="G4563">
        <f>IF(test_data[[#This Row],[Long]]&gt;Action_Threshold,1,IF(test_data[[#This Row],[Short]]&gt;Action_Threshold,-1,0))</f>
        <v>-1</v>
      </c>
      <c r="H4563">
        <f>SUMIFS(test_data[Postion],test_data[Time],"&gt;="&amp;test_data[[#This Row],[Period Time]],test_data[Time],"&lt;="&amp;test_data[[#This Row],[Time]])</f>
        <v>-20</v>
      </c>
      <c r="I4563">
        <f>IFERROR(test_data[[#This Row],[Final_Position]]-H4562,test_data[[#This Row],[Final_Position]])</f>
        <v>0</v>
      </c>
      <c r="J4563">
        <f>ABS(test_data[[#This Row],[Action]])</f>
        <v>0</v>
      </c>
      <c r="K4563" s="7">
        <f>test_data[[#This Row],[Final_Position]]*test_data[[#This Row],[Change]]</f>
        <v>-2.0000000000004547</v>
      </c>
      <c r="L4563" s="7">
        <f>test_data[[#This Row],[Profit]]*Profit_per_point</f>
        <v>-200000.00000004546</v>
      </c>
      <c r="M4563" s="7">
        <f>test_data[[#This Row],[Profit]]*Profit_per_point-ABS(test_data[[#This Row],[Action]])*Fee_per_trade</f>
        <v>-200000.00000004546</v>
      </c>
    </row>
    <row r="4564" spans="1:13" x14ac:dyDescent="0.35">
      <c r="A4564" s="2">
        <v>43797.470833333333</v>
      </c>
      <c r="B4564">
        <v>893.1</v>
      </c>
      <c r="C4564">
        <v>0.41220399737358093</v>
      </c>
      <c r="D4564">
        <v>0.58779603242874146</v>
      </c>
      <c r="E4564">
        <f>IF(B4565&gt;0,B4565-test_data[[#This Row],[Price]],0)</f>
        <v>0</v>
      </c>
      <c r="F4564" s="2">
        <f>test_data[[#This Row],[Time]]-(Time_horizon-1)/24/60</f>
        <v>43797.457638888889</v>
      </c>
      <c r="G4564">
        <f>IF(test_data[[#This Row],[Long]]&gt;Action_Threshold,1,IF(test_data[[#This Row],[Short]]&gt;Action_Threshold,-1,0))</f>
        <v>-1</v>
      </c>
      <c r="H4564">
        <f>SUMIFS(test_data[Postion],test_data[Time],"&gt;="&amp;test_data[[#This Row],[Period Time]],test_data[Time],"&lt;="&amp;test_data[[#This Row],[Time]])</f>
        <v>-20</v>
      </c>
      <c r="I4564">
        <f>IFERROR(test_data[[#This Row],[Final_Position]]-H4563,test_data[[#This Row],[Final_Position]])</f>
        <v>0</v>
      </c>
      <c r="J4564">
        <f>ABS(test_data[[#This Row],[Action]])</f>
        <v>0</v>
      </c>
      <c r="K4564" s="7">
        <f>test_data[[#This Row],[Final_Position]]*test_data[[#This Row],[Change]]</f>
        <v>0</v>
      </c>
      <c r="L4564" s="7">
        <f>test_data[[#This Row],[Profit]]*Profit_per_point</f>
        <v>0</v>
      </c>
      <c r="M4564" s="7">
        <f>test_data[[#This Row],[Profit]]*Profit_per_point-ABS(test_data[[#This Row],[Action]])*Fee_per_trade</f>
        <v>0</v>
      </c>
    </row>
    <row r="4565" spans="1:13" x14ac:dyDescent="0.35">
      <c r="A4565" s="2">
        <v>43797.47152777778</v>
      </c>
      <c r="B4565">
        <v>893.1</v>
      </c>
      <c r="C4565">
        <v>0.4172324538230896</v>
      </c>
      <c r="D4565">
        <v>0.5827675461769104</v>
      </c>
      <c r="E4565">
        <f>IF(B4566&gt;0,B4566-test_data[[#This Row],[Price]],0)</f>
        <v>-0.30000000000006821</v>
      </c>
      <c r="F4565" s="2">
        <f>test_data[[#This Row],[Time]]-(Time_horizon-1)/24/60</f>
        <v>43797.458333333336</v>
      </c>
      <c r="G4565">
        <f>IF(test_data[[#This Row],[Long]]&gt;Action_Threshold,1,IF(test_data[[#This Row],[Short]]&gt;Action_Threshold,-1,0))</f>
        <v>-1</v>
      </c>
      <c r="H4565">
        <f>SUMIFS(test_data[Postion],test_data[Time],"&gt;="&amp;test_data[[#This Row],[Period Time]],test_data[Time],"&lt;="&amp;test_data[[#This Row],[Time]])</f>
        <v>-20</v>
      </c>
      <c r="I4565">
        <f>IFERROR(test_data[[#This Row],[Final_Position]]-H4564,test_data[[#This Row],[Final_Position]])</f>
        <v>0</v>
      </c>
      <c r="J4565">
        <f>ABS(test_data[[#This Row],[Action]])</f>
        <v>0</v>
      </c>
      <c r="K4565" s="7">
        <f>test_data[[#This Row],[Final_Position]]*test_data[[#This Row],[Change]]</f>
        <v>6.0000000000013642</v>
      </c>
      <c r="L4565" s="7">
        <f>test_data[[#This Row],[Profit]]*Profit_per_point</f>
        <v>600000.00000013644</v>
      </c>
      <c r="M4565" s="7">
        <f>test_data[[#This Row],[Profit]]*Profit_per_point-ABS(test_data[[#This Row],[Action]])*Fee_per_trade</f>
        <v>600000.00000013644</v>
      </c>
    </row>
    <row r="4566" spans="1:13" x14ac:dyDescent="0.35">
      <c r="A4566" s="2">
        <v>43797.472222222219</v>
      </c>
      <c r="B4566">
        <v>892.8</v>
      </c>
      <c r="C4566">
        <v>0.42955204844474792</v>
      </c>
      <c r="D4566">
        <v>0.57044792175292969</v>
      </c>
      <c r="E4566">
        <f>IF(B4567&gt;0,B4567-test_data[[#This Row],[Price]],0)</f>
        <v>0.10000000000002274</v>
      </c>
      <c r="F4566" s="2">
        <f>test_data[[#This Row],[Time]]-(Time_horizon-1)/24/60</f>
        <v>43797.459027777775</v>
      </c>
      <c r="G4566">
        <f>IF(test_data[[#This Row],[Long]]&gt;Action_Threshold,1,IF(test_data[[#This Row],[Short]]&gt;Action_Threshold,-1,0))</f>
        <v>-1</v>
      </c>
      <c r="H4566">
        <f>SUMIFS(test_data[Postion],test_data[Time],"&gt;="&amp;test_data[[#This Row],[Period Time]],test_data[Time],"&lt;="&amp;test_data[[#This Row],[Time]])</f>
        <v>-20</v>
      </c>
      <c r="I4566">
        <f>IFERROR(test_data[[#This Row],[Final_Position]]-H4565,test_data[[#This Row],[Final_Position]])</f>
        <v>0</v>
      </c>
      <c r="J4566">
        <f>ABS(test_data[[#This Row],[Action]])</f>
        <v>0</v>
      </c>
      <c r="K4566" s="7">
        <f>test_data[[#This Row],[Final_Position]]*test_data[[#This Row],[Change]]</f>
        <v>-2.0000000000004547</v>
      </c>
      <c r="L4566" s="7">
        <f>test_data[[#This Row],[Profit]]*Profit_per_point</f>
        <v>-200000.00000004546</v>
      </c>
      <c r="M4566" s="7">
        <f>test_data[[#This Row],[Profit]]*Profit_per_point-ABS(test_data[[#This Row],[Action]])*Fee_per_trade</f>
        <v>-200000.00000004546</v>
      </c>
    </row>
    <row r="4567" spans="1:13" x14ac:dyDescent="0.35">
      <c r="A4567" s="2">
        <v>43797.472916666666</v>
      </c>
      <c r="B4567">
        <v>892.9</v>
      </c>
      <c r="C4567">
        <v>0.42304220795631409</v>
      </c>
      <c r="D4567">
        <v>0.5769578218460083</v>
      </c>
      <c r="E4567">
        <f>IF(B4568&gt;0,B4568-test_data[[#This Row],[Price]],0)</f>
        <v>-0.19999999999993179</v>
      </c>
      <c r="F4567" s="2">
        <f>test_data[[#This Row],[Time]]-(Time_horizon-1)/24/60</f>
        <v>43797.459722222222</v>
      </c>
      <c r="G4567">
        <f>IF(test_data[[#This Row],[Long]]&gt;Action_Threshold,1,IF(test_data[[#This Row],[Short]]&gt;Action_Threshold,-1,0))</f>
        <v>-1</v>
      </c>
      <c r="H4567">
        <f>SUMIFS(test_data[Postion],test_data[Time],"&gt;="&amp;test_data[[#This Row],[Period Time]],test_data[Time],"&lt;="&amp;test_data[[#This Row],[Time]])</f>
        <v>-20</v>
      </c>
      <c r="I4567">
        <f>IFERROR(test_data[[#This Row],[Final_Position]]-H4566,test_data[[#This Row],[Final_Position]])</f>
        <v>0</v>
      </c>
      <c r="J4567">
        <f>ABS(test_data[[#This Row],[Action]])</f>
        <v>0</v>
      </c>
      <c r="K4567" s="7">
        <f>test_data[[#This Row],[Final_Position]]*test_data[[#This Row],[Change]]</f>
        <v>3.9999999999986358</v>
      </c>
      <c r="L4567" s="7">
        <f>test_data[[#This Row],[Profit]]*Profit_per_point</f>
        <v>399999.99999986356</v>
      </c>
      <c r="M4567" s="7">
        <f>test_data[[#This Row],[Profit]]*Profit_per_point-ABS(test_data[[#This Row],[Action]])*Fee_per_trade</f>
        <v>399999.99999986356</v>
      </c>
    </row>
    <row r="4568" spans="1:13" x14ac:dyDescent="0.35">
      <c r="A4568" s="2">
        <v>43797.473611111112</v>
      </c>
      <c r="B4568">
        <v>892.7</v>
      </c>
      <c r="C4568">
        <v>0.44012698531150818</v>
      </c>
      <c r="D4568">
        <v>0.55987298488616943</v>
      </c>
      <c r="E4568">
        <f>IF(B4569&gt;0,B4569-test_data[[#This Row],[Price]],0)</f>
        <v>-1</v>
      </c>
      <c r="F4568" s="2">
        <f>test_data[[#This Row],[Time]]-(Time_horizon-1)/24/60</f>
        <v>43797.460416666669</v>
      </c>
      <c r="G4568">
        <f>IF(test_data[[#This Row],[Long]]&gt;Action_Threshold,1,IF(test_data[[#This Row],[Short]]&gt;Action_Threshold,-1,0))</f>
        <v>-1</v>
      </c>
      <c r="H4568">
        <f>SUMIFS(test_data[Postion],test_data[Time],"&gt;="&amp;test_data[[#This Row],[Period Time]],test_data[Time],"&lt;="&amp;test_data[[#This Row],[Time]])</f>
        <v>-20</v>
      </c>
      <c r="I4568">
        <f>IFERROR(test_data[[#This Row],[Final_Position]]-H4567,test_data[[#This Row],[Final_Position]])</f>
        <v>0</v>
      </c>
      <c r="J4568">
        <f>ABS(test_data[[#This Row],[Action]])</f>
        <v>0</v>
      </c>
      <c r="K4568" s="7">
        <f>test_data[[#This Row],[Final_Position]]*test_data[[#This Row],[Change]]</f>
        <v>20</v>
      </c>
      <c r="L4568" s="7">
        <f>test_data[[#This Row],[Profit]]*Profit_per_point</f>
        <v>2000000</v>
      </c>
      <c r="M4568" s="7">
        <f>test_data[[#This Row],[Profit]]*Profit_per_point-ABS(test_data[[#This Row],[Action]])*Fee_per_trade</f>
        <v>2000000</v>
      </c>
    </row>
    <row r="4569" spans="1:13" x14ac:dyDescent="0.35">
      <c r="A4569" s="2">
        <v>43797.474305555559</v>
      </c>
      <c r="B4569">
        <v>891.7</v>
      </c>
      <c r="C4569">
        <v>0.49917516112327576</v>
      </c>
      <c r="D4569">
        <v>0.50082486867904663</v>
      </c>
      <c r="E4569">
        <f>IF(B4570&gt;0,B4570-test_data[[#This Row],[Price]],0)</f>
        <v>0.29999999999995453</v>
      </c>
      <c r="F4569" s="2">
        <f>test_data[[#This Row],[Time]]-(Time_horizon-1)/24/60</f>
        <v>43797.461111111115</v>
      </c>
      <c r="G4569">
        <f>IF(test_data[[#This Row],[Long]]&gt;Action_Threshold,1,IF(test_data[[#This Row],[Short]]&gt;Action_Threshold,-1,0))</f>
        <v>-1</v>
      </c>
      <c r="H4569">
        <f>SUMIFS(test_data[Postion],test_data[Time],"&gt;="&amp;test_data[[#This Row],[Period Time]],test_data[Time],"&lt;="&amp;test_data[[#This Row],[Time]])</f>
        <v>-20</v>
      </c>
      <c r="I4569">
        <f>IFERROR(test_data[[#This Row],[Final_Position]]-H4568,test_data[[#This Row],[Final_Position]])</f>
        <v>0</v>
      </c>
      <c r="J4569">
        <f>ABS(test_data[[#This Row],[Action]])</f>
        <v>0</v>
      </c>
      <c r="K4569" s="7">
        <f>test_data[[#This Row],[Final_Position]]*test_data[[#This Row],[Change]]</f>
        <v>-5.9999999999990905</v>
      </c>
      <c r="L4569" s="7">
        <f>test_data[[#This Row],[Profit]]*Profit_per_point</f>
        <v>-599999.99999990908</v>
      </c>
      <c r="M4569" s="7">
        <f>test_data[[#This Row],[Profit]]*Profit_per_point-ABS(test_data[[#This Row],[Action]])*Fee_per_trade</f>
        <v>-599999.99999990908</v>
      </c>
    </row>
    <row r="4570" spans="1:13" x14ac:dyDescent="0.35">
      <c r="A4570" s="2">
        <v>43797.474999999999</v>
      </c>
      <c r="B4570">
        <v>892</v>
      </c>
      <c r="C4570">
        <v>0.44351527094841003</v>
      </c>
      <c r="D4570">
        <v>0.55648475885391235</v>
      </c>
      <c r="E4570">
        <f>IF(B4571&gt;0,B4571-test_data[[#This Row],[Price]],0)</f>
        <v>-0.29999999999995453</v>
      </c>
      <c r="F4570" s="2">
        <f>test_data[[#This Row],[Time]]-(Time_horizon-1)/24/60</f>
        <v>43797.461805555555</v>
      </c>
      <c r="G4570">
        <f>IF(test_data[[#This Row],[Long]]&gt;Action_Threshold,1,IF(test_data[[#This Row],[Short]]&gt;Action_Threshold,-1,0))</f>
        <v>-1</v>
      </c>
      <c r="H4570">
        <f>SUMIFS(test_data[Postion],test_data[Time],"&gt;="&amp;test_data[[#This Row],[Period Time]],test_data[Time],"&lt;="&amp;test_data[[#This Row],[Time]])</f>
        <v>-20</v>
      </c>
      <c r="I4570">
        <f>IFERROR(test_data[[#This Row],[Final_Position]]-H4569,test_data[[#This Row],[Final_Position]])</f>
        <v>0</v>
      </c>
      <c r="J4570">
        <f>ABS(test_data[[#This Row],[Action]])</f>
        <v>0</v>
      </c>
      <c r="K4570" s="7">
        <f>test_data[[#This Row],[Final_Position]]*test_data[[#This Row],[Change]]</f>
        <v>5.9999999999990905</v>
      </c>
      <c r="L4570" s="7">
        <f>test_data[[#This Row],[Profit]]*Profit_per_point</f>
        <v>599999.99999990908</v>
      </c>
      <c r="M4570" s="7">
        <f>test_data[[#This Row],[Profit]]*Profit_per_point-ABS(test_data[[#This Row],[Action]])*Fee_per_trade</f>
        <v>599999.99999990908</v>
      </c>
    </row>
    <row r="4571" spans="1:13" x14ac:dyDescent="0.35">
      <c r="A4571" s="2">
        <v>43797.475694444445</v>
      </c>
      <c r="B4571">
        <v>891.7</v>
      </c>
      <c r="C4571">
        <v>0.46882998943328857</v>
      </c>
      <c r="D4571">
        <v>0.53116995096206665</v>
      </c>
      <c r="E4571">
        <f>IF(B4572&gt;0,B4572-test_data[[#This Row],[Price]],0)</f>
        <v>-0.80000000000006821</v>
      </c>
      <c r="F4571" s="2">
        <f>test_data[[#This Row],[Time]]-(Time_horizon-1)/24/60</f>
        <v>43797.462500000001</v>
      </c>
      <c r="G4571">
        <f>IF(test_data[[#This Row],[Long]]&gt;Action_Threshold,1,IF(test_data[[#This Row],[Short]]&gt;Action_Threshold,-1,0))</f>
        <v>-1</v>
      </c>
      <c r="H4571">
        <f>SUMIFS(test_data[Postion],test_data[Time],"&gt;="&amp;test_data[[#This Row],[Period Time]],test_data[Time],"&lt;="&amp;test_data[[#This Row],[Time]])</f>
        <v>-20</v>
      </c>
      <c r="I4571">
        <f>IFERROR(test_data[[#This Row],[Final_Position]]-H4570,test_data[[#This Row],[Final_Position]])</f>
        <v>0</v>
      </c>
      <c r="J4571">
        <f>ABS(test_data[[#This Row],[Action]])</f>
        <v>0</v>
      </c>
      <c r="K4571" s="7">
        <f>test_data[[#This Row],[Final_Position]]*test_data[[#This Row],[Change]]</f>
        <v>16.000000000001364</v>
      </c>
      <c r="L4571" s="7">
        <f>test_data[[#This Row],[Profit]]*Profit_per_point</f>
        <v>1600000.0000001364</v>
      </c>
      <c r="M4571" s="7">
        <f>test_data[[#This Row],[Profit]]*Profit_per_point-ABS(test_data[[#This Row],[Action]])*Fee_per_trade</f>
        <v>1600000.0000001364</v>
      </c>
    </row>
    <row r="4572" spans="1:13" x14ac:dyDescent="0.35">
      <c r="A4572" s="2">
        <v>43797.476388888892</v>
      </c>
      <c r="B4572">
        <v>890.9</v>
      </c>
      <c r="C4572">
        <v>0.48691087961196899</v>
      </c>
      <c r="D4572">
        <v>0.51308917999267578</v>
      </c>
      <c r="E4572">
        <f>IF(B4573&gt;0,B4573-test_data[[#This Row],[Price]],0)</f>
        <v>0</v>
      </c>
      <c r="F4572" s="2">
        <f>test_data[[#This Row],[Time]]-(Time_horizon-1)/24/60</f>
        <v>43797.463194444448</v>
      </c>
      <c r="G4572">
        <f>IF(test_data[[#This Row],[Long]]&gt;Action_Threshold,1,IF(test_data[[#This Row],[Short]]&gt;Action_Threshold,-1,0))</f>
        <v>-1</v>
      </c>
      <c r="H4572">
        <f>SUMIFS(test_data[Postion],test_data[Time],"&gt;="&amp;test_data[[#This Row],[Period Time]],test_data[Time],"&lt;="&amp;test_data[[#This Row],[Time]])</f>
        <v>-20</v>
      </c>
      <c r="I4572">
        <f>IFERROR(test_data[[#This Row],[Final_Position]]-H4571,test_data[[#This Row],[Final_Position]])</f>
        <v>0</v>
      </c>
      <c r="J4572">
        <f>ABS(test_data[[#This Row],[Action]])</f>
        <v>0</v>
      </c>
      <c r="K4572" s="7">
        <f>test_data[[#This Row],[Final_Position]]*test_data[[#This Row],[Change]]</f>
        <v>0</v>
      </c>
      <c r="L4572" s="7">
        <f>test_data[[#This Row],[Profit]]*Profit_per_point</f>
        <v>0</v>
      </c>
      <c r="M4572" s="7">
        <f>test_data[[#This Row],[Profit]]*Profit_per_point-ABS(test_data[[#This Row],[Action]])*Fee_per_trade</f>
        <v>0</v>
      </c>
    </row>
    <row r="4573" spans="1:13" x14ac:dyDescent="0.35">
      <c r="A4573" s="2">
        <v>43797.477083333331</v>
      </c>
      <c r="B4573">
        <v>890.9</v>
      </c>
      <c r="C4573">
        <v>0.48783305287361145</v>
      </c>
      <c r="D4573">
        <v>0.51216697692871094</v>
      </c>
      <c r="E4573">
        <f>IF(B4574&gt;0,B4574-test_data[[#This Row],[Price]],0)</f>
        <v>0.39999999999997726</v>
      </c>
      <c r="F4573" s="2">
        <f>test_data[[#This Row],[Time]]-(Time_horizon-1)/24/60</f>
        <v>43797.463888888888</v>
      </c>
      <c r="G4573">
        <f>IF(test_data[[#This Row],[Long]]&gt;Action_Threshold,1,IF(test_data[[#This Row],[Short]]&gt;Action_Threshold,-1,0))</f>
        <v>-1</v>
      </c>
      <c r="H4573">
        <f>SUMIFS(test_data[Postion],test_data[Time],"&gt;="&amp;test_data[[#This Row],[Period Time]],test_data[Time],"&lt;="&amp;test_data[[#This Row],[Time]])</f>
        <v>-20</v>
      </c>
      <c r="I4573">
        <f>IFERROR(test_data[[#This Row],[Final_Position]]-H4572,test_data[[#This Row],[Final_Position]])</f>
        <v>0</v>
      </c>
      <c r="J4573">
        <f>ABS(test_data[[#This Row],[Action]])</f>
        <v>0</v>
      </c>
      <c r="K4573" s="7">
        <f>test_data[[#This Row],[Final_Position]]*test_data[[#This Row],[Change]]</f>
        <v>-7.9999999999995453</v>
      </c>
      <c r="L4573" s="7">
        <f>test_data[[#This Row],[Profit]]*Profit_per_point</f>
        <v>-799999.99999995448</v>
      </c>
      <c r="M4573" s="7">
        <f>test_data[[#This Row],[Profit]]*Profit_per_point-ABS(test_data[[#This Row],[Action]])*Fee_per_trade</f>
        <v>-799999.99999995448</v>
      </c>
    </row>
    <row r="4574" spans="1:13" x14ac:dyDescent="0.35">
      <c r="A4574" s="2">
        <v>43797.477777777778</v>
      </c>
      <c r="B4574">
        <v>891.3</v>
      </c>
      <c r="C4574">
        <v>0.47601631283760071</v>
      </c>
      <c r="D4574">
        <v>0.52398371696472168</v>
      </c>
      <c r="E4574">
        <f>IF(B4575&gt;0,B4575-test_data[[#This Row],[Price]],0)</f>
        <v>-0.19999999999993179</v>
      </c>
      <c r="F4574" s="2">
        <f>test_data[[#This Row],[Time]]-(Time_horizon-1)/24/60</f>
        <v>43797.464583333334</v>
      </c>
      <c r="G4574">
        <f>IF(test_data[[#This Row],[Long]]&gt;Action_Threshold,1,IF(test_data[[#This Row],[Short]]&gt;Action_Threshold,-1,0))</f>
        <v>-1</v>
      </c>
      <c r="H4574">
        <f>SUMIFS(test_data[Postion],test_data[Time],"&gt;="&amp;test_data[[#This Row],[Period Time]],test_data[Time],"&lt;="&amp;test_data[[#This Row],[Time]])</f>
        <v>-20</v>
      </c>
      <c r="I4574">
        <f>IFERROR(test_data[[#This Row],[Final_Position]]-H4573,test_data[[#This Row],[Final_Position]])</f>
        <v>0</v>
      </c>
      <c r="J4574">
        <f>ABS(test_data[[#This Row],[Action]])</f>
        <v>0</v>
      </c>
      <c r="K4574" s="7">
        <f>test_data[[#This Row],[Final_Position]]*test_data[[#This Row],[Change]]</f>
        <v>3.9999999999986358</v>
      </c>
      <c r="L4574" s="7">
        <f>test_data[[#This Row],[Profit]]*Profit_per_point</f>
        <v>399999.99999986356</v>
      </c>
      <c r="M4574" s="7">
        <f>test_data[[#This Row],[Profit]]*Profit_per_point-ABS(test_data[[#This Row],[Action]])*Fee_per_trade</f>
        <v>399999.99999986356</v>
      </c>
    </row>
    <row r="4575" spans="1:13" x14ac:dyDescent="0.35">
      <c r="A4575" s="2">
        <v>43797.478472222225</v>
      </c>
      <c r="B4575">
        <v>891.1</v>
      </c>
      <c r="C4575">
        <v>0.48937499523162842</v>
      </c>
      <c r="D4575">
        <v>0.51062494516372681</v>
      </c>
      <c r="E4575">
        <f>IF(B4576&gt;0,B4576-test_data[[#This Row],[Price]],0)</f>
        <v>-0.20000000000004547</v>
      </c>
      <c r="F4575" s="2">
        <f>test_data[[#This Row],[Time]]-(Time_horizon-1)/24/60</f>
        <v>43797.465277777781</v>
      </c>
      <c r="G4575">
        <f>IF(test_data[[#This Row],[Long]]&gt;Action_Threshold,1,IF(test_data[[#This Row],[Short]]&gt;Action_Threshold,-1,0))</f>
        <v>-1</v>
      </c>
      <c r="H4575">
        <f>SUMIFS(test_data[Postion],test_data[Time],"&gt;="&amp;test_data[[#This Row],[Period Time]],test_data[Time],"&lt;="&amp;test_data[[#This Row],[Time]])</f>
        <v>-20</v>
      </c>
      <c r="I4575">
        <f>IFERROR(test_data[[#This Row],[Final_Position]]-H4574,test_data[[#This Row],[Final_Position]])</f>
        <v>0</v>
      </c>
      <c r="J4575">
        <f>ABS(test_data[[#This Row],[Action]])</f>
        <v>0</v>
      </c>
      <c r="K4575" s="7">
        <f>test_data[[#This Row],[Final_Position]]*test_data[[#This Row],[Change]]</f>
        <v>4.0000000000009095</v>
      </c>
      <c r="L4575" s="7">
        <f>test_data[[#This Row],[Profit]]*Profit_per_point</f>
        <v>400000.00000009092</v>
      </c>
      <c r="M4575" s="7">
        <f>test_data[[#This Row],[Profit]]*Profit_per_point-ABS(test_data[[#This Row],[Action]])*Fee_per_trade</f>
        <v>400000.00000009092</v>
      </c>
    </row>
    <row r="4576" spans="1:13" x14ac:dyDescent="0.35">
      <c r="A4576" s="2">
        <v>43797.479166666664</v>
      </c>
      <c r="B4576">
        <v>890.9</v>
      </c>
      <c r="C4576">
        <v>0.49178597331047058</v>
      </c>
      <c r="D4576">
        <v>0.50821405649185181</v>
      </c>
      <c r="E4576">
        <f>IF(B4577&gt;0,B4577-test_data[[#This Row],[Price]],0)</f>
        <v>0</v>
      </c>
      <c r="F4576" s="2">
        <f>test_data[[#This Row],[Time]]-(Time_horizon-1)/24/60</f>
        <v>43797.46597222222</v>
      </c>
      <c r="G4576">
        <f>IF(test_data[[#This Row],[Long]]&gt;Action_Threshold,1,IF(test_data[[#This Row],[Short]]&gt;Action_Threshold,-1,0))</f>
        <v>-1</v>
      </c>
      <c r="H4576">
        <f>SUMIFS(test_data[Postion],test_data[Time],"&gt;="&amp;test_data[[#This Row],[Period Time]],test_data[Time],"&lt;="&amp;test_data[[#This Row],[Time]])</f>
        <v>-20</v>
      </c>
      <c r="I4576">
        <f>IFERROR(test_data[[#This Row],[Final_Position]]-H4575,test_data[[#This Row],[Final_Position]])</f>
        <v>0</v>
      </c>
      <c r="J4576">
        <f>ABS(test_data[[#This Row],[Action]])</f>
        <v>0</v>
      </c>
      <c r="K4576" s="7">
        <f>test_data[[#This Row],[Final_Position]]*test_data[[#This Row],[Change]]</f>
        <v>0</v>
      </c>
      <c r="L4576" s="7">
        <f>test_data[[#This Row],[Profit]]*Profit_per_point</f>
        <v>0</v>
      </c>
      <c r="M4576" s="7">
        <f>test_data[[#This Row],[Profit]]*Profit_per_point-ABS(test_data[[#This Row],[Action]])*Fee_per_trade</f>
        <v>0</v>
      </c>
    </row>
    <row r="4577" spans="1:13" x14ac:dyDescent="0.35">
      <c r="A4577" s="2">
        <v>43797.541666666664</v>
      </c>
      <c r="B4577">
        <v>890.9</v>
      </c>
      <c r="C4577">
        <v>0.50009447336196899</v>
      </c>
      <c r="D4577">
        <v>0.49990552663803101</v>
      </c>
      <c r="E4577">
        <f>IF(B4578&gt;0,B4578-test_data[[#This Row],[Price]],0)</f>
        <v>-1</v>
      </c>
      <c r="F4577" s="2">
        <f>test_data[[#This Row],[Time]]-(Time_horizon-1)/24/60</f>
        <v>43797.52847222222</v>
      </c>
      <c r="G4577">
        <f>IF(test_data[[#This Row],[Long]]&gt;Action_Threshold,1,IF(test_data[[#This Row],[Short]]&gt;Action_Threshold,-1,0))</f>
        <v>1</v>
      </c>
      <c r="H4577">
        <f>SUMIFS(test_data[Postion],test_data[Time],"&gt;="&amp;test_data[[#This Row],[Period Time]],test_data[Time],"&lt;="&amp;test_data[[#This Row],[Time]])</f>
        <v>1</v>
      </c>
      <c r="I4577">
        <f>IFERROR(test_data[[#This Row],[Final_Position]]-H4576,test_data[[#This Row],[Final_Position]])</f>
        <v>21</v>
      </c>
      <c r="J4577">
        <f>ABS(test_data[[#This Row],[Action]])</f>
        <v>21</v>
      </c>
      <c r="K4577" s="7">
        <f>test_data[[#This Row],[Final_Position]]*test_data[[#This Row],[Change]]</f>
        <v>-1</v>
      </c>
      <c r="L4577" s="7">
        <f>test_data[[#This Row],[Profit]]*Profit_per_point</f>
        <v>-100000</v>
      </c>
      <c r="M4577" s="7">
        <f>test_data[[#This Row],[Profit]]*Profit_per_point-ABS(test_data[[#This Row],[Action]])*Fee_per_trade</f>
        <v>-310000</v>
      </c>
    </row>
    <row r="4578" spans="1:13" x14ac:dyDescent="0.35">
      <c r="A4578" s="2">
        <v>43797.542361111111</v>
      </c>
      <c r="B4578">
        <v>889.9</v>
      </c>
      <c r="C4578">
        <v>0.51021260023117065</v>
      </c>
      <c r="D4578">
        <v>0.48978742957115173</v>
      </c>
      <c r="E4578">
        <f>IF(B4579&gt;0,B4579-test_data[[#This Row],[Price]],0)</f>
        <v>-0.5</v>
      </c>
      <c r="F4578" s="2">
        <f>test_data[[#This Row],[Time]]-(Time_horizon-1)/24/60</f>
        <v>43797.529166666667</v>
      </c>
      <c r="G4578">
        <f>IF(test_data[[#This Row],[Long]]&gt;Action_Threshold,1,IF(test_data[[#This Row],[Short]]&gt;Action_Threshold,-1,0))</f>
        <v>1</v>
      </c>
      <c r="H4578">
        <f>SUMIFS(test_data[Postion],test_data[Time],"&gt;="&amp;test_data[[#This Row],[Period Time]],test_data[Time],"&lt;="&amp;test_data[[#This Row],[Time]])</f>
        <v>2</v>
      </c>
      <c r="I4578">
        <f>IFERROR(test_data[[#This Row],[Final_Position]]-H4577,test_data[[#This Row],[Final_Position]])</f>
        <v>1</v>
      </c>
      <c r="J4578">
        <f>ABS(test_data[[#This Row],[Action]])</f>
        <v>1</v>
      </c>
      <c r="K4578" s="7">
        <f>test_data[[#This Row],[Final_Position]]*test_data[[#This Row],[Change]]</f>
        <v>-1</v>
      </c>
      <c r="L4578" s="7">
        <f>test_data[[#This Row],[Profit]]*Profit_per_point</f>
        <v>-100000</v>
      </c>
      <c r="M4578" s="7">
        <f>test_data[[#This Row],[Profit]]*Profit_per_point-ABS(test_data[[#This Row],[Action]])*Fee_per_trade</f>
        <v>-110000</v>
      </c>
    </row>
    <row r="4579" spans="1:13" x14ac:dyDescent="0.35">
      <c r="A4579" s="2">
        <v>43797.543055555558</v>
      </c>
      <c r="B4579">
        <v>889.4</v>
      </c>
      <c r="C4579">
        <v>0.51924282312393188</v>
      </c>
      <c r="D4579">
        <v>0.48075714707374573</v>
      </c>
      <c r="E4579">
        <f>IF(B4580&gt;0,B4580-test_data[[#This Row],[Price]],0)</f>
        <v>0</v>
      </c>
      <c r="F4579" s="2">
        <f>test_data[[#This Row],[Time]]-(Time_horizon-1)/24/60</f>
        <v>43797.529861111114</v>
      </c>
      <c r="G4579">
        <f>IF(test_data[[#This Row],[Long]]&gt;Action_Threshold,1,IF(test_data[[#This Row],[Short]]&gt;Action_Threshold,-1,0))</f>
        <v>1</v>
      </c>
      <c r="H4579">
        <f>SUMIFS(test_data[Postion],test_data[Time],"&gt;="&amp;test_data[[#This Row],[Period Time]],test_data[Time],"&lt;="&amp;test_data[[#This Row],[Time]])</f>
        <v>3</v>
      </c>
      <c r="I4579">
        <f>IFERROR(test_data[[#This Row],[Final_Position]]-H4578,test_data[[#This Row],[Final_Position]])</f>
        <v>1</v>
      </c>
      <c r="J4579">
        <f>ABS(test_data[[#This Row],[Action]])</f>
        <v>1</v>
      </c>
      <c r="K4579" s="7">
        <f>test_data[[#This Row],[Final_Position]]*test_data[[#This Row],[Change]]</f>
        <v>0</v>
      </c>
      <c r="L4579" s="7">
        <f>test_data[[#This Row],[Profit]]*Profit_per_point</f>
        <v>0</v>
      </c>
      <c r="M4579" s="7">
        <f>test_data[[#This Row],[Profit]]*Profit_per_point-ABS(test_data[[#This Row],[Action]])*Fee_per_trade</f>
        <v>-10000</v>
      </c>
    </row>
    <row r="4580" spans="1:13" x14ac:dyDescent="0.35">
      <c r="A4580" s="2">
        <v>43797.543749999997</v>
      </c>
      <c r="B4580">
        <v>889.4</v>
      </c>
      <c r="C4580">
        <v>0.52461504936218262</v>
      </c>
      <c r="D4580">
        <v>0.47538501024246216</v>
      </c>
      <c r="E4580">
        <f>IF(B4581&gt;0,B4581-test_data[[#This Row],[Price]],0)</f>
        <v>-0.19999999999993179</v>
      </c>
      <c r="F4580" s="2">
        <f>test_data[[#This Row],[Time]]-(Time_horizon-1)/24/60</f>
        <v>43797.530555555553</v>
      </c>
      <c r="G4580">
        <f>IF(test_data[[#This Row],[Long]]&gt;Action_Threshold,1,IF(test_data[[#This Row],[Short]]&gt;Action_Threshold,-1,0))</f>
        <v>1</v>
      </c>
      <c r="H4580">
        <f>SUMIFS(test_data[Postion],test_data[Time],"&gt;="&amp;test_data[[#This Row],[Period Time]],test_data[Time],"&lt;="&amp;test_data[[#This Row],[Time]])</f>
        <v>4</v>
      </c>
      <c r="I4580">
        <f>IFERROR(test_data[[#This Row],[Final_Position]]-H4579,test_data[[#This Row],[Final_Position]])</f>
        <v>1</v>
      </c>
      <c r="J4580">
        <f>ABS(test_data[[#This Row],[Action]])</f>
        <v>1</v>
      </c>
      <c r="K4580" s="7">
        <f>test_data[[#This Row],[Final_Position]]*test_data[[#This Row],[Change]]</f>
        <v>-0.79999999999972715</v>
      </c>
      <c r="L4580" s="7">
        <f>test_data[[#This Row],[Profit]]*Profit_per_point</f>
        <v>-79999.999999972715</v>
      </c>
      <c r="M4580" s="7">
        <f>test_data[[#This Row],[Profit]]*Profit_per_point-ABS(test_data[[#This Row],[Action]])*Fee_per_trade</f>
        <v>-89999.999999972715</v>
      </c>
    </row>
    <row r="4581" spans="1:13" x14ac:dyDescent="0.35">
      <c r="A4581" s="2">
        <v>43797.544444444444</v>
      </c>
      <c r="B4581">
        <v>889.2</v>
      </c>
      <c r="C4581">
        <v>0.5265343189239502</v>
      </c>
      <c r="D4581">
        <v>0.47346574068069458</v>
      </c>
      <c r="E4581">
        <f>IF(B4582&gt;0,B4582-test_data[[#This Row],[Price]],0)</f>
        <v>0</v>
      </c>
      <c r="F4581" s="2">
        <f>test_data[[#This Row],[Time]]-(Time_horizon-1)/24/60</f>
        <v>43797.53125</v>
      </c>
      <c r="G4581">
        <f>IF(test_data[[#This Row],[Long]]&gt;Action_Threshold,1,IF(test_data[[#This Row],[Short]]&gt;Action_Threshold,-1,0))</f>
        <v>1</v>
      </c>
      <c r="H4581">
        <f>SUMIFS(test_data[Postion],test_data[Time],"&gt;="&amp;test_data[[#This Row],[Period Time]],test_data[Time],"&lt;="&amp;test_data[[#This Row],[Time]])</f>
        <v>5</v>
      </c>
      <c r="I4581">
        <f>IFERROR(test_data[[#This Row],[Final_Position]]-H4580,test_data[[#This Row],[Final_Position]])</f>
        <v>1</v>
      </c>
      <c r="J4581">
        <f>ABS(test_data[[#This Row],[Action]])</f>
        <v>1</v>
      </c>
      <c r="K4581" s="7">
        <f>test_data[[#This Row],[Final_Position]]*test_data[[#This Row],[Change]]</f>
        <v>0</v>
      </c>
      <c r="L4581" s="7">
        <f>test_data[[#This Row],[Profit]]*Profit_per_point</f>
        <v>0</v>
      </c>
      <c r="M4581" s="7">
        <f>test_data[[#This Row],[Profit]]*Profit_per_point-ABS(test_data[[#This Row],[Action]])*Fee_per_trade</f>
        <v>-10000</v>
      </c>
    </row>
    <row r="4582" spans="1:13" x14ac:dyDescent="0.35">
      <c r="A4582" s="2">
        <v>43797.545138888891</v>
      </c>
      <c r="B4582">
        <v>889.2</v>
      </c>
      <c r="C4582">
        <v>0.5197870135307312</v>
      </c>
      <c r="D4582">
        <v>0.4802129864692688</v>
      </c>
      <c r="E4582">
        <f>IF(B4583&gt;0,B4583-test_data[[#This Row],[Price]],0)</f>
        <v>-0.40000000000009095</v>
      </c>
      <c r="F4582" s="2">
        <f>test_data[[#This Row],[Time]]-(Time_horizon-1)/24/60</f>
        <v>43797.531944444447</v>
      </c>
      <c r="G4582">
        <f>IF(test_data[[#This Row],[Long]]&gt;Action_Threshold,1,IF(test_data[[#This Row],[Short]]&gt;Action_Threshold,-1,0))</f>
        <v>1</v>
      </c>
      <c r="H4582">
        <f>SUMIFS(test_data[Postion],test_data[Time],"&gt;="&amp;test_data[[#This Row],[Period Time]],test_data[Time],"&lt;="&amp;test_data[[#This Row],[Time]])</f>
        <v>6</v>
      </c>
      <c r="I4582">
        <f>IFERROR(test_data[[#This Row],[Final_Position]]-H4581,test_data[[#This Row],[Final_Position]])</f>
        <v>1</v>
      </c>
      <c r="J4582">
        <f>ABS(test_data[[#This Row],[Action]])</f>
        <v>1</v>
      </c>
      <c r="K4582" s="7">
        <f>test_data[[#This Row],[Final_Position]]*test_data[[#This Row],[Change]]</f>
        <v>-2.4000000000005457</v>
      </c>
      <c r="L4582" s="7">
        <f>test_data[[#This Row],[Profit]]*Profit_per_point</f>
        <v>-240000.00000005457</v>
      </c>
      <c r="M4582" s="7">
        <f>test_data[[#This Row],[Profit]]*Profit_per_point-ABS(test_data[[#This Row],[Action]])*Fee_per_trade</f>
        <v>-250000.00000005457</v>
      </c>
    </row>
    <row r="4583" spans="1:13" x14ac:dyDescent="0.35">
      <c r="A4583" s="2">
        <v>43797.54583333333</v>
      </c>
      <c r="B4583">
        <v>888.8</v>
      </c>
      <c r="C4583">
        <v>0.54519951343536377</v>
      </c>
      <c r="D4583">
        <v>0.45480045676231384</v>
      </c>
      <c r="E4583">
        <f>IF(B4584&gt;0,B4584-test_data[[#This Row],[Price]],0)</f>
        <v>-0.29999999999995453</v>
      </c>
      <c r="F4583" s="2">
        <f>test_data[[#This Row],[Time]]-(Time_horizon-1)/24/60</f>
        <v>43797.532638888886</v>
      </c>
      <c r="G4583">
        <f>IF(test_data[[#This Row],[Long]]&gt;Action_Threshold,1,IF(test_data[[#This Row],[Short]]&gt;Action_Threshold,-1,0))</f>
        <v>1</v>
      </c>
      <c r="H4583">
        <f>SUMIFS(test_data[Postion],test_data[Time],"&gt;="&amp;test_data[[#This Row],[Period Time]],test_data[Time],"&lt;="&amp;test_data[[#This Row],[Time]])</f>
        <v>7</v>
      </c>
      <c r="I4583">
        <f>IFERROR(test_data[[#This Row],[Final_Position]]-H4582,test_data[[#This Row],[Final_Position]])</f>
        <v>1</v>
      </c>
      <c r="J4583">
        <f>ABS(test_data[[#This Row],[Action]])</f>
        <v>1</v>
      </c>
      <c r="K4583" s="7">
        <f>test_data[[#This Row],[Final_Position]]*test_data[[#This Row],[Change]]</f>
        <v>-2.0999999999996817</v>
      </c>
      <c r="L4583" s="7">
        <f>test_data[[#This Row],[Profit]]*Profit_per_point</f>
        <v>-209999.99999996816</v>
      </c>
      <c r="M4583" s="7">
        <f>test_data[[#This Row],[Profit]]*Profit_per_point-ABS(test_data[[#This Row],[Action]])*Fee_per_trade</f>
        <v>-219999.99999996816</v>
      </c>
    </row>
    <row r="4584" spans="1:13" x14ac:dyDescent="0.35">
      <c r="A4584" s="2">
        <v>43797.546527777777</v>
      </c>
      <c r="B4584">
        <v>888.5</v>
      </c>
      <c r="C4584">
        <v>0.54932856559753418</v>
      </c>
      <c r="D4584">
        <v>0.45067143440246582</v>
      </c>
      <c r="E4584">
        <f>IF(B4585&gt;0,B4585-test_data[[#This Row],[Price]],0)</f>
        <v>-0.5</v>
      </c>
      <c r="F4584" s="2">
        <f>test_data[[#This Row],[Time]]-(Time_horizon-1)/24/60</f>
        <v>43797.533333333333</v>
      </c>
      <c r="G4584">
        <f>IF(test_data[[#This Row],[Long]]&gt;Action_Threshold,1,IF(test_data[[#This Row],[Short]]&gt;Action_Threshold,-1,0))</f>
        <v>1</v>
      </c>
      <c r="H4584">
        <f>SUMIFS(test_data[Postion],test_data[Time],"&gt;="&amp;test_data[[#This Row],[Period Time]],test_data[Time],"&lt;="&amp;test_data[[#This Row],[Time]])</f>
        <v>8</v>
      </c>
      <c r="I4584">
        <f>IFERROR(test_data[[#This Row],[Final_Position]]-H4583,test_data[[#This Row],[Final_Position]])</f>
        <v>1</v>
      </c>
      <c r="J4584">
        <f>ABS(test_data[[#This Row],[Action]])</f>
        <v>1</v>
      </c>
      <c r="K4584" s="7">
        <f>test_data[[#This Row],[Final_Position]]*test_data[[#This Row],[Change]]</f>
        <v>-4</v>
      </c>
      <c r="L4584" s="7">
        <f>test_data[[#This Row],[Profit]]*Profit_per_point</f>
        <v>-400000</v>
      </c>
      <c r="M4584" s="7">
        <f>test_data[[#This Row],[Profit]]*Profit_per_point-ABS(test_data[[#This Row],[Action]])*Fee_per_trade</f>
        <v>-410000</v>
      </c>
    </row>
    <row r="4585" spans="1:13" x14ac:dyDescent="0.35">
      <c r="A4585" s="2">
        <v>43797.547222222223</v>
      </c>
      <c r="B4585">
        <v>888</v>
      </c>
      <c r="C4585">
        <v>0.55367940664291382</v>
      </c>
      <c r="D4585">
        <v>0.44632065296173096</v>
      </c>
      <c r="E4585">
        <f>IF(B4586&gt;0,B4586-test_data[[#This Row],[Price]],0)</f>
        <v>0.39999999999997726</v>
      </c>
      <c r="F4585" s="2">
        <f>test_data[[#This Row],[Time]]-(Time_horizon-1)/24/60</f>
        <v>43797.53402777778</v>
      </c>
      <c r="G4585">
        <f>IF(test_data[[#This Row],[Long]]&gt;Action_Threshold,1,IF(test_data[[#This Row],[Short]]&gt;Action_Threshold,-1,0))</f>
        <v>1</v>
      </c>
      <c r="H4585">
        <f>SUMIFS(test_data[Postion],test_data[Time],"&gt;="&amp;test_data[[#This Row],[Period Time]],test_data[Time],"&lt;="&amp;test_data[[#This Row],[Time]])</f>
        <v>9</v>
      </c>
      <c r="I4585">
        <f>IFERROR(test_data[[#This Row],[Final_Position]]-H4584,test_data[[#This Row],[Final_Position]])</f>
        <v>1</v>
      </c>
      <c r="J4585">
        <f>ABS(test_data[[#This Row],[Action]])</f>
        <v>1</v>
      </c>
      <c r="K4585" s="7">
        <f>test_data[[#This Row],[Final_Position]]*test_data[[#This Row],[Change]]</f>
        <v>3.5999999999997954</v>
      </c>
      <c r="L4585" s="7">
        <f>test_data[[#This Row],[Profit]]*Profit_per_point</f>
        <v>359999.99999997951</v>
      </c>
      <c r="M4585" s="7">
        <f>test_data[[#This Row],[Profit]]*Profit_per_point-ABS(test_data[[#This Row],[Action]])*Fee_per_trade</f>
        <v>349999.99999997951</v>
      </c>
    </row>
    <row r="4586" spans="1:13" x14ac:dyDescent="0.35">
      <c r="A4586" s="2">
        <v>43797.54791666667</v>
      </c>
      <c r="B4586">
        <v>888.4</v>
      </c>
      <c r="C4586">
        <v>0.52851921319961548</v>
      </c>
      <c r="D4586">
        <v>0.47148075699806213</v>
      </c>
      <c r="E4586">
        <f>IF(B4587&gt;0,B4587-test_data[[#This Row],[Price]],0)</f>
        <v>0.20000000000004547</v>
      </c>
      <c r="F4586" s="2">
        <f>test_data[[#This Row],[Time]]-(Time_horizon-1)/24/60</f>
        <v>43797.534722222226</v>
      </c>
      <c r="G4586">
        <f>IF(test_data[[#This Row],[Long]]&gt;Action_Threshold,1,IF(test_data[[#This Row],[Short]]&gt;Action_Threshold,-1,0))</f>
        <v>1</v>
      </c>
      <c r="H4586">
        <f>SUMIFS(test_data[Postion],test_data[Time],"&gt;="&amp;test_data[[#This Row],[Period Time]],test_data[Time],"&lt;="&amp;test_data[[#This Row],[Time]])</f>
        <v>10</v>
      </c>
      <c r="I4586">
        <f>IFERROR(test_data[[#This Row],[Final_Position]]-H4585,test_data[[#This Row],[Final_Position]])</f>
        <v>1</v>
      </c>
      <c r="J4586">
        <f>ABS(test_data[[#This Row],[Action]])</f>
        <v>1</v>
      </c>
      <c r="K4586" s="7">
        <f>test_data[[#This Row],[Final_Position]]*test_data[[#This Row],[Change]]</f>
        <v>2.0000000000004547</v>
      </c>
      <c r="L4586" s="7">
        <f>test_data[[#This Row],[Profit]]*Profit_per_point</f>
        <v>200000.00000004546</v>
      </c>
      <c r="M4586" s="7">
        <f>test_data[[#This Row],[Profit]]*Profit_per_point-ABS(test_data[[#This Row],[Action]])*Fee_per_trade</f>
        <v>190000.00000004546</v>
      </c>
    </row>
    <row r="4587" spans="1:13" x14ac:dyDescent="0.35">
      <c r="A4587" s="2">
        <v>43797.548611111109</v>
      </c>
      <c r="B4587">
        <v>888.6</v>
      </c>
      <c r="C4587">
        <v>0.54231947660446167</v>
      </c>
      <c r="D4587">
        <v>0.45768052339553833</v>
      </c>
      <c r="E4587">
        <f>IF(B4588&gt;0,B4588-test_data[[#This Row],[Price]],0)</f>
        <v>-0.20000000000004547</v>
      </c>
      <c r="F4587" s="2">
        <f>test_data[[#This Row],[Time]]-(Time_horizon-1)/24/60</f>
        <v>43797.535416666666</v>
      </c>
      <c r="G4587">
        <f>IF(test_data[[#This Row],[Long]]&gt;Action_Threshold,1,IF(test_data[[#This Row],[Short]]&gt;Action_Threshold,-1,0))</f>
        <v>1</v>
      </c>
      <c r="H4587">
        <f>SUMIFS(test_data[Postion],test_data[Time],"&gt;="&amp;test_data[[#This Row],[Period Time]],test_data[Time],"&lt;="&amp;test_data[[#This Row],[Time]])</f>
        <v>11</v>
      </c>
      <c r="I4587">
        <f>IFERROR(test_data[[#This Row],[Final_Position]]-H4586,test_data[[#This Row],[Final_Position]])</f>
        <v>1</v>
      </c>
      <c r="J4587">
        <f>ABS(test_data[[#This Row],[Action]])</f>
        <v>1</v>
      </c>
      <c r="K4587" s="7">
        <f>test_data[[#This Row],[Final_Position]]*test_data[[#This Row],[Change]]</f>
        <v>-2.2000000000005002</v>
      </c>
      <c r="L4587" s="7">
        <f>test_data[[#This Row],[Profit]]*Profit_per_point</f>
        <v>-220000.00000005003</v>
      </c>
      <c r="M4587" s="7">
        <f>test_data[[#This Row],[Profit]]*Profit_per_point-ABS(test_data[[#This Row],[Action]])*Fee_per_trade</f>
        <v>-230000.00000005003</v>
      </c>
    </row>
    <row r="4588" spans="1:13" x14ac:dyDescent="0.35">
      <c r="A4588" s="2">
        <v>43797.549305555556</v>
      </c>
      <c r="B4588">
        <v>888.4</v>
      </c>
      <c r="C4588">
        <v>0.54352211952209473</v>
      </c>
      <c r="D4588">
        <v>0.45647794008255005</v>
      </c>
      <c r="E4588">
        <f>IF(B4589&gt;0,B4589-test_data[[#This Row],[Price]],0)</f>
        <v>0.20000000000004547</v>
      </c>
      <c r="F4588" s="2">
        <f>test_data[[#This Row],[Time]]-(Time_horizon-1)/24/60</f>
        <v>43797.536111111112</v>
      </c>
      <c r="G4588">
        <f>IF(test_data[[#This Row],[Long]]&gt;Action_Threshold,1,IF(test_data[[#This Row],[Short]]&gt;Action_Threshold,-1,0))</f>
        <v>1</v>
      </c>
      <c r="H4588">
        <f>SUMIFS(test_data[Postion],test_data[Time],"&gt;="&amp;test_data[[#This Row],[Period Time]],test_data[Time],"&lt;="&amp;test_data[[#This Row],[Time]])</f>
        <v>12</v>
      </c>
      <c r="I4588">
        <f>IFERROR(test_data[[#This Row],[Final_Position]]-H4587,test_data[[#This Row],[Final_Position]])</f>
        <v>1</v>
      </c>
      <c r="J4588">
        <f>ABS(test_data[[#This Row],[Action]])</f>
        <v>1</v>
      </c>
      <c r="K4588" s="7">
        <f>test_data[[#This Row],[Final_Position]]*test_data[[#This Row],[Change]]</f>
        <v>2.4000000000005457</v>
      </c>
      <c r="L4588" s="7">
        <f>test_data[[#This Row],[Profit]]*Profit_per_point</f>
        <v>240000.00000005457</v>
      </c>
      <c r="M4588" s="7">
        <f>test_data[[#This Row],[Profit]]*Profit_per_point-ABS(test_data[[#This Row],[Action]])*Fee_per_trade</f>
        <v>230000.00000005457</v>
      </c>
    </row>
    <row r="4589" spans="1:13" x14ac:dyDescent="0.35">
      <c r="A4589" s="2">
        <v>43797.55</v>
      </c>
      <c r="B4589">
        <v>888.6</v>
      </c>
      <c r="C4589">
        <v>0.52659666538238525</v>
      </c>
      <c r="D4589">
        <v>0.47340330481529236</v>
      </c>
      <c r="E4589">
        <f>IF(B4590&gt;0,B4590-test_data[[#This Row],[Price]],0)</f>
        <v>0.39999999999997726</v>
      </c>
      <c r="F4589" s="2">
        <f>test_data[[#This Row],[Time]]-(Time_horizon-1)/24/60</f>
        <v>43797.536805555559</v>
      </c>
      <c r="G4589">
        <f>IF(test_data[[#This Row],[Long]]&gt;Action_Threshold,1,IF(test_data[[#This Row],[Short]]&gt;Action_Threshold,-1,0))</f>
        <v>1</v>
      </c>
      <c r="H4589">
        <f>SUMIFS(test_data[Postion],test_data[Time],"&gt;="&amp;test_data[[#This Row],[Period Time]],test_data[Time],"&lt;="&amp;test_data[[#This Row],[Time]])</f>
        <v>13</v>
      </c>
      <c r="I4589">
        <f>IFERROR(test_data[[#This Row],[Final_Position]]-H4588,test_data[[#This Row],[Final_Position]])</f>
        <v>1</v>
      </c>
      <c r="J4589">
        <f>ABS(test_data[[#This Row],[Action]])</f>
        <v>1</v>
      </c>
      <c r="K4589" s="7">
        <f>test_data[[#This Row],[Final_Position]]*test_data[[#This Row],[Change]]</f>
        <v>5.1999999999997044</v>
      </c>
      <c r="L4589" s="7">
        <f>test_data[[#This Row],[Profit]]*Profit_per_point</f>
        <v>519999.99999997043</v>
      </c>
      <c r="M4589" s="7">
        <f>test_data[[#This Row],[Profit]]*Profit_per_point-ABS(test_data[[#This Row],[Action]])*Fee_per_trade</f>
        <v>509999.99999997043</v>
      </c>
    </row>
    <row r="4590" spans="1:13" x14ac:dyDescent="0.35">
      <c r="A4590" s="2">
        <v>43797.550694444442</v>
      </c>
      <c r="B4590">
        <v>889</v>
      </c>
      <c r="C4590">
        <v>0.50935876369476318</v>
      </c>
      <c r="D4590">
        <v>0.49064117670059204</v>
      </c>
      <c r="E4590">
        <f>IF(B4591&gt;0,B4591-test_data[[#This Row],[Price]],0)</f>
        <v>0</v>
      </c>
      <c r="F4590" s="2">
        <f>test_data[[#This Row],[Time]]-(Time_horizon-1)/24/60</f>
        <v>43797.537499999999</v>
      </c>
      <c r="G4590">
        <f>IF(test_data[[#This Row],[Long]]&gt;Action_Threshold,1,IF(test_data[[#This Row],[Short]]&gt;Action_Threshold,-1,0))</f>
        <v>1</v>
      </c>
      <c r="H4590">
        <f>SUMIFS(test_data[Postion],test_data[Time],"&gt;="&amp;test_data[[#This Row],[Period Time]],test_data[Time],"&lt;="&amp;test_data[[#This Row],[Time]])</f>
        <v>14</v>
      </c>
      <c r="I4590">
        <f>IFERROR(test_data[[#This Row],[Final_Position]]-H4589,test_data[[#This Row],[Final_Position]])</f>
        <v>1</v>
      </c>
      <c r="J4590">
        <f>ABS(test_data[[#This Row],[Action]])</f>
        <v>1</v>
      </c>
      <c r="K4590" s="7">
        <f>test_data[[#This Row],[Final_Position]]*test_data[[#This Row],[Change]]</f>
        <v>0</v>
      </c>
      <c r="L4590" s="7">
        <f>test_data[[#This Row],[Profit]]*Profit_per_point</f>
        <v>0</v>
      </c>
      <c r="M4590" s="7">
        <f>test_data[[#This Row],[Profit]]*Profit_per_point-ABS(test_data[[#This Row],[Action]])*Fee_per_trade</f>
        <v>-10000</v>
      </c>
    </row>
    <row r="4591" spans="1:13" x14ac:dyDescent="0.35">
      <c r="A4591" s="2">
        <v>43797.551388888889</v>
      </c>
      <c r="B4591">
        <v>889</v>
      </c>
      <c r="C4591">
        <v>0.51911664009094238</v>
      </c>
      <c r="D4591">
        <v>0.48088338971138</v>
      </c>
      <c r="E4591">
        <f>IF(B4592&gt;0,B4592-test_data[[#This Row],[Price]],0)</f>
        <v>0</v>
      </c>
      <c r="F4591" s="2">
        <f>test_data[[#This Row],[Time]]-(Time_horizon-1)/24/60</f>
        <v>43797.538194444445</v>
      </c>
      <c r="G4591">
        <f>IF(test_data[[#This Row],[Long]]&gt;Action_Threshold,1,IF(test_data[[#This Row],[Short]]&gt;Action_Threshold,-1,0))</f>
        <v>1</v>
      </c>
      <c r="H4591">
        <f>SUMIFS(test_data[Postion],test_data[Time],"&gt;="&amp;test_data[[#This Row],[Period Time]],test_data[Time],"&lt;="&amp;test_data[[#This Row],[Time]])</f>
        <v>15</v>
      </c>
      <c r="I4591">
        <f>IFERROR(test_data[[#This Row],[Final_Position]]-H4590,test_data[[#This Row],[Final_Position]])</f>
        <v>1</v>
      </c>
      <c r="J4591">
        <f>ABS(test_data[[#This Row],[Action]])</f>
        <v>1</v>
      </c>
      <c r="K4591" s="7">
        <f>test_data[[#This Row],[Final_Position]]*test_data[[#This Row],[Change]]</f>
        <v>0</v>
      </c>
      <c r="L4591" s="7">
        <f>test_data[[#This Row],[Profit]]*Profit_per_point</f>
        <v>0</v>
      </c>
      <c r="M4591" s="7">
        <f>test_data[[#This Row],[Profit]]*Profit_per_point-ABS(test_data[[#This Row],[Action]])*Fee_per_trade</f>
        <v>-10000</v>
      </c>
    </row>
    <row r="4592" spans="1:13" x14ac:dyDescent="0.35">
      <c r="A4592" s="2">
        <v>43797.552083333336</v>
      </c>
      <c r="B4592">
        <v>889</v>
      </c>
      <c r="C4592">
        <v>0.50677973031997681</v>
      </c>
      <c r="D4592">
        <v>0.49322029948234558</v>
      </c>
      <c r="E4592">
        <f>IF(B4593&gt;0,B4593-test_data[[#This Row],[Price]],0)</f>
        <v>-0.10000000000002274</v>
      </c>
      <c r="F4592" s="2">
        <f>test_data[[#This Row],[Time]]-(Time_horizon-1)/24/60</f>
        <v>43797.538888888892</v>
      </c>
      <c r="G4592">
        <f>IF(test_data[[#This Row],[Long]]&gt;Action_Threshold,1,IF(test_data[[#This Row],[Short]]&gt;Action_Threshold,-1,0))</f>
        <v>1</v>
      </c>
      <c r="H4592">
        <f>SUMIFS(test_data[Postion],test_data[Time],"&gt;="&amp;test_data[[#This Row],[Period Time]],test_data[Time],"&lt;="&amp;test_data[[#This Row],[Time]])</f>
        <v>16</v>
      </c>
      <c r="I4592">
        <f>IFERROR(test_data[[#This Row],[Final_Position]]-H4591,test_data[[#This Row],[Final_Position]])</f>
        <v>1</v>
      </c>
      <c r="J4592">
        <f>ABS(test_data[[#This Row],[Action]])</f>
        <v>1</v>
      </c>
      <c r="K4592" s="7">
        <f>test_data[[#This Row],[Final_Position]]*test_data[[#This Row],[Change]]</f>
        <v>-1.6000000000003638</v>
      </c>
      <c r="L4592" s="7">
        <f>test_data[[#This Row],[Profit]]*Profit_per_point</f>
        <v>-160000.00000003638</v>
      </c>
      <c r="M4592" s="7">
        <f>test_data[[#This Row],[Profit]]*Profit_per_point-ABS(test_data[[#This Row],[Action]])*Fee_per_trade</f>
        <v>-170000.00000003638</v>
      </c>
    </row>
    <row r="4593" spans="1:13" x14ac:dyDescent="0.35">
      <c r="A4593" s="2">
        <v>43797.552777777775</v>
      </c>
      <c r="B4593">
        <v>888.9</v>
      </c>
      <c r="C4593">
        <v>0.49592697620391846</v>
      </c>
      <c r="D4593">
        <v>0.50407302379608154</v>
      </c>
      <c r="E4593">
        <f>IF(B4594&gt;0,B4594-test_data[[#This Row],[Price]],0)</f>
        <v>-0.10000000000002274</v>
      </c>
      <c r="F4593" s="2">
        <f>test_data[[#This Row],[Time]]-(Time_horizon-1)/24/60</f>
        <v>43797.539583333331</v>
      </c>
      <c r="G4593">
        <f>IF(test_data[[#This Row],[Long]]&gt;Action_Threshold,1,IF(test_data[[#This Row],[Short]]&gt;Action_Threshold,-1,0))</f>
        <v>-1</v>
      </c>
      <c r="H4593">
        <f>SUMIFS(test_data[Postion],test_data[Time],"&gt;="&amp;test_data[[#This Row],[Period Time]],test_data[Time],"&lt;="&amp;test_data[[#This Row],[Time]])</f>
        <v>15</v>
      </c>
      <c r="I4593">
        <f>IFERROR(test_data[[#This Row],[Final_Position]]-H4592,test_data[[#This Row],[Final_Position]])</f>
        <v>-1</v>
      </c>
      <c r="J4593">
        <f>ABS(test_data[[#This Row],[Action]])</f>
        <v>1</v>
      </c>
      <c r="K4593" s="7">
        <f>test_data[[#This Row],[Final_Position]]*test_data[[#This Row],[Change]]</f>
        <v>-1.5000000000003411</v>
      </c>
      <c r="L4593" s="7">
        <f>test_data[[#This Row],[Profit]]*Profit_per_point</f>
        <v>-150000.00000003411</v>
      </c>
      <c r="M4593" s="7">
        <f>test_data[[#This Row],[Profit]]*Profit_per_point-ABS(test_data[[#This Row],[Action]])*Fee_per_trade</f>
        <v>-160000.00000003411</v>
      </c>
    </row>
    <row r="4594" spans="1:13" x14ac:dyDescent="0.35">
      <c r="A4594" s="2">
        <v>43797.553472222222</v>
      </c>
      <c r="B4594">
        <v>888.8</v>
      </c>
      <c r="C4594">
        <v>0.47345831990242004</v>
      </c>
      <c r="D4594">
        <v>0.52654170989990234</v>
      </c>
      <c r="E4594">
        <f>IF(B4595&gt;0,B4595-test_data[[#This Row],[Price]],0)</f>
        <v>-9.9999999999909051E-2</v>
      </c>
      <c r="F4594" s="2">
        <f>test_data[[#This Row],[Time]]-(Time_horizon-1)/24/60</f>
        <v>43797.540277777778</v>
      </c>
      <c r="G4594">
        <f>IF(test_data[[#This Row],[Long]]&gt;Action_Threshold,1,IF(test_data[[#This Row],[Short]]&gt;Action_Threshold,-1,0))</f>
        <v>-1</v>
      </c>
      <c r="H4594">
        <f>SUMIFS(test_data[Postion],test_data[Time],"&gt;="&amp;test_data[[#This Row],[Period Time]],test_data[Time],"&lt;="&amp;test_data[[#This Row],[Time]])</f>
        <v>14</v>
      </c>
      <c r="I4594">
        <f>IFERROR(test_data[[#This Row],[Final_Position]]-H4593,test_data[[#This Row],[Final_Position]])</f>
        <v>-1</v>
      </c>
      <c r="J4594">
        <f>ABS(test_data[[#This Row],[Action]])</f>
        <v>1</v>
      </c>
      <c r="K4594" s="7">
        <f>test_data[[#This Row],[Final_Position]]*test_data[[#This Row],[Change]]</f>
        <v>-1.3999999999987267</v>
      </c>
      <c r="L4594" s="7">
        <f>test_data[[#This Row],[Profit]]*Profit_per_point</f>
        <v>-139999.99999987267</v>
      </c>
      <c r="M4594" s="7">
        <f>test_data[[#This Row],[Profit]]*Profit_per_point-ABS(test_data[[#This Row],[Action]])*Fee_per_trade</f>
        <v>-149999.99999987267</v>
      </c>
    </row>
    <row r="4595" spans="1:13" x14ac:dyDescent="0.35">
      <c r="A4595" s="2">
        <v>43797.554166666669</v>
      </c>
      <c r="B4595">
        <v>888.7</v>
      </c>
      <c r="C4595">
        <v>0.4825323224067688</v>
      </c>
      <c r="D4595">
        <v>0.51746773719787598</v>
      </c>
      <c r="E4595">
        <f>IF(B4596&gt;0,B4596-test_data[[#This Row],[Price]],0)</f>
        <v>0.29999999999995453</v>
      </c>
      <c r="F4595" s="2">
        <f>test_data[[#This Row],[Time]]-(Time_horizon-1)/24/60</f>
        <v>43797.540972222225</v>
      </c>
      <c r="G4595">
        <f>IF(test_data[[#This Row],[Long]]&gt;Action_Threshold,1,IF(test_data[[#This Row],[Short]]&gt;Action_Threshold,-1,0))</f>
        <v>-1</v>
      </c>
      <c r="H4595">
        <f>SUMIFS(test_data[Postion],test_data[Time],"&gt;="&amp;test_data[[#This Row],[Period Time]],test_data[Time],"&lt;="&amp;test_data[[#This Row],[Time]])</f>
        <v>13</v>
      </c>
      <c r="I4595">
        <f>IFERROR(test_data[[#This Row],[Final_Position]]-H4594,test_data[[#This Row],[Final_Position]])</f>
        <v>-1</v>
      </c>
      <c r="J4595">
        <f>ABS(test_data[[#This Row],[Action]])</f>
        <v>1</v>
      </c>
      <c r="K4595" s="7">
        <f>test_data[[#This Row],[Final_Position]]*test_data[[#This Row],[Change]]</f>
        <v>3.8999999999994088</v>
      </c>
      <c r="L4595" s="7">
        <f>test_data[[#This Row],[Profit]]*Profit_per_point</f>
        <v>389999.99999994086</v>
      </c>
      <c r="M4595" s="7">
        <f>test_data[[#This Row],[Profit]]*Profit_per_point-ABS(test_data[[#This Row],[Action]])*Fee_per_trade</f>
        <v>379999.99999994086</v>
      </c>
    </row>
    <row r="4596" spans="1:13" x14ac:dyDescent="0.35">
      <c r="A4596" s="2">
        <v>43797.554861111108</v>
      </c>
      <c r="B4596">
        <v>889</v>
      </c>
      <c r="C4596">
        <v>0.47493639588356018</v>
      </c>
      <c r="D4596">
        <v>0.52506357431411743</v>
      </c>
      <c r="E4596">
        <f>IF(B4597&gt;0,B4597-test_data[[#This Row],[Price]],0)</f>
        <v>0.60000000000002274</v>
      </c>
      <c r="F4596" s="2">
        <f>test_data[[#This Row],[Time]]-(Time_horizon-1)/24/60</f>
        <v>43797.541666666664</v>
      </c>
      <c r="G4596">
        <f>IF(test_data[[#This Row],[Long]]&gt;Action_Threshold,1,IF(test_data[[#This Row],[Short]]&gt;Action_Threshold,-1,0))</f>
        <v>-1</v>
      </c>
      <c r="H4596">
        <f>SUMIFS(test_data[Postion],test_data[Time],"&gt;="&amp;test_data[[#This Row],[Period Time]],test_data[Time],"&lt;="&amp;test_data[[#This Row],[Time]])</f>
        <v>12</v>
      </c>
      <c r="I4596">
        <f>IFERROR(test_data[[#This Row],[Final_Position]]-H4595,test_data[[#This Row],[Final_Position]])</f>
        <v>-1</v>
      </c>
      <c r="J4596">
        <f>ABS(test_data[[#This Row],[Action]])</f>
        <v>1</v>
      </c>
      <c r="K4596" s="7">
        <f>test_data[[#This Row],[Final_Position]]*test_data[[#This Row],[Change]]</f>
        <v>7.2000000000002728</v>
      </c>
      <c r="L4596" s="7">
        <f>test_data[[#This Row],[Profit]]*Profit_per_point</f>
        <v>720000.00000002724</v>
      </c>
      <c r="M4596" s="7">
        <f>test_data[[#This Row],[Profit]]*Profit_per_point-ABS(test_data[[#This Row],[Action]])*Fee_per_trade</f>
        <v>710000.00000002724</v>
      </c>
    </row>
    <row r="4597" spans="1:13" x14ac:dyDescent="0.35">
      <c r="A4597" s="2">
        <v>43797.555555555555</v>
      </c>
      <c r="B4597">
        <v>889.6</v>
      </c>
      <c r="C4597">
        <v>0.46197038888931274</v>
      </c>
      <c r="D4597">
        <v>0.53802955150604248</v>
      </c>
      <c r="E4597">
        <f>IF(B4598&gt;0,B4598-test_data[[#This Row],[Price]],0)</f>
        <v>0.29999999999995453</v>
      </c>
      <c r="F4597" s="2">
        <f>test_data[[#This Row],[Time]]-(Time_horizon-1)/24/60</f>
        <v>43797.542361111111</v>
      </c>
      <c r="G4597">
        <f>IF(test_data[[#This Row],[Long]]&gt;Action_Threshold,1,IF(test_data[[#This Row],[Short]]&gt;Action_Threshold,-1,0))</f>
        <v>-1</v>
      </c>
      <c r="H4597">
        <f>SUMIFS(test_data[Postion],test_data[Time],"&gt;="&amp;test_data[[#This Row],[Period Time]],test_data[Time],"&lt;="&amp;test_data[[#This Row],[Time]])</f>
        <v>10</v>
      </c>
      <c r="I4597">
        <f>IFERROR(test_data[[#This Row],[Final_Position]]-H4596,test_data[[#This Row],[Final_Position]])</f>
        <v>-2</v>
      </c>
      <c r="J4597">
        <f>ABS(test_data[[#This Row],[Action]])</f>
        <v>2</v>
      </c>
      <c r="K4597" s="7">
        <f>test_data[[#This Row],[Final_Position]]*test_data[[#This Row],[Change]]</f>
        <v>2.9999999999995453</v>
      </c>
      <c r="L4597" s="7">
        <f>test_data[[#This Row],[Profit]]*Profit_per_point</f>
        <v>299999.99999995454</v>
      </c>
      <c r="M4597" s="7">
        <f>test_data[[#This Row],[Profit]]*Profit_per_point-ABS(test_data[[#This Row],[Action]])*Fee_per_trade</f>
        <v>279999.99999995454</v>
      </c>
    </row>
    <row r="4598" spans="1:13" x14ac:dyDescent="0.35">
      <c r="A4598" s="2">
        <v>43797.556944444441</v>
      </c>
      <c r="B4598">
        <v>889.9</v>
      </c>
      <c r="C4598">
        <v>0.44835746288299561</v>
      </c>
      <c r="D4598">
        <v>0.55164253711700439</v>
      </c>
      <c r="E4598">
        <f>IF(B4599&gt;0,B4599-test_data[[#This Row],[Price]],0)</f>
        <v>0.10000000000002274</v>
      </c>
      <c r="F4598" s="2">
        <f>test_data[[#This Row],[Time]]-(Time_horizon-1)/24/60</f>
        <v>43797.543749999997</v>
      </c>
      <c r="G4598">
        <f>IF(test_data[[#This Row],[Long]]&gt;Action_Threshold,1,IF(test_data[[#This Row],[Short]]&gt;Action_Threshold,-1,0))</f>
        <v>-1</v>
      </c>
      <c r="H4598">
        <f>SUMIFS(test_data[Postion],test_data[Time],"&gt;="&amp;test_data[[#This Row],[Period Time]],test_data[Time],"&lt;="&amp;test_data[[#This Row],[Time]])</f>
        <v>7</v>
      </c>
      <c r="I4598">
        <f>IFERROR(test_data[[#This Row],[Final_Position]]-H4597,test_data[[#This Row],[Final_Position]])</f>
        <v>-3</v>
      </c>
      <c r="J4598">
        <f>ABS(test_data[[#This Row],[Action]])</f>
        <v>3</v>
      </c>
      <c r="K4598" s="7">
        <f>test_data[[#This Row],[Final_Position]]*test_data[[#This Row],[Change]]</f>
        <v>0.70000000000015916</v>
      </c>
      <c r="L4598" s="7">
        <f>test_data[[#This Row],[Profit]]*Profit_per_point</f>
        <v>70000.00000001592</v>
      </c>
      <c r="M4598" s="7">
        <f>test_data[[#This Row],[Profit]]*Profit_per_point-ABS(test_data[[#This Row],[Action]])*Fee_per_trade</f>
        <v>40000.00000001592</v>
      </c>
    </row>
    <row r="4599" spans="1:13" x14ac:dyDescent="0.35">
      <c r="A4599" s="2">
        <v>43797.557638888888</v>
      </c>
      <c r="B4599">
        <v>890</v>
      </c>
      <c r="C4599">
        <v>0.45080411434173584</v>
      </c>
      <c r="D4599">
        <v>0.54919588565826416</v>
      </c>
      <c r="E4599">
        <f>IF(B4600&gt;0,B4600-test_data[[#This Row],[Price]],0)</f>
        <v>0</v>
      </c>
      <c r="F4599" s="2">
        <f>test_data[[#This Row],[Time]]-(Time_horizon-1)/24/60</f>
        <v>43797.544444444444</v>
      </c>
      <c r="G4599">
        <f>IF(test_data[[#This Row],[Long]]&gt;Action_Threshold,1,IF(test_data[[#This Row],[Short]]&gt;Action_Threshold,-1,0))</f>
        <v>-1</v>
      </c>
      <c r="H4599">
        <f>SUMIFS(test_data[Postion],test_data[Time],"&gt;="&amp;test_data[[#This Row],[Period Time]],test_data[Time],"&lt;="&amp;test_data[[#This Row],[Time]])</f>
        <v>5</v>
      </c>
      <c r="I4599">
        <f>IFERROR(test_data[[#This Row],[Final_Position]]-H4598,test_data[[#This Row],[Final_Position]])</f>
        <v>-2</v>
      </c>
      <c r="J4599">
        <f>ABS(test_data[[#This Row],[Action]])</f>
        <v>2</v>
      </c>
      <c r="K4599" s="7">
        <f>test_data[[#This Row],[Final_Position]]*test_data[[#This Row],[Change]]</f>
        <v>0</v>
      </c>
      <c r="L4599" s="7">
        <f>test_data[[#This Row],[Profit]]*Profit_per_point</f>
        <v>0</v>
      </c>
      <c r="M4599" s="7">
        <f>test_data[[#This Row],[Profit]]*Profit_per_point-ABS(test_data[[#This Row],[Action]])*Fee_per_trade</f>
        <v>-20000</v>
      </c>
    </row>
    <row r="4600" spans="1:13" x14ac:dyDescent="0.35">
      <c r="A4600" s="2">
        <v>43797.558333333334</v>
      </c>
      <c r="B4600">
        <v>890</v>
      </c>
      <c r="C4600">
        <v>0.45872041583061218</v>
      </c>
      <c r="D4600">
        <v>0.54127955436706543</v>
      </c>
      <c r="E4600">
        <f>IF(B4601&gt;0,B4601-test_data[[#This Row],[Price]],0)</f>
        <v>0.60000000000002274</v>
      </c>
      <c r="F4600" s="2">
        <f>test_data[[#This Row],[Time]]-(Time_horizon-1)/24/60</f>
        <v>43797.545138888891</v>
      </c>
      <c r="G4600">
        <f>IF(test_data[[#This Row],[Long]]&gt;Action_Threshold,1,IF(test_data[[#This Row],[Short]]&gt;Action_Threshold,-1,0))</f>
        <v>-1</v>
      </c>
      <c r="H4600">
        <f>SUMIFS(test_data[Postion],test_data[Time],"&gt;="&amp;test_data[[#This Row],[Period Time]],test_data[Time],"&lt;="&amp;test_data[[#This Row],[Time]])</f>
        <v>3</v>
      </c>
      <c r="I4600">
        <f>IFERROR(test_data[[#This Row],[Final_Position]]-H4599,test_data[[#This Row],[Final_Position]])</f>
        <v>-2</v>
      </c>
      <c r="J4600">
        <f>ABS(test_data[[#This Row],[Action]])</f>
        <v>2</v>
      </c>
      <c r="K4600" s="7">
        <f>test_data[[#This Row],[Final_Position]]*test_data[[#This Row],[Change]]</f>
        <v>1.8000000000000682</v>
      </c>
      <c r="L4600" s="7">
        <f>test_data[[#This Row],[Profit]]*Profit_per_point</f>
        <v>180000.00000000681</v>
      </c>
      <c r="M4600" s="7">
        <f>test_data[[#This Row],[Profit]]*Profit_per_point-ABS(test_data[[#This Row],[Action]])*Fee_per_trade</f>
        <v>160000.00000000681</v>
      </c>
    </row>
    <row r="4601" spans="1:13" x14ac:dyDescent="0.35">
      <c r="A4601" s="2">
        <v>43797.559027777781</v>
      </c>
      <c r="B4601">
        <v>890.6</v>
      </c>
      <c r="C4601">
        <v>0.44564715027809143</v>
      </c>
      <c r="D4601">
        <v>0.55435281991958618</v>
      </c>
      <c r="E4601">
        <f>IF(B4602&gt;0,B4602-test_data[[#This Row],[Price]],0)</f>
        <v>0.39999999999997726</v>
      </c>
      <c r="F4601" s="2">
        <f>test_data[[#This Row],[Time]]-(Time_horizon-1)/24/60</f>
        <v>43797.545833333337</v>
      </c>
      <c r="G4601">
        <f>IF(test_data[[#This Row],[Long]]&gt;Action_Threshold,1,IF(test_data[[#This Row],[Short]]&gt;Action_Threshold,-1,0))</f>
        <v>-1</v>
      </c>
      <c r="H4601">
        <f>SUMIFS(test_data[Postion],test_data[Time],"&gt;="&amp;test_data[[#This Row],[Period Time]],test_data[Time],"&lt;="&amp;test_data[[#This Row],[Time]])</f>
        <v>1</v>
      </c>
      <c r="I4601">
        <f>IFERROR(test_data[[#This Row],[Final_Position]]-H4600,test_data[[#This Row],[Final_Position]])</f>
        <v>-2</v>
      </c>
      <c r="J4601">
        <f>ABS(test_data[[#This Row],[Action]])</f>
        <v>2</v>
      </c>
      <c r="K4601" s="7">
        <f>test_data[[#This Row],[Final_Position]]*test_data[[#This Row],[Change]]</f>
        <v>0.39999999999997726</v>
      </c>
      <c r="L4601" s="7">
        <f>test_data[[#This Row],[Profit]]*Profit_per_point</f>
        <v>39999.99999999773</v>
      </c>
      <c r="M4601" s="7">
        <f>test_data[[#This Row],[Profit]]*Profit_per_point-ABS(test_data[[#This Row],[Action]])*Fee_per_trade</f>
        <v>19999.99999999773</v>
      </c>
    </row>
    <row r="4602" spans="1:13" x14ac:dyDescent="0.35">
      <c r="A4602" s="2">
        <v>43797.55972222222</v>
      </c>
      <c r="B4602">
        <v>891</v>
      </c>
      <c r="C4602">
        <v>0.44876354932785034</v>
      </c>
      <c r="D4602">
        <v>0.55123645067214966</v>
      </c>
      <c r="E4602">
        <f>IF(B4603&gt;0,B4603-test_data[[#This Row],[Price]],0)</f>
        <v>0.10000000000002274</v>
      </c>
      <c r="F4602" s="2">
        <f>test_data[[#This Row],[Time]]-(Time_horizon-1)/24/60</f>
        <v>43797.546527777777</v>
      </c>
      <c r="G4602">
        <f>IF(test_data[[#This Row],[Long]]&gt;Action_Threshold,1,IF(test_data[[#This Row],[Short]]&gt;Action_Threshold,-1,0))</f>
        <v>-1</v>
      </c>
      <c r="H4602">
        <f>SUMIFS(test_data[Postion],test_data[Time],"&gt;="&amp;test_data[[#This Row],[Period Time]],test_data[Time],"&lt;="&amp;test_data[[#This Row],[Time]])</f>
        <v>-1</v>
      </c>
      <c r="I4602">
        <f>IFERROR(test_data[[#This Row],[Final_Position]]-H4601,test_data[[#This Row],[Final_Position]])</f>
        <v>-2</v>
      </c>
      <c r="J4602">
        <f>ABS(test_data[[#This Row],[Action]])</f>
        <v>2</v>
      </c>
      <c r="K4602" s="7">
        <f>test_data[[#This Row],[Final_Position]]*test_data[[#This Row],[Change]]</f>
        <v>-0.10000000000002274</v>
      </c>
      <c r="L4602" s="7">
        <f>test_data[[#This Row],[Profit]]*Profit_per_point</f>
        <v>-10000.000000002274</v>
      </c>
      <c r="M4602" s="7">
        <f>test_data[[#This Row],[Profit]]*Profit_per_point-ABS(test_data[[#This Row],[Action]])*Fee_per_trade</f>
        <v>-30000.000000002274</v>
      </c>
    </row>
    <row r="4603" spans="1:13" x14ac:dyDescent="0.35">
      <c r="A4603" s="2">
        <v>43797.560416666667</v>
      </c>
      <c r="B4603">
        <v>891.1</v>
      </c>
      <c r="C4603">
        <v>0.45811671018600464</v>
      </c>
      <c r="D4603">
        <v>0.54188334941864014</v>
      </c>
      <c r="E4603">
        <f>IF(B4604&gt;0,B4604-test_data[[#This Row],[Price]],0)</f>
        <v>0</v>
      </c>
      <c r="F4603" s="2">
        <f>test_data[[#This Row],[Time]]-(Time_horizon-1)/24/60</f>
        <v>43797.547222222223</v>
      </c>
      <c r="G4603">
        <f>IF(test_data[[#This Row],[Long]]&gt;Action_Threshold,1,IF(test_data[[#This Row],[Short]]&gt;Action_Threshold,-1,0))</f>
        <v>-1</v>
      </c>
      <c r="H4603">
        <f>SUMIFS(test_data[Postion],test_data[Time],"&gt;="&amp;test_data[[#This Row],[Period Time]],test_data[Time],"&lt;="&amp;test_data[[#This Row],[Time]])</f>
        <v>-3</v>
      </c>
      <c r="I4603">
        <f>IFERROR(test_data[[#This Row],[Final_Position]]-H4602,test_data[[#This Row],[Final_Position]])</f>
        <v>-2</v>
      </c>
      <c r="J4603">
        <f>ABS(test_data[[#This Row],[Action]])</f>
        <v>2</v>
      </c>
      <c r="K4603" s="7">
        <f>test_data[[#This Row],[Final_Position]]*test_data[[#This Row],[Change]]</f>
        <v>0</v>
      </c>
      <c r="L4603" s="7">
        <f>test_data[[#This Row],[Profit]]*Profit_per_point</f>
        <v>0</v>
      </c>
      <c r="M4603" s="7">
        <f>test_data[[#This Row],[Profit]]*Profit_per_point-ABS(test_data[[#This Row],[Action]])*Fee_per_trade</f>
        <v>-20000</v>
      </c>
    </row>
    <row r="4604" spans="1:13" x14ac:dyDescent="0.35">
      <c r="A4604" s="2">
        <v>43797.561111111114</v>
      </c>
      <c r="B4604">
        <v>891.1</v>
      </c>
      <c r="C4604">
        <v>0.45449808239936829</v>
      </c>
      <c r="D4604">
        <v>0.54550188779830933</v>
      </c>
      <c r="E4604">
        <f>IF(B4605&gt;0,B4605-test_data[[#This Row],[Price]],0)</f>
        <v>0.60000000000002274</v>
      </c>
      <c r="F4604" s="2">
        <f>test_data[[#This Row],[Time]]-(Time_horizon-1)/24/60</f>
        <v>43797.54791666667</v>
      </c>
      <c r="G4604">
        <f>IF(test_data[[#This Row],[Long]]&gt;Action_Threshold,1,IF(test_data[[#This Row],[Short]]&gt;Action_Threshold,-1,0))</f>
        <v>-1</v>
      </c>
      <c r="H4604">
        <f>SUMIFS(test_data[Postion],test_data[Time],"&gt;="&amp;test_data[[#This Row],[Period Time]],test_data[Time],"&lt;="&amp;test_data[[#This Row],[Time]])</f>
        <v>-5</v>
      </c>
      <c r="I4604">
        <f>IFERROR(test_data[[#This Row],[Final_Position]]-H4603,test_data[[#This Row],[Final_Position]])</f>
        <v>-2</v>
      </c>
      <c r="J4604">
        <f>ABS(test_data[[#This Row],[Action]])</f>
        <v>2</v>
      </c>
      <c r="K4604" s="7">
        <f>test_data[[#This Row],[Final_Position]]*test_data[[#This Row],[Change]]</f>
        <v>-3.0000000000001137</v>
      </c>
      <c r="L4604" s="7">
        <f>test_data[[#This Row],[Profit]]*Profit_per_point</f>
        <v>-300000.00000001135</v>
      </c>
      <c r="M4604" s="7">
        <f>test_data[[#This Row],[Profit]]*Profit_per_point-ABS(test_data[[#This Row],[Action]])*Fee_per_trade</f>
        <v>-320000.00000001135</v>
      </c>
    </row>
    <row r="4605" spans="1:13" x14ac:dyDescent="0.35">
      <c r="A4605" s="2">
        <v>43797.561805555553</v>
      </c>
      <c r="B4605">
        <v>891.7</v>
      </c>
      <c r="C4605">
        <v>0.44623297452926636</v>
      </c>
      <c r="D4605">
        <v>0.55376702547073364</v>
      </c>
      <c r="E4605">
        <f>IF(B4606&gt;0,B4606-test_data[[#This Row],[Price]],0)</f>
        <v>-0.10000000000002274</v>
      </c>
      <c r="F4605" s="2">
        <f>test_data[[#This Row],[Time]]-(Time_horizon-1)/24/60</f>
        <v>43797.548611111109</v>
      </c>
      <c r="G4605">
        <f>IF(test_data[[#This Row],[Long]]&gt;Action_Threshold,1,IF(test_data[[#This Row],[Short]]&gt;Action_Threshold,-1,0))</f>
        <v>-1</v>
      </c>
      <c r="H4605">
        <f>SUMIFS(test_data[Postion],test_data[Time],"&gt;="&amp;test_data[[#This Row],[Period Time]],test_data[Time],"&lt;="&amp;test_data[[#This Row],[Time]])</f>
        <v>-7</v>
      </c>
      <c r="I4605">
        <f>IFERROR(test_data[[#This Row],[Final_Position]]-H4604,test_data[[#This Row],[Final_Position]])</f>
        <v>-2</v>
      </c>
      <c r="J4605">
        <f>ABS(test_data[[#This Row],[Action]])</f>
        <v>2</v>
      </c>
      <c r="K4605" s="7">
        <f>test_data[[#This Row],[Final_Position]]*test_data[[#This Row],[Change]]</f>
        <v>0.70000000000015916</v>
      </c>
      <c r="L4605" s="7">
        <f>test_data[[#This Row],[Profit]]*Profit_per_point</f>
        <v>70000.00000001592</v>
      </c>
      <c r="M4605" s="7">
        <f>test_data[[#This Row],[Profit]]*Profit_per_point-ABS(test_data[[#This Row],[Action]])*Fee_per_trade</f>
        <v>50000.00000001592</v>
      </c>
    </row>
    <row r="4606" spans="1:13" x14ac:dyDescent="0.35">
      <c r="A4606" s="2">
        <v>43797.5625</v>
      </c>
      <c r="B4606">
        <v>891.6</v>
      </c>
      <c r="C4606">
        <v>0.45835995674133301</v>
      </c>
      <c r="D4606">
        <v>0.54163998365402222</v>
      </c>
      <c r="E4606">
        <f>IF(B4607&gt;0,B4607-test_data[[#This Row],[Price]],0)</f>
        <v>-0.30000000000006821</v>
      </c>
      <c r="F4606" s="2">
        <f>test_data[[#This Row],[Time]]-(Time_horizon-1)/24/60</f>
        <v>43797.549305555556</v>
      </c>
      <c r="G4606">
        <f>IF(test_data[[#This Row],[Long]]&gt;Action_Threshold,1,IF(test_data[[#This Row],[Short]]&gt;Action_Threshold,-1,0))</f>
        <v>-1</v>
      </c>
      <c r="H4606">
        <f>SUMIFS(test_data[Postion],test_data[Time],"&gt;="&amp;test_data[[#This Row],[Period Time]],test_data[Time],"&lt;="&amp;test_data[[#This Row],[Time]])</f>
        <v>-9</v>
      </c>
      <c r="I4606">
        <f>IFERROR(test_data[[#This Row],[Final_Position]]-H4605,test_data[[#This Row],[Final_Position]])</f>
        <v>-2</v>
      </c>
      <c r="J4606">
        <f>ABS(test_data[[#This Row],[Action]])</f>
        <v>2</v>
      </c>
      <c r="K4606" s="7">
        <f>test_data[[#This Row],[Final_Position]]*test_data[[#This Row],[Change]]</f>
        <v>2.7000000000006139</v>
      </c>
      <c r="L4606" s="7">
        <f>test_data[[#This Row],[Profit]]*Profit_per_point</f>
        <v>270000.00000006141</v>
      </c>
      <c r="M4606" s="7">
        <f>test_data[[#This Row],[Profit]]*Profit_per_point-ABS(test_data[[#This Row],[Action]])*Fee_per_trade</f>
        <v>250000.00000006141</v>
      </c>
    </row>
    <row r="4607" spans="1:13" x14ac:dyDescent="0.35">
      <c r="A4607" s="2">
        <v>43797.563194444447</v>
      </c>
      <c r="B4607">
        <v>891.3</v>
      </c>
      <c r="C4607">
        <v>0.43396499752998352</v>
      </c>
      <c r="D4607">
        <v>0.56603509187698364</v>
      </c>
      <c r="E4607">
        <f>IF(B4608&gt;0,B4608-test_data[[#This Row],[Price]],0)</f>
        <v>0</v>
      </c>
      <c r="F4607" s="2">
        <f>test_data[[#This Row],[Time]]-(Time_horizon-1)/24/60</f>
        <v>43797.55</v>
      </c>
      <c r="G4607">
        <f>IF(test_data[[#This Row],[Long]]&gt;Action_Threshold,1,IF(test_data[[#This Row],[Short]]&gt;Action_Threshold,-1,0))</f>
        <v>-1</v>
      </c>
      <c r="H4607">
        <f>SUMIFS(test_data[Postion],test_data[Time],"&gt;="&amp;test_data[[#This Row],[Period Time]],test_data[Time],"&lt;="&amp;test_data[[#This Row],[Time]])</f>
        <v>-11</v>
      </c>
      <c r="I4607">
        <f>IFERROR(test_data[[#This Row],[Final_Position]]-H4606,test_data[[#This Row],[Final_Position]])</f>
        <v>-2</v>
      </c>
      <c r="J4607">
        <f>ABS(test_data[[#This Row],[Action]])</f>
        <v>2</v>
      </c>
      <c r="K4607" s="7">
        <f>test_data[[#This Row],[Final_Position]]*test_data[[#This Row],[Change]]</f>
        <v>0</v>
      </c>
      <c r="L4607" s="7">
        <f>test_data[[#This Row],[Profit]]*Profit_per_point</f>
        <v>0</v>
      </c>
      <c r="M4607" s="7">
        <f>test_data[[#This Row],[Profit]]*Profit_per_point-ABS(test_data[[#This Row],[Action]])*Fee_per_trade</f>
        <v>-20000</v>
      </c>
    </row>
    <row r="4608" spans="1:13" x14ac:dyDescent="0.35">
      <c r="A4608" s="2">
        <v>43797.563888888886</v>
      </c>
      <c r="B4608">
        <v>891.3</v>
      </c>
      <c r="C4608">
        <v>0.42832043766975403</v>
      </c>
      <c r="D4608">
        <v>0.57167953252792358</v>
      </c>
      <c r="E4608">
        <f>IF(B4609&gt;0,B4609-test_data[[#This Row],[Price]],0)</f>
        <v>-0.39999999999997726</v>
      </c>
      <c r="F4608" s="2">
        <f>test_data[[#This Row],[Time]]-(Time_horizon-1)/24/60</f>
        <v>43797.550694444442</v>
      </c>
      <c r="G4608">
        <f>IF(test_data[[#This Row],[Long]]&gt;Action_Threshold,1,IF(test_data[[#This Row],[Short]]&gt;Action_Threshold,-1,0))</f>
        <v>-1</v>
      </c>
      <c r="H4608">
        <f>SUMIFS(test_data[Postion],test_data[Time],"&gt;="&amp;test_data[[#This Row],[Period Time]],test_data[Time],"&lt;="&amp;test_data[[#This Row],[Time]])</f>
        <v>-13</v>
      </c>
      <c r="I4608">
        <f>IFERROR(test_data[[#This Row],[Final_Position]]-H4607,test_data[[#This Row],[Final_Position]])</f>
        <v>-2</v>
      </c>
      <c r="J4608">
        <f>ABS(test_data[[#This Row],[Action]])</f>
        <v>2</v>
      </c>
      <c r="K4608" s="7">
        <f>test_data[[#This Row],[Final_Position]]*test_data[[#This Row],[Change]]</f>
        <v>5.1999999999997044</v>
      </c>
      <c r="L4608" s="7">
        <f>test_data[[#This Row],[Profit]]*Profit_per_point</f>
        <v>519999.99999997043</v>
      </c>
      <c r="M4608" s="7">
        <f>test_data[[#This Row],[Profit]]*Profit_per_point-ABS(test_data[[#This Row],[Action]])*Fee_per_trade</f>
        <v>499999.99999997043</v>
      </c>
    </row>
    <row r="4609" spans="1:13" x14ac:dyDescent="0.35">
      <c r="A4609" s="2">
        <v>43797.564583333333</v>
      </c>
      <c r="B4609">
        <v>890.9</v>
      </c>
      <c r="C4609">
        <v>0.43808022141456604</v>
      </c>
      <c r="D4609">
        <v>0.56191974878311157</v>
      </c>
      <c r="E4609">
        <f>IF(B4610&gt;0,B4610-test_data[[#This Row],[Price]],0)</f>
        <v>0.39999999999997726</v>
      </c>
      <c r="F4609" s="2">
        <f>test_data[[#This Row],[Time]]-(Time_horizon-1)/24/60</f>
        <v>43797.551388888889</v>
      </c>
      <c r="G4609">
        <f>IF(test_data[[#This Row],[Long]]&gt;Action_Threshold,1,IF(test_data[[#This Row],[Short]]&gt;Action_Threshold,-1,0))</f>
        <v>-1</v>
      </c>
      <c r="H4609">
        <f>SUMIFS(test_data[Postion],test_data[Time],"&gt;="&amp;test_data[[#This Row],[Period Time]],test_data[Time],"&lt;="&amp;test_data[[#This Row],[Time]])</f>
        <v>-15</v>
      </c>
      <c r="I4609">
        <f>IFERROR(test_data[[#This Row],[Final_Position]]-H4608,test_data[[#This Row],[Final_Position]])</f>
        <v>-2</v>
      </c>
      <c r="J4609">
        <f>ABS(test_data[[#This Row],[Action]])</f>
        <v>2</v>
      </c>
      <c r="K4609" s="7">
        <f>test_data[[#This Row],[Final_Position]]*test_data[[#This Row],[Change]]</f>
        <v>-5.9999999999996589</v>
      </c>
      <c r="L4609" s="7">
        <f>test_data[[#This Row],[Profit]]*Profit_per_point</f>
        <v>-599999.99999996589</v>
      </c>
      <c r="M4609" s="7">
        <f>test_data[[#This Row],[Profit]]*Profit_per_point-ABS(test_data[[#This Row],[Action]])*Fee_per_trade</f>
        <v>-619999.99999996589</v>
      </c>
    </row>
    <row r="4610" spans="1:13" x14ac:dyDescent="0.35">
      <c r="A4610" s="2">
        <v>43797.56527777778</v>
      </c>
      <c r="B4610">
        <v>891.3</v>
      </c>
      <c r="C4610">
        <v>0.42138880491256714</v>
      </c>
      <c r="D4610">
        <v>0.57861113548278809</v>
      </c>
      <c r="E4610">
        <f>IF(B4611&gt;0,B4611-test_data[[#This Row],[Price]],0)</f>
        <v>0.20000000000004547</v>
      </c>
      <c r="F4610" s="2">
        <f>test_data[[#This Row],[Time]]-(Time_horizon-1)/24/60</f>
        <v>43797.552083333336</v>
      </c>
      <c r="G4610">
        <f>IF(test_data[[#This Row],[Long]]&gt;Action_Threshold,1,IF(test_data[[#This Row],[Short]]&gt;Action_Threshold,-1,0))</f>
        <v>-1</v>
      </c>
      <c r="H4610">
        <f>SUMIFS(test_data[Postion],test_data[Time],"&gt;="&amp;test_data[[#This Row],[Period Time]],test_data[Time],"&lt;="&amp;test_data[[#This Row],[Time]])</f>
        <v>-17</v>
      </c>
      <c r="I4610">
        <f>IFERROR(test_data[[#This Row],[Final_Position]]-H4609,test_data[[#This Row],[Final_Position]])</f>
        <v>-2</v>
      </c>
      <c r="J4610">
        <f>ABS(test_data[[#This Row],[Action]])</f>
        <v>2</v>
      </c>
      <c r="K4610" s="7">
        <f>test_data[[#This Row],[Final_Position]]*test_data[[#This Row],[Change]]</f>
        <v>-3.4000000000007731</v>
      </c>
      <c r="L4610" s="7">
        <f>test_data[[#This Row],[Profit]]*Profit_per_point</f>
        <v>-340000.0000000773</v>
      </c>
      <c r="M4610" s="7">
        <f>test_data[[#This Row],[Profit]]*Profit_per_point-ABS(test_data[[#This Row],[Action]])*Fee_per_trade</f>
        <v>-360000.0000000773</v>
      </c>
    </row>
    <row r="4611" spans="1:13" x14ac:dyDescent="0.35">
      <c r="A4611" s="2">
        <v>43797.565972222219</v>
      </c>
      <c r="B4611">
        <v>891.5</v>
      </c>
      <c r="C4611">
        <v>0.42231616377830505</v>
      </c>
      <c r="D4611">
        <v>0.57768392562866211</v>
      </c>
      <c r="E4611">
        <f>IF(B4612&gt;0,B4612-test_data[[#This Row],[Price]],0)</f>
        <v>-0.5</v>
      </c>
      <c r="F4611" s="2">
        <f>test_data[[#This Row],[Time]]-(Time_horizon-1)/24/60</f>
        <v>43797.552777777775</v>
      </c>
      <c r="G4611">
        <f>IF(test_data[[#This Row],[Long]]&gt;Action_Threshold,1,IF(test_data[[#This Row],[Short]]&gt;Action_Threshold,-1,0))</f>
        <v>-1</v>
      </c>
      <c r="H4611">
        <f>SUMIFS(test_data[Postion],test_data[Time],"&gt;="&amp;test_data[[#This Row],[Period Time]],test_data[Time],"&lt;="&amp;test_data[[#This Row],[Time]])</f>
        <v>-19</v>
      </c>
      <c r="I4611">
        <f>IFERROR(test_data[[#This Row],[Final_Position]]-H4610,test_data[[#This Row],[Final_Position]])</f>
        <v>-2</v>
      </c>
      <c r="J4611">
        <f>ABS(test_data[[#This Row],[Action]])</f>
        <v>2</v>
      </c>
      <c r="K4611" s="7">
        <f>test_data[[#This Row],[Final_Position]]*test_data[[#This Row],[Change]]</f>
        <v>9.5</v>
      </c>
      <c r="L4611" s="7">
        <f>test_data[[#This Row],[Profit]]*Profit_per_point</f>
        <v>950000</v>
      </c>
      <c r="M4611" s="7">
        <f>test_data[[#This Row],[Profit]]*Profit_per_point-ABS(test_data[[#This Row],[Action]])*Fee_per_trade</f>
        <v>930000</v>
      </c>
    </row>
    <row r="4612" spans="1:13" x14ac:dyDescent="0.35">
      <c r="A4612" s="2">
        <v>43797.566666666666</v>
      </c>
      <c r="B4612">
        <v>891</v>
      </c>
      <c r="C4612">
        <v>0.42571702599525452</v>
      </c>
      <c r="D4612">
        <v>0.5742829442024231</v>
      </c>
      <c r="E4612">
        <f>IF(B4613&gt;0,B4613-test_data[[#This Row],[Price]],0)</f>
        <v>0</v>
      </c>
      <c r="F4612" s="2">
        <f>test_data[[#This Row],[Time]]-(Time_horizon-1)/24/60</f>
        <v>43797.553472222222</v>
      </c>
      <c r="G4612">
        <f>IF(test_data[[#This Row],[Long]]&gt;Action_Threshold,1,IF(test_data[[#This Row],[Short]]&gt;Action_Threshold,-1,0))</f>
        <v>-1</v>
      </c>
      <c r="H4612">
        <f>SUMIFS(test_data[Postion],test_data[Time],"&gt;="&amp;test_data[[#This Row],[Period Time]],test_data[Time],"&lt;="&amp;test_data[[#This Row],[Time]])</f>
        <v>-19</v>
      </c>
      <c r="I4612">
        <f>IFERROR(test_data[[#This Row],[Final_Position]]-H4611,test_data[[#This Row],[Final_Position]])</f>
        <v>0</v>
      </c>
      <c r="J4612">
        <f>ABS(test_data[[#This Row],[Action]])</f>
        <v>0</v>
      </c>
      <c r="K4612" s="7">
        <f>test_data[[#This Row],[Final_Position]]*test_data[[#This Row],[Change]]</f>
        <v>0</v>
      </c>
      <c r="L4612" s="7">
        <f>test_data[[#This Row],[Profit]]*Profit_per_point</f>
        <v>0</v>
      </c>
      <c r="M4612" s="7">
        <f>test_data[[#This Row],[Profit]]*Profit_per_point-ABS(test_data[[#This Row],[Action]])*Fee_per_trade</f>
        <v>0</v>
      </c>
    </row>
    <row r="4613" spans="1:13" x14ac:dyDescent="0.35">
      <c r="A4613" s="2">
        <v>43797.567361111112</v>
      </c>
      <c r="B4613">
        <v>891</v>
      </c>
      <c r="C4613">
        <v>0.42000603675842285</v>
      </c>
      <c r="D4613">
        <v>0.57999402284622192</v>
      </c>
      <c r="E4613">
        <f>IF(B4614&gt;0,B4614-test_data[[#This Row],[Price]],0)</f>
        <v>0.10000000000002274</v>
      </c>
      <c r="F4613" s="2">
        <f>test_data[[#This Row],[Time]]-(Time_horizon-1)/24/60</f>
        <v>43797.554166666669</v>
      </c>
      <c r="G4613">
        <f>IF(test_data[[#This Row],[Long]]&gt;Action_Threshold,1,IF(test_data[[#This Row],[Short]]&gt;Action_Threshold,-1,0))</f>
        <v>-1</v>
      </c>
      <c r="H4613">
        <f>SUMIFS(test_data[Postion],test_data[Time],"&gt;="&amp;test_data[[#This Row],[Period Time]],test_data[Time],"&lt;="&amp;test_data[[#This Row],[Time]])</f>
        <v>-19</v>
      </c>
      <c r="I4613">
        <f>IFERROR(test_data[[#This Row],[Final_Position]]-H4612,test_data[[#This Row],[Final_Position]])</f>
        <v>0</v>
      </c>
      <c r="J4613">
        <f>ABS(test_data[[#This Row],[Action]])</f>
        <v>0</v>
      </c>
      <c r="K4613" s="7">
        <f>test_data[[#This Row],[Final_Position]]*test_data[[#This Row],[Change]]</f>
        <v>-1.900000000000432</v>
      </c>
      <c r="L4613" s="7">
        <f>test_data[[#This Row],[Profit]]*Profit_per_point</f>
        <v>-190000.00000004319</v>
      </c>
      <c r="M4613" s="7">
        <f>test_data[[#This Row],[Profit]]*Profit_per_point-ABS(test_data[[#This Row],[Action]])*Fee_per_trade</f>
        <v>-190000.00000004319</v>
      </c>
    </row>
    <row r="4614" spans="1:13" x14ac:dyDescent="0.35">
      <c r="A4614" s="2">
        <v>43797.568055555559</v>
      </c>
      <c r="B4614">
        <v>891.1</v>
      </c>
      <c r="C4614">
        <v>0.41256916522979736</v>
      </c>
      <c r="D4614">
        <v>0.58743077516555786</v>
      </c>
      <c r="E4614">
        <f>IF(B4615&gt;0,B4615-test_data[[#This Row],[Price]],0)</f>
        <v>-0.60000000000002274</v>
      </c>
      <c r="F4614" s="2">
        <f>test_data[[#This Row],[Time]]-(Time_horizon-1)/24/60</f>
        <v>43797.554861111115</v>
      </c>
      <c r="G4614">
        <f>IF(test_data[[#This Row],[Long]]&gt;Action_Threshold,1,IF(test_data[[#This Row],[Short]]&gt;Action_Threshold,-1,0))</f>
        <v>-1</v>
      </c>
      <c r="H4614">
        <f>SUMIFS(test_data[Postion],test_data[Time],"&gt;="&amp;test_data[[#This Row],[Period Time]],test_data[Time],"&lt;="&amp;test_data[[#This Row],[Time]])</f>
        <v>-19</v>
      </c>
      <c r="I4614">
        <f>IFERROR(test_data[[#This Row],[Final_Position]]-H4613,test_data[[#This Row],[Final_Position]])</f>
        <v>0</v>
      </c>
      <c r="J4614">
        <f>ABS(test_data[[#This Row],[Action]])</f>
        <v>0</v>
      </c>
      <c r="K4614" s="7">
        <f>test_data[[#This Row],[Final_Position]]*test_data[[#This Row],[Change]]</f>
        <v>11.400000000000432</v>
      </c>
      <c r="L4614" s="7">
        <f>test_data[[#This Row],[Profit]]*Profit_per_point</f>
        <v>1140000.0000000433</v>
      </c>
      <c r="M4614" s="7">
        <f>test_data[[#This Row],[Profit]]*Profit_per_point-ABS(test_data[[#This Row],[Action]])*Fee_per_trade</f>
        <v>1140000.0000000433</v>
      </c>
    </row>
    <row r="4615" spans="1:13" x14ac:dyDescent="0.35">
      <c r="A4615" s="2">
        <v>43797.568749999999</v>
      </c>
      <c r="B4615">
        <v>890.5</v>
      </c>
      <c r="C4615">
        <v>0.43389168381690979</v>
      </c>
      <c r="D4615">
        <v>0.5661083459854126</v>
      </c>
      <c r="E4615">
        <f>IF(B4616&gt;0,B4616-test_data[[#This Row],[Price]],0)</f>
        <v>0.5</v>
      </c>
      <c r="F4615" s="2">
        <f>test_data[[#This Row],[Time]]-(Time_horizon-1)/24/60</f>
        <v>43797.555555555555</v>
      </c>
      <c r="G4615">
        <f>IF(test_data[[#This Row],[Long]]&gt;Action_Threshold,1,IF(test_data[[#This Row],[Short]]&gt;Action_Threshold,-1,0))</f>
        <v>-1</v>
      </c>
      <c r="H4615">
        <f>SUMIFS(test_data[Postion],test_data[Time],"&gt;="&amp;test_data[[#This Row],[Period Time]],test_data[Time],"&lt;="&amp;test_data[[#This Row],[Time]])</f>
        <v>-19</v>
      </c>
      <c r="I4615">
        <f>IFERROR(test_data[[#This Row],[Final_Position]]-H4614,test_data[[#This Row],[Final_Position]])</f>
        <v>0</v>
      </c>
      <c r="J4615">
        <f>ABS(test_data[[#This Row],[Action]])</f>
        <v>0</v>
      </c>
      <c r="K4615" s="7">
        <f>test_data[[#This Row],[Final_Position]]*test_data[[#This Row],[Change]]</f>
        <v>-9.5</v>
      </c>
      <c r="L4615" s="7">
        <f>test_data[[#This Row],[Profit]]*Profit_per_point</f>
        <v>-950000</v>
      </c>
      <c r="M4615" s="7">
        <f>test_data[[#This Row],[Profit]]*Profit_per_point-ABS(test_data[[#This Row],[Action]])*Fee_per_trade</f>
        <v>-950000</v>
      </c>
    </row>
    <row r="4616" spans="1:13" x14ac:dyDescent="0.35">
      <c r="A4616" s="2">
        <v>43797.569444444445</v>
      </c>
      <c r="B4616">
        <v>891</v>
      </c>
      <c r="C4616">
        <v>0.42917993664741516</v>
      </c>
      <c r="D4616">
        <v>0.57082003355026245</v>
      </c>
      <c r="E4616">
        <f>IF(B4617&gt;0,B4617-test_data[[#This Row],[Price]],0)</f>
        <v>0.10000000000002274</v>
      </c>
      <c r="F4616" s="2">
        <f>test_data[[#This Row],[Time]]-(Time_horizon-1)/24/60</f>
        <v>43797.556250000001</v>
      </c>
      <c r="G4616">
        <f>IF(test_data[[#This Row],[Long]]&gt;Action_Threshold,1,IF(test_data[[#This Row],[Short]]&gt;Action_Threshold,-1,0))</f>
        <v>-1</v>
      </c>
      <c r="H4616">
        <f>SUMIFS(test_data[Postion],test_data[Time],"&gt;="&amp;test_data[[#This Row],[Period Time]],test_data[Time],"&lt;="&amp;test_data[[#This Row],[Time]])</f>
        <v>-19</v>
      </c>
      <c r="I4616">
        <f>IFERROR(test_data[[#This Row],[Final_Position]]-H4615,test_data[[#This Row],[Final_Position]])</f>
        <v>0</v>
      </c>
      <c r="J4616">
        <f>ABS(test_data[[#This Row],[Action]])</f>
        <v>0</v>
      </c>
      <c r="K4616" s="7">
        <f>test_data[[#This Row],[Final_Position]]*test_data[[#This Row],[Change]]</f>
        <v>-1.900000000000432</v>
      </c>
      <c r="L4616" s="7">
        <f>test_data[[#This Row],[Profit]]*Profit_per_point</f>
        <v>-190000.00000004319</v>
      </c>
      <c r="M4616" s="7">
        <f>test_data[[#This Row],[Profit]]*Profit_per_point-ABS(test_data[[#This Row],[Action]])*Fee_per_trade</f>
        <v>-190000.00000004319</v>
      </c>
    </row>
    <row r="4617" spans="1:13" x14ac:dyDescent="0.35">
      <c r="A4617" s="2">
        <v>43797.570138888892</v>
      </c>
      <c r="B4617">
        <v>891.1</v>
      </c>
      <c r="C4617">
        <v>0.43530714511871338</v>
      </c>
      <c r="D4617">
        <v>0.56469285488128662</v>
      </c>
      <c r="E4617">
        <f>IF(B4618&gt;0,B4618-test_data[[#This Row],[Price]],0)</f>
        <v>-0.10000000000002274</v>
      </c>
      <c r="F4617" s="2">
        <f>test_data[[#This Row],[Time]]-(Time_horizon-1)/24/60</f>
        <v>43797.556944444448</v>
      </c>
      <c r="G4617">
        <f>IF(test_data[[#This Row],[Long]]&gt;Action_Threshold,1,IF(test_data[[#This Row],[Short]]&gt;Action_Threshold,-1,0))</f>
        <v>-1</v>
      </c>
      <c r="H4617">
        <f>SUMIFS(test_data[Postion],test_data[Time],"&gt;="&amp;test_data[[#This Row],[Period Time]],test_data[Time],"&lt;="&amp;test_data[[#This Row],[Time]])</f>
        <v>-20</v>
      </c>
      <c r="I4617">
        <f>IFERROR(test_data[[#This Row],[Final_Position]]-H4616,test_data[[#This Row],[Final_Position]])</f>
        <v>-1</v>
      </c>
      <c r="J4617">
        <f>ABS(test_data[[#This Row],[Action]])</f>
        <v>1</v>
      </c>
      <c r="K4617" s="7">
        <f>test_data[[#This Row],[Final_Position]]*test_data[[#This Row],[Change]]</f>
        <v>2.0000000000004547</v>
      </c>
      <c r="L4617" s="7">
        <f>test_data[[#This Row],[Profit]]*Profit_per_point</f>
        <v>200000.00000004546</v>
      </c>
      <c r="M4617" s="7">
        <f>test_data[[#This Row],[Profit]]*Profit_per_point-ABS(test_data[[#This Row],[Action]])*Fee_per_trade</f>
        <v>190000.00000004546</v>
      </c>
    </row>
    <row r="4618" spans="1:13" x14ac:dyDescent="0.35">
      <c r="A4618" s="2">
        <v>43797.570833333331</v>
      </c>
      <c r="B4618">
        <v>891</v>
      </c>
      <c r="C4618">
        <v>0.43931800127029419</v>
      </c>
      <c r="D4618">
        <v>0.56068199872970581</v>
      </c>
      <c r="E4618">
        <f>IF(B4619&gt;0,B4619-test_data[[#This Row],[Price]],0)</f>
        <v>0.10000000000002274</v>
      </c>
      <c r="F4618" s="2">
        <f>test_data[[#This Row],[Time]]-(Time_horizon-1)/24/60</f>
        <v>43797.557638888888</v>
      </c>
      <c r="G4618">
        <f>IF(test_data[[#This Row],[Long]]&gt;Action_Threshold,1,IF(test_data[[#This Row],[Short]]&gt;Action_Threshold,-1,0))</f>
        <v>-1</v>
      </c>
      <c r="H4618">
        <f>SUMIFS(test_data[Postion],test_data[Time],"&gt;="&amp;test_data[[#This Row],[Period Time]],test_data[Time],"&lt;="&amp;test_data[[#This Row],[Time]])</f>
        <v>-20</v>
      </c>
      <c r="I4618">
        <f>IFERROR(test_data[[#This Row],[Final_Position]]-H4617,test_data[[#This Row],[Final_Position]])</f>
        <v>0</v>
      </c>
      <c r="J4618">
        <f>ABS(test_data[[#This Row],[Action]])</f>
        <v>0</v>
      </c>
      <c r="K4618" s="7">
        <f>test_data[[#This Row],[Final_Position]]*test_data[[#This Row],[Change]]</f>
        <v>-2.0000000000004547</v>
      </c>
      <c r="L4618" s="7">
        <f>test_data[[#This Row],[Profit]]*Profit_per_point</f>
        <v>-200000.00000004546</v>
      </c>
      <c r="M4618" s="7">
        <f>test_data[[#This Row],[Profit]]*Profit_per_point-ABS(test_data[[#This Row],[Action]])*Fee_per_trade</f>
        <v>-200000.00000004546</v>
      </c>
    </row>
    <row r="4619" spans="1:13" x14ac:dyDescent="0.35">
      <c r="A4619" s="2">
        <v>43797.571527777778</v>
      </c>
      <c r="B4619">
        <v>891.1</v>
      </c>
      <c r="C4619">
        <v>0.44275090098381042</v>
      </c>
      <c r="D4619">
        <v>0.55724906921386719</v>
      </c>
      <c r="E4619">
        <f>IF(B4620&gt;0,B4620-test_data[[#This Row],[Price]],0)</f>
        <v>0.19999999999993179</v>
      </c>
      <c r="F4619" s="2">
        <f>test_data[[#This Row],[Time]]-(Time_horizon-1)/24/60</f>
        <v>43797.558333333334</v>
      </c>
      <c r="G4619">
        <f>IF(test_data[[#This Row],[Long]]&gt;Action_Threshold,1,IF(test_data[[#This Row],[Short]]&gt;Action_Threshold,-1,0))</f>
        <v>-1</v>
      </c>
      <c r="H4619">
        <f>SUMIFS(test_data[Postion],test_data[Time],"&gt;="&amp;test_data[[#This Row],[Period Time]],test_data[Time],"&lt;="&amp;test_data[[#This Row],[Time]])</f>
        <v>-20</v>
      </c>
      <c r="I4619">
        <f>IFERROR(test_data[[#This Row],[Final_Position]]-H4618,test_data[[#This Row],[Final_Position]])</f>
        <v>0</v>
      </c>
      <c r="J4619">
        <f>ABS(test_data[[#This Row],[Action]])</f>
        <v>0</v>
      </c>
      <c r="K4619" s="7">
        <f>test_data[[#This Row],[Final_Position]]*test_data[[#This Row],[Change]]</f>
        <v>-3.9999999999986358</v>
      </c>
      <c r="L4619" s="7">
        <f>test_data[[#This Row],[Profit]]*Profit_per_point</f>
        <v>-399999.99999986356</v>
      </c>
      <c r="M4619" s="7">
        <f>test_data[[#This Row],[Profit]]*Profit_per_point-ABS(test_data[[#This Row],[Action]])*Fee_per_trade</f>
        <v>-399999.99999986356</v>
      </c>
    </row>
    <row r="4620" spans="1:13" x14ac:dyDescent="0.35">
      <c r="A4620" s="2">
        <v>43797.572222222225</v>
      </c>
      <c r="B4620">
        <v>891.3</v>
      </c>
      <c r="C4620">
        <v>0.44548633694648743</v>
      </c>
      <c r="D4620">
        <v>0.55451369285583496</v>
      </c>
      <c r="E4620">
        <f>IF(B4621&gt;0,B4621-test_data[[#This Row],[Price]],0)</f>
        <v>-9.9999999999909051E-2</v>
      </c>
      <c r="F4620" s="2">
        <f>test_data[[#This Row],[Time]]-(Time_horizon-1)/24/60</f>
        <v>43797.559027777781</v>
      </c>
      <c r="G4620">
        <f>IF(test_data[[#This Row],[Long]]&gt;Action_Threshold,1,IF(test_data[[#This Row],[Short]]&gt;Action_Threshold,-1,0))</f>
        <v>-1</v>
      </c>
      <c r="H4620">
        <f>SUMIFS(test_data[Postion],test_data[Time],"&gt;="&amp;test_data[[#This Row],[Period Time]],test_data[Time],"&lt;="&amp;test_data[[#This Row],[Time]])</f>
        <v>-20</v>
      </c>
      <c r="I4620">
        <f>IFERROR(test_data[[#This Row],[Final_Position]]-H4619,test_data[[#This Row],[Final_Position]])</f>
        <v>0</v>
      </c>
      <c r="J4620">
        <f>ABS(test_data[[#This Row],[Action]])</f>
        <v>0</v>
      </c>
      <c r="K4620" s="7">
        <f>test_data[[#This Row],[Final_Position]]*test_data[[#This Row],[Change]]</f>
        <v>1.999999999998181</v>
      </c>
      <c r="L4620" s="7">
        <f>test_data[[#This Row],[Profit]]*Profit_per_point</f>
        <v>199999.9999998181</v>
      </c>
      <c r="M4620" s="7">
        <f>test_data[[#This Row],[Profit]]*Profit_per_point-ABS(test_data[[#This Row],[Action]])*Fee_per_trade</f>
        <v>199999.9999998181</v>
      </c>
    </row>
    <row r="4621" spans="1:13" x14ac:dyDescent="0.35">
      <c r="A4621" s="2">
        <v>43797.572916666664</v>
      </c>
      <c r="B4621">
        <v>891.2</v>
      </c>
      <c r="C4621">
        <v>0.45168414711952209</v>
      </c>
      <c r="D4621">
        <v>0.54831582307815552</v>
      </c>
      <c r="E4621">
        <f>IF(B4622&gt;0,B4622-test_data[[#This Row],[Price]],0)</f>
        <v>9.9999999999909051E-2</v>
      </c>
      <c r="F4621" s="2">
        <f>test_data[[#This Row],[Time]]-(Time_horizon-1)/24/60</f>
        <v>43797.55972222222</v>
      </c>
      <c r="G4621">
        <f>IF(test_data[[#This Row],[Long]]&gt;Action_Threshold,1,IF(test_data[[#This Row],[Short]]&gt;Action_Threshold,-1,0))</f>
        <v>-1</v>
      </c>
      <c r="H4621">
        <f>SUMIFS(test_data[Postion],test_data[Time],"&gt;="&amp;test_data[[#This Row],[Period Time]],test_data[Time],"&lt;="&amp;test_data[[#This Row],[Time]])</f>
        <v>-20</v>
      </c>
      <c r="I4621">
        <f>IFERROR(test_data[[#This Row],[Final_Position]]-H4620,test_data[[#This Row],[Final_Position]])</f>
        <v>0</v>
      </c>
      <c r="J4621">
        <f>ABS(test_data[[#This Row],[Action]])</f>
        <v>0</v>
      </c>
      <c r="K4621" s="7">
        <f>test_data[[#This Row],[Final_Position]]*test_data[[#This Row],[Change]]</f>
        <v>-1.999999999998181</v>
      </c>
      <c r="L4621" s="7">
        <f>test_data[[#This Row],[Profit]]*Profit_per_point</f>
        <v>-199999.9999998181</v>
      </c>
      <c r="M4621" s="7">
        <f>test_data[[#This Row],[Profit]]*Profit_per_point-ABS(test_data[[#This Row],[Action]])*Fee_per_trade</f>
        <v>-199999.9999998181</v>
      </c>
    </row>
    <row r="4622" spans="1:13" x14ac:dyDescent="0.35">
      <c r="A4622" s="2">
        <v>43797.573611111111</v>
      </c>
      <c r="B4622">
        <v>891.3</v>
      </c>
      <c r="C4622">
        <v>0.4473203718662262</v>
      </c>
      <c r="D4622">
        <v>0.55267953872680664</v>
      </c>
      <c r="E4622">
        <f>IF(B4623&gt;0,B4623-test_data[[#This Row],[Price]],0)</f>
        <v>0.40000000000009095</v>
      </c>
      <c r="F4622" s="2">
        <f>test_data[[#This Row],[Time]]-(Time_horizon-1)/24/60</f>
        <v>43797.560416666667</v>
      </c>
      <c r="G4622">
        <f>IF(test_data[[#This Row],[Long]]&gt;Action_Threshold,1,IF(test_data[[#This Row],[Short]]&gt;Action_Threshold,-1,0))</f>
        <v>-1</v>
      </c>
      <c r="H4622">
        <f>SUMIFS(test_data[Postion],test_data[Time],"&gt;="&amp;test_data[[#This Row],[Period Time]],test_data[Time],"&lt;="&amp;test_data[[#This Row],[Time]])</f>
        <v>-20</v>
      </c>
      <c r="I4622">
        <f>IFERROR(test_data[[#This Row],[Final_Position]]-H4621,test_data[[#This Row],[Final_Position]])</f>
        <v>0</v>
      </c>
      <c r="J4622">
        <f>ABS(test_data[[#This Row],[Action]])</f>
        <v>0</v>
      </c>
      <c r="K4622" s="7">
        <f>test_data[[#This Row],[Final_Position]]*test_data[[#This Row],[Change]]</f>
        <v>-8.000000000001819</v>
      </c>
      <c r="L4622" s="7">
        <f>test_data[[#This Row],[Profit]]*Profit_per_point</f>
        <v>-800000.00000018184</v>
      </c>
      <c r="M4622" s="7">
        <f>test_data[[#This Row],[Profit]]*Profit_per_point-ABS(test_data[[#This Row],[Action]])*Fee_per_trade</f>
        <v>-800000.00000018184</v>
      </c>
    </row>
    <row r="4623" spans="1:13" x14ac:dyDescent="0.35">
      <c r="A4623" s="2">
        <v>43797.574305555558</v>
      </c>
      <c r="B4623">
        <v>891.7</v>
      </c>
      <c r="C4623">
        <v>0.42407158017158508</v>
      </c>
      <c r="D4623">
        <v>0.57592839002609253</v>
      </c>
      <c r="E4623">
        <f>IF(B4624&gt;0,B4624-test_data[[#This Row],[Price]],0)</f>
        <v>-0.5</v>
      </c>
      <c r="F4623" s="2">
        <f>test_data[[#This Row],[Time]]-(Time_horizon-1)/24/60</f>
        <v>43797.561111111114</v>
      </c>
      <c r="G4623">
        <f>IF(test_data[[#This Row],[Long]]&gt;Action_Threshold,1,IF(test_data[[#This Row],[Short]]&gt;Action_Threshold,-1,0))</f>
        <v>-1</v>
      </c>
      <c r="H4623">
        <f>SUMIFS(test_data[Postion],test_data[Time],"&gt;="&amp;test_data[[#This Row],[Period Time]],test_data[Time],"&lt;="&amp;test_data[[#This Row],[Time]])</f>
        <v>-20</v>
      </c>
      <c r="I4623">
        <f>IFERROR(test_data[[#This Row],[Final_Position]]-H4622,test_data[[#This Row],[Final_Position]])</f>
        <v>0</v>
      </c>
      <c r="J4623">
        <f>ABS(test_data[[#This Row],[Action]])</f>
        <v>0</v>
      </c>
      <c r="K4623" s="7">
        <f>test_data[[#This Row],[Final_Position]]*test_data[[#This Row],[Change]]</f>
        <v>10</v>
      </c>
      <c r="L4623" s="7">
        <f>test_data[[#This Row],[Profit]]*Profit_per_point</f>
        <v>1000000</v>
      </c>
      <c r="M4623" s="7">
        <f>test_data[[#This Row],[Profit]]*Profit_per_point-ABS(test_data[[#This Row],[Action]])*Fee_per_trade</f>
        <v>1000000</v>
      </c>
    </row>
    <row r="4624" spans="1:13" x14ac:dyDescent="0.35">
      <c r="A4624" s="2">
        <v>43797.574999999997</v>
      </c>
      <c r="B4624">
        <v>891.2</v>
      </c>
      <c r="C4624">
        <v>0.45509150624275208</v>
      </c>
      <c r="D4624">
        <v>0.54490852355957031</v>
      </c>
      <c r="E4624">
        <f>IF(B4625&gt;0,B4625-test_data[[#This Row],[Price]],0)</f>
        <v>0.39999999999997726</v>
      </c>
      <c r="F4624" s="2">
        <f>test_data[[#This Row],[Time]]-(Time_horizon-1)/24/60</f>
        <v>43797.561805555553</v>
      </c>
      <c r="G4624">
        <f>IF(test_data[[#This Row],[Long]]&gt;Action_Threshold,1,IF(test_data[[#This Row],[Short]]&gt;Action_Threshold,-1,0))</f>
        <v>-1</v>
      </c>
      <c r="H4624">
        <f>SUMIFS(test_data[Postion],test_data[Time],"&gt;="&amp;test_data[[#This Row],[Period Time]],test_data[Time],"&lt;="&amp;test_data[[#This Row],[Time]])</f>
        <v>-20</v>
      </c>
      <c r="I4624">
        <f>IFERROR(test_data[[#This Row],[Final_Position]]-H4623,test_data[[#This Row],[Final_Position]])</f>
        <v>0</v>
      </c>
      <c r="J4624">
        <f>ABS(test_data[[#This Row],[Action]])</f>
        <v>0</v>
      </c>
      <c r="K4624" s="7">
        <f>test_data[[#This Row],[Final_Position]]*test_data[[#This Row],[Change]]</f>
        <v>-7.9999999999995453</v>
      </c>
      <c r="L4624" s="7">
        <f>test_data[[#This Row],[Profit]]*Profit_per_point</f>
        <v>-799999.99999995448</v>
      </c>
      <c r="M4624" s="7">
        <f>test_data[[#This Row],[Profit]]*Profit_per_point-ABS(test_data[[#This Row],[Action]])*Fee_per_trade</f>
        <v>-799999.99999995448</v>
      </c>
    </row>
    <row r="4625" spans="1:13" x14ac:dyDescent="0.35">
      <c r="A4625" s="2">
        <v>43797.575694444444</v>
      </c>
      <c r="B4625">
        <v>891.6</v>
      </c>
      <c r="C4625">
        <v>0.42622688412666321</v>
      </c>
      <c r="D4625">
        <v>0.5737730860710144</v>
      </c>
      <c r="E4625">
        <f>IF(B4626&gt;0,B4626-test_data[[#This Row],[Price]],0)</f>
        <v>0</v>
      </c>
      <c r="F4625" s="2">
        <f>test_data[[#This Row],[Time]]-(Time_horizon-1)/24/60</f>
        <v>43797.5625</v>
      </c>
      <c r="G4625">
        <f>IF(test_data[[#This Row],[Long]]&gt;Action_Threshold,1,IF(test_data[[#This Row],[Short]]&gt;Action_Threshold,-1,0))</f>
        <v>-1</v>
      </c>
      <c r="H4625">
        <f>SUMIFS(test_data[Postion],test_data[Time],"&gt;="&amp;test_data[[#This Row],[Period Time]],test_data[Time],"&lt;="&amp;test_data[[#This Row],[Time]])</f>
        <v>-20</v>
      </c>
      <c r="I4625">
        <f>IFERROR(test_data[[#This Row],[Final_Position]]-H4624,test_data[[#This Row],[Final_Position]])</f>
        <v>0</v>
      </c>
      <c r="J4625">
        <f>ABS(test_data[[#This Row],[Action]])</f>
        <v>0</v>
      </c>
      <c r="K4625" s="7">
        <f>test_data[[#This Row],[Final_Position]]*test_data[[#This Row],[Change]]</f>
        <v>0</v>
      </c>
      <c r="L4625" s="7">
        <f>test_data[[#This Row],[Profit]]*Profit_per_point</f>
        <v>0</v>
      </c>
      <c r="M4625" s="7">
        <f>test_data[[#This Row],[Profit]]*Profit_per_point-ABS(test_data[[#This Row],[Action]])*Fee_per_trade</f>
        <v>0</v>
      </c>
    </row>
    <row r="4626" spans="1:13" x14ac:dyDescent="0.35">
      <c r="A4626" s="2">
        <v>43797.576388888891</v>
      </c>
      <c r="B4626">
        <v>891.6</v>
      </c>
      <c r="C4626">
        <v>0.42494037747383118</v>
      </c>
      <c r="D4626">
        <v>0.57505959272384644</v>
      </c>
      <c r="E4626">
        <f>IF(B4627&gt;0,B4627-test_data[[#This Row],[Price]],0)</f>
        <v>-0.39999999999997726</v>
      </c>
      <c r="F4626" s="2">
        <f>test_data[[#This Row],[Time]]-(Time_horizon-1)/24/60</f>
        <v>43797.563194444447</v>
      </c>
      <c r="G4626">
        <f>IF(test_data[[#This Row],[Long]]&gt;Action_Threshold,1,IF(test_data[[#This Row],[Short]]&gt;Action_Threshold,-1,0))</f>
        <v>-1</v>
      </c>
      <c r="H4626">
        <f>SUMIFS(test_data[Postion],test_data[Time],"&gt;="&amp;test_data[[#This Row],[Period Time]],test_data[Time],"&lt;="&amp;test_data[[#This Row],[Time]])</f>
        <v>-20</v>
      </c>
      <c r="I4626">
        <f>IFERROR(test_data[[#This Row],[Final_Position]]-H4625,test_data[[#This Row],[Final_Position]])</f>
        <v>0</v>
      </c>
      <c r="J4626">
        <f>ABS(test_data[[#This Row],[Action]])</f>
        <v>0</v>
      </c>
      <c r="K4626" s="7">
        <f>test_data[[#This Row],[Final_Position]]*test_data[[#This Row],[Change]]</f>
        <v>7.9999999999995453</v>
      </c>
      <c r="L4626" s="7">
        <f>test_data[[#This Row],[Profit]]*Profit_per_point</f>
        <v>799999.99999995448</v>
      </c>
      <c r="M4626" s="7">
        <f>test_data[[#This Row],[Profit]]*Profit_per_point-ABS(test_data[[#This Row],[Action]])*Fee_per_trade</f>
        <v>799999.99999995448</v>
      </c>
    </row>
    <row r="4627" spans="1:13" x14ac:dyDescent="0.35">
      <c r="A4627" s="2">
        <v>43797.57708333333</v>
      </c>
      <c r="B4627">
        <v>891.2</v>
      </c>
      <c r="C4627">
        <v>0.44183272123336792</v>
      </c>
      <c r="D4627">
        <v>0.55816727876663208</v>
      </c>
      <c r="E4627">
        <f>IF(B4628&gt;0,B4628-test_data[[#This Row],[Price]],0)</f>
        <v>-0.40000000000009095</v>
      </c>
      <c r="F4627" s="2">
        <f>test_data[[#This Row],[Time]]-(Time_horizon-1)/24/60</f>
        <v>43797.563888888886</v>
      </c>
      <c r="G4627">
        <f>IF(test_data[[#This Row],[Long]]&gt;Action_Threshold,1,IF(test_data[[#This Row],[Short]]&gt;Action_Threshold,-1,0))</f>
        <v>-1</v>
      </c>
      <c r="H4627">
        <f>SUMIFS(test_data[Postion],test_data[Time],"&gt;="&amp;test_data[[#This Row],[Period Time]],test_data[Time],"&lt;="&amp;test_data[[#This Row],[Time]])</f>
        <v>-20</v>
      </c>
      <c r="I4627">
        <f>IFERROR(test_data[[#This Row],[Final_Position]]-H4626,test_data[[#This Row],[Final_Position]])</f>
        <v>0</v>
      </c>
      <c r="J4627">
        <f>ABS(test_data[[#This Row],[Action]])</f>
        <v>0</v>
      </c>
      <c r="K4627" s="7">
        <f>test_data[[#This Row],[Final_Position]]*test_data[[#This Row],[Change]]</f>
        <v>8.000000000001819</v>
      </c>
      <c r="L4627" s="7">
        <f>test_data[[#This Row],[Profit]]*Profit_per_point</f>
        <v>800000.00000018184</v>
      </c>
      <c r="M4627" s="7">
        <f>test_data[[#This Row],[Profit]]*Profit_per_point-ABS(test_data[[#This Row],[Action]])*Fee_per_trade</f>
        <v>800000.00000018184</v>
      </c>
    </row>
    <row r="4628" spans="1:13" x14ac:dyDescent="0.35">
      <c r="A4628" s="2">
        <v>43797.577777777777</v>
      </c>
      <c r="B4628">
        <v>890.8</v>
      </c>
      <c r="C4628">
        <v>0.45771151781082153</v>
      </c>
      <c r="D4628">
        <v>0.54228842258453369</v>
      </c>
      <c r="E4628">
        <f>IF(B4629&gt;0,B4629-test_data[[#This Row],[Price]],0)</f>
        <v>0.20000000000004547</v>
      </c>
      <c r="F4628" s="2">
        <f>test_data[[#This Row],[Time]]-(Time_horizon-1)/24/60</f>
        <v>43797.564583333333</v>
      </c>
      <c r="G4628">
        <f>IF(test_data[[#This Row],[Long]]&gt;Action_Threshold,1,IF(test_data[[#This Row],[Short]]&gt;Action_Threshold,-1,0))</f>
        <v>-1</v>
      </c>
      <c r="H4628">
        <f>SUMIFS(test_data[Postion],test_data[Time],"&gt;="&amp;test_data[[#This Row],[Period Time]],test_data[Time],"&lt;="&amp;test_data[[#This Row],[Time]])</f>
        <v>-20</v>
      </c>
      <c r="I4628">
        <f>IFERROR(test_data[[#This Row],[Final_Position]]-H4627,test_data[[#This Row],[Final_Position]])</f>
        <v>0</v>
      </c>
      <c r="J4628">
        <f>ABS(test_data[[#This Row],[Action]])</f>
        <v>0</v>
      </c>
      <c r="K4628" s="7">
        <f>test_data[[#This Row],[Final_Position]]*test_data[[#This Row],[Change]]</f>
        <v>-4.0000000000009095</v>
      </c>
      <c r="L4628" s="7">
        <f>test_data[[#This Row],[Profit]]*Profit_per_point</f>
        <v>-400000.00000009092</v>
      </c>
      <c r="M4628" s="7">
        <f>test_data[[#This Row],[Profit]]*Profit_per_point-ABS(test_data[[#This Row],[Action]])*Fee_per_trade</f>
        <v>-400000.00000009092</v>
      </c>
    </row>
    <row r="4629" spans="1:13" x14ac:dyDescent="0.35">
      <c r="A4629" s="2">
        <v>43797.578472222223</v>
      </c>
      <c r="B4629">
        <v>891</v>
      </c>
      <c r="C4629">
        <v>0.43589314818382263</v>
      </c>
      <c r="D4629">
        <v>0.56410688161849976</v>
      </c>
      <c r="E4629">
        <f>IF(B4630&gt;0,B4630-test_data[[#This Row],[Price]],0)</f>
        <v>0</v>
      </c>
      <c r="F4629" s="2">
        <f>test_data[[#This Row],[Time]]-(Time_horizon-1)/24/60</f>
        <v>43797.56527777778</v>
      </c>
      <c r="G4629">
        <f>IF(test_data[[#This Row],[Long]]&gt;Action_Threshold,1,IF(test_data[[#This Row],[Short]]&gt;Action_Threshold,-1,0))</f>
        <v>-1</v>
      </c>
      <c r="H4629">
        <f>SUMIFS(test_data[Postion],test_data[Time],"&gt;="&amp;test_data[[#This Row],[Period Time]],test_data[Time],"&lt;="&amp;test_data[[#This Row],[Time]])</f>
        <v>-20</v>
      </c>
      <c r="I4629">
        <f>IFERROR(test_data[[#This Row],[Final_Position]]-H4628,test_data[[#This Row],[Final_Position]])</f>
        <v>0</v>
      </c>
      <c r="J4629">
        <f>ABS(test_data[[#This Row],[Action]])</f>
        <v>0</v>
      </c>
      <c r="K4629" s="7">
        <f>test_data[[#This Row],[Final_Position]]*test_data[[#This Row],[Change]]</f>
        <v>0</v>
      </c>
      <c r="L4629" s="7">
        <f>test_data[[#This Row],[Profit]]*Profit_per_point</f>
        <v>0</v>
      </c>
      <c r="M4629" s="7">
        <f>test_data[[#This Row],[Profit]]*Profit_per_point-ABS(test_data[[#This Row],[Action]])*Fee_per_trade</f>
        <v>0</v>
      </c>
    </row>
    <row r="4630" spans="1:13" x14ac:dyDescent="0.35">
      <c r="A4630" s="2">
        <v>43797.57916666667</v>
      </c>
      <c r="B4630">
        <v>891</v>
      </c>
      <c r="C4630">
        <v>0.44221735000610352</v>
      </c>
      <c r="D4630">
        <v>0.55778264999389648</v>
      </c>
      <c r="E4630">
        <f>IF(B4631&gt;0,B4631-test_data[[#This Row],[Price]],0)</f>
        <v>-0.29999999999995453</v>
      </c>
      <c r="F4630" s="2">
        <f>test_data[[#This Row],[Time]]-(Time_horizon-1)/24/60</f>
        <v>43797.565972222226</v>
      </c>
      <c r="G4630">
        <f>IF(test_data[[#This Row],[Long]]&gt;Action_Threshold,1,IF(test_data[[#This Row],[Short]]&gt;Action_Threshold,-1,0))</f>
        <v>-1</v>
      </c>
      <c r="H4630">
        <f>SUMIFS(test_data[Postion],test_data[Time],"&gt;="&amp;test_data[[#This Row],[Period Time]],test_data[Time],"&lt;="&amp;test_data[[#This Row],[Time]])</f>
        <v>-20</v>
      </c>
      <c r="I4630">
        <f>IFERROR(test_data[[#This Row],[Final_Position]]-H4629,test_data[[#This Row],[Final_Position]])</f>
        <v>0</v>
      </c>
      <c r="J4630">
        <f>ABS(test_data[[#This Row],[Action]])</f>
        <v>0</v>
      </c>
      <c r="K4630" s="7">
        <f>test_data[[#This Row],[Final_Position]]*test_data[[#This Row],[Change]]</f>
        <v>5.9999999999990905</v>
      </c>
      <c r="L4630" s="7">
        <f>test_data[[#This Row],[Profit]]*Profit_per_point</f>
        <v>599999.99999990908</v>
      </c>
      <c r="M4630" s="7">
        <f>test_data[[#This Row],[Profit]]*Profit_per_point-ABS(test_data[[#This Row],[Action]])*Fee_per_trade</f>
        <v>599999.99999990908</v>
      </c>
    </row>
    <row r="4631" spans="1:13" x14ac:dyDescent="0.35">
      <c r="A4631" s="2">
        <v>43797.579861111109</v>
      </c>
      <c r="B4631">
        <v>890.7</v>
      </c>
      <c r="C4631">
        <v>0.45179599523544312</v>
      </c>
      <c r="D4631">
        <v>0.54820400476455688</v>
      </c>
      <c r="E4631">
        <f>IF(B4632&gt;0,B4632-test_data[[#This Row],[Price]],0)</f>
        <v>-0.20000000000004547</v>
      </c>
      <c r="F4631" s="2">
        <f>test_data[[#This Row],[Time]]-(Time_horizon-1)/24/60</f>
        <v>43797.566666666666</v>
      </c>
      <c r="G4631">
        <f>IF(test_data[[#This Row],[Long]]&gt;Action_Threshold,1,IF(test_data[[#This Row],[Short]]&gt;Action_Threshold,-1,0))</f>
        <v>-1</v>
      </c>
      <c r="H4631">
        <f>SUMIFS(test_data[Postion],test_data[Time],"&gt;="&amp;test_data[[#This Row],[Period Time]],test_data[Time],"&lt;="&amp;test_data[[#This Row],[Time]])</f>
        <v>-20</v>
      </c>
      <c r="I4631">
        <f>IFERROR(test_data[[#This Row],[Final_Position]]-H4630,test_data[[#This Row],[Final_Position]])</f>
        <v>0</v>
      </c>
      <c r="J4631">
        <f>ABS(test_data[[#This Row],[Action]])</f>
        <v>0</v>
      </c>
      <c r="K4631" s="7">
        <f>test_data[[#This Row],[Final_Position]]*test_data[[#This Row],[Change]]</f>
        <v>4.0000000000009095</v>
      </c>
      <c r="L4631" s="7">
        <f>test_data[[#This Row],[Profit]]*Profit_per_point</f>
        <v>400000.00000009092</v>
      </c>
      <c r="M4631" s="7">
        <f>test_data[[#This Row],[Profit]]*Profit_per_point-ABS(test_data[[#This Row],[Action]])*Fee_per_trade</f>
        <v>400000.00000009092</v>
      </c>
    </row>
    <row r="4632" spans="1:13" x14ac:dyDescent="0.35">
      <c r="A4632" s="2">
        <v>43797.580555555556</v>
      </c>
      <c r="B4632">
        <v>890.5</v>
      </c>
      <c r="C4632">
        <v>0.46085807681083679</v>
      </c>
      <c r="D4632">
        <v>0.53914189338684082</v>
      </c>
      <c r="E4632">
        <f>IF(B4633&gt;0,B4633-test_data[[#This Row],[Price]],0)</f>
        <v>-0.5</v>
      </c>
      <c r="F4632" s="2">
        <f>test_data[[#This Row],[Time]]-(Time_horizon-1)/24/60</f>
        <v>43797.567361111112</v>
      </c>
      <c r="G4632">
        <f>IF(test_data[[#This Row],[Long]]&gt;Action_Threshold,1,IF(test_data[[#This Row],[Short]]&gt;Action_Threshold,-1,0))</f>
        <v>-1</v>
      </c>
      <c r="H4632">
        <f>SUMIFS(test_data[Postion],test_data[Time],"&gt;="&amp;test_data[[#This Row],[Period Time]],test_data[Time],"&lt;="&amp;test_data[[#This Row],[Time]])</f>
        <v>-20</v>
      </c>
      <c r="I4632">
        <f>IFERROR(test_data[[#This Row],[Final_Position]]-H4631,test_data[[#This Row],[Final_Position]])</f>
        <v>0</v>
      </c>
      <c r="J4632">
        <f>ABS(test_data[[#This Row],[Action]])</f>
        <v>0</v>
      </c>
      <c r="K4632" s="7">
        <f>test_data[[#This Row],[Final_Position]]*test_data[[#This Row],[Change]]</f>
        <v>10</v>
      </c>
      <c r="L4632" s="7">
        <f>test_data[[#This Row],[Profit]]*Profit_per_point</f>
        <v>1000000</v>
      </c>
      <c r="M4632" s="7">
        <f>test_data[[#This Row],[Profit]]*Profit_per_point-ABS(test_data[[#This Row],[Action]])*Fee_per_trade</f>
        <v>1000000</v>
      </c>
    </row>
    <row r="4633" spans="1:13" x14ac:dyDescent="0.35">
      <c r="A4633" s="2">
        <v>43797.581250000003</v>
      </c>
      <c r="B4633">
        <v>890</v>
      </c>
      <c r="C4633">
        <v>0.50756067037582397</v>
      </c>
      <c r="D4633">
        <v>0.49243935942649841</v>
      </c>
      <c r="E4633">
        <f>IF(B4634&gt;0,B4634-test_data[[#This Row],[Price]],0)</f>
        <v>0.10000000000002274</v>
      </c>
      <c r="F4633" s="2">
        <f>test_data[[#This Row],[Time]]-(Time_horizon-1)/24/60</f>
        <v>43797.568055555559</v>
      </c>
      <c r="G4633">
        <f>IF(test_data[[#This Row],[Long]]&gt;Action_Threshold,1,IF(test_data[[#This Row],[Short]]&gt;Action_Threshold,-1,0))</f>
        <v>1</v>
      </c>
      <c r="H4633">
        <f>SUMIFS(test_data[Postion],test_data[Time],"&gt;="&amp;test_data[[#This Row],[Period Time]],test_data[Time],"&lt;="&amp;test_data[[#This Row],[Time]])</f>
        <v>-18</v>
      </c>
      <c r="I4633">
        <f>IFERROR(test_data[[#This Row],[Final_Position]]-H4632,test_data[[#This Row],[Final_Position]])</f>
        <v>2</v>
      </c>
      <c r="J4633">
        <f>ABS(test_data[[#This Row],[Action]])</f>
        <v>2</v>
      </c>
      <c r="K4633" s="7">
        <f>test_data[[#This Row],[Final_Position]]*test_data[[#This Row],[Change]]</f>
        <v>-1.8000000000004093</v>
      </c>
      <c r="L4633" s="7">
        <f>test_data[[#This Row],[Profit]]*Profit_per_point</f>
        <v>-180000.00000004092</v>
      </c>
      <c r="M4633" s="7">
        <f>test_data[[#This Row],[Profit]]*Profit_per_point-ABS(test_data[[#This Row],[Action]])*Fee_per_trade</f>
        <v>-200000.00000004092</v>
      </c>
    </row>
    <row r="4634" spans="1:13" x14ac:dyDescent="0.35">
      <c r="A4634" s="2">
        <v>43797.581944444442</v>
      </c>
      <c r="B4634">
        <v>890.1</v>
      </c>
      <c r="C4634">
        <v>0.47310113906860352</v>
      </c>
      <c r="D4634">
        <v>0.52689886093139648</v>
      </c>
      <c r="E4634">
        <f>IF(B4635&gt;0,B4635-test_data[[#This Row],[Price]],0)</f>
        <v>-0.30000000000006821</v>
      </c>
      <c r="F4634" s="2">
        <f>test_data[[#This Row],[Time]]-(Time_horizon-1)/24/60</f>
        <v>43797.568749999999</v>
      </c>
      <c r="G4634">
        <f>IF(test_data[[#This Row],[Long]]&gt;Action_Threshold,1,IF(test_data[[#This Row],[Short]]&gt;Action_Threshold,-1,0))</f>
        <v>-1</v>
      </c>
      <c r="H4634">
        <f>SUMIFS(test_data[Postion],test_data[Time],"&gt;="&amp;test_data[[#This Row],[Period Time]],test_data[Time],"&lt;="&amp;test_data[[#This Row],[Time]])</f>
        <v>-18</v>
      </c>
      <c r="I4634">
        <f>IFERROR(test_data[[#This Row],[Final_Position]]-H4633,test_data[[#This Row],[Final_Position]])</f>
        <v>0</v>
      </c>
      <c r="J4634">
        <f>ABS(test_data[[#This Row],[Action]])</f>
        <v>0</v>
      </c>
      <c r="K4634" s="7">
        <f>test_data[[#This Row],[Final_Position]]*test_data[[#This Row],[Change]]</f>
        <v>5.4000000000012278</v>
      </c>
      <c r="L4634" s="7">
        <f>test_data[[#This Row],[Profit]]*Profit_per_point</f>
        <v>540000.00000012282</v>
      </c>
      <c r="M4634" s="7">
        <f>test_data[[#This Row],[Profit]]*Profit_per_point-ABS(test_data[[#This Row],[Action]])*Fee_per_trade</f>
        <v>540000.00000012282</v>
      </c>
    </row>
    <row r="4635" spans="1:13" x14ac:dyDescent="0.35">
      <c r="A4635" s="2">
        <v>43797.582638888889</v>
      </c>
      <c r="B4635">
        <v>889.8</v>
      </c>
      <c r="C4635">
        <v>0.49604517221450806</v>
      </c>
      <c r="D4635">
        <v>0.50395488739013672</v>
      </c>
      <c r="E4635">
        <f>IF(B4636&gt;0,B4636-test_data[[#This Row],[Price]],0)</f>
        <v>0</v>
      </c>
      <c r="F4635" s="2">
        <f>test_data[[#This Row],[Time]]-(Time_horizon-1)/24/60</f>
        <v>43797.569444444445</v>
      </c>
      <c r="G4635">
        <f>IF(test_data[[#This Row],[Long]]&gt;Action_Threshold,1,IF(test_data[[#This Row],[Short]]&gt;Action_Threshold,-1,0))</f>
        <v>-1</v>
      </c>
      <c r="H4635">
        <f>SUMIFS(test_data[Postion],test_data[Time],"&gt;="&amp;test_data[[#This Row],[Period Time]],test_data[Time],"&lt;="&amp;test_data[[#This Row],[Time]])</f>
        <v>-18</v>
      </c>
      <c r="I4635">
        <f>IFERROR(test_data[[#This Row],[Final_Position]]-H4634,test_data[[#This Row],[Final_Position]])</f>
        <v>0</v>
      </c>
      <c r="J4635">
        <f>ABS(test_data[[#This Row],[Action]])</f>
        <v>0</v>
      </c>
      <c r="K4635" s="7">
        <f>test_data[[#This Row],[Final_Position]]*test_data[[#This Row],[Change]]</f>
        <v>0</v>
      </c>
      <c r="L4635" s="7">
        <f>test_data[[#This Row],[Profit]]*Profit_per_point</f>
        <v>0</v>
      </c>
      <c r="M4635" s="7">
        <f>test_data[[#This Row],[Profit]]*Profit_per_point-ABS(test_data[[#This Row],[Action]])*Fee_per_trade</f>
        <v>0</v>
      </c>
    </row>
    <row r="4636" spans="1:13" x14ac:dyDescent="0.35">
      <c r="A4636" s="2">
        <v>43797.583333333336</v>
      </c>
      <c r="B4636">
        <v>889.8</v>
      </c>
      <c r="C4636">
        <v>0.49641036987304688</v>
      </c>
      <c r="D4636">
        <v>0.50358957052230835</v>
      </c>
      <c r="E4636">
        <f>IF(B4637&gt;0,B4637-test_data[[#This Row],[Price]],0)</f>
        <v>-0.39999999999997726</v>
      </c>
      <c r="F4636" s="2">
        <f>test_data[[#This Row],[Time]]-(Time_horizon-1)/24/60</f>
        <v>43797.570138888892</v>
      </c>
      <c r="G4636">
        <f>IF(test_data[[#This Row],[Long]]&gt;Action_Threshold,1,IF(test_data[[#This Row],[Short]]&gt;Action_Threshold,-1,0))</f>
        <v>-1</v>
      </c>
      <c r="H4636">
        <f>SUMIFS(test_data[Postion],test_data[Time],"&gt;="&amp;test_data[[#This Row],[Period Time]],test_data[Time],"&lt;="&amp;test_data[[#This Row],[Time]])</f>
        <v>-18</v>
      </c>
      <c r="I4636">
        <f>IFERROR(test_data[[#This Row],[Final_Position]]-H4635,test_data[[#This Row],[Final_Position]])</f>
        <v>0</v>
      </c>
      <c r="J4636">
        <f>ABS(test_data[[#This Row],[Action]])</f>
        <v>0</v>
      </c>
      <c r="K4636" s="7">
        <f>test_data[[#This Row],[Final_Position]]*test_data[[#This Row],[Change]]</f>
        <v>7.1999999999995907</v>
      </c>
      <c r="L4636" s="7">
        <f>test_data[[#This Row],[Profit]]*Profit_per_point</f>
        <v>719999.99999995902</v>
      </c>
      <c r="M4636" s="7">
        <f>test_data[[#This Row],[Profit]]*Profit_per_point-ABS(test_data[[#This Row],[Action]])*Fee_per_trade</f>
        <v>719999.99999995902</v>
      </c>
    </row>
    <row r="4637" spans="1:13" x14ac:dyDescent="0.35">
      <c r="A4637" s="2">
        <v>43797.584027777775</v>
      </c>
      <c r="B4637">
        <v>889.4</v>
      </c>
      <c r="C4637">
        <v>0.49929115176200867</v>
      </c>
      <c r="D4637">
        <v>0.50070887804031372</v>
      </c>
      <c r="E4637">
        <f>IF(B4638&gt;0,B4638-test_data[[#This Row],[Price]],0)</f>
        <v>0</v>
      </c>
      <c r="F4637" s="2">
        <f>test_data[[#This Row],[Time]]-(Time_horizon-1)/24/60</f>
        <v>43797.570833333331</v>
      </c>
      <c r="G4637">
        <f>IF(test_data[[#This Row],[Long]]&gt;Action_Threshold,1,IF(test_data[[#This Row],[Short]]&gt;Action_Threshold,-1,0))</f>
        <v>-1</v>
      </c>
      <c r="H4637">
        <f>SUMIFS(test_data[Postion],test_data[Time],"&gt;="&amp;test_data[[#This Row],[Period Time]],test_data[Time],"&lt;="&amp;test_data[[#This Row],[Time]])</f>
        <v>-18</v>
      </c>
      <c r="I4637">
        <f>IFERROR(test_data[[#This Row],[Final_Position]]-H4636,test_data[[#This Row],[Final_Position]])</f>
        <v>0</v>
      </c>
      <c r="J4637">
        <f>ABS(test_data[[#This Row],[Action]])</f>
        <v>0</v>
      </c>
      <c r="K4637" s="7">
        <f>test_data[[#This Row],[Final_Position]]*test_data[[#This Row],[Change]]</f>
        <v>0</v>
      </c>
      <c r="L4637" s="7">
        <f>test_data[[#This Row],[Profit]]*Profit_per_point</f>
        <v>0</v>
      </c>
      <c r="M4637" s="7">
        <f>test_data[[#This Row],[Profit]]*Profit_per_point-ABS(test_data[[#This Row],[Action]])*Fee_per_trade</f>
        <v>0</v>
      </c>
    </row>
    <row r="4638" spans="1:13" x14ac:dyDescent="0.35">
      <c r="A4638" s="2">
        <v>43797.584722222222</v>
      </c>
      <c r="B4638">
        <v>889.4</v>
      </c>
      <c r="C4638">
        <v>0.50039082765579224</v>
      </c>
      <c r="D4638">
        <v>0.49960917234420776</v>
      </c>
      <c r="E4638">
        <f>IF(B4639&gt;0,B4639-test_data[[#This Row],[Price]],0)</f>
        <v>0.10000000000002274</v>
      </c>
      <c r="F4638" s="2">
        <f>test_data[[#This Row],[Time]]-(Time_horizon-1)/24/60</f>
        <v>43797.571527777778</v>
      </c>
      <c r="G4638">
        <f>IF(test_data[[#This Row],[Long]]&gt;Action_Threshold,1,IF(test_data[[#This Row],[Short]]&gt;Action_Threshold,-1,0))</f>
        <v>1</v>
      </c>
      <c r="H4638">
        <f>SUMIFS(test_data[Postion],test_data[Time],"&gt;="&amp;test_data[[#This Row],[Period Time]],test_data[Time],"&lt;="&amp;test_data[[#This Row],[Time]])</f>
        <v>-16</v>
      </c>
      <c r="I4638">
        <f>IFERROR(test_data[[#This Row],[Final_Position]]-H4637,test_data[[#This Row],[Final_Position]])</f>
        <v>2</v>
      </c>
      <c r="J4638">
        <f>ABS(test_data[[#This Row],[Action]])</f>
        <v>2</v>
      </c>
      <c r="K4638" s="7">
        <f>test_data[[#This Row],[Final_Position]]*test_data[[#This Row],[Change]]</f>
        <v>-1.6000000000003638</v>
      </c>
      <c r="L4638" s="7">
        <f>test_data[[#This Row],[Profit]]*Profit_per_point</f>
        <v>-160000.00000003638</v>
      </c>
      <c r="M4638" s="7">
        <f>test_data[[#This Row],[Profit]]*Profit_per_point-ABS(test_data[[#This Row],[Action]])*Fee_per_trade</f>
        <v>-180000.00000003638</v>
      </c>
    </row>
    <row r="4639" spans="1:13" x14ac:dyDescent="0.35">
      <c r="A4639" s="2">
        <v>43797.585416666669</v>
      </c>
      <c r="B4639">
        <v>889.5</v>
      </c>
      <c r="C4639">
        <v>0.50116598606109619</v>
      </c>
      <c r="D4639">
        <v>0.49883407354354858</v>
      </c>
      <c r="E4639">
        <f>IF(B4640&gt;0,B4640-test_data[[#This Row],[Price]],0)</f>
        <v>-0.10000000000002274</v>
      </c>
      <c r="F4639" s="2">
        <f>test_data[[#This Row],[Time]]-(Time_horizon-1)/24/60</f>
        <v>43797.572222222225</v>
      </c>
      <c r="G4639">
        <f>IF(test_data[[#This Row],[Long]]&gt;Action_Threshold,1,IF(test_data[[#This Row],[Short]]&gt;Action_Threshold,-1,0))</f>
        <v>1</v>
      </c>
      <c r="H4639">
        <f>SUMIFS(test_data[Postion],test_data[Time],"&gt;="&amp;test_data[[#This Row],[Period Time]],test_data[Time],"&lt;="&amp;test_data[[#This Row],[Time]])</f>
        <v>-14</v>
      </c>
      <c r="I4639">
        <f>IFERROR(test_data[[#This Row],[Final_Position]]-H4638,test_data[[#This Row],[Final_Position]])</f>
        <v>2</v>
      </c>
      <c r="J4639">
        <f>ABS(test_data[[#This Row],[Action]])</f>
        <v>2</v>
      </c>
      <c r="K4639" s="7">
        <f>test_data[[#This Row],[Final_Position]]*test_data[[#This Row],[Change]]</f>
        <v>1.4000000000003183</v>
      </c>
      <c r="L4639" s="7">
        <f>test_data[[#This Row],[Profit]]*Profit_per_point</f>
        <v>140000.00000003184</v>
      </c>
      <c r="M4639" s="7">
        <f>test_data[[#This Row],[Profit]]*Profit_per_point-ABS(test_data[[#This Row],[Action]])*Fee_per_trade</f>
        <v>120000.00000003184</v>
      </c>
    </row>
    <row r="4640" spans="1:13" x14ac:dyDescent="0.35">
      <c r="A4640" s="2">
        <v>43797.586111111108</v>
      </c>
      <c r="B4640">
        <v>889.4</v>
      </c>
      <c r="C4640">
        <v>0.5074535608291626</v>
      </c>
      <c r="D4640">
        <v>0.4925464391708374</v>
      </c>
      <c r="E4640">
        <f>IF(B4641&gt;0,B4641-test_data[[#This Row],[Price]],0)</f>
        <v>0.10000000000002274</v>
      </c>
      <c r="F4640" s="2">
        <f>test_data[[#This Row],[Time]]-(Time_horizon-1)/24/60</f>
        <v>43797.572916666664</v>
      </c>
      <c r="G4640">
        <f>IF(test_data[[#This Row],[Long]]&gt;Action_Threshold,1,IF(test_data[[#This Row],[Short]]&gt;Action_Threshold,-1,0))</f>
        <v>1</v>
      </c>
      <c r="H4640">
        <f>SUMIFS(test_data[Postion],test_data[Time],"&gt;="&amp;test_data[[#This Row],[Period Time]],test_data[Time],"&lt;="&amp;test_data[[#This Row],[Time]])</f>
        <v>-12</v>
      </c>
      <c r="I4640">
        <f>IFERROR(test_data[[#This Row],[Final_Position]]-H4639,test_data[[#This Row],[Final_Position]])</f>
        <v>2</v>
      </c>
      <c r="J4640">
        <f>ABS(test_data[[#This Row],[Action]])</f>
        <v>2</v>
      </c>
      <c r="K4640" s="7">
        <f>test_data[[#This Row],[Final_Position]]*test_data[[#This Row],[Change]]</f>
        <v>-1.2000000000002728</v>
      </c>
      <c r="L4640" s="7">
        <f>test_data[[#This Row],[Profit]]*Profit_per_point</f>
        <v>-120000.00000002728</v>
      </c>
      <c r="M4640" s="7">
        <f>test_data[[#This Row],[Profit]]*Profit_per_point-ABS(test_data[[#This Row],[Action]])*Fee_per_trade</f>
        <v>-140000.0000000273</v>
      </c>
    </row>
    <row r="4641" spans="1:13" x14ac:dyDescent="0.35">
      <c r="A4641" s="2">
        <v>43797.586805555555</v>
      </c>
      <c r="B4641">
        <v>889.5</v>
      </c>
      <c r="C4641">
        <v>0.49731335043907166</v>
      </c>
      <c r="D4641">
        <v>0.50268667936325073</v>
      </c>
      <c r="E4641">
        <f>IF(B4642&gt;0,B4642-test_data[[#This Row],[Price]],0)</f>
        <v>0.29999999999995453</v>
      </c>
      <c r="F4641" s="2">
        <f>test_data[[#This Row],[Time]]-(Time_horizon-1)/24/60</f>
        <v>43797.573611111111</v>
      </c>
      <c r="G4641">
        <f>IF(test_data[[#This Row],[Long]]&gt;Action_Threshold,1,IF(test_data[[#This Row],[Short]]&gt;Action_Threshold,-1,0))</f>
        <v>-1</v>
      </c>
      <c r="H4641">
        <f>SUMIFS(test_data[Postion],test_data[Time],"&gt;="&amp;test_data[[#This Row],[Period Time]],test_data[Time],"&lt;="&amp;test_data[[#This Row],[Time]])</f>
        <v>-12</v>
      </c>
      <c r="I4641">
        <f>IFERROR(test_data[[#This Row],[Final_Position]]-H4640,test_data[[#This Row],[Final_Position]])</f>
        <v>0</v>
      </c>
      <c r="J4641">
        <f>ABS(test_data[[#This Row],[Action]])</f>
        <v>0</v>
      </c>
      <c r="K4641" s="7">
        <f>test_data[[#This Row],[Final_Position]]*test_data[[#This Row],[Change]]</f>
        <v>-3.5999999999994543</v>
      </c>
      <c r="L4641" s="7">
        <f>test_data[[#This Row],[Profit]]*Profit_per_point</f>
        <v>-359999.9999999454</v>
      </c>
      <c r="M4641" s="7">
        <f>test_data[[#This Row],[Profit]]*Profit_per_point-ABS(test_data[[#This Row],[Action]])*Fee_per_trade</f>
        <v>-359999.9999999454</v>
      </c>
    </row>
    <row r="4642" spans="1:13" x14ac:dyDescent="0.35">
      <c r="A4642" s="2">
        <v>43797.587500000001</v>
      </c>
      <c r="B4642">
        <v>889.8</v>
      </c>
      <c r="C4642">
        <v>0.47708466649055481</v>
      </c>
      <c r="D4642">
        <v>0.52291536331176758</v>
      </c>
      <c r="E4642">
        <f>IF(B4643&gt;0,B4643-test_data[[#This Row],[Price]],0)</f>
        <v>0.30000000000006821</v>
      </c>
      <c r="F4642" s="2">
        <f>test_data[[#This Row],[Time]]-(Time_horizon-1)/24/60</f>
        <v>43797.574305555558</v>
      </c>
      <c r="G4642">
        <f>IF(test_data[[#This Row],[Long]]&gt;Action_Threshold,1,IF(test_data[[#This Row],[Short]]&gt;Action_Threshold,-1,0))</f>
        <v>-1</v>
      </c>
      <c r="H4642">
        <f>SUMIFS(test_data[Postion],test_data[Time],"&gt;="&amp;test_data[[#This Row],[Period Time]],test_data[Time],"&lt;="&amp;test_data[[#This Row],[Time]])</f>
        <v>-12</v>
      </c>
      <c r="I4642">
        <f>IFERROR(test_data[[#This Row],[Final_Position]]-H4641,test_data[[#This Row],[Final_Position]])</f>
        <v>0</v>
      </c>
      <c r="J4642">
        <f>ABS(test_data[[#This Row],[Action]])</f>
        <v>0</v>
      </c>
      <c r="K4642" s="7">
        <f>test_data[[#This Row],[Final_Position]]*test_data[[#This Row],[Change]]</f>
        <v>-3.6000000000008185</v>
      </c>
      <c r="L4642" s="7">
        <f>test_data[[#This Row],[Profit]]*Profit_per_point</f>
        <v>-360000.00000008184</v>
      </c>
      <c r="M4642" s="7">
        <f>test_data[[#This Row],[Profit]]*Profit_per_point-ABS(test_data[[#This Row],[Action]])*Fee_per_trade</f>
        <v>-360000.00000008184</v>
      </c>
    </row>
    <row r="4643" spans="1:13" x14ac:dyDescent="0.35">
      <c r="A4643" s="2">
        <v>43797.588194444441</v>
      </c>
      <c r="B4643">
        <v>890.1</v>
      </c>
      <c r="C4643">
        <v>0.46722042560577393</v>
      </c>
      <c r="D4643">
        <v>0.5327795147895813</v>
      </c>
      <c r="E4643">
        <f>IF(B4644&gt;0,B4644-test_data[[#This Row],[Price]],0)</f>
        <v>0.19999999999993179</v>
      </c>
      <c r="F4643" s="2">
        <f>test_data[[#This Row],[Time]]-(Time_horizon-1)/24/60</f>
        <v>43797.574999999997</v>
      </c>
      <c r="G4643">
        <f>IF(test_data[[#This Row],[Long]]&gt;Action_Threshold,1,IF(test_data[[#This Row],[Short]]&gt;Action_Threshold,-1,0))</f>
        <v>-1</v>
      </c>
      <c r="H4643">
        <f>SUMIFS(test_data[Postion],test_data[Time],"&gt;="&amp;test_data[[#This Row],[Period Time]],test_data[Time],"&lt;="&amp;test_data[[#This Row],[Time]])</f>
        <v>-12</v>
      </c>
      <c r="I4643">
        <f>IFERROR(test_data[[#This Row],[Final_Position]]-H4642,test_data[[#This Row],[Final_Position]])</f>
        <v>0</v>
      </c>
      <c r="J4643">
        <f>ABS(test_data[[#This Row],[Action]])</f>
        <v>0</v>
      </c>
      <c r="K4643" s="7">
        <f>test_data[[#This Row],[Final_Position]]*test_data[[#This Row],[Change]]</f>
        <v>-2.3999999999991815</v>
      </c>
      <c r="L4643" s="7">
        <f>test_data[[#This Row],[Profit]]*Profit_per_point</f>
        <v>-239999.99999991816</v>
      </c>
      <c r="M4643" s="7">
        <f>test_data[[#This Row],[Profit]]*Profit_per_point-ABS(test_data[[#This Row],[Action]])*Fee_per_trade</f>
        <v>-239999.99999991816</v>
      </c>
    </row>
    <row r="4644" spans="1:13" x14ac:dyDescent="0.35">
      <c r="A4644" s="2">
        <v>43797.588888888888</v>
      </c>
      <c r="B4644">
        <v>890.3</v>
      </c>
      <c r="C4644">
        <v>0.46521693468093872</v>
      </c>
      <c r="D4644">
        <v>0.53478306531906128</v>
      </c>
      <c r="E4644">
        <f>IF(B4645&gt;0,B4645-test_data[[#This Row],[Price]],0)</f>
        <v>-9.9999999999909051E-2</v>
      </c>
      <c r="F4644" s="2">
        <f>test_data[[#This Row],[Time]]-(Time_horizon-1)/24/60</f>
        <v>43797.575694444444</v>
      </c>
      <c r="G4644">
        <f>IF(test_data[[#This Row],[Long]]&gt;Action_Threshold,1,IF(test_data[[#This Row],[Short]]&gt;Action_Threshold,-1,0))</f>
        <v>-1</v>
      </c>
      <c r="H4644">
        <f>SUMIFS(test_data[Postion],test_data[Time],"&gt;="&amp;test_data[[#This Row],[Period Time]],test_data[Time],"&lt;="&amp;test_data[[#This Row],[Time]])</f>
        <v>-12</v>
      </c>
      <c r="I4644">
        <f>IFERROR(test_data[[#This Row],[Final_Position]]-H4643,test_data[[#This Row],[Final_Position]])</f>
        <v>0</v>
      </c>
      <c r="J4644">
        <f>ABS(test_data[[#This Row],[Action]])</f>
        <v>0</v>
      </c>
      <c r="K4644" s="7">
        <f>test_data[[#This Row],[Final_Position]]*test_data[[#This Row],[Change]]</f>
        <v>1.1999999999989086</v>
      </c>
      <c r="L4644" s="7">
        <f>test_data[[#This Row],[Profit]]*Profit_per_point</f>
        <v>119999.99999989086</v>
      </c>
      <c r="M4644" s="7">
        <f>test_data[[#This Row],[Profit]]*Profit_per_point-ABS(test_data[[#This Row],[Action]])*Fee_per_trade</f>
        <v>119999.99999989086</v>
      </c>
    </row>
    <row r="4645" spans="1:13" x14ac:dyDescent="0.35">
      <c r="A4645" s="2">
        <v>43797.589583333334</v>
      </c>
      <c r="B4645">
        <v>890.2</v>
      </c>
      <c r="C4645">
        <v>0.4649956226348877</v>
      </c>
      <c r="D4645">
        <v>0.53500431776046753</v>
      </c>
      <c r="E4645">
        <f>IF(B4646&gt;0,B4646-test_data[[#This Row],[Price]],0)</f>
        <v>0.79999999999995453</v>
      </c>
      <c r="F4645" s="2">
        <f>test_data[[#This Row],[Time]]-(Time_horizon-1)/24/60</f>
        <v>43797.576388888891</v>
      </c>
      <c r="G4645">
        <f>IF(test_data[[#This Row],[Long]]&gt;Action_Threshold,1,IF(test_data[[#This Row],[Short]]&gt;Action_Threshold,-1,0))</f>
        <v>-1</v>
      </c>
      <c r="H4645">
        <f>SUMIFS(test_data[Postion],test_data[Time],"&gt;="&amp;test_data[[#This Row],[Period Time]],test_data[Time],"&lt;="&amp;test_data[[#This Row],[Time]])</f>
        <v>-12</v>
      </c>
      <c r="I4645">
        <f>IFERROR(test_data[[#This Row],[Final_Position]]-H4644,test_data[[#This Row],[Final_Position]])</f>
        <v>0</v>
      </c>
      <c r="J4645">
        <f>ABS(test_data[[#This Row],[Action]])</f>
        <v>0</v>
      </c>
      <c r="K4645" s="7">
        <f>test_data[[#This Row],[Final_Position]]*test_data[[#This Row],[Change]]</f>
        <v>-9.5999999999994543</v>
      </c>
      <c r="L4645" s="7">
        <f>test_data[[#This Row],[Profit]]*Profit_per_point</f>
        <v>-959999.9999999454</v>
      </c>
      <c r="M4645" s="7">
        <f>test_data[[#This Row],[Profit]]*Profit_per_point-ABS(test_data[[#This Row],[Action]])*Fee_per_trade</f>
        <v>-959999.9999999454</v>
      </c>
    </row>
    <row r="4646" spans="1:13" x14ac:dyDescent="0.35">
      <c r="A4646" s="2">
        <v>43797.590277777781</v>
      </c>
      <c r="B4646">
        <v>891</v>
      </c>
      <c r="C4646">
        <v>0.43994283676147461</v>
      </c>
      <c r="D4646">
        <v>0.56005716323852539</v>
      </c>
      <c r="E4646">
        <f>IF(B4647&gt;0,B4647-test_data[[#This Row],[Price]],0)</f>
        <v>-0.20000000000004547</v>
      </c>
      <c r="F4646" s="2">
        <f>test_data[[#This Row],[Time]]-(Time_horizon-1)/24/60</f>
        <v>43797.577083333337</v>
      </c>
      <c r="G4646">
        <f>IF(test_data[[#This Row],[Long]]&gt;Action_Threshold,1,IF(test_data[[#This Row],[Short]]&gt;Action_Threshold,-1,0))</f>
        <v>-1</v>
      </c>
      <c r="H4646">
        <f>SUMIFS(test_data[Postion],test_data[Time],"&gt;="&amp;test_data[[#This Row],[Period Time]],test_data[Time],"&lt;="&amp;test_data[[#This Row],[Time]])</f>
        <v>-12</v>
      </c>
      <c r="I4646">
        <f>IFERROR(test_data[[#This Row],[Final_Position]]-H4645,test_data[[#This Row],[Final_Position]])</f>
        <v>0</v>
      </c>
      <c r="J4646">
        <f>ABS(test_data[[#This Row],[Action]])</f>
        <v>0</v>
      </c>
      <c r="K4646" s="7">
        <f>test_data[[#This Row],[Final_Position]]*test_data[[#This Row],[Change]]</f>
        <v>2.4000000000005457</v>
      </c>
      <c r="L4646" s="7">
        <f>test_data[[#This Row],[Profit]]*Profit_per_point</f>
        <v>240000.00000005457</v>
      </c>
      <c r="M4646" s="7">
        <f>test_data[[#This Row],[Profit]]*Profit_per_point-ABS(test_data[[#This Row],[Action]])*Fee_per_trade</f>
        <v>240000.00000005457</v>
      </c>
    </row>
    <row r="4647" spans="1:13" x14ac:dyDescent="0.35">
      <c r="A4647" s="2">
        <v>43797.59097222222</v>
      </c>
      <c r="B4647">
        <v>890.8</v>
      </c>
      <c r="C4647">
        <v>0.45424437522888184</v>
      </c>
      <c r="D4647">
        <v>0.54575562477111816</v>
      </c>
      <c r="E4647">
        <f>IF(B4648&gt;0,B4648-test_data[[#This Row],[Price]],0)</f>
        <v>0</v>
      </c>
      <c r="F4647" s="2">
        <f>test_data[[#This Row],[Time]]-(Time_horizon-1)/24/60</f>
        <v>43797.577777777777</v>
      </c>
      <c r="G4647">
        <f>IF(test_data[[#This Row],[Long]]&gt;Action_Threshold,1,IF(test_data[[#This Row],[Short]]&gt;Action_Threshold,-1,0))</f>
        <v>-1</v>
      </c>
      <c r="H4647">
        <f>SUMIFS(test_data[Postion],test_data[Time],"&gt;="&amp;test_data[[#This Row],[Period Time]],test_data[Time],"&lt;="&amp;test_data[[#This Row],[Time]])</f>
        <v>-12</v>
      </c>
      <c r="I4647">
        <f>IFERROR(test_data[[#This Row],[Final_Position]]-H4646,test_data[[#This Row],[Final_Position]])</f>
        <v>0</v>
      </c>
      <c r="J4647">
        <f>ABS(test_data[[#This Row],[Action]])</f>
        <v>0</v>
      </c>
      <c r="K4647" s="7">
        <f>test_data[[#This Row],[Final_Position]]*test_data[[#This Row],[Change]]</f>
        <v>0</v>
      </c>
      <c r="L4647" s="7">
        <f>test_data[[#This Row],[Profit]]*Profit_per_point</f>
        <v>0</v>
      </c>
      <c r="M4647" s="7">
        <f>test_data[[#This Row],[Profit]]*Profit_per_point-ABS(test_data[[#This Row],[Action]])*Fee_per_trade</f>
        <v>0</v>
      </c>
    </row>
    <row r="4648" spans="1:13" x14ac:dyDescent="0.35">
      <c r="A4648" s="2">
        <v>43797.591666666667</v>
      </c>
      <c r="B4648">
        <v>890.8</v>
      </c>
      <c r="C4648">
        <v>0.44331786036491394</v>
      </c>
      <c r="D4648">
        <v>0.55668210983276367</v>
      </c>
      <c r="E4648">
        <f>IF(B4649&gt;0,B4649-test_data[[#This Row],[Price]],0)</f>
        <v>0</v>
      </c>
      <c r="F4648" s="2">
        <f>test_data[[#This Row],[Time]]-(Time_horizon-1)/24/60</f>
        <v>43797.578472222223</v>
      </c>
      <c r="G4648">
        <f>IF(test_data[[#This Row],[Long]]&gt;Action_Threshold,1,IF(test_data[[#This Row],[Short]]&gt;Action_Threshold,-1,0))</f>
        <v>-1</v>
      </c>
      <c r="H4648">
        <f>SUMIFS(test_data[Postion],test_data[Time],"&gt;="&amp;test_data[[#This Row],[Period Time]],test_data[Time],"&lt;="&amp;test_data[[#This Row],[Time]])</f>
        <v>-12</v>
      </c>
      <c r="I4648">
        <f>IFERROR(test_data[[#This Row],[Final_Position]]-H4647,test_data[[#This Row],[Final_Position]])</f>
        <v>0</v>
      </c>
      <c r="J4648">
        <f>ABS(test_data[[#This Row],[Action]])</f>
        <v>0</v>
      </c>
      <c r="K4648" s="7">
        <f>test_data[[#This Row],[Final_Position]]*test_data[[#This Row],[Change]]</f>
        <v>0</v>
      </c>
      <c r="L4648" s="7">
        <f>test_data[[#This Row],[Profit]]*Profit_per_point</f>
        <v>0</v>
      </c>
      <c r="M4648" s="7">
        <f>test_data[[#This Row],[Profit]]*Profit_per_point-ABS(test_data[[#This Row],[Action]])*Fee_per_trade</f>
        <v>0</v>
      </c>
    </row>
    <row r="4649" spans="1:13" x14ac:dyDescent="0.35">
      <c r="A4649" s="2">
        <v>43797.592361111114</v>
      </c>
      <c r="B4649">
        <v>890.8</v>
      </c>
      <c r="C4649">
        <v>0.42942631244659424</v>
      </c>
      <c r="D4649">
        <v>0.57057362794876099</v>
      </c>
      <c r="E4649">
        <f>IF(B4650&gt;0,B4650-test_data[[#This Row],[Price]],0)</f>
        <v>0</v>
      </c>
      <c r="F4649" s="2">
        <f>test_data[[#This Row],[Time]]-(Time_horizon-1)/24/60</f>
        <v>43797.57916666667</v>
      </c>
      <c r="G4649">
        <f>IF(test_data[[#This Row],[Long]]&gt;Action_Threshold,1,IF(test_data[[#This Row],[Short]]&gt;Action_Threshold,-1,0))</f>
        <v>-1</v>
      </c>
      <c r="H4649">
        <f>SUMIFS(test_data[Postion],test_data[Time],"&gt;="&amp;test_data[[#This Row],[Period Time]],test_data[Time],"&lt;="&amp;test_data[[#This Row],[Time]])</f>
        <v>-12</v>
      </c>
      <c r="I4649">
        <f>IFERROR(test_data[[#This Row],[Final_Position]]-H4648,test_data[[#This Row],[Final_Position]])</f>
        <v>0</v>
      </c>
      <c r="J4649">
        <f>ABS(test_data[[#This Row],[Action]])</f>
        <v>0</v>
      </c>
      <c r="K4649" s="7">
        <f>test_data[[#This Row],[Final_Position]]*test_data[[#This Row],[Change]]</f>
        <v>0</v>
      </c>
      <c r="L4649" s="7">
        <f>test_data[[#This Row],[Profit]]*Profit_per_point</f>
        <v>0</v>
      </c>
      <c r="M4649" s="7">
        <f>test_data[[#This Row],[Profit]]*Profit_per_point-ABS(test_data[[#This Row],[Action]])*Fee_per_trade</f>
        <v>0</v>
      </c>
    </row>
    <row r="4650" spans="1:13" x14ac:dyDescent="0.35">
      <c r="A4650" s="2">
        <v>43797.593055555553</v>
      </c>
      <c r="B4650">
        <v>890.8</v>
      </c>
      <c r="C4650">
        <v>0.42152023315429688</v>
      </c>
      <c r="D4650">
        <v>0.57847976684570313</v>
      </c>
      <c r="E4650">
        <f>IF(B4651&gt;0,B4651-test_data[[#This Row],[Price]],0)</f>
        <v>0.30000000000006821</v>
      </c>
      <c r="F4650" s="2">
        <f>test_data[[#This Row],[Time]]-(Time_horizon-1)/24/60</f>
        <v>43797.579861111109</v>
      </c>
      <c r="G4650">
        <f>IF(test_data[[#This Row],[Long]]&gt;Action_Threshold,1,IF(test_data[[#This Row],[Short]]&gt;Action_Threshold,-1,0))</f>
        <v>-1</v>
      </c>
      <c r="H4650">
        <f>SUMIFS(test_data[Postion],test_data[Time],"&gt;="&amp;test_data[[#This Row],[Period Time]],test_data[Time],"&lt;="&amp;test_data[[#This Row],[Time]])</f>
        <v>-12</v>
      </c>
      <c r="I4650">
        <f>IFERROR(test_data[[#This Row],[Final_Position]]-H4649,test_data[[#This Row],[Final_Position]])</f>
        <v>0</v>
      </c>
      <c r="J4650">
        <f>ABS(test_data[[#This Row],[Action]])</f>
        <v>0</v>
      </c>
      <c r="K4650" s="7">
        <f>test_data[[#This Row],[Final_Position]]*test_data[[#This Row],[Change]]</f>
        <v>-3.6000000000008185</v>
      </c>
      <c r="L4650" s="7">
        <f>test_data[[#This Row],[Profit]]*Profit_per_point</f>
        <v>-360000.00000008184</v>
      </c>
      <c r="M4650" s="7">
        <f>test_data[[#This Row],[Profit]]*Profit_per_point-ABS(test_data[[#This Row],[Action]])*Fee_per_trade</f>
        <v>-360000.00000008184</v>
      </c>
    </row>
    <row r="4651" spans="1:13" x14ac:dyDescent="0.35">
      <c r="A4651" s="2">
        <v>43797.59375</v>
      </c>
      <c r="B4651">
        <v>891.1</v>
      </c>
      <c r="C4651">
        <v>0.41654720902442932</v>
      </c>
      <c r="D4651">
        <v>0.58345276117324829</v>
      </c>
      <c r="E4651">
        <f>IF(B4652&gt;0,B4652-test_data[[#This Row],[Price]],0)</f>
        <v>0.10000000000002274</v>
      </c>
      <c r="F4651" s="2">
        <f>test_data[[#This Row],[Time]]-(Time_horizon-1)/24/60</f>
        <v>43797.580555555556</v>
      </c>
      <c r="G4651">
        <f>IF(test_data[[#This Row],[Long]]&gt;Action_Threshold,1,IF(test_data[[#This Row],[Short]]&gt;Action_Threshold,-1,0))</f>
        <v>-1</v>
      </c>
      <c r="H4651">
        <f>SUMIFS(test_data[Postion],test_data[Time],"&gt;="&amp;test_data[[#This Row],[Period Time]],test_data[Time],"&lt;="&amp;test_data[[#This Row],[Time]])</f>
        <v>-12</v>
      </c>
      <c r="I4651">
        <f>IFERROR(test_data[[#This Row],[Final_Position]]-H4650,test_data[[#This Row],[Final_Position]])</f>
        <v>0</v>
      </c>
      <c r="J4651">
        <f>ABS(test_data[[#This Row],[Action]])</f>
        <v>0</v>
      </c>
      <c r="K4651" s="7">
        <f>test_data[[#This Row],[Final_Position]]*test_data[[#This Row],[Change]]</f>
        <v>-1.2000000000002728</v>
      </c>
      <c r="L4651" s="7">
        <f>test_data[[#This Row],[Profit]]*Profit_per_point</f>
        <v>-120000.00000002728</v>
      </c>
      <c r="M4651" s="7">
        <f>test_data[[#This Row],[Profit]]*Profit_per_point-ABS(test_data[[#This Row],[Action]])*Fee_per_trade</f>
        <v>-120000.00000002728</v>
      </c>
    </row>
    <row r="4652" spans="1:13" x14ac:dyDescent="0.35">
      <c r="A4652" s="2">
        <v>43797.594444444447</v>
      </c>
      <c r="B4652">
        <v>891.2</v>
      </c>
      <c r="C4652">
        <v>0.4143621027469635</v>
      </c>
      <c r="D4652">
        <v>0.58563786745071411</v>
      </c>
      <c r="E4652">
        <f>IF(B4653&gt;0,B4653-test_data[[#This Row],[Price]],0)</f>
        <v>-0.60000000000002274</v>
      </c>
      <c r="F4652" s="2">
        <f>test_data[[#This Row],[Time]]-(Time_horizon-1)/24/60</f>
        <v>43797.581250000003</v>
      </c>
      <c r="G4652">
        <f>IF(test_data[[#This Row],[Long]]&gt;Action_Threshold,1,IF(test_data[[#This Row],[Short]]&gt;Action_Threshold,-1,0))</f>
        <v>-1</v>
      </c>
      <c r="H4652">
        <f>SUMIFS(test_data[Postion],test_data[Time],"&gt;="&amp;test_data[[#This Row],[Period Time]],test_data[Time],"&lt;="&amp;test_data[[#This Row],[Time]])</f>
        <v>-12</v>
      </c>
      <c r="I4652">
        <f>IFERROR(test_data[[#This Row],[Final_Position]]-H4651,test_data[[#This Row],[Final_Position]])</f>
        <v>0</v>
      </c>
      <c r="J4652">
        <f>ABS(test_data[[#This Row],[Action]])</f>
        <v>0</v>
      </c>
      <c r="K4652" s="7">
        <f>test_data[[#This Row],[Final_Position]]*test_data[[#This Row],[Change]]</f>
        <v>7.2000000000002728</v>
      </c>
      <c r="L4652" s="7">
        <f>test_data[[#This Row],[Profit]]*Profit_per_point</f>
        <v>720000.00000002724</v>
      </c>
      <c r="M4652" s="7">
        <f>test_data[[#This Row],[Profit]]*Profit_per_point-ABS(test_data[[#This Row],[Action]])*Fee_per_trade</f>
        <v>720000.00000002724</v>
      </c>
    </row>
    <row r="4653" spans="1:13" x14ac:dyDescent="0.35">
      <c r="A4653" s="2">
        <v>43797.595138888886</v>
      </c>
      <c r="B4653">
        <v>890.6</v>
      </c>
      <c r="C4653">
        <v>0.40559905767440796</v>
      </c>
      <c r="D4653">
        <v>0.59440094232559204</v>
      </c>
      <c r="E4653">
        <f>IF(B4654&gt;0,B4654-test_data[[#This Row],[Price]],0)</f>
        <v>-0.10000000000002274</v>
      </c>
      <c r="F4653" s="2">
        <f>test_data[[#This Row],[Time]]-(Time_horizon-1)/24/60</f>
        <v>43797.581944444442</v>
      </c>
      <c r="G4653">
        <f>IF(test_data[[#This Row],[Long]]&gt;Action_Threshold,1,IF(test_data[[#This Row],[Short]]&gt;Action_Threshold,-1,0))</f>
        <v>-1</v>
      </c>
      <c r="H4653">
        <f>SUMIFS(test_data[Postion],test_data[Time],"&gt;="&amp;test_data[[#This Row],[Period Time]],test_data[Time],"&lt;="&amp;test_data[[#This Row],[Time]])</f>
        <v>-14</v>
      </c>
      <c r="I4653">
        <f>IFERROR(test_data[[#This Row],[Final_Position]]-H4652,test_data[[#This Row],[Final_Position]])</f>
        <v>-2</v>
      </c>
      <c r="J4653">
        <f>ABS(test_data[[#This Row],[Action]])</f>
        <v>2</v>
      </c>
      <c r="K4653" s="7">
        <f>test_data[[#This Row],[Final_Position]]*test_data[[#This Row],[Change]]</f>
        <v>1.4000000000003183</v>
      </c>
      <c r="L4653" s="7">
        <f>test_data[[#This Row],[Profit]]*Profit_per_point</f>
        <v>140000.00000003184</v>
      </c>
      <c r="M4653" s="7">
        <f>test_data[[#This Row],[Profit]]*Profit_per_point-ABS(test_data[[#This Row],[Action]])*Fee_per_trade</f>
        <v>120000.00000003184</v>
      </c>
    </row>
    <row r="4654" spans="1:13" x14ac:dyDescent="0.35">
      <c r="A4654" s="2">
        <v>43797.595833333333</v>
      </c>
      <c r="B4654">
        <v>890.5</v>
      </c>
      <c r="C4654">
        <v>0.40506848692893982</v>
      </c>
      <c r="D4654">
        <v>0.59493148326873779</v>
      </c>
      <c r="E4654">
        <f>IF(B4655&gt;0,B4655-test_data[[#This Row],[Price]],0)</f>
        <v>0</v>
      </c>
      <c r="F4654" s="2">
        <f>test_data[[#This Row],[Time]]-(Time_horizon-1)/24/60</f>
        <v>43797.582638888889</v>
      </c>
      <c r="G4654">
        <f>IF(test_data[[#This Row],[Long]]&gt;Action_Threshold,1,IF(test_data[[#This Row],[Short]]&gt;Action_Threshold,-1,0))</f>
        <v>-1</v>
      </c>
      <c r="H4654">
        <f>SUMIFS(test_data[Postion],test_data[Time],"&gt;="&amp;test_data[[#This Row],[Period Time]],test_data[Time],"&lt;="&amp;test_data[[#This Row],[Time]])</f>
        <v>-14</v>
      </c>
      <c r="I4654">
        <f>IFERROR(test_data[[#This Row],[Final_Position]]-H4653,test_data[[#This Row],[Final_Position]])</f>
        <v>0</v>
      </c>
      <c r="J4654">
        <f>ABS(test_data[[#This Row],[Action]])</f>
        <v>0</v>
      </c>
      <c r="K4654" s="7">
        <f>test_data[[#This Row],[Final_Position]]*test_data[[#This Row],[Change]]</f>
        <v>0</v>
      </c>
      <c r="L4654" s="7">
        <f>test_data[[#This Row],[Profit]]*Profit_per_point</f>
        <v>0</v>
      </c>
      <c r="M4654" s="7">
        <f>test_data[[#This Row],[Profit]]*Profit_per_point-ABS(test_data[[#This Row],[Action]])*Fee_per_trade</f>
        <v>0</v>
      </c>
    </row>
    <row r="4655" spans="1:13" x14ac:dyDescent="0.35">
      <c r="A4655" s="2">
        <v>43797.59652777778</v>
      </c>
      <c r="B4655">
        <v>890.5</v>
      </c>
      <c r="C4655">
        <v>0.4010753333568573</v>
      </c>
      <c r="D4655">
        <v>0.59892463684082031</v>
      </c>
      <c r="E4655">
        <f>IF(B4656&gt;0,B4656-test_data[[#This Row],[Price]],0)</f>
        <v>0.39999999999997726</v>
      </c>
      <c r="F4655" s="2">
        <f>test_data[[#This Row],[Time]]-(Time_horizon-1)/24/60</f>
        <v>43797.583333333336</v>
      </c>
      <c r="G4655">
        <f>IF(test_data[[#This Row],[Long]]&gt;Action_Threshold,1,IF(test_data[[#This Row],[Short]]&gt;Action_Threshold,-1,0))</f>
        <v>-1</v>
      </c>
      <c r="H4655">
        <f>SUMIFS(test_data[Postion],test_data[Time],"&gt;="&amp;test_data[[#This Row],[Period Time]],test_data[Time],"&lt;="&amp;test_data[[#This Row],[Time]])</f>
        <v>-14</v>
      </c>
      <c r="I4655">
        <f>IFERROR(test_data[[#This Row],[Final_Position]]-H4654,test_data[[#This Row],[Final_Position]])</f>
        <v>0</v>
      </c>
      <c r="J4655">
        <f>ABS(test_data[[#This Row],[Action]])</f>
        <v>0</v>
      </c>
      <c r="K4655" s="7">
        <f>test_data[[#This Row],[Final_Position]]*test_data[[#This Row],[Change]]</f>
        <v>-5.5999999999996817</v>
      </c>
      <c r="L4655" s="7">
        <f>test_data[[#This Row],[Profit]]*Profit_per_point</f>
        <v>-559999.99999996822</v>
      </c>
      <c r="M4655" s="7">
        <f>test_data[[#This Row],[Profit]]*Profit_per_point-ABS(test_data[[#This Row],[Action]])*Fee_per_trade</f>
        <v>-559999.99999996822</v>
      </c>
    </row>
    <row r="4656" spans="1:13" x14ac:dyDescent="0.35">
      <c r="A4656" s="2">
        <v>43797.597222222219</v>
      </c>
      <c r="B4656">
        <v>890.9</v>
      </c>
      <c r="C4656">
        <v>0.40328660607337952</v>
      </c>
      <c r="D4656">
        <v>0.5967133641242981</v>
      </c>
      <c r="E4656">
        <f>IF(B4657&gt;0,B4657-test_data[[#This Row],[Price]],0)</f>
        <v>-0.39999999999997726</v>
      </c>
      <c r="F4656" s="2">
        <f>test_data[[#This Row],[Time]]-(Time_horizon-1)/24/60</f>
        <v>43797.584027777775</v>
      </c>
      <c r="G4656">
        <f>IF(test_data[[#This Row],[Long]]&gt;Action_Threshold,1,IF(test_data[[#This Row],[Short]]&gt;Action_Threshold,-1,0))</f>
        <v>-1</v>
      </c>
      <c r="H4656">
        <f>SUMIFS(test_data[Postion],test_data[Time],"&gt;="&amp;test_data[[#This Row],[Period Time]],test_data[Time],"&lt;="&amp;test_data[[#This Row],[Time]])</f>
        <v>-14</v>
      </c>
      <c r="I4656">
        <f>IFERROR(test_data[[#This Row],[Final_Position]]-H4655,test_data[[#This Row],[Final_Position]])</f>
        <v>0</v>
      </c>
      <c r="J4656">
        <f>ABS(test_data[[#This Row],[Action]])</f>
        <v>0</v>
      </c>
      <c r="K4656" s="7">
        <f>test_data[[#This Row],[Final_Position]]*test_data[[#This Row],[Change]]</f>
        <v>5.5999999999996817</v>
      </c>
      <c r="L4656" s="7">
        <f>test_data[[#This Row],[Profit]]*Profit_per_point</f>
        <v>559999.99999996822</v>
      </c>
      <c r="M4656" s="7">
        <f>test_data[[#This Row],[Profit]]*Profit_per_point-ABS(test_data[[#This Row],[Action]])*Fee_per_trade</f>
        <v>559999.99999996822</v>
      </c>
    </row>
    <row r="4657" spans="1:13" x14ac:dyDescent="0.35">
      <c r="A4657" s="2">
        <v>43797.597916666666</v>
      </c>
      <c r="B4657">
        <v>890.5</v>
      </c>
      <c r="C4657">
        <v>0.40768328309059143</v>
      </c>
      <c r="D4657">
        <v>0.59231668710708618</v>
      </c>
      <c r="E4657">
        <f>IF(B4658&gt;0,B4658-test_data[[#This Row],[Price]],0)</f>
        <v>-0.79999999999995453</v>
      </c>
      <c r="F4657" s="2">
        <f>test_data[[#This Row],[Time]]-(Time_horizon-1)/24/60</f>
        <v>43797.584722222222</v>
      </c>
      <c r="G4657">
        <f>IF(test_data[[#This Row],[Long]]&gt;Action_Threshold,1,IF(test_data[[#This Row],[Short]]&gt;Action_Threshold,-1,0))</f>
        <v>-1</v>
      </c>
      <c r="H4657">
        <f>SUMIFS(test_data[Postion],test_data[Time],"&gt;="&amp;test_data[[#This Row],[Period Time]],test_data[Time],"&lt;="&amp;test_data[[#This Row],[Time]])</f>
        <v>-14</v>
      </c>
      <c r="I4657">
        <f>IFERROR(test_data[[#This Row],[Final_Position]]-H4656,test_data[[#This Row],[Final_Position]])</f>
        <v>0</v>
      </c>
      <c r="J4657">
        <f>ABS(test_data[[#This Row],[Action]])</f>
        <v>0</v>
      </c>
      <c r="K4657" s="7">
        <f>test_data[[#This Row],[Final_Position]]*test_data[[#This Row],[Change]]</f>
        <v>11.199999999999363</v>
      </c>
      <c r="L4657" s="7">
        <f>test_data[[#This Row],[Profit]]*Profit_per_point</f>
        <v>1119999.9999999364</v>
      </c>
      <c r="M4657" s="7">
        <f>test_data[[#This Row],[Profit]]*Profit_per_point-ABS(test_data[[#This Row],[Action]])*Fee_per_trade</f>
        <v>1119999.9999999364</v>
      </c>
    </row>
    <row r="4658" spans="1:13" x14ac:dyDescent="0.35">
      <c r="A4658" s="2">
        <v>43797.598611111112</v>
      </c>
      <c r="B4658">
        <v>889.7</v>
      </c>
      <c r="C4658">
        <v>0.42917728424072266</v>
      </c>
      <c r="D4658">
        <v>0.57082277536392212</v>
      </c>
      <c r="E4658">
        <f>IF(B4659&gt;0,B4659-test_data[[#This Row],[Price]],0)</f>
        <v>0</v>
      </c>
      <c r="F4658" s="2">
        <f>test_data[[#This Row],[Time]]-(Time_horizon-1)/24/60</f>
        <v>43797.585416666669</v>
      </c>
      <c r="G4658">
        <f>IF(test_data[[#This Row],[Long]]&gt;Action_Threshold,1,IF(test_data[[#This Row],[Short]]&gt;Action_Threshold,-1,0))</f>
        <v>-1</v>
      </c>
      <c r="H4658">
        <f>SUMIFS(test_data[Postion],test_data[Time],"&gt;="&amp;test_data[[#This Row],[Period Time]],test_data[Time],"&lt;="&amp;test_data[[#This Row],[Time]])</f>
        <v>-16</v>
      </c>
      <c r="I4658">
        <f>IFERROR(test_data[[#This Row],[Final_Position]]-H4657,test_data[[#This Row],[Final_Position]])</f>
        <v>-2</v>
      </c>
      <c r="J4658">
        <f>ABS(test_data[[#This Row],[Action]])</f>
        <v>2</v>
      </c>
      <c r="K4658" s="7">
        <f>test_data[[#This Row],[Final_Position]]*test_data[[#This Row],[Change]]</f>
        <v>0</v>
      </c>
      <c r="L4658" s="7">
        <f>test_data[[#This Row],[Profit]]*Profit_per_point</f>
        <v>0</v>
      </c>
      <c r="M4658" s="7">
        <f>test_data[[#This Row],[Profit]]*Profit_per_point-ABS(test_data[[#This Row],[Action]])*Fee_per_trade</f>
        <v>-20000</v>
      </c>
    </row>
    <row r="4659" spans="1:13" x14ac:dyDescent="0.35">
      <c r="A4659" s="2">
        <v>43797.599305555559</v>
      </c>
      <c r="B4659">
        <v>889.7</v>
      </c>
      <c r="C4659">
        <v>0.4197220504283905</v>
      </c>
      <c r="D4659">
        <v>0.58027791976928711</v>
      </c>
      <c r="E4659">
        <f>IF(B4660&gt;0,B4660-test_data[[#This Row],[Price]],0)</f>
        <v>0.59999999999990905</v>
      </c>
      <c r="F4659" s="2">
        <f>test_data[[#This Row],[Time]]-(Time_horizon-1)/24/60</f>
        <v>43797.586111111115</v>
      </c>
      <c r="G4659">
        <f>IF(test_data[[#This Row],[Long]]&gt;Action_Threshold,1,IF(test_data[[#This Row],[Short]]&gt;Action_Threshold,-1,0))</f>
        <v>-1</v>
      </c>
      <c r="H4659">
        <f>SUMIFS(test_data[Postion],test_data[Time],"&gt;="&amp;test_data[[#This Row],[Period Time]],test_data[Time],"&lt;="&amp;test_data[[#This Row],[Time]])</f>
        <v>-18</v>
      </c>
      <c r="I4659">
        <f>IFERROR(test_data[[#This Row],[Final_Position]]-H4658,test_data[[#This Row],[Final_Position]])</f>
        <v>-2</v>
      </c>
      <c r="J4659">
        <f>ABS(test_data[[#This Row],[Action]])</f>
        <v>2</v>
      </c>
      <c r="K4659" s="7">
        <f>test_data[[#This Row],[Final_Position]]*test_data[[#This Row],[Change]]</f>
        <v>-10.799999999998363</v>
      </c>
      <c r="L4659" s="7">
        <f>test_data[[#This Row],[Profit]]*Profit_per_point</f>
        <v>-1079999.9999998363</v>
      </c>
      <c r="M4659" s="7">
        <f>test_data[[#This Row],[Profit]]*Profit_per_point-ABS(test_data[[#This Row],[Action]])*Fee_per_trade</f>
        <v>-1099999.9999998363</v>
      </c>
    </row>
    <row r="4660" spans="1:13" x14ac:dyDescent="0.35">
      <c r="A4660" s="2">
        <v>43797.599999999999</v>
      </c>
      <c r="B4660">
        <v>890.3</v>
      </c>
      <c r="C4660">
        <v>0.4212011992931366</v>
      </c>
      <c r="D4660">
        <v>0.57879883050918579</v>
      </c>
      <c r="E4660">
        <f>IF(B4661&gt;0,B4661-test_data[[#This Row],[Price]],0)</f>
        <v>0.40000000000009095</v>
      </c>
      <c r="F4660" s="2">
        <f>test_data[[#This Row],[Time]]-(Time_horizon-1)/24/60</f>
        <v>43797.586805555555</v>
      </c>
      <c r="G4660">
        <f>IF(test_data[[#This Row],[Long]]&gt;Action_Threshold,1,IF(test_data[[#This Row],[Short]]&gt;Action_Threshold,-1,0))</f>
        <v>-1</v>
      </c>
      <c r="H4660">
        <f>SUMIFS(test_data[Postion],test_data[Time],"&gt;="&amp;test_data[[#This Row],[Period Time]],test_data[Time],"&lt;="&amp;test_data[[#This Row],[Time]])</f>
        <v>-20</v>
      </c>
      <c r="I4660">
        <f>IFERROR(test_data[[#This Row],[Final_Position]]-H4659,test_data[[#This Row],[Final_Position]])</f>
        <v>-2</v>
      </c>
      <c r="J4660">
        <f>ABS(test_data[[#This Row],[Action]])</f>
        <v>2</v>
      </c>
      <c r="K4660" s="7">
        <f>test_data[[#This Row],[Final_Position]]*test_data[[#This Row],[Change]]</f>
        <v>-8.000000000001819</v>
      </c>
      <c r="L4660" s="7">
        <f>test_data[[#This Row],[Profit]]*Profit_per_point</f>
        <v>-800000.00000018184</v>
      </c>
      <c r="M4660" s="7">
        <f>test_data[[#This Row],[Profit]]*Profit_per_point-ABS(test_data[[#This Row],[Action]])*Fee_per_trade</f>
        <v>-820000.00000018184</v>
      </c>
    </row>
    <row r="4661" spans="1:13" x14ac:dyDescent="0.35">
      <c r="A4661" s="2">
        <v>43797.600694444445</v>
      </c>
      <c r="B4661">
        <v>890.7</v>
      </c>
      <c r="C4661">
        <v>0.43704888224601746</v>
      </c>
      <c r="D4661">
        <v>0.56295102834701538</v>
      </c>
      <c r="E4661">
        <f>IF(B4662&gt;0,B4662-test_data[[#This Row],[Price]],0)</f>
        <v>0.39999999999997726</v>
      </c>
      <c r="F4661" s="2">
        <f>test_data[[#This Row],[Time]]-(Time_horizon-1)/24/60</f>
        <v>43797.587500000001</v>
      </c>
      <c r="G4661">
        <f>IF(test_data[[#This Row],[Long]]&gt;Action_Threshold,1,IF(test_data[[#This Row],[Short]]&gt;Action_Threshold,-1,0))</f>
        <v>-1</v>
      </c>
      <c r="H4661">
        <f>SUMIFS(test_data[Postion],test_data[Time],"&gt;="&amp;test_data[[#This Row],[Period Time]],test_data[Time],"&lt;="&amp;test_data[[#This Row],[Time]])</f>
        <v>-20</v>
      </c>
      <c r="I4661">
        <f>IFERROR(test_data[[#This Row],[Final_Position]]-H4660,test_data[[#This Row],[Final_Position]])</f>
        <v>0</v>
      </c>
      <c r="J4661">
        <f>ABS(test_data[[#This Row],[Action]])</f>
        <v>0</v>
      </c>
      <c r="K4661" s="7">
        <f>test_data[[#This Row],[Final_Position]]*test_data[[#This Row],[Change]]</f>
        <v>-7.9999999999995453</v>
      </c>
      <c r="L4661" s="7">
        <f>test_data[[#This Row],[Profit]]*Profit_per_point</f>
        <v>-799999.99999995448</v>
      </c>
      <c r="M4661" s="7">
        <f>test_data[[#This Row],[Profit]]*Profit_per_point-ABS(test_data[[#This Row],[Action]])*Fee_per_trade</f>
        <v>-799999.99999995448</v>
      </c>
    </row>
    <row r="4662" spans="1:13" x14ac:dyDescent="0.35">
      <c r="A4662" s="2">
        <v>43797.601388888892</v>
      </c>
      <c r="B4662">
        <v>891.1</v>
      </c>
      <c r="C4662">
        <v>0.42817744612693787</v>
      </c>
      <c r="D4662">
        <v>0.57182258367538452</v>
      </c>
      <c r="E4662">
        <f>IF(B4663&gt;0,B4663-test_data[[#This Row],[Price]],0)</f>
        <v>0.29999999999995453</v>
      </c>
      <c r="F4662" s="2">
        <f>test_data[[#This Row],[Time]]-(Time_horizon-1)/24/60</f>
        <v>43797.588194444448</v>
      </c>
      <c r="G4662">
        <f>IF(test_data[[#This Row],[Long]]&gt;Action_Threshold,1,IF(test_data[[#This Row],[Short]]&gt;Action_Threshold,-1,0))</f>
        <v>-1</v>
      </c>
      <c r="H4662">
        <f>SUMIFS(test_data[Postion],test_data[Time],"&gt;="&amp;test_data[[#This Row],[Period Time]],test_data[Time],"&lt;="&amp;test_data[[#This Row],[Time]])</f>
        <v>-20</v>
      </c>
      <c r="I4662">
        <f>IFERROR(test_data[[#This Row],[Final_Position]]-H4661,test_data[[#This Row],[Final_Position]])</f>
        <v>0</v>
      </c>
      <c r="J4662">
        <f>ABS(test_data[[#This Row],[Action]])</f>
        <v>0</v>
      </c>
      <c r="K4662" s="7">
        <f>test_data[[#This Row],[Final_Position]]*test_data[[#This Row],[Change]]</f>
        <v>-5.9999999999990905</v>
      </c>
      <c r="L4662" s="7">
        <f>test_data[[#This Row],[Profit]]*Profit_per_point</f>
        <v>-599999.99999990908</v>
      </c>
      <c r="M4662" s="7">
        <f>test_data[[#This Row],[Profit]]*Profit_per_point-ABS(test_data[[#This Row],[Action]])*Fee_per_trade</f>
        <v>-599999.99999990908</v>
      </c>
    </row>
    <row r="4663" spans="1:13" x14ac:dyDescent="0.35">
      <c r="A4663" s="2">
        <v>43797.602083333331</v>
      </c>
      <c r="B4663">
        <v>891.4</v>
      </c>
      <c r="C4663">
        <v>0.42329835891723633</v>
      </c>
      <c r="D4663">
        <v>0.57670164108276367</v>
      </c>
      <c r="E4663">
        <f>IF(B4664&gt;0,B4664-test_data[[#This Row],[Price]],0)</f>
        <v>0</v>
      </c>
      <c r="F4663" s="2">
        <f>test_data[[#This Row],[Time]]-(Time_horizon-1)/24/60</f>
        <v>43797.588888888888</v>
      </c>
      <c r="G4663">
        <f>IF(test_data[[#This Row],[Long]]&gt;Action_Threshold,1,IF(test_data[[#This Row],[Short]]&gt;Action_Threshold,-1,0))</f>
        <v>-1</v>
      </c>
      <c r="H4663">
        <f>SUMIFS(test_data[Postion],test_data[Time],"&gt;="&amp;test_data[[#This Row],[Period Time]],test_data[Time],"&lt;="&amp;test_data[[#This Row],[Time]])</f>
        <v>-20</v>
      </c>
      <c r="I4663">
        <f>IFERROR(test_data[[#This Row],[Final_Position]]-H4662,test_data[[#This Row],[Final_Position]])</f>
        <v>0</v>
      </c>
      <c r="J4663">
        <f>ABS(test_data[[#This Row],[Action]])</f>
        <v>0</v>
      </c>
      <c r="K4663" s="7">
        <f>test_data[[#This Row],[Final_Position]]*test_data[[#This Row],[Change]]</f>
        <v>0</v>
      </c>
      <c r="L4663" s="7">
        <f>test_data[[#This Row],[Profit]]*Profit_per_point</f>
        <v>0</v>
      </c>
      <c r="M4663" s="7">
        <f>test_data[[#This Row],[Profit]]*Profit_per_point-ABS(test_data[[#This Row],[Action]])*Fee_per_trade</f>
        <v>0</v>
      </c>
    </row>
    <row r="4664" spans="1:13" x14ac:dyDescent="0.35">
      <c r="A4664" s="2">
        <v>43797.602777777778</v>
      </c>
      <c r="B4664">
        <v>891.4</v>
      </c>
      <c r="C4664">
        <v>0.41161772608757019</v>
      </c>
      <c r="D4664">
        <v>0.5883823037147522</v>
      </c>
      <c r="E4664">
        <f>IF(B4665&gt;0,B4665-test_data[[#This Row],[Price]],0)</f>
        <v>0.20000000000004547</v>
      </c>
      <c r="F4664" s="2">
        <f>test_data[[#This Row],[Time]]-(Time_horizon-1)/24/60</f>
        <v>43797.589583333334</v>
      </c>
      <c r="G4664">
        <f>IF(test_data[[#This Row],[Long]]&gt;Action_Threshold,1,IF(test_data[[#This Row],[Short]]&gt;Action_Threshold,-1,0))</f>
        <v>-1</v>
      </c>
      <c r="H4664">
        <f>SUMIFS(test_data[Postion],test_data[Time],"&gt;="&amp;test_data[[#This Row],[Period Time]],test_data[Time],"&lt;="&amp;test_data[[#This Row],[Time]])</f>
        <v>-20</v>
      </c>
      <c r="I4664">
        <f>IFERROR(test_data[[#This Row],[Final_Position]]-H4663,test_data[[#This Row],[Final_Position]])</f>
        <v>0</v>
      </c>
      <c r="J4664">
        <f>ABS(test_data[[#This Row],[Action]])</f>
        <v>0</v>
      </c>
      <c r="K4664" s="7">
        <f>test_data[[#This Row],[Final_Position]]*test_data[[#This Row],[Change]]</f>
        <v>-4.0000000000009095</v>
      </c>
      <c r="L4664" s="7">
        <f>test_data[[#This Row],[Profit]]*Profit_per_point</f>
        <v>-400000.00000009092</v>
      </c>
      <c r="M4664" s="7">
        <f>test_data[[#This Row],[Profit]]*Profit_per_point-ABS(test_data[[#This Row],[Action]])*Fee_per_trade</f>
        <v>-400000.00000009092</v>
      </c>
    </row>
    <row r="4665" spans="1:13" x14ac:dyDescent="0.35">
      <c r="A4665" s="2">
        <v>43797.603472222225</v>
      </c>
      <c r="B4665">
        <v>891.6</v>
      </c>
      <c r="C4665">
        <v>0.39189121127128601</v>
      </c>
      <c r="D4665">
        <v>0.60810881853103638</v>
      </c>
      <c r="E4665">
        <f>IF(B4666&gt;0,B4666-test_data[[#This Row],[Price]],0)</f>
        <v>-0.30000000000006821</v>
      </c>
      <c r="F4665" s="2">
        <f>test_data[[#This Row],[Time]]-(Time_horizon-1)/24/60</f>
        <v>43797.590277777781</v>
      </c>
      <c r="G4665">
        <f>IF(test_data[[#This Row],[Long]]&gt;Action_Threshold,1,IF(test_data[[#This Row],[Short]]&gt;Action_Threshold,-1,0))</f>
        <v>-1</v>
      </c>
      <c r="H4665">
        <f>SUMIFS(test_data[Postion],test_data[Time],"&gt;="&amp;test_data[[#This Row],[Period Time]],test_data[Time],"&lt;="&amp;test_data[[#This Row],[Time]])</f>
        <v>-20</v>
      </c>
      <c r="I4665">
        <f>IFERROR(test_data[[#This Row],[Final_Position]]-H4664,test_data[[#This Row],[Final_Position]])</f>
        <v>0</v>
      </c>
      <c r="J4665">
        <f>ABS(test_data[[#This Row],[Action]])</f>
        <v>0</v>
      </c>
      <c r="K4665" s="7">
        <f>test_data[[#This Row],[Final_Position]]*test_data[[#This Row],[Change]]</f>
        <v>6.0000000000013642</v>
      </c>
      <c r="L4665" s="7">
        <f>test_data[[#This Row],[Profit]]*Profit_per_point</f>
        <v>600000.00000013644</v>
      </c>
      <c r="M4665" s="7">
        <f>test_data[[#This Row],[Profit]]*Profit_per_point-ABS(test_data[[#This Row],[Action]])*Fee_per_trade</f>
        <v>600000.00000013644</v>
      </c>
    </row>
    <row r="4666" spans="1:13" x14ac:dyDescent="0.35">
      <c r="A4666" s="2">
        <v>43797.604166666664</v>
      </c>
      <c r="B4666">
        <v>891.3</v>
      </c>
      <c r="C4666">
        <v>0.39559659361839294</v>
      </c>
      <c r="D4666">
        <v>0.60440343618392944</v>
      </c>
      <c r="E4666">
        <f>IF(B4667&gt;0,B4667-test_data[[#This Row],[Price]],0)</f>
        <v>-0.29999999999995453</v>
      </c>
      <c r="F4666" s="2">
        <f>test_data[[#This Row],[Time]]-(Time_horizon-1)/24/60</f>
        <v>43797.59097222222</v>
      </c>
      <c r="G4666">
        <f>IF(test_data[[#This Row],[Long]]&gt;Action_Threshold,1,IF(test_data[[#This Row],[Short]]&gt;Action_Threshold,-1,0))</f>
        <v>-1</v>
      </c>
      <c r="H4666">
        <f>SUMIFS(test_data[Postion],test_data[Time],"&gt;="&amp;test_data[[#This Row],[Period Time]],test_data[Time],"&lt;="&amp;test_data[[#This Row],[Time]])</f>
        <v>-20</v>
      </c>
      <c r="I4666">
        <f>IFERROR(test_data[[#This Row],[Final_Position]]-H4665,test_data[[#This Row],[Final_Position]])</f>
        <v>0</v>
      </c>
      <c r="J4666">
        <f>ABS(test_data[[#This Row],[Action]])</f>
        <v>0</v>
      </c>
      <c r="K4666" s="7">
        <f>test_data[[#This Row],[Final_Position]]*test_data[[#This Row],[Change]]</f>
        <v>5.9999999999990905</v>
      </c>
      <c r="L4666" s="7">
        <f>test_data[[#This Row],[Profit]]*Profit_per_point</f>
        <v>599999.99999990908</v>
      </c>
      <c r="M4666" s="7">
        <f>test_data[[#This Row],[Profit]]*Profit_per_point-ABS(test_data[[#This Row],[Action]])*Fee_per_trade</f>
        <v>599999.99999990908</v>
      </c>
    </row>
    <row r="4667" spans="1:13" x14ac:dyDescent="0.35">
      <c r="A4667" s="2">
        <v>43798.375694444447</v>
      </c>
      <c r="B4667">
        <v>891</v>
      </c>
      <c r="C4667">
        <v>0.40619313716888428</v>
      </c>
      <c r="D4667">
        <v>0.59380680322647095</v>
      </c>
      <c r="E4667">
        <f>IF(B4668&gt;0,B4668-test_data[[#This Row],[Price]],0)</f>
        <v>0.5</v>
      </c>
      <c r="F4667" s="2">
        <f>test_data[[#This Row],[Time]]-(Time_horizon-1)/24/60</f>
        <v>43798.362500000003</v>
      </c>
      <c r="G4667">
        <f>IF(test_data[[#This Row],[Long]]&gt;Action_Threshold,1,IF(test_data[[#This Row],[Short]]&gt;Action_Threshold,-1,0))</f>
        <v>-1</v>
      </c>
      <c r="H4667">
        <f>SUMIFS(test_data[Postion],test_data[Time],"&gt;="&amp;test_data[[#This Row],[Period Time]],test_data[Time],"&lt;="&amp;test_data[[#This Row],[Time]])</f>
        <v>-1</v>
      </c>
      <c r="I4667">
        <f>IFERROR(test_data[[#This Row],[Final_Position]]-H4666,test_data[[#This Row],[Final_Position]])</f>
        <v>19</v>
      </c>
      <c r="J4667">
        <f>ABS(test_data[[#This Row],[Action]])</f>
        <v>19</v>
      </c>
      <c r="K4667" s="7">
        <f>test_data[[#This Row],[Final_Position]]*test_data[[#This Row],[Change]]</f>
        <v>-0.5</v>
      </c>
      <c r="L4667" s="7">
        <f>test_data[[#This Row],[Profit]]*Profit_per_point</f>
        <v>-50000</v>
      </c>
      <c r="M4667" s="7">
        <f>test_data[[#This Row],[Profit]]*Profit_per_point-ABS(test_data[[#This Row],[Action]])*Fee_per_trade</f>
        <v>-240000</v>
      </c>
    </row>
    <row r="4668" spans="1:13" x14ac:dyDescent="0.35">
      <c r="A4668" s="2">
        <v>43798.376388888886</v>
      </c>
      <c r="B4668">
        <v>891.5</v>
      </c>
      <c r="C4668">
        <v>0.40084493160247803</v>
      </c>
      <c r="D4668">
        <v>0.59915506839752197</v>
      </c>
      <c r="E4668">
        <f>IF(B4669&gt;0,B4669-test_data[[#This Row],[Price]],0)</f>
        <v>0</v>
      </c>
      <c r="F4668" s="2">
        <f>test_data[[#This Row],[Time]]-(Time_horizon-1)/24/60</f>
        <v>43798.363194444442</v>
      </c>
      <c r="G4668">
        <f>IF(test_data[[#This Row],[Long]]&gt;Action_Threshold,1,IF(test_data[[#This Row],[Short]]&gt;Action_Threshold,-1,0))</f>
        <v>-1</v>
      </c>
      <c r="H4668">
        <f>SUMIFS(test_data[Postion],test_data[Time],"&gt;="&amp;test_data[[#This Row],[Period Time]],test_data[Time],"&lt;="&amp;test_data[[#This Row],[Time]])</f>
        <v>-2</v>
      </c>
      <c r="I4668">
        <f>IFERROR(test_data[[#This Row],[Final_Position]]-H4667,test_data[[#This Row],[Final_Position]])</f>
        <v>-1</v>
      </c>
      <c r="J4668">
        <f>ABS(test_data[[#This Row],[Action]])</f>
        <v>1</v>
      </c>
      <c r="K4668" s="7">
        <f>test_data[[#This Row],[Final_Position]]*test_data[[#This Row],[Change]]</f>
        <v>0</v>
      </c>
      <c r="L4668" s="7">
        <f>test_data[[#This Row],[Profit]]*Profit_per_point</f>
        <v>0</v>
      </c>
      <c r="M4668" s="7">
        <f>test_data[[#This Row],[Profit]]*Profit_per_point-ABS(test_data[[#This Row],[Action]])*Fee_per_trade</f>
        <v>-10000</v>
      </c>
    </row>
    <row r="4669" spans="1:13" x14ac:dyDescent="0.35">
      <c r="A4669" s="2">
        <v>43798.377083333333</v>
      </c>
      <c r="B4669">
        <v>891.5</v>
      </c>
      <c r="C4669">
        <v>0.39909732341766357</v>
      </c>
      <c r="D4669">
        <v>0.6009027361869812</v>
      </c>
      <c r="E4669">
        <f>IF(B4670&gt;0,B4670-test_data[[#This Row],[Price]],0)</f>
        <v>-0.20000000000004547</v>
      </c>
      <c r="F4669" s="2">
        <f>test_data[[#This Row],[Time]]-(Time_horizon-1)/24/60</f>
        <v>43798.363888888889</v>
      </c>
      <c r="G4669">
        <f>IF(test_data[[#This Row],[Long]]&gt;Action_Threshold,1,IF(test_data[[#This Row],[Short]]&gt;Action_Threshold,-1,0))</f>
        <v>-1</v>
      </c>
      <c r="H4669">
        <f>SUMIFS(test_data[Postion],test_data[Time],"&gt;="&amp;test_data[[#This Row],[Period Time]],test_data[Time],"&lt;="&amp;test_data[[#This Row],[Time]])</f>
        <v>-3</v>
      </c>
      <c r="I4669">
        <f>IFERROR(test_data[[#This Row],[Final_Position]]-H4668,test_data[[#This Row],[Final_Position]])</f>
        <v>-1</v>
      </c>
      <c r="J4669">
        <f>ABS(test_data[[#This Row],[Action]])</f>
        <v>1</v>
      </c>
      <c r="K4669" s="7">
        <f>test_data[[#This Row],[Final_Position]]*test_data[[#This Row],[Change]]</f>
        <v>0.60000000000013642</v>
      </c>
      <c r="L4669" s="7">
        <f>test_data[[#This Row],[Profit]]*Profit_per_point</f>
        <v>60000.000000013642</v>
      </c>
      <c r="M4669" s="7">
        <f>test_data[[#This Row],[Profit]]*Profit_per_point-ABS(test_data[[#This Row],[Action]])*Fee_per_trade</f>
        <v>50000.000000013642</v>
      </c>
    </row>
    <row r="4670" spans="1:13" x14ac:dyDescent="0.35">
      <c r="A4670" s="2">
        <v>43798.37777777778</v>
      </c>
      <c r="B4670">
        <v>891.3</v>
      </c>
      <c r="C4670">
        <v>0.40180850028991699</v>
      </c>
      <c r="D4670">
        <v>0.59819149971008301</v>
      </c>
      <c r="E4670">
        <f>IF(B4671&gt;0,B4671-test_data[[#This Row],[Price]],0)</f>
        <v>-9.9999999999909051E-2</v>
      </c>
      <c r="F4670" s="2">
        <f>test_data[[#This Row],[Time]]-(Time_horizon-1)/24/60</f>
        <v>43798.364583333336</v>
      </c>
      <c r="G4670">
        <f>IF(test_data[[#This Row],[Long]]&gt;Action_Threshold,1,IF(test_data[[#This Row],[Short]]&gt;Action_Threshold,-1,0))</f>
        <v>-1</v>
      </c>
      <c r="H4670">
        <f>SUMIFS(test_data[Postion],test_data[Time],"&gt;="&amp;test_data[[#This Row],[Period Time]],test_data[Time],"&lt;="&amp;test_data[[#This Row],[Time]])</f>
        <v>-4</v>
      </c>
      <c r="I4670">
        <f>IFERROR(test_data[[#This Row],[Final_Position]]-H4669,test_data[[#This Row],[Final_Position]])</f>
        <v>-1</v>
      </c>
      <c r="J4670">
        <f>ABS(test_data[[#This Row],[Action]])</f>
        <v>1</v>
      </c>
      <c r="K4670" s="7">
        <f>test_data[[#This Row],[Final_Position]]*test_data[[#This Row],[Change]]</f>
        <v>0.3999999999996362</v>
      </c>
      <c r="L4670" s="7">
        <f>test_data[[#This Row],[Profit]]*Profit_per_point</f>
        <v>39999.99999996362</v>
      </c>
      <c r="M4670" s="7">
        <f>test_data[[#This Row],[Profit]]*Profit_per_point-ABS(test_data[[#This Row],[Action]])*Fee_per_trade</f>
        <v>29999.99999996362</v>
      </c>
    </row>
    <row r="4671" spans="1:13" x14ac:dyDescent="0.35">
      <c r="A4671" s="2">
        <v>43798.378472222219</v>
      </c>
      <c r="B4671">
        <v>891.2</v>
      </c>
      <c r="C4671">
        <v>0.3959122896194458</v>
      </c>
      <c r="D4671">
        <v>0.60408765077590942</v>
      </c>
      <c r="E4671">
        <f>IF(B4672&gt;0,B4672-test_data[[#This Row],[Price]],0)</f>
        <v>9.9999999999909051E-2</v>
      </c>
      <c r="F4671" s="2">
        <f>test_data[[#This Row],[Time]]-(Time_horizon-1)/24/60</f>
        <v>43798.365277777775</v>
      </c>
      <c r="G4671">
        <f>IF(test_data[[#This Row],[Long]]&gt;Action_Threshold,1,IF(test_data[[#This Row],[Short]]&gt;Action_Threshold,-1,0))</f>
        <v>-1</v>
      </c>
      <c r="H4671">
        <f>SUMIFS(test_data[Postion],test_data[Time],"&gt;="&amp;test_data[[#This Row],[Period Time]],test_data[Time],"&lt;="&amp;test_data[[#This Row],[Time]])</f>
        <v>-5</v>
      </c>
      <c r="I4671">
        <f>IFERROR(test_data[[#This Row],[Final_Position]]-H4670,test_data[[#This Row],[Final_Position]])</f>
        <v>-1</v>
      </c>
      <c r="J4671">
        <f>ABS(test_data[[#This Row],[Action]])</f>
        <v>1</v>
      </c>
      <c r="K4671" s="7">
        <f>test_data[[#This Row],[Final_Position]]*test_data[[#This Row],[Change]]</f>
        <v>-0.49999999999954525</v>
      </c>
      <c r="L4671" s="7">
        <f>test_data[[#This Row],[Profit]]*Profit_per_point</f>
        <v>-49999.999999954525</v>
      </c>
      <c r="M4671" s="7">
        <f>test_data[[#This Row],[Profit]]*Profit_per_point-ABS(test_data[[#This Row],[Action]])*Fee_per_trade</f>
        <v>-59999.999999954525</v>
      </c>
    </row>
    <row r="4672" spans="1:13" x14ac:dyDescent="0.35">
      <c r="A4672" s="2">
        <v>43798.379166666666</v>
      </c>
      <c r="B4672">
        <v>891.3</v>
      </c>
      <c r="C4672">
        <v>0.39356508851051331</v>
      </c>
      <c r="D4672">
        <v>0.60643494129180908</v>
      </c>
      <c r="E4672">
        <f>IF(B4673&gt;0,B4673-test_data[[#This Row],[Price]],0)</f>
        <v>-0.19999999999993179</v>
      </c>
      <c r="F4672" s="2">
        <f>test_data[[#This Row],[Time]]-(Time_horizon-1)/24/60</f>
        <v>43798.365972222222</v>
      </c>
      <c r="G4672">
        <f>IF(test_data[[#This Row],[Long]]&gt;Action_Threshold,1,IF(test_data[[#This Row],[Short]]&gt;Action_Threshold,-1,0))</f>
        <v>-1</v>
      </c>
      <c r="H4672">
        <f>SUMIFS(test_data[Postion],test_data[Time],"&gt;="&amp;test_data[[#This Row],[Period Time]],test_data[Time],"&lt;="&amp;test_data[[#This Row],[Time]])</f>
        <v>-6</v>
      </c>
      <c r="I4672">
        <f>IFERROR(test_data[[#This Row],[Final_Position]]-H4671,test_data[[#This Row],[Final_Position]])</f>
        <v>-1</v>
      </c>
      <c r="J4672">
        <f>ABS(test_data[[#This Row],[Action]])</f>
        <v>1</v>
      </c>
      <c r="K4672" s="7">
        <f>test_data[[#This Row],[Final_Position]]*test_data[[#This Row],[Change]]</f>
        <v>1.1999999999995907</v>
      </c>
      <c r="L4672" s="7">
        <f>test_data[[#This Row],[Profit]]*Profit_per_point</f>
        <v>119999.99999995908</v>
      </c>
      <c r="M4672" s="7">
        <f>test_data[[#This Row],[Profit]]*Profit_per_point-ABS(test_data[[#This Row],[Action]])*Fee_per_trade</f>
        <v>109999.99999995908</v>
      </c>
    </row>
    <row r="4673" spans="1:13" x14ac:dyDescent="0.35">
      <c r="A4673" s="2">
        <v>43798.379861111112</v>
      </c>
      <c r="B4673">
        <v>891.1</v>
      </c>
      <c r="C4673">
        <v>0.39978256821632385</v>
      </c>
      <c r="D4673">
        <v>0.60021740198135376</v>
      </c>
      <c r="E4673">
        <f>IF(B4674&gt;0,B4674-test_data[[#This Row],[Price]],0)</f>
        <v>0.10000000000002274</v>
      </c>
      <c r="F4673" s="2">
        <f>test_data[[#This Row],[Time]]-(Time_horizon-1)/24/60</f>
        <v>43798.366666666669</v>
      </c>
      <c r="G4673">
        <f>IF(test_data[[#This Row],[Long]]&gt;Action_Threshold,1,IF(test_data[[#This Row],[Short]]&gt;Action_Threshold,-1,0))</f>
        <v>-1</v>
      </c>
      <c r="H4673">
        <f>SUMIFS(test_data[Postion],test_data[Time],"&gt;="&amp;test_data[[#This Row],[Period Time]],test_data[Time],"&lt;="&amp;test_data[[#This Row],[Time]])</f>
        <v>-7</v>
      </c>
      <c r="I4673">
        <f>IFERROR(test_data[[#This Row],[Final_Position]]-H4672,test_data[[#This Row],[Final_Position]])</f>
        <v>-1</v>
      </c>
      <c r="J4673">
        <f>ABS(test_data[[#This Row],[Action]])</f>
        <v>1</v>
      </c>
      <c r="K4673" s="7">
        <f>test_data[[#This Row],[Final_Position]]*test_data[[#This Row],[Change]]</f>
        <v>-0.70000000000015916</v>
      </c>
      <c r="L4673" s="7">
        <f>test_data[[#This Row],[Profit]]*Profit_per_point</f>
        <v>-70000.00000001592</v>
      </c>
      <c r="M4673" s="7">
        <f>test_data[[#This Row],[Profit]]*Profit_per_point-ABS(test_data[[#This Row],[Action]])*Fee_per_trade</f>
        <v>-80000.00000001592</v>
      </c>
    </row>
    <row r="4674" spans="1:13" x14ac:dyDescent="0.35">
      <c r="A4674" s="2">
        <v>43798.380555555559</v>
      </c>
      <c r="B4674">
        <v>891.2</v>
      </c>
      <c r="C4674">
        <v>0.39154532551765442</v>
      </c>
      <c r="D4674">
        <v>0.60845458507537842</v>
      </c>
      <c r="E4674">
        <f>IF(B4675&gt;0,B4675-test_data[[#This Row],[Price]],0)</f>
        <v>0</v>
      </c>
      <c r="F4674" s="2">
        <f>test_data[[#This Row],[Time]]-(Time_horizon-1)/24/60</f>
        <v>43798.367361111115</v>
      </c>
      <c r="G4674">
        <f>IF(test_data[[#This Row],[Long]]&gt;Action_Threshold,1,IF(test_data[[#This Row],[Short]]&gt;Action_Threshold,-1,0))</f>
        <v>-1</v>
      </c>
      <c r="H4674">
        <f>SUMIFS(test_data[Postion],test_data[Time],"&gt;="&amp;test_data[[#This Row],[Period Time]],test_data[Time],"&lt;="&amp;test_data[[#This Row],[Time]])</f>
        <v>-8</v>
      </c>
      <c r="I4674">
        <f>IFERROR(test_data[[#This Row],[Final_Position]]-H4673,test_data[[#This Row],[Final_Position]])</f>
        <v>-1</v>
      </c>
      <c r="J4674">
        <f>ABS(test_data[[#This Row],[Action]])</f>
        <v>1</v>
      </c>
      <c r="K4674" s="7">
        <f>test_data[[#This Row],[Final_Position]]*test_data[[#This Row],[Change]]</f>
        <v>0</v>
      </c>
      <c r="L4674" s="7">
        <f>test_data[[#This Row],[Profit]]*Profit_per_point</f>
        <v>0</v>
      </c>
      <c r="M4674" s="7">
        <f>test_data[[#This Row],[Profit]]*Profit_per_point-ABS(test_data[[#This Row],[Action]])*Fee_per_trade</f>
        <v>-10000</v>
      </c>
    </row>
    <row r="4675" spans="1:13" x14ac:dyDescent="0.35">
      <c r="A4675" s="2">
        <v>43798.381249999999</v>
      </c>
      <c r="B4675">
        <v>891.2</v>
      </c>
      <c r="C4675">
        <v>0.39600297808647156</v>
      </c>
      <c r="D4675">
        <v>0.60399705171585083</v>
      </c>
      <c r="E4675">
        <f>IF(B4676&gt;0,B4676-test_data[[#This Row],[Price]],0)</f>
        <v>0.19999999999993179</v>
      </c>
      <c r="F4675" s="2">
        <f>test_data[[#This Row],[Time]]-(Time_horizon-1)/24/60</f>
        <v>43798.368055555555</v>
      </c>
      <c r="G4675">
        <f>IF(test_data[[#This Row],[Long]]&gt;Action_Threshold,1,IF(test_data[[#This Row],[Short]]&gt;Action_Threshold,-1,0))</f>
        <v>-1</v>
      </c>
      <c r="H4675">
        <f>SUMIFS(test_data[Postion],test_data[Time],"&gt;="&amp;test_data[[#This Row],[Period Time]],test_data[Time],"&lt;="&amp;test_data[[#This Row],[Time]])</f>
        <v>-9</v>
      </c>
      <c r="I4675">
        <f>IFERROR(test_data[[#This Row],[Final_Position]]-H4674,test_data[[#This Row],[Final_Position]])</f>
        <v>-1</v>
      </c>
      <c r="J4675">
        <f>ABS(test_data[[#This Row],[Action]])</f>
        <v>1</v>
      </c>
      <c r="K4675" s="7">
        <f>test_data[[#This Row],[Final_Position]]*test_data[[#This Row],[Change]]</f>
        <v>-1.7999999999993861</v>
      </c>
      <c r="L4675" s="7">
        <f>test_data[[#This Row],[Profit]]*Profit_per_point</f>
        <v>-179999.99999993862</v>
      </c>
      <c r="M4675" s="7">
        <f>test_data[[#This Row],[Profit]]*Profit_per_point-ABS(test_data[[#This Row],[Action]])*Fee_per_trade</f>
        <v>-189999.99999993862</v>
      </c>
    </row>
    <row r="4676" spans="1:13" x14ac:dyDescent="0.35">
      <c r="A4676" s="2">
        <v>43798.381944444445</v>
      </c>
      <c r="B4676">
        <v>891.4</v>
      </c>
      <c r="C4676">
        <v>0.40124404430389404</v>
      </c>
      <c r="D4676">
        <v>0.59875595569610596</v>
      </c>
      <c r="E4676">
        <f>IF(B4677&gt;0,B4677-test_data[[#This Row],[Price]],0)</f>
        <v>0.20000000000004547</v>
      </c>
      <c r="F4676" s="2">
        <f>test_data[[#This Row],[Time]]-(Time_horizon-1)/24/60</f>
        <v>43798.368750000001</v>
      </c>
      <c r="G4676">
        <f>IF(test_data[[#This Row],[Long]]&gt;Action_Threshold,1,IF(test_data[[#This Row],[Short]]&gt;Action_Threshold,-1,0))</f>
        <v>-1</v>
      </c>
      <c r="H4676">
        <f>SUMIFS(test_data[Postion],test_data[Time],"&gt;="&amp;test_data[[#This Row],[Period Time]],test_data[Time],"&lt;="&amp;test_data[[#This Row],[Time]])</f>
        <v>-10</v>
      </c>
      <c r="I4676">
        <f>IFERROR(test_data[[#This Row],[Final_Position]]-H4675,test_data[[#This Row],[Final_Position]])</f>
        <v>-1</v>
      </c>
      <c r="J4676">
        <f>ABS(test_data[[#This Row],[Action]])</f>
        <v>1</v>
      </c>
      <c r="K4676" s="7">
        <f>test_data[[#This Row],[Final_Position]]*test_data[[#This Row],[Change]]</f>
        <v>-2.0000000000004547</v>
      </c>
      <c r="L4676" s="7">
        <f>test_data[[#This Row],[Profit]]*Profit_per_point</f>
        <v>-200000.00000004546</v>
      </c>
      <c r="M4676" s="7">
        <f>test_data[[#This Row],[Profit]]*Profit_per_point-ABS(test_data[[#This Row],[Action]])*Fee_per_trade</f>
        <v>-210000.00000004546</v>
      </c>
    </row>
    <row r="4677" spans="1:13" x14ac:dyDescent="0.35">
      <c r="A4677" s="2">
        <v>43798.382638888892</v>
      </c>
      <c r="B4677">
        <v>891.6</v>
      </c>
      <c r="C4677">
        <v>0.39634266495704651</v>
      </c>
      <c r="D4677">
        <v>0.6036573052406311</v>
      </c>
      <c r="E4677">
        <f>IF(B4678&gt;0,B4678-test_data[[#This Row],[Price]],0)</f>
        <v>0.19999999999993179</v>
      </c>
      <c r="F4677" s="2">
        <f>test_data[[#This Row],[Time]]-(Time_horizon-1)/24/60</f>
        <v>43798.369444444448</v>
      </c>
      <c r="G4677">
        <f>IF(test_data[[#This Row],[Long]]&gt;Action_Threshold,1,IF(test_data[[#This Row],[Short]]&gt;Action_Threshold,-1,0))</f>
        <v>-1</v>
      </c>
      <c r="H4677">
        <f>SUMIFS(test_data[Postion],test_data[Time],"&gt;="&amp;test_data[[#This Row],[Period Time]],test_data[Time],"&lt;="&amp;test_data[[#This Row],[Time]])</f>
        <v>-11</v>
      </c>
      <c r="I4677">
        <f>IFERROR(test_data[[#This Row],[Final_Position]]-H4676,test_data[[#This Row],[Final_Position]])</f>
        <v>-1</v>
      </c>
      <c r="J4677">
        <f>ABS(test_data[[#This Row],[Action]])</f>
        <v>1</v>
      </c>
      <c r="K4677" s="7">
        <f>test_data[[#This Row],[Final_Position]]*test_data[[#This Row],[Change]]</f>
        <v>-2.1999999999992497</v>
      </c>
      <c r="L4677" s="7">
        <f>test_data[[#This Row],[Profit]]*Profit_per_point</f>
        <v>-219999.99999992497</v>
      </c>
      <c r="M4677" s="7">
        <f>test_data[[#This Row],[Profit]]*Profit_per_point-ABS(test_data[[#This Row],[Action]])*Fee_per_trade</f>
        <v>-229999.99999992497</v>
      </c>
    </row>
    <row r="4678" spans="1:13" x14ac:dyDescent="0.35">
      <c r="A4678" s="2">
        <v>43798.383333333331</v>
      </c>
      <c r="B4678">
        <v>891.8</v>
      </c>
      <c r="C4678">
        <v>0.37483766674995422</v>
      </c>
      <c r="D4678">
        <v>0.62516230344772339</v>
      </c>
      <c r="E4678">
        <f>IF(B4679&gt;0,B4679-test_data[[#This Row],[Price]],0)</f>
        <v>0.20000000000004547</v>
      </c>
      <c r="F4678" s="2">
        <f>test_data[[#This Row],[Time]]-(Time_horizon-1)/24/60</f>
        <v>43798.370138888888</v>
      </c>
      <c r="G4678">
        <f>IF(test_data[[#This Row],[Long]]&gt;Action_Threshold,1,IF(test_data[[#This Row],[Short]]&gt;Action_Threshold,-1,0))</f>
        <v>-1</v>
      </c>
      <c r="H4678">
        <f>SUMIFS(test_data[Postion],test_data[Time],"&gt;="&amp;test_data[[#This Row],[Period Time]],test_data[Time],"&lt;="&amp;test_data[[#This Row],[Time]])</f>
        <v>-12</v>
      </c>
      <c r="I4678">
        <f>IFERROR(test_data[[#This Row],[Final_Position]]-H4677,test_data[[#This Row],[Final_Position]])</f>
        <v>-1</v>
      </c>
      <c r="J4678">
        <f>ABS(test_data[[#This Row],[Action]])</f>
        <v>1</v>
      </c>
      <c r="K4678" s="7">
        <f>test_data[[#This Row],[Final_Position]]*test_data[[#This Row],[Change]]</f>
        <v>-2.4000000000005457</v>
      </c>
      <c r="L4678" s="7">
        <f>test_data[[#This Row],[Profit]]*Profit_per_point</f>
        <v>-240000.00000005457</v>
      </c>
      <c r="M4678" s="7">
        <f>test_data[[#This Row],[Profit]]*Profit_per_point-ABS(test_data[[#This Row],[Action]])*Fee_per_trade</f>
        <v>-250000.00000005457</v>
      </c>
    </row>
    <row r="4679" spans="1:13" x14ac:dyDescent="0.35">
      <c r="A4679" s="2">
        <v>43798.384027777778</v>
      </c>
      <c r="B4679">
        <v>892</v>
      </c>
      <c r="C4679">
        <v>0.36818218231201172</v>
      </c>
      <c r="D4679">
        <v>0.63181781768798828</v>
      </c>
      <c r="E4679">
        <f>IF(B4680&gt;0,B4680-test_data[[#This Row],[Price]],0)</f>
        <v>0.10000000000002274</v>
      </c>
      <c r="F4679" s="2">
        <f>test_data[[#This Row],[Time]]-(Time_horizon-1)/24/60</f>
        <v>43798.370833333334</v>
      </c>
      <c r="G4679">
        <f>IF(test_data[[#This Row],[Long]]&gt;Action_Threshold,1,IF(test_data[[#This Row],[Short]]&gt;Action_Threshold,-1,0))</f>
        <v>-1</v>
      </c>
      <c r="H4679">
        <f>SUMIFS(test_data[Postion],test_data[Time],"&gt;="&amp;test_data[[#This Row],[Period Time]],test_data[Time],"&lt;="&amp;test_data[[#This Row],[Time]])</f>
        <v>-13</v>
      </c>
      <c r="I4679">
        <f>IFERROR(test_data[[#This Row],[Final_Position]]-H4678,test_data[[#This Row],[Final_Position]])</f>
        <v>-1</v>
      </c>
      <c r="J4679">
        <f>ABS(test_data[[#This Row],[Action]])</f>
        <v>1</v>
      </c>
      <c r="K4679" s="7">
        <f>test_data[[#This Row],[Final_Position]]*test_data[[#This Row],[Change]]</f>
        <v>-1.3000000000002956</v>
      </c>
      <c r="L4679" s="7">
        <f>test_data[[#This Row],[Profit]]*Profit_per_point</f>
        <v>-130000.00000002955</v>
      </c>
      <c r="M4679" s="7">
        <f>test_data[[#This Row],[Profit]]*Profit_per_point-ABS(test_data[[#This Row],[Action]])*Fee_per_trade</f>
        <v>-140000.00000002957</v>
      </c>
    </row>
    <row r="4680" spans="1:13" x14ac:dyDescent="0.35">
      <c r="A4680" s="2">
        <v>43798.384722222225</v>
      </c>
      <c r="B4680">
        <v>892.1</v>
      </c>
      <c r="C4680">
        <v>0.36743205785751343</v>
      </c>
      <c r="D4680">
        <v>0.63256800174713135</v>
      </c>
      <c r="E4680">
        <f>IF(B4681&gt;0,B4681-test_data[[#This Row],[Price]],0)</f>
        <v>-0.10000000000002274</v>
      </c>
      <c r="F4680" s="2">
        <f>test_data[[#This Row],[Time]]-(Time_horizon-1)/24/60</f>
        <v>43798.371527777781</v>
      </c>
      <c r="G4680">
        <f>IF(test_data[[#This Row],[Long]]&gt;Action_Threshold,1,IF(test_data[[#This Row],[Short]]&gt;Action_Threshold,-1,0))</f>
        <v>-1</v>
      </c>
      <c r="H4680">
        <f>SUMIFS(test_data[Postion],test_data[Time],"&gt;="&amp;test_data[[#This Row],[Period Time]],test_data[Time],"&lt;="&amp;test_data[[#This Row],[Time]])</f>
        <v>-14</v>
      </c>
      <c r="I4680">
        <f>IFERROR(test_data[[#This Row],[Final_Position]]-H4679,test_data[[#This Row],[Final_Position]])</f>
        <v>-1</v>
      </c>
      <c r="J4680">
        <f>ABS(test_data[[#This Row],[Action]])</f>
        <v>1</v>
      </c>
      <c r="K4680" s="7">
        <f>test_data[[#This Row],[Final_Position]]*test_data[[#This Row],[Change]]</f>
        <v>1.4000000000003183</v>
      </c>
      <c r="L4680" s="7">
        <f>test_data[[#This Row],[Profit]]*Profit_per_point</f>
        <v>140000.00000003184</v>
      </c>
      <c r="M4680" s="7">
        <f>test_data[[#This Row],[Profit]]*Profit_per_point-ABS(test_data[[#This Row],[Action]])*Fee_per_trade</f>
        <v>130000.00000003184</v>
      </c>
    </row>
    <row r="4681" spans="1:13" x14ac:dyDescent="0.35">
      <c r="A4681" s="2">
        <v>43798.385416666664</v>
      </c>
      <c r="B4681">
        <v>892</v>
      </c>
      <c r="C4681">
        <v>0.36917206645011902</v>
      </c>
      <c r="D4681">
        <v>0.63082796335220337</v>
      </c>
      <c r="E4681">
        <f>IF(B4682&gt;0,B4682-test_data[[#This Row],[Price]],0)</f>
        <v>0.10000000000002274</v>
      </c>
      <c r="F4681" s="2">
        <f>test_data[[#This Row],[Time]]-(Time_horizon-1)/24/60</f>
        <v>43798.37222222222</v>
      </c>
      <c r="G4681">
        <f>IF(test_data[[#This Row],[Long]]&gt;Action_Threshold,1,IF(test_data[[#This Row],[Short]]&gt;Action_Threshold,-1,0))</f>
        <v>-1</v>
      </c>
      <c r="H4681">
        <f>SUMIFS(test_data[Postion],test_data[Time],"&gt;="&amp;test_data[[#This Row],[Period Time]],test_data[Time],"&lt;="&amp;test_data[[#This Row],[Time]])</f>
        <v>-15</v>
      </c>
      <c r="I4681">
        <f>IFERROR(test_data[[#This Row],[Final_Position]]-H4680,test_data[[#This Row],[Final_Position]])</f>
        <v>-1</v>
      </c>
      <c r="J4681">
        <f>ABS(test_data[[#This Row],[Action]])</f>
        <v>1</v>
      </c>
      <c r="K4681" s="7">
        <f>test_data[[#This Row],[Final_Position]]*test_data[[#This Row],[Change]]</f>
        <v>-1.5000000000003411</v>
      </c>
      <c r="L4681" s="7">
        <f>test_data[[#This Row],[Profit]]*Profit_per_point</f>
        <v>-150000.00000003411</v>
      </c>
      <c r="M4681" s="7">
        <f>test_data[[#This Row],[Profit]]*Profit_per_point-ABS(test_data[[#This Row],[Action]])*Fee_per_trade</f>
        <v>-160000.00000003411</v>
      </c>
    </row>
    <row r="4682" spans="1:13" x14ac:dyDescent="0.35">
      <c r="A4682" s="2">
        <v>43798.386111111111</v>
      </c>
      <c r="B4682">
        <v>892.1</v>
      </c>
      <c r="C4682">
        <v>0.39532676339149475</v>
      </c>
      <c r="D4682">
        <v>0.60467320680618286</v>
      </c>
      <c r="E4682">
        <f>IF(B4683&gt;0,B4683-test_data[[#This Row],[Price]],0)</f>
        <v>0.29999999999995453</v>
      </c>
      <c r="F4682" s="2">
        <f>test_data[[#This Row],[Time]]-(Time_horizon-1)/24/60</f>
        <v>43798.372916666667</v>
      </c>
      <c r="G4682">
        <f>IF(test_data[[#This Row],[Long]]&gt;Action_Threshold,1,IF(test_data[[#This Row],[Short]]&gt;Action_Threshold,-1,0))</f>
        <v>-1</v>
      </c>
      <c r="H4682">
        <f>SUMIFS(test_data[Postion],test_data[Time],"&gt;="&amp;test_data[[#This Row],[Period Time]],test_data[Time],"&lt;="&amp;test_data[[#This Row],[Time]])</f>
        <v>-16</v>
      </c>
      <c r="I4682">
        <f>IFERROR(test_data[[#This Row],[Final_Position]]-H4681,test_data[[#This Row],[Final_Position]])</f>
        <v>-1</v>
      </c>
      <c r="J4682">
        <f>ABS(test_data[[#This Row],[Action]])</f>
        <v>1</v>
      </c>
      <c r="K4682" s="7">
        <f>test_data[[#This Row],[Final_Position]]*test_data[[#This Row],[Change]]</f>
        <v>-4.7999999999992724</v>
      </c>
      <c r="L4682" s="7">
        <f>test_data[[#This Row],[Profit]]*Profit_per_point</f>
        <v>-479999.99999992724</v>
      </c>
      <c r="M4682" s="7">
        <f>test_data[[#This Row],[Profit]]*Profit_per_point-ABS(test_data[[#This Row],[Action]])*Fee_per_trade</f>
        <v>-489999.99999992724</v>
      </c>
    </row>
    <row r="4683" spans="1:13" x14ac:dyDescent="0.35">
      <c r="A4683" s="2">
        <v>43798.386805555558</v>
      </c>
      <c r="B4683">
        <v>892.4</v>
      </c>
      <c r="C4683">
        <v>0.39422455430030823</v>
      </c>
      <c r="D4683">
        <v>0.60577541589736938</v>
      </c>
      <c r="E4683">
        <f>IF(B4684&gt;0,B4684-test_data[[#This Row],[Price]],0)</f>
        <v>0.39999999999997726</v>
      </c>
      <c r="F4683" s="2">
        <f>test_data[[#This Row],[Time]]-(Time_horizon-1)/24/60</f>
        <v>43798.373611111114</v>
      </c>
      <c r="G4683">
        <f>IF(test_data[[#This Row],[Long]]&gt;Action_Threshold,1,IF(test_data[[#This Row],[Short]]&gt;Action_Threshold,-1,0))</f>
        <v>-1</v>
      </c>
      <c r="H4683">
        <f>SUMIFS(test_data[Postion],test_data[Time],"&gt;="&amp;test_data[[#This Row],[Period Time]],test_data[Time],"&lt;="&amp;test_data[[#This Row],[Time]])</f>
        <v>-17</v>
      </c>
      <c r="I4683">
        <f>IFERROR(test_data[[#This Row],[Final_Position]]-H4682,test_data[[#This Row],[Final_Position]])</f>
        <v>-1</v>
      </c>
      <c r="J4683">
        <f>ABS(test_data[[#This Row],[Action]])</f>
        <v>1</v>
      </c>
      <c r="K4683" s="7">
        <f>test_data[[#This Row],[Final_Position]]*test_data[[#This Row],[Change]]</f>
        <v>-6.7999999999996135</v>
      </c>
      <c r="L4683" s="7">
        <f>test_data[[#This Row],[Profit]]*Profit_per_point</f>
        <v>-679999.99999996135</v>
      </c>
      <c r="M4683" s="7">
        <f>test_data[[#This Row],[Profit]]*Profit_per_point-ABS(test_data[[#This Row],[Action]])*Fee_per_trade</f>
        <v>-689999.99999996135</v>
      </c>
    </row>
    <row r="4684" spans="1:13" x14ac:dyDescent="0.35">
      <c r="A4684" s="2">
        <v>43798.387499999997</v>
      </c>
      <c r="B4684">
        <v>892.8</v>
      </c>
      <c r="C4684">
        <v>0.39585983753204346</v>
      </c>
      <c r="D4684">
        <v>0.60414016246795654</v>
      </c>
      <c r="E4684">
        <f>IF(B4685&gt;0,B4685-test_data[[#This Row],[Price]],0)</f>
        <v>-0.19999999999993179</v>
      </c>
      <c r="F4684" s="2">
        <f>test_data[[#This Row],[Time]]-(Time_horizon-1)/24/60</f>
        <v>43798.374305555553</v>
      </c>
      <c r="G4684">
        <f>IF(test_data[[#This Row],[Long]]&gt;Action_Threshold,1,IF(test_data[[#This Row],[Short]]&gt;Action_Threshold,-1,0))</f>
        <v>-1</v>
      </c>
      <c r="H4684">
        <f>SUMIFS(test_data[Postion],test_data[Time],"&gt;="&amp;test_data[[#This Row],[Period Time]],test_data[Time],"&lt;="&amp;test_data[[#This Row],[Time]])</f>
        <v>-18</v>
      </c>
      <c r="I4684">
        <f>IFERROR(test_data[[#This Row],[Final_Position]]-H4683,test_data[[#This Row],[Final_Position]])</f>
        <v>-1</v>
      </c>
      <c r="J4684">
        <f>ABS(test_data[[#This Row],[Action]])</f>
        <v>1</v>
      </c>
      <c r="K4684" s="7">
        <f>test_data[[#This Row],[Final_Position]]*test_data[[#This Row],[Change]]</f>
        <v>3.5999999999987722</v>
      </c>
      <c r="L4684" s="7">
        <f>test_data[[#This Row],[Profit]]*Profit_per_point</f>
        <v>359999.99999987724</v>
      </c>
      <c r="M4684" s="7">
        <f>test_data[[#This Row],[Profit]]*Profit_per_point-ABS(test_data[[#This Row],[Action]])*Fee_per_trade</f>
        <v>349999.99999987724</v>
      </c>
    </row>
    <row r="4685" spans="1:13" x14ac:dyDescent="0.35">
      <c r="A4685" s="2">
        <v>43798.388194444444</v>
      </c>
      <c r="B4685">
        <v>892.6</v>
      </c>
      <c r="C4685">
        <v>0.39830788969993591</v>
      </c>
      <c r="D4685">
        <v>0.6016920804977417</v>
      </c>
      <c r="E4685">
        <f>IF(B4686&gt;0,B4686-test_data[[#This Row],[Price]],0)</f>
        <v>0</v>
      </c>
      <c r="F4685" s="2">
        <f>test_data[[#This Row],[Time]]-(Time_horizon-1)/24/60</f>
        <v>43798.375</v>
      </c>
      <c r="G4685">
        <f>IF(test_data[[#This Row],[Long]]&gt;Action_Threshold,1,IF(test_data[[#This Row],[Short]]&gt;Action_Threshold,-1,0))</f>
        <v>-1</v>
      </c>
      <c r="H4685">
        <f>SUMIFS(test_data[Postion],test_data[Time],"&gt;="&amp;test_data[[#This Row],[Period Time]],test_data[Time],"&lt;="&amp;test_data[[#This Row],[Time]])</f>
        <v>-19</v>
      </c>
      <c r="I4685">
        <f>IFERROR(test_data[[#This Row],[Final_Position]]-H4684,test_data[[#This Row],[Final_Position]])</f>
        <v>-1</v>
      </c>
      <c r="J4685">
        <f>ABS(test_data[[#This Row],[Action]])</f>
        <v>1</v>
      </c>
      <c r="K4685" s="7">
        <f>test_data[[#This Row],[Final_Position]]*test_data[[#This Row],[Change]]</f>
        <v>0</v>
      </c>
      <c r="L4685" s="7">
        <f>test_data[[#This Row],[Profit]]*Profit_per_point</f>
        <v>0</v>
      </c>
      <c r="M4685" s="7">
        <f>test_data[[#This Row],[Profit]]*Profit_per_point-ABS(test_data[[#This Row],[Action]])*Fee_per_trade</f>
        <v>-10000</v>
      </c>
    </row>
    <row r="4686" spans="1:13" x14ac:dyDescent="0.35">
      <c r="A4686" s="2">
        <v>43798.388888888891</v>
      </c>
      <c r="B4686">
        <v>892.6</v>
      </c>
      <c r="C4686">
        <v>0.41105756163597107</v>
      </c>
      <c r="D4686">
        <v>0.58894240856170654</v>
      </c>
      <c r="E4686">
        <f>IF(B4687&gt;0,B4687-test_data[[#This Row],[Price]],0)</f>
        <v>0.19999999999993179</v>
      </c>
      <c r="F4686" s="2">
        <f>test_data[[#This Row],[Time]]-(Time_horizon-1)/24/60</f>
        <v>43798.375694444447</v>
      </c>
      <c r="G4686">
        <f>IF(test_data[[#This Row],[Long]]&gt;Action_Threshold,1,IF(test_data[[#This Row],[Short]]&gt;Action_Threshold,-1,0))</f>
        <v>-1</v>
      </c>
      <c r="H4686">
        <f>SUMIFS(test_data[Postion],test_data[Time],"&gt;="&amp;test_data[[#This Row],[Period Time]],test_data[Time],"&lt;="&amp;test_data[[#This Row],[Time]])</f>
        <v>-20</v>
      </c>
      <c r="I4686">
        <f>IFERROR(test_data[[#This Row],[Final_Position]]-H4685,test_data[[#This Row],[Final_Position]])</f>
        <v>-1</v>
      </c>
      <c r="J4686">
        <f>ABS(test_data[[#This Row],[Action]])</f>
        <v>1</v>
      </c>
      <c r="K4686" s="7">
        <f>test_data[[#This Row],[Final_Position]]*test_data[[#This Row],[Change]]</f>
        <v>-3.9999999999986358</v>
      </c>
      <c r="L4686" s="7">
        <f>test_data[[#This Row],[Profit]]*Profit_per_point</f>
        <v>-399999.99999986356</v>
      </c>
      <c r="M4686" s="7">
        <f>test_data[[#This Row],[Profit]]*Profit_per_point-ABS(test_data[[#This Row],[Action]])*Fee_per_trade</f>
        <v>-409999.99999986356</v>
      </c>
    </row>
    <row r="4687" spans="1:13" x14ac:dyDescent="0.35">
      <c r="A4687" s="2">
        <v>43798.38958333333</v>
      </c>
      <c r="B4687">
        <v>892.8</v>
      </c>
      <c r="C4687">
        <v>0.41058707237243652</v>
      </c>
      <c r="D4687">
        <v>0.58941292762756348</v>
      </c>
      <c r="E4687">
        <f>IF(B4688&gt;0,B4688-test_data[[#This Row],[Price]],0)</f>
        <v>0</v>
      </c>
      <c r="F4687" s="2">
        <f>test_data[[#This Row],[Time]]-(Time_horizon-1)/24/60</f>
        <v>43798.376388888886</v>
      </c>
      <c r="G4687">
        <f>IF(test_data[[#This Row],[Long]]&gt;Action_Threshold,1,IF(test_data[[#This Row],[Short]]&gt;Action_Threshold,-1,0))</f>
        <v>-1</v>
      </c>
      <c r="H4687">
        <f>SUMIFS(test_data[Postion],test_data[Time],"&gt;="&amp;test_data[[#This Row],[Period Time]],test_data[Time],"&lt;="&amp;test_data[[#This Row],[Time]])</f>
        <v>-20</v>
      </c>
      <c r="I4687">
        <f>IFERROR(test_data[[#This Row],[Final_Position]]-H4686,test_data[[#This Row],[Final_Position]])</f>
        <v>0</v>
      </c>
      <c r="J4687">
        <f>ABS(test_data[[#This Row],[Action]])</f>
        <v>0</v>
      </c>
      <c r="K4687" s="7">
        <f>test_data[[#This Row],[Final_Position]]*test_data[[#This Row],[Change]]</f>
        <v>0</v>
      </c>
      <c r="L4687" s="7">
        <f>test_data[[#This Row],[Profit]]*Profit_per_point</f>
        <v>0</v>
      </c>
      <c r="M4687" s="7">
        <f>test_data[[#This Row],[Profit]]*Profit_per_point-ABS(test_data[[#This Row],[Action]])*Fee_per_trade</f>
        <v>0</v>
      </c>
    </row>
    <row r="4688" spans="1:13" x14ac:dyDescent="0.35">
      <c r="A4688" s="2">
        <v>43798.390277777777</v>
      </c>
      <c r="B4688">
        <v>892.8</v>
      </c>
      <c r="C4688">
        <v>0.41713365912437439</v>
      </c>
      <c r="D4688">
        <v>0.582866370677948</v>
      </c>
      <c r="E4688">
        <f>IF(B4689&gt;0,B4689-test_data[[#This Row],[Price]],0)</f>
        <v>-0.19999999999993179</v>
      </c>
      <c r="F4688" s="2">
        <f>test_data[[#This Row],[Time]]-(Time_horizon-1)/24/60</f>
        <v>43798.377083333333</v>
      </c>
      <c r="G4688">
        <f>IF(test_data[[#This Row],[Long]]&gt;Action_Threshold,1,IF(test_data[[#This Row],[Short]]&gt;Action_Threshold,-1,0))</f>
        <v>-1</v>
      </c>
      <c r="H4688">
        <f>SUMIFS(test_data[Postion],test_data[Time],"&gt;="&amp;test_data[[#This Row],[Period Time]],test_data[Time],"&lt;="&amp;test_data[[#This Row],[Time]])</f>
        <v>-20</v>
      </c>
      <c r="I4688">
        <f>IFERROR(test_data[[#This Row],[Final_Position]]-H4687,test_data[[#This Row],[Final_Position]])</f>
        <v>0</v>
      </c>
      <c r="J4688">
        <f>ABS(test_data[[#This Row],[Action]])</f>
        <v>0</v>
      </c>
      <c r="K4688" s="7">
        <f>test_data[[#This Row],[Final_Position]]*test_data[[#This Row],[Change]]</f>
        <v>3.9999999999986358</v>
      </c>
      <c r="L4688" s="7">
        <f>test_data[[#This Row],[Profit]]*Profit_per_point</f>
        <v>399999.99999986356</v>
      </c>
      <c r="M4688" s="7">
        <f>test_data[[#This Row],[Profit]]*Profit_per_point-ABS(test_data[[#This Row],[Action]])*Fee_per_trade</f>
        <v>399999.99999986356</v>
      </c>
    </row>
    <row r="4689" spans="1:13" x14ac:dyDescent="0.35">
      <c r="A4689" s="2">
        <v>43798.390972222223</v>
      </c>
      <c r="B4689">
        <v>892.6</v>
      </c>
      <c r="C4689">
        <v>0.41356828808784485</v>
      </c>
      <c r="D4689">
        <v>0.58643174171447754</v>
      </c>
      <c r="E4689">
        <f>IF(B4690&gt;0,B4690-test_data[[#This Row],[Price]],0)</f>
        <v>0</v>
      </c>
      <c r="F4689" s="2">
        <f>test_data[[#This Row],[Time]]-(Time_horizon-1)/24/60</f>
        <v>43798.37777777778</v>
      </c>
      <c r="G4689">
        <f>IF(test_data[[#This Row],[Long]]&gt;Action_Threshold,1,IF(test_data[[#This Row],[Short]]&gt;Action_Threshold,-1,0))</f>
        <v>-1</v>
      </c>
      <c r="H4689">
        <f>SUMIFS(test_data[Postion],test_data[Time],"&gt;="&amp;test_data[[#This Row],[Period Time]],test_data[Time],"&lt;="&amp;test_data[[#This Row],[Time]])</f>
        <v>-20</v>
      </c>
      <c r="I4689">
        <f>IFERROR(test_data[[#This Row],[Final_Position]]-H4688,test_data[[#This Row],[Final_Position]])</f>
        <v>0</v>
      </c>
      <c r="J4689">
        <f>ABS(test_data[[#This Row],[Action]])</f>
        <v>0</v>
      </c>
      <c r="K4689" s="7">
        <f>test_data[[#This Row],[Final_Position]]*test_data[[#This Row],[Change]]</f>
        <v>0</v>
      </c>
      <c r="L4689" s="7">
        <f>test_data[[#This Row],[Profit]]*Profit_per_point</f>
        <v>0</v>
      </c>
      <c r="M4689" s="7">
        <f>test_data[[#This Row],[Profit]]*Profit_per_point-ABS(test_data[[#This Row],[Action]])*Fee_per_trade</f>
        <v>0</v>
      </c>
    </row>
    <row r="4690" spans="1:13" x14ac:dyDescent="0.35">
      <c r="A4690" s="2">
        <v>43798.39166666667</v>
      </c>
      <c r="B4690">
        <v>892.6</v>
      </c>
      <c r="C4690">
        <v>0.41960570216178894</v>
      </c>
      <c r="D4690">
        <v>0.58039438724517822</v>
      </c>
      <c r="E4690">
        <f>IF(B4691&gt;0,B4691-test_data[[#This Row],[Price]],0)</f>
        <v>-0.10000000000002274</v>
      </c>
      <c r="F4690" s="2">
        <f>test_data[[#This Row],[Time]]-(Time_horizon-1)/24/60</f>
        <v>43798.378472222226</v>
      </c>
      <c r="G4690">
        <f>IF(test_data[[#This Row],[Long]]&gt;Action_Threshold,1,IF(test_data[[#This Row],[Short]]&gt;Action_Threshold,-1,0))</f>
        <v>-1</v>
      </c>
      <c r="H4690">
        <f>SUMIFS(test_data[Postion],test_data[Time],"&gt;="&amp;test_data[[#This Row],[Period Time]],test_data[Time],"&lt;="&amp;test_data[[#This Row],[Time]])</f>
        <v>-20</v>
      </c>
      <c r="I4690">
        <f>IFERROR(test_data[[#This Row],[Final_Position]]-H4689,test_data[[#This Row],[Final_Position]])</f>
        <v>0</v>
      </c>
      <c r="J4690">
        <f>ABS(test_data[[#This Row],[Action]])</f>
        <v>0</v>
      </c>
      <c r="K4690" s="7">
        <f>test_data[[#This Row],[Final_Position]]*test_data[[#This Row],[Change]]</f>
        <v>2.0000000000004547</v>
      </c>
      <c r="L4690" s="7">
        <f>test_data[[#This Row],[Profit]]*Profit_per_point</f>
        <v>200000.00000004546</v>
      </c>
      <c r="M4690" s="7">
        <f>test_data[[#This Row],[Profit]]*Profit_per_point-ABS(test_data[[#This Row],[Action]])*Fee_per_trade</f>
        <v>200000.00000004546</v>
      </c>
    </row>
    <row r="4691" spans="1:13" x14ac:dyDescent="0.35">
      <c r="A4691" s="2">
        <v>43798.392361111109</v>
      </c>
      <c r="B4691">
        <v>892.5</v>
      </c>
      <c r="C4691">
        <v>0.42088755965232849</v>
      </c>
      <c r="D4691">
        <v>0.57911241054534912</v>
      </c>
      <c r="E4691">
        <f>IF(B4692&gt;0,B4692-test_data[[#This Row],[Price]],0)</f>
        <v>-0.29999999999995453</v>
      </c>
      <c r="F4691" s="2">
        <f>test_data[[#This Row],[Time]]-(Time_horizon-1)/24/60</f>
        <v>43798.379166666666</v>
      </c>
      <c r="G4691">
        <f>IF(test_data[[#This Row],[Long]]&gt;Action_Threshold,1,IF(test_data[[#This Row],[Short]]&gt;Action_Threshold,-1,0))</f>
        <v>-1</v>
      </c>
      <c r="H4691">
        <f>SUMIFS(test_data[Postion],test_data[Time],"&gt;="&amp;test_data[[#This Row],[Period Time]],test_data[Time],"&lt;="&amp;test_data[[#This Row],[Time]])</f>
        <v>-20</v>
      </c>
      <c r="I4691">
        <f>IFERROR(test_data[[#This Row],[Final_Position]]-H4690,test_data[[#This Row],[Final_Position]])</f>
        <v>0</v>
      </c>
      <c r="J4691">
        <f>ABS(test_data[[#This Row],[Action]])</f>
        <v>0</v>
      </c>
      <c r="K4691" s="7">
        <f>test_data[[#This Row],[Final_Position]]*test_data[[#This Row],[Change]]</f>
        <v>5.9999999999990905</v>
      </c>
      <c r="L4691" s="7">
        <f>test_data[[#This Row],[Profit]]*Profit_per_point</f>
        <v>599999.99999990908</v>
      </c>
      <c r="M4691" s="7">
        <f>test_data[[#This Row],[Profit]]*Profit_per_point-ABS(test_data[[#This Row],[Action]])*Fee_per_trade</f>
        <v>599999.99999990908</v>
      </c>
    </row>
    <row r="4692" spans="1:13" x14ac:dyDescent="0.35">
      <c r="A4692" s="2">
        <v>43798.393055555556</v>
      </c>
      <c r="B4692">
        <v>892.2</v>
      </c>
      <c r="C4692">
        <v>0.41454115509986877</v>
      </c>
      <c r="D4692">
        <v>0.58545887470245361</v>
      </c>
      <c r="E4692">
        <f>IF(B4693&gt;0,B4693-test_data[[#This Row],[Price]],0)</f>
        <v>-0.20000000000004547</v>
      </c>
      <c r="F4692" s="2">
        <f>test_data[[#This Row],[Time]]-(Time_horizon-1)/24/60</f>
        <v>43798.379861111112</v>
      </c>
      <c r="G4692">
        <f>IF(test_data[[#This Row],[Long]]&gt;Action_Threshold,1,IF(test_data[[#This Row],[Short]]&gt;Action_Threshold,-1,0))</f>
        <v>-1</v>
      </c>
      <c r="H4692">
        <f>SUMIFS(test_data[Postion],test_data[Time],"&gt;="&amp;test_data[[#This Row],[Period Time]],test_data[Time],"&lt;="&amp;test_data[[#This Row],[Time]])</f>
        <v>-20</v>
      </c>
      <c r="I4692">
        <f>IFERROR(test_data[[#This Row],[Final_Position]]-H4691,test_data[[#This Row],[Final_Position]])</f>
        <v>0</v>
      </c>
      <c r="J4692">
        <f>ABS(test_data[[#This Row],[Action]])</f>
        <v>0</v>
      </c>
      <c r="K4692" s="7">
        <f>test_data[[#This Row],[Final_Position]]*test_data[[#This Row],[Change]]</f>
        <v>4.0000000000009095</v>
      </c>
      <c r="L4692" s="7">
        <f>test_data[[#This Row],[Profit]]*Profit_per_point</f>
        <v>400000.00000009092</v>
      </c>
      <c r="M4692" s="7">
        <f>test_data[[#This Row],[Profit]]*Profit_per_point-ABS(test_data[[#This Row],[Action]])*Fee_per_trade</f>
        <v>400000.00000009092</v>
      </c>
    </row>
    <row r="4693" spans="1:13" x14ac:dyDescent="0.35">
      <c r="A4693" s="2">
        <v>43798.393750000003</v>
      </c>
      <c r="B4693">
        <v>892</v>
      </c>
      <c r="C4693">
        <v>0.41004762053489685</v>
      </c>
      <c r="D4693">
        <v>0.58995240926742554</v>
      </c>
      <c r="E4693">
        <f>IF(B4694&gt;0,B4694-test_data[[#This Row],[Price]],0)</f>
        <v>-0.20000000000004547</v>
      </c>
      <c r="F4693" s="2">
        <f>test_data[[#This Row],[Time]]-(Time_horizon-1)/24/60</f>
        <v>43798.380555555559</v>
      </c>
      <c r="G4693">
        <f>IF(test_data[[#This Row],[Long]]&gt;Action_Threshold,1,IF(test_data[[#This Row],[Short]]&gt;Action_Threshold,-1,0))</f>
        <v>-1</v>
      </c>
      <c r="H4693">
        <f>SUMIFS(test_data[Postion],test_data[Time],"&gt;="&amp;test_data[[#This Row],[Period Time]],test_data[Time],"&lt;="&amp;test_data[[#This Row],[Time]])</f>
        <v>-20</v>
      </c>
      <c r="I4693">
        <f>IFERROR(test_data[[#This Row],[Final_Position]]-H4692,test_data[[#This Row],[Final_Position]])</f>
        <v>0</v>
      </c>
      <c r="J4693">
        <f>ABS(test_data[[#This Row],[Action]])</f>
        <v>0</v>
      </c>
      <c r="K4693" s="7">
        <f>test_data[[#This Row],[Final_Position]]*test_data[[#This Row],[Change]]</f>
        <v>4.0000000000009095</v>
      </c>
      <c r="L4693" s="7">
        <f>test_data[[#This Row],[Profit]]*Profit_per_point</f>
        <v>400000.00000009092</v>
      </c>
      <c r="M4693" s="7">
        <f>test_data[[#This Row],[Profit]]*Profit_per_point-ABS(test_data[[#This Row],[Action]])*Fee_per_trade</f>
        <v>400000.00000009092</v>
      </c>
    </row>
    <row r="4694" spans="1:13" x14ac:dyDescent="0.35">
      <c r="A4694" s="2">
        <v>43798.394444444442</v>
      </c>
      <c r="B4694">
        <v>891.8</v>
      </c>
      <c r="C4694">
        <v>0.42069879174232483</v>
      </c>
      <c r="D4694">
        <v>0.57930117845535278</v>
      </c>
      <c r="E4694">
        <f>IF(B4695&gt;0,B4695-test_data[[#This Row],[Price]],0)</f>
        <v>-9.9999999999909051E-2</v>
      </c>
      <c r="F4694" s="2">
        <f>test_data[[#This Row],[Time]]-(Time_horizon-1)/24/60</f>
        <v>43798.381249999999</v>
      </c>
      <c r="G4694">
        <f>IF(test_data[[#This Row],[Long]]&gt;Action_Threshold,1,IF(test_data[[#This Row],[Short]]&gt;Action_Threshold,-1,0))</f>
        <v>-1</v>
      </c>
      <c r="H4694">
        <f>SUMIFS(test_data[Postion],test_data[Time],"&gt;="&amp;test_data[[#This Row],[Period Time]],test_data[Time],"&lt;="&amp;test_data[[#This Row],[Time]])</f>
        <v>-20</v>
      </c>
      <c r="I4694">
        <f>IFERROR(test_data[[#This Row],[Final_Position]]-H4693,test_data[[#This Row],[Final_Position]])</f>
        <v>0</v>
      </c>
      <c r="J4694">
        <f>ABS(test_data[[#This Row],[Action]])</f>
        <v>0</v>
      </c>
      <c r="K4694" s="7">
        <f>test_data[[#This Row],[Final_Position]]*test_data[[#This Row],[Change]]</f>
        <v>1.999999999998181</v>
      </c>
      <c r="L4694" s="7">
        <f>test_data[[#This Row],[Profit]]*Profit_per_point</f>
        <v>199999.9999998181</v>
      </c>
      <c r="M4694" s="7">
        <f>test_data[[#This Row],[Profit]]*Profit_per_point-ABS(test_data[[#This Row],[Action]])*Fee_per_trade</f>
        <v>199999.9999998181</v>
      </c>
    </row>
    <row r="4695" spans="1:13" x14ac:dyDescent="0.35">
      <c r="A4695" s="2">
        <v>43798.395138888889</v>
      </c>
      <c r="B4695">
        <v>891.7</v>
      </c>
      <c r="C4695">
        <v>0.42503798007965088</v>
      </c>
      <c r="D4695">
        <v>0.57496196031570435</v>
      </c>
      <c r="E4695">
        <f>IF(B4696&gt;0,B4696-test_data[[#This Row],[Price]],0)</f>
        <v>0</v>
      </c>
      <c r="F4695" s="2">
        <f>test_data[[#This Row],[Time]]-(Time_horizon-1)/24/60</f>
        <v>43798.381944444445</v>
      </c>
      <c r="G4695">
        <f>IF(test_data[[#This Row],[Long]]&gt;Action_Threshold,1,IF(test_data[[#This Row],[Short]]&gt;Action_Threshold,-1,0))</f>
        <v>-1</v>
      </c>
      <c r="H4695">
        <f>SUMIFS(test_data[Postion],test_data[Time],"&gt;="&amp;test_data[[#This Row],[Period Time]],test_data[Time],"&lt;="&amp;test_data[[#This Row],[Time]])</f>
        <v>-20</v>
      </c>
      <c r="I4695">
        <f>IFERROR(test_data[[#This Row],[Final_Position]]-H4694,test_data[[#This Row],[Final_Position]])</f>
        <v>0</v>
      </c>
      <c r="J4695">
        <f>ABS(test_data[[#This Row],[Action]])</f>
        <v>0</v>
      </c>
      <c r="K4695" s="7">
        <f>test_data[[#This Row],[Final_Position]]*test_data[[#This Row],[Change]]</f>
        <v>0</v>
      </c>
      <c r="L4695" s="7">
        <f>test_data[[#This Row],[Profit]]*Profit_per_point</f>
        <v>0</v>
      </c>
      <c r="M4695" s="7">
        <f>test_data[[#This Row],[Profit]]*Profit_per_point-ABS(test_data[[#This Row],[Action]])*Fee_per_trade</f>
        <v>0</v>
      </c>
    </row>
    <row r="4696" spans="1:13" x14ac:dyDescent="0.35">
      <c r="A4696" s="2">
        <v>43798.395833333336</v>
      </c>
      <c r="B4696">
        <v>891.7</v>
      </c>
      <c r="C4696">
        <v>0.45199882984161377</v>
      </c>
      <c r="D4696">
        <v>0.54800117015838623</v>
      </c>
      <c r="E4696">
        <f>IF(B4697&gt;0,B4697-test_data[[#This Row],[Price]],0)</f>
        <v>9.9999999999909051E-2</v>
      </c>
      <c r="F4696" s="2">
        <f>test_data[[#This Row],[Time]]-(Time_horizon-1)/24/60</f>
        <v>43798.382638888892</v>
      </c>
      <c r="G4696">
        <f>IF(test_data[[#This Row],[Long]]&gt;Action_Threshold,1,IF(test_data[[#This Row],[Short]]&gt;Action_Threshold,-1,0))</f>
        <v>-1</v>
      </c>
      <c r="H4696">
        <f>SUMIFS(test_data[Postion],test_data[Time],"&gt;="&amp;test_data[[#This Row],[Period Time]],test_data[Time],"&lt;="&amp;test_data[[#This Row],[Time]])</f>
        <v>-20</v>
      </c>
      <c r="I4696">
        <f>IFERROR(test_data[[#This Row],[Final_Position]]-H4695,test_data[[#This Row],[Final_Position]])</f>
        <v>0</v>
      </c>
      <c r="J4696">
        <f>ABS(test_data[[#This Row],[Action]])</f>
        <v>0</v>
      </c>
      <c r="K4696" s="7">
        <f>test_data[[#This Row],[Final_Position]]*test_data[[#This Row],[Change]]</f>
        <v>-1.999999999998181</v>
      </c>
      <c r="L4696" s="7">
        <f>test_data[[#This Row],[Profit]]*Profit_per_point</f>
        <v>-199999.9999998181</v>
      </c>
      <c r="M4696" s="7">
        <f>test_data[[#This Row],[Profit]]*Profit_per_point-ABS(test_data[[#This Row],[Action]])*Fee_per_trade</f>
        <v>-199999.9999998181</v>
      </c>
    </row>
    <row r="4697" spans="1:13" x14ac:dyDescent="0.35">
      <c r="A4697" s="2">
        <v>43798.396527777775</v>
      </c>
      <c r="B4697">
        <v>891.8</v>
      </c>
      <c r="C4697">
        <v>0.42196223139762878</v>
      </c>
      <c r="D4697">
        <v>0.5780377984046936</v>
      </c>
      <c r="E4697">
        <f>IF(B4698&gt;0,B4698-test_data[[#This Row],[Price]],0)</f>
        <v>-0.29999999999995453</v>
      </c>
      <c r="F4697" s="2">
        <f>test_data[[#This Row],[Time]]-(Time_horizon-1)/24/60</f>
        <v>43798.383333333331</v>
      </c>
      <c r="G4697">
        <f>IF(test_data[[#This Row],[Long]]&gt;Action_Threshold,1,IF(test_data[[#This Row],[Short]]&gt;Action_Threshold,-1,0))</f>
        <v>-1</v>
      </c>
      <c r="H4697">
        <f>SUMIFS(test_data[Postion],test_data[Time],"&gt;="&amp;test_data[[#This Row],[Period Time]],test_data[Time],"&lt;="&amp;test_data[[#This Row],[Time]])</f>
        <v>-20</v>
      </c>
      <c r="I4697">
        <f>IFERROR(test_data[[#This Row],[Final_Position]]-H4696,test_data[[#This Row],[Final_Position]])</f>
        <v>0</v>
      </c>
      <c r="J4697">
        <f>ABS(test_data[[#This Row],[Action]])</f>
        <v>0</v>
      </c>
      <c r="K4697" s="7">
        <f>test_data[[#This Row],[Final_Position]]*test_data[[#This Row],[Change]]</f>
        <v>5.9999999999990905</v>
      </c>
      <c r="L4697" s="7">
        <f>test_data[[#This Row],[Profit]]*Profit_per_point</f>
        <v>599999.99999990908</v>
      </c>
      <c r="M4697" s="7">
        <f>test_data[[#This Row],[Profit]]*Profit_per_point-ABS(test_data[[#This Row],[Action]])*Fee_per_trade</f>
        <v>599999.99999990908</v>
      </c>
    </row>
    <row r="4698" spans="1:13" x14ac:dyDescent="0.35">
      <c r="A4698" s="2">
        <v>43798.397222222222</v>
      </c>
      <c r="B4698">
        <v>891.5</v>
      </c>
      <c r="C4698">
        <v>0.44368559122085571</v>
      </c>
      <c r="D4698">
        <v>0.55631440877914429</v>
      </c>
      <c r="E4698">
        <f>IF(B4699&gt;0,B4699-test_data[[#This Row],[Price]],0)</f>
        <v>0</v>
      </c>
      <c r="F4698" s="2">
        <f>test_data[[#This Row],[Time]]-(Time_horizon-1)/24/60</f>
        <v>43798.384027777778</v>
      </c>
      <c r="G4698">
        <f>IF(test_data[[#This Row],[Long]]&gt;Action_Threshold,1,IF(test_data[[#This Row],[Short]]&gt;Action_Threshold,-1,0))</f>
        <v>-1</v>
      </c>
      <c r="H4698">
        <f>SUMIFS(test_data[Postion],test_data[Time],"&gt;="&amp;test_data[[#This Row],[Period Time]],test_data[Time],"&lt;="&amp;test_data[[#This Row],[Time]])</f>
        <v>-20</v>
      </c>
      <c r="I4698">
        <f>IFERROR(test_data[[#This Row],[Final_Position]]-H4697,test_data[[#This Row],[Final_Position]])</f>
        <v>0</v>
      </c>
      <c r="J4698">
        <f>ABS(test_data[[#This Row],[Action]])</f>
        <v>0</v>
      </c>
      <c r="K4698" s="7">
        <f>test_data[[#This Row],[Final_Position]]*test_data[[#This Row],[Change]]</f>
        <v>0</v>
      </c>
      <c r="L4698" s="7">
        <f>test_data[[#This Row],[Profit]]*Profit_per_point</f>
        <v>0</v>
      </c>
      <c r="M4698" s="7">
        <f>test_data[[#This Row],[Profit]]*Profit_per_point-ABS(test_data[[#This Row],[Action]])*Fee_per_trade</f>
        <v>0</v>
      </c>
    </row>
    <row r="4699" spans="1:13" x14ac:dyDescent="0.35">
      <c r="A4699" s="2">
        <v>43798.397916666669</v>
      </c>
      <c r="B4699">
        <v>891.5</v>
      </c>
      <c r="C4699">
        <v>0.43946567177772522</v>
      </c>
      <c r="D4699">
        <v>0.56053429841995239</v>
      </c>
      <c r="E4699">
        <f>IF(B4700&gt;0,B4700-test_data[[#This Row],[Price]],0)</f>
        <v>-0.10000000000002274</v>
      </c>
      <c r="F4699" s="2">
        <f>test_data[[#This Row],[Time]]-(Time_horizon-1)/24/60</f>
        <v>43798.384722222225</v>
      </c>
      <c r="G4699">
        <f>IF(test_data[[#This Row],[Long]]&gt;Action_Threshold,1,IF(test_data[[#This Row],[Short]]&gt;Action_Threshold,-1,0))</f>
        <v>-1</v>
      </c>
      <c r="H4699">
        <f>SUMIFS(test_data[Postion],test_data[Time],"&gt;="&amp;test_data[[#This Row],[Period Time]],test_data[Time],"&lt;="&amp;test_data[[#This Row],[Time]])</f>
        <v>-20</v>
      </c>
      <c r="I4699">
        <f>IFERROR(test_data[[#This Row],[Final_Position]]-H4698,test_data[[#This Row],[Final_Position]])</f>
        <v>0</v>
      </c>
      <c r="J4699">
        <f>ABS(test_data[[#This Row],[Action]])</f>
        <v>0</v>
      </c>
      <c r="K4699" s="7">
        <f>test_data[[#This Row],[Final_Position]]*test_data[[#This Row],[Change]]</f>
        <v>2.0000000000004547</v>
      </c>
      <c r="L4699" s="7">
        <f>test_data[[#This Row],[Profit]]*Profit_per_point</f>
        <v>200000.00000004546</v>
      </c>
      <c r="M4699" s="7">
        <f>test_data[[#This Row],[Profit]]*Profit_per_point-ABS(test_data[[#This Row],[Action]])*Fee_per_trade</f>
        <v>200000.00000004546</v>
      </c>
    </row>
    <row r="4700" spans="1:13" x14ac:dyDescent="0.35">
      <c r="A4700" s="2">
        <v>43798.398611111108</v>
      </c>
      <c r="B4700">
        <v>891.4</v>
      </c>
      <c r="C4700">
        <v>0.43781191110610962</v>
      </c>
      <c r="D4700">
        <v>0.56218802928924561</v>
      </c>
      <c r="E4700">
        <f>IF(B4701&gt;0,B4701-test_data[[#This Row],[Price]],0)</f>
        <v>0</v>
      </c>
      <c r="F4700" s="2">
        <f>test_data[[#This Row],[Time]]-(Time_horizon-1)/24/60</f>
        <v>43798.385416666664</v>
      </c>
      <c r="G4700">
        <f>IF(test_data[[#This Row],[Long]]&gt;Action_Threshold,1,IF(test_data[[#This Row],[Short]]&gt;Action_Threshold,-1,0))</f>
        <v>-1</v>
      </c>
      <c r="H4700">
        <f>SUMIFS(test_data[Postion],test_data[Time],"&gt;="&amp;test_data[[#This Row],[Period Time]],test_data[Time],"&lt;="&amp;test_data[[#This Row],[Time]])</f>
        <v>-20</v>
      </c>
      <c r="I4700">
        <f>IFERROR(test_data[[#This Row],[Final_Position]]-H4699,test_data[[#This Row],[Final_Position]])</f>
        <v>0</v>
      </c>
      <c r="J4700">
        <f>ABS(test_data[[#This Row],[Action]])</f>
        <v>0</v>
      </c>
      <c r="K4700" s="7">
        <f>test_data[[#This Row],[Final_Position]]*test_data[[#This Row],[Change]]</f>
        <v>0</v>
      </c>
      <c r="L4700" s="7">
        <f>test_data[[#This Row],[Profit]]*Profit_per_point</f>
        <v>0</v>
      </c>
      <c r="M4700" s="7">
        <f>test_data[[#This Row],[Profit]]*Profit_per_point-ABS(test_data[[#This Row],[Action]])*Fee_per_trade</f>
        <v>0</v>
      </c>
    </row>
    <row r="4701" spans="1:13" x14ac:dyDescent="0.35">
      <c r="A4701" s="2">
        <v>43798.399305555555</v>
      </c>
      <c r="B4701">
        <v>891.4</v>
      </c>
      <c r="C4701">
        <v>0.42398330569267273</v>
      </c>
      <c r="D4701">
        <v>0.57601666450500488</v>
      </c>
      <c r="E4701">
        <f>IF(B4702&gt;0,B4702-test_data[[#This Row],[Price]],0)</f>
        <v>-0.39999999999997726</v>
      </c>
      <c r="F4701" s="2">
        <f>test_data[[#This Row],[Time]]-(Time_horizon-1)/24/60</f>
        <v>43798.386111111111</v>
      </c>
      <c r="G4701">
        <f>IF(test_data[[#This Row],[Long]]&gt;Action_Threshold,1,IF(test_data[[#This Row],[Short]]&gt;Action_Threshold,-1,0))</f>
        <v>-1</v>
      </c>
      <c r="H4701">
        <f>SUMIFS(test_data[Postion],test_data[Time],"&gt;="&amp;test_data[[#This Row],[Period Time]],test_data[Time],"&lt;="&amp;test_data[[#This Row],[Time]])</f>
        <v>-20</v>
      </c>
      <c r="I4701">
        <f>IFERROR(test_data[[#This Row],[Final_Position]]-H4700,test_data[[#This Row],[Final_Position]])</f>
        <v>0</v>
      </c>
      <c r="J4701">
        <f>ABS(test_data[[#This Row],[Action]])</f>
        <v>0</v>
      </c>
      <c r="K4701" s="7">
        <f>test_data[[#This Row],[Final_Position]]*test_data[[#This Row],[Change]]</f>
        <v>7.9999999999995453</v>
      </c>
      <c r="L4701" s="7">
        <f>test_data[[#This Row],[Profit]]*Profit_per_point</f>
        <v>799999.99999995448</v>
      </c>
      <c r="M4701" s="7">
        <f>test_data[[#This Row],[Profit]]*Profit_per_point-ABS(test_data[[#This Row],[Action]])*Fee_per_trade</f>
        <v>799999.99999995448</v>
      </c>
    </row>
    <row r="4702" spans="1:13" x14ac:dyDescent="0.35">
      <c r="A4702" s="2">
        <v>43798.400000000001</v>
      </c>
      <c r="B4702">
        <v>891</v>
      </c>
      <c r="C4702">
        <v>0.43960666656494141</v>
      </c>
      <c r="D4702">
        <v>0.56039327383041382</v>
      </c>
      <c r="E4702">
        <f>IF(B4703&gt;0,B4703-test_data[[#This Row],[Price]],0)</f>
        <v>-0.10000000000002274</v>
      </c>
      <c r="F4702" s="2">
        <f>test_data[[#This Row],[Time]]-(Time_horizon-1)/24/60</f>
        <v>43798.386805555558</v>
      </c>
      <c r="G4702">
        <f>IF(test_data[[#This Row],[Long]]&gt;Action_Threshold,1,IF(test_data[[#This Row],[Short]]&gt;Action_Threshold,-1,0))</f>
        <v>-1</v>
      </c>
      <c r="H4702">
        <f>SUMIFS(test_data[Postion],test_data[Time],"&gt;="&amp;test_data[[#This Row],[Period Time]],test_data[Time],"&lt;="&amp;test_data[[#This Row],[Time]])</f>
        <v>-20</v>
      </c>
      <c r="I4702">
        <f>IFERROR(test_data[[#This Row],[Final_Position]]-H4701,test_data[[#This Row],[Final_Position]])</f>
        <v>0</v>
      </c>
      <c r="J4702">
        <f>ABS(test_data[[#This Row],[Action]])</f>
        <v>0</v>
      </c>
      <c r="K4702" s="7">
        <f>test_data[[#This Row],[Final_Position]]*test_data[[#This Row],[Change]]</f>
        <v>2.0000000000004547</v>
      </c>
      <c r="L4702" s="7">
        <f>test_data[[#This Row],[Profit]]*Profit_per_point</f>
        <v>200000.00000004546</v>
      </c>
      <c r="M4702" s="7">
        <f>test_data[[#This Row],[Profit]]*Profit_per_point-ABS(test_data[[#This Row],[Action]])*Fee_per_trade</f>
        <v>200000.00000004546</v>
      </c>
    </row>
    <row r="4703" spans="1:13" x14ac:dyDescent="0.35">
      <c r="A4703" s="2">
        <v>43798.400694444441</v>
      </c>
      <c r="B4703">
        <v>890.9</v>
      </c>
      <c r="C4703">
        <v>0.43573802709579468</v>
      </c>
      <c r="D4703">
        <v>0.56426197290420532</v>
      </c>
      <c r="E4703">
        <f>IF(B4704&gt;0,B4704-test_data[[#This Row],[Price]],0)</f>
        <v>-0.39999999999997726</v>
      </c>
      <c r="F4703" s="2">
        <f>test_data[[#This Row],[Time]]-(Time_horizon-1)/24/60</f>
        <v>43798.387499999997</v>
      </c>
      <c r="G4703">
        <f>IF(test_data[[#This Row],[Long]]&gt;Action_Threshold,1,IF(test_data[[#This Row],[Short]]&gt;Action_Threshold,-1,0))</f>
        <v>-1</v>
      </c>
      <c r="H4703">
        <f>SUMIFS(test_data[Postion],test_data[Time],"&gt;="&amp;test_data[[#This Row],[Period Time]],test_data[Time],"&lt;="&amp;test_data[[#This Row],[Time]])</f>
        <v>-20</v>
      </c>
      <c r="I4703">
        <f>IFERROR(test_data[[#This Row],[Final_Position]]-H4702,test_data[[#This Row],[Final_Position]])</f>
        <v>0</v>
      </c>
      <c r="J4703">
        <f>ABS(test_data[[#This Row],[Action]])</f>
        <v>0</v>
      </c>
      <c r="K4703" s="7">
        <f>test_data[[#This Row],[Final_Position]]*test_data[[#This Row],[Change]]</f>
        <v>7.9999999999995453</v>
      </c>
      <c r="L4703" s="7">
        <f>test_data[[#This Row],[Profit]]*Profit_per_point</f>
        <v>799999.99999995448</v>
      </c>
      <c r="M4703" s="7">
        <f>test_data[[#This Row],[Profit]]*Profit_per_point-ABS(test_data[[#This Row],[Action]])*Fee_per_trade</f>
        <v>799999.99999995448</v>
      </c>
    </row>
    <row r="4704" spans="1:13" x14ac:dyDescent="0.35">
      <c r="A4704" s="2">
        <v>43798.401388888888</v>
      </c>
      <c r="B4704">
        <v>890.5</v>
      </c>
      <c r="C4704">
        <v>0.43472740054130554</v>
      </c>
      <c r="D4704">
        <v>0.56527256965637207</v>
      </c>
      <c r="E4704">
        <f>IF(B4705&gt;0,B4705-test_data[[#This Row],[Price]],0)</f>
        <v>0</v>
      </c>
      <c r="F4704" s="2">
        <f>test_data[[#This Row],[Time]]-(Time_horizon-1)/24/60</f>
        <v>43798.388194444444</v>
      </c>
      <c r="G4704">
        <f>IF(test_data[[#This Row],[Long]]&gt;Action_Threshold,1,IF(test_data[[#This Row],[Short]]&gt;Action_Threshold,-1,0))</f>
        <v>-1</v>
      </c>
      <c r="H4704">
        <f>SUMIFS(test_data[Postion],test_data[Time],"&gt;="&amp;test_data[[#This Row],[Period Time]],test_data[Time],"&lt;="&amp;test_data[[#This Row],[Time]])</f>
        <v>-20</v>
      </c>
      <c r="I4704">
        <f>IFERROR(test_data[[#This Row],[Final_Position]]-H4703,test_data[[#This Row],[Final_Position]])</f>
        <v>0</v>
      </c>
      <c r="J4704">
        <f>ABS(test_data[[#This Row],[Action]])</f>
        <v>0</v>
      </c>
      <c r="K4704" s="7">
        <f>test_data[[#This Row],[Final_Position]]*test_data[[#This Row],[Change]]</f>
        <v>0</v>
      </c>
      <c r="L4704" s="7">
        <f>test_data[[#This Row],[Profit]]*Profit_per_point</f>
        <v>0</v>
      </c>
      <c r="M4704" s="7">
        <f>test_data[[#This Row],[Profit]]*Profit_per_point-ABS(test_data[[#This Row],[Action]])*Fee_per_trade</f>
        <v>0</v>
      </c>
    </row>
    <row r="4705" spans="1:13" x14ac:dyDescent="0.35">
      <c r="A4705" s="2">
        <v>43798.402083333334</v>
      </c>
      <c r="B4705">
        <v>890.5</v>
      </c>
      <c r="C4705">
        <v>0.4244215190410614</v>
      </c>
      <c r="D4705">
        <v>0.57557851076126099</v>
      </c>
      <c r="E4705">
        <f>IF(B4706&gt;0,B4706-test_data[[#This Row],[Price]],0)</f>
        <v>0.10000000000002274</v>
      </c>
      <c r="F4705" s="2">
        <f>test_data[[#This Row],[Time]]-(Time_horizon-1)/24/60</f>
        <v>43798.388888888891</v>
      </c>
      <c r="G4705">
        <f>IF(test_data[[#This Row],[Long]]&gt;Action_Threshold,1,IF(test_data[[#This Row],[Short]]&gt;Action_Threshold,-1,0))</f>
        <v>-1</v>
      </c>
      <c r="H4705">
        <f>SUMIFS(test_data[Postion],test_data[Time],"&gt;="&amp;test_data[[#This Row],[Period Time]],test_data[Time],"&lt;="&amp;test_data[[#This Row],[Time]])</f>
        <v>-20</v>
      </c>
      <c r="I4705">
        <f>IFERROR(test_data[[#This Row],[Final_Position]]-H4704,test_data[[#This Row],[Final_Position]])</f>
        <v>0</v>
      </c>
      <c r="J4705">
        <f>ABS(test_data[[#This Row],[Action]])</f>
        <v>0</v>
      </c>
      <c r="K4705" s="7">
        <f>test_data[[#This Row],[Final_Position]]*test_data[[#This Row],[Change]]</f>
        <v>-2.0000000000004547</v>
      </c>
      <c r="L4705" s="7">
        <f>test_data[[#This Row],[Profit]]*Profit_per_point</f>
        <v>-200000.00000004546</v>
      </c>
      <c r="M4705" s="7">
        <f>test_data[[#This Row],[Profit]]*Profit_per_point-ABS(test_data[[#This Row],[Action]])*Fee_per_trade</f>
        <v>-200000.00000004546</v>
      </c>
    </row>
    <row r="4706" spans="1:13" x14ac:dyDescent="0.35">
      <c r="A4706" s="2">
        <v>43798.402777777781</v>
      </c>
      <c r="B4706">
        <v>890.6</v>
      </c>
      <c r="C4706">
        <v>0.4095577597618103</v>
      </c>
      <c r="D4706">
        <v>0.5904422402381897</v>
      </c>
      <c r="E4706">
        <f>IF(B4707&gt;0,B4707-test_data[[#This Row],[Price]],0)</f>
        <v>-0.30000000000006821</v>
      </c>
      <c r="F4706" s="2">
        <f>test_data[[#This Row],[Time]]-(Time_horizon-1)/24/60</f>
        <v>43798.389583333337</v>
      </c>
      <c r="G4706">
        <f>IF(test_data[[#This Row],[Long]]&gt;Action_Threshold,1,IF(test_data[[#This Row],[Short]]&gt;Action_Threshold,-1,0))</f>
        <v>-1</v>
      </c>
      <c r="H4706">
        <f>SUMIFS(test_data[Postion],test_data[Time],"&gt;="&amp;test_data[[#This Row],[Period Time]],test_data[Time],"&lt;="&amp;test_data[[#This Row],[Time]])</f>
        <v>-20</v>
      </c>
      <c r="I4706">
        <f>IFERROR(test_data[[#This Row],[Final_Position]]-H4705,test_data[[#This Row],[Final_Position]])</f>
        <v>0</v>
      </c>
      <c r="J4706">
        <f>ABS(test_data[[#This Row],[Action]])</f>
        <v>0</v>
      </c>
      <c r="K4706" s="7">
        <f>test_data[[#This Row],[Final_Position]]*test_data[[#This Row],[Change]]</f>
        <v>6.0000000000013642</v>
      </c>
      <c r="L4706" s="7">
        <f>test_data[[#This Row],[Profit]]*Profit_per_point</f>
        <v>600000.00000013644</v>
      </c>
      <c r="M4706" s="7">
        <f>test_data[[#This Row],[Profit]]*Profit_per_point-ABS(test_data[[#This Row],[Action]])*Fee_per_trade</f>
        <v>600000.00000013644</v>
      </c>
    </row>
    <row r="4707" spans="1:13" x14ac:dyDescent="0.35">
      <c r="A4707" s="2">
        <v>43798.40347222222</v>
      </c>
      <c r="B4707">
        <v>890.3</v>
      </c>
      <c r="C4707">
        <v>0.41659435629844666</v>
      </c>
      <c r="D4707">
        <v>0.58340555429458618</v>
      </c>
      <c r="E4707">
        <f>IF(B4708&gt;0,B4708-test_data[[#This Row],[Price]],0)</f>
        <v>-0.29999999999995453</v>
      </c>
      <c r="F4707" s="2">
        <f>test_data[[#This Row],[Time]]-(Time_horizon-1)/24/60</f>
        <v>43798.390277777777</v>
      </c>
      <c r="G4707">
        <f>IF(test_data[[#This Row],[Long]]&gt;Action_Threshold,1,IF(test_data[[#This Row],[Short]]&gt;Action_Threshold,-1,0))</f>
        <v>-1</v>
      </c>
      <c r="H4707">
        <f>SUMIFS(test_data[Postion],test_data[Time],"&gt;="&amp;test_data[[#This Row],[Period Time]],test_data[Time],"&lt;="&amp;test_data[[#This Row],[Time]])</f>
        <v>-20</v>
      </c>
      <c r="I4707">
        <f>IFERROR(test_data[[#This Row],[Final_Position]]-H4706,test_data[[#This Row],[Final_Position]])</f>
        <v>0</v>
      </c>
      <c r="J4707">
        <f>ABS(test_data[[#This Row],[Action]])</f>
        <v>0</v>
      </c>
      <c r="K4707" s="7">
        <f>test_data[[#This Row],[Final_Position]]*test_data[[#This Row],[Change]]</f>
        <v>5.9999999999990905</v>
      </c>
      <c r="L4707" s="7">
        <f>test_data[[#This Row],[Profit]]*Profit_per_point</f>
        <v>599999.99999990908</v>
      </c>
      <c r="M4707" s="7">
        <f>test_data[[#This Row],[Profit]]*Profit_per_point-ABS(test_data[[#This Row],[Action]])*Fee_per_trade</f>
        <v>599999.99999990908</v>
      </c>
    </row>
    <row r="4708" spans="1:13" x14ac:dyDescent="0.35">
      <c r="A4708" s="2">
        <v>43798.404166666667</v>
      </c>
      <c r="B4708">
        <v>890</v>
      </c>
      <c r="C4708">
        <v>0.43532955646514893</v>
      </c>
      <c r="D4708">
        <v>0.5646703839302063</v>
      </c>
      <c r="E4708">
        <f>IF(B4709&gt;0,B4709-test_data[[#This Row],[Price]],0)</f>
        <v>0.10000000000002274</v>
      </c>
      <c r="F4708" s="2">
        <f>test_data[[#This Row],[Time]]-(Time_horizon-1)/24/60</f>
        <v>43798.390972222223</v>
      </c>
      <c r="G4708">
        <f>IF(test_data[[#This Row],[Long]]&gt;Action_Threshold,1,IF(test_data[[#This Row],[Short]]&gt;Action_Threshold,-1,0))</f>
        <v>-1</v>
      </c>
      <c r="H4708">
        <f>SUMIFS(test_data[Postion],test_data[Time],"&gt;="&amp;test_data[[#This Row],[Period Time]],test_data[Time],"&lt;="&amp;test_data[[#This Row],[Time]])</f>
        <v>-20</v>
      </c>
      <c r="I4708">
        <f>IFERROR(test_data[[#This Row],[Final_Position]]-H4707,test_data[[#This Row],[Final_Position]])</f>
        <v>0</v>
      </c>
      <c r="J4708">
        <f>ABS(test_data[[#This Row],[Action]])</f>
        <v>0</v>
      </c>
      <c r="K4708" s="7">
        <f>test_data[[#This Row],[Final_Position]]*test_data[[#This Row],[Change]]</f>
        <v>-2.0000000000004547</v>
      </c>
      <c r="L4708" s="7">
        <f>test_data[[#This Row],[Profit]]*Profit_per_point</f>
        <v>-200000.00000004546</v>
      </c>
      <c r="M4708" s="7">
        <f>test_data[[#This Row],[Profit]]*Profit_per_point-ABS(test_data[[#This Row],[Action]])*Fee_per_trade</f>
        <v>-200000.00000004546</v>
      </c>
    </row>
    <row r="4709" spans="1:13" x14ac:dyDescent="0.35">
      <c r="A4709" s="2">
        <v>43798.404861111114</v>
      </c>
      <c r="B4709">
        <v>890.1</v>
      </c>
      <c r="C4709">
        <v>0.40538588166236877</v>
      </c>
      <c r="D4709">
        <v>0.59461414813995361</v>
      </c>
      <c r="E4709">
        <f>IF(B4710&gt;0,B4710-test_data[[#This Row],[Price]],0)</f>
        <v>0.19999999999993179</v>
      </c>
      <c r="F4709" s="2">
        <f>test_data[[#This Row],[Time]]-(Time_horizon-1)/24/60</f>
        <v>43798.39166666667</v>
      </c>
      <c r="G4709">
        <f>IF(test_data[[#This Row],[Long]]&gt;Action_Threshold,1,IF(test_data[[#This Row],[Short]]&gt;Action_Threshold,-1,0))</f>
        <v>-1</v>
      </c>
      <c r="H4709">
        <f>SUMIFS(test_data[Postion],test_data[Time],"&gt;="&amp;test_data[[#This Row],[Period Time]],test_data[Time],"&lt;="&amp;test_data[[#This Row],[Time]])</f>
        <v>-20</v>
      </c>
      <c r="I4709">
        <f>IFERROR(test_data[[#This Row],[Final_Position]]-H4708,test_data[[#This Row],[Final_Position]])</f>
        <v>0</v>
      </c>
      <c r="J4709">
        <f>ABS(test_data[[#This Row],[Action]])</f>
        <v>0</v>
      </c>
      <c r="K4709" s="7">
        <f>test_data[[#This Row],[Final_Position]]*test_data[[#This Row],[Change]]</f>
        <v>-3.9999999999986358</v>
      </c>
      <c r="L4709" s="7">
        <f>test_data[[#This Row],[Profit]]*Profit_per_point</f>
        <v>-399999.99999986356</v>
      </c>
      <c r="M4709" s="7">
        <f>test_data[[#This Row],[Profit]]*Profit_per_point-ABS(test_data[[#This Row],[Action]])*Fee_per_trade</f>
        <v>-399999.99999986356</v>
      </c>
    </row>
    <row r="4710" spans="1:13" x14ac:dyDescent="0.35">
      <c r="A4710" s="2">
        <v>43798.405555555553</v>
      </c>
      <c r="B4710">
        <v>890.3</v>
      </c>
      <c r="C4710">
        <v>0.39064684510231018</v>
      </c>
      <c r="D4710">
        <v>0.60935318470001221</v>
      </c>
      <c r="E4710">
        <f>IF(B4711&gt;0,B4711-test_data[[#This Row],[Price]],0)</f>
        <v>-9.9999999999909051E-2</v>
      </c>
      <c r="F4710" s="2">
        <f>test_data[[#This Row],[Time]]-(Time_horizon-1)/24/60</f>
        <v>43798.392361111109</v>
      </c>
      <c r="G4710">
        <f>IF(test_data[[#This Row],[Long]]&gt;Action_Threshold,1,IF(test_data[[#This Row],[Short]]&gt;Action_Threshold,-1,0))</f>
        <v>-1</v>
      </c>
      <c r="H4710">
        <f>SUMIFS(test_data[Postion],test_data[Time],"&gt;="&amp;test_data[[#This Row],[Period Time]],test_data[Time],"&lt;="&amp;test_data[[#This Row],[Time]])</f>
        <v>-20</v>
      </c>
      <c r="I4710">
        <f>IFERROR(test_data[[#This Row],[Final_Position]]-H4709,test_data[[#This Row],[Final_Position]])</f>
        <v>0</v>
      </c>
      <c r="J4710">
        <f>ABS(test_data[[#This Row],[Action]])</f>
        <v>0</v>
      </c>
      <c r="K4710" s="7">
        <f>test_data[[#This Row],[Final_Position]]*test_data[[#This Row],[Change]]</f>
        <v>1.999999999998181</v>
      </c>
      <c r="L4710" s="7">
        <f>test_data[[#This Row],[Profit]]*Profit_per_point</f>
        <v>199999.9999998181</v>
      </c>
      <c r="M4710" s="7">
        <f>test_data[[#This Row],[Profit]]*Profit_per_point-ABS(test_data[[#This Row],[Action]])*Fee_per_trade</f>
        <v>199999.9999998181</v>
      </c>
    </row>
    <row r="4711" spans="1:13" x14ac:dyDescent="0.35">
      <c r="A4711" s="2">
        <v>43798.40625</v>
      </c>
      <c r="B4711">
        <v>890.2</v>
      </c>
      <c r="C4711">
        <v>0.39764931797981262</v>
      </c>
      <c r="D4711">
        <v>0.60235071182250977</v>
      </c>
      <c r="E4711">
        <f>IF(B4712&gt;0,B4712-test_data[[#This Row],[Price]],0)</f>
        <v>0.19999999999993179</v>
      </c>
      <c r="F4711" s="2">
        <f>test_data[[#This Row],[Time]]-(Time_horizon-1)/24/60</f>
        <v>43798.393055555556</v>
      </c>
      <c r="G4711">
        <f>IF(test_data[[#This Row],[Long]]&gt;Action_Threshold,1,IF(test_data[[#This Row],[Short]]&gt;Action_Threshold,-1,0))</f>
        <v>-1</v>
      </c>
      <c r="H4711">
        <f>SUMIFS(test_data[Postion],test_data[Time],"&gt;="&amp;test_data[[#This Row],[Period Time]],test_data[Time],"&lt;="&amp;test_data[[#This Row],[Time]])</f>
        <v>-20</v>
      </c>
      <c r="I4711">
        <f>IFERROR(test_data[[#This Row],[Final_Position]]-H4710,test_data[[#This Row],[Final_Position]])</f>
        <v>0</v>
      </c>
      <c r="J4711">
        <f>ABS(test_data[[#This Row],[Action]])</f>
        <v>0</v>
      </c>
      <c r="K4711" s="7">
        <f>test_data[[#This Row],[Final_Position]]*test_data[[#This Row],[Change]]</f>
        <v>-3.9999999999986358</v>
      </c>
      <c r="L4711" s="7">
        <f>test_data[[#This Row],[Profit]]*Profit_per_point</f>
        <v>-399999.99999986356</v>
      </c>
      <c r="M4711" s="7">
        <f>test_data[[#This Row],[Profit]]*Profit_per_point-ABS(test_data[[#This Row],[Action]])*Fee_per_trade</f>
        <v>-399999.99999986356</v>
      </c>
    </row>
    <row r="4712" spans="1:13" x14ac:dyDescent="0.35">
      <c r="A4712" s="2">
        <v>43798.406944444447</v>
      </c>
      <c r="B4712">
        <v>890.4</v>
      </c>
      <c r="C4712">
        <v>0.38897505402565002</v>
      </c>
      <c r="D4712">
        <v>0.61102497577667236</v>
      </c>
      <c r="E4712">
        <f>IF(B4713&gt;0,B4713-test_data[[#This Row],[Price]],0)</f>
        <v>0.20000000000004547</v>
      </c>
      <c r="F4712" s="2">
        <f>test_data[[#This Row],[Time]]-(Time_horizon-1)/24/60</f>
        <v>43798.393750000003</v>
      </c>
      <c r="G4712">
        <f>IF(test_data[[#This Row],[Long]]&gt;Action_Threshold,1,IF(test_data[[#This Row],[Short]]&gt;Action_Threshold,-1,0))</f>
        <v>-1</v>
      </c>
      <c r="H4712">
        <f>SUMIFS(test_data[Postion],test_data[Time],"&gt;="&amp;test_data[[#This Row],[Period Time]],test_data[Time],"&lt;="&amp;test_data[[#This Row],[Time]])</f>
        <v>-20</v>
      </c>
      <c r="I4712">
        <f>IFERROR(test_data[[#This Row],[Final_Position]]-H4711,test_data[[#This Row],[Final_Position]])</f>
        <v>0</v>
      </c>
      <c r="J4712">
        <f>ABS(test_data[[#This Row],[Action]])</f>
        <v>0</v>
      </c>
      <c r="K4712" s="7">
        <f>test_data[[#This Row],[Final_Position]]*test_data[[#This Row],[Change]]</f>
        <v>-4.0000000000009095</v>
      </c>
      <c r="L4712" s="7">
        <f>test_data[[#This Row],[Profit]]*Profit_per_point</f>
        <v>-400000.00000009092</v>
      </c>
      <c r="M4712" s="7">
        <f>test_data[[#This Row],[Profit]]*Profit_per_point-ABS(test_data[[#This Row],[Action]])*Fee_per_trade</f>
        <v>-400000.00000009092</v>
      </c>
    </row>
    <row r="4713" spans="1:13" x14ac:dyDescent="0.35">
      <c r="A4713" s="2">
        <v>43798.407638888886</v>
      </c>
      <c r="B4713">
        <v>890.6</v>
      </c>
      <c r="C4713">
        <v>0.38670551776885986</v>
      </c>
      <c r="D4713">
        <v>0.61329454183578491</v>
      </c>
      <c r="E4713">
        <f>IF(B4714&gt;0,B4714-test_data[[#This Row],[Price]],0)</f>
        <v>0.10000000000002274</v>
      </c>
      <c r="F4713" s="2">
        <f>test_data[[#This Row],[Time]]-(Time_horizon-1)/24/60</f>
        <v>43798.394444444442</v>
      </c>
      <c r="G4713">
        <f>IF(test_data[[#This Row],[Long]]&gt;Action_Threshold,1,IF(test_data[[#This Row],[Short]]&gt;Action_Threshold,-1,0))</f>
        <v>-1</v>
      </c>
      <c r="H4713">
        <f>SUMIFS(test_data[Postion],test_data[Time],"&gt;="&amp;test_data[[#This Row],[Period Time]],test_data[Time],"&lt;="&amp;test_data[[#This Row],[Time]])</f>
        <v>-20</v>
      </c>
      <c r="I4713">
        <f>IFERROR(test_data[[#This Row],[Final_Position]]-H4712,test_data[[#This Row],[Final_Position]])</f>
        <v>0</v>
      </c>
      <c r="J4713">
        <f>ABS(test_data[[#This Row],[Action]])</f>
        <v>0</v>
      </c>
      <c r="K4713" s="7">
        <f>test_data[[#This Row],[Final_Position]]*test_data[[#This Row],[Change]]</f>
        <v>-2.0000000000004547</v>
      </c>
      <c r="L4713" s="7">
        <f>test_data[[#This Row],[Profit]]*Profit_per_point</f>
        <v>-200000.00000004546</v>
      </c>
      <c r="M4713" s="7">
        <f>test_data[[#This Row],[Profit]]*Profit_per_point-ABS(test_data[[#This Row],[Action]])*Fee_per_trade</f>
        <v>-200000.00000004546</v>
      </c>
    </row>
    <row r="4714" spans="1:13" x14ac:dyDescent="0.35">
      <c r="A4714" s="2">
        <v>43798.408333333333</v>
      </c>
      <c r="B4714">
        <v>890.7</v>
      </c>
      <c r="C4714">
        <v>0.38181975483894348</v>
      </c>
      <c r="D4714">
        <v>0.61818021535873413</v>
      </c>
      <c r="E4714">
        <f>IF(B4715&gt;0,B4715-test_data[[#This Row],[Price]],0)</f>
        <v>-0.10000000000002274</v>
      </c>
      <c r="F4714" s="2">
        <f>test_data[[#This Row],[Time]]-(Time_horizon-1)/24/60</f>
        <v>43798.395138888889</v>
      </c>
      <c r="G4714">
        <f>IF(test_data[[#This Row],[Long]]&gt;Action_Threshold,1,IF(test_data[[#This Row],[Short]]&gt;Action_Threshold,-1,0))</f>
        <v>-1</v>
      </c>
      <c r="H4714">
        <f>SUMIFS(test_data[Postion],test_data[Time],"&gt;="&amp;test_data[[#This Row],[Period Time]],test_data[Time],"&lt;="&amp;test_data[[#This Row],[Time]])</f>
        <v>-20</v>
      </c>
      <c r="I4714">
        <f>IFERROR(test_data[[#This Row],[Final_Position]]-H4713,test_data[[#This Row],[Final_Position]])</f>
        <v>0</v>
      </c>
      <c r="J4714">
        <f>ABS(test_data[[#This Row],[Action]])</f>
        <v>0</v>
      </c>
      <c r="K4714" s="7">
        <f>test_data[[#This Row],[Final_Position]]*test_data[[#This Row],[Change]]</f>
        <v>2.0000000000004547</v>
      </c>
      <c r="L4714" s="7">
        <f>test_data[[#This Row],[Profit]]*Profit_per_point</f>
        <v>200000.00000004546</v>
      </c>
      <c r="M4714" s="7">
        <f>test_data[[#This Row],[Profit]]*Profit_per_point-ABS(test_data[[#This Row],[Action]])*Fee_per_trade</f>
        <v>200000.00000004546</v>
      </c>
    </row>
    <row r="4715" spans="1:13" x14ac:dyDescent="0.35">
      <c r="A4715" s="2">
        <v>43798.40902777778</v>
      </c>
      <c r="B4715">
        <v>890.6</v>
      </c>
      <c r="C4715">
        <v>0.3846738338470459</v>
      </c>
      <c r="D4715">
        <v>0.61532622575759888</v>
      </c>
      <c r="E4715">
        <f>IF(B4716&gt;0,B4716-test_data[[#This Row],[Price]],0)</f>
        <v>-0.20000000000004547</v>
      </c>
      <c r="F4715" s="2">
        <f>test_data[[#This Row],[Time]]-(Time_horizon-1)/24/60</f>
        <v>43798.395833333336</v>
      </c>
      <c r="G4715">
        <f>IF(test_data[[#This Row],[Long]]&gt;Action_Threshold,1,IF(test_data[[#This Row],[Short]]&gt;Action_Threshold,-1,0))</f>
        <v>-1</v>
      </c>
      <c r="H4715">
        <f>SUMIFS(test_data[Postion],test_data[Time],"&gt;="&amp;test_data[[#This Row],[Period Time]],test_data[Time],"&lt;="&amp;test_data[[#This Row],[Time]])</f>
        <v>-20</v>
      </c>
      <c r="I4715">
        <f>IFERROR(test_data[[#This Row],[Final_Position]]-H4714,test_data[[#This Row],[Final_Position]])</f>
        <v>0</v>
      </c>
      <c r="J4715">
        <f>ABS(test_data[[#This Row],[Action]])</f>
        <v>0</v>
      </c>
      <c r="K4715" s="7">
        <f>test_data[[#This Row],[Final_Position]]*test_data[[#This Row],[Change]]</f>
        <v>4.0000000000009095</v>
      </c>
      <c r="L4715" s="7">
        <f>test_data[[#This Row],[Profit]]*Profit_per_point</f>
        <v>400000.00000009092</v>
      </c>
      <c r="M4715" s="7">
        <f>test_data[[#This Row],[Profit]]*Profit_per_point-ABS(test_data[[#This Row],[Action]])*Fee_per_trade</f>
        <v>400000.00000009092</v>
      </c>
    </row>
    <row r="4716" spans="1:13" x14ac:dyDescent="0.35">
      <c r="A4716" s="2">
        <v>43798.409722222219</v>
      </c>
      <c r="B4716">
        <v>890.4</v>
      </c>
      <c r="C4716">
        <v>0.38483881950378418</v>
      </c>
      <c r="D4716">
        <v>0.6151612401008606</v>
      </c>
      <c r="E4716">
        <f>IF(B4717&gt;0,B4717-test_data[[#This Row],[Price]],0)</f>
        <v>0</v>
      </c>
      <c r="F4716" s="2">
        <f>test_data[[#This Row],[Time]]-(Time_horizon-1)/24/60</f>
        <v>43798.396527777775</v>
      </c>
      <c r="G4716">
        <f>IF(test_data[[#This Row],[Long]]&gt;Action_Threshold,1,IF(test_data[[#This Row],[Short]]&gt;Action_Threshold,-1,0))</f>
        <v>-1</v>
      </c>
      <c r="H4716">
        <f>SUMIFS(test_data[Postion],test_data[Time],"&gt;="&amp;test_data[[#This Row],[Period Time]],test_data[Time],"&lt;="&amp;test_data[[#This Row],[Time]])</f>
        <v>-20</v>
      </c>
      <c r="I4716">
        <f>IFERROR(test_data[[#This Row],[Final_Position]]-H4715,test_data[[#This Row],[Final_Position]])</f>
        <v>0</v>
      </c>
      <c r="J4716">
        <f>ABS(test_data[[#This Row],[Action]])</f>
        <v>0</v>
      </c>
      <c r="K4716" s="7">
        <f>test_data[[#This Row],[Final_Position]]*test_data[[#This Row],[Change]]</f>
        <v>0</v>
      </c>
      <c r="L4716" s="7">
        <f>test_data[[#This Row],[Profit]]*Profit_per_point</f>
        <v>0</v>
      </c>
      <c r="M4716" s="7">
        <f>test_data[[#This Row],[Profit]]*Profit_per_point-ABS(test_data[[#This Row],[Action]])*Fee_per_trade</f>
        <v>0</v>
      </c>
    </row>
    <row r="4717" spans="1:13" x14ac:dyDescent="0.35">
      <c r="A4717" s="2">
        <v>43798.410416666666</v>
      </c>
      <c r="B4717">
        <v>890.4</v>
      </c>
      <c r="C4717">
        <v>0.38267248868942261</v>
      </c>
      <c r="D4717">
        <v>0.61732751131057739</v>
      </c>
      <c r="E4717">
        <f>IF(B4718&gt;0,B4718-test_data[[#This Row],[Price]],0)</f>
        <v>0</v>
      </c>
      <c r="F4717" s="2">
        <f>test_data[[#This Row],[Time]]-(Time_horizon-1)/24/60</f>
        <v>43798.397222222222</v>
      </c>
      <c r="G4717">
        <f>IF(test_data[[#This Row],[Long]]&gt;Action_Threshold,1,IF(test_data[[#This Row],[Short]]&gt;Action_Threshold,-1,0))</f>
        <v>-1</v>
      </c>
      <c r="H4717">
        <f>SUMIFS(test_data[Postion],test_data[Time],"&gt;="&amp;test_data[[#This Row],[Period Time]],test_data[Time],"&lt;="&amp;test_data[[#This Row],[Time]])</f>
        <v>-20</v>
      </c>
      <c r="I4717">
        <f>IFERROR(test_data[[#This Row],[Final_Position]]-H4716,test_data[[#This Row],[Final_Position]])</f>
        <v>0</v>
      </c>
      <c r="J4717">
        <f>ABS(test_data[[#This Row],[Action]])</f>
        <v>0</v>
      </c>
      <c r="K4717" s="7">
        <f>test_data[[#This Row],[Final_Position]]*test_data[[#This Row],[Change]]</f>
        <v>0</v>
      </c>
      <c r="L4717" s="7">
        <f>test_data[[#This Row],[Profit]]*Profit_per_point</f>
        <v>0</v>
      </c>
      <c r="M4717" s="7">
        <f>test_data[[#This Row],[Profit]]*Profit_per_point-ABS(test_data[[#This Row],[Action]])*Fee_per_trade</f>
        <v>0</v>
      </c>
    </row>
    <row r="4718" spans="1:13" x14ac:dyDescent="0.35">
      <c r="A4718" s="2">
        <v>43798.411111111112</v>
      </c>
      <c r="B4718">
        <v>890.4</v>
      </c>
      <c r="C4718">
        <v>0.37782576680183411</v>
      </c>
      <c r="D4718">
        <v>0.62217426300048828</v>
      </c>
      <c r="E4718">
        <f>IF(B4719&gt;0,B4719-test_data[[#This Row],[Price]],0)</f>
        <v>-0.10000000000002274</v>
      </c>
      <c r="F4718" s="2">
        <f>test_data[[#This Row],[Time]]-(Time_horizon-1)/24/60</f>
        <v>43798.397916666669</v>
      </c>
      <c r="G4718">
        <f>IF(test_data[[#This Row],[Long]]&gt;Action_Threshold,1,IF(test_data[[#This Row],[Short]]&gt;Action_Threshold,-1,0))</f>
        <v>-1</v>
      </c>
      <c r="H4718">
        <f>SUMIFS(test_data[Postion],test_data[Time],"&gt;="&amp;test_data[[#This Row],[Period Time]],test_data[Time],"&lt;="&amp;test_data[[#This Row],[Time]])</f>
        <v>-20</v>
      </c>
      <c r="I4718">
        <f>IFERROR(test_data[[#This Row],[Final_Position]]-H4717,test_data[[#This Row],[Final_Position]])</f>
        <v>0</v>
      </c>
      <c r="J4718">
        <f>ABS(test_data[[#This Row],[Action]])</f>
        <v>0</v>
      </c>
      <c r="K4718" s="7">
        <f>test_data[[#This Row],[Final_Position]]*test_data[[#This Row],[Change]]</f>
        <v>2.0000000000004547</v>
      </c>
      <c r="L4718" s="7">
        <f>test_data[[#This Row],[Profit]]*Profit_per_point</f>
        <v>200000.00000004546</v>
      </c>
      <c r="M4718" s="7">
        <f>test_data[[#This Row],[Profit]]*Profit_per_point-ABS(test_data[[#This Row],[Action]])*Fee_per_trade</f>
        <v>200000.00000004546</v>
      </c>
    </row>
    <row r="4719" spans="1:13" x14ac:dyDescent="0.35">
      <c r="A4719" s="2">
        <v>43798.411805555559</v>
      </c>
      <c r="B4719">
        <v>890.3</v>
      </c>
      <c r="C4719">
        <v>0.38183793425559998</v>
      </c>
      <c r="D4719">
        <v>0.61816203594207764</v>
      </c>
      <c r="E4719">
        <f>IF(B4720&gt;0,B4720-test_data[[#This Row],[Price]],0)</f>
        <v>-0.29999999999995453</v>
      </c>
      <c r="F4719" s="2">
        <f>test_data[[#This Row],[Time]]-(Time_horizon-1)/24/60</f>
        <v>43798.398611111115</v>
      </c>
      <c r="G4719">
        <f>IF(test_data[[#This Row],[Long]]&gt;Action_Threshold,1,IF(test_data[[#This Row],[Short]]&gt;Action_Threshold,-1,0))</f>
        <v>-1</v>
      </c>
      <c r="H4719">
        <f>SUMIFS(test_data[Postion],test_data[Time],"&gt;="&amp;test_data[[#This Row],[Period Time]],test_data[Time],"&lt;="&amp;test_data[[#This Row],[Time]])</f>
        <v>-20</v>
      </c>
      <c r="I4719">
        <f>IFERROR(test_data[[#This Row],[Final_Position]]-H4718,test_data[[#This Row],[Final_Position]])</f>
        <v>0</v>
      </c>
      <c r="J4719">
        <f>ABS(test_data[[#This Row],[Action]])</f>
        <v>0</v>
      </c>
      <c r="K4719" s="7">
        <f>test_data[[#This Row],[Final_Position]]*test_data[[#This Row],[Change]]</f>
        <v>5.9999999999990905</v>
      </c>
      <c r="L4719" s="7">
        <f>test_data[[#This Row],[Profit]]*Profit_per_point</f>
        <v>599999.99999990908</v>
      </c>
      <c r="M4719" s="7">
        <f>test_data[[#This Row],[Profit]]*Profit_per_point-ABS(test_data[[#This Row],[Action]])*Fee_per_trade</f>
        <v>599999.99999990908</v>
      </c>
    </row>
    <row r="4720" spans="1:13" x14ac:dyDescent="0.35">
      <c r="A4720" s="2">
        <v>43798.412499999999</v>
      </c>
      <c r="B4720">
        <v>890</v>
      </c>
      <c r="C4720">
        <v>0.39050629734992981</v>
      </c>
      <c r="D4720">
        <v>0.6094936728477478</v>
      </c>
      <c r="E4720">
        <f>IF(B4721&gt;0,B4721-test_data[[#This Row],[Price]],0)</f>
        <v>0.29999999999995453</v>
      </c>
      <c r="F4720" s="2">
        <f>test_data[[#This Row],[Time]]-(Time_horizon-1)/24/60</f>
        <v>43798.399305555555</v>
      </c>
      <c r="G4720">
        <f>IF(test_data[[#This Row],[Long]]&gt;Action_Threshold,1,IF(test_data[[#This Row],[Short]]&gt;Action_Threshold,-1,0))</f>
        <v>-1</v>
      </c>
      <c r="H4720">
        <f>SUMIFS(test_data[Postion],test_data[Time],"&gt;="&amp;test_data[[#This Row],[Period Time]],test_data[Time],"&lt;="&amp;test_data[[#This Row],[Time]])</f>
        <v>-20</v>
      </c>
      <c r="I4720">
        <f>IFERROR(test_data[[#This Row],[Final_Position]]-H4719,test_data[[#This Row],[Final_Position]])</f>
        <v>0</v>
      </c>
      <c r="J4720">
        <f>ABS(test_data[[#This Row],[Action]])</f>
        <v>0</v>
      </c>
      <c r="K4720" s="7">
        <f>test_data[[#This Row],[Final_Position]]*test_data[[#This Row],[Change]]</f>
        <v>-5.9999999999990905</v>
      </c>
      <c r="L4720" s="7">
        <f>test_data[[#This Row],[Profit]]*Profit_per_point</f>
        <v>-599999.99999990908</v>
      </c>
      <c r="M4720" s="7">
        <f>test_data[[#This Row],[Profit]]*Profit_per_point-ABS(test_data[[#This Row],[Action]])*Fee_per_trade</f>
        <v>-599999.99999990908</v>
      </c>
    </row>
    <row r="4721" spans="1:13" x14ac:dyDescent="0.35">
      <c r="A4721" s="2">
        <v>43798.413194444445</v>
      </c>
      <c r="B4721">
        <v>890.3</v>
      </c>
      <c r="C4721">
        <v>0.37364444136619568</v>
      </c>
      <c r="D4721">
        <v>0.62635564804077148</v>
      </c>
      <c r="E4721">
        <f>IF(B4722&gt;0,B4722-test_data[[#This Row],[Price]],0)</f>
        <v>0</v>
      </c>
      <c r="F4721" s="2">
        <f>test_data[[#This Row],[Time]]-(Time_horizon-1)/24/60</f>
        <v>43798.400000000001</v>
      </c>
      <c r="G4721">
        <f>IF(test_data[[#This Row],[Long]]&gt;Action_Threshold,1,IF(test_data[[#This Row],[Short]]&gt;Action_Threshold,-1,0))</f>
        <v>-1</v>
      </c>
      <c r="H4721">
        <f>SUMIFS(test_data[Postion],test_data[Time],"&gt;="&amp;test_data[[#This Row],[Period Time]],test_data[Time],"&lt;="&amp;test_data[[#This Row],[Time]])</f>
        <v>-20</v>
      </c>
      <c r="I4721">
        <f>IFERROR(test_data[[#This Row],[Final_Position]]-H4720,test_data[[#This Row],[Final_Position]])</f>
        <v>0</v>
      </c>
      <c r="J4721">
        <f>ABS(test_data[[#This Row],[Action]])</f>
        <v>0</v>
      </c>
      <c r="K4721" s="7">
        <f>test_data[[#This Row],[Final_Position]]*test_data[[#This Row],[Change]]</f>
        <v>0</v>
      </c>
      <c r="L4721" s="7">
        <f>test_data[[#This Row],[Profit]]*Profit_per_point</f>
        <v>0</v>
      </c>
      <c r="M4721" s="7">
        <f>test_data[[#This Row],[Profit]]*Profit_per_point-ABS(test_data[[#This Row],[Action]])*Fee_per_trade</f>
        <v>0</v>
      </c>
    </row>
    <row r="4722" spans="1:13" x14ac:dyDescent="0.35">
      <c r="A4722" s="2">
        <v>43798.413888888892</v>
      </c>
      <c r="B4722">
        <v>890.3</v>
      </c>
      <c r="C4722">
        <v>0.3837912380695343</v>
      </c>
      <c r="D4722">
        <v>0.61620867252349854</v>
      </c>
      <c r="E4722">
        <f>IF(B4723&gt;0,B4723-test_data[[#This Row],[Price]],0)</f>
        <v>0.10000000000002274</v>
      </c>
      <c r="F4722" s="2">
        <f>test_data[[#This Row],[Time]]-(Time_horizon-1)/24/60</f>
        <v>43798.400694444448</v>
      </c>
      <c r="G4722">
        <f>IF(test_data[[#This Row],[Long]]&gt;Action_Threshold,1,IF(test_data[[#This Row],[Short]]&gt;Action_Threshold,-1,0))</f>
        <v>-1</v>
      </c>
      <c r="H4722">
        <f>SUMIFS(test_data[Postion],test_data[Time],"&gt;="&amp;test_data[[#This Row],[Period Time]],test_data[Time],"&lt;="&amp;test_data[[#This Row],[Time]])</f>
        <v>-20</v>
      </c>
      <c r="I4722">
        <f>IFERROR(test_data[[#This Row],[Final_Position]]-H4721,test_data[[#This Row],[Final_Position]])</f>
        <v>0</v>
      </c>
      <c r="J4722">
        <f>ABS(test_data[[#This Row],[Action]])</f>
        <v>0</v>
      </c>
      <c r="K4722" s="7">
        <f>test_data[[#This Row],[Final_Position]]*test_data[[#This Row],[Change]]</f>
        <v>-2.0000000000004547</v>
      </c>
      <c r="L4722" s="7">
        <f>test_data[[#This Row],[Profit]]*Profit_per_point</f>
        <v>-200000.00000004546</v>
      </c>
      <c r="M4722" s="7">
        <f>test_data[[#This Row],[Profit]]*Profit_per_point-ABS(test_data[[#This Row],[Action]])*Fee_per_trade</f>
        <v>-200000.00000004546</v>
      </c>
    </row>
    <row r="4723" spans="1:13" x14ac:dyDescent="0.35">
      <c r="A4723" s="2">
        <v>43798.414583333331</v>
      </c>
      <c r="B4723">
        <v>890.4</v>
      </c>
      <c r="C4723">
        <v>0.37569928169250488</v>
      </c>
      <c r="D4723">
        <v>0.62430071830749512</v>
      </c>
      <c r="E4723">
        <f>IF(B4724&gt;0,B4724-test_data[[#This Row],[Price]],0)</f>
        <v>0.10000000000002274</v>
      </c>
      <c r="F4723" s="2">
        <f>test_data[[#This Row],[Time]]-(Time_horizon-1)/24/60</f>
        <v>43798.401388888888</v>
      </c>
      <c r="G4723">
        <f>IF(test_data[[#This Row],[Long]]&gt;Action_Threshold,1,IF(test_data[[#This Row],[Short]]&gt;Action_Threshold,-1,0))</f>
        <v>-1</v>
      </c>
      <c r="H4723">
        <f>SUMIFS(test_data[Postion],test_data[Time],"&gt;="&amp;test_data[[#This Row],[Period Time]],test_data[Time],"&lt;="&amp;test_data[[#This Row],[Time]])</f>
        <v>-20</v>
      </c>
      <c r="I4723">
        <f>IFERROR(test_data[[#This Row],[Final_Position]]-H4722,test_data[[#This Row],[Final_Position]])</f>
        <v>0</v>
      </c>
      <c r="J4723">
        <f>ABS(test_data[[#This Row],[Action]])</f>
        <v>0</v>
      </c>
      <c r="K4723" s="7">
        <f>test_data[[#This Row],[Final_Position]]*test_data[[#This Row],[Change]]</f>
        <v>-2.0000000000004547</v>
      </c>
      <c r="L4723" s="7">
        <f>test_data[[#This Row],[Profit]]*Profit_per_point</f>
        <v>-200000.00000004546</v>
      </c>
      <c r="M4723" s="7">
        <f>test_data[[#This Row],[Profit]]*Profit_per_point-ABS(test_data[[#This Row],[Action]])*Fee_per_trade</f>
        <v>-200000.00000004546</v>
      </c>
    </row>
    <row r="4724" spans="1:13" x14ac:dyDescent="0.35">
      <c r="A4724" s="2">
        <v>43798.415277777778</v>
      </c>
      <c r="B4724">
        <v>890.5</v>
      </c>
      <c r="C4724">
        <v>0.36393642425537109</v>
      </c>
      <c r="D4724">
        <v>0.63606351613998413</v>
      </c>
      <c r="E4724">
        <f>IF(B4725&gt;0,B4725-test_data[[#This Row],[Price]],0)</f>
        <v>0.10000000000002274</v>
      </c>
      <c r="F4724" s="2">
        <f>test_data[[#This Row],[Time]]-(Time_horizon-1)/24/60</f>
        <v>43798.402083333334</v>
      </c>
      <c r="G4724">
        <f>IF(test_data[[#This Row],[Long]]&gt;Action_Threshold,1,IF(test_data[[#This Row],[Short]]&gt;Action_Threshold,-1,0))</f>
        <v>-1</v>
      </c>
      <c r="H4724">
        <f>SUMIFS(test_data[Postion],test_data[Time],"&gt;="&amp;test_data[[#This Row],[Period Time]],test_data[Time],"&lt;="&amp;test_data[[#This Row],[Time]])</f>
        <v>-20</v>
      </c>
      <c r="I4724">
        <f>IFERROR(test_data[[#This Row],[Final_Position]]-H4723,test_data[[#This Row],[Final_Position]])</f>
        <v>0</v>
      </c>
      <c r="J4724">
        <f>ABS(test_data[[#This Row],[Action]])</f>
        <v>0</v>
      </c>
      <c r="K4724" s="7">
        <f>test_data[[#This Row],[Final_Position]]*test_data[[#This Row],[Change]]</f>
        <v>-2.0000000000004547</v>
      </c>
      <c r="L4724" s="7">
        <f>test_data[[#This Row],[Profit]]*Profit_per_point</f>
        <v>-200000.00000004546</v>
      </c>
      <c r="M4724" s="7">
        <f>test_data[[#This Row],[Profit]]*Profit_per_point-ABS(test_data[[#This Row],[Action]])*Fee_per_trade</f>
        <v>-200000.00000004546</v>
      </c>
    </row>
    <row r="4725" spans="1:13" x14ac:dyDescent="0.35">
      <c r="A4725" s="2">
        <v>43798.415972222225</v>
      </c>
      <c r="B4725">
        <v>890.6</v>
      </c>
      <c r="C4725">
        <v>0.34843522310256958</v>
      </c>
      <c r="D4725">
        <v>0.65156471729278564</v>
      </c>
      <c r="E4725">
        <f>IF(B4726&gt;0,B4726-test_data[[#This Row],[Price]],0)</f>
        <v>0</v>
      </c>
      <c r="F4725" s="2">
        <f>test_data[[#This Row],[Time]]-(Time_horizon-1)/24/60</f>
        <v>43798.402777777781</v>
      </c>
      <c r="G4725">
        <f>IF(test_data[[#This Row],[Long]]&gt;Action_Threshold,1,IF(test_data[[#This Row],[Short]]&gt;Action_Threshold,-1,0))</f>
        <v>-1</v>
      </c>
      <c r="H4725">
        <f>SUMIFS(test_data[Postion],test_data[Time],"&gt;="&amp;test_data[[#This Row],[Period Time]],test_data[Time],"&lt;="&amp;test_data[[#This Row],[Time]])</f>
        <v>-20</v>
      </c>
      <c r="I4725">
        <f>IFERROR(test_data[[#This Row],[Final_Position]]-H4724,test_data[[#This Row],[Final_Position]])</f>
        <v>0</v>
      </c>
      <c r="J4725">
        <f>ABS(test_data[[#This Row],[Action]])</f>
        <v>0</v>
      </c>
      <c r="K4725" s="7">
        <f>test_data[[#This Row],[Final_Position]]*test_data[[#This Row],[Change]]</f>
        <v>0</v>
      </c>
      <c r="L4725" s="7">
        <f>test_data[[#This Row],[Profit]]*Profit_per_point</f>
        <v>0</v>
      </c>
      <c r="M4725" s="7">
        <f>test_data[[#This Row],[Profit]]*Profit_per_point-ABS(test_data[[#This Row],[Action]])*Fee_per_trade</f>
        <v>0</v>
      </c>
    </row>
    <row r="4726" spans="1:13" x14ac:dyDescent="0.35">
      <c r="A4726" s="2">
        <v>43798.416666666664</v>
      </c>
      <c r="B4726">
        <v>890.6</v>
      </c>
      <c r="C4726">
        <v>0.34258174896240234</v>
      </c>
      <c r="D4726">
        <v>0.65741825103759766</v>
      </c>
      <c r="E4726">
        <f>IF(B4727&gt;0,B4727-test_data[[#This Row],[Price]],0)</f>
        <v>-0.10000000000002274</v>
      </c>
      <c r="F4726" s="2">
        <f>test_data[[#This Row],[Time]]-(Time_horizon-1)/24/60</f>
        <v>43798.40347222222</v>
      </c>
      <c r="G4726">
        <f>IF(test_data[[#This Row],[Long]]&gt;Action_Threshold,1,IF(test_data[[#This Row],[Short]]&gt;Action_Threshold,-1,0))</f>
        <v>-1</v>
      </c>
      <c r="H4726">
        <f>SUMIFS(test_data[Postion],test_data[Time],"&gt;="&amp;test_data[[#This Row],[Period Time]],test_data[Time],"&lt;="&amp;test_data[[#This Row],[Time]])</f>
        <v>-20</v>
      </c>
      <c r="I4726">
        <f>IFERROR(test_data[[#This Row],[Final_Position]]-H4725,test_data[[#This Row],[Final_Position]])</f>
        <v>0</v>
      </c>
      <c r="J4726">
        <f>ABS(test_data[[#This Row],[Action]])</f>
        <v>0</v>
      </c>
      <c r="K4726" s="7">
        <f>test_data[[#This Row],[Final_Position]]*test_data[[#This Row],[Change]]</f>
        <v>2.0000000000004547</v>
      </c>
      <c r="L4726" s="7">
        <f>test_data[[#This Row],[Profit]]*Profit_per_point</f>
        <v>200000.00000004546</v>
      </c>
      <c r="M4726" s="7">
        <f>test_data[[#This Row],[Profit]]*Profit_per_point-ABS(test_data[[#This Row],[Action]])*Fee_per_trade</f>
        <v>200000.00000004546</v>
      </c>
    </row>
    <row r="4727" spans="1:13" x14ac:dyDescent="0.35">
      <c r="A4727" s="2">
        <v>43798.417361111111</v>
      </c>
      <c r="B4727">
        <v>890.5</v>
      </c>
      <c r="C4727">
        <v>0.35558021068572998</v>
      </c>
      <c r="D4727">
        <v>0.64441978931427002</v>
      </c>
      <c r="E4727">
        <f>IF(B4728&gt;0,B4728-test_data[[#This Row],[Price]],0)</f>
        <v>0.39999999999997726</v>
      </c>
      <c r="F4727" s="2">
        <f>test_data[[#This Row],[Time]]-(Time_horizon-1)/24/60</f>
        <v>43798.404166666667</v>
      </c>
      <c r="G4727">
        <f>IF(test_data[[#This Row],[Long]]&gt;Action_Threshold,1,IF(test_data[[#This Row],[Short]]&gt;Action_Threshold,-1,0))</f>
        <v>-1</v>
      </c>
      <c r="H4727">
        <f>SUMIFS(test_data[Postion],test_data[Time],"&gt;="&amp;test_data[[#This Row],[Period Time]],test_data[Time],"&lt;="&amp;test_data[[#This Row],[Time]])</f>
        <v>-20</v>
      </c>
      <c r="I4727">
        <f>IFERROR(test_data[[#This Row],[Final_Position]]-H4726,test_data[[#This Row],[Final_Position]])</f>
        <v>0</v>
      </c>
      <c r="J4727">
        <f>ABS(test_data[[#This Row],[Action]])</f>
        <v>0</v>
      </c>
      <c r="K4727" s="7">
        <f>test_data[[#This Row],[Final_Position]]*test_data[[#This Row],[Change]]</f>
        <v>-7.9999999999995453</v>
      </c>
      <c r="L4727" s="7">
        <f>test_data[[#This Row],[Profit]]*Profit_per_point</f>
        <v>-799999.99999995448</v>
      </c>
      <c r="M4727" s="7">
        <f>test_data[[#This Row],[Profit]]*Profit_per_point-ABS(test_data[[#This Row],[Action]])*Fee_per_trade</f>
        <v>-799999.99999995448</v>
      </c>
    </row>
    <row r="4728" spans="1:13" x14ac:dyDescent="0.35">
      <c r="A4728" s="2">
        <v>43798.418055555558</v>
      </c>
      <c r="B4728">
        <v>890.9</v>
      </c>
      <c r="C4728">
        <v>0.30882987380027771</v>
      </c>
      <c r="D4728">
        <v>0.6911700963973999</v>
      </c>
      <c r="E4728">
        <f>IF(B4729&gt;0,B4729-test_data[[#This Row],[Price]],0)</f>
        <v>0.10000000000002274</v>
      </c>
      <c r="F4728" s="2">
        <f>test_data[[#This Row],[Time]]-(Time_horizon-1)/24/60</f>
        <v>43798.404861111114</v>
      </c>
      <c r="G4728">
        <f>IF(test_data[[#This Row],[Long]]&gt;Action_Threshold,1,IF(test_data[[#This Row],[Short]]&gt;Action_Threshold,-1,0))</f>
        <v>-1</v>
      </c>
      <c r="H4728">
        <f>SUMIFS(test_data[Postion],test_data[Time],"&gt;="&amp;test_data[[#This Row],[Period Time]],test_data[Time],"&lt;="&amp;test_data[[#This Row],[Time]])</f>
        <v>-20</v>
      </c>
      <c r="I4728">
        <f>IFERROR(test_data[[#This Row],[Final_Position]]-H4727,test_data[[#This Row],[Final_Position]])</f>
        <v>0</v>
      </c>
      <c r="J4728">
        <f>ABS(test_data[[#This Row],[Action]])</f>
        <v>0</v>
      </c>
      <c r="K4728" s="7">
        <f>test_data[[#This Row],[Final_Position]]*test_data[[#This Row],[Change]]</f>
        <v>-2.0000000000004547</v>
      </c>
      <c r="L4728" s="7">
        <f>test_data[[#This Row],[Profit]]*Profit_per_point</f>
        <v>-200000.00000004546</v>
      </c>
      <c r="M4728" s="7">
        <f>test_data[[#This Row],[Profit]]*Profit_per_point-ABS(test_data[[#This Row],[Action]])*Fee_per_trade</f>
        <v>-200000.00000004546</v>
      </c>
    </row>
    <row r="4729" spans="1:13" x14ac:dyDescent="0.35">
      <c r="A4729" s="2">
        <v>43798.418749999997</v>
      </c>
      <c r="B4729">
        <v>891</v>
      </c>
      <c r="C4729">
        <v>0.31511935591697693</v>
      </c>
      <c r="D4729">
        <v>0.68488061428070068</v>
      </c>
      <c r="E4729">
        <f>IF(B4730&gt;0,B4730-test_data[[#This Row],[Price]],0)</f>
        <v>0</v>
      </c>
      <c r="F4729" s="2">
        <f>test_data[[#This Row],[Time]]-(Time_horizon-1)/24/60</f>
        <v>43798.405555555553</v>
      </c>
      <c r="G4729">
        <f>IF(test_data[[#This Row],[Long]]&gt;Action_Threshold,1,IF(test_data[[#This Row],[Short]]&gt;Action_Threshold,-1,0))</f>
        <v>-1</v>
      </c>
      <c r="H4729">
        <f>SUMIFS(test_data[Postion],test_data[Time],"&gt;="&amp;test_data[[#This Row],[Period Time]],test_data[Time],"&lt;="&amp;test_data[[#This Row],[Time]])</f>
        <v>-20</v>
      </c>
      <c r="I4729">
        <f>IFERROR(test_data[[#This Row],[Final_Position]]-H4728,test_data[[#This Row],[Final_Position]])</f>
        <v>0</v>
      </c>
      <c r="J4729">
        <f>ABS(test_data[[#This Row],[Action]])</f>
        <v>0</v>
      </c>
      <c r="K4729" s="7">
        <f>test_data[[#This Row],[Final_Position]]*test_data[[#This Row],[Change]]</f>
        <v>0</v>
      </c>
      <c r="L4729" s="7">
        <f>test_data[[#This Row],[Profit]]*Profit_per_point</f>
        <v>0</v>
      </c>
      <c r="M4729" s="7">
        <f>test_data[[#This Row],[Profit]]*Profit_per_point-ABS(test_data[[#This Row],[Action]])*Fee_per_trade</f>
        <v>0</v>
      </c>
    </row>
    <row r="4730" spans="1:13" x14ac:dyDescent="0.35">
      <c r="A4730" s="2">
        <v>43798.419444444444</v>
      </c>
      <c r="B4730">
        <v>891</v>
      </c>
      <c r="C4730">
        <v>0.3266453742980957</v>
      </c>
      <c r="D4730">
        <v>0.67335468530654907</v>
      </c>
      <c r="E4730">
        <f>IF(B4731&gt;0,B4731-test_data[[#This Row],[Price]],0)</f>
        <v>0</v>
      </c>
      <c r="F4730" s="2">
        <f>test_data[[#This Row],[Time]]-(Time_horizon-1)/24/60</f>
        <v>43798.40625</v>
      </c>
      <c r="G4730">
        <f>IF(test_data[[#This Row],[Long]]&gt;Action_Threshold,1,IF(test_data[[#This Row],[Short]]&gt;Action_Threshold,-1,0))</f>
        <v>-1</v>
      </c>
      <c r="H4730">
        <f>SUMIFS(test_data[Postion],test_data[Time],"&gt;="&amp;test_data[[#This Row],[Period Time]],test_data[Time],"&lt;="&amp;test_data[[#This Row],[Time]])</f>
        <v>-20</v>
      </c>
      <c r="I4730">
        <f>IFERROR(test_data[[#This Row],[Final_Position]]-H4729,test_data[[#This Row],[Final_Position]])</f>
        <v>0</v>
      </c>
      <c r="J4730">
        <f>ABS(test_data[[#This Row],[Action]])</f>
        <v>0</v>
      </c>
      <c r="K4730" s="7">
        <f>test_data[[#This Row],[Final_Position]]*test_data[[#This Row],[Change]]</f>
        <v>0</v>
      </c>
      <c r="L4730" s="7">
        <f>test_data[[#This Row],[Profit]]*Profit_per_point</f>
        <v>0</v>
      </c>
      <c r="M4730" s="7">
        <f>test_data[[#This Row],[Profit]]*Profit_per_point-ABS(test_data[[#This Row],[Action]])*Fee_per_trade</f>
        <v>0</v>
      </c>
    </row>
    <row r="4731" spans="1:13" x14ac:dyDescent="0.35">
      <c r="A4731" s="2">
        <v>43798.420138888891</v>
      </c>
      <c r="B4731">
        <v>891</v>
      </c>
      <c r="C4731">
        <v>0.33542445302009583</v>
      </c>
      <c r="D4731">
        <v>0.66457545757293701</v>
      </c>
      <c r="E4731">
        <f>IF(B4732&gt;0,B4732-test_data[[#This Row],[Price]],0)</f>
        <v>0</v>
      </c>
      <c r="F4731" s="2">
        <f>test_data[[#This Row],[Time]]-(Time_horizon-1)/24/60</f>
        <v>43798.406944444447</v>
      </c>
      <c r="G4731">
        <f>IF(test_data[[#This Row],[Long]]&gt;Action_Threshold,1,IF(test_data[[#This Row],[Short]]&gt;Action_Threshold,-1,0))</f>
        <v>-1</v>
      </c>
      <c r="H4731">
        <f>SUMIFS(test_data[Postion],test_data[Time],"&gt;="&amp;test_data[[#This Row],[Period Time]],test_data[Time],"&lt;="&amp;test_data[[#This Row],[Time]])</f>
        <v>-20</v>
      </c>
      <c r="I4731">
        <f>IFERROR(test_data[[#This Row],[Final_Position]]-H4730,test_data[[#This Row],[Final_Position]])</f>
        <v>0</v>
      </c>
      <c r="J4731">
        <f>ABS(test_data[[#This Row],[Action]])</f>
        <v>0</v>
      </c>
      <c r="K4731" s="7">
        <f>test_data[[#This Row],[Final_Position]]*test_data[[#This Row],[Change]]</f>
        <v>0</v>
      </c>
      <c r="L4731" s="7">
        <f>test_data[[#This Row],[Profit]]*Profit_per_point</f>
        <v>0</v>
      </c>
      <c r="M4731" s="7">
        <f>test_data[[#This Row],[Profit]]*Profit_per_point-ABS(test_data[[#This Row],[Action]])*Fee_per_trade</f>
        <v>0</v>
      </c>
    </row>
    <row r="4732" spans="1:13" x14ac:dyDescent="0.35">
      <c r="A4732" s="2">
        <v>43798.42083333333</v>
      </c>
      <c r="B4732">
        <v>891</v>
      </c>
      <c r="C4732">
        <v>0.34283432364463806</v>
      </c>
      <c r="D4732">
        <v>0.65716564655303955</v>
      </c>
      <c r="E4732">
        <f>IF(B4733&gt;0,B4733-test_data[[#This Row],[Price]],0)</f>
        <v>0</v>
      </c>
      <c r="F4732" s="2">
        <f>test_data[[#This Row],[Time]]-(Time_horizon-1)/24/60</f>
        <v>43798.407638888886</v>
      </c>
      <c r="G4732">
        <f>IF(test_data[[#This Row],[Long]]&gt;Action_Threshold,1,IF(test_data[[#This Row],[Short]]&gt;Action_Threshold,-1,0))</f>
        <v>-1</v>
      </c>
      <c r="H4732">
        <f>SUMIFS(test_data[Postion],test_data[Time],"&gt;="&amp;test_data[[#This Row],[Period Time]],test_data[Time],"&lt;="&amp;test_data[[#This Row],[Time]])</f>
        <v>-20</v>
      </c>
      <c r="I4732">
        <f>IFERROR(test_data[[#This Row],[Final_Position]]-H4731,test_data[[#This Row],[Final_Position]])</f>
        <v>0</v>
      </c>
      <c r="J4732">
        <f>ABS(test_data[[#This Row],[Action]])</f>
        <v>0</v>
      </c>
      <c r="K4732" s="7">
        <f>test_data[[#This Row],[Final_Position]]*test_data[[#This Row],[Change]]</f>
        <v>0</v>
      </c>
      <c r="L4732" s="7">
        <f>test_data[[#This Row],[Profit]]*Profit_per_point</f>
        <v>0</v>
      </c>
      <c r="M4732" s="7">
        <f>test_data[[#This Row],[Profit]]*Profit_per_point-ABS(test_data[[#This Row],[Action]])*Fee_per_trade</f>
        <v>0</v>
      </c>
    </row>
    <row r="4733" spans="1:13" x14ac:dyDescent="0.35">
      <c r="A4733" s="2">
        <v>43798.421527777777</v>
      </c>
      <c r="B4733">
        <v>891</v>
      </c>
      <c r="C4733">
        <v>0.34185507893562317</v>
      </c>
      <c r="D4733">
        <v>0.65814501047134399</v>
      </c>
      <c r="E4733">
        <f>IF(B4734&gt;0,B4734-test_data[[#This Row],[Price]],0)</f>
        <v>-0.20000000000004547</v>
      </c>
      <c r="F4733" s="2">
        <f>test_data[[#This Row],[Time]]-(Time_horizon-1)/24/60</f>
        <v>43798.408333333333</v>
      </c>
      <c r="G4733">
        <f>IF(test_data[[#This Row],[Long]]&gt;Action_Threshold,1,IF(test_data[[#This Row],[Short]]&gt;Action_Threshold,-1,0))</f>
        <v>-1</v>
      </c>
      <c r="H4733">
        <f>SUMIFS(test_data[Postion],test_data[Time],"&gt;="&amp;test_data[[#This Row],[Period Time]],test_data[Time],"&lt;="&amp;test_data[[#This Row],[Time]])</f>
        <v>-20</v>
      </c>
      <c r="I4733">
        <f>IFERROR(test_data[[#This Row],[Final_Position]]-H4732,test_data[[#This Row],[Final_Position]])</f>
        <v>0</v>
      </c>
      <c r="J4733">
        <f>ABS(test_data[[#This Row],[Action]])</f>
        <v>0</v>
      </c>
      <c r="K4733" s="7">
        <f>test_data[[#This Row],[Final_Position]]*test_data[[#This Row],[Change]]</f>
        <v>4.0000000000009095</v>
      </c>
      <c r="L4733" s="7">
        <f>test_data[[#This Row],[Profit]]*Profit_per_point</f>
        <v>400000.00000009092</v>
      </c>
      <c r="M4733" s="7">
        <f>test_data[[#This Row],[Profit]]*Profit_per_point-ABS(test_data[[#This Row],[Action]])*Fee_per_trade</f>
        <v>400000.00000009092</v>
      </c>
    </row>
    <row r="4734" spans="1:13" x14ac:dyDescent="0.35">
      <c r="A4734" s="2">
        <v>43798.422222222223</v>
      </c>
      <c r="B4734">
        <v>890.8</v>
      </c>
      <c r="C4734">
        <v>0.33520862460136414</v>
      </c>
      <c r="D4734">
        <v>0.6647912859916687</v>
      </c>
      <c r="E4734">
        <f>IF(B4735&gt;0,B4735-test_data[[#This Row],[Price]],0)</f>
        <v>-0.29999999999995453</v>
      </c>
      <c r="F4734" s="2">
        <f>test_data[[#This Row],[Time]]-(Time_horizon-1)/24/60</f>
        <v>43798.40902777778</v>
      </c>
      <c r="G4734">
        <f>IF(test_data[[#This Row],[Long]]&gt;Action_Threshold,1,IF(test_data[[#This Row],[Short]]&gt;Action_Threshold,-1,0))</f>
        <v>-1</v>
      </c>
      <c r="H4734">
        <f>SUMIFS(test_data[Postion],test_data[Time],"&gt;="&amp;test_data[[#This Row],[Period Time]],test_data[Time],"&lt;="&amp;test_data[[#This Row],[Time]])</f>
        <v>-20</v>
      </c>
      <c r="I4734">
        <f>IFERROR(test_data[[#This Row],[Final_Position]]-H4733,test_data[[#This Row],[Final_Position]])</f>
        <v>0</v>
      </c>
      <c r="J4734">
        <f>ABS(test_data[[#This Row],[Action]])</f>
        <v>0</v>
      </c>
      <c r="K4734" s="7">
        <f>test_data[[#This Row],[Final_Position]]*test_data[[#This Row],[Change]]</f>
        <v>5.9999999999990905</v>
      </c>
      <c r="L4734" s="7">
        <f>test_data[[#This Row],[Profit]]*Profit_per_point</f>
        <v>599999.99999990908</v>
      </c>
      <c r="M4734" s="7">
        <f>test_data[[#This Row],[Profit]]*Profit_per_point-ABS(test_data[[#This Row],[Action]])*Fee_per_trade</f>
        <v>599999.99999990908</v>
      </c>
    </row>
    <row r="4735" spans="1:13" x14ac:dyDescent="0.35">
      <c r="A4735" s="2">
        <v>43798.42291666667</v>
      </c>
      <c r="B4735">
        <v>890.5</v>
      </c>
      <c r="C4735">
        <v>0.35933586955070496</v>
      </c>
      <c r="D4735">
        <v>0.64066410064697266</v>
      </c>
      <c r="E4735">
        <f>IF(B4736&gt;0,B4736-test_data[[#This Row],[Price]],0)</f>
        <v>0.10000000000002274</v>
      </c>
      <c r="F4735" s="2">
        <f>test_data[[#This Row],[Time]]-(Time_horizon-1)/24/60</f>
        <v>43798.409722222226</v>
      </c>
      <c r="G4735">
        <f>IF(test_data[[#This Row],[Long]]&gt;Action_Threshold,1,IF(test_data[[#This Row],[Short]]&gt;Action_Threshold,-1,0))</f>
        <v>-1</v>
      </c>
      <c r="H4735">
        <f>SUMIFS(test_data[Postion],test_data[Time],"&gt;="&amp;test_data[[#This Row],[Period Time]],test_data[Time],"&lt;="&amp;test_data[[#This Row],[Time]])</f>
        <v>-20</v>
      </c>
      <c r="I4735">
        <f>IFERROR(test_data[[#This Row],[Final_Position]]-H4734,test_data[[#This Row],[Final_Position]])</f>
        <v>0</v>
      </c>
      <c r="J4735">
        <f>ABS(test_data[[#This Row],[Action]])</f>
        <v>0</v>
      </c>
      <c r="K4735" s="7">
        <f>test_data[[#This Row],[Final_Position]]*test_data[[#This Row],[Change]]</f>
        <v>-2.0000000000004547</v>
      </c>
      <c r="L4735" s="7">
        <f>test_data[[#This Row],[Profit]]*Profit_per_point</f>
        <v>-200000.00000004546</v>
      </c>
      <c r="M4735" s="7">
        <f>test_data[[#This Row],[Profit]]*Profit_per_point-ABS(test_data[[#This Row],[Action]])*Fee_per_trade</f>
        <v>-200000.00000004546</v>
      </c>
    </row>
    <row r="4736" spans="1:13" x14ac:dyDescent="0.35">
      <c r="A4736" s="2">
        <v>43798.423611111109</v>
      </c>
      <c r="B4736">
        <v>890.6</v>
      </c>
      <c r="C4736">
        <v>0.35631656646728516</v>
      </c>
      <c r="D4736">
        <v>0.64368343353271484</v>
      </c>
      <c r="E4736">
        <f>IF(B4737&gt;0,B4737-test_data[[#This Row],[Price]],0)</f>
        <v>-0.10000000000002274</v>
      </c>
      <c r="F4736" s="2">
        <f>test_data[[#This Row],[Time]]-(Time_horizon-1)/24/60</f>
        <v>43798.410416666666</v>
      </c>
      <c r="G4736">
        <f>IF(test_data[[#This Row],[Long]]&gt;Action_Threshold,1,IF(test_data[[#This Row],[Short]]&gt;Action_Threshold,-1,0))</f>
        <v>-1</v>
      </c>
      <c r="H4736">
        <f>SUMIFS(test_data[Postion],test_data[Time],"&gt;="&amp;test_data[[#This Row],[Period Time]],test_data[Time],"&lt;="&amp;test_data[[#This Row],[Time]])</f>
        <v>-20</v>
      </c>
      <c r="I4736">
        <f>IFERROR(test_data[[#This Row],[Final_Position]]-H4735,test_data[[#This Row],[Final_Position]])</f>
        <v>0</v>
      </c>
      <c r="J4736">
        <f>ABS(test_data[[#This Row],[Action]])</f>
        <v>0</v>
      </c>
      <c r="K4736" s="7">
        <f>test_data[[#This Row],[Final_Position]]*test_data[[#This Row],[Change]]</f>
        <v>2.0000000000004547</v>
      </c>
      <c r="L4736" s="7">
        <f>test_data[[#This Row],[Profit]]*Profit_per_point</f>
        <v>200000.00000004546</v>
      </c>
      <c r="M4736" s="7">
        <f>test_data[[#This Row],[Profit]]*Profit_per_point-ABS(test_data[[#This Row],[Action]])*Fee_per_trade</f>
        <v>200000.00000004546</v>
      </c>
    </row>
    <row r="4737" spans="1:13" x14ac:dyDescent="0.35">
      <c r="A4737" s="2">
        <v>43798.424305555556</v>
      </c>
      <c r="B4737">
        <v>890.5</v>
      </c>
      <c r="C4737">
        <v>0.36768165230751038</v>
      </c>
      <c r="D4737">
        <v>0.63231837749481201</v>
      </c>
      <c r="E4737">
        <f>IF(B4738&gt;0,B4738-test_data[[#This Row],[Price]],0)</f>
        <v>0.20000000000004547</v>
      </c>
      <c r="F4737" s="2">
        <f>test_data[[#This Row],[Time]]-(Time_horizon-1)/24/60</f>
        <v>43798.411111111112</v>
      </c>
      <c r="G4737">
        <f>IF(test_data[[#This Row],[Long]]&gt;Action_Threshold,1,IF(test_data[[#This Row],[Short]]&gt;Action_Threshold,-1,0))</f>
        <v>-1</v>
      </c>
      <c r="H4737">
        <f>SUMIFS(test_data[Postion],test_data[Time],"&gt;="&amp;test_data[[#This Row],[Period Time]],test_data[Time],"&lt;="&amp;test_data[[#This Row],[Time]])</f>
        <v>-20</v>
      </c>
      <c r="I4737">
        <f>IFERROR(test_data[[#This Row],[Final_Position]]-H4736,test_data[[#This Row],[Final_Position]])</f>
        <v>0</v>
      </c>
      <c r="J4737">
        <f>ABS(test_data[[#This Row],[Action]])</f>
        <v>0</v>
      </c>
      <c r="K4737" s="7">
        <f>test_data[[#This Row],[Final_Position]]*test_data[[#This Row],[Change]]</f>
        <v>-4.0000000000009095</v>
      </c>
      <c r="L4737" s="7">
        <f>test_data[[#This Row],[Profit]]*Profit_per_point</f>
        <v>-400000.00000009092</v>
      </c>
      <c r="M4737" s="7">
        <f>test_data[[#This Row],[Profit]]*Profit_per_point-ABS(test_data[[#This Row],[Action]])*Fee_per_trade</f>
        <v>-400000.00000009092</v>
      </c>
    </row>
    <row r="4738" spans="1:13" x14ac:dyDescent="0.35">
      <c r="A4738" s="2">
        <v>43798.425000000003</v>
      </c>
      <c r="B4738">
        <v>890.7</v>
      </c>
      <c r="C4738">
        <v>0.35554376244544983</v>
      </c>
      <c r="D4738">
        <v>0.64445620775222778</v>
      </c>
      <c r="E4738">
        <f>IF(B4739&gt;0,B4739-test_data[[#This Row],[Price]],0)</f>
        <v>0.19999999999993179</v>
      </c>
      <c r="F4738" s="2">
        <f>test_data[[#This Row],[Time]]-(Time_horizon-1)/24/60</f>
        <v>43798.411805555559</v>
      </c>
      <c r="G4738">
        <f>IF(test_data[[#This Row],[Long]]&gt;Action_Threshold,1,IF(test_data[[#This Row],[Short]]&gt;Action_Threshold,-1,0))</f>
        <v>-1</v>
      </c>
      <c r="H4738">
        <f>SUMIFS(test_data[Postion],test_data[Time],"&gt;="&amp;test_data[[#This Row],[Period Time]],test_data[Time],"&lt;="&amp;test_data[[#This Row],[Time]])</f>
        <v>-20</v>
      </c>
      <c r="I4738">
        <f>IFERROR(test_data[[#This Row],[Final_Position]]-H4737,test_data[[#This Row],[Final_Position]])</f>
        <v>0</v>
      </c>
      <c r="J4738">
        <f>ABS(test_data[[#This Row],[Action]])</f>
        <v>0</v>
      </c>
      <c r="K4738" s="7">
        <f>test_data[[#This Row],[Final_Position]]*test_data[[#This Row],[Change]]</f>
        <v>-3.9999999999986358</v>
      </c>
      <c r="L4738" s="7">
        <f>test_data[[#This Row],[Profit]]*Profit_per_point</f>
        <v>-399999.99999986356</v>
      </c>
      <c r="M4738" s="7">
        <f>test_data[[#This Row],[Profit]]*Profit_per_point-ABS(test_data[[#This Row],[Action]])*Fee_per_trade</f>
        <v>-399999.99999986356</v>
      </c>
    </row>
    <row r="4739" spans="1:13" x14ac:dyDescent="0.35">
      <c r="A4739" s="2">
        <v>43798.425694444442</v>
      </c>
      <c r="B4739">
        <v>890.9</v>
      </c>
      <c r="C4739">
        <v>0.3484969437122345</v>
      </c>
      <c r="D4739">
        <v>0.65150302648544312</v>
      </c>
      <c r="E4739">
        <f>IF(B4740&gt;0,B4740-test_data[[#This Row],[Price]],0)</f>
        <v>-0.19999999999993179</v>
      </c>
      <c r="F4739" s="2">
        <f>test_data[[#This Row],[Time]]-(Time_horizon-1)/24/60</f>
        <v>43798.412499999999</v>
      </c>
      <c r="G4739">
        <f>IF(test_data[[#This Row],[Long]]&gt;Action_Threshold,1,IF(test_data[[#This Row],[Short]]&gt;Action_Threshold,-1,0))</f>
        <v>-1</v>
      </c>
      <c r="H4739">
        <f>SUMIFS(test_data[Postion],test_data[Time],"&gt;="&amp;test_data[[#This Row],[Period Time]],test_data[Time],"&lt;="&amp;test_data[[#This Row],[Time]])</f>
        <v>-20</v>
      </c>
      <c r="I4739">
        <f>IFERROR(test_data[[#This Row],[Final_Position]]-H4738,test_data[[#This Row],[Final_Position]])</f>
        <v>0</v>
      </c>
      <c r="J4739">
        <f>ABS(test_data[[#This Row],[Action]])</f>
        <v>0</v>
      </c>
      <c r="K4739" s="7">
        <f>test_data[[#This Row],[Final_Position]]*test_data[[#This Row],[Change]]</f>
        <v>3.9999999999986358</v>
      </c>
      <c r="L4739" s="7">
        <f>test_data[[#This Row],[Profit]]*Profit_per_point</f>
        <v>399999.99999986356</v>
      </c>
      <c r="M4739" s="7">
        <f>test_data[[#This Row],[Profit]]*Profit_per_point-ABS(test_data[[#This Row],[Action]])*Fee_per_trade</f>
        <v>399999.99999986356</v>
      </c>
    </row>
    <row r="4740" spans="1:13" x14ac:dyDescent="0.35">
      <c r="A4740" s="2">
        <v>43798.426388888889</v>
      </c>
      <c r="B4740">
        <v>890.7</v>
      </c>
      <c r="C4740">
        <v>0.35632884502410889</v>
      </c>
      <c r="D4740">
        <v>0.64367115497589111</v>
      </c>
      <c r="E4740">
        <f>IF(B4741&gt;0,B4741-test_data[[#This Row],[Price]],0)</f>
        <v>-0.10000000000002274</v>
      </c>
      <c r="F4740" s="2">
        <f>test_data[[#This Row],[Time]]-(Time_horizon-1)/24/60</f>
        <v>43798.413194444445</v>
      </c>
      <c r="G4740">
        <f>IF(test_data[[#This Row],[Long]]&gt;Action_Threshold,1,IF(test_data[[#This Row],[Short]]&gt;Action_Threshold,-1,0))</f>
        <v>-1</v>
      </c>
      <c r="H4740">
        <f>SUMIFS(test_data[Postion],test_data[Time],"&gt;="&amp;test_data[[#This Row],[Period Time]],test_data[Time],"&lt;="&amp;test_data[[#This Row],[Time]])</f>
        <v>-20</v>
      </c>
      <c r="I4740">
        <f>IFERROR(test_data[[#This Row],[Final_Position]]-H4739,test_data[[#This Row],[Final_Position]])</f>
        <v>0</v>
      </c>
      <c r="J4740">
        <f>ABS(test_data[[#This Row],[Action]])</f>
        <v>0</v>
      </c>
      <c r="K4740" s="7">
        <f>test_data[[#This Row],[Final_Position]]*test_data[[#This Row],[Change]]</f>
        <v>2.0000000000004547</v>
      </c>
      <c r="L4740" s="7">
        <f>test_data[[#This Row],[Profit]]*Profit_per_point</f>
        <v>200000.00000004546</v>
      </c>
      <c r="M4740" s="7">
        <f>test_data[[#This Row],[Profit]]*Profit_per_point-ABS(test_data[[#This Row],[Action]])*Fee_per_trade</f>
        <v>200000.00000004546</v>
      </c>
    </row>
    <row r="4741" spans="1:13" x14ac:dyDescent="0.35">
      <c r="A4741" s="2">
        <v>43798.427083333336</v>
      </c>
      <c r="B4741">
        <v>890.6</v>
      </c>
      <c r="C4741">
        <v>0.36484959721565247</v>
      </c>
      <c r="D4741">
        <v>0.63515043258666992</v>
      </c>
      <c r="E4741">
        <f>IF(B4742&gt;0,B4742-test_data[[#This Row],[Price]],0)</f>
        <v>-0.10000000000002274</v>
      </c>
      <c r="F4741" s="2">
        <f>test_data[[#This Row],[Time]]-(Time_horizon-1)/24/60</f>
        <v>43798.413888888892</v>
      </c>
      <c r="G4741">
        <f>IF(test_data[[#This Row],[Long]]&gt;Action_Threshold,1,IF(test_data[[#This Row],[Short]]&gt;Action_Threshold,-1,0))</f>
        <v>-1</v>
      </c>
      <c r="H4741">
        <f>SUMIFS(test_data[Postion],test_data[Time],"&gt;="&amp;test_data[[#This Row],[Period Time]],test_data[Time],"&lt;="&amp;test_data[[#This Row],[Time]])</f>
        <v>-20</v>
      </c>
      <c r="I4741">
        <f>IFERROR(test_data[[#This Row],[Final_Position]]-H4740,test_data[[#This Row],[Final_Position]])</f>
        <v>0</v>
      </c>
      <c r="J4741">
        <f>ABS(test_data[[#This Row],[Action]])</f>
        <v>0</v>
      </c>
      <c r="K4741" s="7">
        <f>test_data[[#This Row],[Final_Position]]*test_data[[#This Row],[Change]]</f>
        <v>2.0000000000004547</v>
      </c>
      <c r="L4741" s="7">
        <f>test_data[[#This Row],[Profit]]*Profit_per_point</f>
        <v>200000.00000004546</v>
      </c>
      <c r="M4741" s="7">
        <f>test_data[[#This Row],[Profit]]*Profit_per_point-ABS(test_data[[#This Row],[Action]])*Fee_per_trade</f>
        <v>200000.00000004546</v>
      </c>
    </row>
    <row r="4742" spans="1:13" x14ac:dyDescent="0.35">
      <c r="A4742" s="2">
        <v>43798.427777777775</v>
      </c>
      <c r="B4742">
        <v>890.5</v>
      </c>
      <c r="C4742">
        <v>0.37598079442977905</v>
      </c>
      <c r="D4742">
        <v>0.62401920557022095</v>
      </c>
      <c r="E4742">
        <f>IF(B4743&gt;0,B4743-test_data[[#This Row],[Price]],0)</f>
        <v>-0.5</v>
      </c>
      <c r="F4742" s="2">
        <f>test_data[[#This Row],[Time]]-(Time_horizon-1)/24/60</f>
        <v>43798.414583333331</v>
      </c>
      <c r="G4742">
        <f>IF(test_data[[#This Row],[Long]]&gt;Action_Threshold,1,IF(test_data[[#This Row],[Short]]&gt;Action_Threshold,-1,0))</f>
        <v>-1</v>
      </c>
      <c r="H4742">
        <f>SUMIFS(test_data[Postion],test_data[Time],"&gt;="&amp;test_data[[#This Row],[Period Time]],test_data[Time],"&lt;="&amp;test_data[[#This Row],[Time]])</f>
        <v>-20</v>
      </c>
      <c r="I4742">
        <f>IFERROR(test_data[[#This Row],[Final_Position]]-H4741,test_data[[#This Row],[Final_Position]])</f>
        <v>0</v>
      </c>
      <c r="J4742">
        <f>ABS(test_data[[#This Row],[Action]])</f>
        <v>0</v>
      </c>
      <c r="K4742" s="7">
        <f>test_data[[#This Row],[Final_Position]]*test_data[[#This Row],[Change]]</f>
        <v>10</v>
      </c>
      <c r="L4742" s="7">
        <f>test_data[[#This Row],[Profit]]*Profit_per_point</f>
        <v>1000000</v>
      </c>
      <c r="M4742" s="7">
        <f>test_data[[#This Row],[Profit]]*Profit_per_point-ABS(test_data[[#This Row],[Action]])*Fee_per_trade</f>
        <v>1000000</v>
      </c>
    </row>
    <row r="4743" spans="1:13" x14ac:dyDescent="0.35">
      <c r="A4743" s="2">
        <v>43798.428472222222</v>
      </c>
      <c r="B4743">
        <v>890</v>
      </c>
      <c r="C4743">
        <v>0.45144465565681458</v>
      </c>
      <c r="D4743">
        <v>0.54855531454086304</v>
      </c>
      <c r="E4743">
        <f>IF(B4744&gt;0,B4744-test_data[[#This Row],[Price]],0)</f>
        <v>0.10000000000002274</v>
      </c>
      <c r="F4743" s="2">
        <f>test_data[[#This Row],[Time]]-(Time_horizon-1)/24/60</f>
        <v>43798.415277777778</v>
      </c>
      <c r="G4743">
        <f>IF(test_data[[#This Row],[Long]]&gt;Action_Threshold,1,IF(test_data[[#This Row],[Short]]&gt;Action_Threshold,-1,0))</f>
        <v>-1</v>
      </c>
      <c r="H4743">
        <f>SUMIFS(test_data[Postion],test_data[Time],"&gt;="&amp;test_data[[#This Row],[Period Time]],test_data[Time],"&lt;="&amp;test_data[[#This Row],[Time]])</f>
        <v>-20</v>
      </c>
      <c r="I4743">
        <f>IFERROR(test_data[[#This Row],[Final_Position]]-H4742,test_data[[#This Row],[Final_Position]])</f>
        <v>0</v>
      </c>
      <c r="J4743">
        <f>ABS(test_data[[#This Row],[Action]])</f>
        <v>0</v>
      </c>
      <c r="K4743" s="7">
        <f>test_data[[#This Row],[Final_Position]]*test_data[[#This Row],[Change]]</f>
        <v>-2.0000000000004547</v>
      </c>
      <c r="L4743" s="7">
        <f>test_data[[#This Row],[Profit]]*Profit_per_point</f>
        <v>-200000.00000004546</v>
      </c>
      <c r="M4743" s="7">
        <f>test_data[[#This Row],[Profit]]*Profit_per_point-ABS(test_data[[#This Row],[Action]])*Fee_per_trade</f>
        <v>-200000.00000004546</v>
      </c>
    </row>
    <row r="4744" spans="1:13" x14ac:dyDescent="0.35">
      <c r="A4744" s="2">
        <v>43798.429166666669</v>
      </c>
      <c r="B4744">
        <v>890.1</v>
      </c>
      <c r="C4744">
        <v>0.41910234093666077</v>
      </c>
      <c r="D4744">
        <v>0.58089768886566162</v>
      </c>
      <c r="E4744">
        <f>IF(B4745&gt;0,B4745-test_data[[#This Row],[Price]],0)</f>
        <v>0.19999999999993179</v>
      </c>
      <c r="F4744" s="2">
        <f>test_data[[#This Row],[Time]]-(Time_horizon-1)/24/60</f>
        <v>43798.415972222225</v>
      </c>
      <c r="G4744">
        <f>IF(test_data[[#This Row],[Long]]&gt;Action_Threshold,1,IF(test_data[[#This Row],[Short]]&gt;Action_Threshold,-1,0))</f>
        <v>-1</v>
      </c>
      <c r="H4744">
        <f>SUMIFS(test_data[Postion],test_data[Time],"&gt;="&amp;test_data[[#This Row],[Period Time]],test_data[Time],"&lt;="&amp;test_data[[#This Row],[Time]])</f>
        <v>-20</v>
      </c>
      <c r="I4744">
        <f>IFERROR(test_data[[#This Row],[Final_Position]]-H4743,test_data[[#This Row],[Final_Position]])</f>
        <v>0</v>
      </c>
      <c r="J4744">
        <f>ABS(test_data[[#This Row],[Action]])</f>
        <v>0</v>
      </c>
      <c r="K4744" s="7">
        <f>test_data[[#This Row],[Final_Position]]*test_data[[#This Row],[Change]]</f>
        <v>-3.9999999999986358</v>
      </c>
      <c r="L4744" s="7">
        <f>test_data[[#This Row],[Profit]]*Profit_per_point</f>
        <v>-399999.99999986356</v>
      </c>
      <c r="M4744" s="7">
        <f>test_data[[#This Row],[Profit]]*Profit_per_point-ABS(test_data[[#This Row],[Action]])*Fee_per_trade</f>
        <v>-399999.99999986356</v>
      </c>
    </row>
    <row r="4745" spans="1:13" x14ac:dyDescent="0.35">
      <c r="A4745" s="2">
        <v>43798.429861111108</v>
      </c>
      <c r="B4745">
        <v>890.3</v>
      </c>
      <c r="C4745">
        <v>0.3817804753780365</v>
      </c>
      <c r="D4745">
        <v>0.61821955442428589</v>
      </c>
      <c r="E4745">
        <f>IF(B4746&gt;0,B4746-test_data[[#This Row],[Price]],0)</f>
        <v>0.20000000000004547</v>
      </c>
      <c r="F4745" s="2">
        <f>test_data[[#This Row],[Time]]-(Time_horizon-1)/24/60</f>
        <v>43798.416666666664</v>
      </c>
      <c r="G4745">
        <f>IF(test_data[[#This Row],[Long]]&gt;Action_Threshold,1,IF(test_data[[#This Row],[Short]]&gt;Action_Threshold,-1,0))</f>
        <v>-1</v>
      </c>
      <c r="H4745">
        <f>SUMIFS(test_data[Postion],test_data[Time],"&gt;="&amp;test_data[[#This Row],[Period Time]],test_data[Time],"&lt;="&amp;test_data[[#This Row],[Time]])</f>
        <v>-20</v>
      </c>
      <c r="I4745">
        <f>IFERROR(test_data[[#This Row],[Final_Position]]-H4744,test_data[[#This Row],[Final_Position]])</f>
        <v>0</v>
      </c>
      <c r="J4745">
        <f>ABS(test_data[[#This Row],[Action]])</f>
        <v>0</v>
      </c>
      <c r="K4745" s="7">
        <f>test_data[[#This Row],[Final_Position]]*test_data[[#This Row],[Change]]</f>
        <v>-4.0000000000009095</v>
      </c>
      <c r="L4745" s="7">
        <f>test_data[[#This Row],[Profit]]*Profit_per_point</f>
        <v>-400000.00000009092</v>
      </c>
      <c r="M4745" s="7">
        <f>test_data[[#This Row],[Profit]]*Profit_per_point-ABS(test_data[[#This Row],[Action]])*Fee_per_trade</f>
        <v>-400000.00000009092</v>
      </c>
    </row>
    <row r="4746" spans="1:13" x14ac:dyDescent="0.35">
      <c r="A4746" s="2">
        <v>43798.430555555555</v>
      </c>
      <c r="B4746">
        <v>890.5</v>
      </c>
      <c r="C4746">
        <v>0.37230005860328674</v>
      </c>
      <c r="D4746">
        <v>0.62769991159439087</v>
      </c>
      <c r="E4746">
        <f>IF(B4747&gt;0,B4747-test_data[[#This Row],[Price]],0)</f>
        <v>0.10000000000002274</v>
      </c>
      <c r="F4746" s="2">
        <f>test_data[[#This Row],[Time]]-(Time_horizon-1)/24/60</f>
        <v>43798.417361111111</v>
      </c>
      <c r="G4746">
        <f>IF(test_data[[#This Row],[Long]]&gt;Action_Threshold,1,IF(test_data[[#This Row],[Short]]&gt;Action_Threshold,-1,0))</f>
        <v>-1</v>
      </c>
      <c r="H4746">
        <f>SUMIFS(test_data[Postion],test_data[Time],"&gt;="&amp;test_data[[#This Row],[Period Time]],test_data[Time],"&lt;="&amp;test_data[[#This Row],[Time]])</f>
        <v>-20</v>
      </c>
      <c r="I4746">
        <f>IFERROR(test_data[[#This Row],[Final_Position]]-H4745,test_data[[#This Row],[Final_Position]])</f>
        <v>0</v>
      </c>
      <c r="J4746">
        <f>ABS(test_data[[#This Row],[Action]])</f>
        <v>0</v>
      </c>
      <c r="K4746" s="7">
        <f>test_data[[#This Row],[Final_Position]]*test_data[[#This Row],[Change]]</f>
        <v>-2.0000000000004547</v>
      </c>
      <c r="L4746" s="7">
        <f>test_data[[#This Row],[Profit]]*Profit_per_point</f>
        <v>-200000.00000004546</v>
      </c>
      <c r="M4746" s="7">
        <f>test_data[[#This Row],[Profit]]*Profit_per_point-ABS(test_data[[#This Row],[Action]])*Fee_per_trade</f>
        <v>-200000.00000004546</v>
      </c>
    </row>
    <row r="4747" spans="1:13" x14ac:dyDescent="0.35">
      <c r="A4747" s="2">
        <v>43798.431250000001</v>
      </c>
      <c r="B4747">
        <v>890.6</v>
      </c>
      <c r="C4747">
        <v>0.3756333589553833</v>
      </c>
      <c r="D4747">
        <v>0.6243666410446167</v>
      </c>
      <c r="E4747">
        <f>IF(B4748&gt;0,B4748-test_data[[#This Row],[Price]],0)</f>
        <v>0.29999999999995453</v>
      </c>
      <c r="F4747" s="2">
        <f>test_data[[#This Row],[Time]]-(Time_horizon-1)/24/60</f>
        <v>43798.418055555558</v>
      </c>
      <c r="G4747">
        <f>IF(test_data[[#This Row],[Long]]&gt;Action_Threshold,1,IF(test_data[[#This Row],[Short]]&gt;Action_Threshold,-1,0))</f>
        <v>-1</v>
      </c>
      <c r="H4747">
        <f>SUMIFS(test_data[Postion],test_data[Time],"&gt;="&amp;test_data[[#This Row],[Period Time]],test_data[Time],"&lt;="&amp;test_data[[#This Row],[Time]])</f>
        <v>-20</v>
      </c>
      <c r="I4747">
        <f>IFERROR(test_data[[#This Row],[Final_Position]]-H4746,test_data[[#This Row],[Final_Position]])</f>
        <v>0</v>
      </c>
      <c r="J4747">
        <f>ABS(test_data[[#This Row],[Action]])</f>
        <v>0</v>
      </c>
      <c r="K4747" s="7">
        <f>test_data[[#This Row],[Final_Position]]*test_data[[#This Row],[Change]]</f>
        <v>-5.9999999999990905</v>
      </c>
      <c r="L4747" s="7">
        <f>test_data[[#This Row],[Profit]]*Profit_per_point</f>
        <v>-599999.99999990908</v>
      </c>
      <c r="M4747" s="7">
        <f>test_data[[#This Row],[Profit]]*Profit_per_point-ABS(test_data[[#This Row],[Action]])*Fee_per_trade</f>
        <v>-599999.99999990908</v>
      </c>
    </row>
    <row r="4748" spans="1:13" x14ac:dyDescent="0.35">
      <c r="A4748" s="2">
        <v>43798.431944444441</v>
      </c>
      <c r="B4748">
        <v>890.9</v>
      </c>
      <c r="C4748">
        <v>0.37295633554458618</v>
      </c>
      <c r="D4748">
        <v>0.62704366445541382</v>
      </c>
      <c r="E4748">
        <f>IF(B4749&gt;0,B4749-test_data[[#This Row],[Price]],0)</f>
        <v>0.20000000000004547</v>
      </c>
      <c r="F4748" s="2">
        <f>test_data[[#This Row],[Time]]-(Time_horizon-1)/24/60</f>
        <v>43798.418749999997</v>
      </c>
      <c r="G4748">
        <f>IF(test_data[[#This Row],[Long]]&gt;Action_Threshold,1,IF(test_data[[#This Row],[Short]]&gt;Action_Threshold,-1,0))</f>
        <v>-1</v>
      </c>
      <c r="H4748">
        <f>SUMIFS(test_data[Postion],test_data[Time],"&gt;="&amp;test_data[[#This Row],[Period Time]],test_data[Time],"&lt;="&amp;test_data[[#This Row],[Time]])</f>
        <v>-20</v>
      </c>
      <c r="I4748">
        <f>IFERROR(test_data[[#This Row],[Final_Position]]-H4747,test_data[[#This Row],[Final_Position]])</f>
        <v>0</v>
      </c>
      <c r="J4748">
        <f>ABS(test_data[[#This Row],[Action]])</f>
        <v>0</v>
      </c>
      <c r="K4748" s="7">
        <f>test_data[[#This Row],[Final_Position]]*test_data[[#This Row],[Change]]</f>
        <v>-4.0000000000009095</v>
      </c>
      <c r="L4748" s="7">
        <f>test_data[[#This Row],[Profit]]*Profit_per_point</f>
        <v>-400000.00000009092</v>
      </c>
      <c r="M4748" s="7">
        <f>test_data[[#This Row],[Profit]]*Profit_per_point-ABS(test_data[[#This Row],[Action]])*Fee_per_trade</f>
        <v>-400000.00000009092</v>
      </c>
    </row>
    <row r="4749" spans="1:13" x14ac:dyDescent="0.35">
      <c r="A4749" s="2">
        <v>43798.432638888888</v>
      </c>
      <c r="B4749">
        <v>891.1</v>
      </c>
      <c r="C4749">
        <v>0.35774987936019897</v>
      </c>
      <c r="D4749">
        <v>0.6422501802444458</v>
      </c>
      <c r="E4749">
        <f>IF(B4750&gt;0,B4750-test_data[[#This Row],[Price]],0)</f>
        <v>0</v>
      </c>
      <c r="F4749" s="2">
        <f>test_data[[#This Row],[Time]]-(Time_horizon-1)/24/60</f>
        <v>43798.419444444444</v>
      </c>
      <c r="G4749">
        <f>IF(test_data[[#This Row],[Long]]&gt;Action_Threshold,1,IF(test_data[[#This Row],[Short]]&gt;Action_Threshold,-1,0))</f>
        <v>-1</v>
      </c>
      <c r="H4749">
        <f>SUMIFS(test_data[Postion],test_data[Time],"&gt;="&amp;test_data[[#This Row],[Period Time]],test_data[Time],"&lt;="&amp;test_data[[#This Row],[Time]])</f>
        <v>-20</v>
      </c>
      <c r="I4749">
        <f>IFERROR(test_data[[#This Row],[Final_Position]]-H4748,test_data[[#This Row],[Final_Position]])</f>
        <v>0</v>
      </c>
      <c r="J4749">
        <f>ABS(test_data[[#This Row],[Action]])</f>
        <v>0</v>
      </c>
      <c r="K4749" s="7">
        <f>test_data[[#This Row],[Final_Position]]*test_data[[#This Row],[Change]]</f>
        <v>0</v>
      </c>
      <c r="L4749" s="7">
        <f>test_data[[#This Row],[Profit]]*Profit_per_point</f>
        <v>0</v>
      </c>
      <c r="M4749" s="7">
        <f>test_data[[#This Row],[Profit]]*Profit_per_point-ABS(test_data[[#This Row],[Action]])*Fee_per_trade</f>
        <v>0</v>
      </c>
    </row>
    <row r="4750" spans="1:13" x14ac:dyDescent="0.35">
      <c r="A4750" s="2">
        <v>43798.433333333334</v>
      </c>
      <c r="B4750">
        <v>891.1</v>
      </c>
      <c r="C4750">
        <v>0.35249140858650208</v>
      </c>
      <c r="D4750">
        <v>0.64750856161117554</v>
      </c>
      <c r="E4750">
        <f>IF(B4751&gt;0,B4751-test_data[[#This Row],[Price]],0)</f>
        <v>0.19999999999993179</v>
      </c>
      <c r="F4750" s="2">
        <f>test_data[[#This Row],[Time]]-(Time_horizon-1)/24/60</f>
        <v>43798.420138888891</v>
      </c>
      <c r="G4750">
        <f>IF(test_data[[#This Row],[Long]]&gt;Action_Threshold,1,IF(test_data[[#This Row],[Short]]&gt;Action_Threshold,-1,0))</f>
        <v>-1</v>
      </c>
      <c r="H4750">
        <f>SUMIFS(test_data[Postion],test_data[Time],"&gt;="&amp;test_data[[#This Row],[Period Time]],test_data[Time],"&lt;="&amp;test_data[[#This Row],[Time]])</f>
        <v>-20</v>
      </c>
      <c r="I4750">
        <f>IFERROR(test_data[[#This Row],[Final_Position]]-H4749,test_data[[#This Row],[Final_Position]])</f>
        <v>0</v>
      </c>
      <c r="J4750">
        <f>ABS(test_data[[#This Row],[Action]])</f>
        <v>0</v>
      </c>
      <c r="K4750" s="7">
        <f>test_data[[#This Row],[Final_Position]]*test_data[[#This Row],[Change]]</f>
        <v>-3.9999999999986358</v>
      </c>
      <c r="L4750" s="7">
        <f>test_data[[#This Row],[Profit]]*Profit_per_point</f>
        <v>-399999.99999986356</v>
      </c>
      <c r="M4750" s="7">
        <f>test_data[[#This Row],[Profit]]*Profit_per_point-ABS(test_data[[#This Row],[Action]])*Fee_per_trade</f>
        <v>-399999.99999986356</v>
      </c>
    </row>
    <row r="4751" spans="1:13" x14ac:dyDescent="0.35">
      <c r="A4751" s="2">
        <v>43798.434027777781</v>
      </c>
      <c r="B4751">
        <v>891.3</v>
      </c>
      <c r="C4751">
        <v>0.34880998730659485</v>
      </c>
      <c r="D4751">
        <v>0.65118998289108276</v>
      </c>
      <c r="E4751">
        <f>IF(B4752&gt;0,B4752-test_data[[#This Row],[Price]],0)</f>
        <v>0.30000000000006821</v>
      </c>
      <c r="F4751" s="2">
        <f>test_data[[#This Row],[Time]]-(Time_horizon-1)/24/60</f>
        <v>43798.420833333337</v>
      </c>
      <c r="G4751">
        <f>IF(test_data[[#This Row],[Long]]&gt;Action_Threshold,1,IF(test_data[[#This Row],[Short]]&gt;Action_Threshold,-1,0))</f>
        <v>-1</v>
      </c>
      <c r="H4751">
        <f>SUMIFS(test_data[Postion],test_data[Time],"&gt;="&amp;test_data[[#This Row],[Period Time]],test_data[Time],"&lt;="&amp;test_data[[#This Row],[Time]])</f>
        <v>-20</v>
      </c>
      <c r="I4751">
        <f>IFERROR(test_data[[#This Row],[Final_Position]]-H4750,test_data[[#This Row],[Final_Position]])</f>
        <v>0</v>
      </c>
      <c r="J4751">
        <f>ABS(test_data[[#This Row],[Action]])</f>
        <v>0</v>
      </c>
      <c r="K4751" s="7">
        <f>test_data[[#This Row],[Final_Position]]*test_data[[#This Row],[Change]]</f>
        <v>-6.0000000000013642</v>
      </c>
      <c r="L4751" s="7">
        <f>test_data[[#This Row],[Profit]]*Profit_per_point</f>
        <v>-600000.00000013644</v>
      </c>
      <c r="M4751" s="7">
        <f>test_data[[#This Row],[Profit]]*Profit_per_point-ABS(test_data[[#This Row],[Action]])*Fee_per_trade</f>
        <v>-600000.00000013644</v>
      </c>
    </row>
    <row r="4752" spans="1:13" x14ac:dyDescent="0.35">
      <c r="A4752" s="2">
        <v>43798.43472222222</v>
      </c>
      <c r="B4752">
        <v>891.6</v>
      </c>
      <c r="C4752">
        <v>0.3592393696308136</v>
      </c>
      <c r="D4752">
        <v>0.64076054096221924</v>
      </c>
      <c r="E4752">
        <f>IF(B4753&gt;0,B4753-test_data[[#This Row],[Price]],0)</f>
        <v>-0.20000000000004547</v>
      </c>
      <c r="F4752" s="2">
        <f>test_data[[#This Row],[Time]]-(Time_horizon-1)/24/60</f>
        <v>43798.421527777777</v>
      </c>
      <c r="G4752">
        <f>IF(test_data[[#This Row],[Long]]&gt;Action_Threshold,1,IF(test_data[[#This Row],[Short]]&gt;Action_Threshold,-1,0))</f>
        <v>-1</v>
      </c>
      <c r="H4752">
        <f>SUMIFS(test_data[Postion],test_data[Time],"&gt;="&amp;test_data[[#This Row],[Period Time]],test_data[Time],"&lt;="&amp;test_data[[#This Row],[Time]])</f>
        <v>-20</v>
      </c>
      <c r="I4752">
        <f>IFERROR(test_data[[#This Row],[Final_Position]]-H4751,test_data[[#This Row],[Final_Position]])</f>
        <v>0</v>
      </c>
      <c r="J4752">
        <f>ABS(test_data[[#This Row],[Action]])</f>
        <v>0</v>
      </c>
      <c r="K4752" s="7">
        <f>test_data[[#This Row],[Final_Position]]*test_data[[#This Row],[Change]]</f>
        <v>4.0000000000009095</v>
      </c>
      <c r="L4752" s="7">
        <f>test_data[[#This Row],[Profit]]*Profit_per_point</f>
        <v>400000.00000009092</v>
      </c>
      <c r="M4752" s="7">
        <f>test_data[[#This Row],[Profit]]*Profit_per_point-ABS(test_data[[#This Row],[Action]])*Fee_per_trade</f>
        <v>400000.00000009092</v>
      </c>
    </row>
    <row r="4753" spans="1:13" x14ac:dyDescent="0.35">
      <c r="A4753" s="2">
        <v>43798.435416666667</v>
      </c>
      <c r="B4753">
        <v>891.4</v>
      </c>
      <c r="C4753">
        <v>0.35969915986061096</v>
      </c>
      <c r="D4753">
        <v>0.64030081033706665</v>
      </c>
      <c r="E4753">
        <f>IF(B4754&gt;0,B4754-test_data[[#This Row],[Price]],0)</f>
        <v>-0.19999999999993179</v>
      </c>
      <c r="F4753" s="2">
        <f>test_data[[#This Row],[Time]]-(Time_horizon-1)/24/60</f>
        <v>43798.422222222223</v>
      </c>
      <c r="G4753">
        <f>IF(test_data[[#This Row],[Long]]&gt;Action_Threshold,1,IF(test_data[[#This Row],[Short]]&gt;Action_Threshold,-1,0))</f>
        <v>-1</v>
      </c>
      <c r="H4753">
        <f>SUMIFS(test_data[Postion],test_data[Time],"&gt;="&amp;test_data[[#This Row],[Period Time]],test_data[Time],"&lt;="&amp;test_data[[#This Row],[Time]])</f>
        <v>-20</v>
      </c>
      <c r="I4753">
        <f>IFERROR(test_data[[#This Row],[Final_Position]]-H4752,test_data[[#This Row],[Final_Position]])</f>
        <v>0</v>
      </c>
      <c r="J4753">
        <f>ABS(test_data[[#This Row],[Action]])</f>
        <v>0</v>
      </c>
      <c r="K4753" s="7">
        <f>test_data[[#This Row],[Final_Position]]*test_data[[#This Row],[Change]]</f>
        <v>3.9999999999986358</v>
      </c>
      <c r="L4753" s="7">
        <f>test_data[[#This Row],[Profit]]*Profit_per_point</f>
        <v>399999.99999986356</v>
      </c>
      <c r="M4753" s="7">
        <f>test_data[[#This Row],[Profit]]*Profit_per_point-ABS(test_data[[#This Row],[Action]])*Fee_per_trade</f>
        <v>399999.99999986356</v>
      </c>
    </row>
    <row r="4754" spans="1:13" x14ac:dyDescent="0.35">
      <c r="A4754" s="2">
        <v>43798.436111111114</v>
      </c>
      <c r="B4754">
        <v>891.2</v>
      </c>
      <c r="C4754">
        <v>0.36302131414413452</v>
      </c>
      <c r="D4754">
        <v>0.63697868585586548</v>
      </c>
      <c r="E4754">
        <f>IF(B4755&gt;0,B4755-test_data[[#This Row],[Price]],0)</f>
        <v>-0.10000000000002274</v>
      </c>
      <c r="F4754" s="2">
        <f>test_data[[#This Row],[Time]]-(Time_horizon-1)/24/60</f>
        <v>43798.42291666667</v>
      </c>
      <c r="G4754">
        <f>IF(test_data[[#This Row],[Long]]&gt;Action_Threshold,1,IF(test_data[[#This Row],[Short]]&gt;Action_Threshold,-1,0))</f>
        <v>-1</v>
      </c>
      <c r="H4754">
        <f>SUMIFS(test_data[Postion],test_data[Time],"&gt;="&amp;test_data[[#This Row],[Period Time]],test_data[Time],"&lt;="&amp;test_data[[#This Row],[Time]])</f>
        <v>-20</v>
      </c>
      <c r="I4754">
        <f>IFERROR(test_data[[#This Row],[Final_Position]]-H4753,test_data[[#This Row],[Final_Position]])</f>
        <v>0</v>
      </c>
      <c r="J4754">
        <f>ABS(test_data[[#This Row],[Action]])</f>
        <v>0</v>
      </c>
      <c r="K4754" s="7">
        <f>test_data[[#This Row],[Final_Position]]*test_data[[#This Row],[Change]]</f>
        <v>2.0000000000004547</v>
      </c>
      <c r="L4754" s="7">
        <f>test_data[[#This Row],[Profit]]*Profit_per_point</f>
        <v>200000.00000004546</v>
      </c>
      <c r="M4754" s="7">
        <f>test_data[[#This Row],[Profit]]*Profit_per_point-ABS(test_data[[#This Row],[Action]])*Fee_per_trade</f>
        <v>200000.00000004546</v>
      </c>
    </row>
    <row r="4755" spans="1:13" x14ac:dyDescent="0.35">
      <c r="A4755" s="2">
        <v>43798.436805555553</v>
      </c>
      <c r="B4755">
        <v>891.1</v>
      </c>
      <c r="C4755">
        <v>0.36978578567504883</v>
      </c>
      <c r="D4755">
        <v>0.63021421432495117</v>
      </c>
      <c r="E4755">
        <f>IF(B4756&gt;0,B4756-test_data[[#This Row],[Price]],0)</f>
        <v>0.19999999999993179</v>
      </c>
      <c r="F4755" s="2">
        <f>test_data[[#This Row],[Time]]-(Time_horizon-1)/24/60</f>
        <v>43798.423611111109</v>
      </c>
      <c r="G4755">
        <f>IF(test_data[[#This Row],[Long]]&gt;Action_Threshold,1,IF(test_data[[#This Row],[Short]]&gt;Action_Threshold,-1,0))</f>
        <v>-1</v>
      </c>
      <c r="H4755">
        <f>SUMIFS(test_data[Postion],test_data[Time],"&gt;="&amp;test_data[[#This Row],[Period Time]],test_data[Time],"&lt;="&amp;test_data[[#This Row],[Time]])</f>
        <v>-20</v>
      </c>
      <c r="I4755">
        <f>IFERROR(test_data[[#This Row],[Final_Position]]-H4754,test_data[[#This Row],[Final_Position]])</f>
        <v>0</v>
      </c>
      <c r="J4755">
        <f>ABS(test_data[[#This Row],[Action]])</f>
        <v>0</v>
      </c>
      <c r="K4755" s="7">
        <f>test_data[[#This Row],[Final_Position]]*test_data[[#This Row],[Change]]</f>
        <v>-3.9999999999986358</v>
      </c>
      <c r="L4755" s="7">
        <f>test_data[[#This Row],[Profit]]*Profit_per_point</f>
        <v>-399999.99999986356</v>
      </c>
      <c r="M4755" s="7">
        <f>test_data[[#This Row],[Profit]]*Profit_per_point-ABS(test_data[[#This Row],[Action]])*Fee_per_trade</f>
        <v>-399999.99999986356</v>
      </c>
    </row>
    <row r="4756" spans="1:13" x14ac:dyDescent="0.35">
      <c r="A4756" s="2">
        <v>43798.4375</v>
      </c>
      <c r="B4756">
        <v>891.3</v>
      </c>
      <c r="C4756">
        <v>0.37245950102806091</v>
      </c>
      <c r="D4756">
        <v>0.62754052877426147</v>
      </c>
      <c r="E4756">
        <f>IF(B4757&gt;0,B4757-test_data[[#This Row],[Price]],0)</f>
        <v>0</v>
      </c>
      <c r="F4756" s="2">
        <f>test_data[[#This Row],[Time]]-(Time_horizon-1)/24/60</f>
        <v>43798.424305555556</v>
      </c>
      <c r="G4756">
        <f>IF(test_data[[#This Row],[Long]]&gt;Action_Threshold,1,IF(test_data[[#This Row],[Short]]&gt;Action_Threshold,-1,0))</f>
        <v>-1</v>
      </c>
      <c r="H4756">
        <f>SUMIFS(test_data[Postion],test_data[Time],"&gt;="&amp;test_data[[#This Row],[Period Time]],test_data[Time],"&lt;="&amp;test_data[[#This Row],[Time]])</f>
        <v>-20</v>
      </c>
      <c r="I4756">
        <f>IFERROR(test_data[[#This Row],[Final_Position]]-H4755,test_data[[#This Row],[Final_Position]])</f>
        <v>0</v>
      </c>
      <c r="J4756">
        <f>ABS(test_data[[#This Row],[Action]])</f>
        <v>0</v>
      </c>
      <c r="K4756" s="7">
        <f>test_data[[#This Row],[Final_Position]]*test_data[[#This Row],[Change]]</f>
        <v>0</v>
      </c>
      <c r="L4756" s="7">
        <f>test_data[[#This Row],[Profit]]*Profit_per_point</f>
        <v>0</v>
      </c>
      <c r="M4756" s="7">
        <f>test_data[[#This Row],[Profit]]*Profit_per_point-ABS(test_data[[#This Row],[Action]])*Fee_per_trade</f>
        <v>0</v>
      </c>
    </row>
    <row r="4757" spans="1:13" x14ac:dyDescent="0.35">
      <c r="A4757" s="2">
        <v>43798.438194444447</v>
      </c>
      <c r="B4757">
        <v>891.3</v>
      </c>
      <c r="C4757">
        <v>0.36788994073867798</v>
      </c>
      <c r="D4757">
        <v>0.63211005926132202</v>
      </c>
      <c r="E4757">
        <f>IF(B4758&gt;0,B4758-test_data[[#This Row],[Price]],0)</f>
        <v>0</v>
      </c>
      <c r="F4757" s="2">
        <f>test_data[[#This Row],[Time]]-(Time_horizon-1)/24/60</f>
        <v>43798.425000000003</v>
      </c>
      <c r="G4757">
        <f>IF(test_data[[#This Row],[Long]]&gt;Action_Threshold,1,IF(test_data[[#This Row],[Short]]&gt;Action_Threshold,-1,0))</f>
        <v>-1</v>
      </c>
      <c r="H4757">
        <f>SUMIFS(test_data[Postion],test_data[Time],"&gt;="&amp;test_data[[#This Row],[Period Time]],test_data[Time],"&lt;="&amp;test_data[[#This Row],[Time]])</f>
        <v>-20</v>
      </c>
      <c r="I4757">
        <f>IFERROR(test_data[[#This Row],[Final_Position]]-H4756,test_data[[#This Row],[Final_Position]])</f>
        <v>0</v>
      </c>
      <c r="J4757">
        <f>ABS(test_data[[#This Row],[Action]])</f>
        <v>0</v>
      </c>
      <c r="K4757" s="7">
        <f>test_data[[#This Row],[Final_Position]]*test_data[[#This Row],[Change]]</f>
        <v>0</v>
      </c>
      <c r="L4757" s="7">
        <f>test_data[[#This Row],[Profit]]*Profit_per_point</f>
        <v>0</v>
      </c>
      <c r="M4757" s="7">
        <f>test_data[[#This Row],[Profit]]*Profit_per_point-ABS(test_data[[#This Row],[Action]])*Fee_per_trade</f>
        <v>0</v>
      </c>
    </row>
    <row r="4758" spans="1:13" x14ac:dyDescent="0.35">
      <c r="A4758" s="2">
        <v>43798.439583333333</v>
      </c>
      <c r="B4758">
        <v>891.3</v>
      </c>
      <c r="C4758">
        <v>0.36708775162696838</v>
      </c>
      <c r="D4758">
        <v>0.63291221857070923</v>
      </c>
      <c r="E4758">
        <f>IF(B4759&gt;0,B4759-test_data[[#This Row],[Price]],0)</f>
        <v>0</v>
      </c>
      <c r="F4758" s="2">
        <f>test_data[[#This Row],[Time]]-(Time_horizon-1)/24/60</f>
        <v>43798.426388888889</v>
      </c>
      <c r="G4758">
        <f>IF(test_data[[#This Row],[Long]]&gt;Action_Threshold,1,IF(test_data[[#This Row],[Short]]&gt;Action_Threshold,-1,0))</f>
        <v>-1</v>
      </c>
      <c r="H4758">
        <f>SUMIFS(test_data[Postion],test_data[Time],"&gt;="&amp;test_data[[#This Row],[Period Time]],test_data[Time],"&lt;="&amp;test_data[[#This Row],[Time]])</f>
        <v>-19</v>
      </c>
      <c r="I4758">
        <f>IFERROR(test_data[[#This Row],[Final_Position]]-H4757,test_data[[#This Row],[Final_Position]])</f>
        <v>1</v>
      </c>
      <c r="J4758">
        <f>ABS(test_data[[#This Row],[Action]])</f>
        <v>1</v>
      </c>
      <c r="K4758" s="7">
        <f>test_data[[#This Row],[Final_Position]]*test_data[[#This Row],[Change]]</f>
        <v>0</v>
      </c>
      <c r="L4758" s="7">
        <f>test_data[[#This Row],[Profit]]*Profit_per_point</f>
        <v>0</v>
      </c>
      <c r="M4758" s="7">
        <f>test_data[[#This Row],[Profit]]*Profit_per_point-ABS(test_data[[#This Row],[Action]])*Fee_per_trade</f>
        <v>-10000</v>
      </c>
    </row>
    <row r="4759" spans="1:13" x14ac:dyDescent="0.35">
      <c r="A4759" s="2">
        <v>43798.44027777778</v>
      </c>
      <c r="B4759">
        <v>891.3</v>
      </c>
      <c r="C4759">
        <v>0.3691653311252594</v>
      </c>
      <c r="D4759">
        <v>0.63083463907241821</v>
      </c>
      <c r="E4759">
        <f>IF(B4760&gt;0,B4760-test_data[[#This Row],[Price]],0)</f>
        <v>0</v>
      </c>
      <c r="F4759" s="2">
        <f>test_data[[#This Row],[Time]]-(Time_horizon-1)/24/60</f>
        <v>43798.427083333336</v>
      </c>
      <c r="G4759">
        <f>IF(test_data[[#This Row],[Long]]&gt;Action_Threshold,1,IF(test_data[[#This Row],[Short]]&gt;Action_Threshold,-1,0))</f>
        <v>-1</v>
      </c>
      <c r="H4759">
        <f>SUMIFS(test_data[Postion],test_data[Time],"&gt;="&amp;test_data[[#This Row],[Period Time]],test_data[Time],"&lt;="&amp;test_data[[#This Row],[Time]])</f>
        <v>-19</v>
      </c>
      <c r="I4759">
        <f>IFERROR(test_data[[#This Row],[Final_Position]]-H4758,test_data[[#This Row],[Final_Position]])</f>
        <v>0</v>
      </c>
      <c r="J4759">
        <f>ABS(test_data[[#This Row],[Action]])</f>
        <v>0</v>
      </c>
      <c r="K4759" s="7">
        <f>test_data[[#This Row],[Final_Position]]*test_data[[#This Row],[Change]]</f>
        <v>0</v>
      </c>
      <c r="L4759" s="7">
        <f>test_data[[#This Row],[Profit]]*Profit_per_point</f>
        <v>0</v>
      </c>
      <c r="M4759" s="7">
        <f>test_data[[#This Row],[Profit]]*Profit_per_point-ABS(test_data[[#This Row],[Action]])*Fee_per_trade</f>
        <v>0</v>
      </c>
    </row>
    <row r="4760" spans="1:13" x14ac:dyDescent="0.35">
      <c r="A4760" s="2">
        <v>43798.440972222219</v>
      </c>
      <c r="B4760">
        <v>891.3</v>
      </c>
      <c r="C4760">
        <v>0.36912497878074646</v>
      </c>
      <c r="D4760">
        <v>0.63087499141693115</v>
      </c>
      <c r="E4760">
        <f>IF(B4761&gt;0,B4761-test_data[[#This Row],[Price]],0)</f>
        <v>-0.19999999999993179</v>
      </c>
      <c r="F4760" s="2">
        <f>test_data[[#This Row],[Time]]-(Time_horizon-1)/24/60</f>
        <v>43798.427777777775</v>
      </c>
      <c r="G4760">
        <f>IF(test_data[[#This Row],[Long]]&gt;Action_Threshold,1,IF(test_data[[#This Row],[Short]]&gt;Action_Threshold,-1,0))</f>
        <v>-1</v>
      </c>
      <c r="H4760">
        <f>SUMIFS(test_data[Postion],test_data[Time],"&gt;="&amp;test_data[[#This Row],[Period Time]],test_data[Time],"&lt;="&amp;test_data[[#This Row],[Time]])</f>
        <v>-19</v>
      </c>
      <c r="I4760">
        <f>IFERROR(test_data[[#This Row],[Final_Position]]-H4759,test_data[[#This Row],[Final_Position]])</f>
        <v>0</v>
      </c>
      <c r="J4760">
        <f>ABS(test_data[[#This Row],[Action]])</f>
        <v>0</v>
      </c>
      <c r="K4760" s="7">
        <f>test_data[[#This Row],[Final_Position]]*test_data[[#This Row],[Change]]</f>
        <v>3.799999999998704</v>
      </c>
      <c r="L4760" s="7">
        <f>test_data[[#This Row],[Profit]]*Profit_per_point</f>
        <v>379999.99999987037</v>
      </c>
      <c r="M4760" s="7">
        <f>test_data[[#This Row],[Profit]]*Profit_per_point-ABS(test_data[[#This Row],[Action]])*Fee_per_trade</f>
        <v>379999.99999987037</v>
      </c>
    </row>
    <row r="4761" spans="1:13" x14ac:dyDescent="0.35">
      <c r="A4761" s="2">
        <v>43798.441666666666</v>
      </c>
      <c r="B4761">
        <v>891.1</v>
      </c>
      <c r="C4761">
        <v>0.37204611301422119</v>
      </c>
      <c r="D4761">
        <v>0.62795382738113403</v>
      </c>
      <c r="E4761">
        <f>IF(B4762&gt;0,B4762-test_data[[#This Row],[Price]],0)</f>
        <v>-0.10000000000002274</v>
      </c>
      <c r="F4761" s="2">
        <f>test_data[[#This Row],[Time]]-(Time_horizon-1)/24/60</f>
        <v>43798.428472222222</v>
      </c>
      <c r="G4761">
        <f>IF(test_data[[#This Row],[Long]]&gt;Action_Threshold,1,IF(test_data[[#This Row],[Short]]&gt;Action_Threshold,-1,0))</f>
        <v>-1</v>
      </c>
      <c r="H4761">
        <f>SUMIFS(test_data[Postion],test_data[Time],"&gt;="&amp;test_data[[#This Row],[Period Time]],test_data[Time],"&lt;="&amp;test_data[[#This Row],[Time]])</f>
        <v>-19</v>
      </c>
      <c r="I4761">
        <f>IFERROR(test_data[[#This Row],[Final_Position]]-H4760,test_data[[#This Row],[Final_Position]])</f>
        <v>0</v>
      </c>
      <c r="J4761">
        <f>ABS(test_data[[#This Row],[Action]])</f>
        <v>0</v>
      </c>
      <c r="K4761" s="7">
        <f>test_data[[#This Row],[Final_Position]]*test_data[[#This Row],[Change]]</f>
        <v>1.900000000000432</v>
      </c>
      <c r="L4761" s="7">
        <f>test_data[[#This Row],[Profit]]*Profit_per_point</f>
        <v>190000.00000004319</v>
      </c>
      <c r="M4761" s="7">
        <f>test_data[[#This Row],[Profit]]*Profit_per_point-ABS(test_data[[#This Row],[Action]])*Fee_per_trade</f>
        <v>190000.00000004319</v>
      </c>
    </row>
    <row r="4762" spans="1:13" x14ac:dyDescent="0.35">
      <c r="A4762" s="2">
        <v>43798.442361111112</v>
      </c>
      <c r="B4762">
        <v>891</v>
      </c>
      <c r="C4762">
        <v>0.37602034211158752</v>
      </c>
      <c r="D4762">
        <v>0.62397968769073486</v>
      </c>
      <c r="E4762">
        <f>IF(B4763&gt;0,B4763-test_data[[#This Row],[Price]],0)</f>
        <v>-0.20000000000004547</v>
      </c>
      <c r="F4762" s="2">
        <f>test_data[[#This Row],[Time]]-(Time_horizon-1)/24/60</f>
        <v>43798.429166666669</v>
      </c>
      <c r="G4762">
        <f>IF(test_data[[#This Row],[Long]]&gt;Action_Threshold,1,IF(test_data[[#This Row],[Short]]&gt;Action_Threshold,-1,0))</f>
        <v>-1</v>
      </c>
      <c r="H4762">
        <f>SUMIFS(test_data[Postion],test_data[Time],"&gt;="&amp;test_data[[#This Row],[Period Time]],test_data[Time],"&lt;="&amp;test_data[[#This Row],[Time]])</f>
        <v>-19</v>
      </c>
      <c r="I4762">
        <f>IFERROR(test_data[[#This Row],[Final_Position]]-H4761,test_data[[#This Row],[Final_Position]])</f>
        <v>0</v>
      </c>
      <c r="J4762">
        <f>ABS(test_data[[#This Row],[Action]])</f>
        <v>0</v>
      </c>
      <c r="K4762" s="7">
        <f>test_data[[#This Row],[Final_Position]]*test_data[[#This Row],[Change]]</f>
        <v>3.800000000000864</v>
      </c>
      <c r="L4762" s="7">
        <f>test_data[[#This Row],[Profit]]*Profit_per_point</f>
        <v>380000.00000008638</v>
      </c>
      <c r="M4762" s="7">
        <f>test_data[[#This Row],[Profit]]*Profit_per_point-ABS(test_data[[#This Row],[Action]])*Fee_per_trade</f>
        <v>380000.00000008638</v>
      </c>
    </row>
    <row r="4763" spans="1:13" x14ac:dyDescent="0.35">
      <c r="A4763" s="2">
        <v>43798.443055555559</v>
      </c>
      <c r="B4763">
        <v>890.8</v>
      </c>
      <c r="C4763">
        <v>0.37803801894187927</v>
      </c>
      <c r="D4763">
        <v>0.62196201086044312</v>
      </c>
      <c r="E4763">
        <f>IF(B4764&gt;0,B4764-test_data[[#This Row],[Price]],0)</f>
        <v>-9.9999999999909051E-2</v>
      </c>
      <c r="F4763" s="2">
        <f>test_data[[#This Row],[Time]]-(Time_horizon-1)/24/60</f>
        <v>43798.429861111115</v>
      </c>
      <c r="G4763">
        <f>IF(test_data[[#This Row],[Long]]&gt;Action_Threshold,1,IF(test_data[[#This Row],[Short]]&gt;Action_Threshold,-1,0))</f>
        <v>-1</v>
      </c>
      <c r="H4763">
        <f>SUMIFS(test_data[Postion],test_data[Time],"&gt;="&amp;test_data[[#This Row],[Period Time]],test_data[Time],"&lt;="&amp;test_data[[#This Row],[Time]])</f>
        <v>-19</v>
      </c>
      <c r="I4763">
        <f>IFERROR(test_data[[#This Row],[Final_Position]]-H4762,test_data[[#This Row],[Final_Position]])</f>
        <v>0</v>
      </c>
      <c r="J4763">
        <f>ABS(test_data[[#This Row],[Action]])</f>
        <v>0</v>
      </c>
      <c r="K4763" s="7">
        <f>test_data[[#This Row],[Final_Position]]*test_data[[#This Row],[Change]]</f>
        <v>1.899999999998272</v>
      </c>
      <c r="L4763" s="7">
        <f>test_data[[#This Row],[Profit]]*Profit_per_point</f>
        <v>189999.99999982718</v>
      </c>
      <c r="M4763" s="7">
        <f>test_data[[#This Row],[Profit]]*Profit_per_point-ABS(test_data[[#This Row],[Action]])*Fee_per_trade</f>
        <v>189999.99999982718</v>
      </c>
    </row>
    <row r="4764" spans="1:13" x14ac:dyDescent="0.35">
      <c r="A4764" s="2">
        <v>43798.443749999999</v>
      </c>
      <c r="B4764">
        <v>890.7</v>
      </c>
      <c r="C4764">
        <v>0.38718008995056152</v>
      </c>
      <c r="D4764">
        <v>0.61281991004943848</v>
      </c>
      <c r="E4764">
        <f>IF(B4765&gt;0,B4765-test_data[[#This Row],[Price]],0)</f>
        <v>0.39999999999997726</v>
      </c>
      <c r="F4764" s="2">
        <f>test_data[[#This Row],[Time]]-(Time_horizon-1)/24/60</f>
        <v>43798.430555555555</v>
      </c>
      <c r="G4764">
        <f>IF(test_data[[#This Row],[Long]]&gt;Action_Threshold,1,IF(test_data[[#This Row],[Short]]&gt;Action_Threshold,-1,0))</f>
        <v>-1</v>
      </c>
      <c r="H4764">
        <f>SUMIFS(test_data[Postion],test_data[Time],"&gt;="&amp;test_data[[#This Row],[Period Time]],test_data[Time],"&lt;="&amp;test_data[[#This Row],[Time]])</f>
        <v>-19</v>
      </c>
      <c r="I4764">
        <f>IFERROR(test_data[[#This Row],[Final_Position]]-H4763,test_data[[#This Row],[Final_Position]])</f>
        <v>0</v>
      </c>
      <c r="J4764">
        <f>ABS(test_data[[#This Row],[Action]])</f>
        <v>0</v>
      </c>
      <c r="K4764" s="7">
        <f>test_data[[#This Row],[Final_Position]]*test_data[[#This Row],[Change]]</f>
        <v>-7.599999999999568</v>
      </c>
      <c r="L4764" s="7">
        <f>test_data[[#This Row],[Profit]]*Profit_per_point</f>
        <v>-759999.99999995681</v>
      </c>
      <c r="M4764" s="7">
        <f>test_data[[#This Row],[Profit]]*Profit_per_point-ABS(test_data[[#This Row],[Action]])*Fee_per_trade</f>
        <v>-759999.99999995681</v>
      </c>
    </row>
    <row r="4765" spans="1:13" x14ac:dyDescent="0.35">
      <c r="A4765" s="2">
        <v>43798.444444444445</v>
      </c>
      <c r="B4765">
        <v>891.1</v>
      </c>
      <c r="C4765">
        <v>0.37450611591339111</v>
      </c>
      <c r="D4765">
        <v>0.62549388408660889</v>
      </c>
      <c r="E4765">
        <f>IF(B4766&gt;0,B4766-test_data[[#This Row],[Price]],0)</f>
        <v>0.89999999999997726</v>
      </c>
      <c r="F4765" s="2">
        <f>test_data[[#This Row],[Time]]-(Time_horizon-1)/24/60</f>
        <v>43798.431250000001</v>
      </c>
      <c r="G4765">
        <f>IF(test_data[[#This Row],[Long]]&gt;Action_Threshold,1,IF(test_data[[#This Row],[Short]]&gt;Action_Threshold,-1,0))</f>
        <v>-1</v>
      </c>
      <c r="H4765">
        <f>SUMIFS(test_data[Postion],test_data[Time],"&gt;="&amp;test_data[[#This Row],[Period Time]],test_data[Time],"&lt;="&amp;test_data[[#This Row],[Time]])</f>
        <v>-19</v>
      </c>
      <c r="I4765">
        <f>IFERROR(test_data[[#This Row],[Final_Position]]-H4764,test_data[[#This Row],[Final_Position]])</f>
        <v>0</v>
      </c>
      <c r="J4765">
        <f>ABS(test_data[[#This Row],[Action]])</f>
        <v>0</v>
      </c>
      <c r="K4765" s="7">
        <f>test_data[[#This Row],[Final_Position]]*test_data[[#This Row],[Change]]</f>
        <v>-17.099999999999568</v>
      </c>
      <c r="L4765" s="7">
        <f>test_data[[#This Row],[Profit]]*Profit_per_point</f>
        <v>-1709999.9999999567</v>
      </c>
      <c r="M4765" s="7">
        <f>test_data[[#This Row],[Profit]]*Profit_per_point-ABS(test_data[[#This Row],[Action]])*Fee_per_trade</f>
        <v>-1709999.9999999567</v>
      </c>
    </row>
    <row r="4766" spans="1:13" x14ac:dyDescent="0.35">
      <c r="A4766" s="2">
        <v>43798.445138888892</v>
      </c>
      <c r="B4766">
        <v>892</v>
      </c>
      <c r="C4766">
        <v>0.32913276553153992</v>
      </c>
      <c r="D4766">
        <v>0.67086726427078247</v>
      </c>
      <c r="E4766">
        <f>IF(B4767&gt;0,B4767-test_data[[#This Row],[Price]],0)</f>
        <v>-0.20000000000004547</v>
      </c>
      <c r="F4766" s="2">
        <f>test_data[[#This Row],[Time]]-(Time_horizon-1)/24/60</f>
        <v>43798.431944444448</v>
      </c>
      <c r="G4766">
        <f>IF(test_data[[#This Row],[Long]]&gt;Action_Threshold,1,IF(test_data[[#This Row],[Short]]&gt;Action_Threshold,-1,0))</f>
        <v>-1</v>
      </c>
      <c r="H4766">
        <f>SUMIFS(test_data[Postion],test_data[Time],"&gt;="&amp;test_data[[#This Row],[Period Time]],test_data[Time],"&lt;="&amp;test_data[[#This Row],[Time]])</f>
        <v>-19</v>
      </c>
      <c r="I4766">
        <f>IFERROR(test_data[[#This Row],[Final_Position]]-H4765,test_data[[#This Row],[Final_Position]])</f>
        <v>0</v>
      </c>
      <c r="J4766">
        <f>ABS(test_data[[#This Row],[Action]])</f>
        <v>0</v>
      </c>
      <c r="K4766" s="7">
        <f>test_data[[#This Row],[Final_Position]]*test_data[[#This Row],[Change]]</f>
        <v>3.800000000000864</v>
      </c>
      <c r="L4766" s="7">
        <f>test_data[[#This Row],[Profit]]*Profit_per_point</f>
        <v>380000.00000008638</v>
      </c>
      <c r="M4766" s="7">
        <f>test_data[[#This Row],[Profit]]*Profit_per_point-ABS(test_data[[#This Row],[Action]])*Fee_per_trade</f>
        <v>380000.00000008638</v>
      </c>
    </row>
    <row r="4767" spans="1:13" x14ac:dyDescent="0.35">
      <c r="A4767" s="2">
        <v>43798.445833333331</v>
      </c>
      <c r="B4767">
        <v>891.8</v>
      </c>
      <c r="C4767">
        <v>0.35179004073143005</v>
      </c>
      <c r="D4767">
        <v>0.64820992946624756</v>
      </c>
      <c r="E4767">
        <f>IF(B4768&gt;0,B4768-test_data[[#This Row],[Price]],0)</f>
        <v>0.20000000000004547</v>
      </c>
      <c r="F4767" s="2">
        <f>test_data[[#This Row],[Time]]-(Time_horizon-1)/24/60</f>
        <v>43798.432638888888</v>
      </c>
      <c r="G4767">
        <f>IF(test_data[[#This Row],[Long]]&gt;Action_Threshold,1,IF(test_data[[#This Row],[Short]]&gt;Action_Threshold,-1,0))</f>
        <v>-1</v>
      </c>
      <c r="H4767">
        <f>SUMIFS(test_data[Postion],test_data[Time],"&gt;="&amp;test_data[[#This Row],[Period Time]],test_data[Time],"&lt;="&amp;test_data[[#This Row],[Time]])</f>
        <v>-19</v>
      </c>
      <c r="I4767">
        <f>IFERROR(test_data[[#This Row],[Final_Position]]-H4766,test_data[[#This Row],[Final_Position]])</f>
        <v>0</v>
      </c>
      <c r="J4767">
        <f>ABS(test_data[[#This Row],[Action]])</f>
        <v>0</v>
      </c>
      <c r="K4767" s="7">
        <f>test_data[[#This Row],[Final_Position]]*test_data[[#This Row],[Change]]</f>
        <v>-3.800000000000864</v>
      </c>
      <c r="L4767" s="7">
        <f>test_data[[#This Row],[Profit]]*Profit_per_point</f>
        <v>-380000.00000008638</v>
      </c>
      <c r="M4767" s="7">
        <f>test_data[[#This Row],[Profit]]*Profit_per_point-ABS(test_data[[#This Row],[Action]])*Fee_per_trade</f>
        <v>-380000.00000008638</v>
      </c>
    </row>
    <row r="4768" spans="1:13" x14ac:dyDescent="0.35">
      <c r="A4768" s="2">
        <v>43798.446527777778</v>
      </c>
      <c r="B4768">
        <v>892</v>
      </c>
      <c r="C4768">
        <v>0.35832151770591736</v>
      </c>
      <c r="D4768">
        <v>0.64167851209640503</v>
      </c>
      <c r="E4768">
        <f>IF(B4769&gt;0,B4769-test_data[[#This Row],[Price]],0)</f>
        <v>-0.10000000000002274</v>
      </c>
      <c r="F4768" s="2">
        <f>test_data[[#This Row],[Time]]-(Time_horizon-1)/24/60</f>
        <v>43798.433333333334</v>
      </c>
      <c r="G4768">
        <f>IF(test_data[[#This Row],[Long]]&gt;Action_Threshold,1,IF(test_data[[#This Row],[Short]]&gt;Action_Threshold,-1,0))</f>
        <v>-1</v>
      </c>
      <c r="H4768">
        <f>SUMIFS(test_data[Postion],test_data[Time],"&gt;="&amp;test_data[[#This Row],[Period Time]],test_data[Time],"&lt;="&amp;test_data[[#This Row],[Time]])</f>
        <v>-19</v>
      </c>
      <c r="I4768">
        <f>IFERROR(test_data[[#This Row],[Final_Position]]-H4767,test_data[[#This Row],[Final_Position]])</f>
        <v>0</v>
      </c>
      <c r="J4768">
        <f>ABS(test_data[[#This Row],[Action]])</f>
        <v>0</v>
      </c>
      <c r="K4768" s="7">
        <f>test_data[[#This Row],[Final_Position]]*test_data[[#This Row],[Change]]</f>
        <v>1.900000000000432</v>
      </c>
      <c r="L4768" s="7">
        <f>test_data[[#This Row],[Profit]]*Profit_per_point</f>
        <v>190000.00000004319</v>
      </c>
      <c r="M4768" s="7">
        <f>test_data[[#This Row],[Profit]]*Profit_per_point-ABS(test_data[[#This Row],[Action]])*Fee_per_trade</f>
        <v>190000.00000004319</v>
      </c>
    </row>
    <row r="4769" spans="1:13" x14ac:dyDescent="0.35">
      <c r="A4769" s="2">
        <v>43798.447222222225</v>
      </c>
      <c r="B4769">
        <v>891.9</v>
      </c>
      <c r="C4769">
        <v>0.36652076244354248</v>
      </c>
      <c r="D4769">
        <v>0.63347923755645752</v>
      </c>
      <c r="E4769">
        <f>IF(B4770&gt;0,B4770-test_data[[#This Row],[Price]],0)</f>
        <v>0.20000000000004547</v>
      </c>
      <c r="F4769" s="2">
        <f>test_data[[#This Row],[Time]]-(Time_horizon-1)/24/60</f>
        <v>43798.434027777781</v>
      </c>
      <c r="G4769">
        <f>IF(test_data[[#This Row],[Long]]&gt;Action_Threshold,1,IF(test_data[[#This Row],[Short]]&gt;Action_Threshold,-1,0))</f>
        <v>-1</v>
      </c>
      <c r="H4769">
        <f>SUMIFS(test_data[Postion],test_data[Time],"&gt;="&amp;test_data[[#This Row],[Period Time]],test_data[Time],"&lt;="&amp;test_data[[#This Row],[Time]])</f>
        <v>-19</v>
      </c>
      <c r="I4769">
        <f>IFERROR(test_data[[#This Row],[Final_Position]]-H4768,test_data[[#This Row],[Final_Position]])</f>
        <v>0</v>
      </c>
      <c r="J4769">
        <f>ABS(test_data[[#This Row],[Action]])</f>
        <v>0</v>
      </c>
      <c r="K4769" s="7">
        <f>test_data[[#This Row],[Final_Position]]*test_data[[#This Row],[Change]]</f>
        <v>-3.800000000000864</v>
      </c>
      <c r="L4769" s="7">
        <f>test_data[[#This Row],[Profit]]*Profit_per_point</f>
        <v>-380000.00000008638</v>
      </c>
      <c r="M4769" s="7">
        <f>test_data[[#This Row],[Profit]]*Profit_per_point-ABS(test_data[[#This Row],[Action]])*Fee_per_trade</f>
        <v>-380000.00000008638</v>
      </c>
    </row>
    <row r="4770" spans="1:13" x14ac:dyDescent="0.35">
      <c r="A4770" s="2">
        <v>43798.447916666664</v>
      </c>
      <c r="B4770">
        <v>892.1</v>
      </c>
      <c r="C4770">
        <v>0.37714296579360962</v>
      </c>
      <c r="D4770">
        <v>0.62285703420639038</v>
      </c>
      <c r="E4770">
        <f>IF(B4771&gt;0,B4771-test_data[[#This Row],[Price]],0)</f>
        <v>0.5</v>
      </c>
      <c r="F4770" s="2">
        <f>test_data[[#This Row],[Time]]-(Time_horizon-1)/24/60</f>
        <v>43798.43472222222</v>
      </c>
      <c r="G4770">
        <f>IF(test_data[[#This Row],[Long]]&gt;Action_Threshold,1,IF(test_data[[#This Row],[Short]]&gt;Action_Threshold,-1,0))</f>
        <v>-1</v>
      </c>
      <c r="H4770">
        <f>SUMIFS(test_data[Postion],test_data[Time],"&gt;="&amp;test_data[[#This Row],[Period Time]],test_data[Time],"&lt;="&amp;test_data[[#This Row],[Time]])</f>
        <v>-19</v>
      </c>
      <c r="I4770">
        <f>IFERROR(test_data[[#This Row],[Final_Position]]-H4769,test_data[[#This Row],[Final_Position]])</f>
        <v>0</v>
      </c>
      <c r="J4770">
        <f>ABS(test_data[[#This Row],[Action]])</f>
        <v>0</v>
      </c>
      <c r="K4770" s="7">
        <f>test_data[[#This Row],[Final_Position]]*test_data[[#This Row],[Change]]</f>
        <v>-9.5</v>
      </c>
      <c r="L4770" s="7">
        <f>test_data[[#This Row],[Profit]]*Profit_per_point</f>
        <v>-950000</v>
      </c>
      <c r="M4770" s="7">
        <f>test_data[[#This Row],[Profit]]*Profit_per_point-ABS(test_data[[#This Row],[Action]])*Fee_per_trade</f>
        <v>-950000</v>
      </c>
    </row>
    <row r="4771" spans="1:13" x14ac:dyDescent="0.35">
      <c r="A4771" s="2">
        <v>43798.448611111111</v>
      </c>
      <c r="B4771">
        <v>892.6</v>
      </c>
      <c r="C4771">
        <v>0.38453206419944763</v>
      </c>
      <c r="D4771">
        <v>0.61546796560287476</v>
      </c>
      <c r="E4771">
        <f>IF(B4772&gt;0,B4772-test_data[[#This Row],[Price]],0)</f>
        <v>-0.20000000000004547</v>
      </c>
      <c r="F4771" s="2">
        <f>test_data[[#This Row],[Time]]-(Time_horizon-1)/24/60</f>
        <v>43798.435416666667</v>
      </c>
      <c r="G4771">
        <f>IF(test_data[[#This Row],[Long]]&gt;Action_Threshold,1,IF(test_data[[#This Row],[Short]]&gt;Action_Threshold,-1,0))</f>
        <v>-1</v>
      </c>
      <c r="H4771">
        <f>SUMIFS(test_data[Postion],test_data[Time],"&gt;="&amp;test_data[[#This Row],[Period Time]],test_data[Time],"&lt;="&amp;test_data[[#This Row],[Time]])</f>
        <v>-19</v>
      </c>
      <c r="I4771">
        <f>IFERROR(test_data[[#This Row],[Final_Position]]-H4770,test_data[[#This Row],[Final_Position]])</f>
        <v>0</v>
      </c>
      <c r="J4771">
        <f>ABS(test_data[[#This Row],[Action]])</f>
        <v>0</v>
      </c>
      <c r="K4771" s="7">
        <f>test_data[[#This Row],[Final_Position]]*test_data[[#This Row],[Change]]</f>
        <v>3.800000000000864</v>
      </c>
      <c r="L4771" s="7">
        <f>test_data[[#This Row],[Profit]]*Profit_per_point</f>
        <v>380000.00000008638</v>
      </c>
      <c r="M4771" s="7">
        <f>test_data[[#This Row],[Profit]]*Profit_per_point-ABS(test_data[[#This Row],[Action]])*Fee_per_trade</f>
        <v>380000.00000008638</v>
      </c>
    </row>
    <row r="4772" spans="1:13" x14ac:dyDescent="0.35">
      <c r="A4772" s="2">
        <v>43798.449305555558</v>
      </c>
      <c r="B4772">
        <v>892.4</v>
      </c>
      <c r="C4772">
        <v>0.40522602200508118</v>
      </c>
      <c r="D4772">
        <v>0.59477400779724121</v>
      </c>
      <c r="E4772">
        <f>IF(B4773&gt;0,B4773-test_data[[#This Row],[Price]],0)</f>
        <v>-0.29999999999995453</v>
      </c>
      <c r="F4772" s="2">
        <f>test_data[[#This Row],[Time]]-(Time_horizon-1)/24/60</f>
        <v>43798.436111111114</v>
      </c>
      <c r="G4772">
        <f>IF(test_data[[#This Row],[Long]]&gt;Action_Threshold,1,IF(test_data[[#This Row],[Short]]&gt;Action_Threshold,-1,0))</f>
        <v>-1</v>
      </c>
      <c r="H4772">
        <f>SUMIFS(test_data[Postion],test_data[Time],"&gt;="&amp;test_data[[#This Row],[Period Time]],test_data[Time],"&lt;="&amp;test_data[[#This Row],[Time]])</f>
        <v>-19</v>
      </c>
      <c r="I4772">
        <f>IFERROR(test_data[[#This Row],[Final_Position]]-H4771,test_data[[#This Row],[Final_Position]])</f>
        <v>0</v>
      </c>
      <c r="J4772">
        <f>ABS(test_data[[#This Row],[Action]])</f>
        <v>0</v>
      </c>
      <c r="K4772" s="7">
        <f>test_data[[#This Row],[Final_Position]]*test_data[[#This Row],[Change]]</f>
        <v>5.699999999999136</v>
      </c>
      <c r="L4772" s="7">
        <f>test_data[[#This Row],[Profit]]*Profit_per_point</f>
        <v>569999.99999991362</v>
      </c>
      <c r="M4772" s="7">
        <f>test_data[[#This Row],[Profit]]*Profit_per_point-ABS(test_data[[#This Row],[Action]])*Fee_per_trade</f>
        <v>569999.99999991362</v>
      </c>
    </row>
    <row r="4773" spans="1:13" x14ac:dyDescent="0.35">
      <c r="A4773" s="2">
        <v>43798.45</v>
      </c>
      <c r="B4773">
        <v>892.1</v>
      </c>
      <c r="C4773">
        <v>0.39321690797805786</v>
      </c>
      <c r="D4773">
        <v>0.60678315162658691</v>
      </c>
      <c r="E4773">
        <f>IF(B4774&gt;0,B4774-test_data[[#This Row],[Price]],0)</f>
        <v>0.29999999999995453</v>
      </c>
      <c r="F4773" s="2">
        <f>test_data[[#This Row],[Time]]-(Time_horizon-1)/24/60</f>
        <v>43798.436805555553</v>
      </c>
      <c r="G4773">
        <f>IF(test_data[[#This Row],[Long]]&gt;Action_Threshold,1,IF(test_data[[#This Row],[Short]]&gt;Action_Threshold,-1,0))</f>
        <v>-1</v>
      </c>
      <c r="H4773">
        <f>SUMIFS(test_data[Postion],test_data[Time],"&gt;="&amp;test_data[[#This Row],[Period Time]],test_data[Time],"&lt;="&amp;test_data[[#This Row],[Time]])</f>
        <v>-19</v>
      </c>
      <c r="I4773">
        <f>IFERROR(test_data[[#This Row],[Final_Position]]-H4772,test_data[[#This Row],[Final_Position]])</f>
        <v>0</v>
      </c>
      <c r="J4773">
        <f>ABS(test_data[[#This Row],[Action]])</f>
        <v>0</v>
      </c>
      <c r="K4773" s="7">
        <f>test_data[[#This Row],[Final_Position]]*test_data[[#This Row],[Change]]</f>
        <v>-5.699999999999136</v>
      </c>
      <c r="L4773" s="7">
        <f>test_data[[#This Row],[Profit]]*Profit_per_point</f>
        <v>-569999.99999991362</v>
      </c>
      <c r="M4773" s="7">
        <f>test_data[[#This Row],[Profit]]*Profit_per_point-ABS(test_data[[#This Row],[Action]])*Fee_per_trade</f>
        <v>-569999.99999991362</v>
      </c>
    </row>
    <row r="4774" spans="1:13" x14ac:dyDescent="0.35">
      <c r="A4774" s="2">
        <v>43798.450694444444</v>
      </c>
      <c r="B4774">
        <v>892.4</v>
      </c>
      <c r="C4774">
        <v>0.40181753039360046</v>
      </c>
      <c r="D4774">
        <v>0.5981825590133667</v>
      </c>
      <c r="E4774">
        <f>IF(B4775&gt;0,B4775-test_data[[#This Row],[Price]],0)</f>
        <v>0</v>
      </c>
      <c r="F4774" s="2">
        <f>test_data[[#This Row],[Time]]-(Time_horizon-1)/24/60</f>
        <v>43798.4375</v>
      </c>
      <c r="G4774">
        <f>IF(test_data[[#This Row],[Long]]&gt;Action_Threshold,1,IF(test_data[[#This Row],[Short]]&gt;Action_Threshold,-1,0))</f>
        <v>-1</v>
      </c>
      <c r="H4774">
        <f>SUMIFS(test_data[Postion],test_data[Time],"&gt;="&amp;test_data[[#This Row],[Period Time]],test_data[Time],"&lt;="&amp;test_data[[#This Row],[Time]])</f>
        <v>-19</v>
      </c>
      <c r="I4774">
        <f>IFERROR(test_data[[#This Row],[Final_Position]]-H4773,test_data[[#This Row],[Final_Position]])</f>
        <v>0</v>
      </c>
      <c r="J4774">
        <f>ABS(test_data[[#This Row],[Action]])</f>
        <v>0</v>
      </c>
      <c r="K4774" s="7">
        <f>test_data[[#This Row],[Final_Position]]*test_data[[#This Row],[Change]]</f>
        <v>0</v>
      </c>
      <c r="L4774" s="7">
        <f>test_data[[#This Row],[Profit]]*Profit_per_point</f>
        <v>0</v>
      </c>
      <c r="M4774" s="7">
        <f>test_data[[#This Row],[Profit]]*Profit_per_point-ABS(test_data[[#This Row],[Action]])*Fee_per_trade</f>
        <v>0</v>
      </c>
    </row>
    <row r="4775" spans="1:13" x14ac:dyDescent="0.35">
      <c r="A4775" s="2">
        <v>43798.451388888891</v>
      </c>
      <c r="B4775">
        <v>892.4</v>
      </c>
      <c r="C4775">
        <v>0.39515760540962219</v>
      </c>
      <c r="D4775">
        <v>0.60484236478805542</v>
      </c>
      <c r="E4775">
        <f>IF(B4776&gt;0,B4776-test_data[[#This Row],[Price]],0)</f>
        <v>0.10000000000002274</v>
      </c>
      <c r="F4775" s="2">
        <f>test_data[[#This Row],[Time]]-(Time_horizon-1)/24/60</f>
        <v>43798.438194444447</v>
      </c>
      <c r="G4775">
        <f>IF(test_data[[#This Row],[Long]]&gt;Action_Threshold,1,IF(test_data[[#This Row],[Short]]&gt;Action_Threshold,-1,0))</f>
        <v>-1</v>
      </c>
      <c r="H4775">
        <f>SUMIFS(test_data[Postion],test_data[Time],"&gt;="&amp;test_data[[#This Row],[Period Time]],test_data[Time],"&lt;="&amp;test_data[[#This Row],[Time]])</f>
        <v>-19</v>
      </c>
      <c r="I4775">
        <f>IFERROR(test_data[[#This Row],[Final_Position]]-H4774,test_data[[#This Row],[Final_Position]])</f>
        <v>0</v>
      </c>
      <c r="J4775">
        <f>ABS(test_data[[#This Row],[Action]])</f>
        <v>0</v>
      </c>
      <c r="K4775" s="7">
        <f>test_data[[#This Row],[Final_Position]]*test_data[[#This Row],[Change]]</f>
        <v>-1.900000000000432</v>
      </c>
      <c r="L4775" s="7">
        <f>test_data[[#This Row],[Profit]]*Profit_per_point</f>
        <v>-190000.00000004319</v>
      </c>
      <c r="M4775" s="7">
        <f>test_data[[#This Row],[Profit]]*Profit_per_point-ABS(test_data[[#This Row],[Action]])*Fee_per_trade</f>
        <v>-190000.00000004319</v>
      </c>
    </row>
    <row r="4776" spans="1:13" x14ac:dyDescent="0.35">
      <c r="A4776" s="2">
        <v>43798.45208333333</v>
      </c>
      <c r="B4776">
        <v>892.5</v>
      </c>
      <c r="C4776">
        <v>0.40659826993942261</v>
      </c>
      <c r="D4776">
        <v>0.59340178966522217</v>
      </c>
      <c r="E4776">
        <f>IF(B4777&gt;0,B4777-test_data[[#This Row],[Price]],0)</f>
        <v>0</v>
      </c>
      <c r="F4776" s="2">
        <f>test_data[[#This Row],[Time]]-(Time_horizon-1)/24/60</f>
        <v>43798.438888888886</v>
      </c>
      <c r="G4776">
        <f>IF(test_data[[#This Row],[Long]]&gt;Action_Threshold,1,IF(test_data[[#This Row],[Short]]&gt;Action_Threshold,-1,0))</f>
        <v>-1</v>
      </c>
      <c r="H4776">
        <f>SUMIFS(test_data[Postion],test_data[Time],"&gt;="&amp;test_data[[#This Row],[Period Time]],test_data[Time],"&lt;="&amp;test_data[[#This Row],[Time]])</f>
        <v>-19</v>
      </c>
      <c r="I4776">
        <f>IFERROR(test_data[[#This Row],[Final_Position]]-H4775,test_data[[#This Row],[Final_Position]])</f>
        <v>0</v>
      </c>
      <c r="J4776">
        <f>ABS(test_data[[#This Row],[Action]])</f>
        <v>0</v>
      </c>
      <c r="K4776" s="7">
        <f>test_data[[#This Row],[Final_Position]]*test_data[[#This Row],[Change]]</f>
        <v>0</v>
      </c>
      <c r="L4776" s="7">
        <f>test_data[[#This Row],[Profit]]*Profit_per_point</f>
        <v>0</v>
      </c>
      <c r="M4776" s="7">
        <f>test_data[[#This Row],[Profit]]*Profit_per_point-ABS(test_data[[#This Row],[Action]])*Fee_per_trade</f>
        <v>0</v>
      </c>
    </row>
    <row r="4777" spans="1:13" x14ac:dyDescent="0.35">
      <c r="A4777" s="2">
        <v>43798.452777777777</v>
      </c>
      <c r="B4777">
        <v>892.5</v>
      </c>
      <c r="C4777">
        <v>0.40536081790924072</v>
      </c>
      <c r="D4777">
        <v>0.59463918209075928</v>
      </c>
      <c r="E4777">
        <f>IF(B4778&gt;0,B4778-test_data[[#This Row],[Price]],0)</f>
        <v>-0.10000000000002274</v>
      </c>
      <c r="F4777" s="2">
        <f>test_data[[#This Row],[Time]]-(Time_horizon-1)/24/60</f>
        <v>43798.439583333333</v>
      </c>
      <c r="G4777">
        <f>IF(test_data[[#This Row],[Long]]&gt;Action_Threshold,1,IF(test_data[[#This Row],[Short]]&gt;Action_Threshold,-1,0))</f>
        <v>-1</v>
      </c>
      <c r="H4777">
        <f>SUMIFS(test_data[Postion],test_data[Time],"&gt;="&amp;test_data[[#This Row],[Period Time]],test_data[Time],"&lt;="&amp;test_data[[#This Row],[Time]])</f>
        <v>-20</v>
      </c>
      <c r="I4777">
        <f>IFERROR(test_data[[#This Row],[Final_Position]]-H4776,test_data[[#This Row],[Final_Position]])</f>
        <v>-1</v>
      </c>
      <c r="J4777">
        <f>ABS(test_data[[#This Row],[Action]])</f>
        <v>1</v>
      </c>
      <c r="K4777" s="7">
        <f>test_data[[#This Row],[Final_Position]]*test_data[[#This Row],[Change]]</f>
        <v>2.0000000000004547</v>
      </c>
      <c r="L4777" s="7">
        <f>test_data[[#This Row],[Profit]]*Profit_per_point</f>
        <v>200000.00000004546</v>
      </c>
      <c r="M4777" s="7">
        <f>test_data[[#This Row],[Profit]]*Profit_per_point-ABS(test_data[[#This Row],[Action]])*Fee_per_trade</f>
        <v>190000.00000004546</v>
      </c>
    </row>
    <row r="4778" spans="1:13" x14ac:dyDescent="0.35">
      <c r="A4778" s="2">
        <v>43798.453472222223</v>
      </c>
      <c r="B4778">
        <v>892.4</v>
      </c>
      <c r="C4778">
        <v>0.40969690680503845</v>
      </c>
      <c r="D4778">
        <v>0.59030312299728394</v>
      </c>
      <c r="E4778">
        <f>IF(B4779&gt;0,B4779-test_data[[#This Row],[Price]],0)</f>
        <v>-0.19999999999993179</v>
      </c>
      <c r="F4778" s="2">
        <f>test_data[[#This Row],[Time]]-(Time_horizon-1)/24/60</f>
        <v>43798.44027777778</v>
      </c>
      <c r="G4778">
        <f>IF(test_data[[#This Row],[Long]]&gt;Action_Threshold,1,IF(test_data[[#This Row],[Short]]&gt;Action_Threshold,-1,0))</f>
        <v>-1</v>
      </c>
      <c r="H4778">
        <f>SUMIFS(test_data[Postion],test_data[Time],"&gt;="&amp;test_data[[#This Row],[Period Time]],test_data[Time],"&lt;="&amp;test_data[[#This Row],[Time]])</f>
        <v>-20</v>
      </c>
      <c r="I4778">
        <f>IFERROR(test_data[[#This Row],[Final_Position]]-H4777,test_data[[#This Row],[Final_Position]])</f>
        <v>0</v>
      </c>
      <c r="J4778">
        <f>ABS(test_data[[#This Row],[Action]])</f>
        <v>0</v>
      </c>
      <c r="K4778" s="7">
        <f>test_data[[#This Row],[Final_Position]]*test_data[[#This Row],[Change]]</f>
        <v>3.9999999999986358</v>
      </c>
      <c r="L4778" s="7">
        <f>test_data[[#This Row],[Profit]]*Profit_per_point</f>
        <v>399999.99999986356</v>
      </c>
      <c r="M4778" s="7">
        <f>test_data[[#This Row],[Profit]]*Profit_per_point-ABS(test_data[[#This Row],[Action]])*Fee_per_trade</f>
        <v>399999.99999986356</v>
      </c>
    </row>
    <row r="4779" spans="1:13" x14ac:dyDescent="0.35">
      <c r="A4779" s="2">
        <v>43798.45416666667</v>
      </c>
      <c r="B4779">
        <v>892.2</v>
      </c>
      <c r="C4779">
        <v>0.40831297636032104</v>
      </c>
      <c r="D4779">
        <v>0.59168708324432373</v>
      </c>
      <c r="E4779">
        <f>IF(B4780&gt;0,B4780-test_data[[#This Row],[Price]],0)</f>
        <v>9.9999999999909051E-2</v>
      </c>
      <c r="F4779" s="2">
        <f>test_data[[#This Row],[Time]]-(Time_horizon-1)/24/60</f>
        <v>43798.440972222226</v>
      </c>
      <c r="G4779">
        <f>IF(test_data[[#This Row],[Long]]&gt;Action_Threshold,1,IF(test_data[[#This Row],[Short]]&gt;Action_Threshold,-1,0))</f>
        <v>-1</v>
      </c>
      <c r="H4779">
        <f>SUMIFS(test_data[Postion],test_data[Time],"&gt;="&amp;test_data[[#This Row],[Period Time]],test_data[Time],"&lt;="&amp;test_data[[#This Row],[Time]])</f>
        <v>-20</v>
      </c>
      <c r="I4779">
        <f>IFERROR(test_data[[#This Row],[Final_Position]]-H4778,test_data[[#This Row],[Final_Position]])</f>
        <v>0</v>
      </c>
      <c r="J4779">
        <f>ABS(test_data[[#This Row],[Action]])</f>
        <v>0</v>
      </c>
      <c r="K4779" s="7">
        <f>test_data[[#This Row],[Final_Position]]*test_data[[#This Row],[Change]]</f>
        <v>-1.999999999998181</v>
      </c>
      <c r="L4779" s="7">
        <f>test_data[[#This Row],[Profit]]*Profit_per_point</f>
        <v>-199999.9999998181</v>
      </c>
      <c r="M4779" s="7">
        <f>test_data[[#This Row],[Profit]]*Profit_per_point-ABS(test_data[[#This Row],[Action]])*Fee_per_trade</f>
        <v>-199999.9999998181</v>
      </c>
    </row>
    <row r="4780" spans="1:13" x14ac:dyDescent="0.35">
      <c r="A4780" s="2">
        <v>43798.454861111109</v>
      </c>
      <c r="B4780">
        <v>892.3</v>
      </c>
      <c r="C4780">
        <v>0.40416696667671204</v>
      </c>
      <c r="D4780">
        <v>0.59583300352096558</v>
      </c>
      <c r="E4780">
        <f>IF(B4781&gt;0,B4781-test_data[[#This Row],[Price]],0)</f>
        <v>0</v>
      </c>
      <c r="F4780" s="2">
        <f>test_data[[#This Row],[Time]]-(Time_horizon-1)/24/60</f>
        <v>43798.441666666666</v>
      </c>
      <c r="G4780">
        <f>IF(test_data[[#This Row],[Long]]&gt;Action_Threshold,1,IF(test_data[[#This Row],[Short]]&gt;Action_Threshold,-1,0))</f>
        <v>-1</v>
      </c>
      <c r="H4780">
        <f>SUMIFS(test_data[Postion],test_data[Time],"&gt;="&amp;test_data[[#This Row],[Period Time]],test_data[Time],"&lt;="&amp;test_data[[#This Row],[Time]])</f>
        <v>-20</v>
      </c>
      <c r="I4780">
        <f>IFERROR(test_data[[#This Row],[Final_Position]]-H4779,test_data[[#This Row],[Final_Position]])</f>
        <v>0</v>
      </c>
      <c r="J4780">
        <f>ABS(test_data[[#This Row],[Action]])</f>
        <v>0</v>
      </c>
      <c r="K4780" s="7">
        <f>test_data[[#This Row],[Final_Position]]*test_data[[#This Row],[Change]]</f>
        <v>0</v>
      </c>
      <c r="L4780" s="7">
        <f>test_data[[#This Row],[Profit]]*Profit_per_point</f>
        <v>0</v>
      </c>
      <c r="M4780" s="7">
        <f>test_data[[#This Row],[Profit]]*Profit_per_point-ABS(test_data[[#This Row],[Action]])*Fee_per_trade</f>
        <v>0</v>
      </c>
    </row>
    <row r="4781" spans="1:13" x14ac:dyDescent="0.35">
      <c r="A4781" s="2">
        <v>43798.455555555556</v>
      </c>
      <c r="B4781">
        <v>892.3</v>
      </c>
      <c r="C4781">
        <v>0.4133632481098175</v>
      </c>
      <c r="D4781">
        <v>0.58663672208786011</v>
      </c>
      <c r="E4781">
        <f>IF(B4782&gt;0,B4782-test_data[[#This Row],[Price]],0)</f>
        <v>0.20000000000004547</v>
      </c>
      <c r="F4781" s="2">
        <f>test_data[[#This Row],[Time]]-(Time_horizon-1)/24/60</f>
        <v>43798.442361111112</v>
      </c>
      <c r="G4781">
        <f>IF(test_data[[#This Row],[Long]]&gt;Action_Threshold,1,IF(test_data[[#This Row],[Short]]&gt;Action_Threshold,-1,0))</f>
        <v>-1</v>
      </c>
      <c r="H4781">
        <f>SUMIFS(test_data[Postion],test_data[Time],"&gt;="&amp;test_data[[#This Row],[Period Time]],test_data[Time],"&lt;="&amp;test_data[[#This Row],[Time]])</f>
        <v>-20</v>
      </c>
      <c r="I4781">
        <f>IFERROR(test_data[[#This Row],[Final_Position]]-H4780,test_data[[#This Row],[Final_Position]])</f>
        <v>0</v>
      </c>
      <c r="J4781">
        <f>ABS(test_data[[#This Row],[Action]])</f>
        <v>0</v>
      </c>
      <c r="K4781" s="7">
        <f>test_data[[#This Row],[Final_Position]]*test_data[[#This Row],[Change]]</f>
        <v>-4.0000000000009095</v>
      </c>
      <c r="L4781" s="7">
        <f>test_data[[#This Row],[Profit]]*Profit_per_point</f>
        <v>-400000.00000009092</v>
      </c>
      <c r="M4781" s="7">
        <f>test_data[[#This Row],[Profit]]*Profit_per_point-ABS(test_data[[#This Row],[Action]])*Fee_per_trade</f>
        <v>-400000.00000009092</v>
      </c>
    </row>
    <row r="4782" spans="1:13" x14ac:dyDescent="0.35">
      <c r="A4782" s="2">
        <v>43798.456250000003</v>
      </c>
      <c r="B4782">
        <v>892.5</v>
      </c>
      <c r="C4782">
        <v>0.42803835868835449</v>
      </c>
      <c r="D4782">
        <v>0.57196158170700073</v>
      </c>
      <c r="E4782">
        <f>IF(B4783&gt;0,B4783-test_data[[#This Row],[Price]],0)</f>
        <v>0</v>
      </c>
      <c r="F4782" s="2">
        <f>test_data[[#This Row],[Time]]-(Time_horizon-1)/24/60</f>
        <v>43798.443055555559</v>
      </c>
      <c r="G4782">
        <f>IF(test_data[[#This Row],[Long]]&gt;Action_Threshold,1,IF(test_data[[#This Row],[Short]]&gt;Action_Threshold,-1,0))</f>
        <v>-1</v>
      </c>
      <c r="H4782">
        <f>SUMIFS(test_data[Postion],test_data[Time],"&gt;="&amp;test_data[[#This Row],[Period Time]],test_data[Time],"&lt;="&amp;test_data[[#This Row],[Time]])</f>
        <v>-20</v>
      </c>
      <c r="I4782">
        <f>IFERROR(test_data[[#This Row],[Final_Position]]-H4781,test_data[[#This Row],[Final_Position]])</f>
        <v>0</v>
      </c>
      <c r="J4782">
        <f>ABS(test_data[[#This Row],[Action]])</f>
        <v>0</v>
      </c>
      <c r="K4782" s="7">
        <f>test_data[[#This Row],[Final_Position]]*test_data[[#This Row],[Change]]</f>
        <v>0</v>
      </c>
      <c r="L4782" s="7">
        <f>test_data[[#This Row],[Profit]]*Profit_per_point</f>
        <v>0</v>
      </c>
      <c r="M4782" s="7">
        <f>test_data[[#This Row],[Profit]]*Profit_per_point-ABS(test_data[[#This Row],[Action]])*Fee_per_trade</f>
        <v>0</v>
      </c>
    </row>
    <row r="4783" spans="1:13" x14ac:dyDescent="0.35">
      <c r="A4783" s="2">
        <v>43798.456944444442</v>
      </c>
      <c r="B4783">
        <v>892.5</v>
      </c>
      <c r="C4783">
        <v>0.40729162096977234</v>
      </c>
      <c r="D4783">
        <v>0.59270834922790527</v>
      </c>
      <c r="E4783">
        <f>IF(B4784&gt;0,B4784-test_data[[#This Row],[Price]],0)</f>
        <v>0</v>
      </c>
      <c r="F4783" s="2">
        <f>test_data[[#This Row],[Time]]-(Time_horizon-1)/24/60</f>
        <v>43798.443749999999</v>
      </c>
      <c r="G4783">
        <f>IF(test_data[[#This Row],[Long]]&gt;Action_Threshold,1,IF(test_data[[#This Row],[Short]]&gt;Action_Threshold,-1,0))</f>
        <v>-1</v>
      </c>
      <c r="H4783">
        <f>SUMIFS(test_data[Postion],test_data[Time],"&gt;="&amp;test_data[[#This Row],[Period Time]],test_data[Time],"&lt;="&amp;test_data[[#This Row],[Time]])</f>
        <v>-20</v>
      </c>
      <c r="I4783">
        <f>IFERROR(test_data[[#This Row],[Final_Position]]-H4782,test_data[[#This Row],[Final_Position]])</f>
        <v>0</v>
      </c>
      <c r="J4783">
        <f>ABS(test_data[[#This Row],[Action]])</f>
        <v>0</v>
      </c>
      <c r="K4783" s="7">
        <f>test_data[[#This Row],[Final_Position]]*test_data[[#This Row],[Change]]</f>
        <v>0</v>
      </c>
      <c r="L4783" s="7">
        <f>test_data[[#This Row],[Profit]]*Profit_per_point</f>
        <v>0</v>
      </c>
      <c r="M4783" s="7">
        <f>test_data[[#This Row],[Profit]]*Profit_per_point-ABS(test_data[[#This Row],[Action]])*Fee_per_trade</f>
        <v>0</v>
      </c>
    </row>
    <row r="4784" spans="1:13" x14ac:dyDescent="0.35">
      <c r="A4784" s="2">
        <v>43798.457638888889</v>
      </c>
      <c r="B4784">
        <v>892.5</v>
      </c>
      <c r="C4784">
        <v>0.39794784784317017</v>
      </c>
      <c r="D4784">
        <v>0.60205221176147461</v>
      </c>
      <c r="E4784">
        <f>IF(B4785&gt;0,B4785-test_data[[#This Row],[Price]],0)</f>
        <v>0</v>
      </c>
      <c r="F4784" s="2">
        <f>test_data[[#This Row],[Time]]-(Time_horizon-1)/24/60</f>
        <v>43798.444444444445</v>
      </c>
      <c r="G4784">
        <f>IF(test_data[[#This Row],[Long]]&gt;Action_Threshold,1,IF(test_data[[#This Row],[Short]]&gt;Action_Threshold,-1,0))</f>
        <v>-1</v>
      </c>
      <c r="H4784">
        <f>SUMIFS(test_data[Postion],test_data[Time],"&gt;="&amp;test_data[[#This Row],[Period Time]],test_data[Time],"&lt;="&amp;test_data[[#This Row],[Time]])</f>
        <v>-20</v>
      </c>
      <c r="I4784">
        <f>IFERROR(test_data[[#This Row],[Final_Position]]-H4783,test_data[[#This Row],[Final_Position]])</f>
        <v>0</v>
      </c>
      <c r="J4784">
        <f>ABS(test_data[[#This Row],[Action]])</f>
        <v>0</v>
      </c>
      <c r="K4784" s="7">
        <f>test_data[[#This Row],[Final_Position]]*test_data[[#This Row],[Change]]</f>
        <v>0</v>
      </c>
      <c r="L4784" s="7">
        <f>test_data[[#This Row],[Profit]]*Profit_per_point</f>
        <v>0</v>
      </c>
      <c r="M4784" s="7">
        <f>test_data[[#This Row],[Profit]]*Profit_per_point-ABS(test_data[[#This Row],[Action]])*Fee_per_trade</f>
        <v>0</v>
      </c>
    </row>
    <row r="4785" spans="1:13" x14ac:dyDescent="0.35">
      <c r="A4785" s="2">
        <v>43798.458333333336</v>
      </c>
      <c r="B4785">
        <v>892.5</v>
      </c>
      <c r="C4785">
        <v>0.37948757410049438</v>
      </c>
      <c r="D4785">
        <v>0.62051242589950562</v>
      </c>
      <c r="E4785">
        <f>IF(B4786&gt;0,B4786-test_data[[#This Row],[Price]],0)</f>
        <v>-0.20000000000004547</v>
      </c>
      <c r="F4785" s="2">
        <f>test_data[[#This Row],[Time]]-(Time_horizon-1)/24/60</f>
        <v>43798.445138888892</v>
      </c>
      <c r="G4785">
        <f>IF(test_data[[#This Row],[Long]]&gt;Action_Threshold,1,IF(test_data[[#This Row],[Short]]&gt;Action_Threshold,-1,0))</f>
        <v>-1</v>
      </c>
      <c r="H4785">
        <f>SUMIFS(test_data[Postion],test_data[Time],"&gt;="&amp;test_data[[#This Row],[Period Time]],test_data[Time],"&lt;="&amp;test_data[[#This Row],[Time]])</f>
        <v>-20</v>
      </c>
      <c r="I4785">
        <f>IFERROR(test_data[[#This Row],[Final_Position]]-H4784,test_data[[#This Row],[Final_Position]])</f>
        <v>0</v>
      </c>
      <c r="J4785">
        <f>ABS(test_data[[#This Row],[Action]])</f>
        <v>0</v>
      </c>
      <c r="K4785" s="7">
        <f>test_data[[#This Row],[Final_Position]]*test_data[[#This Row],[Change]]</f>
        <v>4.0000000000009095</v>
      </c>
      <c r="L4785" s="7">
        <f>test_data[[#This Row],[Profit]]*Profit_per_point</f>
        <v>400000.00000009092</v>
      </c>
      <c r="M4785" s="7">
        <f>test_data[[#This Row],[Profit]]*Profit_per_point-ABS(test_data[[#This Row],[Action]])*Fee_per_trade</f>
        <v>400000.00000009092</v>
      </c>
    </row>
    <row r="4786" spans="1:13" x14ac:dyDescent="0.35">
      <c r="A4786" s="2">
        <v>43798.459027777775</v>
      </c>
      <c r="B4786">
        <v>892.3</v>
      </c>
      <c r="C4786">
        <v>0.41736429929733276</v>
      </c>
      <c r="D4786">
        <v>0.58263570070266724</v>
      </c>
      <c r="E4786">
        <f>IF(B4787&gt;0,B4787-test_data[[#This Row],[Price]],0)</f>
        <v>0.10000000000002274</v>
      </c>
      <c r="F4786" s="2">
        <f>test_data[[#This Row],[Time]]-(Time_horizon-1)/24/60</f>
        <v>43798.445833333331</v>
      </c>
      <c r="G4786">
        <f>IF(test_data[[#This Row],[Long]]&gt;Action_Threshold,1,IF(test_data[[#This Row],[Short]]&gt;Action_Threshold,-1,0))</f>
        <v>-1</v>
      </c>
      <c r="H4786">
        <f>SUMIFS(test_data[Postion],test_data[Time],"&gt;="&amp;test_data[[#This Row],[Period Time]],test_data[Time],"&lt;="&amp;test_data[[#This Row],[Time]])</f>
        <v>-20</v>
      </c>
      <c r="I4786">
        <f>IFERROR(test_data[[#This Row],[Final_Position]]-H4785,test_data[[#This Row],[Final_Position]])</f>
        <v>0</v>
      </c>
      <c r="J4786">
        <f>ABS(test_data[[#This Row],[Action]])</f>
        <v>0</v>
      </c>
      <c r="K4786" s="7">
        <f>test_data[[#This Row],[Final_Position]]*test_data[[#This Row],[Change]]</f>
        <v>-2.0000000000004547</v>
      </c>
      <c r="L4786" s="7">
        <f>test_data[[#This Row],[Profit]]*Profit_per_point</f>
        <v>-200000.00000004546</v>
      </c>
      <c r="M4786" s="7">
        <f>test_data[[#This Row],[Profit]]*Profit_per_point-ABS(test_data[[#This Row],[Action]])*Fee_per_trade</f>
        <v>-200000.00000004546</v>
      </c>
    </row>
    <row r="4787" spans="1:13" x14ac:dyDescent="0.35">
      <c r="A4787" s="2">
        <v>43798.459722222222</v>
      </c>
      <c r="B4787">
        <v>892.4</v>
      </c>
      <c r="C4787">
        <v>0.397225022315979</v>
      </c>
      <c r="D4787">
        <v>0.602774977684021</v>
      </c>
      <c r="E4787">
        <f>IF(B4788&gt;0,B4788-test_data[[#This Row],[Price]],0)</f>
        <v>0.20000000000004547</v>
      </c>
      <c r="F4787" s="2">
        <f>test_data[[#This Row],[Time]]-(Time_horizon-1)/24/60</f>
        <v>43798.446527777778</v>
      </c>
      <c r="G4787">
        <f>IF(test_data[[#This Row],[Long]]&gt;Action_Threshold,1,IF(test_data[[#This Row],[Short]]&gt;Action_Threshold,-1,0))</f>
        <v>-1</v>
      </c>
      <c r="H4787">
        <f>SUMIFS(test_data[Postion],test_data[Time],"&gt;="&amp;test_data[[#This Row],[Period Time]],test_data[Time],"&lt;="&amp;test_data[[#This Row],[Time]])</f>
        <v>-20</v>
      </c>
      <c r="I4787">
        <f>IFERROR(test_data[[#This Row],[Final_Position]]-H4786,test_data[[#This Row],[Final_Position]])</f>
        <v>0</v>
      </c>
      <c r="J4787">
        <f>ABS(test_data[[#This Row],[Action]])</f>
        <v>0</v>
      </c>
      <c r="K4787" s="7">
        <f>test_data[[#This Row],[Final_Position]]*test_data[[#This Row],[Change]]</f>
        <v>-4.0000000000009095</v>
      </c>
      <c r="L4787" s="7">
        <f>test_data[[#This Row],[Profit]]*Profit_per_point</f>
        <v>-400000.00000009092</v>
      </c>
      <c r="M4787" s="7">
        <f>test_data[[#This Row],[Profit]]*Profit_per_point-ABS(test_data[[#This Row],[Action]])*Fee_per_trade</f>
        <v>-400000.00000009092</v>
      </c>
    </row>
    <row r="4788" spans="1:13" x14ac:dyDescent="0.35">
      <c r="A4788" s="2">
        <v>43798.460416666669</v>
      </c>
      <c r="B4788">
        <v>892.6</v>
      </c>
      <c r="C4788">
        <v>0.40104112029075623</v>
      </c>
      <c r="D4788">
        <v>0.59895890951156616</v>
      </c>
      <c r="E4788">
        <f>IF(B4789&gt;0,B4789-test_data[[#This Row],[Price]],0)</f>
        <v>0.39999999999997726</v>
      </c>
      <c r="F4788" s="2">
        <f>test_data[[#This Row],[Time]]-(Time_horizon-1)/24/60</f>
        <v>43798.447222222225</v>
      </c>
      <c r="G4788">
        <f>IF(test_data[[#This Row],[Long]]&gt;Action_Threshold,1,IF(test_data[[#This Row],[Short]]&gt;Action_Threshold,-1,0))</f>
        <v>-1</v>
      </c>
      <c r="H4788">
        <f>SUMIFS(test_data[Postion],test_data[Time],"&gt;="&amp;test_data[[#This Row],[Period Time]],test_data[Time],"&lt;="&amp;test_data[[#This Row],[Time]])</f>
        <v>-20</v>
      </c>
      <c r="I4788">
        <f>IFERROR(test_data[[#This Row],[Final_Position]]-H4787,test_data[[#This Row],[Final_Position]])</f>
        <v>0</v>
      </c>
      <c r="J4788">
        <f>ABS(test_data[[#This Row],[Action]])</f>
        <v>0</v>
      </c>
      <c r="K4788" s="7">
        <f>test_data[[#This Row],[Final_Position]]*test_data[[#This Row],[Change]]</f>
        <v>-7.9999999999995453</v>
      </c>
      <c r="L4788" s="7">
        <f>test_data[[#This Row],[Profit]]*Profit_per_point</f>
        <v>-799999.99999995448</v>
      </c>
      <c r="M4788" s="7">
        <f>test_data[[#This Row],[Profit]]*Profit_per_point-ABS(test_data[[#This Row],[Action]])*Fee_per_trade</f>
        <v>-799999.99999995448</v>
      </c>
    </row>
    <row r="4789" spans="1:13" x14ac:dyDescent="0.35">
      <c r="A4789" s="2">
        <v>43798.461111111108</v>
      </c>
      <c r="B4789">
        <v>893</v>
      </c>
      <c r="C4789">
        <v>0.34867382049560547</v>
      </c>
      <c r="D4789">
        <v>0.65132617950439453</v>
      </c>
      <c r="E4789">
        <f>IF(B4790&gt;0,B4790-test_data[[#This Row],[Price]],0)</f>
        <v>0.20000000000004547</v>
      </c>
      <c r="F4789" s="2">
        <f>test_data[[#This Row],[Time]]-(Time_horizon-1)/24/60</f>
        <v>43798.447916666664</v>
      </c>
      <c r="G4789">
        <f>IF(test_data[[#This Row],[Long]]&gt;Action_Threshold,1,IF(test_data[[#This Row],[Short]]&gt;Action_Threshold,-1,0))</f>
        <v>-1</v>
      </c>
      <c r="H4789">
        <f>SUMIFS(test_data[Postion],test_data[Time],"&gt;="&amp;test_data[[#This Row],[Period Time]],test_data[Time],"&lt;="&amp;test_data[[#This Row],[Time]])</f>
        <v>-20</v>
      </c>
      <c r="I4789">
        <f>IFERROR(test_data[[#This Row],[Final_Position]]-H4788,test_data[[#This Row],[Final_Position]])</f>
        <v>0</v>
      </c>
      <c r="J4789">
        <f>ABS(test_data[[#This Row],[Action]])</f>
        <v>0</v>
      </c>
      <c r="K4789" s="7">
        <f>test_data[[#This Row],[Final_Position]]*test_data[[#This Row],[Change]]</f>
        <v>-4.0000000000009095</v>
      </c>
      <c r="L4789" s="7">
        <f>test_data[[#This Row],[Profit]]*Profit_per_point</f>
        <v>-400000.00000009092</v>
      </c>
      <c r="M4789" s="7">
        <f>test_data[[#This Row],[Profit]]*Profit_per_point-ABS(test_data[[#This Row],[Action]])*Fee_per_trade</f>
        <v>-400000.00000009092</v>
      </c>
    </row>
    <row r="4790" spans="1:13" x14ac:dyDescent="0.35">
      <c r="A4790" s="2">
        <v>43798.461805555555</v>
      </c>
      <c r="B4790">
        <v>893.2</v>
      </c>
      <c r="C4790">
        <v>0.33350208401679993</v>
      </c>
      <c r="D4790">
        <v>0.66649788618087769</v>
      </c>
      <c r="E4790">
        <f>IF(B4791&gt;0,B4791-test_data[[#This Row],[Price]],0)</f>
        <v>0</v>
      </c>
      <c r="F4790" s="2">
        <f>test_data[[#This Row],[Time]]-(Time_horizon-1)/24/60</f>
        <v>43798.448611111111</v>
      </c>
      <c r="G4790">
        <f>IF(test_data[[#This Row],[Long]]&gt;Action_Threshold,1,IF(test_data[[#This Row],[Short]]&gt;Action_Threshold,-1,0))</f>
        <v>-1</v>
      </c>
      <c r="H4790">
        <f>SUMIFS(test_data[Postion],test_data[Time],"&gt;="&amp;test_data[[#This Row],[Period Time]],test_data[Time],"&lt;="&amp;test_data[[#This Row],[Time]])</f>
        <v>-20</v>
      </c>
      <c r="I4790">
        <f>IFERROR(test_data[[#This Row],[Final_Position]]-H4789,test_data[[#This Row],[Final_Position]])</f>
        <v>0</v>
      </c>
      <c r="J4790">
        <f>ABS(test_data[[#This Row],[Action]])</f>
        <v>0</v>
      </c>
      <c r="K4790" s="7">
        <f>test_data[[#This Row],[Final_Position]]*test_data[[#This Row],[Change]]</f>
        <v>0</v>
      </c>
      <c r="L4790" s="7">
        <f>test_data[[#This Row],[Profit]]*Profit_per_point</f>
        <v>0</v>
      </c>
      <c r="M4790" s="7">
        <f>test_data[[#This Row],[Profit]]*Profit_per_point-ABS(test_data[[#This Row],[Action]])*Fee_per_trade</f>
        <v>0</v>
      </c>
    </row>
    <row r="4791" spans="1:13" x14ac:dyDescent="0.35">
      <c r="A4791" s="2">
        <v>43798.462500000001</v>
      </c>
      <c r="B4791">
        <v>893.2</v>
      </c>
      <c r="C4791">
        <v>0.37022346258163452</v>
      </c>
      <c r="D4791">
        <v>0.62977653741836548</v>
      </c>
      <c r="E4791">
        <f>IF(B4792&gt;0,B4792-test_data[[#This Row],[Price]],0)</f>
        <v>-0.40000000000009095</v>
      </c>
      <c r="F4791" s="2">
        <f>test_data[[#This Row],[Time]]-(Time_horizon-1)/24/60</f>
        <v>43798.449305555558</v>
      </c>
      <c r="G4791">
        <f>IF(test_data[[#This Row],[Long]]&gt;Action_Threshold,1,IF(test_data[[#This Row],[Short]]&gt;Action_Threshold,-1,0))</f>
        <v>-1</v>
      </c>
      <c r="H4791">
        <f>SUMIFS(test_data[Postion],test_data[Time],"&gt;="&amp;test_data[[#This Row],[Period Time]],test_data[Time],"&lt;="&amp;test_data[[#This Row],[Time]])</f>
        <v>-20</v>
      </c>
      <c r="I4791">
        <f>IFERROR(test_data[[#This Row],[Final_Position]]-H4790,test_data[[#This Row],[Final_Position]])</f>
        <v>0</v>
      </c>
      <c r="J4791">
        <f>ABS(test_data[[#This Row],[Action]])</f>
        <v>0</v>
      </c>
      <c r="K4791" s="7">
        <f>test_data[[#This Row],[Final_Position]]*test_data[[#This Row],[Change]]</f>
        <v>8.000000000001819</v>
      </c>
      <c r="L4791" s="7">
        <f>test_data[[#This Row],[Profit]]*Profit_per_point</f>
        <v>800000.00000018184</v>
      </c>
      <c r="M4791" s="7">
        <f>test_data[[#This Row],[Profit]]*Profit_per_point-ABS(test_data[[#This Row],[Action]])*Fee_per_trade</f>
        <v>800000.00000018184</v>
      </c>
    </row>
    <row r="4792" spans="1:13" x14ac:dyDescent="0.35">
      <c r="A4792" s="2">
        <v>43798.463194444441</v>
      </c>
      <c r="B4792">
        <v>892.8</v>
      </c>
      <c r="C4792">
        <v>0.38522261381149292</v>
      </c>
      <c r="D4792">
        <v>0.61477738618850708</v>
      </c>
      <c r="E4792">
        <f>IF(B4793&gt;0,B4793-test_data[[#This Row],[Price]],0)</f>
        <v>0.10000000000002274</v>
      </c>
      <c r="F4792" s="2">
        <f>test_data[[#This Row],[Time]]-(Time_horizon-1)/24/60</f>
        <v>43798.45</v>
      </c>
      <c r="G4792">
        <f>IF(test_data[[#This Row],[Long]]&gt;Action_Threshold,1,IF(test_data[[#This Row],[Short]]&gt;Action_Threshold,-1,0))</f>
        <v>-1</v>
      </c>
      <c r="H4792">
        <f>SUMIFS(test_data[Postion],test_data[Time],"&gt;="&amp;test_data[[#This Row],[Period Time]],test_data[Time],"&lt;="&amp;test_data[[#This Row],[Time]])</f>
        <v>-20</v>
      </c>
      <c r="I4792">
        <f>IFERROR(test_data[[#This Row],[Final_Position]]-H4791,test_data[[#This Row],[Final_Position]])</f>
        <v>0</v>
      </c>
      <c r="J4792">
        <f>ABS(test_data[[#This Row],[Action]])</f>
        <v>0</v>
      </c>
      <c r="K4792" s="7">
        <f>test_data[[#This Row],[Final_Position]]*test_data[[#This Row],[Change]]</f>
        <v>-2.0000000000004547</v>
      </c>
      <c r="L4792" s="7">
        <f>test_data[[#This Row],[Profit]]*Profit_per_point</f>
        <v>-200000.00000004546</v>
      </c>
      <c r="M4792" s="7">
        <f>test_data[[#This Row],[Profit]]*Profit_per_point-ABS(test_data[[#This Row],[Action]])*Fee_per_trade</f>
        <v>-200000.00000004546</v>
      </c>
    </row>
    <row r="4793" spans="1:13" x14ac:dyDescent="0.35">
      <c r="A4793" s="2">
        <v>43798.463888888888</v>
      </c>
      <c r="B4793">
        <v>892.9</v>
      </c>
      <c r="C4793">
        <v>0.37760695815086365</v>
      </c>
      <c r="D4793">
        <v>0.62239313125610352</v>
      </c>
      <c r="E4793">
        <f>IF(B4794&gt;0,B4794-test_data[[#This Row],[Price]],0)</f>
        <v>0</v>
      </c>
      <c r="F4793" s="2">
        <f>test_data[[#This Row],[Time]]-(Time_horizon-1)/24/60</f>
        <v>43798.450694444444</v>
      </c>
      <c r="G4793">
        <f>IF(test_data[[#This Row],[Long]]&gt;Action_Threshold,1,IF(test_data[[#This Row],[Short]]&gt;Action_Threshold,-1,0))</f>
        <v>-1</v>
      </c>
      <c r="H4793">
        <f>SUMIFS(test_data[Postion],test_data[Time],"&gt;="&amp;test_data[[#This Row],[Period Time]],test_data[Time],"&lt;="&amp;test_data[[#This Row],[Time]])</f>
        <v>-20</v>
      </c>
      <c r="I4793">
        <f>IFERROR(test_data[[#This Row],[Final_Position]]-H4792,test_data[[#This Row],[Final_Position]])</f>
        <v>0</v>
      </c>
      <c r="J4793">
        <f>ABS(test_data[[#This Row],[Action]])</f>
        <v>0</v>
      </c>
      <c r="K4793" s="7">
        <f>test_data[[#This Row],[Final_Position]]*test_data[[#This Row],[Change]]</f>
        <v>0</v>
      </c>
      <c r="L4793" s="7">
        <f>test_data[[#This Row],[Profit]]*Profit_per_point</f>
        <v>0</v>
      </c>
      <c r="M4793" s="7">
        <f>test_data[[#This Row],[Profit]]*Profit_per_point-ABS(test_data[[#This Row],[Action]])*Fee_per_trade</f>
        <v>0</v>
      </c>
    </row>
    <row r="4794" spans="1:13" x14ac:dyDescent="0.35">
      <c r="A4794" s="2">
        <v>43798.464583333334</v>
      </c>
      <c r="B4794">
        <v>892.9</v>
      </c>
      <c r="C4794">
        <v>0.37692838907241821</v>
      </c>
      <c r="D4794">
        <v>0.62307161092758179</v>
      </c>
      <c r="E4794">
        <f>IF(B4795&gt;0,B4795-test_data[[#This Row],[Price]],0)</f>
        <v>0.10000000000002274</v>
      </c>
      <c r="F4794" s="2">
        <f>test_data[[#This Row],[Time]]-(Time_horizon-1)/24/60</f>
        <v>43798.451388888891</v>
      </c>
      <c r="G4794">
        <f>IF(test_data[[#This Row],[Long]]&gt;Action_Threshold,1,IF(test_data[[#This Row],[Short]]&gt;Action_Threshold,-1,0))</f>
        <v>-1</v>
      </c>
      <c r="H4794">
        <f>SUMIFS(test_data[Postion],test_data[Time],"&gt;="&amp;test_data[[#This Row],[Period Time]],test_data[Time],"&lt;="&amp;test_data[[#This Row],[Time]])</f>
        <v>-20</v>
      </c>
      <c r="I4794">
        <f>IFERROR(test_data[[#This Row],[Final_Position]]-H4793,test_data[[#This Row],[Final_Position]])</f>
        <v>0</v>
      </c>
      <c r="J4794">
        <f>ABS(test_data[[#This Row],[Action]])</f>
        <v>0</v>
      </c>
      <c r="K4794" s="7">
        <f>test_data[[#This Row],[Final_Position]]*test_data[[#This Row],[Change]]</f>
        <v>-2.0000000000004547</v>
      </c>
      <c r="L4794" s="7">
        <f>test_data[[#This Row],[Profit]]*Profit_per_point</f>
        <v>-200000.00000004546</v>
      </c>
      <c r="M4794" s="7">
        <f>test_data[[#This Row],[Profit]]*Profit_per_point-ABS(test_data[[#This Row],[Action]])*Fee_per_trade</f>
        <v>-200000.00000004546</v>
      </c>
    </row>
    <row r="4795" spans="1:13" x14ac:dyDescent="0.35">
      <c r="A4795" s="2">
        <v>43798.465277777781</v>
      </c>
      <c r="B4795">
        <v>893</v>
      </c>
      <c r="C4795">
        <v>0.38726645708084106</v>
      </c>
      <c r="D4795">
        <v>0.61273354291915894</v>
      </c>
      <c r="E4795">
        <f>IF(B4796&gt;0,B4796-test_data[[#This Row],[Price]],0)</f>
        <v>0</v>
      </c>
      <c r="F4795" s="2">
        <f>test_data[[#This Row],[Time]]-(Time_horizon-1)/24/60</f>
        <v>43798.452083333337</v>
      </c>
      <c r="G4795">
        <f>IF(test_data[[#This Row],[Long]]&gt;Action_Threshold,1,IF(test_data[[#This Row],[Short]]&gt;Action_Threshold,-1,0))</f>
        <v>-1</v>
      </c>
      <c r="H4795">
        <f>SUMIFS(test_data[Postion],test_data[Time],"&gt;="&amp;test_data[[#This Row],[Period Time]],test_data[Time],"&lt;="&amp;test_data[[#This Row],[Time]])</f>
        <v>-20</v>
      </c>
      <c r="I4795">
        <f>IFERROR(test_data[[#This Row],[Final_Position]]-H4794,test_data[[#This Row],[Final_Position]])</f>
        <v>0</v>
      </c>
      <c r="J4795">
        <f>ABS(test_data[[#This Row],[Action]])</f>
        <v>0</v>
      </c>
      <c r="K4795" s="7">
        <f>test_data[[#This Row],[Final_Position]]*test_data[[#This Row],[Change]]</f>
        <v>0</v>
      </c>
      <c r="L4795" s="7">
        <f>test_data[[#This Row],[Profit]]*Profit_per_point</f>
        <v>0</v>
      </c>
      <c r="M4795" s="7">
        <f>test_data[[#This Row],[Profit]]*Profit_per_point-ABS(test_data[[#This Row],[Action]])*Fee_per_trade</f>
        <v>0</v>
      </c>
    </row>
    <row r="4796" spans="1:13" x14ac:dyDescent="0.35">
      <c r="A4796" s="2">
        <v>43798.46597222222</v>
      </c>
      <c r="B4796">
        <v>893</v>
      </c>
      <c r="C4796">
        <v>0.38804760575294495</v>
      </c>
      <c r="D4796">
        <v>0.61195242404937744</v>
      </c>
      <c r="E4796">
        <f>IF(B4797&gt;0,B4797-test_data[[#This Row],[Price]],0)</f>
        <v>-0.20000000000004547</v>
      </c>
      <c r="F4796" s="2">
        <f>test_data[[#This Row],[Time]]-(Time_horizon-1)/24/60</f>
        <v>43798.452777777777</v>
      </c>
      <c r="G4796">
        <f>IF(test_data[[#This Row],[Long]]&gt;Action_Threshold,1,IF(test_data[[#This Row],[Short]]&gt;Action_Threshold,-1,0))</f>
        <v>-1</v>
      </c>
      <c r="H4796">
        <f>SUMIFS(test_data[Postion],test_data[Time],"&gt;="&amp;test_data[[#This Row],[Period Time]],test_data[Time],"&lt;="&amp;test_data[[#This Row],[Time]])</f>
        <v>-20</v>
      </c>
      <c r="I4796">
        <f>IFERROR(test_data[[#This Row],[Final_Position]]-H4795,test_data[[#This Row],[Final_Position]])</f>
        <v>0</v>
      </c>
      <c r="J4796">
        <f>ABS(test_data[[#This Row],[Action]])</f>
        <v>0</v>
      </c>
      <c r="K4796" s="7">
        <f>test_data[[#This Row],[Final_Position]]*test_data[[#This Row],[Change]]</f>
        <v>4.0000000000009095</v>
      </c>
      <c r="L4796" s="7">
        <f>test_data[[#This Row],[Profit]]*Profit_per_point</f>
        <v>400000.00000009092</v>
      </c>
      <c r="M4796" s="7">
        <f>test_data[[#This Row],[Profit]]*Profit_per_point-ABS(test_data[[#This Row],[Action]])*Fee_per_trade</f>
        <v>400000.00000009092</v>
      </c>
    </row>
    <row r="4797" spans="1:13" x14ac:dyDescent="0.35">
      <c r="A4797" s="2">
        <v>43798.466666666667</v>
      </c>
      <c r="B4797">
        <v>892.8</v>
      </c>
      <c r="C4797">
        <v>0.38214802742004395</v>
      </c>
      <c r="D4797">
        <v>0.61785197257995605</v>
      </c>
      <c r="E4797">
        <f>IF(B4798&gt;0,B4798-test_data[[#This Row],[Price]],0)</f>
        <v>-9.9999999999909051E-2</v>
      </c>
      <c r="F4797" s="2">
        <f>test_data[[#This Row],[Time]]-(Time_horizon-1)/24/60</f>
        <v>43798.453472222223</v>
      </c>
      <c r="G4797">
        <f>IF(test_data[[#This Row],[Long]]&gt;Action_Threshold,1,IF(test_data[[#This Row],[Short]]&gt;Action_Threshold,-1,0))</f>
        <v>-1</v>
      </c>
      <c r="H4797">
        <f>SUMIFS(test_data[Postion],test_data[Time],"&gt;="&amp;test_data[[#This Row],[Period Time]],test_data[Time],"&lt;="&amp;test_data[[#This Row],[Time]])</f>
        <v>-20</v>
      </c>
      <c r="I4797">
        <f>IFERROR(test_data[[#This Row],[Final_Position]]-H4796,test_data[[#This Row],[Final_Position]])</f>
        <v>0</v>
      </c>
      <c r="J4797">
        <f>ABS(test_data[[#This Row],[Action]])</f>
        <v>0</v>
      </c>
      <c r="K4797" s="7">
        <f>test_data[[#This Row],[Final_Position]]*test_data[[#This Row],[Change]]</f>
        <v>1.999999999998181</v>
      </c>
      <c r="L4797" s="7">
        <f>test_data[[#This Row],[Profit]]*Profit_per_point</f>
        <v>199999.9999998181</v>
      </c>
      <c r="M4797" s="7">
        <f>test_data[[#This Row],[Profit]]*Profit_per_point-ABS(test_data[[#This Row],[Action]])*Fee_per_trade</f>
        <v>199999.9999998181</v>
      </c>
    </row>
    <row r="4798" spans="1:13" x14ac:dyDescent="0.35">
      <c r="A4798" s="2">
        <v>43798.467361111114</v>
      </c>
      <c r="B4798">
        <v>892.7</v>
      </c>
      <c r="C4798">
        <v>0.3973986804485321</v>
      </c>
      <c r="D4798">
        <v>0.60260128974914551</v>
      </c>
      <c r="E4798">
        <f>IF(B4799&gt;0,B4799-test_data[[#This Row],[Price]],0)</f>
        <v>9.9999999999909051E-2</v>
      </c>
      <c r="F4798" s="2">
        <f>test_data[[#This Row],[Time]]-(Time_horizon-1)/24/60</f>
        <v>43798.45416666667</v>
      </c>
      <c r="G4798">
        <f>IF(test_data[[#This Row],[Long]]&gt;Action_Threshold,1,IF(test_data[[#This Row],[Short]]&gt;Action_Threshold,-1,0))</f>
        <v>-1</v>
      </c>
      <c r="H4798">
        <f>SUMIFS(test_data[Postion],test_data[Time],"&gt;="&amp;test_data[[#This Row],[Period Time]],test_data[Time],"&lt;="&amp;test_data[[#This Row],[Time]])</f>
        <v>-20</v>
      </c>
      <c r="I4798">
        <f>IFERROR(test_data[[#This Row],[Final_Position]]-H4797,test_data[[#This Row],[Final_Position]])</f>
        <v>0</v>
      </c>
      <c r="J4798">
        <f>ABS(test_data[[#This Row],[Action]])</f>
        <v>0</v>
      </c>
      <c r="K4798" s="7">
        <f>test_data[[#This Row],[Final_Position]]*test_data[[#This Row],[Change]]</f>
        <v>-1.999999999998181</v>
      </c>
      <c r="L4798" s="7">
        <f>test_data[[#This Row],[Profit]]*Profit_per_point</f>
        <v>-199999.9999998181</v>
      </c>
      <c r="M4798" s="7">
        <f>test_data[[#This Row],[Profit]]*Profit_per_point-ABS(test_data[[#This Row],[Action]])*Fee_per_trade</f>
        <v>-199999.9999998181</v>
      </c>
    </row>
    <row r="4799" spans="1:13" x14ac:dyDescent="0.35">
      <c r="A4799" s="2">
        <v>43798.468055555553</v>
      </c>
      <c r="B4799">
        <v>892.8</v>
      </c>
      <c r="C4799">
        <v>0.39123305678367615</v>
      </c>
      <c r="D4799">
        <v>0.60876691341400146</v>
      </c>
      <c r="E4799">
        <f>IF(B4800&gt;0,B4800-test_data[[#This Row],[Price]],0)</f>
        <v>0.10000000000002274</v>
      </c>
      <c r="F4799" s="2">
        <f>test_data[[#This Row],[Time]]-(Time_horizon-1)/24/60</f>
        <v>43798.454861111109</v>
      </c>
      <c r="G4799">
        <f>IF(test_data[[#This Row],[Long]]&gt;Action_Threshold,1,IF(test_data[[#This Row],[Short]]&gt;Action_Threshold,-1,0))</f>
        <v>-1</v>
      </c>
      <c r="H4799">
        <f>SUMIFS(test_data[Postion],test_data[Time],"&gt;="&amp;test_data[[#This Row],[Period Time]],test_data[Time],"&lt;="&amp;test_data[[#This Row],[Time]])</f>
        <v>-20</v>
      </c>
      <c r="I4799">
        <f>IFERROR(test_data[[#This Row],[Final_Position]]-H4798,test_data[[#This Row],[Final_Position]])</f>
        <v>0</v>
      </c>
      <c r="J4799">
        <f>ABS(test_data[[#This Row],[Action]])</f>
        <v>0</v>
      </c>
      <c r="K4799" s="7">
        <f>test_data[[#This Row],[Final_Position]]*test_data[[#This Row],[Change]]</f>
        <v>-2.0000000000004547</v>
      </c>
      <c r="L4799" s="7">
        <f>test_data[[#This Row],[Profit]]*Profit_per_point</f>
        <v>-200000.00000004546</v>
      </c>
      <c r="M4799" s="7">
        <f>test_data[[#This Row],[Profit]]*Profit_per_point-ABS(test_data[[#This Row],[Action]])*Fee_per_trade</f>
        <v>-200000.00000004546</v>
      </c>
    </row>
    <row r="4800" spans="1:13" x14ac:dyDescent="0.35">
      <c r="A4800" s="2">
        <v>43798.46875</v>
      </c>
      <c r="B4800">
        <v>892.9</v>
      </c>
      <c r="C4800">
        <v>0.38780912756919861</v>
      </c>
      <c r="D4800">
        <v>0.61219090223312378</v>
      </c>
      <c r="E4800">
        <f>IF(B4801&gt;0,B4801-test_data[[#This Row],[Price]],0)</f>
        <v>0.20000000000004547</v>
      </c>
      <c r="F4800" s="2">
        <f>test_data[[#This Row],[Time]]-(Time_horizon-1)/24/60</f>
        <v>43798.455555555556</v>
      </c>
      <c r="G4800">
        <f>IF(test_data[[#This Row],[Long]]&gt;Action_Threshold,1,IF(test_data[[#This Row],[Short]]&gt;Action_Threshold,-1,0))</f>
        <v>-1</v>
      </c>
      <c r="H4800">
        <f>SUMIFS(test_data[Postion],test_data[Time],"&gt;="&amp;test_data[[#This Row],[Period Time]],test_data[Time],"&lt;="&amp;test_data[[#This Row],[Time]])</f>
        <v>-20</v>
      </c>
      <c r="I4800">
        <f>IFERROR(test_data[[#This Row],[Final_Position]]-H4799,test_data[[#This Row],[Final_Position]])</f>
        <v>0</v>
      </c>
      <c r="J4800">
        <f>ABS(test_data[[#This Row],[Action]])</f>
        <v>0</v>
      </c>
      <c r="K4800" s="7">
        <f>test_data[[#This Row],[Final_Position]]*test_data[[#This Row],[Change]]</f>
        <v>-4.0000000000009095</v>
      </c>
      <c r="L4800" s="7">
        <f>test_data[[#This Row],[Profit]]*Profit_per_point</f>
        <v>-400000.00000009092</v>
      </c>
      <c r="M4800" s="7">
        <f>test_data[[#This Row],[Profit]]*Profit_per_point-ABS(test_data[[#This Row],[Action]])*Fee_per_trade</f>
        <v>-400000.00000009092</v>
      </c>
    </row>
    <row r="4801" spans="1:13" x14ac:dyDescent="0.35">
      <c r="A4801" s="2">
        <v>43798.469444444447</v>
      </c>
      <c r="B4801">
        <v>893.1</v>
      </c>
      <c r="C4801">
        <v>0.39734232425689697</v>
      </c>
      <c r="D4801">
        <v>0.60265767574310303</v>
      </c>
      <c r="E4801">
        <f>IF(B4802&gt;0,B4802-test_data[[#This Row],[Price]],0)</f>
        <v>0.10000000000002274</v>
      </c>
      <c r="F4801" s="2">
        <f>test_data[[#This Row],[Time]]-(Time_horizon-1)/24/60</f>
        <v>43798.456250000003</v>
      </c>
      <c r="G4801">
        <f>IF(test_data[[#This Row],[Long]]&gt;Action_Threshold,1,IF(test_data[[#This Row],[Short]]&gt;Action_Threshold,-1,0))</f>
        <v>-1</v>
      </c>
      <c r="H4801">
        <f>SUMIFS(test_data[Postion],test_data[Time],"&gt;="&amp;test_data[[#This Row],[Period Time]],test_data[Time],"&lt;="&amp;test_data[[#This Row],[Time]])</f>
        <v>-20</v>
      </c>
      <c r="I4801">
        <f>IFERROR(test_data[[#This Row],[Final_Position]]-H4800,test_data[[#This Row],[Final_Position]])</f>
        <v>0</v>
      </c>
      <c r="J4801">
        <f>ABS(test_data[[#This Row],[Action]])</f>
        <v>0</v>
      </c>
      <c r="K4801" s="7">
        <f>test_data[[#This Row],[Final_Position]]*test_data[[#This Row],[Change]]</f>
        <v>-2.0000000000004547</v>
      </c>
      <c r="L4801" s="7">
        <f>test_data[[#This Row],[Profit]]*Profit_per_point</f>
        <v>-200000.00000004546</v>
      </c>
      <c r="M4801" s="7">
        <f>test_data[[#This Row],[Profit]]*Profit_per_point-ABS(test_data[[#This Row],[Action]])*Fee_per_trade</f>
        <v>-200000.00000004546</v>
      </c>
    </row>
    <row r="4802" spans="1:13" x14ac:dyDescent="0.35">
      <c r="A4802" s="2">
        <v>43798.470138888886</v>
      </c>
      <c r="B4802">
        <v>893.2</v>
      </c>
      <c r="C4802">
        <v>0.38715726137161255</v>
      </c>
      <c r="D4802">
        <v>0.61284273862838745</v>
      </c>
      <c r="E4802">
        <f>IF(B4803&gt;0,B4803-test_data[[#This Row],[Price]],0)</f>
        <v>0</v>
      </c>
      <c r="F4802" s="2">
        <f>test_data[[#This Row],[Time]]-(Time_horizon-1)/24/60</f>
        <v>43798.456944444442</v>
      </c>
      <c r="G4802">
        <f>IF(test_data[[#This Row],[Long]]&gt;Action_Threshold,1,IF(test_data[[#This Row],[Short]]&gt;Action_Threshold,-1,0))</f>
        <v>-1</v>
      </c>
      <c r="H4802">
        <f>SUMIFS(test_data[Postion],test_data[Time],"&gt;="&amp;test_data[[#This Row],[Period Time]],test_data[Time],"&lt;="&amp;test_data[[#This Row],[Time]])</f>
        <v>-20</v>
      </c>
      <c r="I4802">
        <f>IFERROR(test_data[[#This Row],[Final_Position]]-H4801,test_data[[#This Row],[Final_Position]])</f>
        <v>0</v>
      </c>
      <c r="J4802">
        <f>ABS(test_data[[#This Row],[Action]])</f>
        <v>0</v>
      </c>
      <c r="K4802" s="7">
        <f>test_data[[#This Row],[Final_Position]]*test_data[[#This Row],[Change]]</f>
        <v>0</v>
      </c>
      <c r="L4802" s="7">
        <f>test_data[[#This Row],[Profit]]*Profit_per_point</f>
        <v>0</v>
      </c>
      <c r="M4802" s="7">
        <f>test_data[[#This Row],[Profit]]*Profit_per_point-ABS(test_data[[#This Row],[Action]])*Fee_per_trade</f>
        <v>0</v>
      </c>
    </row>
    <row r="4803" spans="1:13" x14ac:dyDescent="0.35">
      <c r="A4803" s="2">
        <v>43798.470833333333</v>
      </c>
      <c r="B4803">
        <v>893.2</v>
      </c>
      <c r="C4803">
        <v>0.38452720642089844</v>
      </c>
      <c r="D4803">
        <v>0.61547285318374634</v>
      </c>
      <c r="E4803">
        <f>IF(B4804&gt;0,B4804-test_data[[#This Row],[Price]],0)</f>
        <v>-0.10000000000002274</v>
      </c>
      <c r="F4803" s="2">
        <f>test_data[[#This Row],[Time]]-(Time_horizon-1)/24/60</f>
        <v>43798.457638888889</v>
      </c>
      <c r="G4803">
        <f>IF(test_data[[#This Row],[Long]]&gt;Action_Threshold,1,IF(test_data[[#This Row],[Short]]&gt;Action_Threshold,-1,0))</f>
        <v>-1</v>
      </c>
      <c r="H4803">
        <f>SUMIFS(test_data[Postion],test_data[Time],"&gt;="&amp;test_data[[#This Row],[Period Time]],test_data[Time],"&lt;="&amp;test_data[[#This Row],[Time]])</f>
        <v>-20</v>
      </c>
      <c r="I4803">
        <f>IFERROR(test_data[[#This Row],[Final_Position]]-H4802,test_data[[#This Row],[Final_Position]])</f>
        <v>0</v>
      </c>
      <c r="J4803">
        <f>ABS(test_data[[#This Row],[Action]])</f>
        <v>0</v>
      </c>
      <c r="K4803" s="7">
        <f>test_data[[#This Row],[Final_Position]]*test_data[[#This Row],[Change]]</f>
        <v>2.0000000000004547</v>
      </c>
      <c r="L4803" s="7">
        <f>test_data[[#This Row],[Profit]]*Profit_per_point</f>
        <v>200000.00000004546</v>
      </c>
      <c r="M4803" s="7">
        <f>test_data[[#This Row],[Profit]]*Profit_per_point-ABS(test_data[[#This Row],[Action]])*Fee_per_trade</f>
        <v>200000.00000004546</v>
      </c>
    </row>
    <row r="4804" spans="1:13" x14ac:dyDescent="0.35">
      <c r="A4804" s="2">
        <v>43798.47152777778</v>
      </c>
      <c r="B4804">
        <v>893.1</v>
      </c>
      <c r="C4804">
        <v>0.38262888789176941</v>
      </c>
      <c r="D4804">
        <v>0.61737114191055298</v>
      </c>
      <c r="E4804">
        <f>IF(B4805&gt;0,B4805-test_data[[#This Row],[Price]],0)</f>
        <v>-0.20000000000004547</v>
      </c>
      <c r="F4804" s="2">
        <f>test_data[[#This Row],[Time]]-(Time_horizon-1)/24/60</f>
        <v>43798.458333333336</v>
      </c>
      <c r="G4804">
        <f>IF(test_data[[#This Row],[Long]]&gt;Action_Threshold,1,IF(test_data[[#This Row],[Short]]&gt;Action_Threshold,-1,0))</f>
        <v>-1</v>
      </c>
      <c r="H4804">
        <f>SUMIFS(test_data[Postion],test_data[Time],"&gt;="&amp;test_data[[#This Row],[Period Time]],test_data[Time],"&lt;="&amp;test_data[[#This Row],[Time]])</f>
        <v>-20</v>
      </c>
      <c r="I4804">
        <f>IFERROR(test_data[[#This Row],[Final_Position]]-H4803,test_data[[#This Row],[Final_Position]])</f>
        <v>0</v>
      </c>
      <c r="J4804">
        <f>ABS(test_data[[#This Row],[Action]])</f>
        <v>0</v>
      </c>
      <c r="K4804" s="7">
        <f>test_data[[#This Row],[Final_Position]]*test_data[[#This Row],[Change]]</f>
        <v>4.0000000000009095</v>
      </c>
      <c r="L4804" s="7">
        <f>test_data[[#This Row],[Profit]]*Profit_per_point</f>
        <v>400000.00000009092</v>
      </c>
      <c r="M4804" s="7">
        <f>test_data[[#This Row],[Profit]]*Profit_per_point-ABS(test_data[[#This Row],[Action]])*Fee_per_trade</f>
        <v>400000.00000009092</v>
      </c>
    </row>
    <row r="4805" spans="1:13" x14ac:dyDescent="0.35">
      <c r="A4805" s="2">
        <v>43798.472222222219</v>
      </c>
      <c r="B4805">
        <v>892.9</v>
      </c>
      <c r="C4805">
        <v>0.39705005288124084</v>
      </c>
      <c r="D4805">
        <v>0.60294991731643677</v>
      </c>
      <c r="E4805">
        <f>IF(B4806&gt;0,B4806-test_data[[#This Row],[Price]],0)</f>
        <v>0</v>
      </c>
      <c r="F4805" s="2">
        <f>test_data[[#This Row],[Time]]-(Time_horizon-1)/24/60</f>
        <v>43798.459027777775</v>
      </c>
      <c r="G4805">
        <f>IF(test_data[[#This Row],[Long]]&gt;Action_Threshold,1,IF(test_data[[#This Row],[Short]]&gt;Action_Threshold,-1,0))</f>
        <v>-1</v>
      </c>
      <c r="H4805">
        <f>SUMIFS(test_data[Postion],test_data[Time],"&gt;="&amp;test_data[[#This Row],[Period Time]],test_data[Time],"&lt;="&amp;test_data[[#This Row],[Time]])</f>
        <v>-20</v>
      </c>
      <c r="I4805">
        <f>IFERROR(test_data[[#This Row],[Final_Position]]-H4804,test_data[[#This Row],[Final_Position]])</f>
        <v>0</v>
      </c>
      <c r="J4805">
        <f>ABS(test_data[[#This Row],[Action]])</f>
        <v>0</v>
      </c>
      <c r="K4805" s="7">
        <f>test_data[[#This Row],[Final_Position]]*test_data[[#This Row],[Change]]</f>
        <v>0</v>
      </c>
      <c r="L4805" s="7">
        <f>test_data[[#This Row],[Profit]]*Profit_per_point</f>
        <v>0</v>
      </c>
      <c r="M4805" s="7">
        <f>test_data[[#This Row],[Profit]]*Profit_per_point-ABS(test_data[[#This Row],[Action]])*Fee_per_trade</f>
        <v>0</v>
      </c>
    </row>
    <row r="4806" spans="1:13" x14ac:dyDescent="0.35">
      <c r="A4806" s="2">
        <v>43798.472916666666</v>
      </c>
      <c r="B4806">
        <v>892.9</v>
      </c>
      <c r="C4806">
        <v>0.40518969297409058</v>
      </c>
      <c r="D4806">
        <v>0.59481030702590942</v>
      </c>
      <c r="E4806">
        <f>IF(B4807&gt;0,B4807-test_data[[#This Row],[Price]],0)</f>
        <v>0</v>
      </c>
      <c r="F4806" s="2">
        <f>test_data[[#This Row],[Time]]-(Time_horizon-1)/24/60</f>
        <v>43798.459722222222</v>
      </c>
      <c r="G4806">
        <f>IF(test_data[[#This Row],[Long]]&gt;Action_Threshold,1,IF(test_data[[#This Row],[Short]]&gt;Action_Threshold,-1,0))</f>
        <v>-1</v>
      </c>
      <c r="H4806">
        <f>SUMIFS(test_data[Postion],test_data[Time],"&gt;="&amp;test_data[[#This Row],[Period Time]],test_data[Time],"&lt;="&amp;test_data[[#This Row],[Time]])</f>
        <v>-20</v>
      </c>
      <c r="I4806">
        <f>IFERROR(test_data[[#This Row],[Final_Position]]-H4805,test_data[[#This Row],[Final_Position]])</f>
        <v>0</v>
      </c>
      <c r="J4806">
        <f>ABS(test_data[[#This Row],[Action]])</f>
        <v>0</v>
      </c>
      <c r="K4806" s="7">
        <f>test_data[[#This Row],[Final_Position]]*test_data[[#This Row],[Change]]</f>
        <v>0</v>
      </c>
      <c r="L4806" s="7">
        <f>test_data[[#This Row],[Profit]]*Profit_per_point</f>
        <v>0</v>
      </c>
      <c r="M4806" s="7">
        <f>test_data[[#This Row],[Profit]]*Profit_per_point-ABS(test_data[[#This Row],[Action]])*Fee_per_trade</f>
        <v>0</v>
      </c>
    </row>
    <row r="4807" spans="1:13" x14ac:dyDescent="0.35">
      <c r="A4807" s="2">
        <v>43798.473611111112</v>
      </c>
      <c r="B4807">
        <v>892.9</v>
      </c>
      <c r="C4807">
        <v>0.41364401578903198</v>
      </c>
      <c r="D4807">
        <v>0.58635598421096802</v>
      </c>
      <c r="E4807">
        <f>IF(B4808&gt;0,B4808-test_data[[#This Row],[Price]],0)</f>
        <v>0.39999999999997726</v>
      </c>
      <c r="F4807" s="2">
        <f>test_data[[#This Row],[Time]]-(Time_horizon-1)/24/60</f>
        <v>43798.460416666669</v>
      </c>
      <c r="G4807">
        <f>IF(test_data[[#This Row],[Long]]&gt;Action_Threshold,1,IF(test_data[[#This Row],[Short]]&gt;Action_Threshold,-1,0))</f>
        <v>-1</v>
      </c>
      <c r="H4807">
        <f>SUMIFS(test_data[Postion],test_data[Time],"&gt;="&amp;test_data[[#This Row],[Period Time]],test_data[Time],"&lt;="&amp;test_data[[#This Row],[Time]])</f>
        <v>-20</v>
      </c>
      <c r="I4807">
        <f>IFERROR(test_data[[#This Row],[Final_Position]]-H4806,test_data[[#This Row],[Final_Position]])</f>
        <v>0</v>
      </c>
      <c r="J4807">
        <f>ABS(test_data[[#This Row],[Action]])</f>
        <v>0</v>
      </c>
      <c r="K4807" s="7">
        <f>test_data[[#This Row],[Final_Position]]*test_data[[#This Row],[Change]]</f>
        <v>-7.9999999999995453</v>
      </c>
      <c r="L4807" s="7">
        <f>test_data[[#This Row],[Profit]]*Profit_per_point</f>
        <v>-799999.99999995448</v>
      </c>
      <c r="M4807" s="7">
        <f>test_data[[#This Row],[Profit]]*Profit_per_point-ABS(test_data[[#This Row],[Action]])*Fee_per_trade</f>
        <v>-799999.99999995448</v>
      </c>
    </row>
    <row r="4808" spans="1:13" x14ac:dyDescent="0.35">
      <c r="A4808" s="2">
        <v>43798.474305555559</v>
      </c>
      <c r="B4808">
        <v>893.3</v>
      </c>
      <c r="C4808">
        <v>0.36932238936424255</v>
      </c>
      <c r="D4808">
        <v>0.63067752122879028</v>
      </c>
      <c r="E4808">
        <f>IF(B4809&gt;0,B4809-test_data[[#This Row],[Price]],0)</f>
        <v>0.40000000000009095</v>
      </c>
      <c r="F4808" s="2">
        <f>test_data[[#This Row],[Time]]-(Time_horizon-1)/24/60</f>
        <v>43798.461111111115</v>
      </c>
      <c r="G4808">
        <f>IF(test_data[[#This Row],[Long]]&gt;Action_Threshold,1,IF(test_data[[#This Row],[Short]]&gt;Action_Threshold,-1,0))</f>
        <v>-1</v>
      </c>
      <c r="H4808">
        <f>SUMIFS(test_data[Postion],test_data[Time],"&gt;="&amp;test_data[[#This Row],[Period Time]],test_data[Time],"&lt;="&amp;test_data[[#This Row],[Time]])</f>
        <v>-20</v>
      </c>
      <c r="I4808">
        <f>IFERROR(test_data[[#This Row],[Final_Position]]-H4807,test_data[[#This Row],[Final_Position]])</f>
        <v>0</v>
      </c>
      <c r="J4808">
        <f>ABS(test_data[[#This Row],[Action]])</f>
        <v>0</v>
      </c>
      <c r="K4808" s="7">
        <f>test_data[[#This Row],[Final_Position]]*test_data[[#This Row],[Change]]</f>
        <v>-8.000000000001819</v>
      </c>
      <c r="L4808" s="7">
        <f>test_data[[#This Row],[Profit]]*Profit_per_point</f>
        <v>-800000.00000018184</v>
      </c>
      <c r="M4808" s="7">
        <f>test_data[[#This Row],[Profit]]*Profit_per_point-ABS(test_data[[#This Row],[Action]])*Fee_per_trade</f>
        <v>-800000.00000018184</v>
      </c>
    </row>
    <row r="4809" spans="1:13" x14ac:dyDescent="0.35">
      <c r="A4809" s="2">
        <v>43798.474999999999</v>
      </c>
      <c r="B4809">
        <v>893.7</v>
      </c>
      <c r="C4809">
        <v>0.34014657139778137</v>
      </c>
      <c r="D4809">
        <v>0.65985345840454102</v>
      </c>
      <c r="E4809">
        <f>IF(B4810&gt;0,B4810-test_data[[#This Row],[Price]],0)</f>
        <v>-0.20000000000004547</v>
      </c>
      <c r="F4809" s="2">
        <f>test_data[[#This Row],[Time]]-(Time_horizon-1)/24/60</f>
        <v>43798.461805555555</v>
      </c>
      <c r="G4809">
        <f>IF(test_data[[#This Row],[Long]]&gt;Action_Threshold,1,IF(test_data[[#This Row],[Short]]&gt;Action_Threshold,-1,0))</f>
        <v>-1</v>
      </c>
      <c r="H4809">
        <f>SUMIFS(test_data[Postion],test_data[Time],"&gt;="&amp;test_data[[#This Row],[Period Time]],test_data[Time],"&lt;="&amp;test_data[[#This Row],[Time]])</f>
        <v>-20</v>
      </c>
      <c r="I4809">
        <f>IFERROR(test_data[[#This Row],[Final_Position]]-H4808,test_data[[#This Row],[Final_Position]])</f>
        <v>0</v>
      </c>
      <c r="J4809">
        <f>ABS(test_data[[#This Row],[Action]])</f>
        <v>0</v>
      </c>
      <c r="K4809" s="7">
        <f>test_data[[#This Row],[Final_Position]]*test_data[[#This Row],[Change]]</f>
        <v>4.0000000000009095</v>
      </c>
      <c r="L4809" s="7">
        <f>test_data[[#This Row],[Profit]]*Profit_per_point</f>
        <v>400000.00000009092</v>
      </c>
      <c r="M4809" s="7">
        <f>test_data[[#This Row],[Profit]]*Profit_per_point-ABS(test_data[[#This Row],[Action]])*Fee_per_trade</f>
        <v>400000.00000009092</v>
      </c>
    </row>
    <row r="4810" spans="1:13" x14ac:dyDescent="0.35">
      <c r="A4810" s="2">
        <v>43798.475694444445</v>
      </c>
      <c r="B4810">
        <v>893.5</v>
      </c>
      <c r="C4810">
        <v>0.36831033229827881</v>
      </c>
      <c r="D4810">
        <v>0.63168972730636597</v>
      </c>
      <c r="E4810">
        <f>IF(B4811&gt;0,B4811-test_data[[#This Row],[Price]],0)</f>
        <v>0.29999999999995453</v>
      </c>
      <c r="F4810" s="2">
        <f>test_data[[#This Row],[Time]]-(Time_horizon-1)/24/60</f>
        <v>43798.462500000001</v>
      </c>
      <c r="G4810">
        <f>IF(test_data[[#This Row],[Long]]&gt;Action_Threshold,1,IF(test_data[[#This Row],[Short]]&gt;Action_Threshold,-1,0))</f>
        <v>-1</v>
      </c>
      <c r="H4810">
        <f>SUMIFS(test_data[Postion],test_data[Time],"&gt;="&amp;test_data[[#This Row],[Period Time]],test_data[Time],"&lt;="&amp;test_data[[#This Row],[Time]])</f>
        <v>-20</v>
      </c>
      <c r="I4810">
        <f>IFERROR(test_data[[#This Row],[Final_Position]]-H4809,test_data[[#This Row],[Final_Position]])</f>
        <v>0</v>
      </c>
      <c r="J4810">
        <f>ABS(test_data[[#This Row],[Action]])</f>
        <v>0</v>
      </c>
      <c r="K4810" s="7">
        <f>test_data[[#This Row],[Final_Position]]*test_data[[#This Row],[Change]]</f>
        <v>-5.9999999999990905</v>
      </c>
      <c r="L4810" s="7">
        <f>test_data[[#This Row],[Profit]]*Profit_per_point</f>
        <v>-599999.99999990908</v>
      </c>
      <c r="M4810" s="7">
        <f>test_data[[#This Row],[Profit]]*Profit_per_point-ABS(test_data[[#This Row],[Action]])*Fee_per_trade</f>
        <v>-599999.99999990908</v>
      </c>
    </row>
    <row r="4811" spans="1:13" x14ac:dyDescent="0.35">
      <c r="A4811" s="2">
        <v>43798.476388888892</v>
      </c>
      <c r="B4811">
        <v>893.8</v>
      </c>
      <c r="C4811">
        <v>0.37709441781044006</v>
      </c>
      <c r="D4811">
        <v>0.62290561199188232</v>
      </c>
      <c r="E4811">
        <f>IF(B4812&gt;0,B4812-test_data[[#This Row],[Price]],0)</f>
        <v>0.40000000000009095</v>
      </c>
      <c r="F4811" s="2">
        <f>test_data[[#This Row],[Time]]-(Time_horizon-1)/24/60</f>
        <v>43798.463194444448</v>
      </c>
      <c r="G4811">
        <f>IF(test_data[[#This Row],[Long]]&gt;Action_Threshold,1,IF(test_data[[#This Row],[Short]]&gt;Action_Threshold,-1,0))</f>
        <v>-1</v>
      </c>
      <c r="H4811">
        <f>SUMIFS(test_data[Postion],test_data[Time],"&gt;="&amp;test_data[[#This Row],[Period Time]],test_data[Time],"&lt;="&amp;test_data[[#This Row],[Time]])</f>
        <v>-20</v>
      </c>
      <c r="I4811">
        <f>IFERROR(test_data[[#This Row],[Final_Position]]-H4810,test_data[[#This Row],[Final_Position]])</f>
        <v>0</v>
      </c>
      <c r="J4811">
        <f>ABS(test_data[[#This Row],[Action]])</f>
        <v>0</v>
      </c>
      <c r="K4811" s="7">
        <f>test_data[[#This Row],[Final_Position]]*test_data[[#This Row],[Change]]</f>
        <v>-8.000000000001819</v>
      </c>
      <c r="L4811" s="7">
        <f>test_data[[#This Row],[Profit]]*Profit_per_point</f>
        <v>-800000.00000018184</v>
      </c>
      <c r="M4811" s="7">
        <f>test_data[[#This Row],[Profit]]*Profit_per_point-ABS(test_data[[#This Row],[Action]])*Fee_per_trade</f>
        <v>-800000.00000018184</v>
      </c>
    </row>
    <row r="4812" spans="1:13" x14ac:dyDescent="0.35">
      <c r="A4812" s="2">
        <v>43798.477083333331</v>
      </c>
      <c r="B4812">
        <v>894.2</v>
      </c>
      <c r="C4812">
        <v>0.3794822096824646</v>
      </c>
      <c r="D4812">
        <v>0.62051784992218018</v>
      </c>
      <c r="E4812">
        <f>IF(B4813&gt;0,B4813-test_data[[#This Row],[Price]],0)</f>
        <v>0.29999999999995453</v>
      </c>
      <c r="F4812" s="2">
        <f>test_data[[#This Row],[Time]]-(Time_horizon-1)/24/60</f>
        <v>43798.463888888888</v>
      </c>
      <c r="G4812">
        <f>IF(test_data[[#This Row],[Long]]&gt;Action_Threshold,1,IF(test_data[[#This Row],[Short]]&gt;Action_Threshold,-1,0))</f>
        <v>-1</v>
      </c>
      <c r="H4812">
        <f>SUMIFS(test_data[Postion],test_data[Time],"&gt;="&amp;test_data[[#This Row],[Period Time]],test_data[Time],"&lt;="&amp;test_data[[#This Row],[Time]])</f>
        <v>-20</v>
      </c>
      <c r="I4812">
        <f>IFERROR(test_data[[#This Row],[Final_Position]]-H4811,test_data[[#This Row],[Final_Position]])</f>
        <v>0</v>
      </c>
      <c r="J4812">
        <f>ABS(test_data[[#This Row],[Action]])</f>
        <v>0</v>
      </c>
      <c r="K4812" s="7">
        <f>test_data[[#This Row],[Final_Position]]*test_data[[#This Row],[Change]]</f>
        <v>-5.9999999999990905</v>
      </c>
      <c r="L4812" s="7">
        <f>test_data[[#This Row],[Profit]]*Profit_per_point</f>
        <v>-599999.99999990908</v>
      </c>
      <c r="M4812" s="7">
        <f>test_data[[#This Row],[Profit]]*Profit_per_point-ABS(test_data[[#This Row],[Action]])*Fee_per_trade</f>
        <v>-599999.99999990908</v>
      </c>
    </row>
    <row r="4813" spans="1:13" x14ac:dyDescent="0.35">
      <c r="A4813" s="2">
        <v>43798.477777777778</v>
      </c>
      <c r="B4813">
        <v>894.5</v>
      </c>
      <c r="C4813">
        <v>0.40151536464691162</v>
      </c>
      <c r="D4813">
        <v>0.5984845757484436</v>
      </c>
      <c r="E4813">
        <f>IF(B4814&gt;0,B4814-test_data[[#This Row],[Price]],0)</f>
        <v>-0.20000000000004547</v>
      </c>
      <c r="F4813" s="2">
        <f>test_data[[#This Row],[Time]]-(Time_horizon-1)/24/60</f>
        <v>43798.464583333334</v>
      </c>
      <c r="G4813">
        <f>IF(test_data[[#This Row],[Long]]&gt;Action_Threshold,1,IF(test_data[[#This Row],[Short]]&gt;Action_Threshold,-1,0))</f>
        <v>-1</v>
      </c>
      <c r="H4813">
        <f>SUMIFS(test_data[Postion],test_data[Time],"&gt;="&amp;test_data[[#This Row],[Period Time]],test_data[Time],"&lt;="&amp;test_data[[#This Row],[Time]])</f>
        <v>-20</v>
      </c>
      <c r="I4813">
        <f>IFERROR(test_data[[#This Row],[Final_Position]]-H4812,test_data[[#This Row],[Final_Position]])</f>
        <v>0</v>
      </c>
      <c r="J4813">
        <f>ABS(test_data[[#This Row],[Action]])</f>
        <v>0</v>
      </c>
      <c r="K4813" s="7">
        <f>test_data[[#This Row],[Final_Position]]*test_data[[#This Row],[Change]]</f>
        <v>4.0000000000009095</v>
      </c>
      <c r="L4813" s="7">
        <f>test_data[[#This Row],[Profit]]*Profit_per_point</f>
        <v>400000.00000009092</v>
      </c>
      <c r="M4813" s="7">
        <f>test_data[[#This Row],[Profit]]*Profit_per_point-ABS(test_data[[#This Row],[Action]])*Fee_per_trade</f>
        <v>400000.00000009092</v>
      </c>
    </row>
    <row r="4814" spans="1:13" x14ac:dyDescent="0.35">
      <c r="A4814" s="2">
        <v>43798.478472222225</v>
      </c>
      <c r="B4814">
        <v>894.3</v>
      </c>
      <c r="C4814">
        <v>0.41129496693611145</v>
      </c>
      <c r="D4814">
        <v>0.58870506286621094</v>
      </c>
      <c r="E4814">
        <f>IF(B4815&gt;0,B4815-test_data[[#This Row],[Price]],0)</f>
        <v>-0.19999999999993179</v>
      </c>
      <c r="F4814" s="2">
        <f>test_data[[#This Row],[Time]]-(Time_horizon-1)/24/60</f>
        <v>43798.465277777781</v>
      </c>
      <c r="G4814">
        <f>IF(test_data[[#This Row],[Long]]&gt;Action_Threshold,1,IF(test_data[[#This Row],[Short]]&gt;Action_Threshold,-1,0))</f>
        <v>-1</v>
      </c>
      <c r="H4814">
        <f>SUMIFS(test_data[Postion],test_data[Time],"&gt;="&amp;test_data[[#This Row],[Period Time]],test_data[Time],"&lt;="&amp;test_data[[#This Row],[Time]])</f>
        <v>-20</v>
      </c>
      <c r="I4814">
        <f>IFERROR(test_data[[#This Row],[Final_Position]]-H4813,test_data[[#This Row],[Final_Position]])</f>
        <v>0</v>
      </c>
      <c r="J4814">
        <f>ABS(test_data[[#This Row],[Action]])</f>
        <v>0</v>
      </c>
      <c r="K4814" s="7">
        <f>test_data[[#This Row],[Final_Position]]*test_data[[#This Row],[Change]]</f>
        <v>3.9999999999986358</v>
      </c>
      <c r="L4814" s="7">
        <f>test_data[[#This Row],[Profit]]*Profit_per_point</f>
        <v>399999.99999986356</v>
      </c>
      <c r="M4814" s="7">
        <f>test_data[[#This Row],[Profit]]*Profit_per_point-ABS(test_data[[#This Row],[Action]])*Fee_per_trade</f>
        <v>399999.99999986356</v>
      </c>
    </row>
    <row r="4815" spans="1:13" x14ac:dyDescent="0.35">
      <c r="A4815" s="2">
        <v>43798.479166666664</v>
      </c>
      <c r="B4815">
        <v>894.1</v>
      </c>
      <c r="C4815">
        <v>0.42032748460769653</v>
      </c>
      <c r="D4815">
        <v>0.57967251539230347</v>
      </c>
      <c r="E4815">
        <f>IF(B4816&gt;0,B4816-test_data[[#This Row],[Price]],0)</f>
        <v>0</v>
      </c>
      <c r="F4815" s="2">
        <f>test_data[[#This Row],[Time]]-(Time_horizon-1)/24/60</f>
        <v>43798.46597222222</v>
      </c>
      <c r="G4815">
        <f>IF(test_data[[#This Row],[Long]]&gt;Action_Threshold,1,IF(test_data[[#This Row],[Short]]&gt;Action_Threshold,-1,0))</f>
        <v>-1</v>
      </c>
      <c r="H4815">
        <f>SUMIFS(test_data[Postion],test_data[Time],"&gt;="&amp;test_data[[#This Row],[Period Time]],test_data[Time],"&lt;="&amp;test_data[[#This Row],[Time]])</f>
        <v>-20</v>
      </c>
      <c r="I4815">
        <f>IFERROR(test_data[[#This Row],[Final_Position]]-H4814,test_data[[#This Row],[Final_Position]])</f>
        <v>0</v>
      </c>
      <c r="J4815">
        <f>ABS(test_data[[#This Row],[Action]])</f>
        <v>0</v>
      </c>
      <c r="K4815" s="7">
        <f>test_data[[#This Row],[Final_Position]]*test_data[[#This Row],[Change]]</f>
        <v>0</v>
      </c>
      <c r="L4815" s="7">
        <f>test_data[[#This Row],[Profit]]*Profit_per_point</f>
        <v>0</v>
      </c>
      <c r="M4815" s="7">
        <f>test_data[[#This Row],[Profit]]*Profit_per_point-ABS(test_data[[#This Row],[Action]])*Fee_per_trade</f>
        <v>0</v>
      </c>
    </row>
    <row r="4816" spans="1:13" x14ac:dyDescent="0.35">
      <c r="A4816" s="2">
        <v>43798.541666666664</v>
      </c>
      <c r="B4816">
        <v>894.1</v>
      </c>
      <c r="C4816">
        <v>0.47868743538856506</v>
      </c>
      <c r="D4816">
        <v>0.52131259441375732</v>
      </c>
      <c r="E4816">
        <f>IF(B4817&gt;0,B4817-test_data[[#This Row],[Price]],0)</f>
        <v>0.19999999999993179</v>
      </c>
      <c r="F4816" s="2">
        <f>test_data[[#This Row],[Time]]-(Time_horizon-1)/24/60</f>
        <v>43798.52847222222</v>
      </c>
      <c r="G4816">
        <f>IF(test_data[[#This Row],[Long]]&gt;Action_Threshold,1,IF(test_data[[#This Row],[Short]]&gt;Action_Threshold,-1,0))</f>
        <v>-1</v>
      </c>
      <c r="H4816">
        <f>SUMIFS(test_data[Postion],test_data[Time],"&gt;="&amp;test_data[[#This Row],[Period Time]],test_data[Time],"&lt;="&amp;test_data[[#This Row],[Time]])</f>
        <v>-1</v>
      </c>
      <c r="I4816">
        <f>IFERROR(test_data[[#This Row],[Final_Position]]-H4815,test_data[[#This Row],[Final_Position]])</f>
        <v>19</v>
      </c>
      <c r="J4816">
        <f>ABS(test_data[[#This Row],[Action]])</f>
        <v>19</v>
      </c>
      <c r="K4816" s="7">
        <f>test_data[[#This Row],[Final_Position]]*test_data[[#This Row],[Change]]</f>
        <v>-0.19999999999993179</v>
      </c>
      <c r="L4816" s="7">
        <f>test_data[[#This Row],[Profit]]*Profit_per_point</f>
        <v>-19999.999999993179</v>
      </c>
      <c r="M4816" s="7">
        <f>test_data[[#This Row],[Profit]]*Profit_per_point-ABS(test_data[[#This Row],[Action]])*Fee_per_trade</f>
        <v>-209999.99999999319</v>
      </c>
    </row>
    <row r="4817" spans="1:13" x14ac:dyDescent="0.35">
      <c r="A4817" s="2">
        <v>43798.542361111111</v>
      </c>
      <c r="B4817">
        <v>894.3</v>
      </c>
      <c r="C4817">
        <v>0.48845964670181274</v>
      </c>
      <c r="D4817">
        <v>0.51154035329818726</v>
      </c>
      <c r="E4817">
        <f>IF(B4818&gt;0,B4818-test_data[[#This Row],[Price]],0)</f>
        <v>-0.39999999999997726</v>
      </c>
      <c r="F4817" s="2">
        <f>test_data[[#This Row],[Time]]-(Time_horizon-1)/24/60</f>
        <v>43798.529166666667</v>
      </c>
      <c r="G4817">
        <f>IF(test_data[[#This Row],[Long]]&gt;Action_Threshold,1,IF(test_data[[#This Row],[Short]]&gt;Action_Threshold,-1,0))</f>
        <v>-1</v>
      </c>
      <c r="H4817">
        <f>SUMIFS(test_data[Postion],test_data[Time],"&gt;="&amp;test_data[[#This Row],[Period Time]],test_data[Time],"&lt;="&amp;test_data[[#This Row],[Time]])</f>
        <v>-2</v>
      </c>
      <c r="I4817">
        <f>IFERROR(test_data[[#This Row],[Final_Position]]-H4816,test_data[[#This Row],[Final_Position]])</f>
        <v>-1</v>
      </c>
      <c r="J4817">
        <f>ABS(test_data[[#This Row],[Action]])</f>
        <v>1</v>
      </c>
      <c r="K4817" s="7">
        <f>test_data[[#This Row],[Final_Position]]*test_data[[#This Row],[Change]]</f>
        <v>0.79999999999995453</v>
      </c>
      <c r="L4817" s="7">
        <f>test_data[[#This Row],[Profit]]*Profit_per_point</f>
        <v>79999.99999999546</v>
      </c>
      <c r="M4817" s="7">
        <f>test_data[[#This Row],[Profit]]*Profit_per_point-ABS(test_data[[#This Row],[Action]])*Fee_per_trade</f>
        <v>69999.99999999546</v>
      </c>
    </row>
    <row r="4818" spans="1:13" x14ac:dyDescent="0.35">
      <c r="A4818" s="2">
        <v>43798.543055555558</v>
      </c>
      <c r="B4818">
        <v>893.9</v>
      </c>
      <c r="C4818">
        <v>0.47025406360626221</v>
      </c>
      <c r="D4818">
        <v>0.52974593639373779</v>
      </c>
      <c r="E4818">
        <f>IF(B4819&gt;0,B4819-test_data[[#This Row],[Price]],0)</f>
        <v>0.20000000000004547</v>
      </c>
      <c r="F4818" s="2">
        <f>test_data[[#This Row],[Time]]-(Time_horizon-1)/24/60</f>
        <v>43798.529861111114</v>
      </c>
      <c r="G4818">
        <f>IF(test_data[[#This Row],[Long]]&gt;Action_Threshold,1,IF(test_data[[#This Row],[Short]]&gt;Action_Threshold,-1,0))</f>
        <v>-1</v>
      </c>
      <c r="H4818">
        <f>SUMIFS(test_data[Postion],test_data[Time],"&gt;="&amp;test_data[[#This Row],[Period Time]],test_data[Time],"&lt;="&amp;test_data[[#This Row],[Time]])</f>
        <v>-3</v>
      </c>
      <c r="I4818">
        <f>IFERROR(test_data[[#This Row],[Final_Position]]-H4817,test_data[[#This Row],[Final_Position]])</f>
        <v>-1</v>
      </c>
      <c r="J4818">
        <f>ABS(test_data[[#This Row],[Action]])</f>
        <v>1</v>
      </c>
      <c r="K4818" s="7">
        <f>test_data[[#This Row],[Final_Position]]*test_data[[#This Row],[Change]]</f>
        <v>-0.60000000000013642</v>
      </c>
      <c r="L4818" s="7">
        <f>test_data[[#This Row],[Profit]]*Profit_per_point</f>
        <v>-60000.000000013642</v>
      </c>
      <c r="M4818" s="7">
        <f>test_data[[#This Row],[Profit]]*Profit_per_point-ABS(test_data[[#This Row],[Action]])*Fee_per_trade</f>
        <v>-70000.00000001365</v>
      </c>
    </row>
    <row r="4819" spans="1:13" x14ac:dyDescent="0.35">
      <c r="A4819" s="2">
        <v>43798.543749999997</v>
      </c>
      <c r="B4819">
        <v>894.1</v>
      </c>
      <c r="C4819">
        <v>0.48109328746795654</v>
      </c>
      <c r="D4819">
        <v>0.51890671253204346</v>
      </c>
      <c r="E4819">
        <f>IF(B4820&gt;0,B4820-test_data[[#This Row],[Price]],0)</f>
        <v>0.10000000000002274</v>
      </c>
      <c r="F4819" s="2">
        <f>test_data[[#This Row],[Time]]-(Time_horizon-1)/24/60</f>
        <v>43798.530555555553</v>
      </c>
      <c r="G4819">
        <f>IF(test_data[[#This Row],[Long]]&gt;Action_Threshold,1,IF(test_data[[#This Row],[Short]]&gt;Action_Threshold,-1,0))</f>
        <v>-1</v>
      </c>
      <c r="H4819">
        <f>SUMIFS(test_data[Postion],test_data[Time],"&gt;="&amp;test_data[[#This Row],[Period Time]],test_data[Time],"&lt;="&amp;test_data[[#This Row],[Time]])</f>
        <v>-4</v>
      </c>
      <c r="I4819">
        <f>IFERROR(test_data[[#This Row],[Final_Position]]-H4818,test_data[[#This Row],[Final_Position]])</f>
        <v>-1</v>
      </c>
      <c r="J4819">
        <f>ABS(test_data[[#This Row],[Action]])</f>
        <v>1</v>
      </c>
      <c r="K4819" s="7">
        <f>test_data[[#This Row],[Final_Position]]*test_data[[#This Row],[Change]]</f>
        <v>-0.40000000000009095</v>
      </c>
      <c r="L4819" s="7">
        <f>test_data[[#This Row],[Profit]]*Profit_per_point</f>
        <v>-40000.000000009095</v>
      </c>
      <c r="M4819" s="7">
        <f>test_data[[#This Row],[Profit]]*Profit_per_point-ABS(test_data[[#This Row],[Action]])*Fee_per_trade</f>
        <v>-50000.000000009095</v>
      </c>
    </row>
    <row r="4820" spans="1:13" x14ac:dyDescent="0.35">
      <c r="A4820" s="2">
        <v>43798.544444444444</v>
      </c>
      <c r="B4820">
        <v>894.2</v>
      </c>
      <c r="C4820">
        <v>0.47296997904777527</v>
      </c>
      <c r="D4820">
        <v>0.52703005075454712</v>
      </c>
      <c r="E4820">
        <f>IF(B4821&gt;0,B4821-test_data[[#This Row],[Price]],0)</f>
        <v>0</v>
      </c>
      <c r="F4820" s="2">
        <f>test_data[[#This Row],[Time]]-(Time_horizon-1)/24/60</f>
        <v>43798.53125</v>
      </c>
      <c r="G4820">
        <f>IF(test_data[[#This Row],[Long]]&gt;Action_Threshold,1,IF(test_data[[#This Row],[Short]]&gt;Action_Threshold,-1,0))</f>
        <v>-1</v>
      </c>
      <c r="H4820">
        <f>SUMIFS(test_data[Postion],test_data[Time],"&gt;="&amp;test_data[[#This Row],[Period Time]],test_data[Time],"&lt;="&amp;test_data[[#This Row],[Time]])</f>
        <v>-5</v>
      </c>
      <c r="I4820">
        <f>IFERROR(test_data[[#This Row],[Final_Position]]-H4819,test_data[[#This Row],[Final_Position]])</f>
        <v>-1</v>
      </c>
      <c r="J4820">
        <f>ABS(test_data[[#This Row],[Action]])</f>
        <v>1</v>
      </c>
      <c r="K4820" s="7">
        <f>test_data[[#This Row],[Final_Position]]*test_data[[#This Row],[Change]]</f>
        <v>0</v>
      </c>
      <c r="L4820" s="7">
        <f>test_data[[#This Row],[Profit]]*Profit_per_point</f>
        <v>0</v>
      </c>
      <c r="M4820" s="7">
        <f>test_data[[#This Row],[Profit]]*Profit_per_point-ABS(test_data[[#This Row],[Action]])*Fee_per_trade</f>
        <v>-10000</v>
      </c>
    </row>
    <row r="4821" spans="1:13" x14ac:dyDescent="0.35">
      <c r="A4821" s="2">
        <v>43798.545138888891</v>
      </c>
      <c r="B4821">
        <v>894.2</v>
      </c>
      <c r="C4821">
        <v>0.47072798013687134</v>
      </c>
      <c r="D4821">
        <v>0.52927201986312866</v>
      </c>
      <c r="E4821">
        <f>IF(B4822&gt;0,B4822-test_data[[#This Row],[Price]],0)</f>
        <v>0.19999999999993179</v>
      </c>
      <c r="F4821" s="2">
        <f>test_data[[#This Row],[Time]]-(Time_horizon-1)/24/60</f>
        <v>43798.531944444447</v>
      </c>
      <c r="G4821">
        <f>IF(test_data[[#This Row],[Long]]&gt;Action_Threshold,1,IF(test_data[[#This Row],[Short]]&gt;Action_Threshold,-1,0))</f>
        <v>-1</v>
      </c>
      <c r="H4821">
        <f>SUMIFS(test_data[Postion],test_data[Time],"&gt;="&amp;test_data[[#This Row],[Period Time]],test_data[Time],"&lt;="&amp;test_data[[#This Row],[Time]])</f>
        <v>-6</v>
      </c>
      <c r="I4821">
        <f>IFERROR(test_data[[#This Row],[Final_Position]]-H4820,test_data[[#This Row],[Final_Position]])</f>
        <v>-1</v>
      </c>
      <c r="J4821">
        <f>ABS(test_data[[#This Row],[Action]])</f>
        <v>1</v>
      </c>
      <c r="K4821" s="7">
        <f>test_data[[#This Row],[Final_Position]]*test_data[[#This Row],[Change]]</f>
        <v>-1.1999999999995907</v>
      </c>
      <c r="L4821" s="7">
        <f>test_data[[#This Row],[Profit]]*Profit_per_point</f>
        <v>-119999.99999995908</v>
      </c>
      <c r="M4821" s="7">
        <f>test_data[[#This Row],[Profit]]*Profit_per_point-ABS(test_data[[#This Row],[Action]])*Fee_per_trade</f>
        <v>-129999.99999995908</v>
      </c>
    </row>
    <row r="4822" spans="1:13" x14ac:dyDescent="0.35">
      <c r="A4822" s="2">
        <v>43798.54583333333</v>
      </c>
      <c r="B4822">
        <v>894.4</v>
      </c>
      <c r="C4822">
        <v>0.47827529907226563</v>
      </c>
      <c r="D4822">
        <v>0.5217246413230896</v>
      </c>
      <c r="E4822">
        <f>IF(B4823&gt;0,B4823-test_data[[#This Row],[Price]],0)</f>
        <v>-0.19999999999993179</v>
      </c>
      <c r="F4822" s="2">
        <f>test_data[[#This Row],[Time]]-(Time_horizon-1)/24/60</f>
        <v>43798.532638888886</v>
      </c>
      <c r="G4822">
        <f>IF(test_data[[#This Row],[Long]]&gt;Action_Threshold,1,IF(test_data[[#This Row],[Short]]&gt;Action_Threshold,-1,0))</f>
        <v>-1</v>
      </c>
      <c r="H4822">
        <f>SUMIFS(test_data[Postion],test_data[Time],"&gt;="&amp;test_data[[#This Row],[Period Time]],test_data[Time],"&lt;="&amp;test_data[[#This Row],[Time]])</f>
        <v>-7</v>
      </c>
      <c r="I4822">
        <f>IFERROR(test_data[[#This Row],[Final_Position]]-H4821,test_data[[#This Row],[Final_Position]])</f>
        <v>-1</v>
      </c>
      <c r="J4822">
        <f>ABS(test_data[[#This Row],[Action]])</f>
        <v>1</v>
      </c>
      <c r="K4822" s="7">
        <f>test_data[[#This Row],[Final_Position]]*test_data[[#This Row],[Change]]</f>
        <v>1.3999999999995225</v>
      </c>
      <c r="L4822" s="7">
        <f>test_data[[#This Row],[Profit]]*Profit_per_point</f>
        <v>139999.99999995224</v>
      </c>
      <c r="M4822" s="7">
        <f>test_data[[#This Row],[Profit]]*Profit_per_point-ABS(test_data[[#This Row],[Action]])*Fee_per_trade</f>
        <v>129999.99999995224</v>
      </c>
    </row>
    <row r="4823" spans="1:13" x14ac:dyDescent="0.35">
      <c r="A4823" s="2">
        <v>43798.546527777777</v>
      </c>
      <c r="B4823">
        <v>894.2</v>
      </c>
      <c r="C4823">
        <v>0.47661769390106201</v>
      </c>
      <c r="D4823">
        <v>0.52338236570358276</v>
      </c>
      <c r="E4823">
        <f>IF(B4824&gt;0,B4824-test_data[[#This Row],[Price]],0)</f>
        <v>-0.20000000000004547</v>
      </c>
      <c r="F4823" s="2">
        <f>test_data[[#This Row],[Time]]-(Time_horizon-1)/24/60</f>
        <v>43798.533333333333</v>
      </c>
      <c r="G4823">
        <f>IF(test_data[[#This Row],[Long]]&gt;Action_Threshold,1,IF(test_data[[#This Row],[Short]]&gt;Action_Threshold,-1,0))</f>
        <v>-1</v>
      </c>
      <c r="H4823">
        <f>SUMIFS(test_data[Postion],test_data[Time],"&gt;="&amp;test_data[[#This Row],[Period Time]],test_data[Time],"&lt;="&amp;test_data[[#This Row],[Time]])</f>
        <v>-8</v>
      </c>
      <c r="I4823">
        <f>IFERROR(test_data[[#This Row],[Final_Position]]-H4822,test_data[[#This Row],[Final_Position]])</f>
        <v>-1</v>
      </c>
      <c r="J4823">
        <f>ABS(test_data[[#This Row],[Action]])</f>
        <v>1</v>
      </c>
      <c r="K4823" s="7">
        <f>test_data[[#This Row],[Final_Position]]*test_data[[#This Row],[Change]]</f>
        <v>1.6000000000003638</v>
      </c>
      <c r="L4823" s="7">
        <f>test_data[[#This Row],[Profit]]*Profit_per_point</f>
        <v>160000.00000003638</v>
      </c>
      <c r="M4823" s="7">
        <f>test_data[[#This Row],[Profit]]*Profit_per_point-ABS(test_data[[#This Row],[Action]])*Fee_per_trade</f>
        <v>150000.00000003638</v>
      </c>
    </row>
    <row r="4824" spans="1:13" x14ac:dyDescent="0.35">
      <c r="A4824" s="2">
        <v>43798.547222222223</v>
      </c>
      <c r="B4824">
        <v>894</v>
      </c>
      <c r="C4824">
        <v>0.48705515265464783</v>
      </c>
      <c r="D4824">
        <v>0.51294487714767456</v>
      </c>
      <c r="E4824">
        <f>IF(B4825&gt;0,B4825-test_data[[#This Row],[Price]],0)</f>
        <v>-0.10000000000002274</v>
      </c>
      <c r="F4824" s="2">
        <f>test_data[[#This Row],[Time]]-(Time_horizon-1)/24/60</f>
        <v>43798.53402777778</v>
      </c>
      <c r="G4824">
        <f>IF(test_data[[#This Row],[Long]]&gt;Action_Threshold,1,IF(test_data[[#This Row],[Short]]&gt;Action_Threshold,-1,0))</f>
        <v>-1</v>
      </c>
      <c r="H4824">
        <f>SUMIFS(test_data[Postion],test_data[Time],"&gt;="&amp;test_data[[#This Row],[Period Time]],test_data[Time],"&lt;="&amp;test_data[[#This Row],[Time]])</f>
        <v>-9</v>
      </c>
      <c r="I4824">
        <f>IFERROR(test_data[[#This Row],[Final_Position]]-H4823,test_data[[#This Row],[Final_Position]])</f>
        <v>-1</v>
      </c>
      <c r="J4824">
        <f>ABS(test_data[[#This Row],[Action]])</f>
        <v>1</v>
      </c>
      <c r="K4824" s="7">
        <f>test_data[[#This Row],[Final_Position]]*test_data[[#This Row],[Change]]</f>
        <v>0.90000000000020464</v>
      </c>
      <c r="L4824" s="7">
        <f>test_data[[#This Row],[Profit]]*Profit_per_point</f>
        <v>90000.00000002046</v>
      </c>
      <c r="M4824" s="7">
        <f>test_data[[#This Row],[Profit]]*Profit_per_point-ABS(test_data[[#This Row],[Action]])*Fee_per_trade</f>
        <v>80000.00000002046</v>
      </c>
    </row>
    <row r="4825" spans="1:13" x14ac:dyDescent="0.35">
      <c r="A4825" s="2">
        <v>43798.54791666667</v>
      </c>
      <c r="B4825">
        <v>893.9</v>
      </c>
      <c r="C4825">
        <v>0.47080078721046448</v>
      </c>
      <c r="D4825">
        <v>0.52919924259185791</v>
      </c>
      <c r="E4825">
        <f>IF(B4826&gt;0,B4826-test_data[[#This Row],[Price]],0)</f>
        <v>0</v>
      </c>
      <c r="F4825" s="2">
        <f>test_data[[#This Row],[Time]]-(Time_horizon-1)/24/60</f>
        <v>43798.534722222226</v>
      </c>
      <c r="G4825">
        <f>IF(test_data[[#This Row],[Long]]&gt;Action_Threshold,1,IF(test_data[[#This Row],[Short]]&gt;Action_Threshold,-1,0))</f>
        <v>-1</v>
      </c>
      <c r="H4825">
        <f>SUMIFS(test_data[Postion],test_data[Time],"&gt;="&amp;test_data[[#This Row],[Period Time]],test_data[Time],"&lt;="&amp;test_data[[#This Row],[Time]])</f>
        <v>-10</v>
      </c>
      <c r="I4825">
        <f>IFERROR(test_data[[#This Row],[Final_Position]]-H4824,test_data[[#This Row],[Final_Position]])</f>
        <v>-1</v>
      </c>
      <c r="J4825">
        <f>ABS(test_data[[#This Row],[Action]])</f>
        <v>1</v>
      </c>
      <c r="K4825" s="7">
        <f>test_data[[#This Row],[Final_Position]]*test_data[[#This Row],[Change]]</f>
        <v>0</v>
      </c>
      <c r="L4825" s="7">
        <f>test_data[[#This Row],[Profit]]*Profit_per_point</f>
        <v>0</v>
      </c>
      <c r="M4825" s="7">
        <f>test_data[[#This Row],[Profit]]*Profit_per_point-ABS(test_data[[#This Row],[Action]])*Fee_per_trade</f>
        <v>-10000</v>
      </c>
    </row>
    <row r="4826" spans="1:13" x14ac:dyDescent="0.35">
      <c r="A4826" s="2">
        <v>43798.548611111109</v>
      </c>
      <c r="B4826">
        <v>893.9</v>
      </c>
      <c r="C4826">
        <v>0.46586593985557556</v>
      </c>
      <c r="D4826">
        <v>0.53413408994674683</v>
      </c>
      <c r="E4826">
        <f>IF(B4827&gt;0,B4827-test_data[[#This Row],[Price]],0)</f>
        <v>0</v>
      </c>
      <c r="F4826" s="2">
        <f>test_data[[#This Row],[Time]]-(Time_horizon-1)/24/60</f>
        <v>43798.535416666666</v>
      </c>
      <c r="G4826">
        <f>IF(test_data[[#This Row],[Long]]&gt;Action_Threshold,1,IF(test_data[[#This Row],[Short]]&gt;Action_Threshold,-1,0))</f>
        <v>-1</v>
      </c>
      <c r="H4826">
        <f>SUMIFS(test_data[Postion],test_data[Time],"&gt;="&amp;test_data[[#This Row],[Period Time]],test_data[Time],"&lt;="&amp;test_data[[#This Row],[Time]])</f>
        <v>-11</v>
      </c>
      <c r="I4826">
        <f>IFERROR(test_data[[#This Row],[Final_Position]]-H4825,test_data[[#This Row],[Final_Position]])</f>
        <v>-1</v>
      </c>
      <c r="J4826">
        <f>ABS(test_data[[#This Row],[Action]])</f>
        <v>1</v>
      </c>
      <c r="K4826" s="7">
        <f>test_data[[#This Row],[Final_Position]]*test_data[[#This Row],[Change]]</f>
        <v>0</v>
      </c>
      <c r="L4826" s="7">
        <f>test_data[[#This Row],[Profit]]*Profit_per_point</f>
        <v>0</v>
      </c>
      <c r="M4826" s="7">
        <f>test_data[[#This Row],[Profit]]*Profit_per_point-ABS(test_data[[#This Row],[Action]])*Fee_per_trade</f>
        <v>-10000</v>
      </c>
    </row>
    <row r="4827" spans="1:13" x14ac:dyDescent="0.35">
      <c r="A4827" s="2">
        <v>43798.549305555556</v>
      </c>
      <c r="B4827">
        <v>893.9</v>
      </c>
      <c r="C4827">
        <v>0.47532361745834351</v>
      </c>
      <c r="D4827">
        <v>0.52467638254165649</v>
      </c>
      <c r="E4827">
        <f>IF(B4828&gt;0,B4828-test_data[[#This Row],[Price]],0)</f>
        <v>-0.10000000000002274</v>
      </c>
      <c r="F4827" s="2">
        <f>test_data[[#This Row],[Time]]-(Time_horizon-1)/24/60</f>
        <v>43798.536111111112</v>
      </c>
      <c r="G4827">
        <f>IF(test_data[[#This Row],[Long]]&gt;Action_Threshold,1,IF(test_data[[#This Row],[Short]]&gt;Action_Threshold,-1,0))</f>
        <v>-1</v>
      </c>
      <c r="H4827">
        <f>SUMIFS(test_data[Postion],test_data[Time],"&gt;="&amp;test_data[[#This Row],[Period Time]],test_data[Time],"&lt;="&amp;test_data[[#This Row],[Time]])</f>
        <v>-12</v>
      </c>
      <c r="I4827">
        <f>IFERROR(test_data[[#This Row],[Final_Position]]-H4826,test_data[[#This Row],[Final_Position]])</f>
        <v>-1</v>
      </c>
      <c r="J4827">
        <f>ABS(test_data[[#This Row],[Action]])</f>
        <v>1</v>
      </c>
      <c r="K4827" s="7">
        <f>test_data[[#This Row],[Final_Position]]*test_data[[#This Row],[Change]]</f>
        <v>1.2000000000002728</v>
      </c>
      <c r="L4827" s="7">
        <f>test_data[[#This Row],[Profit]]*Profit_per_point</f>
        <v>120000.00000002728</v>
      </c>
      <c r="M4827" s="7">
        <f>test_data[[#This Row],[Profit]]*Profit_per_point-ABS(test_data[[#This Row],[Action]])*Fee_per_trade</f>
        <v>110000.00000002728</v>
      </c>
    </row>
    <row r="4828" spans="1:13" x14ac:dyDescent="0.35">
      <c r="A4828" s="2">
        <v>43798.55</v>
      </c>
      <c r="B4828">
        <v>893.8</v>
      </c>
      <c r="C4828">
        <v>0.47101044654846191</v>
      </c>
      <c r="D4828">
        <v>0.52898955345153809</v>
      </c>
      <c r="E4828">
        <f>IF(B4829&gt;0,B4829-test_data[[#This Row],[Price]],0)</f>
        <v>-0.5</v>
      </c>
      <c r="F4828" s="2">
        <f>test_data[[#This Row],[Time]]-(Time_horizon-1)/24/60</f>
        <v>43798.536805555559</v>
      </c>
      <c r="G4828">
        <f>IF(test_data[[#This Row],[Long]]&gt;Action_Threshold,1,IF(test_data[[#This Row],[Short]]&gt;Action_Threshold,-1,0))</f>
        <v>-1</v>
      </c>
      <c r="H4828">
        <f>SUMIFS(test_data[Postion],test_data[Time],"&gt;="&amp;test_data[[#This Row],[Period Time]],test_data[Time],"&lt;="&amp;test_data[[#This Row],[Time]])</f>
        <v>-13</v>
      </c>
      <c r="I4828">
        <f>IFERROR(test_data[[#This Row],[Final_Position]]-H4827,test_data[[#This Row],[Final_Position]])</f>
        <v>-1</v>
      </c>
      <c r="J4828">
        <f>ABS(test_data[[#This Row],[Action]])</f>
        <v>1</v>
      </c>
      <c r="K4828" s="7">
        <f>test_data[[#This Row],[Final_Position]]*test_data[[#This Row],[Change]]</f>
        <v>6.5</v>
      </c>
      <c r="L4828" s="7">
        <f>test_data[[#This Row],[Profit]]*Profit_per_point</f>
        <v>650000</v>
      </c>
      <c r="M4828" s="7">
        <f>test_data[[#This Row],[Profit]]*Profit_per_point-ABS(test_data[[#This Row],[Action]])*Fee_per_trade</f>
        <v>640000</v>
      </c>
    </row>
    <row r="4829" spans="1:13" x14ac:dyDescent="0.35">
      <c r="A4829" s="2">
        <v>43798.550694444442</v>
      </c>
      <c r="B4829">
        <v>893.3</v>
      </c>
      <c r="C4829">
        <v>0.51835650205612183</v>
      </c>
      <c r="D4829">
        <v>0.48164349794387817</v>
      </c>
      <c r="E4829">
        <f>IF(B4830&gt;0,B4830-test_data[[#This Row],[Price]],0)</f>
        <v>0.10000000000002274</v>
      </c>
      <c r="F4829" s="2">
        <f>test_data[[#This Row],[Time]]-(Time_horizon-1)/24/60</f>
        <v>43798.537499999999</v>
      </c>
      <c r="G4829">
        <f>IF(test_data[[#This Row],[Long]]&gt;Action_Threshold,1,IF(test_data[[#This Row],[Short]]&gt;Action_Threshold,-1,0))</f>
        <v>1</v>
      </c>
      <c r="H4829">
        <f>SUMIFS(test_data[Postion],test_data[Time],"&gt;="&amp;test_data[[#This Row],[Period Time]],test_data[Time],"&lt;="&amp;test_data[[#This Row],[Time]])</f>
        <v>-12</v>
      </c>
      <c r="I4829">
        <f>IFERROR(test_data[[#This Row],[Final_Position]]-H4828,test_data[[#This Row],[Final_Position]])</f>
        <v>1</v>
      </c>
      <c r="J4829">
        <f>ABS(test_data[[#This Row],[Action]])</f>
        <v>1</v>
      </c>
      <c r="K4829" s="7">
        <f>test_data[[#This Row],[Final_Position]]*test_data[[#This Row],[Change]]</f>
        <v>-1.2000000000002728</v>
      </c>
      <c r="L4829" s="7">
        <f>test_data[[#This Row],[Profit]]*Profit_per_point</f>
        <v>-120000.00000002728</v>
      </c>
      <c r="M4829" s="7">
        <f>test_data[[#This Row],[Profit]]*Profit_per_point-ABS(test_data[[#This Row],[Action]])*Fee_per_trade</f>
        <v>-130000.00000002728</v>
      </c>
    </row>
    <row r="4830" spans="1:13" x14ac:dyDescent="0.35">
      <c r="A4830" s="2">
        <v>43798.551388888889</v>
      </c>
      <c r="B4830">
        <v>893.4</v>
      </c>
      <c r="C4830">
        <v>0.4728357195854187</v>
      </c>
      <c r="D4830">
        <v>0.5271642804145813</v>
      </c>
      <c r="E4830">
        <f>IF(B4831&gt;0,B4831-test_data[[#This Row],[Price]],0)</f>
        <v>-0.19999999999993179</v>
      </c>
      <c r="F4830" s="2">
        <f>test_data[[#This Row],[Time]]-(Time_horizon-1)/24/60</f>
        <v>43798.538194444445</v>
      </c>
      <c r="G4830">
        <f>IF(test_data[[#This Row],[Long]]&gt;Action_Threshold,1,IF(test_data[[#This Row],[Short]]&gt;Action_Threshold,-1,0))</f>
        <v>-1</v>
      </c>
      <c r="H4830">
        <f>SUMIFS(test_data[Postion],test_data[Time],"&gt;="&amp;test_data[[#This Row],[Period Time]],test_data[Time],"&lt;="&amp;test_data[[#This Row],[Time]])</f>
        <v>-13</v>
      </c>
      <c r="I4830">
        <f>IFERROR(test_data[[#This Row],[Final_Position]]-H4829,test_data[[#This Row],[Final_Position]])</f>
        <v>-1</v>
      </c>
      <c r="J4830">
        <f>ABS(test_data[[#This Row],[Action]])</f>
        <v>1</v>
      </c>
      <c r="K4830" s="7">
        <f>test_data[[#This Row],[Final_Position]]*test_data[[#This Row],[Change]]</f>
        <v>2.5999999999991132</v>
      </c>
      <c r="L4830" s="7">
        <f>test_data[[#This Row],[Profit]]*Profit_per_point</f>
        <v>259999.99999991132</v>
      </c>
      <c r="M4830" s="7">
        <f>test_data[[#This Row],[Profit]]*Profit_per_point-ABS(test_data[[#This Row],[Action]])*Fee_per_trade</f>
        <v>249999.99999991132</v>
      </c>
    </row>
    <row r="4831" spans="1:13" x14ac:dyDescent="0.35">
      <c r="A4831" s="2">
        <v>43798.552083333336</v>
      </c>
      <c r="B4831">
        <v>893.2</v>
      </c>
      <c r="C4831">
        <v>0.48889806866645813</v>
      </c>
      <c r="D4831">
        <v>0.51110196113586426</v>
      </c>
      <c r="E4831">
        <f>IF(B4832&gt;0,B4832-test_data[[#This Row],[Price]],0)</f>
        <v>-0.5</v>
      </c>
      <c r="F4831" s="2">
        <f>test_data[[#This Row],[Time]]-(Time_horizon-1)/24/60</f>
        <v>43798.538888888892</v>
      </c>
      <c r="G4831">
        <f>IF(test_data[[#This Row],[Long]]&gt;Action_Threshold,1,IF(test_data[[#This Row],[Short]]&gt;Action_Threshold,-1,0))</f>
        <v>-1</v>
      </c>
      <c r="H4831">
        <f>SUMIFS(test_data[Postion],test_data[Time],"&gt;="&amp;test_data[[#This Row],[Period Time]],test_data[Time],"&lt;="&amp;test_data[[#This Row],[Time]])</f>
        <v>-14</v>
      </c>
      <c r="I4831">
        <f>IFERROR(test_data[[#This Row],[Final_Position]]-H4830,test_data[[#This Row],[Final_Position]])</f>
        <v>-1</v>
      </c>
      <c r="J4831">
        <f>ABS(test_data[[#This Row],[Action]])</f>
        <v>1</v>
      </c>
      <c r="K4831" s="7">
        <f>test_data[[#This Row],[Final_Position]]*test_data[[#This Row],[Change]]</f>
        <v>7</v>
      </c>
      <c r="L4831" s="7">
        <f>test_data[[#This Row],[Profit]]*Profit_per_point</f>
        <v>700000</v>
      </c>
      <c r="M4831" s="7">
        <f>test_data[[#This Row],[Profit]]*Profit_per_point-ABS(test_data[[#This Row],[Action]])*Fee_per_trade</f>
        <v>690000</v>
      </c>
    </row>
    <row r="4832" spans="1:13" x14ac:dyDescent="0.35">
      <c r="A4832" s="2">
        <v>43798.552777777775</v>
      </c>
      <c r="B4832">
        <v>892.7</v>
      </c>
      <c r="C4832">
        <v>0.51600939035415649</v>
      </c>
      <c r="D4832">
        <v>0.48399060964584351</v>
      </c>
      <c r="E4832">
        <f>IF(B4833&gt;0,B4833-test_data[[#This Row],[Price]],0)</f>
        <v>9.9999999999909051E-2</v>
      </c>
      <c r="F4832" s="2">
        <f>test_data[[#This Row],[Time]]-(Time_horizon-1)/24/60</f>
        <v>43798.539583333331</v>
      </c>
      <c r="G4832">
        <f>IF(test_data[[#This Row],[Long]]&gt;Action_Threshold,1,IF(test_data[[#This Row],[Short]]&gt;Action_Threshold,-1,0))</f>
        <v>1</v>
      </c>
      <c r="H4832">
        <f>SUMIFS(test_data[Postion],test_data[Time],"&gt;="&amp;test_data[[#This Row],[Period Time]],test_data[Time],"&lt;="&amp;test_data[[#This Row],[Time]])</f>
        <v>-13</v>
      </c>
      <c r="I4832">
        <f>IFERROR(test_data[[#This Row],[Final_Position]]-H4831,test_data[[#This Row],[Final_Position]])</f>
        <v>1</v>
      </c>
      <c r="J4832">
        <f>ABS(test_data[[#This Row],[Action]])</f>
        <v>1</v>
      </c>
      <c r="K4832" s="7">
        <f>test_data[[#This Row],[Final_Position]]*test_data[[#This Row],[Change]]</f>
        <v>-1.2999999999988177</v>
      </c>
      <c r="L4832" s="7">
        <f>test_data[[#This Row],[Profit]]*Profit_per_point</f>
        <v>-129999.99999988177</v>
      </c>
      <c r="M4832" s="7">
        <f>test_data[[#This Row],[Profit]]*Profit_per_point-ABS(test_data[[#This Row],[Action]])*Fee_per_trade</f>
        <v>-139999.99999988178</v>
      </c>
    </row>
    <row r="4833" spans="1:13" x14ac:dyDescent="0.35">
      <c r="A4833" s="2">
        <v>43798.553472222222</v>
      </c>
      <c r="B4833">
        <v>892.8</v>
      </c>
      <c r="C4833">
        <v>0.45442605018615723</v>
      </c>
      <c r="D4833">
        <v>0.54557394981384277</v>
      </c>
      <c r="E4833">
        <f>IF(B4834&gt;0,B4834-test_data[[#This Row],[Price]],0)</f>
        <v>-0.59999999999990905</v>
      </c>
      <c r="F4833" s="2">
        <f>test_data[[#This Row],[Time]]-(Time_horizon-1)/24/60</f>
        <v>43798.540277777778</v>
      </c>
      <c r="G4833">
        <f>IF(test_data[[#This Row],[Long]]&gt;Action_Threshold,1,IF(test_data[[#This Row],[Short]]&gt;Action_Threshold,-1,0))</f>
        <v>-1</v>
      </c>
      <c r="H4833">
        <f>SUMIFS(test_data[Postion],test_data[Time],"&gt;="&amp;test_data[[#This Row],[Period Time]],test_data[Time],"&lt;="&amp;test_data[[#This Row],[Time]])</f>
        <v>-14</v>
      </c>
      <c r="I4833">
        <f>IFERROR(test_data[[#This Row],[Final_Position]]-H4832,test_data[[#This Row],[Final_Position]])</f>
        <v>-1</v>
      </c>
      <c r="J4833">
        <f>ABS(test_data[[#This Row],[Action]])</f>
        <v>1</v>
      </c>
      <c r="K4833" s="7">
        <f>test_data[[#This Row],[Final_Position]]*test_data[[#This Row],[Change]]</f>
        <v>8.3999999999987267</v>
      </c>
      <c r="L4833" s="7">
        <f>test_data[[#This Row],[Profit]]*Profit_per_point</f>
        <v>839999.99999987264</v>
      </c>
      <c r="M4833" s="7">
        <f>test_data[[#This Row],[Profit]]*Profit_per_point-ABS(test_data[[#This Row],[Action]])*Fee_per_trade</f>
        <v>829999.99999987264</v>
      </c>
    </row>
    <row r="4834" spans="1:13" x14ac:dyDescent="0.35">
      <c r="A4834" s="2">
        <v>43798.554166666669</v>
      </c>
      <c r="B4834">
        <v>892.2</v>
      </c>
      <c r="C4834">
        <v>0.47791740298271179</v>
      </c>
      <c r="D4834">
        <v>0.52208268642425537</v>
      </c>
      <c r="E4834">
        <f>IF(B4835&gt;0,B4835-test_data[[#This Row],[Price]],0)</f>
        <v>0.29999999999995453</v>
      </c>
      <c r="F4834" s="2">
        <f>test_data[[#This Row],[Time]]-(Time_horizon-1)/24/60</f>
        <v>43798.540972222225</v>
      </c>
      <c r="G4834">
        <f>IF(test_data[[#This Row],[Long]]&gt;Action_Threshold,1,IF(test_data[[#This Row],[Short]]&gt;Action_Threshold,-1,0))</f>
        <v>-1</v>
      </c>
      <c r="H4834">
        <f>SUMIFS(test_data[Postion],test_data[Time],"&gt;="&amp;test_data[[#This Row],[Period Time]],test_data[Time],"&lt;="&amp;test_data[[#This Row],[Time]])</f>
        <v>-15</v>
      </c>
      <c r="I4834">
        <f>IFERROR(test_data[[#This Row],[Final_Position]]-H4833,test_data[[#This Row],[Final_Position]])</f>
        <v>-1</v>
      </c>
      <c r="J4834">
        <f>ABS(test_data[[#This Row],[Action]])</f>
        <v>1</v>
      </c>
      <c r="K4834" s="7">
        <f>test_data[[#This Row],[Final_Position]]*test_data[[#This Row],[Change]]</f>
        <v>-4.4999999999993179</v>
      </c>
      <c r="L4834" s="7">
        <f>test_data[[#This Row],[Profit]]*Profit_per_point</f>
        <v>-449999.99999993178</v>
      </c>
      <c r="M4834" s="7">
        <f>test_data[[#This Row],[Profit]]*Profit_per_point-ABS(test_data[[#This Row],[Action]])*Fee_per_trade</f>
        <v>-459999.99999993178</v>
      </c>
    </row>
    <row r="4835" spans="1:13" x14ac:dyDescent="0.35">
      <c r="A4835" s="2">
        <v>43798.554861111108</v>
      </c>
      <c r="B4835">
        <v>892.5</v>
      </c>
      <c r="C4835">
        <v>0.42595541477203369</v>
      </c>
      <c r="D4835">
        <v>0.57404458522796631</v>
      </c>
      <c r="E4835">
        <f>IF(B4836&gt;0,B4836-test_data[[#This Row],[Price]],0)</f>
        <v>0.20000000000004547</v>
      </c>
      <c r="F4835" s="2">
        <f>test_data[[#This Row],[Time]]-(Time_horizon-1)/24/60</f>
        <v>43798.541666666664</v>
      </c>
      <c r="G4835">
        <f>IF(test_data[[#This Row],[Long]]&gt;Action_Threshold,1,IF(test_data[[#This Row],[Short]]&gt;Action_Threshold,-1,0))</f>
        <v>-1</v>
      </c>
      <c r="H4835">
        <f>SUMIFS(test_data[Postion],test_data[Time],"&gt;="&amp;test_data[[#This Row],[Period Time]],test_data[Time],"&lt;="&amp;test_data[[#This Row],[Time]])</f>
        <v>-16</v>
      </c>
      <c r="I4835">
        <f>IFERROR(test_data[[#This Row],[Final_Position]]-H4834,test_data[[#This Row],[Final_Position]])</f>
        <v>-1</v>
      </c>
      <c r="J4835">
        <f>ABS(test_data[[#This Row],[Action]])</f>
        <v>1</v>
      </c>
      <c r="K4835" s="7">
        <f>test_data[[#This Row],[Final_Position]]*test_data[[#This Row],[Change]]</f>
        <v>-3.2000000000007276</v>
      </c>
      <c r="L4835" s="7">
        <f>test_data[[#This Row],[Profit]]*Profit_per_point</f>
        <v>-320000.00000007276</v>
      </c>
      <c r="M4835" s="7">
        <f>test_data[[#This Row],[Profit]]*Profit_per_point-ABS(test_data[[#This Row],[Action]])*Fee_per_trade</f>
        <v>-330000.00000007276</v>
      </c>
    </row>
    <row r="4836" spans="1:13" x14ac:dyDescent="0.35">
      <c r="A4836" s="2">
        <v>43798.555555555555</v>
      </c>
      <c r="B4836">
        <v>892.7</v>
      </c>
      <c r="C4836">
        <v>0.42876696586608887</v>
      </c>
      <c r="D4836">
        <v>0.57123303413391113</v>
      </c>
      <c r="E4836">
        <f>IF(B4837&gt;0,B4837-test_data[[#This Row],[Price]],0)</f>
        <v>9.9999999999909051E-2</v>
      </c>
      <c r="F4836" s="2">
        <f>test_data[[#This Row],[Time]]-(Time_horizon-1)/24/60</f>
        <v>43798.542361111111</v>
      </c>
      <c r="G4836">
        <f>IF(test_data[[#This Row],[Long]]&gt;Action_Threshold,1,IF(test_data[[#This Row],[Short]]&gt;Action_Threshold,-1,0))</f>
        <v>-1</v>
      </c>
      <c r="H4836">
        <f>SUMIFS(test_data[Postion],test_data[Time],"&gt;="&amp;test_data[[#This Row],[Period Time]],test_data[Time],"&lt;="&amp;test_data[[#This Row],[Time]])</f>
        <v>-16</v>
      </c>
      <c r="I4836">
        <f>IFERROR(test_data[[#This Row],[Final_Position]]-H4835,test_data[[#This Row],[Final_Position]])</f>
        <v>0</v>
      </c>
      <c r="J4836">
        <f>ABS(test_data[[#This Row],[Action]])</f>
        <v>0</v>
      </c>
      <c r="K4836" s="7">
        <f>test_data[[#This Row],[Final_Position]]*test_data[[#This Row],[Change]]</f>
        <v>-1.5999999999985448</v>
      </c>
      <c r="L4836" s="7">
        <f>test_data[[#This Row],[Profit]]*Profit_per_point</f>
        <v>-159999.99999985448</v>
      </c>
      <c r="M4836" s="7">
        <f>test_data[[#This Row],[Profit]]*Profit_per_point-ABS(test_data[[#This Row],[Action]])*Fee_per_trade</f>
        <v>-159999.99999985448</v>
      </c>
    </row>
    <row r="4837" spans="1:13" x14ac:dyDescent="0.35">
      <c r="A4837" s="2">
        <v>43798.556250000001</v>
      </c>
      <c r="B4837">
        <v>892.8</v>
      </c>
      <c r="C4837">
        <v>0.43230810761451721</v>
      </c>
      <c r="D4837">
        <v>0.5676918625831604</v>
      </c>
      <c r="E4837">
        <f>IF(B4838&gt;0,B4838-test_data[[#This Row],[Price]],0)</f>
        <v>-0.5</v>
      </c>
      <c r="F4837" s="2">
        <f>test_data[[#This Row],[Time]]-(Time_horizon-1)/24/60</f>
        <v>43798.543055555558</v>
      </c>
      <c r="G4837">
        <f>IF(test_data[[#This Row],[Long]]&gt;Action_Threshold,1,IF(test_data[[#This Row],[Short]]&gt;Action_Threshold,-1,0))</f>
        <v>-1</v>
      </c>
      <c r="H4837">
        <f>SUMIFS(test_data[Postion],test_data[Time],"&gt;="&amp;test_data[[#This Row],[Period Time]],test_data[Time],"&lt;="&amp;test_data[[#This Row],[Time]])</f>
        <v>-16</v>
      </c>
      <c r="I4837">
        <f>IFERROR(test_data[[#This Row],[Final_Position]]-H4836,test_data[[#This Row],[Final_Position]])</f>
        <v>0</v>
      </c>
      <c r="J4837">
        <f>ABS(test_data[[#This Row],[Action]])</f>
        <v>0</v>
      </c>
      <c r="K4837" s="7">
        <f>test_data[[#This Row],[Final_Position]]*test_data[[#This Row],[Change]]</f>
        <v>8</v>
      </c>
      <c r="L4837" s="7">
        <f>test_data[[#This Row],[Profit]]*Profit_per_point</f>
        <v>800000</v>
      </c>
      <c r="M4837" s="7">
        <f>test_data[[#This Row],[Profit]]*Profit_per_point-ABS(test_data[[#This Row],[Action]])*Fee_per_trade</f>
        <v>800000</v>
      </c>
    </row>
    <row r="4838" spans="1:13" x14ac:dyDescent="0.35">
      <c r="A4838" s="2">
        <v>43798.556944444441</v>
      </c>
      <c r="B4838">
        <v>892.3</v>
      </c>
      <c r="C4838">
        <v>0.43128502368927002</v>
      </c>
      <c r="D4838">
        <v>0.56871491670608521</v>
      </c>
      <c r="E4838">
        <f>IF(B4839&gt;0,B4839-test_data[[#This Row],[Price]],0)</f>
        <v>-0.5</v>
      </c>
      <c r="F4838" s="2">
        <f>test_data[[#This Row],[Time]]-(Time_horizon-1)/24/60</f>
        <v>43798.543749999997</v>
      </c>
      <c r="G4838">
        <f>IF(test_data[[#This Row],[Long]]&gt;Action_Threshold,1,IF(test_data[[#This Row],[Short]]&gt;Action_Threshold,-1,0))</f>
        <v>-1</v>
      </c>
      <c r="H4838">
        <f>SUMIFS(test_data[Postion],test_data[Time],"&gt;="&amp;test_data[[#This Row],[Period Time]],test_data[Time],"&lt;="&amp;test_data[[#This Row],[Time]])</f>
        <v>-16</v>
      </c>
      <c r="I4838">
        <f>IFERROR(test_data[[#This Row],[Final_Position]]-H4837,test_data[[#This Row],[Final_Position]])</f>
        <v>0</v>
      </c>
      <c r="J4838">
        <f>ABS(test_data[[#This Row],[Action]])</f>
        <v>0</v>
      </c>
      <c r="K4838" s="7">
        <f>test_data[[#This Row],[Final_Position]]*test_data[[#This Row],[Change]]</f>
        <v>8</v>
      </c>
      <c r="L4838" s="7">
        <f>test_data[[#This Row],[Profit]]*Profit_per_point</f>
        <v>800000</v>
      </c>
      <c r="M4838" s="7">
        <f>test_data[[#This Row],[Profit]]*Profit_per_point-ABS(test_data[[#This Row],[Action]])*Fee_per_trade</f>
        <v>800000</v>
      </c>
    </row>
    <row r="4839" spans="1:13" x14ac:dyDescent="0.35">
      <c r="A4839" s="2">
        <v>43798.557638888888</v>
      </c>
      <c r="B4839">
        <v>891.8</v>
      </c>
      <c r="C4839">
        <v>0.42952269315719604</v>
      </c>
      <c r="D4839">
        <v>0.57047730684280396</v>
      </c>
      <c r="E4839">
        <f>IF(B4840&gt;0,B4840-test_data[[#This Row],[Price]],0)</f>
        <v>0.20000000000004547</v>
      </c>
      <c r="F4839" s="2">
        <f>test_data[[#This Row],[Time]]-(Time_horizon-1)/24/60</f>
        <v>43798.544444444444</v>
      </c>
      <c r="G4839">
        <f>IF(test_data[[#This Row],[Long]]&gt;Action_Threshold,1,IF(test_data[[#This Row],[Short]]&gt;Action_Threshold,-1,0))</f>
        <v>-1</v>
      </c>
      <c r="H4839">
        <f>SUMIFS(test_data[Postion],test_data[Time],"&gt;="&amp;test_data[[#This Row],[Period Time]],test_data[Time],"&lt;="&amp;test_data[[#This Row],[Time]])</f>
        <v>-16</v>
      </c>
      <c r="I4839">
        <f>IFERROR(test_data[[#This Row],[Final_Position]]-H4838,test_data[[#This Row],[Final_Position]])</f>
        <v>0</v>
      </c>
      <c r="J4839">
        <f>ABS(test_data[[#This Row],[Action]])</f>
        <v>0</v>
      </c>
      <c r="K4839" s="7">
        <f>test_data[[#This Row],[Final_Position]]*test_data[[#This Row],[Change]]</f>
        <v>-3.2000000000007276</v>
      </c>
      <c r="L4839" s="7">
        <f>test_data[[#This Row],[Profit]]*Profit_per_point</f>
        <v>-320000.00000007276</v>
      </c>
      <c r="M4839" s="7">
        <f>test_data[[#This Row],[Profit]]*Profit_per_point-ABS(test_data[[#This Row],[Action]])*Fee_per_trade</f>
        <v>-320000.00000007276</v>
      </c>
    </row>
    <row r="4840" spans="1:13" x14ac:dyDescent="0.35">
      <c r="A4840" s="2">
        <v>43798.558333333334</v>
      </c>
      <c r="B4840">
        <v>892</v>
      </c>
      <c r="C4840">
        <v>0.41370031237602234</v>
      </c>
      <c r="D4840">
        <v>0.58629965782165527</v>
      </c>
      <c r="E4840">
        <f>IF(B4841&gt;0,B4841-test_data[[#This Row],[Price]],0)</f>
        <v>-0.10000000000002274</v>
      </c>
      <c r="F4840" s="2">
        <f>test_data[[#This Row],[Time]]-(Time_horizon-1)/24/60</f>
        <v>43798.545138888891</v>
      </c>
      <c r="G4840">
        <f>IF(test_data[[#This Row],[Long]]&gt;Action_Threshold,1,IF(test_data[[#This Row],[Short]]&gt;Action_Threshold,-1,0))</f>
        <v>-1</v>
      </c>
      <c r="H4840">
        <f>SUMIFS(test_data[Postion],test_data[Time],"&gt;="&amp;test_data[[#This Row],[Period Time]],test_data[Time],"&lt;="&amp;test_data[[#This Row],[Time]])</f>
        <v>-16</v>
      </c>
      <c r="I4840">
        <f>IFERROR(test_data[[#This Row],[Final_Position]]-H4839,test_data[[#This Row],[Final_Position]])</f>
        <v>0</v>
      </c>
      <c r="J4840">
        <f>ABS(test_data[[#This Row],[Action]])</f>
        <v>0</v>
      </c>
      <c r="K4840" s="7">
        <f>test_data[[#This Row],[Final_Position]]*test_data[[#This Row],[Change]]</f>
        <v>1.6000000000003638</v>
      </c>
      <c r="L4840" s="7">
        <f>test_data[[#This Row],[Profit]]*Profit_per_point</f>
        <v>160000.00000003638</v>
      </c>
      <c r="M4840" s="7">
        <f>test_data[[#This Row],[Profit]]*Profit_per_point-ABS(test_data[[#This Row],[Action]])*Fee_per_trade</f>
        <v>160000.00000003638</v>
      </c>
    </row>
    <row r="4841" spans="1:13" x14ac:dyDescent="0.35">
      <c r="A4841" s="2">
        <v>43798.559027777781</v>
      </c>
      <c r="B4841">
        <v>891.9</v>
      </c>
      <c r="C4841">
        <v>0.41158100962638855</v>
      </c>
      <c r="D4841">
        <v>0.58841896057128906</v>
      </c>
      <c r="E4841">
        <f>IF(B4842&gt;0,B4842-test_data[[#This Row],[Price]],0)</f>
        <v>0.20000000000004547</v>
      </c>
      <c r="F4841" s="2">
        <f>test_data[[#This Row],[Time]]-(Time_horizon-1)/24/60</f>
        <v>43798.545833333337</v>
      </c>
      <c r="G4841">
        <f>IF(test_data[[#This Row],[Long]]&gt;Action_Threshold,1,IF(test_data[[#This Row],[Short]]&gt;Action_Threshold,-1,0))</f>
        <v>-1</v>
      </c>
      <c r="H4841">
        <f>SUMIFS(test_data[Postion],test_data[Time],"&gt;="&amp;test_data[[#This Row],[Period Time]],test_data[Time],"&lt;="&amp;test_data[[#This Row],[Time]])</f>
        <v>-16</v>
      </c>
      <c r="I4841">
        <f>IFERROR(test_data[[#This Row],[Final_Position]]-H4840,test_data[[#This Row],[Final_Position]])</f>
        <v>0</v>
      </c>
      <c r="J4841">
        <f>ABS(test_data[[#This Row],[Action]])</f>
        <v>0</v>
      </c>
      <c r="K4841" s="7">
        <f>test_data[[#This Row],[Final_Position]]*test_data[[#This Row],[Change]]</f>
        <v>-3.2000000000007276</v>
      </c>
      <c r="L4841" s="7">
        <f>test_data[[#This Row],[Profit]]*Profit_per_point</f>
        <v>-320000.00000007276</v>
      </c>
      <c r="M4841" s="7">
        <f>test_data[[#This Row],[Profit]]*Profit_per_point-ABS(test_data[[#This Row],[Action]])*Fee_per_trade</f>
        <v>-320000.00000007276</v>
      </c>
    </row>
    <row r="4842" spans="1:13" x14ac:dyDescent="0.35">
      <c r="A4842" s="2">
        <v>43798.55972222222</v>
      </c>
      <c r="B4842">
        <v>892.1</v>
      </c>
      <c r="C4842">
        <v>0.40587982535362244</v>
      </c>
      <c r="D4842">
        <v>0.59412020444869995</v>
      </c>
      <c r="E4842">
        <f>IF(B4843&gt;0,B4843-test_data[[#This Row],[Price]],0)</f>
        <v>0.19999999999993179</v>
      </c>
      <c r="F4842" s="2">
        <f>test_data[[#This Row],[Time]]-(Time_horizon-1)/24/60</f>
        <v>43798.546527777777</v>
      </c>
      <c r="G4842">
        <f>IF(test_data[[#This Row],[Long]]&gt;Action_Threshold,1,IF(test_data[[#This Row],[Short]]&gt;Action_Threshold,-1,0))</f>
        <v>-1</v>
      </c>
      <c r="H4842">
        <f>SUMIFS(test_data[Postion],test_data[Time],"&gt;="&amp;test_data[[#This Row],[Period Time]],test_data[Time],"&lt;="&amp;test_data[[#This Row],[Time]])</f>
        <v>-16</v>
      </c>
      <c r="I4842">
        <f>IFERROR(test_data[[#This Row],[Final_Position]]-H4841,test_data[[#This Row],[Final_Position]])</f>
        <v>0</v>
      </c>
      <c r="J4842">
        <f>ABS(test_data[[#This Row],[Action]])</f>
        <v>0</v>
      </c>
      <c r="K4842" s="7">
        <f>test_data[[#This Row],[Final_Position]]*test_data[[#This Row],[Change]]</f>
        <v>-3.1999999999989086</v>
      </c>
      <c r="L4842" s="7">
        <f>test_data[[#This Row],[Profit]]*Profit_per_point</f>
        <v>-319999.99999989086</v>
      </c>
      <c r="M4842" s="7">
        <f>test_data[[#This Row],[Profit]]*Profit_per_point-ABS(test_data[[#This Row],[Action]])*Fee_per_trade</f>
        <v>-319999.99999989086</v>
      </c>
    </row>
    <row r="4843" spans="1:13" x14ac:dyDescent="0.35">
      <c r="A4843" s="2">
        <v>43798.560416666667</v>
      </c>
      <c r="B4843">
        <v>892.3</v>
      </c>
      <c r="C4843">
        <v>0.40799078345298767</v>
      </c>
      <c r="D4843">
        <v>0.59200924634933472</v>
      </c>
      <c r="E4843">
        <f>IF(B4844&gt;0,B4844-test_data[[#This Row],[Price]],0)</f>
        <v>-0.29999999999995453</v>
      </c>
      <c r="F4843" s="2">
        <f>test_data[[#This Row],[Time]]-(Time_horizon-1)/24/60</f>
        <v>43798.547222222223</v>
      </c>
      <c r="G4843">
        <f>IF(test_data[[#This Row],[Long]]&gt;Action_Threshold,1,IF(test_data[[#This Row],[Short]]&gt;Action_Threshold,-1,0))</f>
        <v>-1</v>
      </c>
      <c r="H4843">
        <f>SUMIFS(test_data[Postion],test_data[Time],"&gt;="&amp;test_data[[#This Row],[Period Time]],test_data[Time],"&lt;="&amp;test_data[[#This Row],[Time]])</f>
        <v>-16</v>
      </c>
      <c r="I4843">
        <f>IFERROR(test_data[[#This Row],[Final_Position]]-H4842,test_data[[#This Row],[Final_Position]])</f>
        <v>0</v>
      </c>
      <c r="J4843">
        <f>ABS(test_data[[#This Row],[Action]])</f>
        <v>0</v>
      </c>
      <c r="K4843" s="7">
        <f>test_data[[#This Row],[Final_Position]]*test_data[[#This Row],[Change]]</f>
        <v>4.7999999999992724</v>
      </c>
      <c r="L4843" s="7">
        <f>test_data[[#This Row],[Profit]]*Profit_per_point</f>
        <v>479999.99999992724</v>
      </c>
      <c r="M4843" s="7">
        <f>test_data[[#This Row],[Profit]]*Profit_per_point-ABS(test_data[[#This Row],[Action]])*Fee_per_trade</f>
        <v>479999.99999992724</v>
      </c>
    </row>
    <row r="4844" spans="1:13" x14ac:dyDescent="0.35">
      <c r="A4844" s="2">
        <v>43798.561111111114</v>
      </c>
      <c r="B4844">
        <v>892</v>
      </c>
      <c r="C4844">
        <v>0.41083601117134094</v>
      </c>
      <c r="D4844">
        <v>0.58916395902633667</v>
      </c>
      <c r="E4844">
        <f>IF(B4845&gt;0,B4845-test_data[[#This Row],[Price]],0)</f>
        <v>-0.20000000000004547</v>
      </c>
      <c r="F4844" s="2">
        <f>test_data[[#This Row],[Time]]-(Time_horizon-1)/24/60</f>
        <v>43798.54791666667</v>
      </c>
      <c r="G4844">
        <f>IF(test_data[[#This Row],[Long]]&gt;Action_Threshold,1,IF(test_data[[#This Row],[Short]]&gt;Action_Threshold,-1,0))</f>
        <v>-1</v>
      </c>
      <c r="H4844">
        <f>SUMIFS(test_data[Postion],test_data[Time],"&gt;="&amp;test_data[[#This Row],[Period Time]],test_data[Time],"&lt;="&amp;test_data[[#This Row],[Time]])</f>
        <v>-16</v>
      </c>
      <c r="I4844">
        <f>IFERROR(test_data[[#This Row],[Final_Position]]-H4843,test_data[[#This Row],[Final_Position]])</f>
        <v>0</v>
      </c>
      <c r="J4844">
        <f>ABS(test_data[[#This Row],[Action]])</f>
        <v>0</v>
      </c>
      <c r="K4844" s="7">
        <f>test_data[[#This Row],[Final_Position]]*test_data[[#This Row],[Change]]</f>
        <v>3.2000000000007276</v>
      </c>
      <c r="L4844" s="7">
        <f>test_data[[#This Row],[Profit]]*Profit_per_point</f>
        <v>320000.00000007276</v>
      </c>
      <c r="M4844" s="7">
        <f>test_data[[#This Row],[Profit]]*Profit_per_point-ABS(test_data[[#This Row],[Action]])*Fee_per_trade</f>
        <v>320000.00000007276</v>
      </c>
    </row>
    <row r="4845" spans="1:13" x14ac:dyDescent="0.35">
      <c r="A4845" s="2">
        <v>43798.561805555553</v>
      </c>
      <c r="B4845">
        <v>891.8</v>
      </c>
      <c r="C4845">
        <v>0.41673383116722107</v>
      </c>
      <c r="D4845">
        <v>0.58326613903045654</v>
      </c>
      <c r="E4845">
        <f>IF(B4846&gt;0,B4846-test_data[[#This Row],[Price]],0)</f>
        <v>1.1000000000000227</v>
      </c>
      <c r="F4845" s="2">
        <f>test_data[[#This Row],[Time]]-(Time_horizon-1)/24/60</f>
        <v>43798.548611111109</v>
      </c>
      <c r="G4845">
        <f>IF(test_data[[#This Row],[Long]]&gt;Action_Threshold,1,IF(test_data[[#This Row],[Short]]&gt;Action_Threshold,-1,0))</f>
        <v>-1</v>
      </c>
      <c r="H4845">
        <f>SUMIFS(test_data[Postion],test_data[Time],"&gt;="&amp;test_data[[#This Row],[Period Time]],test_data[Time],"&lt;="&amp;test_data[[#This Row],[Time]])</f>
        <v>-16</v>
      </c>
      <c r="I4845">
        <f>IFERROR(test_data[[#This Row],[Final_Position]]-H4844,test_data[[#This Row],[Final_Position]])</f>
        <v>0</v>
      </c>
      <c r="J4845">
        <f>ABS(test_data[[#This Row],[Action]])</f>
        <v>0</v>
      </c>
      <c r="K4845" s="7">
        <f>test_data[[#This Row],[Final_Position]]*test_data[[#This Row],[Change]]</f>
        <v>-17.600000000000364</v>
      </c>
      <c r="L4845" s="7">
        <f>test_data[[#This Row],[Profit]]*Profit_per_point</f>
        <v>-1760000.0000000363</v>
      </c>
      <c r="M4845" s="7">
        <f>test_data[[#This Row],[Profit]]*Profit_per_point-ABS(test_data[[#This Row],[Action]])*Fee_per_trade</f>
        <v>-1760000.0000000363</v>
      </c>
    </row>
    <row r="4846" spans="1:13" x14ac:dyDescent="0.35">
      <c r="A4846" s="2">
        <v>43798.5625</v>
      </c>
      <c r="B4846">
        <v>892.9</v>
      </c>
      <c r="C4846">
        <v>0.41471537947654724</v>
      </c>
      <c r="D4846">
        <v>0.58528459072113037</v>
      </c>
      <c r="E4846">
        <f>IF(B4847&gt;0,B4847-test_data[[#This Row],[Price]],0)</f>
        <v>0</v>
      </c>
      <c r="F4846" s="2">
        <f>test_data[[#This Row],[Time]]-(Time_horizon-1)/24/60</f>
        <v>43798.549305555556</v>
      </c>
      <c r="G4846">
        <f>IF(test_data[[#This Row],[Long]]&gt;Action_Threshold,1,IF(test_data[[#This Row],[Short]]&gt;Action_Threshold,-1,0))</f>
        <v>-1</v>
      </c>
      <c r="H4846">
        <f>SUMIFS(test_data[Postion],test_data[Time],"&gt;="&amp;test_data[[#This Row],[Period Time]],test_data[Time],"&lt;="&amp;test_data[[#This Row],[Time]])</f>
        <v>-16</v>
      </c>
      <c r="I4846">
        <f>IFERROR(test_data[[#This Row],[Final_Position]]-H4845,test_data[[#This Row],[Final_Position]])</f>
        <v>0</v>
      </c>
      <c r="J4846">
        <f>ABS(test_data[[#This Row],[Action]])</f>
        <v>0</v>
      </c>
      <c r="K4846" s="7">
        <f>test_data[[#This Row],[Final_Position]]*test_data[[#This Row],[Change]]</f>
        <v>0</v>
      </c>
      <c r="L4846" s="7">
        <f>test_data[[#This Row],[Profit]]*Profit_per_point</f>
        <v>0</v>
      </c>
      <c r="M4846" s="7">
        <f>test_data[[#This Row],[Profit]]*Profit_per_point-ABS(test_data[[#This Row],[Action]])*Fee_per_trade</f>
        <v>0</v>
      </c>
    </row>
    <row r="4847" spans="1:13" x14ac:dyDescent="0.35">
      <c r="A4847" s="2">
        <v>43798.563194444447</v>
      </c>
      <c r="B4847">
        <v>892.9</v>
      </c>
      <c r="C4847">
        <v>0.42602008581161499</v>
      </c>
      <c r="D4847">
        <v>0.57397991418838501</v>
      </c>
      <c r="E4847">
        <f>IF(B4848&gt;0,B4848-test_data[[#This Row],[Price]],0)</f>
        <v>-0.19999999999993179</v>
      </c>
      <c r="F4847" s="2">
        <f>test_data[[#This Row],[Time]]-(Time_horizon-1)/24/60</f>
        <v>43798.55</v>
      </c>
      <c r="G4847">
        <f>IF(test_data[[#This Row],[Long]]&gt;Action_Threshold,1,IF(test_data[[#This Row],[Short]]&gt;Action_Threshold,-1,0))</f>
        <v>-1</v>
      </c>
      <c r="H4847">
        <f>SUMIFS(test_data[Postion],test_data[Time],"&gt;="&amp;test_data[[#This Row],[Period Time]],test_data[Time],"&lt;="&amp;test_data[[#This Row],[Time]])</f>
        <v>-16</v>
      </c>
      <c r="I4847">
        <f>IFERROR(test_data[[#This Row],[Final_Position]]-H4846,test_data[[#This Row],[Final_Position]])</f>
        <v>0</v>
      </c>
      <c r="J4847">
        <f>ABS(test_data[[#This Row],[Action]])</f>
        <v>0</v>
      </c>
      <c r="K4847" s="7">
        <f>test_data[[#This Row],[Final_Position]]*test_data[[#This Row],[Change]]</f>
        <v>3.1999999999989086</v>
      </c>
      <c r="L4847" s="7">
        <f>test_data[[#This Row],[Profit]]*Profit_per_point</f>
        <v>319999.99999989086</v>
      </c>
      <c r="M4847" s="7">
        <f>test_data[[#This Row],[Profit]]*Profit_per_point-ABS(test_data[[#This Row],[Action]])*Fee_per_trade</f>
        <v>319999.99999989086</v>
      </c>
    </row>
    <row r="4848" spans="1:13" x14ac:dyDescent="0.35">
      <c r="A4848" s="2">
        <v>43798.563888888886</v>
      </c>
      <c r="B4848">
        <v>892.7</v>
      </c>
      <c r="C4848">
        <v>0.41858634352684021</v>
      </c>
      <c r="D4848">
        <v>0.58141368627548218</v>
      </c>
      <c r="E4848">
        <f>IF(B4849&gt;0,B4849-test_data[[#This Row],[Price]],0)</f>
        <v>-0.20000000000004547</v>
      </c>
      <c r="F4848" s="2">
        <f>test_data[[#This Row],[Time]]-(Time_horizon-1)/24/60</f>
        <v>43798.550694444442</v>
      </c>
      <c r="G4848">
        <f>IF(test_data[[#This Row],[Long]]&gt;Action_Threshold,1,IF(test_data[[#This Row],[Short]]&gt;Action_Threshold,-1,0))</f>
        <v>-1</v>
      </c>
      <c r="H4848">
        <f>SUMIFS(test_data[Postion],test_data[Time],"&gt;="&amp;test_data[[#This Row],[Period Time]],test_data[Time],"&lt;="&amp;test_data[[#This Row],[Time]])</f>
        <v>-16</v>
      </c>
      <c r="I4848">
        <f>IFERROR(test_data[[#This Row],[Final_Position]]-H4847,test_data[[#This Row],[Final_Position]])</f>
        <v>0</v>
      </c>
      <c r="J4848">
        <f>ABS(test_data[[#This Row],[Action]])</f>
        <v>0</v>
      </c>
      <c r="K4848" s="7">
        <f>test_data[[#This Row],[Final_Position]]*test_data[[#This Row],[Change]]</f>
        <v>3.2000000000007276</v>
      </c>
      <c r="L4848" s="7">
        <f>test_data[[#This Row],[Profit]]*Profit_per_point</f>
        <v>320000.00000007276</v>
      </c>
      <c r="M4848" s="7">
        <f>test_data[[#This Row],[Profit]]*Profit_per_point-ABS(test_data[[#This Row],[Action]])*Fee_per_trade</f>
        <v>320000.00000007276</v>
      </c>
    </row>
    <row r="4849" spans="1:13" x14ac:dyDescent="0.35">
      <c r="A4849" s="2">
        <v>43798.564583333333</v>
      </c>
      <c r="B4849">
        <v>892.5</v>
      </c>
      <c r="C4849">
        <v>0.41356167197227478</v>
      </c>
      <c r="D4849">
        <v>0.58643829822540283</v>
      </c>
      <c r="E4849">
        <f>IF(B4850&gt;0,B4850-test_data[[#This Row],[Price]],0)</f>
        <v>-0.10000000000002274</v>
      </c>
      <c r="F4849" s="2">
        <f>test_data[[#This Row],[Time]]-(Time_horizon-1)/24/60</f>
        <v>43798.551388888889</v>
      </c>
      <c r="G4849">
        <f>IF(test_data[[#This Row],[Long]]&gt;Action_Threshold,1,IF(test_data[[#This Row],[Short]]&gt;Action_Threshold,-1,0))</f>
        <v>-1</v>
      </c>
      <c r="H4849">
        <f>SUMIFS(test_data[Postion],test_data[Time],"&gt;="&amp;test_data[[#This Row],[Period Time]],test_data[Time],"&lt;="&amp;test_data[[#This Row],[Time]])</f>
        <v>-18</v>
      </c>
      <c r="I4849">
        <f>IFERROR(test_data[[#This Row],[Final_Position]]-H4848,test_data[[#This Row],[Final_Position]])</f>
        <v>-2</v>
      </c>
      <c r="J4849">
        <f>ABS(test_data[[#This Row],[Action]])</f>
        <v>2</v>
      </c>
      <c r="K4849" s="7">
        <f>test_data[[#This Row],[Final_Position]]*test_data[[#This Row],[Change]]</f>
        <v>1.8000000000004093</v>
      </c>
      <c r="L4849" s="7">
        <f>test_data[[#This Row],[Profit]]*Profit_per_point</f>
        <v>180000.00000004092</v>
      </c>
      <c r="M4849" s="7">
        <f>test_data[[#This Row],[Profit]]*Profit_per_point-ABS(test_data[[#This Row],[Action]])*Fee_per_trade</f>
        <v>160000.00000004092</v>
      </c>
    </row>
    <row r="4850" spans="1:13" x14ac:dyDescent="0.35">
      <c r="A4850" s="2">
        <v>43798.56527777778</v>
      </c>
      <c r="B4850">
        <v>892.4</v>
      </c>
      <c r="C4850">
        <v>0.41012144088745117</v>
      </c>
      <c r="D4850">
        <v>0.5898786187171936</v>
      </c>
      <c r="E4850">
        <f>IF(B4851&gt;0,B4851-test_data[[#This Row],[Price]],0)</f>
        <v>0</v>
      </c>
      <c r="F4850" s="2">
        <f>test_data[[#This Row],[Time]]-(Time_horizon-1)/24/60</f>
        <v>43798.552083333336</v>
      </c>
      <c r="G4850">
        <f>IF(test_data[[#This Row],[Long]]&gt;Action_Threshold,1,IF(test_data[[#This Row],[Short]]&gt;Action_Threshold,-1,0))</f>
        <v>-1</v>
      </c>
      <c r="H4850">
        <f>SUMIFS(test_data[Postion],test_data[Time],"&gt;="&amp;test_data[[#This Row],[Period Time]],test_data[Time],"&lt;="&amp;test_data[[#This Row],[Time]])</f>
        <v>-18</v>
      </c>
      <c r="I4850">
        <f>IFERROR(test_data[[#This Row],[Final_Position]]-H4849,test_data[[#This Row],[Final_Position]])</f>
        <v>0</v>
      </c>
      <c r="J4850">
        <f>ABS(test_data[[#This Row],[Action]])</f>
        <v>0</v>
      </c>
      <c r="K4850" s="7">
        <f>test_data[[#This Row],[Final_Position]]*test_data[[#This Row],[Change]]</f>
        <v>0</v>
      </c>
      <c r="L4850" s="7">
        <f>test_data[[#This Row],[Profit]]*Profit_per_point</f>
        <v>0</v>
      </c>
      <c r="M4850" s="7">
        <f>test_data[[#This Row],[Profit]]*Profit_per_point-ABS(test_data[[#This Row],[Action]])*Fee_per_trade</f>
        <v>0</v>
      </c>
    </row>
    <row r="4851" spans="1:13" x14ac:dyDescent="0.35">
      <c r="A4851" s="2">
        <v>43798.565972222219</v>
      </c>
      <c r="B4851">
        <v>892.4</v>
      </c>
      <c r="C4851">
        <v>0.40619653463363647</v>
      </c>
      <c r="D4851">
        <v>0.59380346536636353</v>
      </c>
      <c r="E4851">
        <f>IF(B4852&gt;0,B4852-test_data[[#This Row],[Price]],0)</f>
        <v>-0.10000000000002274</v>
      </c>
      <c r="F4851" s="2">
        <f>test_data[[#This Row],[Time]]-(Time_horizon-1)/24/60</f>
        <v>43798.552777777775</v>
      </c>
      <c r="G4851">
        <f>IF(test_data[[#This Row],[Long]]&gt;Action_Threshold,1,IF(test_data[[#This Row],[Short]]&gt;Action_Threshold,-1,0))</f>
        <v>-1</v>
      </c>
      <c r="H4851">
        <f>SUMIFS(test_data[Postion],test_data[Time],"&gt;="&amp;test_data[[#This Row],[Period Time]],test_data[Time],"&lt;="&amp;test_data[[#This Row],[Time]])</f>
        <v>-18</v>
      </c>
      <c r="I4851">
        <f>IFERROR(test_data[[#This Row],[Final_Position]]-H4850,test_data[[#This Row],[Final_Position]])</f>
        <v>0</v>
      </c>
      <c r="J4851">
        <f>ABS(test_data[[#This Row],[Action]])</f>
        <v>0</v>
      </c>
      <c r="K4851" s="7">
        <f>test_data[[#This Row],[Final_Position]]*test_data[[#This Row],[Change]]</f>
        <v>1.8000000000004093</v>
      </c>
      <c r="L4851" s="7">
        <f>test_data[[#This Row],[Profit]]*Profit_per_point</f>
        <v>180000.00000004092</v>
      </c>
      <c r="M4851" s="7">
        <f>test_data[[#This Row],[Profit]]*Profit_per_point-ABS(test_data[[#This Row],[Action]])*Fee_per_trade</f>
        <v>180000.00000004092</v>
      </c>
    </row>
    <row r="4852" spans="1:13" x14ac:dyDescent="0.35">
      <c r="A4852" s="2">
        <v>43798.566666666666</v>
      </c>
      <c r="B4852">
        <v>892.3</v>
      </c>
      <c r="C4852">
        <v>0.40660282969474792</v>
      </c>
      <c r="D4852">
        <v>0.59339720010757446</v>
      </c>
      <c r="E4852">
        <f>IF(B4853&gt;0,B4853-test_data[[#This Row],[Price]],0)</f>
        <v>0.20000000000004547</v>
      </c>
      <c r="F4852" s="2">
        <f>test_data[[#This Row],[Time]]-(Time_horizon-1)/24/60</f>
        <v>43798.553472222222</v>
      </c>
      <c r="G4852">
        <f>IF(test_data[[#This Row],[Long]]&gt;Action_Threshold,1,IF(test_data[[#This Row],[Short]]&gt;Action_Threshold,-1,0))</f>
        <v>-1</v>
      </c>
      <c r="H4852">
        <f>SUMIFS(test_data[Postion],test_data[Time],"&gt;="&amp;test_data[[#This Row],[Period Time]],test_data[Time],"&lt;="&amp;test_data[[#This Row],[Time]])</f>
        <v>-20</v>
      </c>
      <c r="I4852">
        <f>IFERROR(test_data[[#This Row],[Final_Position]]-H4851,test_data[[#This Row],[Final_Position]])</f>
        <v>-2</v>
      </c>
      <c r="J4852">
        <f>ABS(test_data[[#This Row],[Action]])</f>
        <v>2</v>
      </c>
      <c r="K4852" s="7">
        <f>test_data[[#This Row],[Final_Position]]*test_data[[#This Row],[Change]]</f>
        <v>-4.0000000000009095</v>
      </c>
      <c r="L4852" s="7">
        <f>test_data[[#This Row],[Profit]]*Profit_per_point</f>
        <v>-400000.00000009092</v>
      </c>
      <c r="M4852" s="7">
        <f>test_data[[#This Row],[Profit]]*Profit_per_point-ABS(test_data[[#This Row],[Action]])*Fee_per_trade</f>
        <v>-420000.00000009092</v>
      </c>
    </row>
    <row r="4853" spans="1:13" x14ac:dyDescent="0.35">
      <c r="A4853" s="2">
        <v>43798.567361111112</v>
      </c>
      <c r="B4853">
        <v>892.5</v>
      </c>
      <c r="C4853">
        <v>0.40862113237380981</v>
      </c>
      <c r="D4853">
        <v>0.59137886762619019</v>
      </c>
      <c r="E4853">
        <f>IF(B4854&gt;0,B4854-test_data[[#This Row],[Price]],0)</f>
        <v>-0.29999999999995453</v>
      </c>
      <c r="F4853" s="2">
        <f>test_data[[#This Row],[Time]]-(Time_horizon-1)/24/60</f>
        <v>43798.554166666669</v>
      </c>
      <c r="G4853">
        <f>IF(test_data[[#This Row],[Long]]&gt;Action_Threshold,1,IF(test_data[[#This Row],[Short]]&gt;Action_Threshold,-1,0))</f>
        <v>-1</v>
      </c>
      <c r="H4853">
        <f>SUMIFS(test_data[Postion],test_data[Time],"&gt;="&amp;test_data[[#This Row],[Period Time]],test_data[Time],"&lt;="&amp;test_data[[#This Row],[Time]])</f>
        <v>-20</v>
      </c>
      <c r="I4853">
        <f>IFERROR(test_data[[#This Row],[Final_Position]]-H4852,test_data[[#This Row],[Final_Position]])</f>
        <v>0</v>
      </c>
      <c r="J4853">
        <f>ABS(test_data[[#This Row],[Action]])</f>
        <v>0</v>
      </c>
      <c r="K4853" s="7">
        <f>test_data[[#This Row],[Final_Position]]*test_data[[#This Row],[Change]]</f>
        <v>5.9999999999990905</v>
      </c>
      <c r="L4853" s="7">
        <f>test_data[[#This Row],[Profit]]*Profit_per_point</f>
        <v>599999.99999990908</v>
      </c>
      <c r="M4853" s="7">
        <f>test_data[[#This Row],[Profit]]*Profit_per_point-ABS(test_data[[#This Row],[Action]])*Fee_per_trade</f>
        <v>599999.99999990908</v>
      </c>
    </row>
    <row r="4854" spans="1:13" x14ac:dyDescent="0.35">
      <c r="A4854" s="2">
        <v>43798.568055555559</v>
      </c>
      <c r="B4854">
        <v>892.2</v>
      </c>
      <c r="C4854">
        <v>0.40065330266952515</v>
      </c>
      <c r="D4854">
        <v>0.59934669733047485</v>
      </c>
      <c r="E4854">
        <f>IF(B4855&gt;0,B4855-test_data[[#This Row],[Price]],0)</f>
        <v>0</v>
      </c>
      <c r="F4854" s="2">
        <f>test_data[[#This Row],[Time]]-(Time_horizon-1)/24/60</f>
        <v>43798.554861111115</v>
      </c>
      <c r="G4854">
        <f>IF(test_data[[#This Row],[Long]]&gt;Action_Threshold,1,IF(test_data[[#This Row],[Short]]&gt;Action_Threshold,-1,0))</f>
        <v>-1</v>
      </c>
      <c r="H4854">
        <f>SUMIFS(test_data[Postion],test_data[Time],"&gt;="&amp;test_data[[#This Row],[Period Time]],test_data[Time],"&lt;="&amp;test_data[[#This Row],[Time]])</f>
        <v>-20</v>
      </c>
      <c r="I4854">
        <f>IFERROR(test_data[[#This Row],[Final_Position]]-H4853,test_data[[#This Row],[Final_Position]])</f>
        <v>0</v>
      </c>
      <c r="J4854">
        <f>ABS(test_data[[#This Row],[Action]])</f>
        <v>0</v>
      </c>
      <c r="K4854" s="7">
        <f>test_data[[#This Row],[Final_Position]]*test_data[[#This Row],[Change]]</f>
        <v>0</v>
      </c>
      <c r="L4854" s="7">
        <f>test_data[[#This Row],[Profit]]*Profit_per_point</f>
        <v>0</v>
      </c>
      <c r="M4854" s="7">
        <f>test_data[[#This Row],[Profit]]*Profit_per_point-ABS(test_data[[#This Row],[Action]])*Fee_per_trade</f>
        <v>0</v>
      </c>
    </row>
    <row r="4855" spans="1:13" x14ac:dyDescent="0.35">
      <c r="A4855" s="2">
        <v>43798.568749999999</v>
      </c>
      <c r="B4855">
        <v>892.2</v>
      </c>
      <c r="C4855">
        <v>0.41724380850791931</v>
      </c>
      <c r="D4855">
        <v>0.5827561616897583</v>
      </c>
      <c r="E4855">
        <f>IF(B4856&gt;0,B4856-test_data[[#This Row],[Price]],0)</f>
        <v>9.9999999999909051E-2</v>
      </c>
      <c r="F4855" s="2">
        <f>test_data[[#This Row],[Time]]-(Time_horizon-1)/24/60</f>
        <v>43798.555555555555</v>
      </c>
      <c r="G4855">
        <f>IF(test_data[[#This Row],[Long]]&gt;Action_Threshold,1,IF(test_data[[#This Row],[Short]]&gt;Action_Threshold,-1,0))</f>
        <v>-1</v>
      </c>
      <c r="H4855">
        <f>SUMIFS(test_data[Postion],test_data[Time],"&gt;="&amp;test_data[[#This Row],[Period Time]],test_data[Time],"&lt;="&amp;test_data[[#This Row],[Time]])</f>
        <v>-20</v>
      </c>
      <c r="I4855">
        <f>IFERROR(test_data[[#This Row],[Final_Position]]-H4854,test_data[[#This Row],[Final_Position]])</f>
        <v>0</v>
      </c>
      <c r="J4855">
        <f>ABS(test_data[[#This Row],[Action]])</f>
        <v>0</v>
      </c>
      <c r="K4855" s="7">
        <f>test_data[[#This Row],[Final_Position]]*test_data[[#This Row],[Change]]</f>
        <v>-1.999999999998181</v>
      </c>
      <c r="L4855" s="7">
        <f>test_data[[#This Row],[Profit]]*Profit_per_point</f>
        <v>-199999.9999998181</v>
      </c>
      <c r="M4855" s="7">
        <f>test_data[[#This Row],[Profit]]*Profit_per_point-ABS(test_data[[#This Row],[Action]])*Fee_per_trade</f>
        <v>-199999.9999998181</v>
      </c>
    </row>
    <row r="4856" spans="1:13" x14ac:dyDescent="0.35">
      <c r="A4856" s="2">
        <v>43798.569444444445</v>
      </c>
      <c r="B4856">
        <v>892.3</v>
      </c>
      <c r="C4856">
        <v>0.41577282547950745</v>
      </c>
      <c r="D4856">
        <v>0.58422720432281494</v>
      </c>
      <c r="E4856">
        <f>IF(B4857&gt;0,B4857-test_data[[#This Row],[Price]],0)</f>
        <v>-0.29999999999995453</v>
      </c>
      <c r="F4856" s="2">
        <f>test_data[[#This Row],[Time]]-(Time_horizon-1)/24/60</f>
        <v>43798.556250000001</v>
      </c>
      <c r="G4856">
        <f>IF(test_data[[#This Row],[Long]]&gt;Action_Threshold,1,IF(test_data[[#This Row],[Short]]&gt;Action_Threshold,-1,0))</f>
        <v>-1</v>
      </c>
      <c r="H4856">
        <f>SUMIFS(test_data[Postion],test_data[Time],"&gt;="&amp;test_data[[#This Row],[Period Time]],test_data[Time],"&lt;="&amp;test_data[[#This Row],[Time]])</f>
        <v>-20</v>
      </c>
      <c r="I4856">
        <f>IFERROR(test_data[[#This Row],[Final_Position]]-H4855,test_data[[#This Row],[Final_Position]])</f>
        <v>0</v>
      </c>
      <c r="J4856">
        <f>ABS(test_data[[#This Row],[Action]])</f>
        <v>0</v>
      </c>
      <c r="K4856" s="7">
        <f>test_data[[#This Row],[Final_Position]]*test_data[[#This Row],[Change]]</f>
        <v>5.9999999999990905</v>
      </c>
      <c r="L4856" s="7">
        <f>test_data[[#This Row],[Profit]]*Profit_per_point</f>
        <v>599999.99999990908</v>
      </c>
      <c r="M4856" s="7">
        <f>test_data[[#This Row],[Profit]]*Profit_per_point-ABS(test_data[[#This Row],[Action]])*Fee_per_trade</f>
        <v>599999.99999990908</v>
      </c>
    </row>
    <row r="4857" spans="1:13" x14ac:dyDescent="0.35">
      <c r="A4857" s="2">
        <v>43798.570138888892</v>
      </c>
      <c r="B4857">
        <v>892</v>
      </c>
      <c r="C4857">
        <v>0.4275909960269928</v>
      </c>
      <c r="D4857">
        <v>0.57240897417068481</v>
      </c>
      <c r="E4857">
        <f>IF(B4858&gt;0,B4858-test_data[[#This Row],[Price]],0)</f>
        <v>-0.10000000000002274</v>
      </c>
      <c r="F4857" s="2">
        <f>test_data[[#This Row],[Time]]-(Time_horizon-1)/24/60</f>
        <v>43798.556944444448</v>
      </c>
      <c r="G4857">
        <f>IF(test_data[[#This Row],[Long]]&gt;Action_Threshold,1,IF(test_data[[#This Row],[Short]]&gt;Action_Threshold,-1,0))</f>
        <v>-1</v>
      </c>
      <c r="H4857">
        <f>SUMIFS(test_data[Postion],test_data[Time],"&gt;="&amp;test_data[[#This Row],[Period Time]],test_data[Time],"&lt;="&amp;test_data[[#This Row],[Time]])</f>
        <v>-20</v>
      </c>
      <c r="I4857">
        <f>IFERROR(test_data[[#This Row],[Final_Position]]-H4856,test_data[[#This Row],[Final_Position]])</f>
        <v>0</v>
      </c>
      <c r="J4857">
        <f>ABS(test_data[[#This Row],[Action]])</f>
        <v>0</v>
      </c>
      <c r="K4857" s="7">
        <f>test_data[[#This Row],[Final_Position]]*test_data[[#This Row],[Change]]</f>
        <v>2.0000000000004547</v>
      </c>
      <c r="L4857" s="7">
        <f>test_data[[#This Row],[Profit]]*Profit_per_point</f>
        <v>200000.00000004546</v>
      </c>
      <c r="M4857" s="7">
        <f>test_data[[#This Row],[Profit]]*Profit_per_point-ABS(test_data[[#This Row],[Action]])*Fee_per_trade</f>
        <v>200000.00000004546</v>
      </c>
    </row>
    <row r="4858" spans="1:13" x14ac:dyDescent="0.35">
      <c r="A4858" s="2">
        <v>43798.570833333331</v>
      </c>
      <c r="B4858">
        <v>891.9</v>
      </c>
      <c r="C4858">
        <v>0.41659975051879883</v>
      </c>
      <c r="D4858">
        <v>0.58340024948120117</v>
      </c>
      <c r="E4858">
        <f>IF(B4859&gt;0,B4859-test_data[[#This Row],[Price]],0)</f>
        <v>0.39999999999997726</v>
      </c>
      <c r="F4858" s="2">
        <f>test_data[[#This Row],[Time]]-(Time_horizon-1)/24/60</f>
        <v>43798.557638888888</v>
      </c>
      <c r="G4858">
        <f>IF(test_data[[#This Row],[Long]]&gt;Action_Threshold,1,IF(test_data[[#This Row],[Short]]&gt;Action_Threshold,-1,0))</f>
        <v>-1</v>
      </c>
      <c r="H4858">
        <f>SUMIFS(test_data[Postion],test_data[Time],"&gt;="&amp;test_data[[#This Row],[Period Time]],test_data[Time],"&lt;="&amp;test_data[[#This Row],[Time]])</f>
        <v>-20</v>
      </c>
      <c r="I4858">
        <f>IFERROR(test_data[[#This Row],[Final_Position]]-H4857,test_data[[#This Row],[Final_Position]])</f>
        <v>0</v>
      </c>
      <c r="J4858">
        <f>ABS(test_data[[#This Row],[Action]])</f>
        <v>0</v>
      </c>
      <c r="K4858" s="7">
        <f>test_data[[#This Row],[Final_Position]]*test_data[[#This Row],[Change]]</f>
        <v>-7.9999999999995453</v>
      </c>
      <c r="L4858" s="7">
        <f>test_data[[#This Row],[Profit]]*Profit_per_point</f>
        <v>-799999.99999995448</v>
      </c>
      <c r="M4858" s="7">
        <f>test_data[[#This Row],[Profit]]*Profit_per_point-ABS(test_data[[#This Row],[Action]])*Fee_per_trade</f>
        <v>-799999.99999995448</v>
      </c>
    </row>
    <row r="4859" spans="1:13" x14ac:dyDescent="0.35">
      <c r="A4859" s="2">
        <v>43798.571527777778</v>
      </c>
      <c r="B4859">
        <v>892.3</v>
      </c>
      <c r="C4859">
        <v>0.4064021110534668</v>
      </c>
      <c r="D4859">
        <v>0.59359782934188843</v>
      </c>
      <c r="E4859">
        <f>IF(B4860&gt;0,B4860-test_data[[#This Row],[Price]],0)</f>
        <v>-0.5</v>
      </c>
      <c r="F4859" s="2">
        <f>test_data[[#This Row],[Time]]-(Time_horizon-1)/24/60</f>
        <v>43798.558333333334</v>
      </c>
      <c r="G4859">
        <f>IF(test_data[[#This Row],[Long]]&gt;Action_Threshold,1,IF(test_data[[#This Row],[Short]]&gt;Action_Threshold,-1,0))</f>
        <v>-1</v>
      </c>
      <c r="H4859">
        <f>SUMIFS(test_data[Postion],test_data[Time],"&gt;="&amp;test_data[[#This Row],[Period Time]],test_data[Time],"&lt;="&amp;test_data[[#This Row],[Time]])</f>
        <v>-20</v>
      </c>
      <c r="I4859">
        <f>IFERROR(test_data[[#This Row],[Final_Position]]-H4858,test_data[[#This Row],[Final_Position]])</f>
        <v>0</v>
      </c>
      <c r="J4859">
        <f>ABS(test_data[[#This Row],[Action]])</f>
        <v>0</v>
      </c>
      <c r="K4859" s="7">
        <f>test_data[[#This Row],[Final_Position]]*test_data[[#This Row],[Change]]</f>
        <v>10</v>
      </c>
      <c r="L4859" s="7">
        <f>test_data[[#This Row],[Profit]]*Profit_per_point</f>
        <v>1000000</v>
      </c>
      <c r="M4859" s="7">
        <f>test_data[[#This Row],[Profit]]*Profit_per_point-ABS(test_data[[#This Row],[Action]])*Fee_per_trade</f>
        <v>1000000</v>
      </c>
    </row>
    <row r="4860" spans="1:13" x14ac:dyDescent="0.35">
      <c r="A4860" s="2">
        <v>43798.572222222225</v>
      </c>
      <c r="B4860">
        <v>891.8</v>
      </c>
      <c r="C4860">
        <v>0.40849745273590088</v>
      </c>
      <c r="D4860">
        <v>0.59150254726409912</v>
      </c>
      <c r="E4860">
        <f>IF(B4861&gt;0,B4861-test_data[[#This Row],[Price]],0)</f>
        <v>-1.1999999999999318</v>
      </c>
      <c r="F4860" s="2">
        <f>test_data[[#This Row],[Time]]-(Time_horizon-1)/24/60</f>
        <v>43798.559027777781</v>
      </c>
      <c r="G4860">
        <f>IF(test_data[[#This Row],[Long]]&gt;Action_Threshold,1,IF(test_data[[#This Row],[Short]]&gt;Action_Threshold,-1,0))</f>
        <v>-1</v>
      </c>
      <c r="H4860">
        <f>SUMIFS(test_data[Postion],test_data[Time],"&gt;="&amp;test_data[[#This Row],[Period Time]],test_data[Time],"&lt;="&amp;test_data[[#This Row],[Time]])</f>
        <v>-20</v>
      </c>
      <c r="I4860">
        <f>IFERROR(test_data[[#This Row],[Final_Position]]-H4859,test_data[[#This Row],[Final_Position]])</f>
        <v>0</v>
      </c>
      <c r="J4860">
        <f>ABS(test_data[[#This Row],[Action]])</f>
        <v>0</v>
      </c>
      <c r="K4860" s="7">
        <f>test_data[[#This Row],[Final_Position]]*test_data[[#This Row],[Change]]</f>
        <v>23.999999999998636</v>
      </c>
      <c r="L4860" s="7">
        <f>test_data[[#This Row],[Profit]]*Profit_per_point</f>
        <v>2399999.9999998636</v>
      </c>
      <c r="M4860" s="7">
        <f>test_data[[#This Row],[Profit]]*Profit_per_point-ABS(test_data[[#This Row],[Action]])*Fee_per_trade</f>
        <v>2399999.9999998636</v>
      </c>
    </row>
    <row r="4861" spans="1:13" x14ac:dyDescent="0.35">
      <c r="A4861" s="2">
        <v>43798.572916666664</v>
      </c>
      <c r="B4861">
        <v>890.6</v>
      </c>
      <c r="C4861">
        <v>0.46475338935852051</v>
      </c>
      <c r="D4861">
        <v>0.53524661064147949</v>
      </c>
      <c r="E4861">
        <f>IF(B4862&gt;0,B4862-test_data[[#This Row],[Price]],0)</f>
        <v>0</v>
      </c>
      <c r="F4861" s="2">
        <f>test_data[[#This Row],[Time]]-(Time_horizon-1)/24/60</f>
        <v>43798.55972222222</v>
      </c>
      <c r="G4861">
        <f>IF(test_data[[#This Row],[Long]]&gt;Action_Threshold,1,IF(test_data[[#This Row],[Short]]&gt;Action_Threshold,-1,0))</f>
        <v>-1</v>
      </c>
      <c r="H4861">
        <f>SUMIFS(test_data[Postion],test_data[Time],"&gt;="&amp;test_data[[#This Row],[Period Time]],test_data[Time],"&lt;="&amp;test_data[[#This Row],[Time]])</f>
        <v>-20</v>
      </c>
      <c r="I4861">
        <f>IFERROR(test_data[[#This Row],[Final_Position]]-H4860,test_data[[#This Row],[Final_Position]])</f>
        <v>0</v>
      </c>
      <c r="J4861">
        <f>ABS(test_data[[#This Row],[Action]])</f>
        <v>0</v>
      </c>
      <c r="K4861" s="7">
        <f>test_data[[#This Row],[Final_Position]]*test_data[[#This Row],[Change]]</f>
        <v>0</v>
      </c>
      <c r="L4861" s="7">
        <f>test_data[[#This Row],[Profit]]*Profit_per_point</f>
        <v>0</v>
      </c>
      <c r="M4861" s="7">
        <f>test_data[[#This Row],[Profit]]*Profit_per_point-ABS(test_data[[#This Row],[Action]])*Fee_per_trade</f>
        <v>0</v>
      </c>
    </row>
    <row r="4862" spans="1:13" x14ac:dyDescent="0.35">
      <c r="A4862" s="2">
        <v>43798.573611111111</v>
      </c>
      <c r="B4862">
        <v>890.6</v>
      </c>
      <c r="C4862">
        <v>0.41485661268234253</v>
      </c>
      <c r="D4862">
        <v>0.58514344692230225</v>
      </c>
      <c r="E4862">
        <f>IF(B4863&gt;0,B4863-test_data[[#This Row],[Price]],0)</f>
        <v>-0.80000000000006821</v>
      </c>
      <c r="F4862" s="2">
        <f>test_data[[#This Row],[Time]]-(Time_horizon-1)/24/60</f>
        <v>43798.560416666667</v>
      </c>
      <c r="G4862">
        <f>IF(test_data[[#This Row],[Long]]&gt;Action_Threshold,1,IF(test_data[[#This Row],[Short]]&gt;Action_Threshold,-1,0))</f>
        <v>-1</v>
      </c>
      <c r="H4862">
        <f>SUMIFS(test_data[Postion],test_data[Time],"&gt;="&amp;test_data[[#This Row],[Period Time]],test_data[Time],"&lt;="&amp;test_data[[#This Row],[Time]])</f>
        <v>-20</v>
      </c>
      <c r="I4862">
        <f>IFERROR(test_data[[#This Row],[Final_Position]]-H4861,test_data[[#This Row],[Final_Position]])</f>
        <v>0</v>
      </c>
      <c r="J4862">
        <f>ABS(test_data[[#This Row],[Action]])</f>
        <v>0</v>
      </c>
      <c r="K4862" s="7">
        <f>test_data[[#This Row],[Final_Position]]*test_data[[#This Row],[Change]]</f>
        <v>16.000000000001364</v>
      </c>
      <c r="L4862" s="7">
        <f>test_data[[#This Row],[Profit]]*Profit_per_point</f>
        <v>1600000.0000001364</v>
      </c>
      <c r="M4862" s="7">
        <f>test_data[[#This Row],[Profit]]*Profit_per_point-ABS(test_data[[#This Row],[Action]])*Fee_per_trade</f>
        <v>1600000.0000001364</v>
      </c>
    </row>
    <row r="4863" spans="1:13" x14ac:dyDescent="0.35">
      <c r="A4863" s="2">
        <v>43798.574305555558</v>
      </c>
      <c r="B4863">
        <v>889.8</v>
      </c>
      <c r="C4863">
        <v>0.43485084176063538</v>
      </c>
      <c r="D4863">
        <v>0.56514918804168701</v>
      </c>
      <c r="E4863">
        <f>IF(B4864&gt;0,B4864-test_data[[#This Row],[Price]],0)</f>
        <v>0.30000000000006821</v>
      </c>
      <c r="F4863" s="2">
        <f>test_data[[#This Row],[Time]]-(Time_horizon-1)/24/60</f>
        <v>43798.561111111114</v>
      </c>
      <c r="G4863">
        <f>IF(test_data[[#This Row],[Long]]&gt;Action_Threshold,1,IF(test_data[[#This Row],[Short]]&gt;Action_Threshold,-1,0))</f>
        <v>-1</v>
      </c>
      <c r="H4863">
        <f>SUMIFS(test_data[Postion],test_data[Time],"&gt;="&amp;test_data[[#This Row],[Period Time]],test_data[Time],"&lt;="&amp;test_data[[#This Row],[Time]])</f>
        <v>-20</v>
      </c>
      <c r="I4863">
        <f>IFERROR(test_data[[#This Row],[Final_Position]]-H4862,test_data[[#This Row],[Final_Position]])</f>
        <v>0</v>
      </c>
      <c r="J4863">
        <f>ABS(test_data[[#This Row],[Action]])</f>
        <v>0</v>
      </c>
      <c r="K4863" s="7">
        <f>test_data[[#This Row],[Final_Position]]*test_data[[#This Row],[Change]]</f>
        <v>-6.0000000000013642</v>
      </c>
      <c r="L4863" s="7">
        <f>test_data[[#This Row],[Profit]]*Profit_per_point</f>
        <v>-600000.00000013644</v>
      </c>
      <c r="M4863" s="7">
        <f>test_data[[#This Row],[Profit]]*Profit_per_point-ABS(test_data[[#This Row],[Action]])*Fee_per_trade</f>
        <v>-600000.00000013644</v>
      </c>
    </row>
    <row r="4864" spans="1:13" x14ac:dyDescent="0.35">
      <c r="A4864" s="2">
        <v>43798.574999999997</v>
      </c>
      <c r="B4864">
        <v>890.1</v>
      </c>
      <c r="C4864">
        <v>0.38854509592056274</v>
      </c>
      <c r="D4864">
        <v>0.61145490407943726</v>
      </c>
      <c r="E4864">
        <f>IF(B4865&gt;0,B4865-test_data[[#This Row],[Price]],0)</f>
        <v>0.19999999999993179</v>
      </c>
      <c r="F4864" s="2">
        <f>test_data[[#This Row],[Time]]-(Time_horizon-1)/24/60</f>
        <v>43798.561805555553</v>
      </c>
      <c r="G4864">
        <f>IF(test_data[[#This Row],[Long]]&gt;Action_Threshold,1,IF(test_data[[#This Row],[Short]]&gt;Action_Threshold,-1,0))</f>
        <v>-1</v>
      </c>
      <c r="H4864">
        <f>SUMIFS(test_data[Postion],test_data[Time],"&gt;="&amp;test_data[[#This Row],[Period Time]],test_data[Time],"&lt;="&amp;test_data[[#This Row],[Time]])</f>
        <v>-20</v>
      </c>
      <c r="I4864">
        <f>IFERROR(test_data[[#This Row],[Final_Position]]-H4863,test_data[[#This Row],[Final_Position]])</f>
        <v>0</v>
      </c>
      <c r="J4864">
        <f>ABS(test_data[[#This Row],[Action]])</f>
        <v>0</v>
      </c>
      <c r="K4864" s="7">
        <f>test_data[[#This Row],[Final_Position]]*test_data[[#This Row],[Change]]</f>
        <v>-3.9999999999986358</v>
      </c>
      <c r="L4864" s="7">
        <f>test_data[[#This Row],[Profit]]*Profit_per_point</f>
        <v>-399999.99999986356</v>
      </c>
      <c r="M4864" s="7">
        <f>test_data[[#This Row],[Profit]]*Profit_per_point-ABS(test_data[[#This Row],[Action]])*Fee_per_trade</f>
        <v>-399999.99999986356</v>
      </c>
    </row>
    <row r="4865" spans="1:13" x14ac:dyDescent="0.35">
      <c r="A4865" s="2">
        <v>43798.575694444444</v>
      </c>
      <c r="B4865">
        <v>890.3</v>
      </c>
      <c r="C4865">
        <v>0.39651626348495483</v>
      </c>
      <c r="D4865">
        <v>0.60348373651504517</v>
      </c>
      <c r="E4865">
        <f>IF(B4866&gt;0,B4866-test_data[[#This Row],[Price]],0)</f>
        <v>0.20000000000004547</v>
      </c>
      <c r="F4865" s="2">
        <f>test_data[[#This Row],[Time]]-(Time_horizon-1)/24/60</f>
        <v>43798.5625</v>
      </c>
      <c r="G4865">
        <f>IF(test_data[[#This Row],[Long]]&gt;Action_Threshold,1,IF(test_data[[#This Row],[Short]]&gt;Action_Threshold,-1,0))</f>
        <v>-1</v>
      </c>
      <c r="H4865">
        <f>SUMIFS(test_data[Postion],test_data[Time],"&gt;="&amp;test_data[[#This Row],[Period Time]],test_data[Time],"&lt;="&amp;test_data[[#This Row],[Time]])</f>
        <v>-20</v>
      </c>
      <c r="I4865">
        <f>IFERROR(test_data[[#This Row],[Final_Position]]-H4864,test_data[[#This Row],[Final_Position]])</f>
        <v>0</v>
      </c>
      <c r="J4865">
        <f>ABS(test_data[[#This Row],[Action]])</f>
        <v>0</v>
      </c>
      <c r="K4865" s="7">
        <f>test_data[[#This Row],[Final_Position]]*test_data[[#This Row],[Change]]</f>
        <v>-4.0000000000009095</v>
      </c>
      <c r="L4865" s="7">
        <f>test_data[[#This Row],[Profit]]*Profit_per_point</f>
        <v>-400000.00000009092</v>
      </c>
      <c r="M4865" s="7">
        <f>test_data[[#This Row],[Profit]]*Profit_per_point-ABS(test_data[[#This Row],[Action]])*Fee_per_trade</f>
        <v>-400000.00000009092</v>
      </c>
    </row>
    <row r="4866" spans="1:13" x14ac:dyDescent="0.35">
      <c r="A4866" s="2">
        <v>43798.576388888891</v>
      </c>
      <c r="B4866">
        <v>890.5</v>
      </c>
      <c r="C4866">
        <v>0.403114914894104</v>
      </c>
      <c r="D4866">
        <v>0.596885085105896</v>
      </c>
      <c r="E4866">
        <f>IF(B4867&gt;0,B4867-test_data[[#This Row],[Price]],0)</f>
        <v>0</v>
      </c>
      <c r="F4866" s="2">
        <f>test_data[[#This Row],[Time]]-(Time_horizon-1)/24/60</f>
        <v>43798.563194444447</v>
      </c>
      <c r="G4866">
        <f>IF(test_data[[#This Row],[Long]]&gt;Action_Threshold,1,IF(test_data[[#This Row],[Short]]&gt;Action_Threshold,-1,0))</f>
        <v>-1</v>
      </c>
      <c r="H4866">
        <f>SUMIFS(test_data[Postion],test_data[Time],"&gt;="&amp;test_data[[#This Row],[Period Time]],test_data[Time],"&lt;="&amp;test_data[[#This Row],[Time]])</f>
        <v>-20</v>
      </c>
      <c r="I4866">
        <f>IFERROR(test_data[[#This Row],[Final_Position]]-H4865,test_data[[#This Row],[Final_Position]])</f>
        <v>0</v>
      </c>
      <c r="J4866">
        <f>ABS(test_data[[#This Row],[Action]])</f>
        <v>0</v>
      </c>
      <c r="K4866" s="7">
        <f>test_data[[#This Row],[Final_Position]]*test_data[[#This Row],[Change]]</f>
        <v>0</v>
      </c>
      <c r="L4866" s="7">
        <f>test_data[[#This Row],[Profit]]*Profit_per_point</f>
        <v>0</v>
      </c>
      <c r="M4866" s="7">
        <f>test_data[[#This Row],[Profit]]*Profit_per_point-ABS(test_data[[#This Row],[Action]])*Fee_per_trade</f>
        <v>0</v>
      </c>
    </row>
    <row r="4867" spans="1:13" x14ac:dyDescent="0.35">
      <c r="A4867" s="2">
        <v>43798.57708333333</v>
      </c>
      <c r="B4867">
        <v>890.5</v>
      </c>
      <c r="C4867">
        <v>0.41013994812965393</v>
      </c>
      <c r="D4867">
        <v>0.58986008167266846</v>
      </c>
      <c r="E4867">
        <f>IF(B4868&gt;0,B4868-test_data[[#This Row],[Price]],0)</f>
        <v>0.5</v>
      </c>
      <c r="F4867" s="2">
        <f>test_data[[#This Row],[Time]]-(Time_horizon-1)/24/60</f>
        <v>43798.563888888886</v>
      </c>
      <c r="G4867">
        <f>IF(test_data[[#This Row],[Long]]&gt;Action_Threshold,1,IF(test_data[[#This Row],[Short]]&gt;Action_Threshold,-1,0))</f>
        <v>-1</v>
      </c>
      <c r="H4867">
        <f>SUMIFS(test_data[Postion],test_data[Time],"&gt;="&amp;test_data[[#This Row],[Period Time]],test_data[Time],"&lt;="&amp;test_data[[#This Row],[Time]])</f>
        <v>-20</v>
      </c>
      <c r="I4867">
        <f>IFERROR(test_data[[#This Row],[Final_Position]]-H4866,test_data[[#This Row],[Final_Position]])</f>
        <v>0</v>
      </c>
      <c r="J4867">
        <f>ABS(test_data[[#This Row],[Action]])</f>
        <v>0</v>
      </c>
      <c r="K4867" s="7">
        <f>test_data[[#This Row],[Final_Position]]*test_data[[#This Row],[Change]]</f>
        <v>-10</v>
      </c>
      <c r="L4867" s="7">
        <f>test_data[[#This Row],[Profit]]*Profit_per_point</f>
        <v>-1000000</v>
      </c>
      <c r="M4867" s="7">
        <f>test_data[[#This Row],[Profit]]*Profit_per_point-ABS(test_data[[#This Row],[Action]])*Fee_per_trade</f>
        <v>-1000000</v>
      </c>
    </row>
    <row r="4868" spans="1:13" x14ac:dyDescent="0.35">
      <c r="A4868" s="2">
        <v>43798.577777777777</v>
      </c>
      <c r="B4868">
        <v>891</v>
      </c>
      <c r="C4868">
        <v>0.40791389346122742</v>
      </c>
      <c r="D4868">
        <v>0.5920860767364502</v>
      </c>
      <c r="E4868">
        <f>IF(B4869&gt;0,B4869-test_data[[#This Row],[Price]],0)</f>
        <v>-0.39999999999997726</v>
      </c>
      <c r="F4868" s="2">
        <f>test_data[[#This Row],[Time]]-(Time_horizon-1)/24/60</f>
        <v>43798.564583333333</v>
      </c>
      <c r="G4868">
        <f>IF(test_data[[#This Row],[Long]]&gt;Action_Threshold,1,IF(test_data[[#This Row],[Short]]&gt;Action_Threshold,-1,0))</f>
        <v>-1</v>
      </c>
      <c r="H4868">
        <f>SUMIFS(test_data[Postion],test_data[Time],"&gt;="&amp;test_data[[#This Row],[Period Time]],test_data[Time],"&lt;="&amp;test_data[[#This Row],[Time]])</f>
        <v>-20</v>
      </c>
      <c r="I4868">
        <f>IFERROR(test_data[[#This Row],[Final_Position]]-H4867,test_data[[#This Row],[Final_Position]])</f>
        <v>0</v>
      </c>
      <c r="J4868">
        <f>ABS(test_data[[#This Row],[Action]])</f>
        <v>0</v>
      </c>
      <c r="K4868" s="7">
        <f>test_data[[#This Row],[Final_Position]]*test_data[[#This Row],[Change]]</f>
        <v>7.9999999999995453</v>
      </c>
      <c r="L4868" s="7">
        <f>test_data[[#This Row],[Profit]]*Profit_per_point</f>
        <v>799999.99999995448</v>
      </c>
      <c r="M4868" s="7">
        <f>test_data[[#This Row],[Profit]]*Profit_per_point-ABS(test_data[[#This Row],[Action]])*Fee_per_trade</f>
        <v>799999.99999995448</v>
      </c>
    </row>
    <row r="4869" spans="1:13" x14ac:dyDescent="0.35">
      <c r="A4869" s="2">
        <v>43798.578472222223</v>
      </c>
      <c r="B4869">
        <v>890.6</v>
      </c>
      <c r="C4869">
        <v>0.41439864039421082</v>
      </c>
      <c r="D4869">
        <v>0.58560144901275635</v>
      </c>
      <c r="E4869">
        <f>IF(B4870&gt;0,B4870-test_data[[#This Row],[Price]],0)</f>
        <v>0.19999999999993179</v>
      </c>
      <c r="F4869" s="2">
        <f>test_data[[#This Row],[Time]]-(Time_horizon-1)/24/60</f>
        <v>43798.56527777778</v>
      </c>
      <c r="G4869">
        <f>IF(test_data[[#This Row],[Long]]&gt;Action_Threshold,1,IF(test_data[[#This Row],[Short]]&gt;Action_Threshold,-1,0))</f>
        <v>-1</v>
      </c>
      <c r="H4869">
        <f>SUMIFS(test_data[Postion],test_data[Time],"&gt;="&amp;test_data[[#This Row],[Period Time]],test_data[Time],"&lt;="&amp;test_data[[#This Row],[Time]])</f>
        <v>-20</v>
      </c>
      <c r="I4869">
        <f>IFERROR(test_data[[#This Row],[Final_Position]]-H4868,test_data[[#This Row],[Final_Position]])</f>
        <v>0</v>
      </c>
      <c r="J4869">
        <f>ABS(test_data[[#This Row],[Action]])</f>
        <v>0</v>
      </c>
      <c r="K4869" s="7">
        <f>test_data[[#This Row],[Final_Position]]*test_data[[#This Row],[Change]]</f>
        <v>-3.9999999999986358</v>
      </c>
      <c r="L4869" s="7">
        <f>test_data[[#This Row],[Profit]]*Profit_per_point</f>
        <v>-399999.99999986356</v>
      </c>
      <c r="M4869" s="7">
        <f>test_data[[#This Row],[Profit]]*Profit_per_point-ABS(test_data[[#This Row],[Action]])*Fee_per_trade</f>
        <v>-399999.99999986356</v>
      </c>
    </row>
    <row r="4870" spans="1:13" x14ac:dyDescent="0.35">
      <c r="A4870" s="2">
        <v>43798.57916666667</v>
      </c>
      <c r="B4870">
        <v>890.8</v>
      </c>
      <c r="C4870">
        <v>0.39577701687812805</v>
      </c>
      <c r="D4870">
        <v>0.60422301292419434</v>
      </c>
      <c r="E4870">
        <f>IF(B4871&gt;0,B4871-test_data[[#This Row],[Price]],0)</f>
        <v>0.20000000000004547</v>
      </c>
      <c r="F4870" s="2">
        <f>test_data[[#This Row],[Time]]-(Time_horizon-1)/24/60</f>
        <v>43798.565972222226</v>
      </c>
      <c r="G4870">
        <f>IF(test_data[[#This Row],[Long]]&gt;Action_Threshold,1,IF(test_data[[#This Row],[Short]]&gt;Action_Threshold,-1,0))</f>
        <v>-1</v>
      </c>
      <c r="H4870">
        <f>SUMIFS(test_data[Postion],test_data[Time],"&gt;="&amp;test_data[[#This Row],[Period Time]],test_data[Time],"&lt;="&amp;test_data[[#This Row],[Time]])</f>
        <v>-20</v>
      </c>
      <c r="I4870">
        <f>IFERROR(test_data[[#This Row],[Final_Position]]-H4869,test_data[[#This Row],[Final_Position]])</f>
        <v>0</v>
      </c>
      <c r="J4870">
        <f>ABS(test_data[[#This Row],[Action]])</f>
        <v>0</v>
      </c>
      <c r="K4870" s="7">
        <f>test_data[[#This Row],[Final_Position]]*test_data[[#This Row],[Change]]</f>
        <v>-4.0000000000009095</v>
      </c>
      <c r="L4870" s="7">
        <f>test_data[[#This Row],[Profit]]*Profit_per_point</f>
        <v>-400000.00000009092</v>
      </c>
      <c r="M4870" s="7">
        <f>test_data[[#This Row],[Profit]]*Profit_per_point-ABS(test_data[[#This Row],[Action]])*Fee_per_trade</f>
        <v>-400000.00000009092</v>
      </c>
    </row>
    <row r="4871" spans="1:13" x14ac:dyDescent="0.35">
      <c r="A4871" s="2">
        <v>43798.579861111109</v>
      </c>
      <c r="B4871">
        <v>891</v>
      </c>
      <c r="C4871">
        <v>0.39195084571838379</v>
      </c>
      <c r="D4871">
        <v>0.60804909467697144</v>
      </c>
      <c r="E4871">
        <f>IF(B4872&gt;0,B4872-test_data[[#This Row],[Price]],0)</f>
        <v>0</v>
      </c>
      <c r="F4871" s="2">
        <f>test_data[[#This Row],[Time]]-(Time_horizon-1)/24/60</f>
        <v>43798.566666666666</v>
      </c>
      <c r="G4871">
        <f>IF(test_data[[#This Row],[Long]]&gt;Action_Threshold,1,IF(test_data[[#This Row],[Short]]&gt;Action_Threshold,-1,0))</f>
        <v>-1</v>
      </c>
      <c r="H4871">
        <f>SUMIFS(test_data[Postion],test_data[Time],"&gt;="&amp;test_data[[#This Row],[Period Time]],test_data[Time],"&lt;="&amp;test_data[[#This Row],[Time]])</f>
        <v>-20</v>
      </c>
      <c r="I4871">
        <f>IFERROR(test_data[[#This Row],[Final_Position]]-H4870,test_data[[#This Row],[Final_Position]])</f>
        <v>0</v>
      </c>
      <c r="J4871">
        <f>ABS(test_data[[#This Row],[Action]])</f>
        <v>0</v>
      </c>
      <c r="K4871" s="7">
        <f>test_data[[#This Row],[Final_Position]]*test_data[[#This Row],[Change]]</f>
        <v>0</v>
      </c>
      <c r="L4871" s="7">
        <f>test_data[[#This Row],[Profit]]*Profit_per_point</f>
        <v>0</v>
      </c>
      <c r="M4871" s="7">
        <f>test_data[[#This Row],[Profit]]*Profit_per_point-ABS(test_data[[#This Row],[Action]])*Fee_per_trade</f>
        <v>0</v>
      </c>
    </row>
    <row r="4872" spans="1:13" x14ac:dyDescent="0.35">
      <c r="A4872" s="2">
        <v>43798.580555555556</v>
      </c>
      <c r="B4872">
        <v>891</v>
      </c>
      <c r="C4872">
        <v>0.39019912481307983</v>
      </c>
      <c r="D4872">
        <v>0.60980087518692017</v>
      </c>
      <c r="E4872">
        <f>IF(B4873&gt;0,B4873-test_data[[#This Row],[Price]],0)</f>
        <v>-0.70000000000004547</v>
      </c>
      <c r="F4872" s="2">
        <f>test_data[[#This Row],[Time]]-(Time_horizon-1)/24/60</f>
        <v>43798.567361111112</v>
      </c>
      <c r="G4872">
        <f>IF(test_data[[#This Row],[Long]]&gt;Action_Threshold,1,IF(test_data[[#This Row],[Short]]&gt;Action_Threshold,-1,0))</f>
        <v>-1</v>
      </c>
      <c r="H4872">
        <f>SUMIFS(test_data[Postion],test_data[Time],"&gt;="&amp;test_data[[#This Row],[Period Time]],test_data[Time],"&lt;="&amp;test_data[[#This Row],[Time]])</f>
        <v>-20</v>
      </c>
      <c r="I4872">
        <f>IFERROR(test_data[[#This Row],[Final_Position]]-H4871,test_data[[#This Row],[Final_Position]])</f>
        <v>0</v>
      </c>
      <c r="J4872">
        <f>ABS(test_data[[#This Row],[Action]])</f>
        <v>0</v>
      </c>
      <c r="K4872" s="7">
        <f>test_data[[#This Row],[Final_Position]]*test_data[[#This Row],[Change]]</f>
        <v>14.000000000000909</v>
      </c>
      <c r="L4872" s="7">
        <f>test_data[[#This Row],[Profit]]*Profit_per_point</f>
        <v>1400000.000000091</v>
      </c>
      <c r="M4872" s="7">
        <f>test_data[[#This Row],[Profit]]*Profit_per_point-ABS(test_data[[#This Row],[Action]])*Fee_per_trade</f>
        <v>1400000.000000091</v>
      </c>
    </row>
    <row r="4873" spans="1:13" x14ac:dyDescent="0.35">
      <c r="A4873" s="2">
        <v>43798.581250000003</v>
      </c>
      <c r="B4873">
        <v>890.3</v>
      </c>
      <c r="C4873">
        <v>0.3939361572265625</v>
      </c>
      <c r="D4873">
        <v>0.60606378316879272</v>
      </c>
      <c r="E4873">
        <f>IF(B4874&gt;0,B4874-test_data[[#This Row],[Price]],0)</f>
        <v>0</v>
      </c>
      <c r="F4873" s="2">
        <f>test_data[[#This Row],[Time]]-(Time_horizon-1)/24/60</f>
        <v>43798.568055555559</v>
      </c>
      <c r="G4873">
        <f>IF(test_data[[#This Row],[Long]]&gt;Action_Threshold,1,IF(test_data[[#This Row],[Short]]&gt;Action_Threshold,-1,0))</f>
        <v>-1</v>
      </c>
      <c r="H4873">
        <f>SUMIFS(test_data[Postion],test_data[Time],"&gt;="&amp;test_data[[#This Row],[Period Time]],test_data[Time],"&lt;="&amp;test_data[[#This Row],[Time]])</f>
        <v>-20</v>
      </c>
      <c r="I4873">
        <f>IFERROR(test_data[[#This Row],[Final_Position]]-H4872,test_data[[#This Row],[Final_Position]])</f>
        <v>0</v>
      </c>
      <c r="J4873">
        <f>ABS(test_data[[#This Row],[Action]])</f>
        <v>0</v>
      </c>
      <c r="K4873" s="7">
        <f>test_data[[#This Row],[Final_Position]]*test_data[[#This Row],[Change]]</f>
        <v>0</v>
      </c>
      <c r="L4873" s="7">
        <f>test_data[[#This Row],[Profit]]*Profit_per_point</f>
        <v>0</v>
      </c>
      <c r="M4873" s="7">
        <f>test_data[[#This Row],[Profit]]*Profit_per_point-ABS(test_data[[#This Row],[Action]])*Fee_per_trade</f>
        <v>0</v>
      </c>
    </row>
    <row r="4874" spans="1:13" x14ac:dyDescent="0.35">
      <c r="A4874" s="2">
        <v>43798.581944444442</v>
      </c>
      <c r="B4874">
        <v>890.3</v>
      </c>
      <c r="C4874">
        <v>0.38319805264472961</v>
      </c>
      <c r="D4874">
        <v>0.616801917552948</v>
      </c>
      <c r="E4874">
        <f>IF(B4875&gt;0,B4875-test_data[[#This Row],[Price]],0)</f>
        <v>0.30000000000006821</v>
      </c>
      <c r="F4874" s="2">
        <f>test_data[[#This Row],[Time]]-(Time_horizon-1)/24/60</f>
        <v>43798.568749999999</v>
      </c>
      <c r="G4874">
        <f>IF(test_data[[#This Row],[Long]]&gt;Action_Threshold,1,IF(test_data[[#This Row],[Short]]&gt;Action_Threshold,-1,0))</f>
        <v>-1</v>
      </c>
      <c r="H4874">
        <f>SUMIFS(test_data[Postion],test_data[Time],"&gt;="&amp;test_data[[#This Row],[Period Time]],test_data[Time],"&lt;="&amp;test_data[[#This Row],[Time]])</f>
        <v>-20</v>
      </c>
      <c r="I4874">
        <f>IFERROR(test_data[[#This Row],[Final_Position]]-H4873,test_data[[#This Row],[Final_Position]])</f>
        <v>0</v>
      </c>
      <c r="J4874">
        <f>ABS(test_data[[#This Row],[Action]])</f>
        <v>0</v>
      </c>
      <c r="K4874" s="7">
        <f>test_data[[#This Row],[Final_Position]]*test_data[[#This Row],[Change]]</f>
        <v>-6.0000000000013642</v>
      </c>
      <c r="L4874" s="7">
        <f>test_data[[#This Row],[Profit]]*Profit_per_point</f>
        <v>-600000.00000013644</v>
      </c>
      <c r="M4874" s="7">
        <f>test_data[[#This Row],[Profit]]*Profit_per_point-ABS(test_data[[#This Row],[Action]])*Fee_per_trade</f>
        <v>-600000.00000013644</v>
      </c>
    </row>
    <row r="4875" spans="1:13" x14ac:dyDescent="0.35">
      <c r="A4875" s="2">
        <v>43798.582638888889</v>
      </c>
      <c r="B4875">
        <v>890.6</v>
      </c>
      <c r="C4875">
        <v>0.37941223382949829</v>
      </c>
      <c r="D4875">
        <v>0.62058776617050171</v>
      </c>
      <c r="E4875">
        <f>IF(B4876&gt;0,B4876-test_data[[#This Row],[Price]],0)</f>
        <v>0</v>
      </c>
      <c r="F4875" s="2">
        <f>test_data[[#This Row],[Time]]-(Time_horizon-1)/24/60</f>
        <v>43798.569444444445</v>
      </c>
      <c r="G4875">
        <f>IF(test_data[[#This Row],[Long]]&gt;Action_Threshold,1,IF(test_data[[#This Row],[Short]]&gt;Action_Threshold,-1,0))</f>
        <v>-1</v>
      </c>
      <c r="H4875">
        <f>SUMIFS(test_data[Postion],test_data[Time],"&gt;="&amp;test_data[[#This Row],[Period Time]],test_data[Time],"&lt;="&amp;test_data[[#This Row],[Time]])</f>
        <v>-20</v>
      </c>
      <c r="I4875">
        <f>IFERROR(test_data[[#This Row],[Final_Position]]-H4874,test_data[[#This Row],[Final_Position]])</f>
        <v>0</v>
      </c>
      <c r="J4875">
        <f>ABS(test_data[[#This Row],[Action]])</f>
        <v>0</v>
      </c>
      <c r="K4875" s="7">
        <f>test_data[[#This Row],[Final_Position]]*test_data[[#This Row],[Change]]</f>
        <v>0</v>
      </c>
      <c r="L4875" s="7">
        <f>test_data[[#This Row],[Profit]]*Profit_per_point</f>
        <v>0</v>
      </c>
      <c r="M4875" s="7">
        <f>test_data[[#This Row],[Profit]]*Profit_per_point-ABS(test_data[[#This Row],[Action]])*Fee_per_trade</f>
        <v>0</v>
      </c>
    </row>
    <row r="4876" spans="1:13" x14ac:dyDescent="0.35">
      <c r="A4876" s="2">
        <v>43798.583333333336</v>
      </c>
      <c r="B4876">
        <v>890.6</v>
      </c>
      <c r="C4876">
        <v>0.37789547443389893</v>
      </c>
      <c r="D4876">
        <v>0.62210452556610107</v>
      </c>
      <c r="E4876">
        <f>IF(B4877&gt;0,B4877-test_data[[#This Row],[Price]],0)</f>
        <v>-0.10000000000002274</v>
      </c>
      <c r="F4876" s="2">
        <f>test_data[[#This Row],[Time]]-(Time_horizon-1)/24/60</f>
        <v>43798.570138888892</v>
      </c>
      <c r="G4876">
        <f>IF(test_data[[#This Row],[Long]]&gt;Action_Threshold,1,IF(test_data[[#This Row],[Short]]&gt;Action_Threshold,-1,0))</f>
        <v>-1</v>
      </c>
      <c r="H4876">
        <f>SUMIFS(test_data[Postion],test_data[Time],"&gt;="&amp;test_data[[#This Row],[Period Time]],test_data[Time],"&lt;="&amp;test_data[[#This Row],[Time]])</f>
        <v>-20</v>
      </c>
      <c r="I4876">
        <f>IFERROR(test_data[[#This Row],[Final_Position]]-H4875,test_data[[#This Row],[Final_Position]])</f>
        <v>0</v>
      </c>
      <c r="J4876">
        <f>ABS(test_data[[#This Row],[Action]])</f>
        <v>0</v>
      </c>
      <c r="K4876" s="7">
        <f>test_data[[#This Row],[Final_Position]]*test_data[[#This Row],[Change]]</f>
        <v>2.0000000000004547</v>
      </c>
      <c r="L4876" s="7">
        <f>test_data[[#This Row],[Profit]]*Profit_per_point</f>
        <v>200000.00000004546</v>
      </c>
      <c r="M4876" s="7">
        <f>test_data[[#This Row],[Profit]]*Profit_per_point-ABS(test_data[[#This Row],[Action]])*Fee_per_trade</f>
        <v>200000.00000004546</v>
      </c>
    </row>
    <row r="4877" spans="1:13" x14ac:dyDescent="0.35">
      <c r="A4877" s="2">
        <v>43798.584027777775</v>
      </c>
      <c r="B4877">
        <v>890.5</v>
      </c>
      <c r="C4877">
        <v>0.38285121321678162</v>
      </c>
      <c r="D4877">
        <v>0.61714881658554077</v>
      </c>
      <c r="E4877">
        <f>IF(B4878&gt;0,B4878-test_data[[#This Row],[Price]],0)</f>
        <v>0</v>
      </c>
      <c r="F4877" s="2">
        <f>test_data[[#This Row],[Time]]-(Time_horizon-1)/24/60</f>
        <v>43798.570833333331</v>
      </c>
      <c r="G4877">
        <f>IF(test_data[[#This Row],[Long]]&gt;Action_Threshold,1,IF(test_data[[#This Row],[Short]]&gt;Action_Threshold,-1,0))</f>
        <v>-1</v>
      </c>
      <c r="H4877">
        <f>SUMIFS(test_data[Postion],test_data[Time],"&gt;="&amp;test_data[[#This Row],[Period Time]],test_data[Time],"&lt;="&amp;test_data[[#This Row],[Time]])</f>
        <v>-20</v>
      </c>
      <c r="I4877">
        <f>IFERROR(test_data[[#This Row],[Final_Position]]-H4876,test_data[[#This Row],[Final_Position]])</f>
        <v>0</v>
      </c>
      <c r="J4877">
        <f>ABS(test_data[[#This Row],[Action]])</f>
        <v>0</v>
      </c>
      <c r="K4877" s="7">
        <f>test_data[[#This Row],[Final_Position]]*test_data[[#This Row],[Change]]</f>
        <v>0</v>
      </c>
      <c r="L4877" s="7">
        <f>test_data[[#This Row],[Profit]]*Profit_per_point</f>
        <v>0</v>
      </c>
      <c r="M4877" s="7">
        <f>test_data[[#This Row],[Profit]]*Profit_per_point-ABS(test_data[[#This Row],[Action]])*Fee_per_trade</f>
        <v>0</v>
      </c>
    </row>
    <row r="4878" spans="1:13" x14ac:dyDescent="0.35">
      <c r="A4878" s="2">
        <v>43798.584722222222</v>
      </c>
      <c r="B4878">
        <v>890.5</v>
      </c>
      <c r="C4878">
        <v>0.37338081002235413</v>
      </c>
      <c r="D4878">
        <v>0.62661921977996826</v>
      </c>
      <c r="E4878">
        <f>IF(B4879&gt;0,B4879-test_data[[#This Row],[Price]],0)</f>
        <v>0</v>
      </c>
      <c r="F4878" s="2">
        <f>test_data[[#This Row],[Time]]-(Time_horizon-1)/24/60</f>
        <v>43798.571527777778</v>
      </c>
      <c r="G4878">
        <f>IF(test_data[[#This Row],[Long]]&gt;Action_Threshold,1,IF(test_data[[#This Row],[Short]]&gt;Action_Threshold,-1,0))</f>
        <v>-1</v>
      </c>
      <c r="H4878">
        <f>SUMIFS(test_data[Postion],test_data[Time],"&gt;="&amp;test_data[[#This Row],[Period Time]],test_data[Time],"&lt;="&amp;test_data[[#This Row],[Time]])</f>
        <v>-20</v>
      </c>
      <c r="I4878">
        <f>IFERROR(test_data[[#This Row],[Final_Position]]-H4877,test_data[[#This Row],[Final_Position]])</f>
        <v>0</v>
      </c>
      <c r="J4878">
        <f>ABS(test_data[[#This Row],[Action]])</f>
        <v>0</v>
      </c>
      <c r="K4878" s="7">
        <f>test_data[[#This Row],[Final_Position]]*test_data[[#This Row],[Change]]</f>
        <v>0</v>
      </c>
      <c r="L4878" s="7">
        <f>test_data[[#This Row],[Profit]]*Profit_per_point</f>
        <v>0</v>
      </c>
      <c r="M4878" s="7">
        <f>test_data[[#This Row],[Profit]]*Profit_per_point-ABS(test_data[[#This Row],[Action]])*Fee_per_trade</f>
        <v>0</v>
      </c>
    </row>
    <row r="4879" spans="1:13" x14ac:dyDescent="0.35">
      <c r="A4879" s="2">
        <v>43798.585416666669</v>
      </c>
      <c r="B4879">
        <v>890.5</v>
      </c>
      <c r="C4879">
        <v>0.3763444721698761</v>
      </c>
      <c r="D4879">
        <v>0.62365555763244629</v>
      </c>
      <c r="E4879">
        <f>IF(B4880&gt;0,B4880-test_data[[#This Row],[Price]],0)</f>
        <v>0.20000000000004547</v>
      </c>
      <c r="F4879" s="2">
        <f>test_data[[#This Row],[Time]]-(Time_horizon-1)/24/60</f>
        <v>43798.572222222225</v>
      </c>
      <c r="G4879">
        <f>IF(test_data[[#This Row],[Long]]&gt;Action_Threshold,1,IF(test_data[[#This Row],[Short]]&gt;Action_Threshold,-1,0))</f>
        <v>-1</v>
      </c>
      <c r="H4879">
        <f>SUMIFS(test_data[Postion],test_data[Time],"&gt;="&amp;test_data[[#This Row],[Period Time]],test_data[Time],"&lt;="&amp;test_data[[#This Row],[Time]])</f>
        <v>-20</v>
      </c>
      <c r="I4879">
        <f>IFERROR(test_data[[#This Row],[Final_Position]]-H4878,test_data[[#This Row],[Final_Position]])</f>
        <v>0</v>
      </c>
      <c r="J4879">
        <f>ABS(test_data[[#This Row],[Action]])</f>
        <v>0</v>
      </c>
      <c r="K4879" s="7">
        <f>test_data[[#This Row],[Final_Position]]*test_data[[#This Row],[Change]]</f>
        <v>-4.0000000000009095</v>
      </c>
      <c r="L4879" s="7">
        <f>test_data[[#This Row],[Profit]]*Profit_per_point</f>
        <v>-400000.00000009092</v>
      </c>
      <c r="M4879" s="7">
        <f>test_data[[#This Row],[Profit]]*Profit_per_point-ABS(test_data[[#This Row],[Action]])*Fee_per_trade</f>
        <v>-400000.00000009092</v>
      </c>
    </row>
    <row r="4880" spans="1:13" x14ac:dyDescent="0.35">
      <c r="A4880" s="2">
        <v>43798.586111111108</v>
      </c>
      <c r="B4880">
        <v>890.7</v>
      </c>
      <c r="C4880">
        <v>0.37559399008750916</v>
      </c>
      <c r="D4880">
        <v>0.62440598011016846</v>
      </c>
      <c r="E4880">
        <f>IF(B4881&gt;0,B4881-test_data[[#This Row],[Price]],0)</f>
        <v>0.79999999999995453</v>
      </c>
      <c r="F4880" s="2">
        <f>test_data[[#This Row],[Time]]-(Time_horizon-1)/24/60</f>
        <v>43798.572916666664</v>
      </c>
      <c r="G4880">
        <f>IF(test_data[[#This Row],[Long]]&gt;Action_Threshold,1,IF(test_data[[#This Row],[Short]]&gt;Action_Threshold,-1,0))</f>
        <v>-1</v>
      </c>
      <c r="H4880">
        <f>SUMIFS(test_data[Postion],test_data[Time],"&gt;="&amp;test_data[[#This Row],[Period Time]],test_data[Time],"&lt;="&amp;test_data[[#This Row],[Time]])</f>
        <v>-20</v>
      </c>
      <c r="I4880">
        <f>IFERROR(test_data[[#This Row],[Final_Position]]-H4879,test_data[[#This Row],[Final_Position]])</f>
        <v>0</v>
      </c>
      <c r="J4880">
        <f>ABS(test_data[[#This Row],[Action]])</f>
        <v>0</v>
      </c>
      <c r="K4880" s="7">
        <f>test_data[[#This Row],[Final_Position]]*test_data[[#This Row],[Change]]</f>
        <v>-15.999999999999091</v>
      </c>
      <c r="L4880" s="7">
        <f>test_data[[#This Row],[Profit]]*Profit_per_point</f>
        <v>-1599999.999999909</v>
      </c>
      <c r="M4880" s="7">
        <f>test_data[[#This Row],[Profit]]*Profit_per_point-ABS(test_data[[#This Row],[Action]])*Fee_per_trade</f>
        <v>-1599999.999999909</v>
      </c>
    </row>
    <row r="4881" spans="1:13" x14ac:dyDescent="0.35">
      <c r="A4881" s="2">
        <v>43798.586805555555</v>
      </c>
      <c r="B4881">
        <v>891.5</v>
      </c>
      <c r="C4881">
        <v>0.35563006997108459</v>
      </c>
      <c r="D4881">
        <v>0.64436984062194824</v>
      </c>
      <c r="E4881">
        <f>IF(B4882&gt;0,B4882-test_data[[#This Row],[Price]],0)</f>
        <v>0</v>
      </c>
      <c r="F4881" s="2">
        <f>test_data[[#This Row],[Time]]-(Time_horizon-1)/24/60</f>
        <v>43798.573611111111</v>
      </c>
      <c r="G4881">
        <f>IF(test_data[[#This Row],[Long]]&gt;Action_Threshold,1,IF(test_data[[#This Row],[Short]]&gt;Action_Threshold,-1,0))</f>
        <v>-1</v>
      </c>
      <c r="H4881">
        <f>SUMIFS(test_data[Postion],test_data[Time],"&gt;="&amp;test_data[[#This Row],[Period Time]],test_data[Time],"&lt;="&amp;test_data[[#This Row],[Time]])</f>
        <v>-20</v>
      </c>
      <c r="I4881">
        <f>IFERROR(test_data[[#This Row],[Final_Position]]-H4880,test_data[[#This Row],[Final_Position]])</f>
        <v>0</v>
      </c>
      <c r="J4881">
        <f>ABS(test_data[[#This Row],[Action]])</f>
        <v>0</v>
      </c>
      <c r="K4881" s="7">
        <f>test_data[[#This Row],[Final_Position]]*test_data[[#This Row],[Change]]</f>
        <v>0</v>
      </c>
      <c r="L4881" s="7">
        <f>test_data[[#This Row],[Profit]]*Profit_per_point</f>
        <v>0</v>
      </c>
      <c r="M4881" s="7">
        <f>test_data[[#This Row],[Profit]]*Profit_per_point-ABS(test_data[[#This Row],[Action]])*Fee_per_trade</f>
        <v>0</v>
      </c>
    </row>
    <row r="4882" spans="1:13" x14ac:dyDescent="0.35">
      <c r="A4882" s="2">
        <v>43798.587500000001</v>
      </c>
      <c r="B4882">
        <v>891.5</v>
      </c>
      <c r="C4882">
        <v>0.37294000387191772</v>
      </c>
      <c r="D4882">
        <v>0.62705999612808228</v>
      </c>
      <c r="E4882">
        <f>IF(B4883&gt;0,B4883-test_data[[#This Row],[Price]],0)</f>
        <v>0.60000000000002274</v>
      </c>
      <c r="F4882" s="2">
        <f>test_data[[#This Row],[Time]]-(Time_horizon-1)/24/60</f>
        <v>43798.574305555558</v>
      </c>
      <c r="G4882">
        <f>IF(test_data[[#This Row],[Long]]&gt;Action_Threshold,1,IF(test_data[[#This Row],[Short]]&gt;Action_Threshold,-1,0))</f>
        <v>-1</v>
      </c>
      <c r="H4882">
        <f>SUMIFS(test_data[Postion],test_data[Time],"&gt;="&amp;test_data[[#This Row],[Period Time]],test_data[Time],"&lt;="&amp;test_data[[#This Row],[Time]])</f>
        <v>-20</v>
      </c>
      <c r="I4882">
        <f>IFERROR(test_data[[#This Row],[Final_Position]]-H4881,test_data[[#This Row],[Final_Position]])</f>
        <v>0</v>
      </c>
      <c r="J4882">
        <f>ABS(test_data[[#This Row],[Action]])</f>
        <v>0</v>
      </c>
      <c r="K4882" s="7">
        <f>test_data[[#This Row],[Final_Position]]*test_data[[#This Row],[Change]]</f>
        <v>-12.000000000000455</v>
      </c>
      <c r="L4882" s="7">
        <f>test_data[[#This Row],[Profit]]*Profit_per_point</f>
        <v>-1200000.0000000454</v>
      </c>
      <c r="M4882" s="7">
        <f>test_data[[#This Row],[Profit]]*Profit_per_point-ABS(test_data[[#This Row],[Action]])*Fee_per_trade</f>
        <v>-1200000.0000000454</v>
      </c>
    </row>
    <row r="4883" spans="1:13" x14ac:dyDescent="0.35">
      <c r="A4883" s="2">
        <v>43798.588194444441</v>
      </c>
      <c r="B4883">
        <v>892.1</v>
      </c>
      <c r="C4883">
        <v>0.36805203557014465</v>
      </c>
      <c r="D4883">
        <v>0.63194793462753296</v>
      </c>
      <c r="E4883">
        <f>IF(B4884&gt;0,B4884-test_data[[#This Row],[Price]],0)</f>
        <v>-0.20000000000004547</v>
      </c>
      <c r="F4883" s="2">
        <f>test_data[[#This Row],[Time]]-(Time_horizon-1)/24/60</f>
        <v>43798.574999999997</v>
      </c>
      <c r="G4883">
        <f>IF(test_data[[#This Row],[Long]]&gt;Action_Threshold,1,IF(test_data[[#This Row],[Short]]&gt;Action_Threshold,-1,0))</f>
        <v>-1</v>
      </c>
      <c r="H4883">
        <f>SUMIFS(test_data[Postion],test_data[Time],"&gt;="&amp;test_data[[#This Row],[Period Time]],test_data[Time],"&lt;="&amp;test_data[[#This Row],[Time]])</f>
        <v>-20</v>
      </c>
      <c r="I4883">
        <f>IFERROR(test_data[[#This Row],[Final_Position]]-H4882,test_data[[#This Row],[Final_Position]])</f>
        <v>0</v>
      </c>
      <c r="J4883">
        <f>ABS(test_data[[#This Row],[Action]])</f>
        <v>0</v>
      </c>
      <c r="K4883" s="7">
        <f>test_data[[#This Row],[Final_Position]]*test_data[[#This Row],[Change]]</f>
        <v>4.0000000000009095</v>
      </c>
      <c r="L4883" s="7">
        <f>test_data[[#This Row],[Profit]]*Profit_per_point</f>
        <v>400000.00000009092</v>
      </c>
      <c r="M4883" s="7">
        <f>test_data[[#This Row],[Profit]]*Profit_per_point-ABS(test_data[[#This Row],[Action]])*Fee_per_trade</f>
        <v>400000.00000009092</v>
      </c>
    </row>
    <row r="4884" spans="1:13" x14ac:dyDescent="0.35">
      <c r="A4884" s="2">
        <v>43798.588888888888</v>
      </c>
      <c r="B4884">
        <v>891.9</v>
      </c>
      <c r="C4884">
        <v>0.3779260516166687</v>
      </c>
      <c r="D4884">
        <v>0.62207388877868652</v>
      </c>
      <c r="E4884">
        <f>IF(B4885&gt;0,B4885-test_data[[#This Row],[Price]],0)</f>
        <v>0</v>
      </c>
      <c r="F4884" s="2">
        <f>test_data[[#This Row],[Time]]-(Time_horizon-1)/24/60</f>
        <v>43798.575694444444</v>
      </c>
      <c r="G4884">
        <f>IF(test_data[[#This Row],[Long]]&gt;Action_Threshold,1,IF(test_data[[#This Row],[Short]]&gt;Action_Threshold,-1,0))</f>
        <v>-1</v>
      </c>
      <c r="H4884">
        <f>SUMIFS(test_data[Postion],test_data[Time],"&gt;="&amp;test_data[[#This Row],[Period Time]],test_data[Time],"&lt;="&amp;test_data[[#This Row],[Time]])</f>
        <v>-20</v>
      </c>
      <c r="I4884">
        <f>IFERROR(test_data[[#This Row],[Final_Position]]-H4883,test_data[[#This Row],[Final_Position]])</f>
        <v>0</v>
      </c>
      <c r="J4884">
        <f>ABS(test_data[[#This Row],[Action]])</f>
        <v>0</v>
      </c>
      <c r="K4884" s="7">
        <f>test_data[[#This Row],[Final_Position]]*test_data[[#This Row],[Change]]</f>
        <v>0</v>
      </c>
      <c r="L4884" s="7">
        <f>test_data[[#This Row],[Profit]]*Profit_per_point</f>
        <v>0</v>
      </c>
      <c r="M4884" s="7">
        <f>test_data[[#This Row],[Profit]]*Profit_per_point-ABS(test_data[[#This Row],[Action]])*Fee_per_trade</f>
        <v>0</v>
      </c>
    </row>
    <row r="4885" spans="1:13" x14ac:dyDescent="0.35">
      <c r="A4885" s="2">
        <v>43798.589583333334</v>
      </c>
      <c r="B4885">
        <v>891.9</v>
      </c>
      <c r="C4885">
        <v>0.38542556762695313</v>
      </c>
      <c r="D4885">
        <v>0.61457443237304688</v>
      </c>
      <c r="E4885">
        <f>IF(B4886&gt;0,B4886-test_data[[#This Row],[Price]],0)</f>
        <v>-0.10000000000002274</v>
      </c>
      <c r="F4885" s="2">
        <f>test_data[[#This Row],[Time]]-(Time_horizon-1)/24/60</f>
        <v>43798.576388888891</v>
      </c>
      <c r="G4885">
        <f>IF(test_data[[#This Row],[Long]]&gt;Action_Threshold,1,IF(test_data[[#This Row],[Short]]&gt;Action_Threshold,-1,0))</f>
        <v>-1</v>
      </c>
      <c r="H4885">
        <f>SUMIFS(test_data[Postion],test_data[Time],"&gt;="&amp;test_data[[#This Row],[Period Time]],test_data[Time],"&lt;="&amp;test_data[[#This Row],[Time]])</f>
        <v>-20</v>
      </c>
      <c r="I4885">
        <f>IFERROR(test_data[[#This Row],[Final_Position]]-H4884,test_data[[#This Row],[Final_Position]])</f>
        <v>0</v>
      </c>
      <c r="J4885">
        <f>ABS(test_data[[#This Row],[Action]])</f>
        <v>0</v>
      </c>
      <c r="K4885" s="7">
        <f>test_data[[#This Row],[Final_Position]]*test_data[[#This Row],[Change]]</f>
        <v>2.0000000000004547</v>
      </c>
      <c r="L4885" s="7">
        <f>test_data[[#This Row],[Profit]]*Profit_per_point</f>
        <v>200000.00000004546</v>
      </c>
      <c r="M4885" s="7">
        <f>test_data[[#This Row],[Profit]]*Profit_per_point-ABS(test_data[[#This Row],[Action]])*Fee_per_trade</f>
        <v>200000.00000004546</v>
      </c>
    </row>
    <row r="4886" spans="1:13" x14ac:dyDescent="0.35">
      <c r="A4886" s="2">
        <v>43798.590277777781</v>
      </c>
      <c r="B4886">
        <v>891.8</v>
      </c>
      <c r="C4886">
        <v>0.3792969286441803</v>
      </c>
      <c r="D4886">
        <v>0.62070304155349731</v>
      </c>
      <c r="E4886">
        <f>IF(B4887&gt;0,B4887-test_data[[#This Row],[Price]],0)</f>
        <v>0</v>
      </c>
      <c r="F4886" s="2">
        <f>test_data[[#This Row],[Time]]-(Time_horizon-1)/24/60</f>
        <v>43798.577083333337</v>
      </c>
      <c r="G4886">
        <f>IF(test_data[[#This Row],[Long]]&gt;Action_Threshold,1,IF(test_data[[#This Row],[Short]]&gt;Action_Threshold,-1,0))</f>
        <v>-1</v>
      </c>
      <c r="H4886">
        <f>SUMIFS(test_data[Postion],test_data[Time],"&gt;="&amp;test_data[[#This Row],[Period Time]],test_data[Time],"&lt;="&amp;test_data[[#This Row],[Time]])</f>
        <v>-20</v>
      </c>
      <c r="I4886">
        <f>IFERROR(test_data[[#This Row],[Final_Position]]-H4885,test_data[[#This Row],[Final_Position]])</f>
        <v>0</v>
      </c>
      <c r="J4886">
        <f>ABS(test_data[[#This Row],[Action]])</f>
        <v>0</v>
      </c>
      <c r="K4886" s="7">
        <f>test_data[[#This Row],[Final_Position]]*test_data[[#This Row],[Change]]</f>
        <v>0</v>
      </c>
      <c r="L4886" s="7">
        <f>test_data[[#This Row],[Profit]]*Profit_per_point</f>
        <v>0</v>
      </c>
      <c r="M4886" s="7">
        <f>test_data[[#This Row],[Profit]]*Profit_per_point-ABS(test_data[[#This Row],[Action]])*Fee_per_trade</f>
        <v>0</v>
      </c>
    </row>
    <row r="4887" spans="1:13" x14ac:dyDescent="0.35">
      <c r="A4887" s="2">
        <v>43798.59097222222</v>
      </c>
      <c r="B4887">
        <v>891.8</v>
      </c>
      <c r="C4887">
        <v>0.38658052682876587</v>
      </c>
      <c r="D4887">
        <v>0.61341947317123413</v>
      </c>
      <c r="E4887">
        <f>IF(B4888&gt;0,B4888-test_data[[#This Row],[Price]],0)</f>
        <v>0.40000000000009095</v>
      </c>
      <c r="F4887" s="2">
        <f>test_data[[#This Row],[Time]]-(Time_horizon-1)/24/60</f>
        <v>43798.577777777777</v>
      </c>
      <c r="G4887">
        <f>IF(test_data[[#This Row],[Long]]&gt;Action_Threshold,1,IF(test_data[[#This Row],[Short]]&gt;Action_Threshold,-1,0))</f>
        <v>-1</v>
      </c>
      <c r="H4887">
        <f>SUMIFS(test_data[Postion],test_data[Time],"&gt;="&amp;test_data[[#This Row],[Period Time]],test_data[Time],"&lt;="&amp;test_data[[#This Row],[Time]])</f>
        <v>-20</v>
      </c>
      <c r="I4887">
        <f>IFERROR(test_data[[#This Row],[Final_Position]]-H4886,test_data[[#This Row],[Final_Position]])</f>
        <v>0</v>
      </c>
      <c r="J4887">
        <f>ABS(test_data[[#This Row],[Action]])</f>
        <v>0</v>
      </c>
      <c r="K4887" s="7">
        <f>test_data[[#This Row],[Final_Position]]*test_data[[#This Row],[Change]]</f>
        <v>-8.000000000001819</v>
      </c>
      <c r="L4887" s="7">
        <f>test_data[[#This Row],[Profit]]*Profit_per_point</f>
        <v>-800000.00000018184</v>
      </c>
      <c r="M4887" s="7">
        <f>test_data[[#This Row],[Profit]]*Profit_per_point-ABS(test_data[[#This Row],[Action]])*Fee_per_trade</f>
        <v>-800000.00000018184</v>
      </c>
    </row>
    <row r="4888" spans="1:13" x14ac:dyDescent="0.35">
      <c r="A4888" s="2">
        <v>43798.591666666667</v>
      </c>
      <c r="B4888">
        <v>892.2</v>
      </c>
      <c r="C4888">
        <v>0.39097458124160767</v>
      </c>
      <c r="D4888">
        <v>0.60902541875839233</v>
      </c>
      <c r="E4888">
        <f>IF(B4889&gt;0,B4889-test_data[[#This Row],[Price]],0)</f>
        <v>0.39999999999997726</v>
      </c>
      <c r="F4888" s="2">
        <f>test_data[[#This Row],[Time]]-(Time_horizon-1)/24/60</f>
        <v>43798.578472222223</v>
      </c>
      <c r="G4888">
        <f>IF(test_data[[#This Row],[Long]]&gt;Action_Threshold,1,IF(test_data[[#This Row],[Short]]&gt;Action_Threshold,-1,0))</f>
        <v>-1</v>
      </c>
      <c r="H4888">
        <f>SUMIFS(test_data[Postion],test_data[Time],"&gt;="&amp;test_data[[#This Row],[Period Time]],test_data[Time],"&lt;="&amp;test_data[[#This Row],[Time]])</f>
        <v>-20</v>
      </c>
      <c r="I4888">
        <f>IFERROR(test_data[[#This Row],[Final_Position]]-H4887,test_data[[#This Row],[Final_Position]])</f>
        <v>0</v>
      </c>
      <c r="J4888">
        <f>ABS(test_data[[#This Row],[Action]])</f>
        <v>0</v>
      </c>
      <c r="K4888" s="7">
        <f>test_data[[#This Row],[Final_Position]]*test_data[[#This Row],[Change]]</f>
        <v>-7.9999999999995453</v>
      </c>
      <c r="L4888" s="7">
        <f>test_data[[#This Row],[Profit]]*Profit_per_point</f>
        <v>-799999.99999995448</v>
      </c>
      <c r="M4888" s="7">
        <f>test_data[[#This Row],[Profit]]*Profit_per_point-ABS(test_data[[#This Row],[Action]])*Fee_per_trade</f>
        <v>-799999.99999995448</v>
      </c>
    </row>
    <row r="4889" spans="1:13" x14ac:dyDescent="0.35">
      <c r="A4889" s="2">
        <v>43798.592361111114</v>
      </c>
      <c r="B4889">
        <v>892.6</v>
      </c>
      <c r="C4889">
        <v>0.40449151396751404</v>
      </c>
      <c r="D4889">
        <v>0.5955083966255188</v>
      </c>
      <c r="E4889">
        <f>IF(B4890&gt;0,B4890-test_data[[#This Row],[Price]],0)</f>
        <v>-0.39999999999997726</v>
      </c>
      <c r="F4889" s="2">
        <f>test_data[[#This Row],[Time]]-(Time_horizon-1)/24/60</f>
        <v>43798.57916666667</v>
      </c>
      <c r="G4889">
        <f>IF(test_data[[#This Row],[Long]]&gt;Action_Threshold,1,IF(test_data[[#This Row],[Short]]&gt;Action_Threshold,-1,0))</f>
        <v>-1</v>
      </c>
      <c r="H4889">
        <f>SUMIFS(test_data[Postion],test_data[Time],"&gt;="&amp;test_data[[#This Row],[Period Time]],test_data[Time],"&lt;="&amp;test_data[[#This Row],[Time]])</f>
        <v>-20</v>
      </c>
      <c r="I4889">
        <f>IFERROR(test_data[[#This Row],[Final_Position]]-H4888,test_data[[#This Row],[Final_Position]])</f>
        <v>0</v>
      </c>
      <c r="J4889">
        <f>ABS(test_data[[#This Row],[Action]])</f>
        <v>0</v>
      </c>
      <c r="K4889" s="7">
        <f>test_data[[#This Row],[Final_Position]]*test_data[[#This Row],[Change]]</f>
        <v>7.9999999999995453</v>
      </c>
      <c r="L4889" s="7">
        <f>test_data[[#This Row],[Profit]]*Profit_per_point</f>
        <v>799999.99999995448</v>
      </c>
      <c r="M4889" s="7">
        <f>test_data[[#This Row],[Profit]]*Profit_per_point-ABS(test_data[[#This Row],[Action]])*Fee_per_trade</f>
        <v>799999.99999995448</v>
      </c>
    </row>
    <row r="4890" spans="1:13" x14ac:dyDescent="0.35">
      <c r="A4890" s="2">
        <v>43798.593055555553</v>
      </c>
      <c r="B4890">
        <v>892.2</v>
      </c>
      <c r="C4890">
        <v>0.39400038123130798</v>
      </c>
      <c r="D4890">
        <v>0.6059996485710144</v>
      </c>
      <c r="E4890">
        <f>IF(B4891&gt;0,B4891-test_data[[#This Row],[Price]],0)</f>
        <v>-0.10000000000002274</v>
      </c>
      <c r="F4890" s="2">
        <f>test_data[[#This Row],[Time]]-(Time_horizon-1)/24/60</f>
        <v>43798.579861111109</v>
      </c>
      <c r="G4890">
        <f>IF(test_data[[#This Row],[Long]]&gt;Action_Threshold,1,IF(test_data[[#This Row],[Short]]&gt;Action_Threshold,-1,0))</f>
        <v>-1</v>
      </c>
      <c r="H4890">
        <f>SUMIFS(test_data[Postion],test_data[Time],"&gt;="&amp;test_data[[#This Row],[Period Time]],test_data[Time],"&lt;="&amp;test_data[[#This Row],[Time]])</f>
        <v>-20</v>
      </c>
      <c r="I4890">
        <f>IFERROR(test_data[[#This Row],[Final_Position]]-H4889,test_data[[#This Row],[Final_Position]])</f>
        <v>0</v>
      </c>
      <c r="J4890">
        <f>ABS(test_data[[#This Row],[Action]])</f>
        <v>0</v>
      </c>
      <c r="K4890" s="7">
        <f>test_data[[#This Row],[Final_Position]]*test_data[[#This Row],[Change]]</f>
        <v>2.0000000000004547</v>
      </c>
      <c r="L4890" s="7">
        <f>test_data[[#This Row],[Profit]]*Profit_per_point</f>
        <v>200000.00000004546</v>
      </c>
      <c r="M4890" s="7">
        <f>test_data[[#This Row],[Profit]]*Profit_per_point-ABS(test_data[[#This Row],[Action]])*Fee_per_trade</f>
        <v>200000.00000004546</v>
      </c>
    </row>
    <row r="4891" spans="1:13" x14ac:dyDescent="0.35">
      <c r="A4891" s="2">
        <v>43798.59375</v>
      </c>
      <c r="B4891">
        <v>892.1</v>
      </c>
      <c r="C4891">
        <v>0.39807567000389099</v>
      </c>
      <c r="D4891">
        <v>0.60192424058914185</v>
      </c>
      <c r="E4891">
        <f>IF(B4892&gt;0,B4892-test_data[[#This Row],[Price]],0)</f>
        <v>0</v>
      </c>
      <c r="F4891" s="2">
        <f>test_data[[#This Row],[Time]]-(Time_horizon-1)/24/60</f>
        <v>43798.580555555556</v>
      </c>
      <c r="G4891">
        <f>IF(test_data[[#This Row],[Long]]&gt;Action_Threshold,1,IF(test_data[[#This Row],[Short]]&gt;Action_Threshold,-1,0))</f>
        <v>-1</v>
      </c>
      <c r="H4891">
        <f>SUMIFS(test_data[Postion],test_data[Time],"&gt;="&amp;test_data[[#This Row],[Period Time]],test_data[Time],"&lt;="&amp;test_data[[#This Row],[Time]])</f>
        <v>-20</v>
      </c>
      <c r="I4891">
        <f>IFERROR(test_data[[#This Row],[Final_Position]]-H4890,test_data[[#This Row],[Final_Position]])</f>
        <v>0</v>
      </c>
      <c r="J4891">
        <f>ABS(test_data[[#This Row],[Action]])</f>
        <v>0</v>
      </c>
      <c r="K4891" s="7">
        <f>test_data[[#This Row],[Final_Position]]*test_data[[#This Row],[Change]]</f>
        <v>0</v>
      </c>
      <c r="L4891" s="7">
        <f>test_data[[#This Row],[Profit]]*Profit_per_point</f>
        <v>0</v>
      </c>
      <c r="M4891" s="7">
        <f>test_data[[#This Row],[Profit]]*Profit_per_point-ABS(test_data[[#This Row],[Action]])*Fee_per_trade</f>
        <v>0</v>
      </c>
    </row>
    <row r="4892" spans="1:13" x14ac:dyDescent="0.35">
      <c r="A4892" s="2">
        <v>43798.594444444447</v>
      </c>
      <c r="B4892">
        <v>892.1</v>
      </c>
      <c r="C4892">
        <v>0.39510881900787354</v>
      </c>
      <c r="D4892">
        <v>0.60489118099212646</v>
      </c>
      <c r="E4892">
        <f>IF(B4893&gt;0,B4893-test_data[[#This Row],[Price]],0)</f>
        <v>-0.10000000000002274</v>
      </c>
      <c r="F4892" s="2">
        <f>test_data[[#This Row],[Time]]-(Time_horizon-1)/24/60</f>
        <v>43798.581250000003</v>
      </c>
      <c r="G4892">
        <f>IF(test_data[[#This Row],[Long]]&gt;Action_Threshold,1,IF(test_data[[#This Row],[Short]]&gt;Action_Threshold,-1,0))</f>
        <v>-1</v>
      </c>
      <c r="H4892">
        <f>SUMIFS(test_data[Postion],test_data[Time],"&gt;="&amp;test_data[[#This Row],[Period Time]],test_data[Time],"&lt;="&amp;test_data[[#This Row],[Time]])</f>
        <v>-20</v>
      </c>
      <c r="I4892">
        <f>IFERROR(test_data[[#This Row],[Final_Position]]-H4891,test_data[[#This Row],[Final_Position]])</f>
        <v>0</v>
      </c>
      <c r="J4892">
        <f>ABS(test_data[[#This Row],[Action]])</f>
        <v>0</v>
      </c>
      <c r="K4892" s="7">
        <f>test_data[[#This Row],[Final_Position]]*test_data[[#This Row],[Change]]</f>
        <v>2.0000000000004547</v>
      </c>
      <c r="L4892" s="7">
        <f>test_data[[#This Row],[Profit]]*Profit_per_point</f>
        <v>200000.00000004546</v>
      </c>
      <c r="M4892" s="7">
        <f>test_data[[#This Row],[Profit]]*Profit_per_point-ABS(test_data[[#This Row],[Action]])*Fee_per_trade</f>
        <v>200000.00000004546</v>
      </c>
    </row>
    <row r="4893" spans="1:13" x14ac:dyDescent="0.35">
      <c r="A4893" s="2">
        <v>43798.595138888886</v>
      </c>
      <c r="B4893">
        <v>892</v>
      </c>
      <c r="C4893">
        <v>0.39776360988616943</v>
      </c>
      <c r="D4893">
        <v>0.60223639011383057</v>
      </c>
      <c r="E4893">
        <f>IF(B4894&gt;0,B4894-test_data[[#This Row],[Price]],0)</f>
        <v>0.60000000000002274</v>
      </c>
      <c r="F4893" s="2">
        <f>test_data[[#This Row],[Time]]-(Time_horizon-1)/24/60</f>
        <v>43798.581944444442</v>
      </c>
      <c r="G4893">
        <f>IF(test_data[[#This Row],[Long]]&gt;Action_Threshold,1,IF(test_data[[#This Row],[Short]]&gt;Action_Threshold,-1,0))</f>
        <v>-1</v>
      </c>
      <c r="H4893">
        <f>SUMIFS(test_data[Postion],test_data[Time],"&gt;="&amp;test_data[[#This Row],[Period Time]],test_data[Time],"&lt;="&amp;test_data[[#This Row],[Time]])</f>
        <v>-20</v>
      </c>
      <c r="I4893">
        <f>IFERROR(test_data[[#This Row],[Final_Position]]-H4892,test_data[[#This Row],[Final_Position]])</f>
        <v>0</v>
      </c>
      <c r="J4893">
        <f>ABS(test_data[[#This Row],[Action]])</f>
        <v>0</v>
      </c>
      <c r="K4893" s="7">
        <f>test_data[[#This Row],[Final_Position]]*test_data[[#This Row],[Change]]</f>
        <v>-12.000000000000455</v>
      </c>
      <c r="L4893" s="7">
        <f>test_data[[#This Row],[Profit]]*Profit_per_point</f>
        <v>-1200000.0000000454</v>
      </c>
      <c r="M4893" s="7">
        <f>test_data[[#This Row],[Profit]]*Profit_per_point-ABS(test_data[[#This Row],[Action]])*Fee_per_trade</f>
        <v>-1200000.0000000454</v>
      </c>
    </row>
    <row r="4894" spans="1:13" x14ac:dyDescent="0.35">
      <c r="A4894" s="2">
        <v>43798.595833333333</v>
      </c>
      <c r="B4894">
        <v>892.6</v>
      </c>
      <c r="C4894">
        <v>0.40260472893714905</v>
      </c>
      <c r="D4894">
        <v>0.59739524126052856</v>
      </c>
      <c r="E4894">
        <f>IF(B4895&gt;0,B4895-test_data[[#This Row],[Price]],0)</f>
        <v>-0.10000000000002274</v>
      </c>
      <c r="F4894" s="2">
        <f>test_data[[#This Row],[Time]]-(Time_horizon-1)/24/60</f>
        <v>43798.582638888889</v>
      </c>
      <c r="G4894">
        <f>IF(test_data[[#This Row],[Long]]&gt;Action_Threshold,1,IF(test_data[[#This Row],[Short]]&gt;Action_Threshold,-1,0))</f>
        <v>-1</v>
      </c>
      <c r="H4894">
        <f>SUMIFS(test_data[Postion],test_data[Time],"&gt;="&amp;test_data[[#This Row],[Period Time]],test_data[Time],"&lt;="&amp;test_data[[#This Row],[Time]])</f>
        <v>-20</v>
      </c>
      <c r="I4894">
        <f>IFERROR(test_data[[#This Row],[Final_Position]]-H4893,test_data[[#This Row],[Final_Position]])</f>
        <v>0</v>
      </c>
      <c r="J4894">
        <f>ABS(test_data[[#This Row],[Action]])</f>
        <v>0</v>
      </c>
      <c r="K4894" s="7">
        <f>test_data[[#This Row],[Final_Position]]*test_data[[#This Row],[Change]]</f>
        <v>2.0000000000004547</v>
      </c>
      <c r="L4894" s="7">
        <f>test_data[[#This Row],[Profit]]*Profit_per_point</f>
        <v>200000.00000004546</v>
      </c>
      <c r="M4894" s="7">
        <f>test_data[[#This Row],[Profit]]*Profit_per_point-ABS(test_data[[#This Row],[Action]])*Fee_per_trade</f>
        <v>200000.00000004546</v>
      </c>
    </row>
    <row r="4895" spans="1:13" x14ac:dyDescent="0.35">
      <c r="A4895" s="2">
        <v>43798.59652777778</v>
      </c>
      <c r="B4895">
        <v>892.5</v>
      </c>
      <c r="C4895">
        <v>0.40430080890655518</v>
      </c>
      <c r="D4895">
        <v>0.59569919109344482</v>
      </c>
      <c r="E4895">
        <f>IF(B4896&gt;0,B4896-test_data[[#This Row],[Price]],0)</f>
        <v>-0.20000000000004547</v>
      </c>
      <c r="F4895" s="2">
        <f>test_data[[#This Row],[Time]]-(Time_horizon-1)/24/60</f>
        <v>43798.583333333336</v>
      </c>
      <c r="G4895">
        <f>IF(test_data[[#This Row],[Long]]&gt;Action_Threshold,1,IF(test_data[[#This Row],[Short]]&gt;Action_Threshold,-1,0))</f>
        <v>-1</v>
      </c>
      <c r="H4895">
        <f>SUMIFS(test_data[Postion],test_data[Time],"&gt;="&amp;test_data[[#This Row],[Period Time]],test_data[Time],"&lt;="&amp;test_data[[#This Row],[Time]])</f>
        <v>-20</v>
      </c>
      <c r="I4895">
        <f>IFERROR(test_data[[#This Row],[Final_Position]]-H4894,test_data[[#This Row],[Final_Position]])</f>
        <v>0</v>
      </c>
      <c r="J4895">
        <f>ABS(test_data[[#This Row],[Action]])</f>
        <v>0</v>
      </c>
      <c r="K4895" s="7">
        <f>test_data[[#This Row],[Final_Position]]*test_data[[#This Row],[Change]]</f>
        <v>4.0000000000009095</v>
      </c>
      <c r="L4895" s="7">
        <f>test_data[[#This Row],[Profit]]*Profit_per_point</f>
        <v>400000.00000009092</v>
      </c>
      <c r="M4895" s="7">
        <f>test_data[[#This Row],[Profit]]*Profit_per_point-ABS(test_data[[#This Row],[Action]])*Fee_per_trade</f>
        <v>400000.00000009092</v>
      </c>
    </row>
    <row r="4896" spans="1:13" x14ac:dyDescent="0.35">
      <c r="A4896" s="2">
        <v>43798.597222222219</v>
      </c>
      <c r="B4896">
        <v>892.3</v>
      </c>
      <c r="C4896">
        <v>0.39359834790229797</v>
      </c>
      <c r="D4896">
        <v>0.60640162229537964</v>
      </c>
      <c r="E4896">
        <f>IF(B4897&gt;0,B4897-test_data[[#This Row],[Price]],0)</f>
        <v>-9.9999999999909051E-2</v>
      </c>
      <c r="F4896" s="2">
        <f>test_data[[#This Row],[Time]]-(Time_horizon-1)/24/60</f>
        <v>43798.584027777775</v>
      </c>
      <c r="G4896">
        <f>IF(test_data[[#This Row],[Long]]&gt;Action_Threshold,1,IF(test_data[[#This Row],[Short]]&gt;Action_Threshold,-1,0))</f>
        <v>-1</v>
      </c>
      <c r="H4896">
        <f>SUMIFS(test_data[Postion],test_data[Time],"&gt;="&amp;test_data[[#This Row],[Period Time]],test_data[Time],"&lt;="&amp;test_data[[#This Row],[Time]])</f>
        <v>-20</v>
      </c>
      <c r="I4896">
        <f>IFERROR(test_data[[#This Row],[Final_Position]]-H4895,test_data[[#This Row],[Final_Position]])</f>
        <v>0</v>
      </c>
      <c r="J4896">
        <f>ABS(test_data[[#This Row],[Action]])</f>
        <v>0</v>
      </c>
      <c r="K4896" s="7">
        <f>test_data[[#This Row],[Final_Position]]*test_data[[#This Row],[Change]]</f>
        <v>1.999999999998181</v>
      </c>
      <c r="L4896" s="7">
        <f>test_data[[#This Row],[Profit]]*Profit_per_point</f>
        <v>199999.9999998181</v>
      </c>
      <c r="M4896" s="7">
        <f>test_data[[#This Row],[Profit]]*Profit_per_point-ABS(test_data[[#This Row],[Action]])*Fee_per_trade</f>
        <v>199999.9999998181</v>
      </c>
    </row>
    <row r="4897" spans="1:13" x14ac:dyDescent="0.35">
      <c r="A4897" s="2">
        <v>43798.597916666666</v>
      </c>
      <c r="B4897">
        <v>892.2</v>
      </c>
      <c r="C4897">
        <v>0.38396018743515015</v>
      </c>
      <c r="D4897">
        <v>0.61603981256484985</v>
      </c>
      <c r="E4897">
        <f>IF(B4898&gt;0,B4898-test_data[[#This Row],[Price]],0)</f>
        <v>-0.20000000000004547</v>
      </c>
      <c r="F4897" s="2">
        <f>test_data[[#This Row],[Time]]-(Time_horizon-1)/24/60</f>
        <v>43798.584722222222</v>
      </c>
      <c r="G4897">
        <f>IF(test_data[[#This Row],[Long]]&gt;Action_Threshold,1,IF(test_data[[#This Row],[Short]]&gt;Action_Threshold,-1,0))</f>
        <v>-1</v>
      </c>
      <c r="H4897">
        <f>SUMIFS(test_data[Postion],test_data[Time],"&gt;="&amp;test_data[[#This Row],[Period Time]],test_data[Time],"&lt;="&amp;test_data[[#This Row],[Time]])</f>
        <v>-20</v>
      </c>
      <c r="I4897">
        <f>IFERROR(test_data[[#This Row],[Final_Position]]-H4896,test_data[[#This Row],[Final_Position]])</f>
        <v>0</v>
      </c>
      <c r="J4897">
        <f>ABS(test_data[[#This Row],[Action]])</f>
        <v>0</v>
      </c>
      <c r="K4897" s="7">
        <f>test_data[[#This Row],[Final_Position]]*test_data[[#This Row],[Change]]</f>
        <v>4.0000000000009095</v>
      </c>
      <c r="L4897" s="7">
        <f>test_data[[#This Row],[Profit]]*Profit_per_point</f>
        <v>400000.00000009092</v>
      </c>
      <c r="M4897" s="7">
        <f>test_data[[#This Row],[Profit]]*Profit_per_point-ABS(test_data[[#This Row],[Action]])*Fee_per_trade</f>
        <v>400000.00000009092</v>
      </c>
    </row>
    <row r="4898" spans="1:13" x14ac:dyDescent="0.35">
      <c r="A4898" s="2">
        <v>43798.598611111112</v>
      </c>
      <c r="B4898">
        <v>892</v>
      </c>
      <c r="C4898">
        <v>0.37977749109268188</v>
      </c>
      <c r="D4898">
        <v>0.62022250890731812</v>
      </c>
      <c r="E4898">
        <f>IF(B4899&gt;0,B4899-test_data[[#This Row],[Price]],0)</f>
        <v>-0.39999999999997726</v>
      </c>
      <c r="F4898" s="2">
        <f>test_data[[#This Row],[Time]]-(Time_horizon-1)/24/60</f>
        <v>43798.585416666669</v>
      </c>
      <c r="G4898">
        <f>IF(test_data[[#This Row],[Long]]&gt;Action_Threshold,1,IF(test_data[[#This Row],[Short]]&gt;Action_Threshold,-1,0))</f>
        <v>-1</v>
      </c>
      <c r="H4898">
        <f>SUMIFS(test_data[Postion],test_data[Time],"&gt;="&amp;test_data[[#This Row],[Period Time]],test_data[Time],"&lt;="&amp;test_data[[#This Row],[Time]])</f>
        <v>-20</v>
      </c>
      <c r="I4898">
        <f>IFERROR(test_data[[#This Row],[Final_Position]]-H4897,test_data[[#This Row],[Final_Position]])</f>
        <v>0</v>
      </c>
      <c r="J4898">
        <f>ABS(test_data[[#This Row],[Action]])</f>
        <v>0</v>
      </c>
      <c r="K4898" s="7">
        <f>test_data[[#This Row],[Final_Position]]*test_data[[#This Row],[Change]]</f>
        <v>7.9999999999995453</v>
      </c>
      <c r="L4898" s="7">
        <f>test_data[[#This Row],[Profit]]*Profit_per_point</f>
        <v>799999.99999995448</v>
      </c>
      <c r="M4898" s="7">
        <f>test_data[[#This Row],[Profit]]*Profit_per_point-ABS(test_data[[#This Row],[Action]])*Fee_per_trade</f>
        <v>799999.99999995448</v>
      </c>
    </row>
    <row r="4899" spans="1:13" x14ac:dyDescent="0.35">
      <c r="A4899" s="2">
        <v>43798.599305555559</v>
      </c>
      <c r="B4899">
        <v>891.6</v>
      </c>
      <c r="C4899">
        <v>0.38574349880218506</v>
      </c>
      <c r="D4899">
        <v>0.61425656080245972</v>
      </c>
      <c r="E4899">
        <f>IF(B4900&gt;0,B4900-test_data[[#This Row],[Price]],0)</f>
        <v>0.10000000000002274</v>
      </c>
      <c r="F4899" s="2">
        <f>test_data[[#This Row],[Time]]-(Time_horizon-1)/24/60</f>
        <v>43798.586111111115</v>
      </c>
      <c r="G4899">
        <f>IF(test_data[[#This Row],[Long]]&gt;Action_Threshold,1,IF(test_data[[#This Row],[Short]]&gt;Action_Threshold,-1,0))</f>
        <v>-1</v>
      </c>
      <c r="H4899">
        <f>SUMIFS(test_data[Postion],test_data[Time],"&gt;="&amp;test_data[[#This Row],[Period Time]],test_data[Time],"&lt;="&amp;test_data[[#This Row],[Time]])</f>
        <v>-20</v>
      </c>
      <c r="I4899">
        <f>IFERROR(test_data[[#This Row],[Final_Position]]-H4898,test_data[[#This Row],[Final_Position]])</f>
        <v>0</v>
      </c>
      <c r="J4899">
        <f>ABS(test_data[[#This Row],[Action]])</f>
        <v>0</v>
      </c>
      <c r="K4899" s="7">
        <f>test_data[[#This Row],[Final_Position]]*test_data[[#This Row],[Change]]</f>
        <v>-2.0000000000004547</v>
      </c>
      <c r="L4899" s="7">
        <f>test_data[[#This Row],[Profit]]*Profit_per_point</f>
        <v>-200000.00000004546</v>
      </c>
      <c r="M4899" s="7">
        <f>test_data[[#This Row],[Profit]]*Profit_per_point-ABS(test_data[[#This Row],[Action]])*Fee_per_trade</f>
        <v>-200000.00000004546</v>
      </c>
    </row>
    <row r="4900" spans="1:13" x14ac:dyDescent="0.35">
      <c r="A4900" s="2">
        <v>43798.6</v>
      </c>
      <c r="B4900">
        <v>891.7</v>
      </c>
      <c r="C4900">
        <v>0.39214694499969482</v>
      </c>
      <c r="D4900">
        <v>0.60785305500030518</v>
      </c>
      <c r="E4900">
        <f>IF(B4901&gt;0,B4901-test_data[[#This Row],[Price]],0)</f>
        <v>0</v>
      </c>
      <c r="F4900" s="2">
        <f>test_data[[#This Row],[Time]]-(Time_horizon-1)/24/60</f>
        <v>43798.586805555555</v>
      </c>
      <c r="G4900">
        <f>IF(test_data[[#This Row],[Long]]&gt;Action_Threshold,1,IF(test_data[[#This Row],[Short]]&gt;Action_Threshold,-1,0))</f>
        <v>-1</v>
      </c>
      <c r="H4900">
        <f>SUMIFS(test_data[Postion],test_data[Time],"&gt;="&amp;test_data[[#This Row],[Period Time]],test_data[Time],"&lt;="&amp;test_data[[#This Row],[Time]])</f>
        <v>-20</v>
      </c>
      <c r="I4900">
        <f>IFERROR(test_data[[#This Row],[Final_Position]]-H4899,test_data[[#This Row],[Final_Position]])</f>
        <v>0</v>
      </c>
      <c r="J4900">
        <f>ABS(test_data[[#This Row],[Action]])</f>
        <v>0</v>
      </c>
      <c r="K4900" s="7">
        <f>test_data[[#This Row],[Final_Position]]*test_data[[#This Row],[Change]]</f>
        <v>0</v>
      </c>
      <c r="L4900" s="7">
        <f>test_data[[#This Row],[Profit]]*Profit_per_point</f>
        <v>0</v>
      </c>
      <c r="M4900" s="7">
        <f>test_data[[#This Row],[Profit]]*Profit_per_point-ABS(test_data[[#This Row],[Action]])*Fee_per_trade</f>
        <v>0</v>
      </c>
    </row>
    <row r="4901" spans="1:13" x14ac:dyDescent="0.35">
      <c r="A4901" s="2">
        <v>43798.600694444445</v>
      </c>
      <c r="B4901">
        <v>891.7</v>
      </c>
      <c r="C4901">
        <v>0.38234224915504456</v>
      </c>
      <c r="D4901">
        <v>0.61765778064727783</v>
      </c>
      <c r="E4901">
        <f>IF(B4902&gt;0,B4902-test_data[[#This Row],[Price]],0)</f>
        <v>0.5</v>
      </c>
      <c r="F4901" s="2">
        <f>test_data[[#This Row],[Time]]-(Time_horizon-1)/24/60</f>
        <v>43798.587500000001</v>
      </c>
      <c r="G4901">
        <f>IF(test_data[[#This Row],[Long]]&gt;Action_Threshold,1,IF(test_data[[#This Row],[Short]]&gt;Action_Threshold,-1,0))</f>
        <v>-1</v>
      </c>
      <c r="H4901">
        <f>SUMIFS(test_data[Postion],test_data[Time],"&gt;="&amp;test_data[[#This Row],[Period Time]],test_data[Time],"&lt;="&amp;test_data[[#This Row],[Time]])</f>
        <v>-20</v>
      </c>
      <c r="I4901">
        <f>IFERROR(test_data[[#This Row],[Final_Position]]-H4900,test_data[[#This Row],[Final_Position]])</f>
        <v>0</v>
      </c>
      <c r="J4901">
        <f>ABS(test_data[[#This Row],[Action]])</f>
        <v>0</v>
      </c>
      <c r="K4901" s="7">
        <f>test_data[[#This Row],[Final_Position]]*test_data[[#This Row],[Change]]</f>
        <v>-10</v>
      </c>
      <c r="L4901" s="7">
        <f>test_data[[#This Row],[Profit]]*Profit_per_point</f>
        <v>-1000000</v>
      </c>
      <c r="M4901" s="7">
        <f>test_data[[#This Row],[Profit]]*Profit_per_point-ABS(test_data[[#This Row],[Action]])*Fee_per_trade</f>
        <v>-1000000</v>
      </c>
    </row>
    <row r="4902" spans="1:13" x14ac:dyDescent="0.35">
      <c r="A4902" s="2">
        <v>43798.601388888892</v>
      </c>
      <c r="B4902">
        <v>892.2</v>
      </c>
      <c r="C4902">
        <v>0.37361088395118713</v>
      </c>
      <c r="D4902">
        <v>0.62638908624649048</v>
      </c>
      <c r="E4902">
        <f>IF(B4903&gt;0,B4903-test_data[[#This Row],[Price]],0)</f>
        <v>-0.70000000000004547</v>
      </c>
      <c r="F4902" s="2">
        <f>test_data[[#This Row],[Time]]-(Time_horizon-1)/24/60</f>
        <v>43798.588194444448</v>
      </c>
      <c r="G4902">
        <f>IF(test_data[[#This Row],[Long]]&gt;Action_Threshold,1,IF(test_data[[#This Row],[Short]]&gt;Action_Threshold,-1,0))</f>
        <v>-1</v>
      </c>
      <c r="H4902">
        <f>SUMIFS(test_data[Postion],test_data[Time],"&gt;="&amp;test_data[[#This Row],[Period Time]],test_data[Time],"&lt;="&amp;test_data[[#This Row],[Time]])</f>
        <v>-20</v>
      </c>
      <c r="I4902">
        <f>IFERROR(test_data[[#This Row],[Final_Position]]-H4901,test_data[[#This Row],[Final_Position]])</f>
        <v>0</v>
      </c>
      <c r="J4902">
        <f>ABS(test_data[[#This Row],[Action]])</f>
        <v>0</v>
      </c>
      <c r="K4902" s="7">
        <f>test_data[[#This Row],[Final_Position]]*test_data[[#This Row],[Change]]</f>
        <v>14.000000000000909</v>
      </c>
      <c r="L4902" s="7">
        <f>test_data[[#This Row],[Profit]]*Profit_per_point</f>
        <v>1400000.000000091</v>
      </c>
      <c r="M4902" s="7">
        <f>test_data[[#This Row],[Profit]]*Profit_per_point-ABS(test_data[[#This Row],[Action]])*Fee_per_trade</f>
        <v>1400000.000000091</v>
      </c>
    </row>
    <row r="4903" spans="1:13" x14ac:dyDescent="0.35">
      <c r="A4903" s="2">
        <v>43798.602083333331</v>
      </c>
      <c r="B4903">
        <v>891.5</v>
      </c>
      <c r="C4903">
        <v>0.40937277674674988</v>
      </c>
      <c r="D4903">
        <v>0.59062719345092773</v>
      </c>
      <c r="E4903">
        <f>IF(B4904&gt;0,B4904-test_data[[#This Row],[Price]],0)</f>
        <v>0.20000000000004547</v>
      </c>
      <c r="F4903" s="2">
        <f>test_data[[#This Row],[Time]]-(Time_horizon-1)/24/60</f>
        <v>43798.588888888888</v>
      </c>
      <c r="G4903">
        <f>IF(test_data[[#This Row],[Long]]&gt;Action_Threshold,1,IF(test_data[[#This Row],[Short]]&gt;Action_Threshold,-1,0))</f>
        <v>-1</v>
      </c>
      <c r="H4903">
        <f>SUMIFS(test_data[Postion],test_data[Time],"&gt;="&amp;test_data[[#This Row],[Period Time]],test_data[Time],"&lt;="&amp;test_data[[#This Row],[Time]])</f>
        <v>-20</v>
      </c>
      <c r="I4903">
        <f>IFERROR(test_data[[#This Row],[Final_Position]]-H4902,test_data[[#This Row],[Final_Position]])</f>
        <v>0</v>
      </c>
      <c r="J4903">
        <f>ABS(test_data[[#This Row],[Action]])</f>
        <v>0</v>
      </c>
      <c r="K4903" s="7">
        <f>test_data[[#This Row],[Final_Position]]*test_data[[#This Row],[Change]]</f>
        <v>-4.0000000000009095</v>
      </c>
      <c r="L4903" s="7">
        <f>test_data[[#This Row],[Profit]]*Profit_per_point</f>
        <v>-400000.00000009092</v>
      </c>
      <c r="M4903" s="7">
        <f>test_data[[#This Row],[Profit]]*Profit_per_point-ABS(test_data[[#This Row],[Action]])*Fee_per_trade</f>
        <v>-400000.00000009092</v>
      </c>
    </row>
    <row r="4904" spans="1:13" x14ac:dyDescent="0.35">
      <c r="A4904" s="2">
        <v>43798.602777777778</v>
      </c>
      <c r="B4904">
        <v>891.7</v>
      </c>
      <c r="C4904">
        <v>0.38751053810119629</v>
      </c>
      <c r="D4904">
        <v>0.61248946189880371</v>
      </c>
      <c r="E4904">
        <f>IF(B4905&gt;0,B4905-test_data[[#This Row],[Price]],0)</f>
        <v>9.9999999999909051E-2</v>
      </c>
      <c r="F4904" s="2">
        <f>test_data[[#This Row],[Time]]-(Time_horizon-1)/24/60</f>
        <v>43798.589583333334</v>
      </c>
      <c r="G4904">
        <f>IF(test_data[[#This Row],[Long]]&gt;Action_Threshold,1,IF(test_data[[#This Row],[Short]]&gt;Action_Threshold,-1,0))</f>
        <v>-1</v>
      </c>
      <c r="H4904">
        <f>SUMIFS(test_data[Postion],test_data[Time],"&gt;="&amp;test_data[[#This Row],[Period Time]],test_data[Time],"&lt;="&amp;test_data[[#This Row],[Time]])</f>
        <v>-20</v>
      </c>
      <c r="I4904">
        <f>IFERROR(test_data[[#This Row],[Final_Position]]-H4903,test_data[[#This Row],[Final_Position]])</f>
        <v>0</v>
      </c>
      <c r="J4904">
        <f>ABS(test_data[[#This Row],[Action]])</f>
        <v>0</v>
      </c>
      <c r="K4904" s="7">
        <f>test_data[[#This Row],[Final_Position]]*test_data[[#This Row],[Change]]</f>
        <v>-1.999999999998181</v>
      </c>
      <c r="L4904" s="7">
        <f>test_data[[#This Row],[Profit]]*Profit_per_point</f>
        <v>-199999.9999998181</v>
      </c>
      <c r="M4904" s="7">
        <f>test_data[[#This Row],[Profit]]*Profit_per_point-ABS(test_data[[#This Row],[Action]])*Fee_per_trade</f>
        <v>-199999.9999998181</v>
      </c>
    </row>
    <row r="4905" spans="1:13" x14ac:dyDescent="0.35">
      <c r="A4905" s="2">
        <v>43798.603472222225</v>
      </c>
      <c r="B4905">
        <v>891.8</v>
      </c>
      <c r="C4905">
        <v>0.38546821475028992</v>
      </c>
      <c r="D4905">
        <v>0.61453181505203247</v>
      </c>
      <c r="E4905">
        <f>IF(B4906&gt;0,B4906-test_data[[#This Row],[Price]],0)</f>
        <v>-0.19999999999993179</v>
      </c>
      <c r="F4905" s="2">
        <f>test_data[[#This Row],[Time]]-(Time_horizon-1)/24/60</f>
        <v>43798.590277777781</v>
      </c>
      <c r="G4905">
        <f>IF(test_data[[#This Row],[Long]]&gt;Action_Threshold,1,IF(test_data[[#This Row],[Short]]&gt;Action_Threshold,-1,0))</f>
        <v>-1</v>
      </c>
      <c r="H4905">
        <f>SUMIFS(test_data[Postion],test_data[Time],"&gt;="&amp;test_data[[#This Row],[Period Time]],test_data[Time],"&lt;="&amp;test_data[[#This Row],[Time]])</f>
        <v>-20</v>
      </c>
      <c r="I4905">
        <f>IFERROR(test_data[[#This Row],[Final_Position]]-H4904,test_data[[#This Row],[Final_Position]])</f>
        <v>0</v>
      </c>
      <c r="J4905">
        <f>ABS(test_data[[#This Row],[Action]])</f>
        <v>0</v>
      </c>
      <c r="K4905" s="7">
        <f>test_data[[#This Row],[Final_Position]]*test_data[[#This Row],[Change]]</f>
        <v>3.9999999999986358</v>
      </c>
      <c r="L4905" s="7">
        <f>test_data[[#This Row],[Profit]]*Profit_per_point</f>
        <v>399999.99999986356</v>
      </c>
      <c r="M4905" s="7">
        <f>test_data[[#This Row],[Profit]]*Profit_per_point-ABS(test_data[[#This Row],[Action]])*Fee_per_trade</f>
        <v>399999.99999986356</v>
      </c>
    </row>
    <row r="4906" spans="1:13" x14ac:dyDescent="0.35">
      <c r="A4906" s="2">
        <v>43798.604166666664</v>
      </c>
      <c r="B4906">
        <v>891.6</v>
      </c>
      <c r="C4906">
        <v>0.40265178680419922</v>
      </c>
      <c r="D4906">
        <v>0.59734827280044556</v>
      </c>
      <c r="E4906">
        <f>IF(B4907&gt;0,B4907-test_data[[#This Row],[Price]],0)</f>
        <v>0</v>
      </c>
      <c r="F4906" s="2">
        <f>test_data[[#This Row],[Time]]-(Time_horizon-1)/24/60</f>
        <v>43798.59097222222</v>
      </c>
      <c r="G4906">
        <f>IF(test_data[[#This Row],[Long]]&gt;Action_Threshold,1,IF(test_data[[#This Row],[Short]]&gt;Action_Threshold,-1,0))</f>
        <v>-1</v>
      </c>
      <c r="H4906">
        <f>SUMIFS(test_data[Postion],test_data[Time],"&gt;="&amp;test_data[[#This Row],[Period Time]],test_data[Time],"&lt;="&amp;test_data[[#This Row],[Time]])</f>
        <v>-20</v>
      </c>
      <c r="I4906">
        <f>IFERROR(test_data[[#This Row],[Final_Position]]-H4905,test_data[[#This Row],[Final_Position]])</f>
        <v>0</v>
      </c>
      <c r="J4906">
        <f>ABS(test_data[[#This Row],[Action]])</f>
        <v>0</v>
      </c>
      <c r="K4906" s="7">
        <f>test_data[[#This Row],[Final_Position]]*test_data[[#This Row],[Change]]</f>
        <v>0</v>
      </c>
      <c r="L4906" s="7">
        <f>test_data[[#This Row],[Profit]]*Profit_per_point</f>
        <v>0</v>
      </c>
      <c r="M4906" s="7">
        <f>test_data[[#This Row],[Profit]]*Profit_per_point-ABS(test_data[[#This Row],[Action]])*Fee_per_trade</f>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95F67-EAFC-4F31-90EF-C289A26386F2}">
  <dimension ref="A1:A118"/>
  <sheetViews>
    <sheetView workbookViewId="0">
      <selection activeCell="B9" sqref="B9"/>
    </sheetView>
  </sheetViews>
  <sheetFormatPr defaultRowHeight="14.5" x14ac:dyDescent="0.35"/>
  <cols>
    <col min="1" max="1" width="99.7265625" customWidth="1"/>
  </cols>
  <sheetData>
    <row r="1" spans="1:1" x14ac:dyDescent="0.35">
      <c r="A1" s="36" t="s">
        <v>199</v>
      </c>
    </row>
    <row r="2" spans="1:1" x14ac:dyDescent="0.35">
      <c r="A2" s="37" t="s">
        <v>200</v>
      </c>
    </row>
    <row r="3" spans="1:1" x14ac:dyDescent="0.35">
      <c r="A3" t="s">
        <v>201</v>
      </c>
    </row>
    <row r="4" spans="1:1" x14ac:dyDescent="0.35">
      <c r="A4" t="s">
        <v>202</v>
      </c>
    </row>
    <row r="5" spans="1:1" x14ac:dyDescent="0.35">
      <c r="A5" t="s">
        <v>203</v>
      </c>
    </row>
    <row r="7" spans="1:1" x14ac:dyDescent="0.35">
      <c r="A7" t="s">
        <v>204</v>
      </c>
    </row>
    <row r="8" spans="1:1" x14ac:dyDescent="0.35">
      <c r="A8" t="s">
        <v>205</v>
      </c>
    </row>
    <row r="10" spans="1:1" x14ac:dyDescent="0.35">
      <c r="A10" t="s">
        <v>143</v>
      </c>
    </row>
    <row r="11" spans="1:1" x14ac:dyDescent="0.35">
      <c r="A11" t="s">
        <v>144</v>
      </c>
    </row>
    <row r="12" spans="1:1" x14ac:dyDescent="0.35">
      <c r="A12" t="s">
        <v>145</v>
      </c>
    </row>
    <row r="14" spans="1:1" x14ac:dyDescent="0.35">
      <c r="A14" t="s">
        <v>206</v>
      </c>
    </row>
    <row r="16" spans="1:1" x14ac:dyDescent="0.35">
      <c r="A16" t="s">
        <v>146</v>
      </c>
    </row>
    <row r="17" spans="1:1" x14ac:dyDescent="0.35">
      <c r="A17" t="s">
        <v>147</v>
      </c>
    </row>
    <row r="18" spans="1:1" x14ac:dyDescent="0.35">
      <c r="A18" t="s">
        <v>148</v>
      </c>
    </row>
    <row r="19" spans="1:1" x14ac:dyDescent="0.35">
      <c r="A19" t="s">
        <v>149</v>
      </c>
    </row>
    <row r="20" spans="1:1" x14ac:dyDescent="0.35">
      <c r="A20" t="s">
        <v>150</v>
      </c>
    </row>
    <row r="22" spans="1:1" x14ac:dyDescent="0.35">
      <c r="A22" t="s">
        <v>151</v>
      </c>
    </row>
    <row r="23" spans="1:1" x14ac:dyDescent="0.35">
      <c r="A23" t="s">
        <v>152</v>
      </c>
    </row>
    <row r="24" spans="1:1" x14ac:dyDescent="0.35">
      <c r="A24" t="s">
        <v>153</v>
      </c>
    </row>
    <row r="25" spans="1:1" x14ac:dyDescent="0.35">
      <c r="A25" t="s">
        <v>154</v>
      </c>
    </row>
    <row r="26" spans="1:1" x14ac:dyDescent="0.35">
      <c r="A26" t="s">
        <v>155</v>
      </c>
    </row>
    <row r="27" spans="1:1" x14ac:dyDescent="0.35">
      <c r="A27" t="s">
        <v>156</v>
      </c>
    </row>
    <row r="29" spans="1:1" x14ac:dyDescent="0.35">
      <c r="A29" t="s">
        <v>157</v>
      </c>
    </row>
    <row r="31" spans="1:1" x14ac:dyDescent="0.35">
      <c r="A31" t="s">
        <v>158</v>
      </c>
    </row>
    <row r="32" spans="1:1" x14ac:dyDescent="0.35">
      <c r="A32" t="s">
        <v>159</v>
      </c>
    </row>
    <row r="33" spans="1:1" x14ac:dyDescent="0.35">
      <c r="A33" t="s">
        <v>160</v>
      </c>
    </row>
    <row r="34" spans="1:1" x14ac:dyDescent="0.35">
      <c r="A34" t="s">
        <v>161</v>
      </c>
    </row>
    <row r="35" spans="1:1" x14ac:dyDescent="0.35">
      <c r="A35" t="s">
        <v>162</v>
      </c>
    </row>
    <row r="37" spans="1:1" x14ac:dyDescent="0.35">
      <c r="A37" t="s">
        <v>163</v>
      </c>
    </row>
    <row r="38" spans="1:1" x14ac:dyDescent="0.35">
      <c r="A38" t="s">
        <v>164</v>
      </c>
    </row>
    <row r="40" spans="1:1" x14ac:dyDescent="0.35">
      <c r="A40" t="s">
        <v>165</v>
      </c>
    </row>
    <row r="41" spans="1:1" x14ac:dyDescent="0.35">
      <c r="A41" t="s">
        <v>166</v>
      </c>
    </row>
    <row r="42" spans="1:1" x14ac:dyDescent="0.35">
      <c r="A42" t="s">
        <v>167</v>
      </c>
    </row>
    <row r="43" spans="1:1" x14ac:dyDescent="0.35">
      <c r="A43" t="s">
        <v>168</v>
      </c>
    </row>
    <row r="44" spans="1:1" x14ac:dyDescent="0.35">
      <c r="A44" t="s">
        <v>169</v>
      </c>
    </row>
    <row r="45" spans="1:1" x14ac:dyDescent="0.35">
      <c r="A45" t="s">
        <v>170</v>
      </c>
    </row>
    <row r="46" spans="1:1" x14ac:dyDescent="0.35">
      <c r="A46" t="s">
        <v>171</v>
      </c>
    </row>
    <row r="47" spans="1:1" x14ac:dyDescent="0.35">
      <c r="A47" t="s">
        <v>172</v>
      </c>
    </row>
    <row r="48" spans="1:1" x14ac:dyDescent="0.35">
      <c r="A48" t="s">
        <v>173</v>
      </c>
    </row>
    <row r="49" spans="1:1" x14ac:dyDescent="0.35">
      <c r="A49" t="s">
        <v>174</v>
      </c>
    </row>
    <row r="50" spans="1:1" x14ac:dyDescent="0.35">
      <c r="A50" t="s">
        <v>175</v>
      </c>
    </row>
    <row r="52" spans="1:1" x14ac:dyDescent="0.35">
      <c r="A52" t="s">
        <v>176</v>
      </c>
    </row>
    <row r="53" spans="1:1" x14ac:dyDescent="0.35">
      <c r="A53" t="s">
        <v>177</v>
      </c>
    </row>
    <row r="55" spans="1:1" x14ac:dyDescent="0.35">
      <c r="A55" t="s">
        <v>178</v>
      </c>
    </row>
    <row r="56" spans="1:1" x14ac:dyDescent="0.35">
      <c r="A56" t="s">
        <v>179</v>
      </c>
    </row>
    <row r="57" spans="1:1" x14ac:dyDescent="0.35">
      <c r="A57" t="s">
        <v>180</v>
      </c>
    </row>
    <row r="58" spans="1:1" x14ac:dyDescent="0.35">
      <c r="A58" t="s">
        <v>181</v>
      </c>
    </row>
    <row r="59" spans="1:1" x14ac:dyDescent="0.35">
      <c r="A59" t="s">
        <v>182</v>
      </c>
    </row>
    <row r="60" spans="1:1" x14ac:dyDescent="0.35">
      <c r="A60" t="s">
        <v>183</v>
      </c>
    </row>
    <row r="61" spans="1:1" x14ac:dyDescent="0.35">
      <c r="A61" t="s">
        <v>184</v>
      </c>
    </row>
    <row r="62" spans="1:1" x14ac:dyDescent="0.35">
      <c r="A62" t="s">
        <v>185</v>
      </c>
    </row>
    <row r="63" spans="1:1" x14ac:dyDescent="0.35">
      <c r="A63" t="s">
        <v>186</v>
      </c>
    </row>
    <row r="65" spans="1:1" x14ac:dyDescent="0.35">
      <c r="A65" t="s">
        <v>187</v>
      </c>
    </row>
    <row r="66" spans="1:1" x14ac:dyDescent="0.35">
      <c r="A66" t="s">
        <v>188</v>
      </c>
    </row>
    <row r="67" spans="1:1" x14ac:dyDescent="0.35">
      <c r="A67" t="s">
        <v>189</v>
      </c>
    </row>
    <row r="69" spans="1:1" x14ac:dyDescent="0.35">
      <c r="A69" t="s">
        <v>190</v>
      </c>
    </row>
    <row r="70" spans="1:1" x14ac:dyDescent="0.35">
      <c r="A70" t="s">
        <v>191</v>
      </c>
    </row>
    <row r="71" spans="1:1" x14ac:dyDescent="0.35">
      <c r="A71" t="s">
        <v>192</v>
      </c>
    </row>
    <row r="72" spans="1:1" x14ac:dyDescent="0.35">
      <c r="A72" t="s">
        <v>193</v>
      </c>
    </row>
    <row r="74" spans="1:1" x14ac:dyDescent="0.35">
      <c r="A74" t="s">
        <v>194</v>
      </c>
    </row>
    <row r="75" spans="1:1" x14ac:dyDescent="0.35">
      <c r="A75" t="s">
        <v>180</v>
      </c>
    </row>
    <row r="76" spans="1:1" x14ac:dyDescent="0.35">
      <c r="A76" t="s">
        <v>181</v>
      </c>
    </row>
    <row r="77" spans="1:1" x14ac:dyDescent="0.35">
      <c r="A77" t="s">
        <v>195</v>
      </c>
    </row>
    <row r="78" spans="1:1" x14ac:dyDescent="0.35">
      <c r="A78" t="s">
        <v>196</v>
      </c>
    </row>
    <row r="79" spans="1:1" x14ac:dyDescent="0.35">
      <c r="A79" t="s">
        <v>184</v>
      </c>
    </row>
    <row r="80" spans="1:1" x14ac:dyDescent="0.35">
      <c r="A80" t="s">
        <v>185</v>
      </c>
    </row>
    <row r="81" spans="1:1" x14ac:dyDescent="0.35">
      <c r="A81" t="s">
        <v>186</v>
      </c>
    </row>
    <row r="83" spans="1:1" x14ac:dyDescent="0.35">
      <c r="A83" t="s">
        <v>197</v>
      </c>
    </row>
    <row r="84" spans="1:1" x14ac:dyDescent="0.35">
      <c r="A84" t="s">
        <v>198</v>
      </c>
    </row>
    <row r="86" spans="1:1" x14ac:dyDescent="0.35">
      <c r="A86" t="s">
        <v>207</v>
      </c>
    </row>
    <row r="87" spans="1:1" x14ac:dyDescent="0.35">
      <c r="A87" t="s">
        <v>208</v>
      </c>
    </row>
    <row r="89" spans="1:1" x14ac:dyDescent="0.35">
      <c r="A89" t="s">
        <v>209</v>
      </c>
    </row>
    <row r="90" spans="1:1" x14ac:dyDescent="0.35">
      <c r="A90" t="s">
        <v>210</v>
      </c>
    </row>
    <row r="91" spans="1:1" x14ac:dyDescent="0.35">
      <c r="A91" t="s">
        <v>211</v>
      </c>
    </row>
    <row r="92" spans="1:1" x14ac:dyDescent="0.35">
      <c r="A92" t="s">
        <v>212</v>
      </c>
    </row>
    <row r="93" spans="1:1" x14ac:dyDescent="0.35">
      <c r="A93" t="s">
        <v>213</v>
      </c>
    </row>
    <row r="95" spans="1:1" x14ac:dyDescent="0.35">
      <c r="A95" t="s">
        <v>214</v>
      </c>
    </row>
    <row r="97" spans="1:1" x14ac:dyDescent="0.35">
      <c r="A97" t="s">
        <v>215</v>
      </c>
    </row>
    <row r="98" spans="1:1" x14ac:dyDescent="0.35">
      <c r="A98" t="s">
        <v>216</v>
      </c>
    </row>
    <row r="100" spans="1:1" x14ac:dyDescent="0.35">
      <c r="A100" t="s">
        <v>217</v>
      </c>
    </row>
    <row r="101" spans="1:1" x14ac:dyDescent="0.35">
      <c r="A101" t="s">
        <v>218</v>
      </c>
    </row>
    <row r="102" spans="1:1" x14ac:dyDescent="0.35">
      <c r="A102" t="s">
        <v>219</v>
      </c>
    </row>
    <row r="103" spans="1:1" x14ac:dyDescent="0.35">
      <c r="A103" t="s">
        <v>220</v>
      </c>
    </row>
    <row r="104" spans="1:1" x14ac:dyDescent="0.35">
      <c r="A104" t="s">
        <v>221</v>
      </c>
    </row>
    <row r="106" spans="1:1" x14ac:dyDescent="0.35">
      <c r="A106" t="s">
        <v>222</v>
      </c>
    </row>
    <row r="107" spans="1:1" x14ac:dyDescent="0.35">
      <c r="A107" t="s">
        <v>223</v>
      </c>
    </row>
    <row r="108" spans="1:1" x14ac:dyDescent="0.35">
      <c r="A108" t="s">
        <v>224</v>
      </c>
    </row>
    <row r="110" spans="1:1" x14ac:dyDescent="0.35">
      <c r="A110" t="s">
        <v>225</v>
      </c>
    </row>
    <row r="111" spans="1:1" x14ac:dyDescent="0.35">
      <c r="A111" t="s">
        <v>226</v>
      </c>
    </row>
    <row r="112" spans="1:1" x14ac:dyDescent="0.35">
      <c r="A112" t="s">
        <v>227</v>
      </c>
    </row>
    <row r="113" spans="1:1" x14ac:dyDescent="0.35">
      <c r="A113" t="s">
        <v>228</v>
      </c>
    </row>
    <row r="115" spans="1:1" x14ac:dyDescent="0.35">
      <c r="A115" t="s">
        <v>229</v>
      </c>
    </row>
    <row r="117" spans="1:1" x14ac:dyDescent="0.35">
      <c r="A117" t="s">
        <v>230</v>
      </c>
    </row>
    <row r="118" spans="1:1" x14ac:dyDescent="0.35">
      <c r="A118" t="s">
        <v>231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0B7CC0-D17D-403B-9937-20397EB762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Summary</vt:lpstr>
      <vt:lpstr>data</vt:lpstr>
      <vt:lpstr>ml_code</vt:lpstr>
      <vt:lpstr>Action_Threshold</vt:lpstr>
      <vt:lpstr>Fee_per_trade</vt:lpstr>
      <vt:lpstr>Profit_per_point</vt:lpstr>
      <vt:lpstr>Time_horizon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thien toan Nguyen</dc:creator>
  <cp:lastModifiedBy>Pham Duong</cp:lastModifiedBy>
  <dcterms:created xsi:type="dcterms:W3CDTF">2015-06-05T18:17:20Z</dcterms:created>
  <dcterms:modified xsi:type="dcterms:W3CDTF">2019-12-03T03:04:14Z</dcterms:modified>
</cp:coreProperties>
</file>